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i\Desktop\Excel Workplace\Project Mental Health\"/>
    </mc:Choice>
  </mc:AlternateContent>
  <xr:revisionPtr revIDLastSave="0" documentId="13_ncr:1_{94494477-0E35-4F9B-92CA-3CD2C19DD7E3}" xr6:coauthVersionLast="47" xr6:coauthVersionMax="47" xr10:uidLastSave="{00000000-0000-0000-0000-000000000000}"/>
  <bookViews>
    <workbookView xWindow="-108" yWindow="-108" windowWidth="23256" windowHeight="12576" firstSheet="3" activeTab="3" xr2:uid="{55DE2015-9ADD-5544-BB61-F638567D356C}"/>
  </bookViews>
  <sheets>
    <sheet name="Global Mind Sample" sheetId="6" r:id="rId1"/>
    <sheet name="2019-2024 trends" sheetId="5" r:id="rId2"/>
    <sheet name="Data" sheetId="3" state="hidden" r:id="rId3"/>
    <sheet name="Mental_Health_Parameter" sheetId="14" r:id="rId4"/>
    <sheet name="Data_Validation" sheetId="12" state="hidden" r:id="rId5"/>
    <sheet name="Country" sheetId="8" state="hidden" r:id="rId6"/>
    <sheet name="Age_Group" sheetId="9" state="hidden" r:id="rId7"/>
    <sheet name="Biological_Sex" sheetId="10" state="hidden" r:id="rId8"/>
    <sheet name="KPI Cards" sheetId="13" state="hidden" r:id="rId9"/>
  </sheets>
  <definedNames>
    <definedName name="_xlnm._FilterDatabase" localSheetId="2" hidden="1">Data!$A$1:$BB$2016</definedName>
    <definedName name="_xlchart.v5.0" hidden="1">Country!$F$1</definedName>
    <definedName name="_xlchart.v5.1" hidden="1">Country!$F$2:$F$85</definedName>
    <definedName name="_xlchart.v5.2" hidden="1">Country!$G$1</definedName>
    <definedName name="_xlchart.v5.3" hidden="1">Country!$G$2:$G$85</definedName>
    <definedName name="_xlchart.v5.4" hidden="1">Country!$F$1</definedName>
    <definedName name="_xlchart.v5.5" hidden="1">Country!$F$2:$F$85</definedName>
    <definedName name="_xlchart.v5.6" hidden="1">Country!$G$1</definedName>
    <definedName name="_xlchart.v5.7" hidden="1">Country!$G$2:$G$85</definedName>
    <definedName name="age">Mental_Health_Parameter!$E$4</definedName>
    <definedName name="country">Mental_Health_Parameter!$E$3</definedName>
    <definedName name="internal_parameter">Data_Validation!$N$2</definedName>
    <definedName name="MHQ_scale_region">'KPI Cards'!$D$2</definedName>
    <definedName name="MHQ_score">'KPI Cards'!$C$2</definedName>
    <definedName name="parameter">Mental_Health_Parameter!$L$3</definedName>
    <definedName name="participant_num">'KPI Cards'!$A$2</definedName>
    <definedName name="sex">Mental_Health_Parameter!$E$5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s="1" a="1"/>
  <c r="D2" i="13" s="1"/>
  <c r="A2" i="13" a="1"/>
  <c r="A2" i="13" s="1"/>
  <c r="D3" i="10"/>
  <c r="J2" i="12" a="1"/>
  <c r="J2" i="12" s="1"/>
  <c r="K2" i="12" s="1" a="1"/>
  <c r="K2" i="12" s="1"/>
  <c r="G2" i="12" a="1"/>
  <c r="G2" i="12" s="1"/>
  <c r="A2" i="10" s="1" a="1"/>
  <c r="D2" i="12" a="1"/>
  <c r="D2" i="12" s="1"/>
  <c r="A2" i="9" s="1" a="1"/>
  <c r="B23" i="14" l="1" a="1"/>
  <c r="B23" i="14" s="1"/>
  <c r="K40" i="12" a="1"/>
  <c r="K40" i="12" s="1"/>
  <c r="K34" i="12" a="1"/>
  <c r="K34" i="12" s="1"/>
  <c r="K27" i="12" a="1"/>
  <c r="K27" i="12" s="1"/>
  <c r="K21" i="12" a="1"/>
  <c r="K21" i="12" s="1"/>
  <c r="K8" i="12" a="1"/>
  <c r="K8" i="12" s="1"/>
  <c r="K46" i="12" a="1"/>
  <c r="K46" i="12" s="1"/>
  <c r="K39" i="12" a="1"/>
  <c r="K39" i="12" s="1"/>
  <c r="L39" i="12" s="1" a="1"/>
  <c r="L39" i="12" s="1"/>
  <c r="K33" i="12" a="1"/>
  <c r="K33" i="12" s="1"/>
  <c r="L33" i="12" s="1" a="1"/>
  <c r="L33" i="12" s="1"/>
  <c r="K20" i="12" a="1"/>
  <c r="K20" i="12" s="1"/>
  <c r="K14" i="12" a="1"/>
  <c r="K14" i="12" s="1"/>
  <c r="K7" i="12" a="1"/>
  <c r="K7" i="12" s="1"/>
  <c r="K45" i="12" a="1"/>
  <c r="K45" i="12" s="1"/>
  <c r="K32" i="12" a="1"/>
  <c r="K32" i="12" s="1"/>
  <c r="K26" i="12" a="1"/>
  <c r="K26" i="12" s="1"/>
  <c r="K19" i="12" a="1"/>
  <c r="K19" i="12" s="1"/>
  <c r="L19" i="12" s="1" a="1"/>
  <c r="L19" i="12" s="1"/>
  <c r="K13" i="12" a="1"/>
  <c r="K13" i="12" s="1"/>
  <c r="L13" i="12" s="1" a="1"/>
  <c r="L13" i="12" s="1"/>
  <c r="K31" i="12" a="1"/>
  <c r="K31" i="12" s="1"/>
  <c r="K6" i="12" a="1"/>
  <c r="K6" i="12" s="1"/>
  <c r="K37" i="12" a="1"/>
  <c r="K37" i="12" s="1"/>
  <c r="K11" i="12" a="1"/>
  <c r="K11" i="12" s="1"/>
  <c r="K49" i="12" a="1"/>
  <c r="K49" i="12" s="1"/>
  <c r="K36" i="12" a="1"/>
  <c r="K36" i="12" s="1"/>
  <c r="K30" i="12" a="1"/>
  <c r="K30" i="12" s="1"/>
  <c r="L30" i="12" s="1" a="1"/>
  <c r="L30" i="12" s="1"/>
  <c r="K23" i="12" a="1"/>
  <c r="K23" i="12" s="1"/>
  <c r="L23" i="12" s="1" a="1"/>
  <c r="L23" i="12" s="1"/>
  <c r="K17" i="12" a="1"/>
  <c r="K17" i="12" s="1"/>
  <c r="K4" i="12" a="1"/>
  <c r="K4" i="12" s="1"/>
  <c r="K38" i="12" a="1"/>
  <c r="K38" i="12" s="1"/>
  <c r="K12" i="12" a="1"/>
  <c r="K12" i="12" s="1"/>
  <c r="K43" i="12" a="1"/>
  <c r="K43" i="12" s="1"/>
  <c r="K18" i="12" a="1"/>
  <c r="K18" i="12" s="1"/>
  <c r="K5" i="12" a="1"/>
  <c r="K5" i="12" s="1"/>
  <c r="L5" i="12" s="1" a="1"/>
  <c r="L5" i="12" s="1"/>
  <c r="K48" i="12" a="1"/>
  <c r="K48" i="12" s="1"/>
  <c r="L48" i="12" s="1" a="1"/>
  <c r="L48" i="12" s="1"/>
  <c r="K42" i="12" a="1"/>
  <c r="K42" i="12" s="1"/>
  <c r="K35" i="12" a="1"/>
  <c r="K35" i="12" s="1"/>
  <c r="K29" i="12" a="1"/>
  <c r="K29" i="12" s="1"/>
  <c r="K16" i="12" a="1"/>
  <c r="K16" i="12" s="1"/>
  <c r="K10" i="12" a="1"/>
  <c r="K10" i="12" s="1"/>
  <c r="K3" i="12" a="1"/>
  <c r="K3" i="12" s="1"/>
  <c r="K44" i="12" a="1"/>
  <c r="K44" i="12" s="1"/>
  <c r="K25" i="12" a="1"/>
  <c r="K25" i="12" s="1"/>
  <c r="L25" i="12" s="1" a="1"/>
  <c r="L25" i="12" s="1"/>
  <c r="K24" i="12" a="1"/>
  <c r="K24" i="12" s="1"/>
  <c r="K47" i="12" a="1"/>
  <c r="K47" i="12" s="1"/>
  <c r="K41" i="12" a="1"/>
  <c r="K41" i="12" s="1"/>
  <c r="K28" i="12" a="1"/>
  <c r="K28" i="12" s="1"/>
  <c r="K22" i="12" a="1"/>
  <c r="K22" i="12" s="1"/>
  <c r="K15" i="12" a="1"/>
  <c r="K15" i="12" s="1"/>
  <c r="K9" i="12" a="1"/>
  <c r="K9" i="12" s="1"/>
  <c r="L9" i="12" s="1" a="1"/>
  <c r="L9" i="12" s="1"/>
  <c r="L2" i="12" a="1"/>
  <c r="L2" i="12" s="1"/>
  <c r="L46" i="12" a="1"/>
  <c r="L46" i="12" s="1"/>
  <c r="L20" i="12" a="1"/>
  <c r="L20" i="12" s="1"/>
  <c r="L14" i="12" a="1"/>
  <c r="L14" i="12" s="1"/>
  <c r="L7" i="12" a="1"/>
  <c r="L7" i="12" s="1"/>
  <c r="L45" i="12" a="1"/>
  <c r="L45" i="12" s="1"/>
  <c r="L32" i="12" a="1"/>
  <c r="L32" i="12" s="1"/>
  <c r="L26" i="12" a="1"/>
  <c r="L26" i="12" s="1"/>
  <c r="L38" i="12" a="1"/>
  <c r="L38" i="12" s="1"/>
  <c r="L12" i="12" a="1"/>
  <c r="L12" i="12" s="1"/>
  <c r="L24" i="12" a="1"/>
  <c r="L24" i="12" s="1"/>
  <c r="L49" i="12" a="1"/>
  <c r="L49" i="12" s="1"/>
  <c r="L36" i="12" a="1"/>
  <c r="L36" i="12" s="1"/>
  <c r="L17" i="12" a="1"/>
  <c r="L17" i="12" s="1"/>
  <c r="L40" i="12" a="1"/>
  <c r="L40" i="12" s="1"/>
  <c r="L27" i="12" a="1"/>
  <c r="L27" i="12" s="1"/>
  <c r="L8" i="12" a="1"/>
  <c r="L8" i="12" s="1"/>
  <c r="L44" i="12" a="1"/>
  <c r="L44" i="12" s="1"/>
  <c r="L6" i="12" a="1"/>
  <c r="L6" i="12" s="1"/>
  <c r="L37" i="12" a="1"/>
  <c r="L37" i="12" s="1"/>
  <c r="L18" i="12" a="1"/>
  <c r="L18" i="12" s="1"/>
  <c r="L11" i="12" a="1"/>
  <c r="L11" i="12" s="1"/>
  <c r="L42" i="12" a="1"/>
  <c r="L42" i="12" s="1"/>
  <c r="L35" i="12" a="1"/>
  <c r="L35" i="12" s="1"/>
  <c r="L29" i="12" a="1"/>
  <c r="L29" i="12" s="1"/>
  <c r="L16" i="12" a="1"/>
  <c r="L16" i="12" s="1"/>
  <c r="L10" i="12" a="1"/>
  <c r="L10" i="12" s="1"/>
  <c r="L4" i="12" a="1"/>
  <c r="L4" i="12" s="1"/>
  <c r="L34" i="12" a="1"/>
  <c r="L34" i="12" s="1"/>
  <c r="L21" i="12" a="1"/>
  <c r="L21" i="12" s="1"/>
  <c r="L31" i="12" a="1"/>
  <c r="L31" i="12" s="1"/>
  <c r="L43" i="12" a="1"/>
  <c r="L43" i="12" s="1"/>
  <c r="L47" i="12" a="1"/>
  <c r="L47" i="12" s="1"/>
  <c r="L41" i="12" a="1"/>
  <c r="L41" i="12" s="1"/>
  <c r="L28" i="12" a="1"/>
  <c r="L28" i="12" s="1"/>
  <c r="L22" i="12" a="1"/>
  <c r="L22" i="12" s="1"/>
  <c r="L15" i="12" a="1"/>
  <c r="L15" i="12" s="1"/>
  <c r="L3" i="12" a="1"/>
  <c r="L3" i="12" s="1"/>
  <c r="E8" i="9"/>
  <c r="E7" i="9"/>
  <c r="E6" i="9"/>
  <c r="A2" i="10"/>
  <c r="A2" i="9"/>
  <c r="N2" i="12" l="1"/>
  <c r="B2" i="10" s="1" a="1"/>
  <c r="B2" i="10" s="1"/>
  <c r="B6" i="9" a="1"/>
  <c r="B6" i="9" s="1"/>
  <c r="C6" i="9" s="1"/>
  <c r="D6" i="9" s="1"/>
  <c r="B7" i="9" a="1"/>
  <c r="B7" i="9" s="1"/>
  <c r="C7" i="9" s="1"/>
  <c r="D7" i="9" s="1"/>
  <c r="B3" i="9" a="1"/>
  <c r="B3" i="9" s="1"/>
  <c r="C3" i="9" s="1"/>
  <c r="B2" i="9" a="1"/>
  <c r="B2" i="9" s="1"/>
  <c r="C2" i="9" s="1"/>
  <c r="D2" i="9" s="1"/>
  <c r="B4" i="9" a="1"/>
  <c r="B4" i="9" s="1"/>
  <c r="C4" i="9" s="1"/>
  <c r="D4" i="9" s="1"/>
  <c r="B3" i="10" a="1"/>
  <c r="B3" i="10" s="1"/>
  <c r="C3" i="10" s="1"/>
  <c r="B4" i="10" a="1"/>
  <c r="B4" i="10" s="1"/>
  <c r="B9" i="9" a="1"/>
  <c r="B9" i="9" s="1"/>
  <c r="C9" i="9" s="1"/>
  <c r="B8" i="9" a="1"/>
  <c r="B8" i="9" s="1"/>
  <c r="C8" i="9" s="1"/>
  <c r="D8" i="9" s="1"/>
  <c r="B5" i="9" a="1"/>
  <c r="B5" i="9" s="1"/>
  <c r="C5" i="9" s="1"/>
  <c r="D5" i="9" s="1"/>
  <c r="E5" i="9"/>
  <c r="A2" i="12" a="1"/>
  <c r="A2" i="12" s="1"/>
  <c r="A2" i="8" s="1" a="1"/>
  <c r="B39" i="8" s="1" a="1"/>
  <c r="B39" i="8" s="1"/>
  <c r="E4" i="9" l="1"/>
  <c r="E2" i="9"/>
  <c r="D4" i="10"/>
  <c r="C4" i="10"/>
  <c r="C2" i="10"/>
  <c r="D2" i="10"/>
  <c r="D3" i="9"/>
  <c r="E3" i="9"/>
  <c r="B6" i="8" a="1"/>
  <c r="B6" i="8" s="1"/>
  <c r="B77" i="8" a="1"/>
  <c r="B77" i="8" s="1"/>
  <c r="B21" i="8" a="1"/>
  <c r="B21" i="8" s="1"/>
  <c r="B13" i="8" a="1"/>
  <c r="B13" i="8" s="1"/>
  <c r="B78" i="8" a="1"/>
  <c r="B78" i="8" s="1"/>
  <c r="B24" i="8" a="1"/>
  <c r="B24" i="8" s="1"/>
  <c r="B11" i="8" a="1"/>
  <c r="B11" i="8" s="1"/>
  <c r="B58" i="8" a="1"/>
  <c r="B58" i="8" s="1"/>
  <c r="B23" i="8" a="1"/>
  <c r="B23" i="8" s="1"/>
  <c r="B55" i="8" a="1"/>
  <c r="B55" i="8" s="1"/>
  <c r="B64" i="8" a="1"/>
  <c r="B64" i="8" s="1"/>
  <c r="B36" i="8" a="1"/>
  <c r="B36" i="8" s="1"/>
  <c r="B61" i="8" a="1"/>
  <c r="B61" i="8" s="1"/>
  <c r="B51" i="8" a="1"/>
  <c r="B51" i="8" s="1"/>
  <c r="B84" i="8" a="1"/>
  <c r="B84" i="8" s="1"/>
  <c r="B63" i="8" a="1"/>
  <c r="B63" i="8" s="1"/>
  <c r="B73" i="8" a="1"/>
  <c r="B73" i="8" s="1"/>
  <c r="B69" i="8" a="1"/>
  <c r="B69" i="8" s="1"/>
  <c r="B32" i="8" a="1"/>
  <c r="B32" i="8" s="1"/>
  <c r="B80" i="8" a="1"/>
  <c r="B80" i="8" s="1"/>
  <c r="B62" i="8" a="1"/>
  <c r="B62" i="8" s="1"/>
  <c r="B28" i="8" a="1"/>
  <c r="B28" i="8" s="1"/>
  <c r="B9" i="8" a="1"/>
  <c r="B9" i="8" s="1"/>
  <c r="B60" i="8" a="1"/>
  <c r="B60" i="8" s="1"/>
  <c r="B43" i="8" a="1"/>
  <c r="B43" i="8" s="1"/>
  <c r="B31" i="8" a="1"/>
  <c r="B31" i="8" s="1"/>
  <c r="B79" i="8" a="1"/>
  <c r="B79" i="8" s="1"/>
  <c r="B20" i="8" a="1"/>
  <c r="B20" i="8" s="1"/>
  <c r="B68" i="8" a="1"/>
  <c r="B68" i="8" s="1"/>
  <c r="B37" i="8" a="1"/>
  <c r="B37" i="8" s="1"/>
  <c r="B83" i="8" a="1"/>
  <c r="B83" i="8" s="1"/>
  <c r="B67" i="8" a="1"/>
  <c r="B67" i="8" s="1"/>
  <c r="B47" i="8" a="1"/>
  <c r="B47" i="8" s="1"/>
  <c r="B70" i="8" a="1"/>
  <c r="B70" i="8" s="1"/>
  <c r="B56" i="8" a="1"/>
  <c r="B56" i="8" s="1"/>
  <c r="B85" i="8" a="1"/>
  <c r="B85" i="8" s="1"/>
  <c r="B48" i="8" a="1"/>
  <c r="B48" i="8" s="1"/>
  <c r="B40" i="8" a="1"/>
  <c r="B40" i="8" s="1"/>
  <c r="B38" i="8" a="1"/>
  <c r="B38" i="8" s="1"/>
  <c r="B30" i="8" a="1"/>
  <c r="B30" i="8" s="1"/>
  <c r="B16" i="8" a="1"/>
  <c r="B16" i="8" s="1"/>
  <c r="B54" i="8" a="1"/>
  <c r="B54" i="8" s="1"/>
  <c r="B46" i="8" a="1"/>
  <c r="B46" i="8" s="1"/>
  <c r="B53" i="8" a="1"/>
  <c r="B53" i="8" s="1"/>
  <c r="B45" i="8" a="1"/>
  <c r="B45" i="8" s="1"/>
  <c r="B22" i="8" a="1"/>
  <c r="B22" i="8" s="1"/>
  <c r="B5" i="8" a="1"/>
  <c r="B5" i="8" s="1"/>
  <c r="B76" i="8" a="1"/>
  <c r="B76" i="8" s="1"/>
  <c r="B4" i="8" a="1"/>
  <c r="B4" i="8" s="1"/>
  <c r="B75" i="8" a="1"/>
  <c r="B75" i="8" s="1"/>
  <c r="B52" i="8" a="1"/>
  <c r="B52" i="8" s="1"/>
  <c r="B3" i="8" a="1"/>
  <c r="B3" i="8" s="1"/>
  <c r="B15" i="8" a="1"/>
  <c r="B15" i="8" s="1"/>
  <c r="B7" i="8" a="1"/>
  <c r="B7" i="8" s="1"/>
  <c r="F4" i="10"/>
  <c r="B71" i="8" a="1"/>
  <c r="B71" i="8" s="1"/>
  <c r="B59" i="8" a="1"/>
  <c r="B59" i="8" s="1"/>
  <c r="B34" i="8" a="1"/>
  <c r="B34" i="8" s="1"/>
  <c r="B82" i="8" a="1"/>
  <c r="B82" i="8" s="1"/>
  <c r="B35" i="8" a="1"/>
  <c r="B35" i="8" s="1"/>
  <c r="B26" i="8" a="1"/>
  <c r="B26" i="8" s="1"/>
  <c r="B33" i="8" a="1"/>
  <c r="B33" i="8" s="1"/>
  <c r="B27" i="8" a="1"/>
  <c r="B27" i="8" s="1"/>
  <c r="B8" i="8" a="1"/>
  <c r="B8" i="8" s="1"/>
  <c r="B19" i="8" a="1"/>
  <c r="B19" i="8" s="1"/>
  <c r="B10" i="8" a="1"/>
  <c r="B10" i="8" s="1"/>
  <c r="B17" i="8" a="1"/>
  <c r="B17" i="8" s="1"/>
  <c r="B72" i="8" a="1"/>
  <c r="B72" i="8" s="1"/>
  <c r="B14" i="8" a="1"/>
  <c r="B14" i="8" s="1"/>
  <c r="B74" i="8" a="1"/>
  <c r="B74" i="8" s="1"/>
  <c r="B81" i="8" a="1"/>
  <c r="B81" i="8" s="1"/>
  <c r="B49" i="8" a="1"/>
  <c r="B49" i="8" s="1"/>
  <c r="B25" i="8" a="1"/>
  <c r="B25" i="8" s="1"/>
  <c r="B29" i="8" a="1"/>
  <c r="B29" i="8" s="1"/>
  <c r="B66" i="8" a="1"/>
  <c r="B66" i="8" s="1"/>
  <c r="B65" i="8" a="1"/>
  <c r="B65" i="8" s="1"/>
  <c r="B42" i="8" a="1"/>
  <c r="B42" i="8" s="1"/>
  <c r="B18" i="8" a="1"/>
  <c r="B18" i="8" s="1"/>
  <c r="B44" i="8" a="1"/>
  <c r="B44" i="8" s="1"/>
  <c r="B50" i="8" a="1"/>
  <c r="B50" i="8" s="1"/>
  <c r="B57" i="8" a="1"/>
  <c r="B57" i="8" s="1"/>
  <c r="B12" i="8" a="1"/>
  <c r="B12" i="8" s="1"/>
  <c r="B41" i="8" a="1"/>
  <c r="B41" i="8" s="1"/>
  <c r="F3" i="10"/>
  <c r="D9" i="9"/>
  <c r="E9" i="9"/>
  <c r="A2" i="8"/>
  <c r="B2" i="8" s="1" a="1"/>
  <c r="B2" i="8" s="1"/>
  <c r="F2" i="8" l="1" a="1"/>
  <c r="H9" i="8" l="1"/>
  <c r="H17" i="8"/>
  <c r="H25" i="8"/>
  <c r="H33" i="8"/>
  <c r="H41" i="8"/>
  <c r="H49" i="8"/>
  <c r="H57" i="8"/>
  <c r="H65" i="8"/>
  <c r="H73" i="8"/>
  <c r="H81" i="8"/>
  <c r="H10" i="8"/>
  <c r="H18" i="8"/>
  <c r="H26" i="8"/>
  <c r="H34" i="8"/>
  <c r="H42" i="8"/>
  <c r="H50" i="8"/>
  <c r="H58" i="8"/>
  <c r="H66" i="8"/>
  <c r="H74" i="8"/>
  <c r="H82" i="8"/>
  <c r="H32" i="8"/>
  <c r="H3" i="8"/>
  <c r="H11" i="8"/>
  <c r="H19" i="8"/>
  <c r="H27" i="8"/>
  <c r="H35" i="8"/>
  <c r="H43" i="8"/>
  <c r="H51" i="8"/>
  <c r="H59" i="8"/>
  <c r="H67" i="8"/>
  <c r="H75" i="8"/>
  <c r="H83" i="8"/>
  <c r="H40" i="8"/>
  <c r="H4" i="8"/>
  <c r="H12" i="8"/>
  <c r="H20" i="8"/>
  <c r="H28" i="8"/>
  <c r="H36" i="8"/>
  <c r="H44" i="8"/>
  <c r="H52" i="8"/>
  <c r="H60" i="8"/>
  <c r="H68" i="8"/>
  <c r="H76" i="8"/>
  <c r="H84" i="8"/>
  <c r="H48" i="8"/>
  <c r="H80" i="8"/>
  <c r="H5" i="8"/>
  <c r="H13" i="8"/>
  <c r="H21" i="8"/>
  <c r="H29" i="8"/>
  <c r="H37" i="8"/>
  <c r="H45" i="8"/>
  <c r="H53" i="8"/>
  <c r="H61" i="8"/>
  <c r="H69" i="8"/>
  <c r="H77" i="8"/>
  <c r="H85" i="8"/>
  <c r="H56" i="8"/>
  <c r="H6" i="8"/>
  <c r="H14" i="8"/>
  <c r="H22" i="8"/>
  <c r="H30" i="8"/>
  <c r="H38" i="8"/>
  <c r="H46" i="8"/>
  <c r="H54" i="8"/>
  <c r="H62" i="8"/>
  <c r="H70" i="8"/>
  <c r="H78" i="8"/>
  <c r="H7" i="8"/>
  <c r="H15" i="8"/>
  <c r="H23" i="8"/>
  <c r="H31" i="8"/>
  <c r="H39" i="8"/>
  <c r="H47" i="8"/>
  <c r="H55" i="8"/>
  <c r="H63" i="8"/>
  <c r="H71" i="8"/>
  <c r="H79" i="8"/>
  <c r="H8" i="8"/>
  <c r="H16" i="8"/>
  <c r="H24" i="8"/>
  <c r="H64" i="8"/>
  <c r="H72" i="8"/>
  <c r="F2" i="8"/>
  <c r="H2" i="8"/>
  <c r="K3" i="8" l="1" a="1"/>
  <c r="N7" i="8" s="1"/>
  <c r="O4" i="8" l="1"/>
  <c r="O7" i="8"/>
  <c r="N6" i="8"/>
  <c r="N5" i="8"/>
  <c r="K3" i="8"/>
  <c r="N3" i="8" s="1"/>
  <c r="N4" i="8"/>
  <c r="O6" i="8"/>
  <c r="O5" i="8"/>
  <c r="K2" i="8" l="1" a="1"/>
  <c r="K2" i="8" s="1"/>
  <c r="N2" i="8" s="1"/>
  <c r="O3" i="8"/>
  <c r="O2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<sst xmlns="http://schemas.openxmlformats.org/spreadsheetml/2006/main" count="6183" uniqueCount="190">
  <si>
    <t>Country</t>
  </si>
  <si>
    <t>18-24</t>
  </si>
  <si>
    <t>25-34</t>
  </si>
  <si>
    <t>35-44</t>
  </si>
  <si>
    <t>45-54</t>
  </si>
  <si>
    <t>55-64</t>
  </si>
  <si>
    <t>65-74</t>
  </si>
  <si>
    <t>75+</t>
  </si>
  <si>
    <t>F</t>
  </si>
  <si>
    <t>M</t>
  </si>
  <si>
    <t>Afghanistan</t>
  </si>
  <si>
    <t>Algeria</t>
  </si>
  <si>
    <t>Angola</t>
  </si>
  <si>
    <t>Argentina</t>
  </si>
  <si>
    <t>Armenia</t>
  </si>
  <si>
    <t>Australia</t>
  </si>
  <si>
    <t>Austria</t>
  </si>
  <si>
    <t>Azerbaijan</t>
  </si>
  <si>
    <t>Bangladesh</t>
  </si>
  <si>
    <t>Belarus</t>
  </si>
  <si>
    <t>Belgium</t>
  </si>
  <si>
    <t>Bolivia</t>
  </si>
  <si>
    <t>Brazil</t>
  </si>
  <si>
    <t>Cameroon</t>
  </si>
  <si>
    <t>Canada</t>
  </si>
  <si>
    <t>Chile</t>
  </si>
  <si>
    <t>China</t>
  </si>
  <si>
    <t>Colombia</t>
  </si>
  <si>
    <t>Costa Rica</t>
  </si>
  <si>
    <t>Democratic Republic of the Congo</t>
  </si>
  <si>
    <t>Dominican Republic</t>
  </si>
  <si>
    <t>Ecuador</t>
  </si>
  <si>
    <t>Egypt</t>
  </si>
  <si>
    <t>El Salvador</t>
  </si>
  <si>
    <t>Finland</t>
  </si>
  <si>
    <t>France</t>
  </si>
  <si>
    <t>Georgia</t>
  </si>
  <si>
    <t>Germany</t>
  </si>
  <si>
    <t>Guatemala</t>
  </si>
  <si>
    <t>Honduras</t>
  </si>
  <si>
    <t>India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</si>
  <si>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</si>
  <si>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</si>
  <si>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</si>
  <si>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</si>
  <si>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</si>
  <si>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</si>
  <si>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</si>
  <si>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</si>
  <si>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Kyrgyzstan</t>
  </si>
  <si>
    <t>Malaysia</t>
  </si>
  <si>
    <t>Mexico</t>
  </si>
  <si>
    <t>Morocco</t>
  </si>
  <si>
    <t>Mozambique</t>
  </si>
  <si>
    <t>New Zealand</t>
  </si>
  <si>
    <t>Nicaragua</t>
  </si>
  <si>
    <t>Nigeria</t>
  </si>
  <si>
    <t>Pakistan</t>
  </si>
  <si>
    <t>Panama</t>
  </si>
  <si>
    <t>Paraguay</t>
  </si>
  <si>
    <t>Peru</t>
  </si>
  <si>
    <t>Philippines</t>
  </si>
  <si>
    <t>Portugal</t>
  </si>
  <si>
    <t>Puerto Rico</t>
  </si>
  <si>
    <t>Samoa</t>
  </si>
  <si>
    <t>Saudi Arabia</t>
  </si>
  <si>
    <t>Singapore</t>
  </si>
  <si>
    <t>South Africa</t>
  </si>
  <si>
    <t>Spain</t>
  </si>
  <si>
    <t>Sri Lanka</t>
  </si>
  <si>
    <t>Sudan</t>
  </si>
  <si>
    <t>Tanzania</t>
  </si>
  <si>
    <t>Trinidad and Tobago</t>
  </si>
  <si>
    <t>Tunisia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</si>
  <si>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</si>
  <si>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</si>
  <si>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</si>
  <si>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</si>
  <si>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</si>
  <si>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</si>
  <si>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</si>
  <si>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Yemen</t>
  </si>
  <si>
    <t>Zimbabwe</t>
  </si>
  <si>
    <t>Age</t>
  </si>
  <si>
    <t>% Distressed/Struggling</t>
  </si>
  <si>
    <t>Ability to Learn  % with rating of &lt;=2</t>
  </si>
  <si>
    <t>Adaptability to Change  % with rating of &lt;=2</t>
  </si>
  <si>
    <t>Appetite Regulation  % with rating of &lt;=2</t>
  </si>
  <si>
    <t>Coordination  % with rating of &lt;=2</t>
  </si>
  <si>
    <t>Creativity &amp; Problem Solving  % with rating of &lt;=2</t>
  </si>
  <si>
    <t>Curiosity  Interest &amp; Enthusiasm  % with rating of &lt;=2</t>
  </si>
  <si>
    <t>Decision making &amp; Risk taking  % with rating of &lt;=2</t>
  </si>
  <si>
    <t>Drive &amp; Motivation  % with rating of &lt;=2</t>
  </si>
  <si>
    <t>Emotional Control  % with rating of &lt;=2</t>
  </si>
  <si>
    <t>Emotional Resilience  % with rating of &lt;=2</t>
  </si>
  <si>
    <t>Empathy  % with rating of &lt;=2</t>
  </si>
  <si>
    <t>Energy Level  % with rating of &lt;=2</t>
  </si>
  <si>
    <t>Focus &amp; Concentration  % with rating of &lt;=2</t>
  </si>
  <si>
    <t>Memory  % with rating of &lt;=2</t>
  </si>
  <si>
    <t>Outlook &amp; Optimism  % with rating of &lt;=2</t>
  </si>
  <si>
    <t>Planning &amp; Organisation  % with rating of &lt;=2</t>
  </si>
  <si>
    <t>Relationships with others  % with rating of &lt;=2</t>
  </si>
  <si>
    <t>Selective Attention  % with rating of &lt;=2</t>
  </si>
  <si>
    <t>Self Control &amp; Impulsivity  % with rating of &lt;=2</t>
  </si>
  <si>
    <t>Self Image  % with rating of &lt;=2</t>
  </si>
  <si>
    <t>Self Worth &amp; Confidence  % with rating of &lt;=2</t>
  </si>
  <si>
    <t>Sensory Sensitivity  % with rating of &lt;=2</t>
  </si>
  <si>
    <t>Sleep Quality  % with rating of &lt;=2</t>
  </si>
  <si>
    <t>Social interactions &amp; Cooperation  % with rating of &lt;=2</t>
  </si>
  <si>
    <t>Speech &amp; Language  % with rating of &lt;=2</t>
  </si>
  <si>
    <t>Stability &amp; Calmness  % with rating of &lt;=2</t>
  </si>
  <si>
    <t>Physical Intimacy  % with rating of &lt;=2</t>
  </si>
  <si>
    <t>Addictions  % with rating of &gt;=7</t>
  </si>
  <si>
    <t>Aggression Towards Others  % with rating of &gt;=7</t>
  </si>
  <si>
    <t>Anger &amp; Irritability  % with rating of &gt;=7</t>
  </si>
  <si>
    <t>Avoidance &amp; Withdrawal  % with rating of &gt;=7</t>
  </si>
  <si>
    <t>Confusion or Slowed Thinking  % with rating of &gt;=7</t>
  </si>
  <si>
    <t>Experience of Pain  % with rating of &gt;=7</t>
  </si>
  <si>
    <t>Fear &amp; Anxiety  % with rating of &gt;=7</t>
  </si>
  <si>
    <t>Feelings of Sadness  Distress or Hopelessness  % with rating of &gt;=7</t>
  </si>
  <si>
    <t>Guilt &amp; Blame  % with rating of &gt;=7</t>
  </si>
  <si>
    <t>Hallucinations  % with rating of &gt;=7</t>
  </si>
  <si>
    <t>Mood Swings  % with rating of &gt;=7</t>
  </si>
  <si>
    <t>Nightmares  % with rating of &gt;=7</t>
  </si>
  <si>
    <t>Physical Health Issues  % with rating of &gt;=7</t>
  </si>
  <si>
    <t>Repetitive or Compulsive Actions  % with rating of &gt;=7</t>
  </si>
  <si>
    <t>Restlessness &amp; Hyperactivity  % with rating of &gt;=7</t>
  </si>
  <si>
    <t>Sense of being detached from reality  % with rating of &gt;=7</t>
  </si>
  <si>
    <t>Suicidal Thoughts or Intentions  % with rating of &gt;=7</t>
  </si>
  <si>
    <t>Susceptibility to Infections  % with rating of &gt;=7</t>
  </si>
  <si>
    <t>Traumatic Flashbacks  % with rating of &gt;=7</t>
  </si>
  <si>
    <t>Unwanted  Strange or Obsessive Thoughts  % with rating of &gt;=7</t>
  </si>
  <si>
    <t>Albania</t>
  </si>
  <si>
    <t>Republic of the Congo</t>
  </si>
  <si>
    <t>Tajikistan</t>
  </si>
  <si>
    <t>MHQ Score (Average)</t>
  </si>
  <si>
    <t>MHQ Score (SD)</t>
  </si>
  <si>
    <t>Annual Trends 2019 - 2024</t>
  </si>
  <si>
    <t>MHQ Score</t>
  </si>
  <si>
    <t>8 English-speaking countries</t>
  </si>
  <si>
    <t>32 countries</t>
  </si>
  <si>
    <t>64 countries</t>
  </si>
  <si>
    <t>Average MHQ</t>
  </si>
  <si>
    <t>8 countries</t>
  </si>
  <si>
    <t>% Distressed Struggling</t>
  </si>
  <si>
    <t>2023-2024 combined</t>
  </si>
  <si>
    <t>Female</t>
  </si>
  <si>
    <t>Male</t>
  </si>
  <si>
    <t>Prefer not to say</t>
  </si>
  <si>
    <t>Other/Intersex</t>
  </si>
  <si>
    <t>Total</t>
  </si>
  <si>
    <t>Biological sex</t>
  </si>
  <si>
    <t>Sample size (Targeted data /Cleaned)</t>
  </si>
  <si>
    <t>Uncleaned, both targeted and organic</t>
  </si>
  <si>
    <t xml:space="preserve">Avaiable Data in the Global Mind Database </t>
  </si>
  <si>
    <t>76 countries</t>
  </si>
  <si>
    <t>Unknown</t>
  </si>
  <si>
    <t>Hong Kong</t>
  </si>
  <si>
    <t>Taiwan</t>
  </si>
  <si>
    <t>Côte d'Ivoire</t>
  </si>
  <si>
    <t>South Korea</t>
  </si>
  <si>
    <t>Moldova</t>
  </si>
  <si>
    <t>Russia</t>
  </si>
  <si>
    <t>United States of America</t>
  </si>
  <si>
    <t>country</t>
  </si>
  <si>
    <t>age_group</t>
  </si>
  <si>
    <t>sex</t>
  </si>
  <si>
    <t>Biological Sex</t>
  </si>
  <si>
    <t>Overall Population</t>
  </si>
  <si>
    <t>Mental Health Parameter</t>
  </si>
  <si>
    <t>mental_health_parameter</t>
  </si>
  <si>
    <t>parameter</t>
  </si>
  <si>
    <t>Global</t>
  </si>
  <si>
    <t>parameter_percentage</t>
  </si>
  <si>
    <t>country_ordered</t>
  </si>
  <si>
    <t>parameter_sorted</t>
  </si>
  <si>
    <t>top_5_and_selected_country</t>
  </si>
  <si>
    <t>age</t>
  </si>
  <si>
    <t>mental_health_parameter_specified</t>
  </si>
  <si>
    <t>mental_health_parameter_specified_short</t>
  </si>
  <si>
    <t>internal_parameter</t>
  </si>
  <si>
    <t>Mental State of The World in 2023/2024</t>
  </si>
  <si>
    <t>participant_count</t>
  </si>
  <si>
    <t>MHQ_score</t>
  </si>
  <si>
    <t>scale_region</t>
  </si>
  <si>
    <t>parameter_sorted_%</t>
  </si>
  <si>
    <t>Male vs Female</t>
  </si>
  <si>
    <t>Average MHQ Score</t>
  </si>
  <si>
    <t>Top 5 Counties with the Highest %</t>
  </si>
  <si>
    <t>Number of Responders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</si>
</sst>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71" formatCode="0.0%"/>
    <numFmt numFmtId="183" formatCode="_-* #,##0_-;\-* #,##0_-;_-* &quot;-&quot;??_-;_-@_-"/>
  </numFmts>
  <fonts count="26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rgb="FF000000"/>
      <name val="Aptos Narrow"/>
      <scheme val="minor"/>
    </font>
    <font>
      <b/>
      <sz val="11"/>
      <color rgb="FF000000"/>
      <name val="Calibri"/>
      <family val="2"/>
    </font>
    <font>
      <sz val="12"/>
      <color rgb="FF000000"/>
      <name val="Aptos Narrow"/>
      <scheme val="minor"/>
    </font>
    <font>
      <sz val="12"/>
      <color theme="1"/>
      <name val="Aptos Narrow"/>
      <scheme val="minor"/>
    </font>
    <font>
      <b/>
      <sz val="12"/>
      <name val="Aptos Narrow"/>
      <scheme val="minor"/>
    </font>
    <font>
      <sz val="12"/>
      <name val="Aptos Narrow"/>
      <scheme val="minor"/>
    </font>
    <font>
      <b/>
      <sz val="16"/>
      <name val="Aptos Narrow"/>
      <scheme val="minor"/>
    </font>
    <font>
      <b/>
      <sz val="16"/>
      <color theme="1"/>
      <name val="Aptos Narrow"/>
      <scheme val="minor"/>
    </font>
    <font>
      <sz val="12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6"/>
      <color theme="3"/>
      <name val="Aptos Narrow"/>
      <family val="2"/>
      <scheme val="minor"/>
    </font>
    <font>
      <b/>
      <sz val="18"/>
      <color theme="3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4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499984740745262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 style="thin">
        <color rgb="FF000000"/>
      </bottom>
      <diagonal/>
    </border>
  </borders>
  <cellStyleXfs count="9">
    <xf numFmtId="0" fontId="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2" fillId="0" borderId="12" applyNumberFormat="0" applyFill="0" applyAlignment="0" applyProtection="0"/>
    <xf numFmtId="0" fontId="13" fillId="0" borderId="13" applyNumberFormat="0" applyFill="0" applyAlignment="0" applyProtection="0"/>
    <xf numFmtId="0" fontId="14" fillId="2" borderId="14" applyNumberFormat="0" applyAlignment="0" applyProtection="0"/>
    <xf numFmtId="0" fontId="15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</cellStyleXfs>
  <cellXfs count="81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64" fontId="6" fillId="0" borderId="4" xfId="0" applyNumberFormat="1" applyFont="1" applyBorder="1" applyAlignment="1">
      <alignment horizontal="center"/>
    </xf>
    <xf numFmtId="164" fontId="6" fillId="0" borderId="3" xfId="0" applyNumberFormat="1" applyFont="1" applyBorder="1" applyAlignment="1">
      <alignment horizontal="center"/>
    </xf>
    <xf numFmtId="164" fontId="6" fillId="0" borderId="7" xfId="0" applyNumberFormat="1" applyFont="1" applyBorder="1" applyAlignment="1">
      <alignment horizontal="center"/>
    </xf>
    <xf numFmtId="0" fontId="7" fillId="0" borderId="0" xfId="0" applyFont="1"/>
    <xf numFmtId="0" fontId="8" fillId="0" borderId="0" xfId="0" applyFont="1" applyAlignment="1">
      <alignment horizontal="center"/>
    </xf>
    <xf numFmtId="0" fontId="8" fillId="0" borderId="0" xfId="0" applyFont="1"/>
    <xf numFmtId="0" fontId="7" fillId="0" borderId="0" xfId="0" applyFont="1" applyAlignment="1">
      <alignment horizontal="center"/>
    </xf>
    <xf numFmtId="2" fontId="7" fillId="0" borderId="0" xfId="0" applyNumberFormat="1" applyFont="1" applyAlignment="1">
      <alignment horizontal="center"/>
    </xf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1" fontId="8" fillId="0" borderId="1" xfId="0" applyNumberFormat="1" applyFont="1" applyBorder="1" applyAlignment="1">
      <alignment horizontal="center" wrapText="1" readingOrder="1"/>
    </xf>
    <xf numFmtId="1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1" fontId="7" fillId="0" borderId="1" xfId="0" applyNumberFormat="1" applyFont="1" applyBorder="1"/>
    <xf numFmtId="164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0" fontId="8" fillId="0" borderId="1" xfId="0" applyFont="1" applyBorder="1"/>
    <xf numFmtId="0" fontId="2" fillId="0" borderId="0" xfId="0" applyFont="1" applyAlignment="1">
      <alignment horizontal="left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8" xfId="0" applyFont="1" applyBorder="1" applyAlignment="1">
      <alignment horizontal="left" wrapText="1"/>
    </xf>
    <xf numFmtId="0" fontId="3" fillId="0" borderId="9" xfId="0" applyFont="1" applyBorder="1" applyAlignment="1">
      <alignment horizontal="left" wrapText="1"/>
    </xf>
    <xf numFmtId="0" fontId="9" fillId="0" borderId="0" xfId="0" applyFont="1"/>
    <xf numFmtId="0" fontId="10" fillId="0" borderId="0" xfId="0" applyFont="1"/>
    <xf numFmtId="164" fontId="0" fillId="0" borderId="10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6" fillId="0" borderId="10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6" fillId="0" borderId="3" xfId="0" applyFont="1" applyBorder="1" applyAlignment="1">
      <alignment horizontal="center"/>
    </xf>
    <xf numFmtId="0" fontId="3" fillId="0" borderId="15" xfId="0" applyFont="1" applyBorder="1" applyAlignment="1">
      <alignment horizontal="left" wrapText="1"/>
    </xf>
    <xf numFmtId="0" fontId="2" fillId="0" borderId="6" xfId="0" applyFont="1" applyBorder="1" applyAlignment="1">
      <alignment wrapText="1"/>
    </xf>
    <xf numFmtId="0" fontId="3" fillId="0" borderId="2" xfId="0" applyFont="1" applyBorder="1" applyAlignment="1">
      <alignment wrapText="1"/>
    </xf>
    <xf numFmtId="164" fontId="3" fillId="0" borderId="5" xfId="0" applyNumberFormat="1" applyFont="1" applyBorder="1" applyAlignment="1">
      <alignment horizontal="center" wrapText="1"/>
    </xf>
    <xf numFmtId="2" fontId="2" fillId="0" borderId="6" xfId="0" applyNumberFormat="1" applyFont="1" applyBorder="1" applyAlignment="1">
      <alignment horizontal="center" wrapText="1"/>
    </xf>
    <xf numFmtId="0" fontId="5" fillId="0" borderId="0" xfId="0" applyFont="1" applyBorder="1"/>
    <xf numFmtId="164" fontId="5" fillId="0" borderId="3" xfId="0" applyNumberFormat="1" applyFon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18" fillId="0" borderId="0" xfId="0" applyFont="1"/>
    <xf numFmtId="164" fontId="16" fillId="0" borderId="6" xfId="0" applyNumberFormat="1" applyFont="1" applyBorder="1" applyAlignment="1">
      <alignment horizontal="center" wrapText="1"/>
    </xf>
    <xf numFmtId="164" fontId="18" fillId="0" borderId="2" xfId="0" applyNumberFormat="1" applyFont="1" applyBorder="1" applyAlignment="1">
      <alignment horizontal="center" wrapText="1"/>
    </xf>
    <xf numFmtId="0" fontId="1" fillId="0" borderId="0" xfId="8"/>
    <xf numFmtId="9" fontId="0" fillId="0" borderId="0" xfId="2" applyFont="1"/>
    <xf numFmtId="43" fontId="0" fillId="0" borderId="0" xfId="1" applyFont="1"/>
    <xf numFmtId="43" fontId="18" fillId="0" borderId="0" xfId="1" applyFont="1"/>
    <xf numFmtId="0" fontId="20" fillId="0" borderId="12" xfId="3" applyFont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43" fontId="0" fillId="0" borderId="0" xfId="0" applyNumberFormat="1"/>
    <xf numFmtId="164" fontId="0" fillId="0" borderId="0" xfId="0" applyNumberFormat="1"/>
    <xf numFmtId="0" fontId="18" fillId="0" borderId="0" xfId="0" applyFont="1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  <xf numFmtId="171" fontId="0" fillId="0" borderId="0" xfId="2" applyNumberFormat="1" applyFont="1"/>
    <xf numFmtId="171" fontId="0" fillId="0" borderId="0" xfId="2" applyNumberFormat="1" applyFont="1">
      <extLst>
        <ext xmlns:xfpb="http://schemas.microsoft.com/office/spreadsheetml/2022/featurepropertybag" uri="{C7286773-470A-42A8-94C5-96B5CB345126}">
          <xfpb:xfComplement i="0"/>
        </ext>
      </extLst>
    </xf>
    <xf numFmtId="9" fontId="0" fillId="0" borderId="0" xfId="2" applyNumberFormat="1" applyFont="1"/>
    <xf numFmtId="183" fontId="0" fillId="0" borderId="0" xfId="1" applyNumberFormat="1" applyFont="1"/>
    <xf numFmtId="0" fontId="13" fillId="0" borderId="13" xfId="4" applyAlignment="1">
      <alignment horizontal="center"/>
    </xf>
    <xf numFmtId="0" fontId="13" fillId="0" borderId="13" xfId="4" applyAlignment="1"/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13" fillId="0" borderId="0" xfId="4" applyFill="1" applyBorder="1" applyAlignment="1">
      <alignment horizontal="center"/>
    </xf>
    <xf numFmtId="0" fontId="13" fillId="0" borderId="0" xfId="4" applyBorder="1" applyAlignment="1">
      <alignment vertical="center"/>
    </xf>
    <xf numFmtId="0" fontId="0" fillId="0" borderId="0" xfId="0" applyBorder="1"/>
    <xf numFmtId="0" fontId="19" fillId="0" borderId="0" xfId="4" applyFont="1" applyFill="1" applyBorder="1" applyAlignment="1">
      <alignment horizontal="center"/>
    </xf>
    <xf numFmtId="0" fontId="24" fillId="6" borderId="0" xfId="6" applyFont="1" applyFill="1" applyBorder="1" applyAlignment="1">
      <alignment horizontal="center" vertical="center"/>
    </xf>
    <xf numFmtId="0" fontId="17" fillId="6" borderId="0" xfId="5" applyFont="1" applyFill="1" applyBorder="1"/>
    <xf numFmtId="0" fontId="25" fillId="0" borderId="0" xfId="0" applyFont="1" applyAlignment="1">
      <alignment horizontal="center" vertical="center"/>
    </xf>
    <xf numFmtId="0" fontId="0" fillId="5" borderId="0" xfId="0" applyFill="1" applyBorder="1"/>
    <xf numFmtId="0" fontId="21" fillId="5" borderId="0" xfId="5" applyFont="1" applyFill="1" applyBorder="1" applyAlignment="1">
      <alignment horizontal="left"/>
    </xf>
    <xf numFmtId="0" fontId="23" fillId="6" borderId="0" xfId="5" applyFont="1" applyFill="1" applyBorder="1"/>
    <xf numFmtId="0" fontId="11" fillId="4" borderId="0" xfId="7" applyFont="1" applyBorder="1" applyAlignment="1" applyProtection="1">
      <alignment horizontal="left"/>
      <protection locked="0"/>
    </xf>
    <xf numFmtId="0" fontId="22" fillId="4" borderId="0" xfId="7" applyFont="1" applyAlignment="1" applyProtection="1">
      <alignment horizontal="center" vertical="center" wrapText="1"/>
      <protection locked="0"/>
    </xf>
    <xf numFmtId="0" fontId="0" fillId="6" borderId="0" xfId="0" applyFill="1" applyBorder="1"/>
  </cellXfs>
  <cellStyles count="9">
    <cellStyle name="20% - Accent6" xfId="7" builtinId="50"/>
    <cellStyle name="Accent6" xfId="6" builtinId="49"/>
    <cellStyle name="Calculation" xfId="5" builtinId="22"/>
    <cellStyle name="Comma" xfId="1" builtinId="3"/>
    <cellStyle name="Heading 1" xfId="3" builtinId="16"/>
    <cellStyle name="Heading 2" xfId="4" builtinId="17"/>
    <cellStyle name="Normal" xfId="0" builtinId="0"/>
    <cellStyle name="Normal 2" xfId="8" xr:uid="{1676850E-AFC3-4976-B6AD-63B8E368E2C2}"/>
    <cellStyle name="Per cent" xfId="2" builtinId="5"/>
  </cellStyles>
  <dxfs count="68">
    <dxf>
      <fill>
        <patternFill>
          <bgColor theme="4" tint="-0.24994659260841701"/>
        </patternFill>
      </fill>
    </dxf>
    <dxf>
      <numFmt numFmtId="171" formatCode="0.0%"/>
    </dxf>
    <dxf>
      <numFmt numFmtId="14" formatCode="0.00%"/>
    </dxf>
    <dxf>
      <numFmt numFmtId="171" formatCode="0.0%"/>
    </dxf>
    <dxf>
      <fill>
        <patternFill>
          <bgColor rgb="FF2ECC71"/>
        </patternFill>
      </fill>
    </dxf>
    <dxf>
      <fill>
        <patternFill>
          <bgColor rgb="FFF39C12"/>
        </patternFill>
      </fill>
    </dxf>
    <dxf>
      <fill>
        <patternFill>
          <bgColor rgb="FFE74C3C"/>
        </patternFill>
      </fill>
    </dxf>
    <dxf>
      <fill>
        <patternFill>
          <bgColor rgb="FFF1C40F"/>
        </patternFill>
      </fill>
    </dxf>
    <dxf>
      <fill>
        <patternFill>
          <bgColor rgb="FF27AE60"/>
        </patternFill>
      </fill>
    </dxf>
    <dxf>
      <fill>
        <patternFill>
          <bgColor rgb="FF3498DB"/>
        </patternFill>
      </fill>
    </dxf>
    <dxf>
      <fill>
        <patternFill>
          <bgColor theme="4" tint="-0.2499465926084170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scheme val="minor"/>
      </font>
      <numFmt numFmtId="164" formatCode="0.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64" formatCode="0.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64" formatCode="0.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64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scheme val="minor"/>
      </font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rgb="FF000000"/>
        </right>
        <top/>
        <bottom/>
        <vertical/>
        <horizontal/>
      </border>
    </dxf>
    <dxf>
      <border outline="0">
        <right style="thin">
          <color indexed="64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3498DB"/>
      <color rgb="FF27AE60"/>
      <color rgb="FFF1C40F"/>
      <color rgb="FFF39C12"/>
      <color rgb="FFE74C3C"/>
      <color rgb="FF2ECC71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22/11/relationships/FeaturePropertyBag" Target="featurePropertyBag/featurePropertyBag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098591286108367"/>
          <c:y val="8.2291194194259051E-2"/>
          <c:w val="0.73119481908819506"/>
          <c:h val="0.76686182669789227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Age_Group!$A$2:$A$9</c:f>
              <c:strCache>
                <c:ptCount val="8"/>
                <c:pt idx="0">
                  <c:v>Overall Population</c:v>
                </c:pt>
                <c:pt idx="1">
                  <c:v>18-24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65-74</c:v>
                </c:pt>
                <c:pt idx="7">
                  <c:v>75+</c:v>
                </c:pt>
              </c:strCache>
            </c:strRef>
          </c:cat>
          <c:val>
            <c:numRef>
              <c:f>Age_Group!$D$2:$D$9</c:f>
              <c:numCache>
                <c:formatCode>0.0%</c:formatCode>
                <c:ptCount val="8"/>
                <c:pt idx="0">
                  <c:v>#N/A</c:v>
                </c:pt>
                <c:pt idx="1">
                  <c:v>0.44752595407655299</c:v>
                </c:pt>
                <c:pt idx="2">
                  <c:v>0.37442154453370402</c:v>
                </c:pt>
                <c:pt idx="3">
                  <c:v>0.28720842240655797</c:v>
                </c:pt>
                <c:pt idx="4">
                  <c:v>0.21861376678799499</c:v>
                </c:pt>
                <c:pt idx="5">
                  <c:v>0.150655139430871</c:v>
                </c:pt>
                <c:pt idx="6">
                  <c:v>9.5194631508908889E-2</c:v>
                </c:pt>
                <c:pt idx="7">
                  <c:v>6.8306008948290295E-2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6-4357-B67B-B3BA4447D25D}"/>
            </c:ext>
          </c:extLst>
        </c:ser>
        <c:ser>
          <c:idx val="1"/>
          <c:order val="1"/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Age_Group!$A$2:$A$9</c:f>
              <c:strCache>
                <c:ptCount val="8"/>
                <c:pt idx="0">
                  <c:v>Overall Population</c:v>
                </c:pt>
                <c:pt idx="1">
                  <c:v>18-24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65-74</c:v>
                </c:pt>
                <c:pt idx="7">
                  <c:v>75+</c:v>
                </c:pt>
              </c:strCache>
            </c:strRef>
          </c:cat>
          <c:val>
            <c:numRef>
              <c:f>Age_Group!$E$2:$E$9</c:f>
              <c:numCache>
                <c:formatCode>0.0%</c:formatCode>
                <c:ptCount val="8"/>
                <c:pt idx="0">
                  <c:v>0.27350402682547698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6-4357-B67B-B3BA4447D2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59243328"/>
        <c:axId val="1859218368"/>
      </c:barChart>
      <c:catAx>
        <c:axId val="1859243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218368"/>
        <c:crosses val="autoZero"/>
        <c:auto val="1"/>
        <c:lblAlgn val="ctr"/>
        <c:lblOffset val="100"/>
        <c:noMultiLvlLbl val="0"/>
      </c:catAx>
      <c:valAx>
        <c:axId val="18592183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243328"/>
        <c:crosses val="autoZero"/>
        <c:crossBetween val="between"/>
        <c:majorUnit val="0.2"/>
        <c:min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Biological_Sex!$A$2:$A$4</c:f>
              <c:strCache>
                <c:ptCount val="3"/>
                <c:pt idx="0">
                  <c:v>Overall Population</c:v>
                </c:pt>
                <c:pt idx="1">
                  <c:v>F</c:v>
                </c:pt>
                <c:pt idx="2">
                  <c:v>M</c:v>
                </c:pt>
              </c:strCache>
            </c:strRef>
          </c:cat>
          <c:val>
            <c:numRef>
              <c:f>Biological_Sex!$C$2:$C$4</c:f>
              <c:numCache>
                <c:formatCode>0.0%</c:formatCode>
                <c:ptCount val="3"/>
                <c:pt idx="0">
                  <c:v>#N/A</c:v>
                </c:pt>
                <c:pt idx="1">
                  <c:v>0.28784593751246002</c:v>
                </c:pt>
                <c:pt idx="2">
                  <c:v>0.25906346273621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C-4AD7-9FCD-69819A68F467}"/>
            </c:ext>
          </c:extLst>
        </c:ser>
        <c:ser>
          <c:idx val="1"/>
          <c:order val="1"/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Biological_Sex!$A$2:$A$4</c:f>
              <c:strCache>
                <c:ptCount val="3"/>
                <c:pt idx="0">
                  <c:v>Overall Population</c:v>
                </c:pt>
                <c:pt idx="1">
                  <c:v>F</c:v>
                </c:pt>
                <c:pt idx="2">
                  <c:v>M</c:v>
                </c:pt>
              </c:strCache>
            </c:strRef>
          </c:cat>
          <c:val>
            <c:numRef>
              <c:f>Biological_Sex!$D$2:$D$4</c:f>
              <c:numCache>
                <c:formatCode>0.0%</c:formatCode>
                <c:ptCount val="3"/>
                <c:pt idx="0">
                  <c:v>0.27350402682547698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C-4AD7-9FCD-69819A68F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9160768"/>
        <c:axId val="1859183328"/>
      </c:barChart>
      <c:catAx>
        <c:axId val="185916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183328"/>
        <c:crosses val="autoZero"/>
        <c:auto val="1"/>
        <c:lblAlgn val="ctr"/>
        <c:lblOffset val="100"/>
        <c:noMultiLvlLbl val="0"/>
      </c:catAx>
      <c:valAx>
        <c:axId val="185918332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16076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75-4EAA-A134-764E2531EEFA}"/>
              </c:ext>
            </c:extLst>
          </c:dPt>
          <c:dPt>
            <c:idx val="1"/>
            <c:bubble3D val="0"/>
            <c:spPr>
              <a:solidFill>
                <a:schemeClr val="accent6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75-4EAA-A134-764E2531EE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sng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Biological_Sex!$A$3:$A$4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Biological_Sex!$F$3:$F$4</c:f>
              <c:numCache>
                <c:formatCode>0.0%</c:formatCode>
                <c:ptCount val="2"/>
                <c:pt idx="0">
                  <c:v>0.52631375028767391</c:v>
                </c:pt>
                <c:pt idx="1">
                  <c:v>0.47368624971232604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75-4EAA-A134-764E2531EEF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Country!$K$2:$K$7</c:f>
              <c:strCache>
                <c:ptCount val="6"/>
                <c:pt idx="0">
                  <c:v>Global</c:v>
                </c:pt>
                <c:pt idx="1">
                  <c:v>Brazil</c:v>
                </c:pt>
                <c:pt idx="2">
                  <c:v>Afghanistan</c:v>
                </c:pt>
                <c:pt idx="3">
                  <c:v>United Kingdom</c:v>
                </c:pt>
                <c:pt idx="4">
                  <c:v>Australia</c:v>
                </c:pt>
                <c:pt idx="5">
                  <c:v>Samoa</c:v>
                </c:pt>
              </c:strCache>
            </c:strRef>
          </c:cat>
          <c:val>
            <c:numRef>
              <c:f>Country!$N$2:$N$7</c:f>
              <c:numCache>
                <c:formatCode>0.0%</c:formatCode>
                <c:ptCount val="6"/>
                <c:pt idx="0">
                  <c:v>#N/A</c:v>
                </c:pt>
                <c:pt idx="1">
                  <c:v>0.337518717728231</c:v>
                </c:pt>
                <c:pt idx="2">
                  <c:v>0.33887715592596895</c:v>
                </c:pt>
                <c:pt idx="3">
                  <c:v>0.35061920172919797</c:v>
                </c:pt>
                <c:pt idx="4">
                  <c:v>0.352386868399372</c:v>
                </c:pt>
                <c:pt idx="5">
                  <c:v>0.37918572159640701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59-4693-8201-8869FDD27F22}"/>
            </c:ext>
          </c:extLst>
        </c:ser>
        <c:ser>
          <c:idx val="1"/>
          <c:order val="1"/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Country!$K$2:$K$7</c:f>
              <c:strCache>
                <c:ptCount val="6"/>
                <c:pt idx="0">
                  <c:v>Global</c:v>
                </c:pt>
                <c:pt idx="1">
                  <c:v>Brazil</c:v>
                </c:pt>
                <c:pt idx="2">
                  <c:v>Afghanistan</c:v>
                </c:pt>
                <c:pt idx="3">
                  <c:v>United Kingdom</c:v>
                </c:pt>
                <c:pt idx="4">
                  <c:v>Australia</c:v>
                </c:pt>
                <c:pt idx="5">
                  <c:v>Samoa</c:v>
                </c:pt>
              </c:strCache>
            </c:strRef>
          </c:cat>
          <c:val>
            <c:numRef>
              <c:f>Country!$O$2:$O$7</c:f>
              <c:numCache>
                <c:formatCode>0.0%</c:formatCode>
                <c:ptCount val="6"/>
                <c:pt idx="0">
                  <c:v>0.27350402682547698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59-4693-8201-8869FDD27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9209728"/>
        <c:axId val="1859191968"/>
      </c:barChart>
      <c:catAx>
        <c:axId val="1859209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191968"/>
        <c:crosses val="autoZero"/>
        <c:auto val="1"/>
        <c:lblAlgn val="ctr"/>
        <c:lblOffset val="100"/>
        <c:noMultiLvlLbl val="0"/>
      </c:catAx>
      <c:valAx>
        <c:axId val="18591919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209728"/>
        <c:crosses val="autoZero"/>
        <c:crossBetween val="between"/>
        <c:majorUnit val="0.2"/>
        <c:min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E0D13E0C-4AAC-4442-BA72-4A8015E0C034}">
          <cx:dataId val="0"/>
          <cx:layoutPr>
            <cx:geography cultureLanguage="en-GB" cultureRegion="GB" attribution="Powered by Bing">
              <cx:geoCache provider="{E9337A44-BEBE-4D9F-B70C-5C5E7DAFC167}">
                <cx:binary>7H3ZctvI0uarKHwzNwM1agOqTpz+IwSApKjNshbb0g2Ctmjs+47n+t9gXmyS4iKyGj5iR/MPMWIG
fdHdVUwq+WVVbpWV+PfP9l8/w/ksP2mjMC7+9bP985Nblum//vij+OnOo1lxGnk/86RIfpWnP5Po
j+TXL+/n/I+XfNZ4sfMHVhH946c7y8t5++m//g3f5syTq+TnrPSS+Es1z7u7eVGFZfEf5ganTn4m
VVwuyB34pj8/XSfhS1LPPp3M49Iru4cunf/5aeczn07+kL/pL3/1JATGyuoFaKl+irkuNFVl6uuD
P52ESeyspjE/ZZquCsrXf/JmFgHZHny8cjF7ecnnRXGy+vcW4Q7TW+NekZjL32wmCwavrddf9Mcu
pv/1b2kAfqM0sgW7DMh7UzLq0yKfzcM1Av8cdKKecoQpZpoqXh9Adwt0Qk85E1TnS4moKln/6SX4
77MzjP2aToJ+PSwjP736eOSNeeh4VbT+/f8ceqaealQVTINF//roO9DTU01DmDO+xl6Cfg9+hrHf
EErgb8Zl9I3Rx6N/n3snV7M4OKC+0U8ZY1RQglaLGwDeWvpcPdUR0TnB2lrmyzW/FyvD0G+RSuBv
zcjwX11+PPyPsVfOX04uwcK8JIfcA+QUBAAYk+UWELvqR8EgI5XBNlmZBBVswtLeLGWxP1/DApHp
JanI07JoJsbHi2YyT3LHO+C+oOhU4yrXNEx3NgSlpyoYaI44XwpLMsR7MDIshA2hhP5m/C+wH4FC
MpOinJ3ceT8PiLw4FbpQMVK11W4QOwJQOD1FgiEsiFiqLLa7G/bjaVgI27SSHLanZFGYdx+/Ay6S
/GUWr6H454aZoFOkgatJ0a42IhooK6Rhfa2MJIv8Ph/D0K/pJNjXwzLkF58/HvJpOQu7wyFOySnD
YI1VTpcLG+0sfIRBIIuJtSsE09tW4F1uhnFfkUmwr0Zl1KcPH4/6jefM80OqenG6gJUs4qrlAwpl
ywXSTxd6SEd8PQ0GYRv3PfgZRn5DKGG/GZfRv5l8PPqP/Y954IHWP6CqAVsLvo9OVLqCeHfha+Ae
MQzGmEi2dj9ehsHfppXw356SRfD4/PEiuJilh0QfFLrGKGJMxyuDu7P8wfsHg6wxDUt29l02hoFf
kUmYr0ZluC9uPx7uUXhyPwvr2UuSrzf+P7euiJzqBOuIabtrXeH8lGs6IZhKAdeebAyDvkMsQb8z
Jwvg/uvHC8CaR8nPHDJkP0/u5mn1I4T/SH6dlO78xITMWHI4qUCkJTiiBP5ZbYVd3weTU44x1oiO
Nltl2xT8E06HBff+N0rSfJ9AFrF5BAm9+3TmHdKgqKcQHEAEsRbTrhgVcLQYJZBZWic9JFfqXXaG
hbUikySyGpVhH91//M66T6rSPblM8vnscJsI7AkkMzDm2grd3YwSwvoppDrAm5Jz2Hty8xvst3+K
LIHtOVkOl0cQu5muFx9WAoyJhZJaq7Fdi66C8WEEdJwUur3LxjD0KzIJ9NWoDLd58/HL/us8nvfV
PDwg5PxUVSFCAIWyMgy7aWxF004XcwRtpfi2LcdeLA3Dv0UqiWBrRhbD16NIHoVJ9OOQkRzk5gB+
pC0W9lYEp+hg11XOEaGr2FnyrczkfU6GwX+jlLB/m5ChN48gc2ElkRdD1i7eeFSH0/9IgBR0qmIm
7QEdrDLkTlWI85ZxtmR1/x5Tw/IY+g5JMkMfkWVkHYGMzqqiPGieA46WGZhdMLy7gkGQUIUjOM7J
KqUnyWUPRoaFsSGUJLAZl2E/O4L00sMs7mfxIbWSokFej+oIq6uEtQoZpC31RNipDicKdPv0eds2
7MPRsADeKCUJvE3IIng4ggTH2IvDWfxyOJUEGSSIp3XIYqz0P94RAGanAoQDwfgqAShtgD34GcZ/
QyjBvxmX0R9PP947up3lM6eaHTCxrUDcTJAGLikaTPApjENqWxDKuGSY9+FlGPo3Sgn7twkZ/Nun
YwA/nkUH9UsZEjrWNqc1uytfgfN9cIwW0fBqZ0hJvtvZe/z8Dv4l3V/AXw7/Bfqzj4f+LI/mB9X7
FGonNKFhyDMsg4JdswsnyZDo0xbVL0u1I0Vje/AzjP2GUAJ/My6jf3b98eib/+e/y/nJy/+a1omX
zw+n+iF5zYVOdHWd3N4VgsIW9XSCskXF3esjSWF/voaFIdNLMpGnZdGYR2AQoCRqllfF4WTCyCnU
2qmailfmYDdcgwSRBudtBOzFUiSgs7b9oT34GZbFhlASwmZcRt84AotwD9VGsxRSdGsQDnD4cEqY
jhaBwI4bhCAvxBc5Iw0tAwHJDdqLk2Hkt0gl7LdmZPTvJ0eglsD+vRzQHmtQy6UTwbV1LZdkjwUc
xqkcqZzhwbVvvsvPsADWdBL662EZevMY7HE/z3/MPP+QZ51gkokgGoEExdIk7x4MQIQMkRiopjX6
0g4424ulYQls00pS2J6SJXF2BPHY7TyvDqd9IBzmUNqliXWZi6SGFJ2dqhAKMAwRw+sDampb/7/H
zjD+SyoJ+eWgjPnt6OMVz8PMaw658qUyRoSlpf3+3xuGdU0nAbselqF9+Pbx0N4meVk5s0PeH4AS
Io4h0PpLyvNUwASUtq/T/uB97izlPVgZxv3tR0jIv03I2N8+fDz2I6dLyzUG/9yTwZBaUzGmXF+5
77CqtzJrWJxynSKo1V0aU7lw+l1uhrFfkUnAr0Zl1EdH4MU85tWBMzoEA7JQqwgHWjuIK0yD+mgV
MUjybyzs9orfg5Vh0DeEEuybcRn4xyNw3u+qojhkKlmDnAFfuC98dc4I+mRrvQvwXyhAr0M68/WR
Iqf32RnGfk0nQb8elpG/e/x4RfPsRT9mP5oDRk0K4qd0cVeG8d01D1pGpxqnUDi01mw3r5fy9uFh
GPA3SgnytwkZ9OcjsKwm/Ow8SQ5ZyXMK178Yw5Ae3qiTrQUPZXSgaiCrr0mGdR9OhqF/o5Sgf5uQ
oTePIH82mefRLO7WC/Cfm1aG4BgXiYVlXSK/q2oQRFJQkqvqa9sq+ZN78DOM/4ZQgn8zLqNvHYG3
fjs7dE00KJWFzwg1ubsZAg3qQ2HJEyhmWKp4Cfd9OBkG/o1SQv5tQob+9ggu5V0nefLz5wGLQBcX
X3QM7ry6dtp3bKyinxICt8L4elZIqmcPhoYFsCGU8N+My/Bfn328nT3LnYV7d8jyNQXuW0N+gEIp
7qDqUcALEhqIiC3vw/zlPvZePA3LYItUksLWjCyHs7uPl8N99XLIdAHUhDBO4VHZzuoHtUQFgmMt
fXX9UawtztLleZeNYdhXZBLkq1EZ7nvr4+G+nMfdbP3T/7mxRaeUIkgVkF1lT8DjXJQMavTtcvx2
MPUuF8Nor8gktFejMtqXR2Ber5N+BpWCWXVQdx4sLOQO4BbGWznalmu5UEKIUjg7lG4d7cfMMPLb
tBL821OyDK6PIAn8kEPF4Mvs5QQqc04ekh+zQ168AG8SQihNqOs6BfBqtmShaOCMLtLFUMmw3nRL
ffM3uRqWyuCXSOIZ/Iwsp4cjyLBB3XV4yG0C7pCuIUJ0vNJBoPG3RaPD5T2ofIbzWkk07zIyLIwV
mQT/alQG3DyCliir9gj35aycF4uLSWcQBB/0RjwRkOWEI1sKZQyvz27+QRFQcYs4HGut6/3p7ibZ
4XA9NWS0hiUikUuSkWZlCT3ef7yxPgt/HLaiEy6sLuQAlT2rrMTunoAK6MW4hvhwDnQPfoYlsSGU
ZLAZl9E/O4L9Mc5n8c8DaiQKR+QQfqkC72YkMGTnONE3jYSE5Jq+z8cw6Gs6CfP1sAz5+AiCgUkF
uiiaHfKCC2JQlMOECvVqu/pfQCKILarKIVn0+kju0l68DCO/RSqBvzUj4z85Aht8P4uSA0YHCqQ5
oeGGBqctu/GBAomKU6phlYCFXiv2VSD2HgvDkK84l+BejcpQfzsC3X4LzfzKZNGC5oApIMj0YwSO
P9x5Xxpc2R3VTiEFhBHEZpv57bhsT6aGRbBDLAliZ04Wx+0RaJ6HKvYOeuJFoCaNgmOj6rtOD+Qh
4MYdgU5Bq0fKwu3ByDD8G0IJ+s24DPvDEdxovAZd3x0Ud8j/QEU+HPGur0jvqn2k4lOoz4HDyNVl
Ltgh2ztgH4aG8X+jlATwNiFL4Prp433MG/D4X+9NrHEY8q//XitQaPgDKTjCCBQoL59dy8uhToos
WmGtU3FSALYXS8NC2CKVpLA1I4vhZvrxYjhP4pcqnxUHlAI0/4QsEfQ/kWwvh9qTRacyOCZYqiBJ
A+3DyjD6b5QS+G8TMvbnR6CEzkLnsI2ZoNntAtnfhVlwqRcejteV+6qkg/bgZxj/DaEE/2ZcRt86
gvzc6Gd12BY1CiR2CHT+0fRd1a/okDjVFqEvXlWZSLjvwckw7htCCffNuIz7yPx4jXM/q168k7N8
dtCb7Bju5GINcySBD5eGGIUi/UX1/usjYb8vN8MC2KWWpLA7KYvi/uzjRSGlopb+yD+3w/8//bbb
6/vvduu+nrcHjc7gNqkgi9tBOtt1iBZOKVOhshz+WTsAy2j4fRaGN8SaTtoK62F5E1x///hNcAYd
sQ6Z+FEQglJPqGyG08mNytk6AEDQVUATi+7p62ZLu9C/z88w9Gs6Cfr1sAz92RF0bLiFoxcvTb14
fkj/E/qtQr2Pqu26n1DADwVCGhxfSkt9TyaGQd8hlpDfmZPhvz3/+JX/GOTQReyQmWZIMkBPH6h1
eDt+31r5cDIGHfw4gdtyy/BMynzuwc+wFDaEkgQ24zL6j8djfBeO0Mko8qBf3yF3AfhDi0gA6iBW
d4J2T1zgRimIAByjtQ6SRbHs3L43c7+Ry+C3yEIa/JAssbPRx++X/+lminCmjzUKCmp9+0KqJVoc
KUDVC1QzDscRf5u/Yan95msksf3mU7LczMnHy+1h5nuHLjeFSqPXaAPeQjBk5KF1E1SdaqDoVlWP
0v7aj6Vh+WzTSkLZnpIl8XDx8ZJ4mkPLiLW7888DDQTHCos+QdARYmNQtuwN3E7lsFswW1+bB49g
O+f6LjfD+K/IJOhXozLqT0egtyYhVB+9e3vvf+7tQ0YSevUhb/XAMd4pvN8DbsWuPYld6/Za8Aou
NiQEdiW+ByfDMt8QSlLfjMtyN47AvYbspwPNSmNnDcI/33EYjk8x3A+Elr5Dag8tWqNpiwsQDELN
7b224eXkflH9+/tUwzD+ErkkBWlWlsX5EVTdPzpQBjj7Tz/8b551nEKMQ+A+4TqZC3mtLdUH1w3h
ChDcB4e3I7w+ZP2nl/H9++wMy2FNJwlgPSwj/3gE1t+YxU44e5kX7hqCA2wDOGSF6jJ4Ddf6UsMO
+lDiAa9Gw1DyPfzOm/1YGpbANq0khe0pWRKG9fHW/7LLna4/+KsQ4P0f0ApNfaum2doHOgWfetEw
iq0iUkkt7cfSsCS2aSVJbE/Jkrg8gj0xzWfZ4XYDlBzATmBw+wTQ3QIfcu+QjocTkd/0yXyPi2HY
l1QS4MtBGerpl49f9NP45ZCuDxhgAh4ttIV9u7G8BfnrUROcf0P161Lv62sxL/X+u9z8BvPlj5BB
X47+BfUjOFq9nPWzwD2wqoGmiyq8RovRVRUrYLsFPXSs1uGNl/DSlSXyi82w7QHtx9Iw/tu0khC2
p2RJXB7BMes0h25oh+xNyqDKQ4MmjZDKXQK9m+eF64ZQZAD96dYdLuRT7j0YGhbChlCSwGZchn86
+nj1c//ayv/s12EL7BWoNIB6bchD6bvoQ2dYFTLAFAs4A99e/fvyMQz9LrWE/+6kLITns48Xws28
OXmeQ8nZIfeBAkX1CyUP92oHTcGi1JUTuCYH757blcWe7AyLYodYksTOnCyImyNQRkY+6713MyG7
p7f/6eXTyuJW/+uz6JSzZQwUSLAvpbJWQ5IM3udkGP41nYT8elgG3bj7+NV/9stx4TrJYY0x+Jxw
wAov/Sa/M8aYwH3nhb1+fSRjvCdPwzLYIZYEsTMnS+NsfATSWHTJn4WH9EkV0PpwuxzeTwPVlctn
ZzPAayTgErQKBeIQpi0eyFVs24bX9vbvsfQbUbz9GlkQbzN/EcPjx4tBSln9Ph/299JC/w/n536f
v95ocGtWzkbQfKHstkpy/vPs67Jz5olEulq/g5mkpSynL39+gjsRryttaVAWX7Gz7nfemrX5/HxW
lH9+ovCGR8izwksmVHgvERwjwQFSM1/MLNoqQVt46GgFnaugtwB87NNJDH3xXKACragTCsVu0A8Y
TgopTBULDxB4gSbBUHoOt73gFXoQHiLt0/q33SZh5yTxBojV/5/EVXSbeHFZ/PkJXg0GDKTLDy5Y
hSbQ8NY3CO8X5y+Q6VIxZBjTn7M76L67+Pz/Tju18IKw/lVBvXX9xdVpnZqFaErVaktRNIYe9cg1
tK7rR0gh/ZXtsX7CG0zntsCh82THdkUmWh6Rykx43wXfHD3rkVXgOHKtoOsDE9WEVLMKbnFWRp4h
LTBz0iWayVI9b806ZJU2Rl6P8/tUsYXh05Akt4ruIDJpI0+rR1VLWTHpazu0jbbP1NrAWqaGZtxH
WmSKEFprjnwtqi0v6nlmeijNbhXsCm66WOmQpWZ+Xhuu6rel0ft2Ra3MTpVHV+uy2HQiz84nJWfx
LxIXLikNDfvZjYe87InjQEOXZduJie3mbWFqTSwiQy/DJDRr209do6q8vhp5hY5DK00UFY/gS67s
3KF4FMZNd9eoaWQbpE27JwUnqmO1RV0p933mJMHYZ7XQLrq2abpRGPjeg4e0dORooddM3NjpiJHw
HHDMlSB2raJss/YZqBXPqNK2bh5ckWjKF5G1aTXObaZ6puom6p0fZYhd154TdWNSFk1g1b1QHCMr
7OypBGtbmUpdxLbhdnX+kkWurd+7cUwiQ2Us7c95pdat6Tdt88RiLwzHLu+QY6at4/a3FUFZMOaZ
EjQGy5DjGL2HhGfSErkXrKnLyqhiXb9xVJKRO73Pas+yfQ9+Renj9CmpMldMg8bGXxrEWWImjlte
pGXfOyNa12477kSXUzNz6ja7KV2SpobdFLSzuCOyaERYrWbTUNOSxCBq1F/oOPOIEakh/14VENJY
dU3t0CKscr+5sW7rRkjTgI6Y3cTFVHGKtjFqP46yp8aL/F9J6oaOkcTUQS8Jy9tbvXR736zqRGk9
A8d0hjIOQuKYNfbYLsqImyXvvG5UFJWfWTnsKXekJsxxH1MWND9w4lfYSLBawk4Ke7W3vMBOS5PZ
doU/9znExBdOi+DLqJcUHTLyDjbjKPOUPKqMDH4YoFv3mn2ZtFmhmhltOBrHQrS3schUZGV6Uyv3
IS05nXIFwWYrEe9rI4ki+NKqQ6Frobxtb1usBh01l1uxLPPacw3fr+ErUhYX7XOb2Iyeu0rX+76R
uKRNHLMkiRu90ICEfWOUomqV3FACL0l8I2WuEF9bN9FaanlaC3+4F236xIugxJ/DIKrt8XK59jiz
2fcKVSD0SAlANSwXXd64kRjztFZrCxd9HF+5QUNgd2hhUJp+wWc6dWpmUU/JYNHXDvuOc55o05g2
PjacTidmyvziC2BCPMNzO/qklHZwxUK9/KyhRsmM0Hfpj1ZpaGnEdvLiB6F6DuVk/qXr2PmoLjCb
VkUCWzlOy9ByOK7PnSj+5VRtbvUx1pyxpkTBjR5i3TdpoHru2E/yqjNquySF0ausGcW+rX5ra1QZ
LAzwyO/97qlNuX6T6Gr8KGoe5EbsOMlzE6riMuw8j5idEruNWQUVNqvYjixoKBd+Ve1UTDPWJNes
6rrGiJzUvyVNmVZm53Ny7kDLbN1oO919DFt2z902RyApz3NMqtZl+YXjpqosAd+gGbmj+xjwKfQO
/kTlIVNjCgCdhMKxCht7vRkIx8NGx7LMSpHe3QVJrrgW7mp2q6EouUI8BRkQpXqoWpGZhV2wi05v
fZPnvEqMtGyY5bDcu+tSN2gBQ9597uMqu3KaJBiBJ9+BOi4fA730bzrc/VL9Jv/GUZKwUc9sxTc1
0LPKtI4S+1sb+PdVnzvTMqvyK/j1oVXzqnpqRRMacBJtTwPRBGYaVskkDWDp1mVKCkv3/Piip7Ch
vdotG0NpOTKTVKTEhLZusHN9VGfNqA/cELRZ6P6qki66B40dOUZqCy02/LTIJqpwAhjQI/dzIzIR
jJosy8fMKSIB+kLrM9MFm4BNP4v8q15QxzW5W1Q/uRt6vtHrXqpYIqvtWdILco6iGD9XUZ64BlX0
7IfnKZo6sm21u8+aTJuonpMpRsiwCCy9K0tuCurjUeJo2k0fhsFULSI+AU1SXUVNoJtxQZ0LuA2e
nYex3j/XXVyaToWraJy5qUYMR/WTH2Aa/dwIstI79xO/PI+SNLec3kWhUfKY4gsPblnp52HkK4lR
VyAxoy2D+kVJWjrX3PqXrfb5tRMmjlWCK/LYUWE/cTXQnxXeNp5Fi/RHGTdxavidZ5u5avPIcPQa
WR6sC/hTgdAvfT/1xaUa1tkdpZ1tccRbz8pFk847tSx+cb/IbkHDZ5nBYe/dQCRY/kSo1O8rt66s
vEFKaCR2r19VMe1TKw9xaBIb8y8p7vRZlHfZF1/RvDtQmNGo8Jz+W4AadllyF4G2Se1rHgb9z0Lt
0beqd4IxLoryCzSVEGbalcKI1S6xIi116qfS9mLQH7rIi5sIu/1DH6XEN9OAg2IoizytzwM4qxVP
CXhkjoFDxXdHfoDiwEBeznND9evu2k1s7SkIetjsuK+F0RMWNyNI8+DcFE4V/uJlQ6nhN2nxleca
2H5QBzw0Pa/vwZ7YfWK4XonHsRvVlYlLCsbYb2ARGbEWE33ceH7bjsEaBN8Cray1cRn09SVlca1b
qSrCSVEW3DUzvWaxmWRJqX7pEl6cl2XE5pHvJBe9C8rdgIPnVjNDpIX9xEU6cs0ed140ghrzilZG
CzLgj7VAXWFwcCFV3wj1BNSc4zP+HWfAtNmqzGdWxFqNntuYOqGlFLVbjMAJCqyEwuayEIpTYSV2
rMyxXrnquOGOZ1tO2InaZArOrFq05bhpbac33bT2BJi7FHQ3gvs2taFWOFLBLRHVVcqSyrMCOy8q
q8iwptw1uocKK6mF7ow42M3CiDQUoufEo+i5InrX3laiU82oozSdMA9cIbABaq0acVNn7ijv67S6
1cBT8q6Q3aIA9n+HywuHVaIFSZQkuBK+KL57HU2/gEXm9QX1mqQ2bPA6fEMJPbBcXZ6mL1VXsnCi
JtCBdhK0tErGekvAfIQCkXPiN5Ez8etSNagr9NSse05do2mYphgFUcFrpbavoS9hRkNkeKKub1mj
R5kRuCidVCQQl1FaCT7C4OAVVhU36nkHTSgFKBNPu+zslKmmF7T+ObEd/w5XLdhVmlL2C5yjGy3y
UQYY4ky/QKRobUPX+rg2RCqKFpakp0RjxW79yyZIyGVU8JRO1MquAjN0ioBeJlEL619ReR0YQmly
z3DBz3jSU8fmBu2b7CYAG8rMuk2+UNuNfEutVOEaJFXB6Whr0paWrYArZsQK7YjJgw42ewhxzyhy
CnDWe3ADZnnslPeh34NZ7os8uM5Rpc0dpBfjTnE702bgbY1aX1NugjBKnwVyRG74bgj0dlZpyBA0
bSLDK2s/MIIurgqjSNIOG3bvaZ3hFgwWaRwnVW00tUe4waImDsaR2mfZBOsOJkbVM+VKjX2eWX3F
FHQBgU+pmSmpvK+i9gtmOiLm35sodyyP0S43GtfjXzOiuhEwDbrHLDWRTv3aJRc45Tw1RaTD9s21
GNh0SYK/8tSPr0TcAv4dKVlg6pWvX2k1E/nIUSv6SMogeaJhWk+CUvjP1CPgzKMwaV9wibIvPEuC
Dn6xa9NppWhkGmNSNFM1VOPAZFWlPtuFExZG8xoEuCFq8VUXBF99h3B7lIs+68d13yT8vORNSmAB
UVeBUMVumNEg+xdhjXepemo7BfvPp4jw8koUceKbmRJWqRW5pCdWJRQ1Xnh/hen2mPTfXJT3XyvU
VXSEtKq/1+tcL0auiMhlyALvBRM7KY2sbfltw2GFGXFIkakulAVDOcFmQuviPMdOfg/ud20osP0N
3jXeeWovAkI3cXwDgA+uBebJtHCVfJTqujt1U/eFaWVqqL3XTmHTNcgMuVMbQa5GIORS0c5dzw7G
Ck/dL9Rj/jynEf1V1Uy5i4SXP4vWFfdOZzsjeFkSsbCuRIrJ4p77hprH+q0G23duN63iGimELN+h
h36cmonbu8SKvSbMJlne6U8oT0htaYXaGcoi/uIN0uD/E551n2ssXBO7STnmgR5TQ4RJboRtrQQm
iUl9XmMaX3Sl107AWDZGBzElD3W9NG3iKKmhqe2tCp7HxBf5N0/XnUekYO0S5xSUhUrweR+15+C9
dZ+pkuHvLG3S3oiyxr1ESdGTETgn+UTrcHyLFZLnBqz2wJm0tK2mbRcWY7dD9WMbIn2iO+DAZyoZ
JxGrPxclrlzDLoi46kP9JWmR0huB7aqwRUUfXfLY88/Luoc9YjtV4JvCw/zCS1o8BeszdxvHedGU
rD7vXERGHJRqbIlE0a5UX8+JBUd7XmKWzBfILMPSvQMtGV5HvIpGTeoJUBEprE6w9SJ2DLiSKcZN
52vfE084ZlU4vkVSBK6tSrgZQeBnZn6d30aeF49c0tTXTR/OWQlUdVcq01wj4SX1FXxe25rpgUGj
owwp0Zz7KRl5epF9FmGh9eDhJTkb+3lUs4kbxOUNTYriS2zbwURPkXKRK44Tjgphg2dZ6a5uQBSi
MiMvs9QxQtGTcahE4F/bReiaPk/8C7W06y+4iGe9k7YX4F6U50Gn5VdhpasGnDPTzzgqwq915NbZ
qOW5B7YZDP23xm+7icvsAtwLXJZmzoXXjEnowVqC9Tm109wj523ciB809pK7uFBLED6xayPN3bC8
RE1oK0bjZaoYldivf4V5BoELAq8G9KQIXCNPvWDSKFr3Q29o+LlI07S6gHrn+rbQFdhELu5B3Su9
n7+orZuDwxyUPTizJfmWlxAT0rxC8STQ9faHHcQcGT54HbB7IQ+lGJECAQos4x588pw6qtG0XnVP
eaRMwRkvfNNVmW2S1EkasIgqG6UkdumoqGg9zmz8RLMMXcZ+4plRjMoxyxpfG7eK8qy2qj7BtR6b
yPfbS9dWnGkL8YcRlEo6Ah8FbGvul7XBA2RPs86F2ACVcXee6wQ9tqXuhSboBRaMtBJ4bjWEvqU8
tkuzbEUL6SgR3Dptkj0zJ9ZCiM6L5KFr7Ye8cMrPYavp+bTJFdg4ekAr/yGP64gZuqjU0qw0v7n1
aK3YnztWc7POa/E1VsN8BB0jmklXOEE/bp2GahCtqJ2VtX54B/5gP0YNwZmhI5b/CFicz6rAySFj
ltU/26YMcqsi/ajzlHBSRyGdgOepcIOLhl60dZaOiqhWbsAAZj8qpAS3LnMyM7frBEKwvsHXGEL/
ZKJ0uT1twrCZJhAkfYnqeqzrIe8t3enCH71Xpp0JpldMkRtdBoR3Bspt9xzRCBRF1bvnegI5lAac
9cqMtYrP80btCnNxRY5Zpd5V4ANoSl5OWlXrv+h9XX3PWNedJxUuytsuD7px4pbPYI6je5/H7YgH
UXgbde60gl87qZQKNjrXgmpOG61hF71f9uqFo/OiGWVRqzz3Ocu+86i8SX0cjRJIfpot0b3vnhOr
d3nuRybrAwwJNNV7EkGRnitOBflCXblPbNoaPqTKunPwmUUHaQwFvG2IkxNDabToqq76YArhZDwh
ua09K5GHrMAh7rUPUiqTWvOtUrPr1nB7Fk8h11NaTYG7aeVS5a7wwRKBz8NgK5A7pFfVBST9HNMF
MzXOFYVe27TsrhJPV9wR7ss4M0RB9MDoOerABWCVd6PmAj3ZFXh2TZHk9qgKlORSJHULubk0ftZd
Aj5c2P1CUduMMxx6X3FIKnCsbM8qBfMvWuHm14HTazdYDx97Bbz/uI5f9ISrD6woYAcVURF/DkVj
0KYtvpY0dr0rhcfl14Iy5SKLefnEY9X2IDQIEnzrgx/RPseMO5CE1Ss1tEq78isL4iEN0l2N56De
SCMKvxFSfXF26/URJFP1ECyP5apZ8aBHGniAJIfwxegWmSCbemo2cUkNicuMOOClijJRFcMLFfWx
y2hlZbWbhobj1vRSiVX4AAT22m1Hm+gBLG5ej7XYA18qaRKHQdW2A+mBGoKRyEJpnqWXZZnYrpW4
4FQZLg8ab8Ra1KZX4JkI38rKHNRMS3UIukCmHJJPbhTUxlZ2fyBpPpQxZ/BGBHAoVTgaWLTg386Y
Zwm1G0zEnGt6d/F/mTuvJbmRZcv+yv0B2EAElNm1eQBSlMgiWdTkC4xNFqG1xtfPQrHvYSYKnRj2
vIxZH9FdzXJEhIeHi+3brbSV9ZtxEkHsjrnfuCJvvXynetX4yoyl4vN12QDiF9l6w7JVDUQwHNCm
Rfb/QrZldHWpwBpr5XX2ENpae/RHJdpNJF13oVK2N7mWtG8lLxapG7WS/KuS+auwsbJ05YV8WBHA
pBF60CFomvKiWtBbbeUHZZiR9+rSOccl9dONKWWG5rZFahwJwMlY2v2oVI7ZSUO7G4xuakkVjHOM
3XoJTv2Q8k9Ub3aJRUKIsG/T0Kr2oU71wc0xYsUul8202NlpH1i/SuN/sARmTmtsIqNfeXuhGL7c
wsDUA2kwSIZPshIE+1TOTHKgdhiO371U6N37gpEXMo+XjRYNkiz/FUWRqA+VSYJ231ctKSbCljLa
jXo4xLdeK43JfZv7nnrUAzWVdiKuy+FNPimW4ShjpEm/2Ar/eQmAcC61ANdJmDpVJVvnf+b5G+ca
KAVQMI6KSBxV8WLjGFQBqXwpy1TZ7ToSjPsmVpQEby/mjILMYnP9RJm3Xhr6j6KO0/Q4VdLQ7ZTn
U5BKyUjeXNdUZeUjIWygsm/bXBO+8/IjNY33wvTKxDGKKuqOniYZ+X3a+XwXvsdjE/Thkx03lJui
eGKTn7XCzm30RC191dgHkR+SsTKrYCQDqk/2xj3W5i84L31ZoArQZq4TSEwBzuPyC4tInxI7KGNH
FQk6oMVjYn1N/LLo9tLIDf+WluzarpcCET/4quorDnYziF75o5EH9ww89PWbJCk8CloqPdIHamG1
v+v1WkyOXgVYz2guC5ESCHS3b0b1o657RuXYVWIUpMOiWBxKHOhhl6bEHDjVpXWUrDzN+YWp9JPQ
KXqryRpJ17CkeOIOkyV9K4Le6h/7OjDe24OmJ47WNEW+pWPzNbjcHI2ZL5DNs0sgJa35eM/qghQu
gsIr49Bp2sTu3v4yqrVaR8NRKchBvuJd0OuDEVKP2Zl5NRq3/lBPySs7C4YhccqxUch+DDHuYVJm
3KV60LhGXjko430allrvO03fGNavKSP/eDvmRvDFlwuYe6FNngGEsAcuLvhEbSU1qUs5HV8SvJJC
i+isbcLJc0Pcvnyf6bnQHuqqISaswlAd7yfb8OM7Xc74/4K48zUFjDo82hklWjdTdFHc8A7E0b1s
jJY4pIy5lBwqu2q9K+OW6pOV+vxRdbDyECcvk+1+Z1VtZH0rjDSebkkcRZ+pUcjj++u37NIemyrt
8SRUjZkuS5UxS4tTCnplHEXsRU5q9dkcBPhuHA7JbSqnxZ0RVqQ05NzAHRKNuh8lO603LtE8T+9s
t/kCNtmYocx05UOI8FxfPtOTKRj0MYtqUuIBAI6D4SsCP3iySIv8qkqxzaa4tT0RfA6lvBmcJKhm
y6r46nc90IvMTQo9FDuV/LLnqgnp1kOq9e3XLOIdJ4D2vFup671yT4u0OOptnBS7kng9dDJ9ktLO
SVVP2uuCXOvx+u6qy+2lwg7JM+3VuqGZDKBSLy+BHhi+7BnND4Kr8oFkUZa4apvw9SQ57AcC4dZz
QgAzd54ZB98KOSMjappV7O2ZPu5p+97OGsXJZcN+PZLc3XVjFL1Th6EZKYsp+ju7HaN7o824NrKn
Z5FLASqrdrLcKw/hYJkuWW0y/9aoRfGuyLK2IB2p1/vULqq3wiOec6+veAYdXBwnKwaqQNOLMDHa
wBYuV5xIuZnoefKj0ebSoEbhhjAor+f0H6iEzLXInnUHdCx/SDp/CI96TuqYsILIrCm1YNhf/6AF
PoGPkC2w2opGDzwISHhuLz8oFSLEDxpnW8Fzfpu3hfQuiuzMdPxW8crdoBnjh67sFIrRTeKF+14f
Le9k21kYkjBr6tbpqbVHjuLr9s8ssKJmH6Wy8crUYk05tEWcgrrVqbbqRZk+tF1WJu/k3hoIEeca
LYam+KIWtf5ebyk5OKMsk4B8/qdSpxfUG+ROMt3R78Ju50tWnBxqT0JF8qb0HbmriUD1Oo81Ry9S
/N0xVerC7anE+643aWF4TPOhRqO7jIRjQlwR8Ct7MbopVqT5bGc5vyx5LqKqqdD8m8xsyxuNFvOD
BXKBWFj3Wm+fWwTlVGq9fNhrUVLmu8xMbXGbjdGMFpDU+DQmhfKhtkeS2npO+ObEUWUmTpfaD4lc
GIqbqUpi77UmxQPXk8Sg4MfuSs6otFTMng/2b/jOm3MsynfysFVI2PgLmvKfv/3f7/OUv/57/jO/
/+F/X/zdQ/i9yuv8Z7P8ty7+EL/4b8EzOufib14Ahf4HLrOAAr19qtuk+Ycf/t/hhCDEOFPuFzih
h28VA2POpznMCJznP/QLLERJkHZzGK6ABanzmBcdZf8bLcQkAFWFcM/E4vKqwQ33H7QQzZq4tOAn
GesAnEfDQv8NFuInUIjyI54izaLILf4ELGQtAh9iDjBHNEfM9N50Y8mLq5jUrZxHeZDtgqwcAsc2
Te8mGrOhfYYHvU+7QNxqbWwehl6bdoHf9p+MqRZPqRF43wrJvGnF2GU7lYJh6ohBLT8pmnTMqiJ/
08WD9E5Q2DqRi7Lfh5FWumYfJcdW7e3dEBMhl20tv8/7sH2qC/3RB2VkkGIHSECuvbyPOjV4Xae6
dxdIeuAaeWVqjjrW4pVV5VREUrvJqFVYyg8jbfXP9N5Ub8ZOCyjoD/U7v1DrhOJoqgeAWbTmXSRl
Kmm6Ivk5FjWpynJUGt0JMyF/VNRS+zFFqUmhgbj8sRpAbfgaYAJHHYTIecI0jQhWp1iaNJ2eHzSM
wG2SK+OefO/02TAIwWUryR9yoExfvbQ08Qj7QXeoqpjgN0jXkOqqg9vcjtUfSd75xzK2D1Ervym8
XvlgZHXxQwun5qMm5XHqaL4s35hqZuMfFpW6Swozc7ohKm9tK0oor0mTuLO6IEnccWh7Jwji8PuZ
Jv99mc+BZJdeADVRwlF71lpoqCDPm9sGzr3FLJ4UkVE92elGbVM8MeVbeZSs3Z/bjNfFU/auqZ6e
modvxdIoXJiO1x0UyW319F/8i/V/HVoad5swz5Z/5v9HQ4Kf8b/OTdEF3vAFzvbZjPBHflkRRbdp
cOJAYAmms/6ZO/uXEVFgVrVV3HlgiMzWsQSn9DfiUOLP0BFOLGnM43xxnfGa/7Yi0gxHFMw1NXV4
GBSeYutPzMilT2XB30fwasG3ITSQxtZzVHbuMPqeiE29U08xL2Mo7/3wzkicyc2VV1V5Lwl9w0Od
rdLvQOaXPB06FjpHVZZgLzyaQohIl7i/J1kRuyj5qqbfKyU6Brm2IegynPxbELycZIbYJZzhyzuQ
mmT2x85XTxnXvQwL16JMHxe/7sA/hjcrUkwed2EScBhkYBbRTdIBCiVAFCd/xv811IbdRA7NXZzU
2s2ZWm1e6ucFIcqkhA0DCme/EGUOVURPdiVOZa9aLqnkaTeIwNuI11bOh1nFKnGmRvzyzLN/bjq6
XC3wvzVxyvoy3Gmd/r71+2A/FVbxMHa12DgldW0DSUqAd9WEKsQ8TeFCnuVLJbOrxYn0HlgsKTXT
D6QblcgZwsEP2U3NAn+kg5ajyNfJdzGZ+m9tlZKprXO71vc+HhfVITFVgEDNwvzWAvbwDwrFSJ6P
IIre50MzuaEmRz+DsgJJE2Zq98UPqRW/6cbevomKONb38cAPN5a3cOB/HZrBIGKyQ6YCrnihhW3d
y8KfWnHSQjnYU1J+JeLQ31FOEDfyZLqDJ71ORfu18JrpLqml2ikrS9vKHsyXanHp5rFec9cM/AWc
7uUmG6QOyMOzyaomKTt1ABlhNw8RsEmnHqODJBPNFQD0bPk2qKboX2wCU/S4IrSNQGA8j8Q4P2MB
DA90x6SfRFzkruYX42OmvK2retqLpklOYSR2JDnLnW1Et7FUaa91czB+Me/8401dOQo6W8g0YjpV
Wtufo8szS9dYapQ2YaufVCUuPxPmeTfkdL90IBhuQlXt92Mixw/tOLVHqWyKveKFyk09JNLtH95j
HgFsPtlalN40dfVyNwqNYkRv5dK9QV3yONrm8G4Cy7phmJQXZ44YXZ6h5IY8j+lcZCXBs9darbbS
PfAJ05vuBrP4YceUlCG/cIMoKAAgUHQvq/DBf/fnK6RLiFcFM8LossV5D7kS95U/SfeWclcBf+uN
X11s/3iWs1G40Gem7TJ8lO54wcwJTOLlFuaJqbR2bdv3TacprhLq7+aySFip0S6KvPjGt5Jgf31N
L+ziQuTi1GqrqtI6Nu1783VSflHUD1b8odY+XBfywhguhCzOrI8Dv+tyw7735a999k1XqB8+Xhex
sg78kJkzWWdSND3tl1tHsqGOJREGJ0ma3MgH+UhqaPAfO607XJeE+7I8pAtJi0Pq6yhT1CkITiQG
DvjfxzYcPl0XsaIHs1Nl8AJbtO4/5x7PrnRpdeqQllFw6os2OHZTeWvFFDAy37gH4z0+1EEobxiz
tVXxDFsGBo0Hy1ysqkvGFuxBg0hQHuXYf6kM8831VW2JWKhaB99HmZeIqEbyCZpZAYzVt/ywF36f
rplklSiYUSjFlVwIUSavrQqvDU6q+uj53Z0lHUce2gY1yOx7q3zXWNqGSVpTPRhc8XTlebStsTAL
rTxSSNUQ6asPsk/63H+U+sew9v/NEf2Ws1RxpbBnXEQfnIy4OopeAVgxpsOGkMvom4d93j88PuYN
aeTljMWTCoqQNFWHEOW1ke1z4bRj8rqLxiNxplRuuUmrp3Umbd7aM0VP49icwnwMTqmfHsEd3ymV
/COlEpPbGt0cNC2QxQLEuGH0FhnXl6tceGfKaICa8pBbBW/lsjmCDN355R1ozEBVP3flSNVedxTK
i2Hbuml8HyRPfnCT1iT3pa999ZCG3/tOOJPfPPgAzfqcziASynZ8rDX9OOTNLrN80Kc3fjX+C0t3
fkLzCZ7tGRjq0koTOTgVfXBQeO3Zwt0gkflLv12/sGtm6FzSQrF7vTFafUQXgvaxkotX5RT88KtP
fhiooJZq97q0eeLDC8M6k2IwdcCAsmSODc8X1tmt1JuTFpw6PQTTcEO+zq6/KlPlTGP7Reus9z5R
3FB+liLQwo6XPEZF5gTVuMsnEzjrXdQ9GtHoaqbnWObBp2Z1/QtXnjGq0b8/cLHzXgTyGPgUlp9e
h4OM6/eqHeTAFdO49Syv2UqLLigGxBMmw6B2uRehDJyoaJXgRAsYqB1YRpxWiPT2+oLWLNe5lMWO
jx0ps0YfuAbht7qtHnrpazOKu1RNN3ZudTl0/hm4hbjqS085SmrgmwP3LZbfB0W+69RpQ8La2TBJ
5G8JhP/LDYumvupYSgPQPwbUa1WP/8aPMTkLJoIJZiZR0b0U0ubNCJJtovFOeaRr7iaXS1fSio2A
eHUp+uxEE67iDy6WkodFRp7PwwSj+lL3sZi+9sVG1LAqgxwa2QqKe4y5uVyJalAtCiMjOEXZA/UB
NwYWqpcbD+PL0ITHhHrWf6Qs9kvTJlZYgg8a1Ex2UpoQdrXhB7eT5xf7MFIfDK34XIS9W/v6F52e
t72vVcPGV6xZsfOPWCj5oPuaJ1SWSgpWAvwk7N04UEwNR3KhluTTVNdvpU9WZZozuQk5BZrZF96U
F44yFVuO8DYdOwcAnWNNwhXq6/Htv7jBZ4LUy3OkZ6KtOnM2SV3rSNo3nYwNj9Q09hu7uGoqzgQt
XPhojlq6wQpOuf0ONIUzWJR3tDurKPbXV7SqmTNd3nMUSdB2uSLeNlvrSXGcMumDH5n7avwghVsO
wOpqKLgyYMjkgObO6/OnpiW5DvYyCk+R+tP0gSNHr2wr2Ykm2HjUFviUX54GpQyDmJX4nLTopaSh
zSSzqsPw1GnGjFbYWemx7B+yv+KAxER2M7i0xEz2Ts4OtQ1IduPYVnaTWo/QqQ7jFZOluBQf90kU
0ljHQu0PjfYhIP7aMiVrEfmFjIVqUFFvskFHhiGkI16weWeM4b44NGNyM5b1UUp+SJa6oSaCD1+E
ynAmY4uZoGaRD1iYltZUaSHR/fBkef1jVOo7mtID549VkTgfzVYNOKJIMl1unme2jVRnaXjyWv1A
aCxp8b7yyg0VWV3JmZSFrWgNKWoGLQtPgZc4rQmok/zZ9YWsiZiBG4Zs8B/ersuFAP8NBtluwtNk
PbRZdfA7Y0PCyoUiUCXvbZDBJe2/0AGbso/fZHV4quSPofrQD/nbQH2gKWkj5bemz5gGYFHQhyjc
4MuVhJpXB0mpo8/Gk0jfSv2HJtly81aCEuoGv2Us7kxeUzKIEhGeRDC1d35MkbDNaf0i2X6XFuYn
erniR9kqH/so3gq/tta32EeQyqXUdsiurTd29zHSvzT2z+vKMM8ufXF1zte30IbJCpVhqA1Qu/e1
Yhz1GxqbKNPT8+VoT+k4w8ePggIeoZeZbm3umqKcC5834Dx6UcHcBHRVn+I2ccZsX+qfQnrz7Pj7
9VWuyqE6AqaDxx8ei0s5RqZI9BiZPCOj3e/1OnxrVOroAEzX3HAQlvtvxNm8+LxYwHUX4oDwS2mp
Yo5M+oFrv9gZzR14tF2obm3gimtBxhumeP15fpW6MErUfuljNrG2FYQZ+KFq1LtG2O7EUDlp+4vc
+B8TkmvP14W0xX1TRo+2uAhpU7UzP6V06VfJI4BtCiZBfd9GmlMMH/oco2Xu505ncGIbO7t6G6kK
0YHEX+ALLg8yG4rYAwiLD0nz936G7rjt2FtOJXdiB8sBqJUSHEA1xv0x94r67fWDXb2QZ+Lny3Sm
r3apKo0yb7dkj04bmo4nfdhMXj57AcvXbKZbebY7ApjbpZQpDSxJbqvZrDU0fr2GzAItfYjSzyGP
Av1a5gclv8WX2FEf2ggFVjI+M9QYNibqYoCgFqrbygappKANTx/HvKZpOHeSLnDz+J42uINm/ovo
5kLcfHHPNjSPIj9NKsTJwDd18zGpnqbo458f2vmSFu6dL6TBVAdkFN1dnn8L28dR39i1Va9H0NAM
HoHLCHj1ch2eB9+MxdTYUx20Lg6ek/tv/ULegYf/0QYFHaAgQbPutonjXxSo/3wpZ214oS1AYzit
+U1fii76RFPy+YFKC1+7NaY0dOy+HYDmF9bRpEne8b2yOpKtUk5aVfdHI039rfXPiv/iIyC1prxO
8Qm4zuX6I9qWYQmRWb/6CPYzP8QtDa+d9oPpNQ/0up5ojbmdk2A08O4T6dj1t2Emb1R1124nocJ/
PmKRoZKbqvJDQeN1qTzY9CTK9eNmUWb1fghhMKdo9uOXaVdLr+MuaXLcgUqJ3Qxuh1vd8LN9m0z6
bVy0glbz8V7WC/H9uhavWXoh8HEA4Vv4n4t32uhFmncJgpsike+UThwjRZlcK6Mj1PR1C7T2MG5k
hFadA8IFmOBNrK38nKQ7u55tMXZR0paYW116aMsPcQetyT5vmoMCEwXZtdb6SN/HPlQSOkLlfffl
+qLXXFUBJJy2ltlZBQRyYR76xvJao5t97sh7MBuxo9iy8aKsKs2ZiIXSWFFoGFWPwy3nH6eidCf5
QTPKjdhhVWt+C1kmcaogkFUzQIiUFp/xtaL43WC2TlqHj134PUk2dGXN3UE5wdEzxx4s/fIB8TxR
jXbBmtK7aRydJLkjdxqkG6/hqkrCCsbANHAsVKguT6dTIL7yDFRyoK2vAfBu6l8TPdsp4fa9W10S
yFwGExCjo4qXspQkqsZkQFY0WC74ebfJf0LWsdf7LVO2qhAmAZ7KgWHSFxcNIpiiKWi8P+W0vA/e
j2A8qO3B0u+nxHNBtxUupaMQZJ+gRRnPx8g6moh/XFf8rY+Yf3528TI6H2t6q1hu9C2oQrcJ76bw
r+syVpWSnMcc0oKMUhYyUprXZaACIbhlz9GtmyFS3GDmTTmYxcGbNqStr+i3tIWy+F486SVg1RNw
x7KqdmmtOHTPX1/Sqr04W9Lyqc9EEocJZ9eopWt4X/3iX93kMwkLi2RqwGjymk3L6DUw3vqptw+C
6ZBAXWZ/rCZ/wzo9H8KLh/VM3sI8tYMZVYPXkTGKaFQYXsdx6UT16zy8nQsbbXhXDHns6NCv6elR
p3kTRgDHRyPjLWjJxt4ujQqkdD2Eaqw8SOA7Mh/pXneun96qiliUm4UAyEOW5VLpp0kCiwpx1UkK
2591a063k6F/zgYt3/CZVo3JmaCF5sOOpA+JwaYO8TclhZMkw9VNU8frtlpVtiQttF7xKgEWC0nZ
pN+Uan5HIYKi/S7Lv13fu9XTOVvSQvOtuU9Da3oMxuT3Tmg8xWG1pftb57PQ/VGkPaRkyJjMD3B2
QDr4lxKn++sL2RKyUHjAm6YWyKiZxaHE3k/q55tO3PqpACCWBX6FZS3OX6a1MhUDipbSsdhnkyOl
P0d5ODXhhqKtL+a3oMXxa34WQJTBjgEcv0+1J2u09lJlbdyb1Xd4HmQCRFPo6rMXd/ZYQJBm5qOK
8z34unmvEhU7QHJzJ1L0fZWEEH/4SrRhmNZX9lvm4q7mNGR3MtyPlBq+yaDM0bhi2OoMWn2hQNMB
pWUylLI0CIVM36+qTEQV+c840RyjuxHhUydDfnMYMvn2zzWPeW/PmGSD/oWFVmRN1Eb2YJO5DjL5
WOaS2BVe1B/rOE82RD2XFJZmnXKYgIWdGiLI6UtTV7dx1QqwdwBsppvaVmjMJAkGB0iQH/PiaNNY
TxDZx/U+7sadOUEu1r5rWnEHH4cbSzJt/s14vL7+tVuh09UHbEoFsqwvrrcK/6Odx3xTGA47XDkl
+5k1kjO0++ty1kyVDpb4ea4OuLnFpeijsWgGK4lOif929H9S0rn++9e05vz3L0xhFHhkhCQY9PIM
nIrhaJBwxf6nYoQ0iQcyi3fX5a0G/2CIgQEqjMWmXebyMINYF+XUzAuy+/IAH4o4TDGEedGQmze0
ecRODRuiWxqxDd3PkH4ebbCg1z9i7T7OaC2ATqQDadi//AaIH5pch5XrpPgfVV92KexIxsfrMtYO
DtoNuEKB+GNm5p+f2Zk4m9pmgmn0lCXph5po3wHsVPwLY4ZJpu+RPIIMhvVSSBmW45jT3Xkq60y4
rRx0rgy2ZdcVxfe66HisbWPYMGZrGkOB0bBwPWhTWJaPyNdWo5yP0WmUH/z6Q6cnLoRZipe6afow
2vnGEuezWF5+c0YI01Gl0zK8CM/CxCbjDp3EyYrMj/DmqO2XSIV05yYcvDdK8Yb4c0M7ViUaQoWA
AEAkodrlpuaaDBtGYkSnrt7j8+QwNdI/1cCQ5ZPKpK2xHKBVsQ7X9UV5ua9ibmYFvkOfBznFpZWj
+7AI4O89Kd/Ng0h2ZXqvJG77l/dEhmZQXHs4leNRQNUj33Xx3WRA/QVYw99Mk6+kVPkS2iTg/Z/b
y5fsBSPUIRpIeCAnPSFBE+6mG6ny3kDGfCvrH/rhaaQXvq9KV5O8V2NrbJz46kZQB4NYm2KVtoSm
l4VpjMEERzNvgePHkLxR/+2Uym32jfhCFWtD3kuPgN4Z3nmblgPSuPriEiVmkVXQUQWn0qzdsPta
F9Ct9N8T4wCV3sazsSYLVhwgKtReaedZaHNSSClMaoAOtK7Yq+m76b1kTgBvnVT8cX5PUOQDhwgI
CrjNEnBjt4EZxDkPtCR+xpCx2MmdEocbtuDlVWFOMtaN8ryKKVjan1RpJDhnSNU0IWWF9ANsSq79
bTS+SdmT+snuNyLWFc1AHBP/ZmTvXMW8vJlVqg56TSfrKYeA1pOkneZ9Et5BjW+t3Mbh+bFxJdUX
tmde3m9588/PbDjDR+wwqwnD4eg8wIPndoV+mwTm0VK6jxooVX/4OTVfpdskbJytjMNKPvFS+kIv
qwCOV2skrSEF0o1pDU4+QW9tFnd1eBfF3oPd6vu6sG68vqEhOd8Vne7io2/cjpUHm8+YCyv0rDB6
4kWTEaSyuT5nPgx7uFUbFV7jr2P0cUzCY53UrqZ9GVuoHLStt+3lI82lnGenkz+e/b6Fo+ClMgyT
eRKcbCOGaKtzKH1QVd1S4ZWkAaBtoHUz/J3831KHSaeG+gj73Wkaf8jHQN4VsF3GInAD2P3G1Pmg
30Kb091kkpPXG0XCFXOAmSU5boIYRqFnhT9TsNlAlKMfklUyvytDDTX2+6p6sqM3UfR9Q5dfVj44
wzNRC5/HMlthST2iyv5bND7l+qswzR3Dh//9KIw7zzrk+acNmSv351zmMgsiJlMpKHZwX2PIQF8F
+k2Y30fecfirqd4GunD4S9hkuI4bgtcWS4mHrAhJSYLgxb7CI852D1ydIDmJ7kkuv8VPtay5fty6
VvNeWP4hlbaC8ZchAVg4eiY5SjrlaHK5PEwvV6qWQQFEltV+Trx6lk3P5OSq2YYZXCktX0pa+JZW
XE+qP+e54Gly6WaT6k9Zpe4JiTSb3kk3l2gklu+h5nyjqukxsN964/DHcBK+YUbF0PfAPX02G2eq
O9TeFMnzajtJUtxK6hkCYAJHgK0z33hlVq8oMYMMVhdjTHPH5c6OXj0FqTKGtFTmrtCam6R47aeU
QG9KIWJHWB8VQZel6e1Mke7nKp6axKcgmvaV6m0ETCtPHuv+/S2LvTfULtLanLpZRkqvyGzHs7/F
ZuUYhjnz6MKIG7qb2ec1W3gudOGS2jQBzeE2NliJP9iFtesz82D1T9evzerSIBKiCwjQFlHF5TbX
hQHHfWJzXSflprKOWmvvmsbYWaJ6iqzdJDQoy+Sb60Ln/br07+nwlCm/0GeEq7msyOZZ1xpyoJAb
SQDldzCOuikE2Buv2NrdPJeyeEzUXPKtsic5okLg2ATqTVs+aj2Jga36+aogBcNNh+pM+DD//Oxa
pIPewdwsoR4kuvaAx4pjrps/BRfwoNT+FpfS6u6RFRB09FHUXvYeNZNu9fDd0bMzgiyZIBpvd9fP
Z3VBc2sd7jH8PctET9zW4PYkbHha2q6mPyhyvpf8u83s35qfoc7Vqv8RtNi5lvELE5xBOFuBfoL1
f18GkPsP3S1Z/J1Sd4YTTsNBtqPvpAW+/L8tcqEekHT5VTO/w8Z0E02HMnlTME5DgebhupzV4yKu
ImVEnVYsma+sgs40T6dPA3/KpTVES6f9dQkrLjJIfvre5uAJTqTFM68lFZyzjQ7OXoUGJH3r4Skb
yuekCQ8F5WBz2Hhq1ywTnQMK58Z/AZO91PdR0rqIjr7wNDZvI3jS4L521HGrX3hVCc+kLM4HAn9Z
lSCWPPU/8yZ2TPMRZP9UfLu+d/NveWGKzqQsvAZoBQ3awlnLoDK1ISn35XAfD6+GqHWLaOOctla0
OKcU5jKTOi1mr6gfrGi8y4OnofykRtXb64taFQQ7BClKADdMDro8IFhMO6WRUe0SHlVRflRGmNWY
HeVXG6/0qiacCVq8HmCTKp05LeSflQLHWZnDM1v/6mWlvvFkrJ4TrYpgiOC/e1H6qtJCsbOYc6J5
2x21O4ivo/dNRE1K5MHP69u3ep/OZM2rPrPnCmjIAS4ZihKinl73mScf09F63ZjKU1Wb4TFLx78M
eco3rtXqqcHlYWEsSFQur5VSwyQVtFTwTbnJ96ZP20Ceee8yodOfHUTDv7FLkBDBFEyDNtSpl6us
J3kUpY44GPBgn81jXmK6uTZ0fk1DSPtaBJKQnvB/LqVM8IaaRZH8wq9xhxvtcdvEbglZXKwwttIO
qj0KBMpdo1e0Qz4Y+RaJw5odnzH0GkwsBMXL5K5XQG+X2yQialMr3ykd4xR0Kco3osOVwocAqfpb
zOJYIr+FtTjD7WMcZH6TRaUGUC35mkC0fEgS+HSNRhl3fsV8s8Fujb2nxvKu86RglxmGse8muIf6
xGD6TcBYjyiY/Dv4PTa7GOa0y9Junn/mrMxnd2SAC/QXgqZijIDRU3Jv9oMPm4Cm31jirvXuNZsJ
Asmp2UxArZmCmV+RIXmmRbfQQjTkmvLMs4R1C1Q4KytrX4lsD3sNk2iK4LWYwo2LueqmzL6dpWBT
5yzp5WL7kXKUP+JJ6kVh74tWYnhNL0PslvXxPlar2CmZT+BmDHdgGlNefKn0PPsXpnZmUsBbEs+X
9vIbkqg32oBxUfTRf6XLzWbIUBD/9eeGj0w0jXQAW01Ln6/A2aFmfqz2qhdT4DJ3snpXMthJImrO
vlKN9+uN0u9z5u6FCp1JW+yqwpQ8OYNZ/xSq8sH0XHkc8TLHRwoc+64pDlL1NdVGHJp2b6n17fWl
rt5mHT4MMpl0oS9dXK8bUS0JkzF40FirOQxjW47fbHVerO9MxEJPpWGSRrPHwIqyP8RqeFCV+3ps
byIY07SP+uBsOmarN+NM4vzzs/Nr9D5iGiSLisT3ZICr3g5gqIyhyBmDp0g5XN/CVat7Jm1h2lOZ
Seb9hLZEAGensno929zWr/5F0oEnEbpbhm4S8SzUxGMCJqMrqP5SlykjeJ/vtrsEVnUR9xyU8Jx7
5EG83LmW2noSyGRXkqi9b/LcjdL3kwGKszGYwCSYGNHTMR4QF4ftcUytrYzk2l6SPaKkp/FSCnmx
l4pRMnawJ4TU1Z8J8Bcy9y2irx/Yil/Db2cPeY0p5izNmKaloZzlCKk66jha7RTtMYmYvpJLsLfn
Tp9tXLKVG4BA0yaGNDCdy8cfLMFoegqlSnBRbuRFr4XMS6FCLzbasC6Hd61815hbtbz5Xi3uHfBH
Go9BWavwZC2sWCUZVdkaZXSqbBJGhiG9Z5jqQyOV3i6TzeTP7TJWBJwzKEGoGfRFfSIX8ZAIpubN
xfqEulihPPTWRvJv5V5fyFj483qUgQz3oujUUBUbhXcXmwxXGh769mMV/s3n9494+VUtmZPjM6vk
HJ1fXgVmEqma5nfRSUzPxd2UEUK6gP/Uk5NDLvffJIakElQaT9e1c+UKUN0hjqVzhbNbur85jj2D
1ProZPfWg+819+RQu2EDvLpi9nFDYUMCs03yaUnNXBtdy4xBhJgquIqn3NzqYF1TPuDgNNwxIdjG
U7zcvUGpdRq0zOgEHYhFi3h4YDoAMy/fXt+sNY04F7N4W2oImIkWqFeHCfQZyUG1btWbsEp3Ivp8
XdKaOpxLWrwpJGJKjVFL7Nh4kLoqY4aY/HnQodHtFCez9gmTgK5L3NrC+YvOXrFMkFeWZRGdIHvX
zQcj3DM3zqE14rqYrYXNxutMjM3ExxofKDr5yq3oYW6R8tOcYYg/xiWcv0W1YQz/D2nn2Ru50XTt
X0SAOXwlJ2lmJK1WK234Qmwyc8789e9FPbjtGYoYYvc1bMCA4a3p7upiddWpcxb9+z/PmBfPw1bR
asNV8O+Rvp3hVk41sb81yT+317X0LYPzi9YSoyYUaObQqTHSrCgVXLAMKZgaI/kKB+2d2JUPYVb/
hCe6FX+XvzWfItGYiWvEEou7Sq8b1CB0TLShr3cV+ZsS7SoBbJEJLKvK040upYwBhzGynvK2GOGQ
+Xl7wWsmZwELoh937BJMdpL0GDc+3LPQtoUwCVTVHaJuW9/L/iIgTx39/61y9omByS/NWzmKzpGO
VCWE5DuktjMEUmDXL/34kHRttGJy0X3IgabXIVwa805TPkIlWU6wTzneNjReQ2pilf7nAAI+ZTQC
GGeB2GrOzdQLVc5oAYV5tfkOys5vXlYbWYunxWNqmliBsGVOTR/nfghdJu+YoJMdhJCZTPzh5ryl
AKLJB9ldCSbLt+HC3uyaI+iDhnaBvRz1Ja/o7DE/muO9FOxaudqKrmwnyl0Uf83XXo2LB/af4fkg
lCUUIoPkClVS6Q6l5L2um1vawR9uO/+yFcBg0yeT+zZt90UUM+vErYJeB41BEdbIjiWCIo26v21k
6asJVZw4zZbw6TRm7g59mBHUCUZCTTpHZXxCy/v7bRNL65ggUFT4oF2AjPZ6Hbrsd9NTnxIOqOYh
/a5aL7CC/YUNCFxAgfOL37UvUy3JGi0ISEfro8BsVjIgvkLJ97aVpc8XCNF/rUjXK0EGEa4M3SPO
l08p+mF9DbNVctQEbeWD8jbcNU90Ly3NYq3ex66XZDUfSt8r74RYS5DGMcZD3cD4XwaT7rBSG0+i
AKNboSb6h1COn6qu+2p0hm8L3tjvM8kL7Fw1s40/IJIhjs1o9z6K9XFpfjZ1j4HlbBIrVzwUscOA
iawg9vdGXzfnGrA11IG8UlqvWmN5WHQHks8J2EwHeI4icHMFKgyKnjCPh44R11vS6sBY+1i94Une
7SADkUzdMJQKGuz6rBR35LHkAUzV4h0A1aOlDI6pJhNyX98Ocvgix88yssFosNte+eTr4asUFk6r
f1DSH03obxD1vKu6BxhTE/MJGPROlF88QUbKclvHqJzAVoJT72572FKNENp4ACSgZWiPz1P0JGRW
X/Rzksz8FHbJU9CCxxyzO81HBnYYz0Po39cJqN608C279SFYzZp9UVU2GnQbGWmMIZC3boFM7+1f
tnhsFz9sdosjRUfGWwNkqze904e5HRwr1T3cNrIYjRj0BPw6cZnM58+KYig4zJLErf8YWqEjiiux
aPEGXxiYVnkRU/2qqAYhwADi5/Aicvay/Bx5r7eXsfQhRCz832XMEutSMi1OgNsraw+GsOkBmcLi
VwoWFd5fHNtta0s1TGCVzD+D3sBr5rvWjKigapNsOvmDIo9OZzAm2CfgRj5W1SYspRPP1hYFrtt2
pxv07oZdmJ3tZeYKKKN1lABKf2vCPYeQj2znI4KPqHgicurovWQ3UrEGIV56IF0udzrjizMMusCM
o+lZrriPIgASFiYx96NZ25I09PYaF20xSDrNKkyMarOIP1QA6geNk2yNY1xHrh1JDB/H7aFCJhAa
5pUtXbxkF+ZmYT80tKBVS+oblvedDgDz1C9ZsvKpXEybwHvDRwZEDur0WWS0SlTXsh4ItuwiWI64
1HE0HWn87jJYOkmfePU+T4RXmC7TMnz5m/381/Y8+KdjkbR9h+0u/uAOiKirlQOgws7N3xYqoreN
Le/mf8Zmh+e3QpnlBtB2lJZ9cvk42zegD59QT0j+At4I5T0sK3xpLHpis5eKKvlZmXWUVk65Vjhy
Dk2o2K+U1Red8cLGLASPDZRgSSeF50ps7Lo2nSH5rpfhpoPlmcbMX2zehbFpcy9uGddhyGC/Dc+J
kX+WhGDrasYv1Cg2t80sBy+GPKGOYJhaNGe3WW8Kr/ZLJm9ypbQHLX7MXe2UJ8c2y+6EaHzI02Nu
OcmPFbPT2b8LXubE0jTx/tF4vl5e3yBDmIyYLVwk70PDSfIXtfhUt5969DKVNrMVukH7sViDLi1+
4kzyeT4C0Au83c6LfRX46ocjpPWQlCeGYwR9f9e5YrW/vb41K7PluRLjnGjkYQWSSUcw8mHjRoSv
21YWv6b07CduQxpY8z6zWgDgTnqybiX05akSrDljLPIBGnynZyzir8xBgEO3jlriXAg0anrNVwa+
c4jE9co/GgRD9acwXVMhW9q7qSYLnoe+IGJX164xIAUZdB1BOK5HurF3AyLKt/dtKTBdWpidjuyF
SiQj7XfWjJ9ZRVPXfSyK1bRgeR3QkFF5VWAancV5IeiFWOj4TpbVkUnF3tuYqJpZUrBRyf0Hp4/v
peQgiOUu9T4m6UPqlisHthSwGIGhTwDpHkQa0y+88PUhGlvUBjgwFe5g+JrhDULQvtE1hN71zahF
L3+xrxf2ZjFLja3aqhPsCYl5x2yrozT5vZANK1nqEpSf0R5FZYoRThLaH9frKrw4iJOeYbCmzTel
cY/+qp0XR0o4joSmpG34JiJ5L56SboQeMt5PzRrT9qIHXfyCmY8GoZijX8YvMNPXBn31MbGQiltj
oFz0IAnICiPpGs/R2fm1citoUc1jBG29H76nm46fS+Pmbw7tPyOzQwuZeE7daeiNp3tQyEdT+1m7
6cqRLe/Xf0ZmX5lIq1KlG6fEKsgPrmdu8l46rKJFF628gUigJGPWeHoXXPi72RYh6tAkHJleMFHf
QBtVtXFvj4KQ7G7v2uLVYmB1ongHejrXDcwlNOC8EFO+pG+NL8KAcmt20Dpvq/7V3oHHwN0mTaI5
+WPsZxoFiHFq9YlO6n2bIKNVslKeXPqUTKCP/xmZObSi1hqBn3TDkgNUfMcOxaBuMHaKmqTw7ihr
gL3F/dMmbSYe2hO69/qo0DgskXQRcW1dkCgV1aED+t3fCRLa8KmlUtwOumQlIV0aClSYQvzX6iwk
q36Sj3VJo2CsyqNcjY4uiftBgjYmS7dja90ZQ7uRv6uttesD6xfI7gdD8856+GGMwqMiPE1oiYmt
4bYzLfot82tUhifxzXmlkY5qIY9ol50T6iSRsS9VzzFX+SDWrMwWr8VVNWiFxddA5IFBT8t60Ye1
euaiH9GufRPkYoRtZqRDuT4hvYrOmWxuYDxzRWiN0Kcf2xWHXV7N/wwhPHPtQG4GwH8QhPCtqhm1
6lE0ahuhqL+Jjv+uh+7+tRleLmJYtawnt/qN7FkHXY028SoZ5eTu83R46nL/37YxKHptRq1CYcIP
MHnsyjtaZwgEHq0wQMb3fhr2Aa+98pZZ2j4o25ilZhKYMbTZpyXvOr8YRYKK3z374++hvW+CtRrg
og26tVSdAbrTNrtelJzlkQlpKWlWGh78TD0wwRhq/soJLW0dyC3mCklJp7HmayuCYFReE4XROagG
Gz7RbUQnlaqwJKSOUIx2GK5s3VLo0iadsGnKzdDUadkXXxmFOTpldOsIZH2DJm8zuL+8MTAchGJN
J7egiJZd6W/iJeAVeOUnoDucs9dG3T62zLZLorOqfsnTHZ+6vfCK8GNQ5vvbwWhxPy8szTxD69Ky
T70yOrttt5umu3x3V5otg9tEJKvovIOorAXAZZs8LJjxmJRAZ57SFp2cKWMXnZsCwCMNrmyf10p8
N1oR2iJRL255z22DKNRXEFCLz18IG/61PItXQ+b2eQqx3nkoB4bnJA+84XDfNBLiTQ4QGN+WUeQo
wx/AMle+RkvXg9RhKmtBicI44fWRpjFDZ3KmRbBVR5/7dBju1CH6Egy6txIqFxfJRAs6qjCz0Tue
L7LwzSwOyCOVLt9mrrYLfKeNsp32o1L0U5u/JoiOVuav2460dE8urM6Hs+XBNdtEJbHMpHu/PqW5
AA7xufeOCC6ubOXSV+fS1CxKJ50MDVxIepnQeq/A7RTlfRV4NFdebq/pDQE7D9SXlmaBWmBNYjSh
XMrMToN4WwQANfrkNygepIhtxUAsWoxtdaCf43ZfmmQf9ses+z5m7UO3dlWnq/jux4BHYKAYJgfa
x9ce1BheYvgZ1Ty9zDfolPRJvru93iUfhTH+XwuzjQ1oMUCjgAXY9jZI3W7Z2NW0fdk/mbCh3UIm
+G4CQXQNMr6gJ8P1tX3MrGcmMglARui6m25EW1bpZbtumpMQrw1DLjrphenZJTRLKcjckTy+jHcS
8dvrbSspoTOunU5fJaWYDuT9gf230Nm3yjQSjUSbrNe3XgDpOboX7OoqQoNKFveVuu96qNws8bEO
hZUUc9FVGGOiA6WgrPQOBemGhuxpE0TG+266/3jeysVYvIEXf/4sxOQB6gJRCbIIHYO8LB+NdK/5
2RZe1JWFLBuaJMkmRVUSmGufD4fI6uOBIqwqZ9s+HhEekvZjuhNAA9/2/UXXID+CK2XiSZr3zTU1
JO+bUEzogztVHEz6ptugMreFom3KNYD44k27sDZzRF+pInpWbKBg3bsmHXTYnfVvt1e0uHekLnQd
0H94JxM5ylZatbD6ndXwuRY3ivIthPtgxROmk37n4/8aoaR8fUAmCgl+LvCYwdMECHjhAJV1Jrh/
0yQ6CEpox/1a8X9pghuWLlqT+ARTm/NBwNBN/bJTwGU1/adO+yAo5WYi4QXFulNQ24SNoUeeyci3
WqYYjl87SVpsc1jejnny54oeuCUUC2Ce4bGW5jBFVwilqK74LQFsyPUY3GdvkQzqLPNvatmXpmbh
JB+6JmoiXnSh6O8rsbQrSVrJBhcvAW9S2JB4mL4DncHk6nd6z/tHqe5l39xA4GwX+ujEQWivkjwt
GgOHBY6aUQxyomvXscymFeocY2Xlv6JPWqvlTvBQC4WRJEcH4PZtWLxxb4QY+CRj8LNPucK3uo6A
8VOtfHKNyCnTY4wA0W0ji3EX2SzgvoDLQK5eL6ns8irSjCBiuE74poXG8EFkGPfxtpGlew3kC3Q7
8xZQNM/8gHnRQouUPDqLY2qHyT1FpBroCLjztFkxtXRE0FUBI0aOmfrXLFPvtCQXwq6Izoa0EUdl
n8b+xoyHY05RComX3e2FLR2RQU0E1hCARby3rnfPKuJWSxtiSS/qdpIhrRpaTpuuPT8WE5BLOzNX
SMXBE+gs03KIz1Cs2j5Md0b1uQDBAxPXTjJLu89/V9Fa4Fo8OF7gIkgcepfi7KvZxnGC0iWxIm2P
VQcDVfHZT37FY7j5i31kPBT+LQZywQxc7yOanYBiA97IcF/lUbllBsK31hR+Fl3jwsj03y/exa2f
RYFc4OpRSrMLnEX8LEV6Bfr32NVrfOtvr6P5ZwYCv3+XNHNEN0m7rhmmWDHsUgH1PQ3KTs+RvubV
Xs/k8zCaj7H4rMej43VPfg3SqirumDEbfXkTeN+S8ilp7kBqWBIf94+MnDVTBakvtI+3937pewjU
H30xBbINdDmutyVIJVevVPY+jR1L+CbrwlarfyEwiLzCHQ8U72/grJcGZztjdpUa6A0IWrF0N7WV
byY8azqs9KcXT/tiWTPXpcVi9IGIlbr5nUJCL0QH0fqkhZs4X1P8WoqhdMJ5FyjM4FNsvt5BBfyc
0A+Et9Zwf1rRoa36n7fPaDHOXFiYfXhCt5dqs6AK0OXZNi+TECqs3AlrLdjeNrR44ZmB0iHdosYy
H4byk8oMKpnakRV+c6nvRd2xcyGdWXvxL57OhZ3ZhRezoPM0gSIOFeW+7ZB/OPXBCXKLfV626HA7
bvzDl1+aJnWG/mR1+b0Rek9wjx/SoaeTUa1s8NrvmV2CsoA6tkYY+Qy7px8eOs14ziYp9qLZe3Ww
hoxaPE4SI8pl9JBJC68dJgIorwttxpWzwMYXx7Id7W5tTne6Ru8CEEhXqnKUVfhGXRtBGdHqxn6M
aCJ3XwpffVKCakdHUM82VLF2IbjelVxiiUlQMeENpq7O4uCUuTY5RpO+G2PIZ89UnE44tMnRRYTU
oLlbnPQs26gqhEzMxDSObnz9c88ljTFpQfFCf/d2yDprSIQ4xbbwQRjbOytjKjlunFRck/pZuiP/
WXr3gEC7rRJKkdOTxuLop8IO3urO0j6Q+dv/P2sCfX+9n5SMakPXsWTFNUPVwyPYq3shaRwxiNZ4
Ppd88nJVM5+0oigJfAEepWBEr134Vpof+vT7X6znrYDKrBdonrkNiWpQgoj6ue72quqfvOo+ygon
HquVfGIR3WteWJqFZK0UBE+UW+7zYDqUbizgr1vL3QjMSUmV/svrhvu4L/dWknwYQtlJjPTJiLMP
E4mUNIqHCpXX+CUK253nSZTtjX3UffW78TCIlWUz9XfnC/Vog7fkCSWupV3LFwmWLc1ASBL1gVl4
7FIvhk2en59240uoKZDZ78vhp2T6jqk5lRCdELp90BLz5Hu1zcjnSnxedHGDTiSY/Kn8OwuHTdbk
HVz0XKbEjfZSaOp3bZYor8ooFQ+l8BdSlmTqk5A7ryqRkdHJOS9SM5Qt+hDJCZyPJuBGFRt9V6dM
H0JIKh9u++BiLs2EFKP8MFDJhjFzwlYf6BYL2MrcD62Q70fDzJwszp8phB9Fc3gxvXKru+1OSaoP
t20vJQqXpmdeWft1nw+FFJ1jJuBRBGnBKbXyWtV18SabBsWu6Y3Kvl5vpgx4jFyPur0GnSs3mR7d
ekdkyUN4cYNyofpq8YG5NjK6yPpVmUt6m9Z3o5He+VF5iJqmsoEbrRS6lrYNCAPsKEhTUkaZZT9Z
pFSFkQo8hOXo2aD8KmdVuBJqlzbt0sbMA+VaSHW/m9bjwQrb39djulnNSRc3bUqtTIhzmBOdGTEL
9KK12CIq1f0u9r7ltBz8oNmFELb+uadZF5ZmxzNYHIXmmlhS/kH/wBbbf24bWNyvCwMzJ8sL1Y18
hEvOgbinnGVHYD9WU5i1/ZrlE3Dahi6TynwvhHslpshS3g8t5Kfp7i8WA7gBhDwD8qBMrp1Z61Bt
EnMWw9xORu8cWPVqE2HRiS9szNIxMEXREPs4MWq9bYVqDaq2t1exuFuooHPuAP15e16voq1qJneS
KD4XUbYtq3pfK09FVG89xmhvW1piaOStA1vz2+DZOx4Wpna8IrUaQkwVdLbsk9AJQtRtJK2Fr7+R
vejUeq4ICUwpbFS3/qIM7n2DTtFJa6Ngk4mwcRpaZ5emoP+5Y179tJljGkLfh+gD8bpsS6frj3Ws
26tT+csbMKFzp6oZtPKzkCR4bdL0DXgIWGs3HtCB0Hvp0MxWPDtzX2nV6v1RMFpb9XIn0KkvMKwj
2v5fiLnzgaZUrpFpAMRTZxliYEitaGRUGYxS2NXC1opkR8lebh/3wl2/MjL7Yg6pZ771Gs6T7GGg
IGhhRnZtrFFDLvgvE02MLjNNwWdZnZ1c7PcBOQIQAiE0Nig4QnOwEXBlWPP+/KZA+EG9YwJn8g6b
nZ6baFWpC1jid2wL+JP8Jt9JxkmDxOf21k2/efYIU61prnZi/GVZs8iC5ohSCzXvaSrKjF/V6tFI
wY6PQvWVylHmtEHurVzOpdO6NDkLA1auJ7UmUY0A/mnn7vAxVsONF0qb2ytbOq1pXBNir4kIZp5G
RaXkpaM0cFqd3NktupiHoj34zaOmxWvKpguxk2Ev8sOJ+Iln1PRbLtPDtI0bjSnXc+zrqZ1qsub0
Vrn2fF3YuCsrM/8T4xyZRnrmpDS7vuntaJKx6tdYvhatsGlMg0AJj5TT9VrQ+SrQJgzjM4q0fj1+
pGFt1sVKojm51cztNMR1/zUyW4oc+0Fioh56LjKj2wJceYYEQNv4YW3agZrF21pozE04hisPvOXF
USqeWIJREJoluKHfNKAUKVKLUh9sxKJCD7HrNkbz5+8T1vefndkFjgXLC3TkF89pHh6s9NU3OtvK
esdoD7e9fOH+Ygj03jRrCXhrdpm6soBTrCzjM/oFBxeeko2sPsixfGgFCdbDyL+7bW9xAxkteJMs
hSh8Zk+xmtI3yhTutETe8W7dCKh9xcaKeyxNkcKBohJOJ1Aa/3LthEzij3JcsawO1D+dBc9GHHxr
ROK9z+jo0LgPnfmjC40vXu069Xj0dWAj8DhEn2C5hSngxUzXVr4QT65+0mzlmuVrLuWNeKLTbnmx
REh+8JlpoT24vcWLR/rf2uewHylrzWFoq/jcui+9qx6kClloI3PSfpc02Yr/LL3kYYJBLZGh3Sld
nl13X65qtjaPz9kg1K9NEod3RScBbwJw5QhJkj6Zudl8TKHd2Y5hFG6QrPwOJ0n4VLSp9eX20he9
S4codmJ8pq0zuzY6cgFZOOJdsMB9EsSC74MhIvrjrXwbllBIvNUgRuI1j7KKPDtMc5Tr0RLYY3eM
O5taVUPg0dLSVvMnOLp3YFb3rtrsWzimXXGvRv8k9Dij5yh+6v0VZ19a9MVvmYOQlLGN4l7GscKK
Rxddd7/PtqtTk0tedWlllohNeH+UeThnMfosZLaq2qjQKtrXtabw0jW5tDOLsKpSJZVicnPFXNkm
1MuTsHKK5IVW3Urqsui6NNapHU8REPrV6yBRh7rlCSIb1xZPRrWh+0dsGLWjFN7J1cYXngVjG0lO
2D7f9tKlCg2p9X+GZ/lmrnR82oKOVmfvQjx07JrtqNhZv9Prt9YZ+CG7LeIVp130kwurs53NmzL2
fLPhpoa6LYAlnUQcV18Oi1agcjSoaYGnV2ab6lXJULVjQSoDFZBXwdPXrbNdLDojLVuAHiLQuzkr
NKN9QqlHXD8II32l3Ee8CSrYTxAsi9eAW0vjwnwa4dSa0E4S/a9rNwG9nQitmiZnU222tSzdgcc4
eOOu1p/hRnC7dusVW634FtZ/cWBAHXn1MNQOvGbahYusMCDT9YygSs5u/tB5NKnQuo/XjCxt5WRh
mnSdoAszI1opJXplWMm5NPRfTSd+Qmdr1yfypxykUI++xW3fnz68V4kbMROcEEw/dG5gp5h9Loae
mqwQev0Jsjqae4Io7XxS0Uo6eYq696p+ZQ+X7LE04v0kzgYF4vUemgnSbH3Xdye5sbKfqRGUDoHd
26AmFO7aVPtOo8c8ZCGjKLcX+t5tWCmcwjwdGA+FH322UrHQ3b4Uu+5UN4yvJJoffewj/XOgjtYh
jaJHUSl+NbUon5U0bM8+ShF3lpLKK0Hu3fHyK4htzKZO1+UdWq9LYeWsBb8/JY1C5fJbmmp2bBV7
Kz+JtMRvr/ld7OalCcRG49EJOyGS9NebXbZalHuRweH2D/CobyNVuwfacQhSfcWNFixRu6fKSF2A
qua7b54w9kmJhtBpAOM1dJljmdFWFiI78ddQFUumOD747WkXs5GzcxzGymwg8BtOPVB4qzgirTMR
IabR6+3NmzZndjOYoAAdPul2TVCv680zkkyXhrAZTnL42Su+QKF++89fckhYvYDcTZQV4rs4ZtEO
SpTIHE5ZGewE4zWUUgfMkhNm6dmMYddPSX1zwxnlLyBv97etL60OIOeUlVGV4KV7vTpFbEb0663+
xAsYmgUvAQIYF2u83wtnBe8hRSsKdIwfzvO/upeCMqppqFeittVr8akMxPusKkO7pNxye0ULkQX+
CGo5uIaEZMXML2R5hMyh8thOPW83dYtuX5t3zM5lcvIjMALxDK8Djbak+mPecbjZKOSSbQPJAss8
/bKL74I/GsEwJFp/ylGG8aV6csfij+nSJiPMfxM/KEkwmXhtRFSETIplfziJTM1XheZgRJZXntOL
5wV/Kk9QPgvw014bGWDyV6ImGE5N/DuKalsiY7c6x9zePqqFIDhpiSim+tY5n5dXMtlTywa9gFOs
/zSEnUYnJ46PqgWiuF2DPkyOPLvGXK3p7aEacALMO32aItRuUAfjiWL4Psm9T+2YHAfln1CUHVl2
pPKl0fun2+t7l3NxVooG9JB2GDiOORdt36VCwU/pT7Ue2q76lJrxhgLCisMv7SLhloHbaZjsHYGe
BU7GzwJjOOWAOiJhm1fK73jIH5rcOHVxunJmCwFjaoXBgvRGpzenmMtEtSyjchxPadCUv80kblob
LJn58fbWLXkgxDbwTRHdObVZulr1sZ6FqjacAr9C8le3iBmKpjy2EdE+k2p5BQG+FDUm6l7+oapN
Wfva45Va7SzXUMaTlCYHMT8pvvCzLe3SiHZVMe5gWF3JQxb8ka/yVKqCW4RVzsJUFTYWEqe+eBq1
eutL4zZlnLFQXvVqn8jbXt3QUVkxubCnmISEDpJYnRA1M1k3YSXA44VgV+HvaivZCj1sXb+VYmUv
FxwSej6JEWGIsvioTdfiIg4Oo0FlR2/Ek1tJqHUNofotg/V2l+u+uRdiNX4UR7fY33aYhQOcSvdA
YSe1WGrrM6O6FlSpIY+noH8yq2bnxqdI0mzL1XjA+TbD2rftLS3y0p48szfEZulm6nhqtTsjfurq
bmvJez2+z+t4ZWkLYYSu+tQvAPFrUMu5NpVqmpFmQzKcwOXshQqUatJuy85dGd9ccA8eGkSqCUaF
tdkVqPuiTgc1H05DL4V24JZPjBeGTXuq87Ve2ZKpN2EDuDdM0tKZhyRRVAZpkvJ9yZ2ojl4EFUU3
rZI3JkPlt89pafMuTc2cPjMGWWkkTMXaRymSbKK+O64EqwVfAP9FW0fjlCZSiusD0njkiHXYDye9
yWxJfVR/Ni39ddij1gpcC9GXsEuFeyJl5VM28zr49VCtigiLsBXaAohFefx9e7/eF0F4WJE4MfvM
B2XC010vRkC1TOpVicV4+VMWfHC9A8OuuXhXdv/HihwYx0j8dNvq0ikxpEJcmnSRxHkaik9C/O3L
hHtNGGzEXg+KEgW25zV//klm3JO6OucFWc/8LoVKqHidwepwB88tIKHjvWutDSUvb6KGiemJh53Z
lTX1rhx0gXNC32szCP9E7vduFzymTnPXCg/DGupiIfjRI5j4PynRTUT012dWe5StDCEeT3TMN54I
+DGxBfgSQvlYDsPRV4Tt7fNauMDTePwkssMMDLiSa4OumI1+XOXjSUUpF0XP7CXwacC7TGPu8lH+
edvae14b5pBBTJmojZETYPPanCV7vtH01XgqCrU7KgaKej1tLseIuu6QM8ICQ31Y2AFatqco6JUD
2trpo27EemkHg1WfomRcE0dZuIq0cklQgNFCGDCfkpElpDbkuiYRanyR/BFWyLbI16b6FtIEJr8n
Vi70ksjFp9Bz8S2tRdNTxawjL3Ghv3AZ9Phoxj9jI4KcKxYB9tfRndJnK9dxIaChRzzxI1GAYsBv
9ioUGu66bgysTe9tt0o37QARE7G6GjfN+GPldBfXSP+dv7mXBJ/rNbp9wbFXrLE06lMuiweGoA6F
q38amp9x/Ki5Lwx+3CMMY4ybIj8V4lZmzrhIyGE8J9E+JqIvHgIlsm//riUfpyZmAGcj1BIwrn+W
P+ojQ4HNeFKUj6p8H3ahrY4P4Z8zviHSDVUTc2QMK8PoOIvpngnviqxxefXuRbWeDfqyRXyflf9o
Uv0aBqpjWo+ufhTcP38SYfhNSRYmZ6pRM9/yUHWd+Dm5xNWPAuFjj2zNbB1d+11+8zXbhwDs9o6+
P2jG5WhK8WGBauYdyH8QoQ+G6H48aWL6QFihydZwgvm5kUG8d3dhLnWbWBtW8t73H5fJLFTOOJfO
fNbsi9ZZkIEaNdFDjz8Lyr62nsdgJUK9D8CYAPhowXsxlb9nW1k2MSM+PiagyxmGYDN0CqQJrxZq
mWKb7dw/hlriM1M7jfkvajbqPFdrjLgSNJULKsayfMhUunsk5P43KQ9WOt7vW7ZvpuCfoEqJFM67
V8Mwqj3RdzzlP9Mi3SdCs2nU6lzWvV0X/gbW+V3lpcy4+Ke+eujq4ikZYW6InazxWlq6naPG0sqJ
LjkSDmtyX8BB8df11YyojUgTZdFJSr4C+7eHXUPfSz5U3rmmbraSQr6P9DzTuKIAgSdowzw+UXQv
3UiV2IHuczv+UP48v2dYgqkFGk9MQr1j54LlXE8R7BRPIHR3MLpwL/zmVTCClUrj+6iOHRYAVI+q
A5nJ9a6NJqo5ShGIJ9mX7VBqdpYVbJiYOA2ev3GtlTNaunUAYhhO5Mkp0ye5tlYOWqLV5rRrabhx
43yT0yPph1Wy/Sk8Xhd2WBXUKDxpwQPxpby20+dayReSh5+A++uB3SkNEnRDCqd4sen8X6lVPkt9
/thF3l4RIMFY5TOc9u3WL5h5I36YunwsCWt1uBP86jxFAMuzjkO0I4mNxfoVkpFd4G7gQY5qpxfX
EGyLe40WOPsMVESaP0DcplK7tmYPxPzBpCGbaWehXhlwXbQB9SSfRAok9Iqu91kT2jivWx68evc9
HT8yQrFa21y61qTkrGMaaQO1dm1CnJSb6tzlg6TL94I/PsZu9Jvx1FdFPrhu+wn6MgPBgZVyxdLC
eLnhqlyOqTx9bTUU4jbqxEg85VHlhOW9ID8iv7lyGxaXdmFklkxAbUEDXQvFU99ar7nXbLO+3TFd
6+Sm7JiRDEW0sUuyaH/7i7v0XSI1pU+qgvtidddrC1AR9LOuoORTftKNDzqssYr6yM6GCG0P5efb
1pZ2kskGqrl0Eug3zS6CHOcDrRSsWXX/pRK8k9BXZ1RS7v7CzJQO07YASDlv/A6FqsOLRBzTZAo7
vofwymeLAHPbyvv0bxpLRwaADh2tkXkD1mrSogJrK57M4DAA+2+VR4MyeButlF2WNg3+AFgReC9a
zN1cH1HpKl5YVi3RPywd1Yeiy/NtKfzx56u5tDI7mjJVkqLxO/HUPTXVb2kiZtzLa0DwpQ8MAZhy
JuMZ9A6mpV48VgTOJR8GRWRI6CHlT1ebyuk9x2qH7XpBf+GrPIlGIg3CzaWuOXsTpr3M27MX2tMI
XduphnfdDmHoer69b+/HqSllIqMNUxthiZbS7OLy28UyHNz2VCSnwvjSpTs3g7LpbMpfBem1LDZu
eBx+qx/ghUzSU8BUdzyczedAOPoHNO7UyHYd9YfSbKp4d/unLbyKr3/a7AsbRlbqmj4/rWZYdLzv
vNBWso1hbVPlzoeS7GsXPanKwX/BoW6bfgv2s0/e1a7MInXEkShdi+kyuwvEO8XdaynVGluWjlp1
SMLPKoyzXwT49gd35yZO8CkTPuQ7pvlLIbatj6NOgcI7R4dR3crW71rel/q5HO89/ufMlnf+S/gx
9+y0Lg6VcExN5udG201XrvjbVPGtZcx8yDS6tlRaqz1VjB4GR1jlTVey5e6llnQ7ojhpGHbIe7Px
d2Pn+Ii33VdJtvOEj0G4j0AJhtmd2X/Rcv9OPWneF6n4kKYbTU3tOlcZStjEY+RoDZplL6HwT9V5
dsBgb7jybXkrqN9axuzTrPu9YRW9153U9AO17h7OK0T7dO8wzf+PdutkL/7PxC7vDHczEmGa1I4e
tczROYXiFNPy9Q+B8SA4kfd5MDfQfdatv4nC10x0Cv1UPwZP/Z13lLcqJDVWs2XTbI6lPErJc7bL
Pgi9Iw+P6pNpPSXhSyQ89BBp2t1z/1pIdhA9tg96ZGey3TN5IZ9F99FKNhAOWP7KRiy00rkRNOqh
P0ang1m76wCUD6ZQ9Tw5TpB+gCUZkmqrl8V4lxQZxKF9Kp/CLE5sT9Ef4yHpPiVVA5lWP6zN+r1N
3l+fiCyRTEvkMbRPId+//iFS3BZN2wXdacRdAPc4ktZ+aikRlY3sjGV9Mn8XSHyW9AWzQtrGlr5V
xDvr/5F2Xr1xa0sW/kUEmMMrO4utaFvy8QvhyJwzf/181AB31GxOEz7Xz4aqd2DtCqvWGr4hpGaH
nbLrNXsgx6ptAX6lGMlfaFKOU/kl9lH+FSHjEzb1odHLozkVwxhVMhOnrvSjuMaNtLqW2abKTSYX
ueUDmBHu4E83vmpHgc8ie1QcL0KA2QTctev7I3SAAYJaiQ/3I9X87BRJj+GjYtiqcAx2QXvIoo0r
b9vsV7b37ygwGMpz1ti4cXtNpmjBNbL/oCmIDyhQkh5c7n+g+MTKcdI5LsOyBUziiXyoTTCL2Waq
0QnSg9WOu3pI/mmUc5V796Pur5VX3scDry4BIGdIxolpCcEuf4QZlqGYNGFHD3N4FEThCVYT9Nr8
pyzS7lJYRXO5BLiGp8mosg3yViw2rhsfMtl6aczxk98OP0mx7/3SRAKxre7bwj1Si3xBgol93wSS
svWY8BD2FqTR6djtamWvmI7RvHQpUDhD33jCyid2HRWxsWAPGC6RLdrAszcnF5U2ic20c9AGB3UT
brOkpUK4cykU3n5j3mPTq+37YGr2DeWlpBalV3Y8u/pL6aWMNtElzfRnZqe/KFqwjVMBzB+y0cpw
33bx1zbKt+lL7f+Oq9pmJv/YmqLdKN+78k5J1I2s9Qc5Oa78yuswhA2Z+mbEB5T75/rVrteaWeWP
nQP3urEfhHafplK1TTxd36YCAi2Z4D6AF8QtR1DMC+hz1mobboVqsOwiTqXNWAkq30bT7AtamHuV
Yd2z76WM6PZpugsK08aRJaSPo07WUOv7Slbrl9vLuCaAZp4GWi5kJyYPymTt5V0F9MrcslV1Tga1
lCFDLdXARiZk2kkd20OlnUzz0A/fVWFj+fdwJe9Ny04leFCl4ZQTbHTRd7lYY2C/TprgdmfMh1E3
RtFBOFz+KBlA1rS1ndOZ7ktqHersWfLUfVMlR4BQRev4Y70SVC0cJyYZx9Hh5504uC9N9gVTWVYk
YjIqN2N4B0nVStCxuCgUwCfqeqQy54IseW10Qh2DfEx5o33/UMsPhhxvqvYQ00lp7rJhBZO38Cqy
jRR8phlT6tlzUF5pCX0X96xJMo5hFh6JTu61B098qH6Wr23s7r01QYzJvc4+XaibJoJAoFR0SWa7
2HhqBFWt1Dlm7trJ8M1yhX2QvCh+e2qSb+1aAW3BKV2YmznaQVaHIhpYYIt6Wob+svfLEM5wcqxc
jutUbZK++8+y5lDAtOitTDWGjkLPsW0eqh6Da12HRRtMm1HRAqnE6MblBRT6IEVIlesBXO4urrgY
iFWla5jz5TsxoWDFaUKEYcRLMzWTlRGzgyyFMLyVx2Pz1dKynZE6ZoSiugh6M/8HvoRNp7orH8A7
dmd+O6bhVTDbE0pvHhzFY13ltavxLhb+sxofKv3NiNuDmp5H8VFD07TxfpSqrYZMwsuoZqIL4jlN
dejKz8P046x/RGvvqce/J4hCoJwBKCpK4DBpRM2coBtkLfRQMQC+4CXv/gjjt6F7ve1ol44X1A+j
i+BWr2UtRSE1vFzCxNB/r+SHPjuoxvNtE0sO5qOJ2dFqjF3z8EQ94L1PhhXZeigcxph+hH4oxVNV
H/9+XH7aN+q8U/8DIu45vLNSks4I6wQQadIxK1E8Sv0PX2gfmPU63F7b4vZRIYdrByYXQJ6X11YO
XbWWIyxpEJk9xIJmS3m6EnhM+zO/nqCy6KsgWsdNmN2CKB3jQLfS3ung1Ot2NOw2SfE5ap5uL2XF
zDuE4EOxJBH7tMl0zLTmUSg/tePjqD4Mq7nh7cW8z9p8sDJ4GcPNTcFi9K9if/B9yY7KHiKZlY96
crHXmzaRqAAZoS81e6oTA34al+TL6a2QzuGDpBcrxzL9hWsL/G1Ee8B4zbUgEk/Q1VLLe8cE1KC/
Jt6n4gn6Fnu1irXon5g6YgYbHDtcLbO1wBwvFy0lTPqiZNKWdxaVrVKdwsdeETcmYrfm8JxaJy9+
8/Uflu/bVrR3u1NQ/4y89M1Lv4R9+1APynFYw3ksftofftksrSkY6MvUvOHOlG+qLNhKvBsNW/6Z
Bs/eJMc5rOz59SjW9GX/n8H5iye5Kppg6MU4YXGKn8rBA3T0ppd7r/1cSr+K+FsrtdDSP9erJabF
C/XB8iyEqNG5D9xO7B3PzKRtIfSgqVxBWYmNFj/CD1YULt2HzyOQpRjJ1a5n6OJYyrbUTod5p655
/cXn9uM+Tqv9YEcbsijyGq4U4X97ktt/EvGxkVB5dW0l16faSCY8KsiH3/YxS+4SACYMgcSzOm33
S7OJW/ohYmG9kw1waveHFsW6bnj5F0Zo5oMGYrAMS5dGetQ207BSeNLkOyuXNkX9LCML/N8ZmX2T
fsbshObKvRMrr15j2qJ+qtOVhSxdOe3DQmZfV5irqArL2DDdT274Q4DJ9/YirumY+ZwmfAAYJioC
JFSXW9WZptnVhgSxYPCFsRIK1u5dbRSbJtG2ZsXoT/WbObZ0+JQXJaVzkQn2srEH75+V37HgS+k0
T7+CWMcCnnj5O0rXU+vQUDmyOEDsr9WU/LtpBv5dKA8xSk2xpg920IkUdaVYTD65fq4Chg4lqT9F
pWEdW6B18VZQCzFi3i4x7zQt7c9IJTUeZdp8rfe49HtJI6aQmNt8hUEwQzMW6o6TUSuQbWmTCD+z
oogP6M4Mm9TVfMcYFeFwe5cWjU73GWJNQAbztKmXezGA9KZ3ivaL3H23qlORq7xtv3L1021LC5/p
BH0k6GcWjprKLKppoaeLuxhLUa+oW7Xw9WMolyjI1o21EnUsLAqaIYhjIBUAFjs/eU/JhUYV6QNB
fycWEXiq8QwvqSvcD3ry+fayFrJAmkBUitCoBfUzB3UOVqm66CTQWG3FN4JeSp3WwwSJUbIHMRy3
4LJXQt8Fdw6KAlbkCSiNbqd8ea9bsjcQmZLopKXl7ZMxsrYm/L6nhtm+Coq3lRuyaG7aSGJ5YGvz
4MpPzTTrUpF+J7PQCvmnUKuHSDR/e0a55gAXDm7S56L/roC6vJpsD8wEWtkulhw1cyFoKDd+P26Q
j9vr6vi5rNcSxKWzYzAHBhmuJL515tSL3Df0mhYsoznjPhiOdVVa2yAUdqZn3FVG+rXQpd+3r8vS
bk7zAuwknVAmv2eHZ3ii6Cam6ER/lET5k9QFjFs/0TL+8y/scGRUlCTgm/OeeB2UBqT4jeSk0ZdU
jTaj09WSXf29njyFtGkykfvBKATdiMv1SHKhpVHdMkGb+V8NK993o7Zlrn3lEi5gjSf0HvA2YMYK
EevsqLIqqnSqjZIjC/n4rGlJvU2ISvdSL/U702qN3dDX1W/TCgWoCFrv1Grm2jjvwu2cVAam2Spt
mlCYPZ2NHPVeIMiSY9IeqqN2H5v53vS8+9qSd3706/YJLoVTF+Zm76ikIpoFg5fkGKGIfrJ2yI1i
q/Y/cKFWHB10HiAdqbg+1fc+XOkrz/j012eZCNahOqLDQAN6zk/QD5JbpAzaO5mU2YbLkze6h84y
aVfe5/khFtVfsZCvgNAWPkjea8YzJlwFnISzBr4JAUPF7ktOkvqfIeVP39JWOQni50yL94qer4Bi
lg5Uo2kB5hqD2vz7N6XUd62WhhlzQts0pLnr5uegiPZJ5cH5rrkr2LSl5RF7gbKbeBbFOT2BHI2y
mOmJ7Hj+ZhQpCFHr94r71oOdozyHFPVuX6HF9cEkRzwG2c1Vkl8PQ6NndSs72djYE6OFddbi4JjQ
FU3ktVmvBc8GhuQ/xuapvj52vVkYlew0LWiVViqcMCWfSYLAf6rbNUrphTCWmXJgWoAKdSbrZ4+g
r8dyZCCBDEqB6TWiZhrWED5tb2/gshXA4dxKHvm51xGjym0QtpGdqqvpqwT6Hz0N1hSPr+nupmYE
PDaTBfgk3ul2P+RNgDrGplYbjgmltdwu63B8SsVyeCI1r3ZkBWTeibbzcoQIcheCXyGD9yXsYdP1
ex5l3yuUu1wcdZunZY25+Jpt5v3XwUY48TQw7j7zembQj2Uhd7Lj+yOjgjKEhNYh0q1Th3JmEjuu
lnxvgsapymfRPKSFYXvja5kcIO9lIG4FqLt0o5nYRQORUBJiwJlPFAQxTAQNB0Gru6m+WwnD1dnB
RWVGj1ZMLZ09nW00UeEvkGFTuHzZfG/UqkwWJAcQcnOMuGubOAJiefuGLfVPdep8fKDv+dJ8SixO
yzxpG48rlkB8lY2yeuxcvz1qPdsbmKn4MpLGbDPTe8tczlkD33QA/nmCIvSzrurNqTG7fl8OhrST
6qLY9/LobcquVTYqf9kOSxeUTApTpFnH8n7o3GxbuVK8M02QO2gZ6sdWyzU7TQtpW3fICipRcvJb
yWVbxa9V06v7qEn83e11L7lCE1qvd6pqtE9n329hZFHbjarsFG7oHxtTdB01z6Ofql/90yVUC3Wp
NLd9XCorgdGiYcqeE/6S3tQ8O/UjS8lqz5KdUdD3JeQmqZ/u8wrNKrgiFG+4y2JpJfNZukn02YC/
EbpQ25vFSAIzxL2vxorjE/HaXnDXV0AMbu/nUtYNMfukDklsAn57ZqRK1b4Hfs09Qu0boFQIEWi3
08Q3M9yhgm1nFhnJaygKdhz+ARKzYn7J+1s4SNhVKCfS+Lj8WvrM5XXrXNkRBHMEgqCWb25cGONG
hSnvlGR5t29FfdyNpkRDzhOKfeEZ2V3mqeZWs4pPqQBNmi7V0a4L0vJcrWLcFtJPGLDBJ4DthXJm
7sYCSxB1WQgVR8rN8SUDFLOTlVo7ZEq3Vr9fumL/Z+pqFCMahtRSYk9xRmWnI7aoqydLdsHMZSfe
rbO8plK7VMD8sDai4MvN76JBL+WItTVqfjcU7f2QiPtOKB7IK/YhOXYuO5IS7wV92PhdgdbR99vH
v7jid1DzxK6HGOHlDwCc0qLuFyiULsyMiYnqay6KW9kYv+U6zArh6B3SYK2JuPQyTSk3QtF0SQDF
zyoKuuj2gheSSwXKXdSbB1fzNuogP1jjr/rNey5qKtr9vWfkDvJM25EfUhjdYYB1oVwjMlp6w5HW
4Z3gmWSqbF5Odz0LFbKRzNWYUAzaZ7cSnCLQN8Eubh+GRrTlXLwT80dPP5bJi566T575TXS9Fe+2
8D7yXDPRxhkw6G/MtsQ3vCpW1E5y3OyBk35qfXc3jC4wxN8RcxC3T33xACaSTeaOpgd5jshP+67o
cndKiAiXNQmKv3Q4mHn01ukaAEMQk/k2qONdLDdE045heNs08Z77snoK0nonrJaCl3ImAyIFHToK
BkRBg19exHbQ/SQTyFpKsXgd5S++6tpunHyy2mSnDXBP96ZnW15/qpU3OV1DBCztPlQYU5WLFhE3
4dJ6E+l6Y1EqdlpB2CfDnVRFuxRNUhqskvWysvkLrwrVHwIyZLanbtHsBQ05DjPOI9lRlZaa/rBh
gNT2fz2HJTDUxO4QktXrYTPU/oYR6sJ9HhhXuv0bln7CxOdDTZyWKExIl+u19CaM1Mbi0ntmvYXj
3d1YRuztb1t5n02YpaJAjwgWaLyC7JjXKMHOBUyIBsT6rXuQvB+SoX1WKB3rJb18xb/L+tJp3S16
biexSG2XYmYz7vM8/+MP0sHCK8RdsAm8X1nabvoxOUm5f2gL8RR6ax3Ca0dI4Wqi7SVrhqRknjXH
ag5TcUQSVJdNR7C+K7wvQb2rlJPoojtl/L69NQvmCGEYC2LcEHXy+VSlQtdbKnti89xrp6aHVdil
dizJ74IWKYt66mXp3Zqq3QLwEA9HH5waFpUsqj+X5y5Zfor7kWQn9sBh6z8S5JISa2tpIdrJdzrs
TuPPuPilMrSQoBYd1WuVmP/nF2hkJExf0cOevXgAwi2hYzQZXaMu3FRjxlile25E989g/kikP74Q
fvI6SCuE6rcbyLy96abt28Pt7b+ukUz7wLwlSEELqpjZ9977cepRzJcd/UuiGTsf+N2Q7BsUTxpL
OxbR87AWNi84uEuTMweflpmXoKssA2lpgKJGSrE3xlF5keuw25mDkWzVUE1/VWqT7MtYiTd1Epi2
0OR/P411+UOmgPBD0pqhWhLgaGXHEkJh38d+8TRYY7xXy1Z8vr3NCw4AW3SVmE3g8+fEL23pAhW9
TGfRpa/uQ1UF/KQGr6G1TVttI1SPgfUMaWWG+nvuAvjOwEzY42utb3T3Men3Zv/ToMEEmSZI3Amk
DV3b7V+48BJe/sLZbnieH9VlLVPZydxfKuBgr94rFlpbYF7d/i6PP8mSug/EN9c8JdAdZhtPegis
0W6ktZ+yeClBrVJIJwgQ5+gRP4+tGhl52RGVqrO77hFN9bE7l7lph5p0ks1fRZgfpezQayhE1vtS
+jwExaH2DQK3/QAIKdqY3koL+h2LfOnDFeI0KlEouE0SUrMjLOS8yIScHKhq2vizPATVLvXafisO
4z3TQcLjqIUIpgLcfAnbysKdpOLOq6VnKAFiG0aSf4ym7raWq5ubIvPjbWCZEKJb1Xf+kwNZpYhC
lPxVqo2IZmOcPmeRnDw0ddxse5rGG3VMhlPbVGsKqUu7DRJfm4KtaXxmlvdMD7DetsJ7Htu1NkWe
4TmTrHJjqpmwyUz9SbE8I7UzUbJsg6L09vbNW3oBmKmaytFT8WjOlKbCMSkrI/b1Vt0WNEzAW5p5
YDMAIQy6XVrJGuJ7AUULWxo1f4BDPPqc5+xrNATDLfxUcRK9YeqjFctPPfjgbRPE/k8tNYazorYD
5DoVLNNaJkabfFTOXiSVRzkOhm1Zetb3Lq+ljRcU8W8rgx0vjQv/LBSusvI1TN/d7NrxEJN6Q08y
DVDN3gkK9nFYSK3iiN54KFQZyrqikbdNHzUbGejFX9eMoMfhdiMYzXAYcejl1qR9K4UN86P0yL7K
akAv8O9fHLqxdPeAbMHDM0cgtYFXql7cqY6bVkwnFNvCNG1Ff9YDd+PFzTGO7Ort9g27Dmoh5EAa
aBLLAiw8x2pmSdYaeR2qDgLS2jFRxPA+bpiNUXxT2ohNGO7yRl9Tnl/o94BJMuGemmbfiTBmO6nj
xGo1DjSnHLOvuqeeCsX/7AbWcWyaR0DRntcfqjG4Q/5kxVUtfFFkcjRYyaIoCcwLKb2VWoXWmqpj
lTIzQuro78JM63dW2+v7IBLAfLVC8LtMvXLlcCcfOLus0yOHECxNSYK6WUTvGnpjuuR0TtxajEsk
3NXXclh5TK9jdtQkyBkmjC/fxRzGaOYSpRqK0U5UCuHOGwLDtoRCWakHLW0ifQ7q5qDs6Q7O3H2f
CFkYDprmiHXrdPCQG/733j35nr/LGZbLq/HTX99SQgP6HMAl4cOcU+3ioKsmzxJ9Ap2kyV6MDgGQ
/sFLNmnUr9RsF74IOpDg8qmJa4yITIv/EPrIfeE1FOV1ZlDkQ4Ciq1RIcMAKBwVtYsv/entlS5/C
e+CjqxPnBtDAS3ONVBW03BFQQadJHe9g0kuDQ5Ypvi1Hz21jni11y1D15rbZ6xOEp4YdBUvPgDC0
LZdWywKkjDa4hpO43c5LpRYADYG0pZe22HdbXUHX3Cr7NfGj6+uJWQ1ZNSIYhtzmhEOV5Y8ZiZzp
yGU07HMJxFoUeqfba1uo1lxamT1hgwBmJFNT02kK/6viQbwuBS98D1vXzPZK5QLFK566N8VjaM13
wHxCVvGrDYNd3q9889d3iV+Ce6V8AvEdBdzLbTaEIhTExjOdnAnMJLinPpsPzIsxNuh7K0d6/Rhe
2ppimQ/31rWqotVx207qh0+j2ZOfMpEXP+YIn698/wuXdrJFLZDYhOHlOTcYox9qoZWlCaUTWyq0
wfcgqvqNGOXRtvFKWrtZKd95id5DymEY93oRdW+3T3npKilERJRiwGsD0Llcbh9lTDR3lQlnRguW
rq47YIiqunKAiyuFKZQZfa4rTK+zu8S8q4rwemM6Xvipz3PbTyC5Vh6TIgXblhxCt7BHDzmYNTae
pdOkGgJhC4m4BsjjcnmyAW1T7rHDWZEUJ7qv/bPmifeG34v3it6JK9/MkjlVw7++s+tfqaVGQmWl
bTSa74+TIDx25bfAJ4+Q1qoLS8f20dDsFbR6JRuKYjCdNsk35JKhuQayXrLAWU1DEDDe0Au63LnA
LLtkiHXTSSK33gA1Kje5BMnw7et3/ZqDwaKrx2g9bZ8rrs621pu+LCvDQZIu68XNgBBmvMarvWZk
9jbkkQVBWlAbTghLRNWKExvzf21kfiJKk5pu3rCS2NvI+QPomG2w1tldWAlFU7KKiUhHRvfy8lAs
iXRQHuAHGgLv2MUuczPRplDL7e1TWXjWiMz5ZijRvU8FXZop5a7TAiERHZ2JG8vLHnMG9NVtGatv
0/iIXvUrkJaF74YJafD1QGH5duaqlEM6JiOuB3ygcdC1z8YmU0rbCleC1qXdYzoFbiXCn2seolT0
+mZIRtEhHmuPZhBvI4Zw9n7/92Br9P9wA/+LQCSSvNw/A80SsZbZv1DLvpV6sUl966ktuxWvurQe
+nQTHyAe5KqyBixJlzMXM0qU2b5x74efGu3L31+FaVBwqpFwF9TJTXx4Dv08EnPVqkQnKWp7KOFt
aHdt/rtN38zaXusJTt74MraHxnyCGipT4ZT4+tJYSqANOoZr4D3U7n1dZNtC12GFu1vTz15wblCm
T/SpuB1y9Ok+flhVKHujGBq16Aj6D9X902V/neKykA9/f/bsVJIMoXPH3x+HBzP7/u/+PgEDbdop
/nx/bj/8fgVa3lgvYIppkMDFaTJ7GFnl8fbRL12vCUc2UauRS89Dg0JL/DIPgdBG2e9YKTY9PXMp
/XnbyOKRfzAy880uWiP0+WVW0gaoY7eP3GNP878r4rcMkozbxpbczMcVzXy0XHle1NagdIFaHRT5
e9o3dqRHW20NML7kQHHRGk/0O8Ps7H4pg45aJUfnQPqSMRT/2o8vKib1fbKWDy9e5QnDCisfn8yc
jMuF8dVSKgtfXdHzGW39X7BfvjNwcc/o2zKFPzsiVeukUW+4zGmSfJdr9UUcijukZ2Jvbap26Xwo
2Ez1skkFY96i9wVtNHxaW46u7BPV1gryKjtDB+n2NVg6nck70wSFPozWw+XXbwKq8RMiH0drLLt5
qBHVoO4oIYUtir7dqStB4dJ3RL9zAqKTu1A2uTSXB5GfKeTCjuEKjyG9SP7PLov+ub2oBXzDO9KP
14bUnq7uzFMnIeANzQimvmpxn6LfE8AOzVyJua+1O91q7DrwbKlsXurMO/divIVC9vZPWNpXePqt
SVSSfuecv8plBiMo4aV2BthK1OY1M58moWlxgNJnm8XP/5212bUc9VxHLzkBepb4dqnmu8oTO5tK
jentIeTdgWzIVqLVJWdFbQEJ5anEAIDo8iTFNIpLqdYIU9yDykyQ2bUHOIsm5ugWzPHfrw+iYzJD
7gPIjVkAjjRe1DI8D09XzjH2ltNQTDC9YQu9MeAsWwvW0MyLy5uoH2hVU9mbW9RDT5H6jIsqgxiU
E5QP08JWkiOVTILMtb74QpeOtx7UC6M8k+jHHH2fjEFmaRGNiZ6wHAgM34a6qc3PnSRtB1W2VeQX
q10b/KyblYu6tFBcJnkhYkEsd5b08tw1ctWV0lQsGuGGzLyfnS5s+uFALLi/fYxLX//EcWvAmjEN
q86eAslvlWbwsKUX7s6NtNe0yDd1laxczWUziKDRwIHkZh7RTHogQyQxymBlz0pjV5xeF+crRpb8
Mwc1sW/jO0njL+8/1a5CIEqUnM4rNl108GBoL82nsV+BgC+8aZAlgQScSDyvOeBTPYcIZQrUIQke
7Z7+zFHOKnl3+2QWVjN9w1NJgroEAwuXqxlVaeiztIfWr0n6naeo1U4ZJbv1eqhQc2HFXS0cEIkH
JSyArO8A8EtrWZdpit8R6Kjhp9C4H6uXfDzcXtCyCZgiuNkQC8yfT5dspnEbns8YhI0tevp9itLf
xi+qlfNZMzR7QHuzivKCxTp6/qcJnNx/HrSVCHrRBKX3qTSFnsK8VF3T5JSDaS3DmDJlfcfjYqdr
G7Z4z5iXgT6AIvXVWFoiBELgd77kKJJb3yeDpZ5ok73dPpXFazYNxKgKbkAUZ5vVgUrXIimXnFjt
6m3uatFGUDX3WI8MEAYWaMPb9pb86hQKQvHCuNE1anisrE7LmlRyxLFoTp0gjFtVK8INdRiRQo7g
74wg0Q5SVHDR2xAwtCTn21bo1gAoSyufqppQJsPgSn3x8srXVkBAIoTEA8iAe/J9ZbmvbbrVhebl
9pKnL3WWN0KtNWFsaCzS05+FPj0149boCskBC2Nr+dEdeJBR+DDyfK+qX24bW4hypq4ueC5lUryf
i/fmXjf0YsX2ZgkTOI5gAhzUv41NvjWV18ZccRtLe4g3xzuB2JvQUrM9rEO8ZMLSWskWjB958q3T
EAtO/8Xn9sHMPHSLO4uJvo6nvzLfWr3ciP73xFpZytIpEc5APDRRgsLGdrmU0TKLFn4zXkIlR9+l
GtOditrjifCn2aQIcT2OKI7sbp/WtD8XVwOEFZEMyDt6/zRNZlejCkKRyTDTcuRxtGXXO3Ve+7Vu
9r1lnVo1t4PxVxf5r7eNXjkvShiTV+GJBHAD7PZypWIZqG3ZyoIjJNmjUJwgf3uxtGqFLva6qD6Z
AUk3dbqnZGYejsZ5IliqKzhxUmwl67P+Sy3sAnA+8x7evgmKU5+uFOoWVoYno9uFDCJA+XkumEYj
MGVV9M8RkAkUlOt2RA5u5aKsGZmtC35nWUlg9EVys7J1yjNc+nzlCVvaPDq4oKIZj6KCMleca4PY
ElODlXTpA/VWW3uzjH/ifu/1d3X2x0sGlOf+/lpMNVVgcOj2Mdk6rftD1abQ1Tyrk9E/T3KYgVXa
jGVt+nblU77yGOR+dDsgvpyKDzyhl1Y6z6dMX+v+mRBrI4iRnSMnJqFw1/65fcuvvudLQ/MoWkxN
XahkxT+3oUti8pYEZxdiIWCO4hqi4/pGkKUzFTLBCFnTlYOH7iPTSy05B1y7YjzUMfypf+0D+cMf
jcyOp61UktcRI4Lv3okWFoRqjyj47V1bXApDm1NUg2TDHA7pDlrYtqGanEfzu9pXmzS+S/2Vk7lu
3U5L+WBkthQ4WyNKOUpyNjwAEkm3axNjW+bR18Fs760wkezOLW25UXf+AOpIKRvYk4ozuKRNX+bA
89dSy6VV61P68y5yR23l8lKqI6o8vuQH5976VorWZvq+CsZl/35vP1qRZlYi30JKNAjOpf5Fq3I7
kT418poOz9pSZlHNpNebB5MRy3sJxHwjDfVWC7wV//ROv3D5cFE8pFdKk5+LT03lci2VHARZmYjJ
uWrRcjT944DqS6TadEzNJroXm3yXoTHGqOVZyt4C/bcSl/u2SvYSWLIo/s3BHsVKPclBbo9lt729
09dOhtSJdh2/kLojY7qXv84S/S4HyJGdc7UCxofM376RdNida4h2B6UJDrftXUXq9Ag/2pudrIFq
sRQZfnYuwB+oY7V1m//SwuxYo7iBQrKLsnMfeRtd/x2sxY3XkcjlEmavWiu6g69pLIE+UNtMHCrY
EX5L+nOZ6VvKSTu9X4mL13ZtHvxEEdF+HmdnJdPgoL5vDXFl1xY+hotzmTkaq8vKrHHRWWmkQz9a
SFjeaVGwAiVaNAJ1ro6iDmWB+RjkoAW+F/d5dh6oRW9oeH1tc3yIm5a///6WTW8z2RMfHN3Iy1sd
BaiHGGORnRN/nFjMg0B9YG5iDQ2x8PEYPM0KEjLUHmDwuDRT1TBnB8QCZyRak1x8LjLxj1qdQHau
tdcXLgB7xqgH3JtUZecDV2nHQFurp9nZGtPMcXVf3ltB9Xp71xaOZ2rgwDlBTXTiTLxcjgiOOlcT
NTuHoledeqn0fkAzGto1NY8157u0dR9tzbauQx+Dehq2gvGLWJQnTfun5yVTIc+9vaiF+HDqFFF8
wMfRAJ3T49TtAGdmq/PtoEcc845uxqg55GW5UZR424rJJiu8x9jX4VF8um17wVNcmJ5tKJk4Aoiy
xX2f5De5lfI2JoDzs10d/7LC0kbg74wm81r9fvEgkV5k4JEQi5rz5UG6isxEc8v1Fztz6+ZfmtCH
ycJo18roS7eSjJYyJdNf1Ctn6wNdhSJRM3Bhal+9U7Ks3w7rSuPX4SkHCIPMhHNE03x+92Wz1CLV
9XJCDpoQQuL0RvNAGeFnwJSUbanySjq2uHugmbkqkHLAU3C5e0rWqKlicGpmgPRXNIzZTohLc5+J
aCzdviBLG4g45lRU1idS5HlsEDWaXipRfrYK91DJFVNUrtbQkL9tZmlFYBj4rgFuAfKdZRJUkxN+
QZafK/NpQDzdJ7SvEJy9bWVhMWSTE84EUAbZ2HSOH7KiOojNUSnq/KyKB1kSsfAvghUyZeIoeNYY
LJ+/H36NsI9ftsU5CvInM4udzB9/q7L/W0uVv34PGZ4GBU6oC6kQraLLxTRxEqWSFSTnMPwuZG9I
OKvG8+39uj6VSxOzw6+TpmvaLEzONC/6NrBBCUvpl9s2rj0QNkAJU+WC4/iK82X0A7dFkSA5o15w
cnWn8L8U3b3pvaB4JqKNJP71TQPayXcKExOVIfbuctvkiH9UCpNzXkEm7ulOHNyrzMXeXtX1zvG2
awziMgTybujSihlmni6kfXLue3XXDy+tmm5XCwvXW4cRBIDRsKWywMN7aaQocGqFThbZFeMm69E8
QJVhbP8Efr9hiic7VNkaQ9f1o3hpcuZP60GujaYlpQw1YSN1rwZQHQ6qW6tFLu6fhQoSlNRgAufv
A+iCQO9FGTudukuA3lsMlK4C6RZWQ/uRLjLBHv0SbXa/h5zHIdKN5Czn8QYZMFKMhOxU/LR6VNee
B+/5wdLMvw1jIua1hiWreQv6e6tbI3y4NgAsQ8HhMHSEque8WiabgkTlYnBRDDoi6r4fgjWMzvVm
TeD6CQFGZRUE2OzRiVJfkfIqsxyEWneR8IqSJzN86V0q5yuf6PX03gTIAMHA2DzwenKZy4s9jFJe
Kkrh0q79ldZbS3ylXrwfDdeW0Wke5WMr3DFFJ5jDj5y0OK/PXnlS6mCH2MLffsfvWpdUV6GDgSNx
tug8tJpRaUfIUAazO+dGC/dtRz23tMQ1UYdrVAVpABeRSSIq8Dpq6Jer9ssQAFxUuxSt60Nu/q79
cKfU2bEX5Ls+iZ90BE6KobLb+EeQj18yOfzr5GeCjUzFZHQ3me+cvSgdRCwViYHg5Eq7lZVz4H1J
kVe6vaPTH7ksNrBMJg8JW3iLaW1crrLPLEXpakp5heruLaiU8Y7eYO0H/xuqGbdtXXsR4NFTxXrq
U0KGNXOQplYWSt56wRlGpx+x8S2VnqNUe71tZOHLw4HwhPF2MSM0p0BCr62OCi3yzkFfNNuxNWRG
29W1fvjCtllElgBuwCsxdjtbihw3xfg/pH3Zbty6tu0XCVDfvErVW46bxGn8IiRZtihRHSlR3def
QV+cmyqWbgnJ3Q8LGwjgWSSnyNmMOcaEKiggN/cYvv9ktZ9y+8ko+5M9/bq9IHnrXZ4QEkV00iCp
B2pdtCsvT8gsCTgKEg1VJ7/flAQMpPM+sdodVG+ionlfFWC8PiXYw7SmPCV8YSqxkyAIZWcSZLGd
TAebzLHTaHcB5qVvL0vdQVkGRa6NcUAp9oj/e7mszB5nL6MCFbushLBaq7GN5ZfVTq81xLRgFYty
7MZfflIYJEEVATBj4Avw3w+Zo7OIs8zTwkbilsdtddKMF9le6N5vr0v1P5iQugaSnw/trqsOUJtk
XmXSjMbEEynoTdPPqVOuzf9dbx601SSlBBwdOpxqPyEb/DygU0fjBFAZHz3cxDO3Uz/8rrME0lFr
3q66hFwTZp3A3AJQhodlKWfVW5XugEIn9lrUG/MQlbjM+3F739To6cMGtHOksBBcXW1eeMLPch6M
NK6gMT6B0B/oWXd8xJBsOIovJQ97/vr3FjGnhrcEYSeSKqUsN4Pjr2x8WsQNN35zkc2PeW0PDz4u
9g1reX4kiTvtRza0e8raNTIU9bOW68WrAuIOZPwYRVf8H8z/Oud6XsR2gMHovPMPjXC+d/6wEcO4
t+bTatCztMPAIoGvEl83mLaUB23knZ2ZYHmJ/dlsN5hfs6Jk6Ha2zryw0GgeOYVVb0uuQ64FQ+Yr
3/tVFIEFIz8GQBHXGMpfKoROE5rwR6eAwIfwEaxmjO8daKRB7hIlSq8dmr3eNWxLzUYcjCbIxzAd
8+BYjaOwwsqtpi1otfvnukuKu6zk9XNR6tnjbZdY+Hgx+OlJyOYH9kS5a/vUSfLSMop4LDy6LTSb
vxaOxlfqBVf0HB9bIXVdMBkPzJY6vQu2mMo3mF/EyUvdvOcPwFXVe/cLOLCSe2pGzRg1b5Z2uL22
hTtDYmsBrkI4g09M+YgDK/HN2cDxN8Y779/IJ1M7lZ/zl9tWFtz6wooSodnCq0s0L4qYVncpgiPa
hIb3BbQnzClCfY3NwVXexv+zkX/WpHzCjtVBSSW3irgrnTEaTJ6CFMHRt0lhgTq07dLN7dUtXIRo
6mOuHJ8u2ATU4KJPKQUIxSziqQZRFt77U2mvNHGXjgnLAqGHHMjHX7u8a52CihZfUBHXoiERNIOD
eyRF5FQZhfdYmwUU4/hapLl0aEAT4DJEWI2CsWITlZ2soyX8USSP0zYI59CYfxP2nr/d3r6FGwjs
5qjHIGOxUVdS7Ew+YbrHkYa3vYbJsjS1n6Fb0N43ScW206A5R1Qoyaep1n4BnbfW51m0Lkn4ZM6M
0XXFWTSKWUvwLZQxG+kOZOtT2LAfHgMOlG97qK/MLXmt6IrHLHkogmvUBQOUsBDQXx7nYA8MeDkX
lYcEEvVo5IHvPOGf/e3tnV1yTLzQ0ChGMA+GM/nvZ4FNlTmQFOMwU3SnFiwHVnrfrPWWP3Dk55Go
/NogIQ0sjcwXgJ68NJL1qT0EZVPFU/OYZVB4TPUIxJl5+2TpoV6B7qjelQJN5VeeQLSyeagDkMoH
W+6m4ZBDEiaxALLsvKgas4d2+G6QQ9KTUzOvZaxLu3H+Q+U3drYbosHP7/O2ii3wCqIrGs7Wbqbl
yp5fHy2SDBB9eHJsAfz2ijfrgk3DRAG0MfsX+mwhF56N4gBC0bXn4no5klgerwJI0zBTr36eHRMA
aTV6FY/QxTVA0qEZv5jIQ32uIzl57gwAlHTkxaCffV1D/k0BhYPkq3B2RPvvtqMtPOOSCxoS8/Ba
xE1qElcNmNSY3ASADL4T1Tb5VECTb/4vK094uHekGw7lbFKM+N7543+Nkz0xi0eT+z5ku9u/5PrS
wg9B6Ivtl6G8KpjARp4zUJ9VMaOU76g1w+V8j0dGIcRed3Jr2xI32VZVtxYOLxw8LMt0WYpCg+vg
0r2suchdM8+rmM4aRH73TES8CNvueHuBS2bAEAEcp5wDQO3r0kyp4YXQR1bFulMUCIJBL2zX97wg
UbaWmS/tpYtA1AE8D8hrQ16dZx9MMKEVEDT4YEYOQiAHAC/Rx1ZyB7YW4AzYD2dN8HwhBAIMHw+p
ZMcDPFZFN85+MQEaQqq4YEdHZzttePOwsPwVUhEW9JeLfQFeuDR2jMOwMgx6BZPFPXxuW03eMRyT
dECyVRCb/h2QfWuglpn+KFi3SbKQ1U9i/F33u3RN7GvVrnJhJHOT07yG3cB3d94QbMr2sSZH4xTA
j2ormgU4pqbXGiTStz1p6QKBcia6RrLZgorh5fHmZj1X/cTxqWg8jwitcrQxUT4w2nqtDbLkSeig
AR8Iqm5ss+JJxJ4GDNBAxi9zQOwHCQJtLzD+D4r8Yd7VQZdvc9cToDyq2MrnciXZJY/1zLSqUzWU
bC6APa3i1HUii9ovgfvaDTsDQqW93R2Nzg0Be5rB5fU5mDZINYbxlJnfRl7cJy7fT90jarYH89Fl
SDhuH8BVMVH9bcrRe3ZmeZhDx9EHJ9PbtMYhJUBGS5KSXTo9BtBOjqCUOQbRbcNyuy+fbOwJEnaU
MCXk0VHukI53bqDRAVdVtRdZHdXTw1zu6qLak5DlQcjndsXita9JFQocBXBoqLOorUPQa4+mAAFM
nBcz5J15epcEOiTDCDvcXtr19XhuCHVSxam51Zo27QAM6v27hHrfUjCCcNuPuL69bek6K5SWJAgR
yjyyNXFpCazxA1JXdK0DQX4hpRdRX5RkJVBccJFLK4qLtMIVpHN7QFC8AC98ByqBt4CxCGF0NNVz
SBy+NQTIfLUtaITbsHHslYLI4tGh1Ch5UwHb//iFZ6+AYw+zNsod9YIXVMe4ca+bL7e38jq7wSJB
xyn7CQ7yNrnVZyYmatksFzpMdA6c75uRfw5aEWX85IMF7ratRQc5syWXe2aLJB3zmxS2OtAYWNvJ
IFHKtv+QsF0uSQk2/dTnZTkZdexm7z7JUc94LlA20NzVIfnrj/nSknKNT4KWVVOYQGmIei+86j73
Rh5CrCw0gfjrq10yGQ+Tla4gv9fOTLnS2wEk/IWLBfLZvi8S++Dl/cYZDkhtIN++gn5cXiOuDQ/q
VADRy0M9O7TWGFNgCB0YG9+T7D8Hyo7QkYN/GGUWeY+jMax4yfLq/hhUjq+a0ZaeGDbVcH5Bia/1
WdQeE/vBfb7tjcvfN+i+/ndlyum5PZ5hAvaWOM9i8dXR/C9Ttx3y14n3+3k4BIjxAiqOSCN6SKys
GF+8ws6MK2cIvrjCQIrQxIBvVmHWtDTUHIoCIAfAKUzd6btnTKhxAu3kbXMagNHJYtm3xHXzjVvm
1cnvNPBcaWCWXPll8vK8fKHg1HLMSxLzo7eo3AiOVbZBNuHSIf4+s79D+ddKxsj93A5Rp/8woXrv
N/t/sgllalAC23Ik5dLJggKSr60z4mbYTbqzTYLvPfts+nvXetaGl3R+G9nKvbe0/2BtgeQvqgAY
OVAu98Yw2qQvcRfNTfVIguC+M6bt7VUtfTkoZaNNK8tHV+Omg16MYqh8+Jd36PBpDuUdEUM06I9l
UoSke2X2Sjdl0aXPTSrfjjWDMjIvE+yj+K53Y2TwBJGeAUL5ALTTpQ4OyXZjB+BRzZ799plMyd/y
1YCiArIwfxatfFRByrIuszWgUO2d150odQh4HdqQeuUdyhWbeY3fQT4aqruaQHAi4QdnlqOGN7aO
8qKbYMl2cRB9EpHygLrqSgy19HJh+BX8YABYoxKoRG3jXFX+2ANbOzr/QVMzgZoL1GtSZ+07kF6n
LuZjIUijMQarZph6n5IZbSQENmmx8c3vQVQYdWRAUBls6XvzV19/7kDWe9tPFyoIyEKQuuJpRt8F
g0yXX58+2Q3XZruO06+adkIvrgzzLzoIMqpqY+0nYwzZf0m2Y2zPpmi0N61YuQ2lU6jLtmUJF8P8
ssyqvDGWGK0BcotNXCD+7oqHTNghRHWjMtub1n2TrinoLtkDNSiSeNQqcKzKcZZD6/RaajWxP3Yv
NX+x6+y+Kr5XDQGeMziMbfd0e4uXnBRRPyKtj0K/ig0xGqepg5qw2IRi0qfBnMSxGLxTwSfjcNvS
FVhWfoDQbZEpBlomGKi6PEyDz7TyQSILoPmPWsujxP+eJ/d54kHRXds1zDnlVYcXbeU+XXSic7vK
s9Ha/iwHahgQXePOLjd96UdaAHL7F+yqAYpmBvWe9Hta7IxnkP+79QNPu0isuZK84RRXQrcX9HaY
Jg8kc9Hl8ns3h9LpgJ9Bg2GD4e4cutoGuGUsqbVRr8RGS/ct2JggXgH058eQ/KU1OvXl1I6wZqMY
hLgZlfrsx+ygS+rNRz0HN+J8r/mY/KXTdnKKQ8e8lZ+wsF7JjwooEF5rNGqVb5faRVX6Q9nGYniW
7gutkOlIjIcc1J63PWvho0GTCt8M4E2SFcq8XGtmE32G0lEbD/6nThs3VnHf6l1UzSc+HjpyvG3t
2o8ljxaQ/8C4oUeKutSlOWhZEdqWDYmL9NUs+g09+H4UgB67ML0wg2Bz03xKjBUvvnqypVHDRAwC
oAXSZWU3M41WgdMNJNapTrdzb1axNgHs7fWc3lelWUeYsqORsNqHls7ZSh3s6ixReZMFE9CvSY5E
FVhCisSd61EOJRZlHg+YKoyoXSbbgHn8lA6pG9JJlCvx3lUghBgIAn8YgUDAB2iV8sHkY2P7RQW8
UW3qEUuMH2Pbr40KLCwMIGyJ4Af8G71m+e9nOYRFfX/2G8xB4vw+ZxYL3ekRnWON2Y/Gml70kuMA
OgXONwOBF5IW5QLshT75TmVgF/NvXLhI/z55bF/cpXRT3JXdfBibtxVflX/y4tKRe3hmUrn7UrPX
MCUr97AZnzGti8ZLF2Wjs3GnDuOYSKezbieS8UkfoW/hRbP9VlK6v/0r5EFd/Qg85HJqAKJW6jRj
3+ZzM5nY5JZMYVHOUeY9zeDsuG3l+sqTaz0zo/jLRLuqQuEaZ9nuzZqDtrgOA8g8G9lTtrk3xKaq
n/kcggjotuGrEEyxq9wHtVkOGtj0MYlsvhEfwlyjHQ1ZWPI1Pu3/xwoxxA0oFDjEHWWFwaynXTVj
qpD6UATJGvCiIwbKomCuPxu5kUUAlv8wmul33WVlZNUB4DGk+gJeKffx79eM4owHYlpQTF6N9lFO
xmpiWDMwGCcn2/p+vw2GOdRW7CzdASAoBDOW5cnHU9lbEUD5qa19Eju0afeiNr95g81WLpqr9wMH
eG5EuQTysjZya3KwGE7f3CGqfzfQ+U0NsGFkzcZtRB79w+6hRIgcTzIZWsqDJVpqZaOJVQX6I51+
BF4TeW7UmZ9vm7nuImBhH0w8GOrCS6wCh3wndYH+GrK47jfE26OsHeX5qdch4fF5ZuFkRtqjiemA
22aXthMJrMQ8YsoBA6qXd2pqZ1XlgM86pvqBjDuUkr1fPIn0OhzqvyWgRa8TfdU/thT/GARJaFbC
llE30QCa21Uo1JIHnltQnCNNRnMaJ1gIMGalYa6qECswjqXrUfaGJccksAbq5EkBhQd/kqeEWbVo
dF8dp4mq9m8Lth8b9ceI8hDoJnc0XcMySPpiC+RLOgsxD7O9ffTLm/XHinL0RRIU1WRPWTxTJ8zE
02oFdc2Act6J7daY0JhBImCmIEx9aiET//+3BOW8Ld51WAOWIDx8IQEmFLOVJr38jepzaCKYw+WJ
1xCB1eX3oRkGoaaPo2CGFzFz2la5vw3aV9asnMbihygzZ6juAu6hzhn1DtgKWClnv337CFGYr4H1
0FrPuNWR3Rj3PZ0Ot/du0ZPPDCorG/TJy12krLHhvaQAUTB+P7hrg4FXvAXym0dMqEODBBhTUPVe
7h84/MvRbN0sLqbd8DT/LjcuuwuS09w8OYUdT9ZX9Nfpg/Y7JQ2qzpvba5Tnr57euXXFxVtSgNsH
HbpYb39avY9hdh1UFvf+8FZO/3K7oeiCwBtwIPDTKLYCUhOnSmzp7W4Q1nQoN5iPc1dWtPRN4QmX
fC0uPMFVSpwOoDaG01hZDCmoQxDkpwkiwLc3bcnlMeKCCUHA1GSx6vLIqq4VDoQlsjjT9dCGwPR3
d/oKmvXbVhZyJMBNLIAWbVA8AXF/aWXwrczs0gRWoFFZhYhRdhCDjtA+gs5LOE99ZJFVgkK5O6o/
nBtVlgbZMKexXRgtp1eUL4dED4FW/eYab2467dCoOyZrFDGLiYSsILhA+ID6ToVwUQdKAHVL8tgb
R4S5e0iyeVMGVleC5ukTOgdhDhrPYa2CcaVXJL88jHhi5h1VDGSjyt1Yty2DCjp838K9mNnoDIjS
jDyoX6GGwdJP0zfNeGAJO5lSIzEyf5XHnu34W+5+Qbd0xaeWTluy8oA0DBOBV0AUs23bTGfYeHN4
YVI6xPLRJow4aABB1w1AKahnV0wuXahy+BTfCvCPV2ieJs1pBjRPHkPm4eRCm84T9+AqYyTYpY/l
r9vevBi9YXRJzqTKZarXd2YIodWiyOPeApFn6UaO272nSR9ONkTKKXuUz7kV0Ps0+ZG1a9M+i8kG
6p6GrCIBg6miS0nbUG1M2zzm3XjQhyeMdv7OoKdRQwRveOl45Gxe1ii3FzcY+woKGBRd0XS5/IIx
kVk1fT7kseN8DebkAOHqKoht+6d27PmqHvvScyUR3OBZQJSKKtWlNbDJB6BD7PO4LotoJDsGgqeI
kUPmb91j/3W09oBH1l9b795ERRQMArcPeNGBz8zLzTirPVAvSGYHoouxeW9PkIPBqGR173lfEAo0
rhOyNX9auqnOl6u8zvnoDwZFryCuWustz7191ZTHzn9MajdKnGMyfkqt0CzWopCVXfbNy2Wafd/M
fYtlpjQLde217x84W4luF/0GrwvKVJLUShWx1O1ayppOeUzrfWk/zcBxBu2zNdw70wOA0Cvp29KD
Kafd/9eacnDzwNyq8LGixC7Fljoexz0o1qqaS1Yk9lmyj0n/VI6rbQhaD1DfjCEGF8mp+r8mzJLX
OboaoCOA6rOkub08GQciJ7adBbjO7DdRPFrNe7kWLS0+Gec21CfD4iCDbROcvg8RItFE0CTf1Umx
79Lp0CTzSRPtIRu6J+jIPfgB+dQPELUqxo02T3vLYNvU8F9m8aCtxflLbonhDQvFBRA0XjGgtbTV
J61MKeb9+YYb+9Kro3xtCPVKrPFji/9Y+XjJz75xu09aB/Q6NDb4McvfjZEcPP8Q4Hsfp/5xBO0S
cYPI7Jsor4AVsoYDMaIymSA22oTFXH4ZNC+sRLe3kno3Nx3yNvtAmbZNc77tPOsh0Pl9worPAU3C
vmXb21fUQtyG2RNM9yEuRBKh8ps0xoDWUNmBJq6ZARYGh4pFIhPDpWtsfkshDSaH0ePDe45WqRrq
lt1ojyPIm2K9Y4faLx5aDom4bQC6B/oirE3bQzCl8Da317fgBPB/TOJj1ggTa1ff2FRw0y3bLE5R
0eY92VkuEB31vFLFWjGjRthTatNWlB0ylu5E+nwj8UUdyNX/fjHoSyDPA/kNhHLkhXLmazhIYeSA
Occt/Gcr9LfV7HvBHdD2+GNBrvPMAtOCurNb5MbFXN2Bq/hU+uOO8+nrLPTd7cUs3OgQLQQnK2q6
CHVVRuyEz5iaNZHom8WW9tnGnwxrW4zzRuTb0W2LfQ/1rdsmFzI7mERqKWcKEW4peVA2gHHPCLB/
w7itgJTidNjmAtisoDqg+LPyiKxZU55FdE+gs6eZWdx587hPUi/YaGUAhH45vgkHErJQ511LnRci
DjmHDLweAlhJZnx5fm1jN2ZaI3Nm3HyuBrIz0iTSOu0wzsaWNVomy4PauEbcseg2mAjFSyNn+lTu
p8IseeK0DqpC+fB7dOZ9YJLNQIs6oujl3z7EpU8NE8KYGofzoLqi5IA6Ko+2T5FpOrm+z+tTN9Nt
yVZam0uxMQY6/lhRPrWB9YDKzthIYos9JiV39U/S710/NqzXotxXHlSDXBKm7RS1f6vlgScFJAuS
cQW6qHhaFDeFaIjmOgxtOGt+m9Onv8cfKX9ficE9K2m7fsDfT7N3R39dvUTk3igJM75qADoBM8fr
q1L59H7rBRO0tOO2YT9LgvHV0QzWCPWXXO7ciBKidU5Z1E4D+FxmHFFSpcTG9/Toi/fb3rb0EaMb
CiYfENxhDF4xM0ErsyoE1jLmscunvZ5qoQlAFab9tHwtYvnAt13t3Jk1JSIk1BOJT1Fey8kAvhgj
qbvNRFIDM4wdZE6F2W9LnXZfaoxZzR7vJbJh+CRE5WwGo2w3QzW8+BTK4rc3YfFA//wsFSLnz7z2
ABVE1S9LtWjAMOSOcp2vWFm6u4CMAUczbi5stuKWvajGrhMMJ9rYn+uC7rQxCTNzCF0BjmY7bEz7
1K0xSi6cL4QfML2EOBHUeOo0u9ERQ5YgcHNB+aHr6V3bNo9CYByik5AGkh5ub+XC7XVhT3kUPL8c
GWOwh1MOCbrdXno/sX+4jy+sKHckwUBjTQxYaYJ7e4QG8TuYlIS7kpMtrgVXFNBMcudU/jEbLK9U
ZyheQvLuUDj50Qx1f8UprmeDDJBbQwwIzNY6eOICZcMEWMRdauMibnOR76o0O7YaSR/brt5OeWaE
Ga3qXe3V77SnNM5dhkqxlX6buDUf21GsYQw/8ALKJ4rfA25IUIlhCEAtYLipk9llgecnDYq7ymUn
Pf3Z0ORbltFdQNzQbaw9taojZu4w3hMiKQr9YgeF9b1HqST//6Hn7q/bTrXoxKjhQlPdkbOYyrUB
2cym06cAj1VTn/rCPOhzHzLiHA1QufO83t82517f73iVJHcWYCqy93AZZBi50yVQ40DkBhl6zM0M
m8L6bvUrtd6FSwdWEKcBVQZUgSrfzVrbzsWMEihkuwWUbxwvwoDlWo1xIQq9sKLc7wCm+JVtglCF
ByfPHyK7tfbJ/NjqeeiAh7PLVgKL5aP6syrlqCyvzRFjZyjRON1d7jYvtHhtikfdBQU04SsR6M3F
YVRXCSRKg9tIzFHNzC0Tk/c0zIAr17+L+oGaJFpN8T5YA66+DYBf8PRDegqVqEvH6G1/rDmDvaBL
s21eegwSKqSOJka1cOqr/IsAdwg0oWixZTmA7anPvo9WO0BWO7PB7tUm4NzF1tsde59GVDxTAmKK
OevLCE4XRPM4/HSKFiJWRvWVkIluvDJP7lAu8sOWWCBEolOCStucTV8D0SRRb6TkYR5SYwMRaBo1
rACVJesxPBOMdWSP7hgbBJhXGyTwWyMdtLCyuQusqWWtXGSLHw1QHSh6AiYD3oDLvcHH5AuUCXIM
cD4ZaWxNh0Lvod70L9/mmRnFn92+4249wUyaJ1tuvfDBi1Lzccy/3r4DFu/+P3ZU0QEztSYrMWHH
g47ImEHz+b5GTe62kcWPBTUJBxcbAIbqXWu3g+gw0IsyHH8OCh0CGwKTCn7ovblrcMpFUx5m5mVe
DbYj5XgKwAC1DPIoMThXLCANqtYLSw8ycM2Juf9ysyFVQh6KmXGg0i5dwZz7MrEHlP2FQNTaUtuD
zHPycnvvFg/ozIjiCJCpL7mnI8ivxk+d8+bUpyYjK/fL4qZBn0lKXPoYKFU2LUWmjcAAkTEG1MjM
w7kwQowkh7UeD2s6b0v1I4hOAVYMERQEBI7y6qQNOGNm3C6YsM9t8BvNn7yB6fsUGiybdBJZhEb4
ve1P9mYSYxOOvtH8g8/LWiJgPSimop50eW6uT5qKcvRLWNptKuqGXvWLWSvnttT8xqwTdhOSVGj8
qc1viwFVS0CYFzfDXaFj5g/Zbtx1j6MowtJkYOLF7FNtRxY2nJZPufB3g9OFo/PoQYvu750IFy56
zwCmym/jcsWizt1kJPgtBqggNwiLWVQXxUPfrjFjLHkrhuiBJwowd4608dIQqAsTE1PgWdzP5tuc
VMHWyjSxyfBdbG8vaSHLwOMkCSEC8LVdw2zrbiSNB6qxpKYvfSPiZnqo9COZzahtv9fkUZvXRNmW
nmHs4IeosSQEVXbRGQUdeTsisaHprjzwoAoxGjilZpRMaZisgQiXXppzc4qbkrKrTW4YSDEy72gE
5RcIxKA6bbCQ69nxH3bzz9JUAYDerIGr67E0v/4K0FtIBrBPBBBrAwXGk0Xmjb7WQFxqmgJcixgD
BSAAlVWfrDqW5XOmI+sYd45BIemO1t2zb4xbPyjDIt8Q6FU/sGxtNnApHsXgNGgE0VCQWLtLF60M
0+2hSoIgm2XpOwoGXSSlkv7hjjm3oiTBYPiZh37A6sBZcmisTUPy3dytUcYtuci5FSWpKguQPAiI
oceeOb2abWiZ8wkjGlFmr/VHlj5sdP4xooBHFVmT8ta1cA5i64h3E8TEh7YsfwG0pEegwf2HIgUm
ERBfAeCC11olkRiZX/aJjHzc2e+25UzJpmjZ2vD+ohf8saKWkM0p9TTLRlaiWW8gK4s8R1u5cxcz
TLQsAP9Fo8S/YhDvqoQaVofKlsO2gb9Pu139omufWApaiLugexPjcfoPyDhn+p6nVVTMUVkfzfbx
9pe99LaDmB2XJJoN8HbpQmedAGvWROexBigoesyGdEfqI8s+9e60s8gaPmnJHYHwwA2J0SFAgJUb
S/M47xqOVkCflPu+jX6URRplvbuys4tLAsM0Js4xYWqonE+cdW4BpWkAeVDrn/XYc75TjgqM84Mn
h9u7t+T2kJME8wWYH2X0erl7JRS/CJWIq2rkzy5znkndHRzt7R+soA4BCAdgURheu7QyEfzVDqjw
uOzAH4HEavjsTWsq9osVGEw3ouv0QV4cKM+XGKjejgX6GCPfMpQ0LFCpOsEX6vpRWQVhMR2Ccu+S
PaCvYWWdNN3b3V7mknuABQUMpIDm+CAevlwm1Xlu9hM20+O5AOgr2EFuZtpgAJ6HqZaSlRH3a3OS
1QqhiMTkoS+v7OostKRsAkTO3ciivsMMFxsgQXuvO83K67loCfcwGg0+JKc86UVn39gsAi9lHHiN
fkAlpRDAHusZ344AwiR/qzaC6pAOSROMwgBVhnFA9cr3taZqHcTqdEBPOjes/FDVJUj53CwIfY/6
+789tEt7SkQ3S07vthdoYmgAkQXvVvUO/1+F2l5/aNIMiNwwP4DcQKVU6zhL694GLgTr+4kO+2PV
Fp+0tFiDvC80hEBWhyox3jFcIbY6R5RUfulXKdZjFFVopiTySj10EQizNEfMCGqkID8ULUAc7U/R
HLvG297e0IXAB79AsjKB/dm1rth09Kq1IbQGbymybccbyKEi3Mo3KSvxSZIwsUnUQ67GZltntXm/
tM2QZUCmJzf5SqTZ8bDaZuxQSRLa1uEH/0cDcByqOoCvbsj0e5w2zOkjDFlb2AlBMVeRnPLS/Lay
BzLIuqwwoQqMRBO4SDl3qOrB6kFZD0mFU0irDpA4O2pBUj3SrWwCuslJ9FCqFjGZVxLdxdNHpROE
DSDyBSpTyXQh3g60pIavx9acUOe/Qf6yJWTcm8G4E6S+z7vqsch2ptHDePHqVNOaCsf144WVI0WS
WEH0r1VEKG/6hOVER/I5DZ/AFrszg/YXXrRvYEu+b3v7x8pOy1vuaqdRnkAPFEStlqlcumIGg1IA
nceY6/UG+IpTpg1pODX+s/Pi51Grf+Pj0cF4YEj1X7dtLy5VdkCB2MN3rY4FerjSk8Qz8KmRjQ8F
azCOQBg81DIRsbU24nU8J9sKf2zJK/rsCi7d2Uonz8bgufB/d4EdZob2fHs5cqeudhJIR0mTiM1U
S0tTxXuksTi5GQ+k1Wlbf9zXPaYnjLdMu/c1Edb1X4cfWBW2D1JZmDuBw16uynLnSSezi4fFwffh
vgK+bphic3tdi8d0ZkT++9nW5bxuZrvxEAqXQb3NAzfd9oEezi3Nw8brSMjZKjHS0ouJnrj+AVk1
gQC/tMlziN5ppZPHo/m10kno06/e+Fqj//n3a8MgLuo8Flj3EDFe2skwHtKYHN4/YiUbNIj7eEqc
HppzfRaZA/0P0FJjxeZChQvlLdSGMV8hX5qrcCAh/VQGQB0OkFr5Nk6PLgFGJUsjqwqisTj57Kn0
VkaTljbURoMTekVwE3jn5ULB/tb3lm/mMagdNC1KchSXtEe7XhPSWnKWczuKs8zUBd0ziBLjfuS/
9PpzS8k++Ibhrt2kJcFKoC+9QP3iMISKVrIs9Li+cnrQFTbHaihpzObXIU1AkjuGjfZZaCezI9E0
vt12lqXH8dycsocN3kQ0xitAAAcnrIcnH2Miq1NqS7fIuRFlA9sAejIFly3OPgAY/zEZio0xPjnj
JvC3FPqe+ioGZumxPTepfGyV1o0jr2AyrfcVP+TpV0yFhj3KOxr/1rV7w/mez/bT7c1cdMizs1Pe
nQYTZmPZFRRJGoYOjGcPL7xhPMxirblwzRohJZMDdHElEyIifaWgI1qTJt1cU4ys7LmL4YquCNMh
YCEe94dJy/aZ425HaPRyeoRs484o52392cE8xKzXd3oiVoKMJTfCZBb02iUo7kprYTSKztEcTuNJ
v/fsFwTMq8ifpc39yOZRxYbsmrpkGzrR2Vg4NEb+FBr9uxzVTls3NI213V1yV1SxUcP2oF6KeZ3L
ewWk5oHGZpfGdRHa5Jj2xl1XpZCoLkJenayZflml8Jd/Uv3q5SCx/J+UdlAyjt6zJr21bBpzawxz
ROirDc4FfI6c35RvORJD3JfKxcJ5kAwZQz3eTx9c6Jzm2r1E9g4biEfMd0bTRbqFquALII/bdtgJ
d6V7vLhEPOwfNA0SqHm5q4xoY1OmeCGo8KsdabSXKkjWwO9Lfoj84v8aUb5Am2RTiiEgxPpJtbM4
Dbk3RutjmCtmPl7Ds/AhbVnQ+RZC+aI1j+n4hDrKYd0PF62giS8n6gFGU4OvpgkG3ygtLGYGiKsy
fBAKVcZPLRBrwx5Ljw4SawCcMeUr8ZeXZ9MEAj0HH6FJoxXRACJkEqANZTsEKVlg7EWb6mHakBXa
rcUvGlQBGCGEO4Ko8dJqmjmoDuvy/ebHSfOgnfI0CxwX+6flSRYNjMLpGIxQ6gcWjotXcnmA/Bxy
yztgosbJkRpk1q6sJ1BdrMVDi0d3ZlH5nnVAnaEGgSCW0elosb2YwGvjrMQ/i6fmIQPAgICk7lYe
AalClHQ9/IO634Gra3dOcjSGr6zB48Mfbz9ti1+vLOpaqKb5uBYvz6ojBS9RcUVL1hu6x7Q0tYe6
ZGJ728qiRwD9BSERuOIVf3/vgG+VER/lK5NFKOxHAN6DWuqxXpMwt5bueIzoQuQOpB9yiOVyPToc
fjYRkMd+O/g/Oo06mykBay06suSUSJRxPqfIV9M5zlluRhhGIaFtC/eu6bUtSmzuRi9K+8BG44Vo
hofpKLPYQe2jOBqThdGApJk30F6Bzkw3OjvMk+ihn6HUUs/Fc1/yIfSoIBubmM1Dn+N3pKMwwO/S
ZIexGLL/Ie3MmuNGYi39ixjBfXkla5FkyZa8tv3CcLdt7vvOXz9fOma6q+ic4rVvR785QigwkchM
4OCcoLIBJqiVvRzpKWfnsSriVxF/2TdSWu4ew7I7J7jYbNsTSLA/8fhi1owrxfUHYTC6cStrFTqj
2bulN9/xhrZf8gyl2KaO4s+x0u5J+8pNCkEB3g1ANDfxmxRaphopSjn1ofK6h9n5HLXfFSO6n6wP
t+NKFr3wBXggeqm4Mchx7VxmAWXvKpwzGzehlZi9b8Nm5wNKn0B0HX6OIDCQsi3nUeVotUFZEP5x
9bu5/5R57bNKd9ubz413V5STr+aNPyTvb/smqXGTmy/sbs68hL+qjB53h7hSan9Ssw8rojRvagsG
8mKOypeojFJYFKflMLmWch/q2l9lpBmHeSnqezpOv085ww+CeQWAO9U2uAWvv7bSdVqP+hYxnQJD
be/zAjR4cRzw/rbrsnTBdRsJahURap5M14aS2Fwyr3OyR7iBVMqIWt/7ztf4+20r0puTQIkw+SN0
xLbUcLnlZOk4jdnj6PzTHimE5ObwWSn7O3QfYPGhvLO4T9YI4SdMCU7uj+Uee5As0/NQp55PjgVt
tdmcozEy96KHZCsUOVOGr1p4Uerm44KIZWdzWax2vqzs/OJU5mHNYDwX4U26p7SQmFqBqJOWwJXh
qck30Kuvi2zvaS2xo3Eio75AWwvN2Y2dzhyd0vbG/LGofwDzYWKgnnZOSUmQ0GICBY8B8L5bbsgo
yTJXsYVcUO6clvFJAF079fs+yEccGZsMKhqAaMAhZEYbdxONVEdGI+7oaKXpB2d6MKYlWOnqezDB
qvGhtA95ErTVccqRoP3nDy6+V8bFh764kcILsqY1+/4xn8Jzax0nVT+76+n2TpAk7Csjm9WaB+g1
7RojVv2etF0ob9X5E6Te3s47WtYuoPlInPPYsFAm3HzKOFQHJ1eYnq8BKBs+TO9hBr61/9jlx6jx
69x37OJN4eyAwmWhcml2cynQbaXLrYQGuZM6p34GDZbN+qNmD1/tMd4jkJPsaXyETFO84cWQ9/WK
2SxYZFj4mOn2fdqduWtrZXTK7zzr1Dnn3185zlmu9mxq2AE2fUEzCUOrFgjODvX3FIkbXrjHrnpJ
1JmR5J0dJ/Xswthm9YocOoBwBDdhxMtry+meouGz7YyHpG1QzspOk7nH7CNdOGgrge2L/sK2aOZG
3PzrElRi2tGMXOqmPw82gL6yNTU/BZx1d/tzyu3xLEMVFxz5FgXppUpueiN4vki7/3KfpqTIeU+c
RXauU+Wh2ynKqdyJN7tNTeZI75yKR5n2Ua1rtB8QWUje6c1fsXk/DfeRHvt5HnKR/N6Yd0X76baP
stR8aX5zZ1rKZFnzsIbtAFEJH9Qe0hfrO3q+b2/bkdzEcVPo3/D45OK62XQ1EuQRWACwkcZnU7Ve
GWl/1xawWH9ttOc8LY5j/9vSDhoklRcmN1svAt9AnwYwJICl7sCY33ezp+9Z2M2Ob7KEeWlok5Uj
o1BWrWAJl7Q9o2BxqBFb61300Ay78RV4DW5/S/HDt0fQpb1NyKyJEoLKFHHJrFNivh3cb7cNyIPi
v8XaBIU6DZ4WCgP1e2uIg7p6Z1o7SXgvHkR2uTjJmhSM1NgQd+UAQVKevJhDd1DVZ4Y/jSyHQuaH
Ee9V/KRu8QjhxWlDOmBtAiJs1CxcNVE26py/l3DMglALn+Z5bwhauj4GtxAxHSnA4de+WU1uuWUv
WrHzB3u4U6x3f7A8jC+g+QhfEuyk138/iYeKyz7tuokxtMKi8UOjXR2r020zsvIzkMH/7Gxu+KG6
ZIo9UXlQNEyFpyJjPBis/g8eGOfJ0ek6NWaQt+5nYIe9X3bPVgY+RJ8fCzG6Caz79g+S5WOKzqJs
ICZPt11XBTJJxVr5Pan3oav/7rnimdOzme3cS6RhcmFms72KyJ56BqsouJRHMLEBmmlBnu91y/es
bPaYM5tLGVc4Y0C+d0gU+2VIytHfHQ+VbjRI/YgV3jQUn6+DhQgN15W9BMFM6L1KF88NjALy1SZD
oaIapvbcep17X+nNQdHaPS9llwTONqqawB6hYt5cEtKYDoZR0KXM8+XYOv19YvXB1I2non6vd+fq
9wf+RIXsP3ubY8abmddxFOw58BWZShZUlMns+tPtQBTfbJuAL61sEklVd1oJhR6HmT3zDb2ntfPe
2H3/MHr1XZr9flGOzjwzDNDWCnDvJp2A3fOWlP8fW3NVg6qI5sCYtfVw2ydZYYO6EPMQsBx7CE9t
zNRVRVNLJas0VoXK7p1SHVo9aN3pvNrlYcnzA3P1B4bDdtKMbFdf2t1stxqOGQU4AKjY4rU3nvui
O3kMuFJYu+2gbMNd2tlkTcWbyn4U/uld7qfKVzVSj26m+X9gBUJVwWcPUfb2TTPVkLzPlkIX2avP
E8BluzD3W63SALywsg1zD3IGdYU4xtI+2tDy9EgYTrl6rJbvnfHhtkdSW/CoQrjG4BEA6esEogCt
NBeKaY+0BS2Y4iF5MbJEPaBem5659ljcxLPufNuobLGYEhVJixNI20LZozLUCARkyTXzO1WmIB+Z
hfuTRG9ytRd8gJDzb6FaIe6iqE1XfDa116Olvo566/W8eDvXQ6kvQOIEvRHVq+2rLJqMeaj7ml6/
WghkDQyVcP3v9N2kRuCeZ/AIOnhcul4lYzTpWKoTvlC7al6nRYnWRxLcXpWfXDvbxAcfOocv1AkQ
5GxiQV06s3OMJH9UWyTP83GdgnbVPmtLpXb+GtohF4SCUrLdxcc5HNwAhHYdVCYIIrUPH+jC1IHh
LOU5NScFiKDt+REPoMNorLCOzCNTU4uxvr/9q2VnEHPA4MRUjkHgadefph/TNBpbrn2R/WoYPjAO
/kbvRt8bBavR98loj7ftyZaCIWemKAVdPZn02l6jRlU1aLRAC/QDDyMKLK8MQAq+16Z7kihyU4wH
i3FWFdjstak1nwYNZDrHK5p1XeEEMRxJ3h62Upah4Yv/14rIEBd39dagP5KbWOn08uBmkG0veeAN
X1d7ePcHn46Vsvl4GNyCpzpdgzlcsOH1yVcLgvboZbeAJ3WGkQFqd7CY0Cu/dsbOh2bJe05TK/2w
QMnpwNJpey+7NxHZvQsOwX/tbDak6XWZoq8ca8VgHK06CUylCRoFMpbZDeJFDTwImOZ45wNKT3Hm
WIBQMJkhNDSv3VuSyOqWiVNugcE5zt9M0IpFdTCP051dJnC4/aNHTgDtzx69qvjDv6QGrnjAT7me
o411bbiu9BSdGjJ2nqYoJfxA0OUPjlahEPP/LIjNcBGGoJ7NNu64yc7hB2b6Q5R3puHj7QCUHXYg
XGhXA+wEYrDxoqP+vyQKiMGsdk9rNfmz+SaMzo4JmhVF+NvGpJ8MHA21D2YwALFeOxTbDIFHC+eP
G6koUhflc1XlO6MCP5kVtuvCn+ZKR6uVrLQx4sx2O/VtSpvGevHQYYRCskseTrP7VdGPffXRfJea
gZp/CttjuvhWR++RcJkPNewumV6ebrss+74MaRKg0MGjqrHZfYPSr8ucg3sb1fJYFi/6WB0WL/Pd
4mXaVROVZUf43AzQgQhe0BG8/r5VCKkK9KyE5D066n7jPTFWs7OGsm0uNpuQSoK9bXs5XzSvDmfG
2R+HHnGoFKB7kR/rVvWzUWtxKz8YBe1gS5l3DMuCB/iS0GfjO1L1vXaut7Nea2isPqpT+a5kzaY5
u/+DxbowsUlh2QCbmxLyEFbdAELad5r1lBrtqURAenaM4H9nbLPzCpchL8UCvWHkp2yqH9vIN9rk
FJnzI6wNO8ZkV4LLj7dJJcowa10aCqgIs7VWvh5syB3yqTg64esuL4+5rh9vu/czEH7ZhxTlqSX/
nKnf3EKKymtBAXT0UzqecX65FNUQdErB/UiNdeVTaZdt6ucusmK+OmiA/FKt6w/VUul/m0UPEXwC
DWLNQEc8/MPgfPdcLFmSMkmxJKd6ZcauCtvpe+S1ReI7Xai+j2cnCcWoQ/g85JobsrnHNnlSsnze
eaFKNxpa76CeQXPb22sIkKUsG1CLfowQlOdJFfV3k7ZXSpAaMSHrorkPunrLrB1Ga6QuC6lDCTNf
XwGoN75qfr29TNJdBbhZVO+4S/9sEl+cMYWSl7aVASjVpzB5lTjrcqxm6/cJ4oDHOSpmXIZBERa6
3rup62UJyp0837wPWfraiVu/j3dOMqknFzY2yU9FZdAsE14d3VRArFuVit8kbne4/b1k+Vyw3CEi
AhDgF36FeVnixc4BUeZJsSCAPnRB7pTrvTKu1StlUh91i0n52zZlgXBpU/z7xRppg1qmXQ8Soimn
06rWTwW1pa6d/8g1RriZ9qeRsG1aa0nXtdME7CA2jUPopocmNQ+6Wj57g4qwzg7xo8wpKi9Iy4NG
hU1k45Qzl1GU97ysmuoZFDoFCuuopNXx9qeTLRdMM7ThQURxAG+s1IlRWsWo8OksphMZlkHMsPRe
jWrxWFd7gsZSl0Cs0ToT4OVfjt814b2wAhAJEeDV0DGfHH+w/8SjCyObY1Cx7ZAnqc75W81BOiKN
kpxWg+nE0D0Yw8vtzyf3iPYVGEMxcyHeFheRVy3MIjQxITGqrYDRz0nrj/MfvOSZYvvXiFjDCyNp
5WUTXD+QAkOnka7hORmtg6UmO+G958vmPBqLdemiFqD1ZKVBzbCPW3TnZG94Q5aFLpz5lXXWQiC5
wRnX6oJx6GDH32kkSf0QHDVsHlVnq15/LmsKrSp0REin0J14f6dpBvPJ3jVPasVmNooBY4GY2bzp
tbLpkfHCD0v9UbZPEYNe3Nd3rnR7RjZLUic53Iq5C9xfYN+tJyHmsTulIWJ0ew8BZ8ykHhgn/Vcd
eqQ83K4AZFTEn4zhR2mcEfRr9rTZ96xsTh9tcZM4nmLSmfZUHtpU42bzPI47+1FuhWErYDhUQLZz
0O3IYwIthPyxs8o7PX7Ieu9k5Gev+np734sP/+s3+8/OJsYiN4EorM7yR6HmpnuBWqPsMEGb5yBB
YfydQxexe37LBjoFqwEHjybOVnVzSegLSFYRRs0fy/V5FVhDGNKU7j7vg58DrKrfmd/r9X0DyU5j
mMfbHkvrCDy0gTMB0AW0KWL1IgvZmap1XkrVtzZD6LbV/Gwmy2tn7I4FyKblzWBFPlAM7pTlTmKS
LCotU5SJOKKAzWwr6Gusxcs8N/ljOll3vPPNoTnl2V2Znm+7KLfj0giG+gO+6o2HzarUaaO1+aNr
Kh9ms/s6Ts59uUQPFffcnZ0tOXfx6T9bm5yuN5m1VA62xoY8WCT96OtG+tzm2Us2gwVq9gh9JHkX
hICYBxdVZxpi18tXGEbTVSbLp8afVmfw3fR0++tJtsSVgY1HuZt3xtxzuK+Qww9HJKTOUXHvPoO6
ONltdzb3VNDlHlHkYfyIyt2Wsrdue0vLdXFeRfZ3RbeeGcB8f9snqQnmpwESIt5Dv/L6o82dGjaK
yjYv5+JudK1TPO9gpvYsiH+/2FVoJ3phA8Xho0vvmgJnH9Y7kSY5Q0iF//mwieo4sY0CRE/+aOsv
De3CvP1GxX7HiGzxqZ0CbKOKKuD1126orTqalPLBc6qjGCBB73vx7oT0rJAAMqcXbVHfWXp8d3t9
ZDv20uwm5ualz6cSANhjHD6p3XfFpJ4DpVu0V8qUJT+urf/5tzntZ8o9qa3jXypoVMNSh3i3Z5px
tJLn3HqTL9qbJfG+lJNp0/AIi523gKQ6cWV+cw+ItHEw9Rrzbfhmzd+P0+Sv/rDUiCQjsRvuWJN/
VQpkvN8EFcwm6pOxi/PawJoJOdba+bp5UPKH0tqDccsik4SOdBNgYx5UG6/y2OmcSOR15itISJnz
yaH44pZ7iUJqR0z1idla/NkGZ00TG8qS/LF3P7iRexi8+6neGwOQbWQhQY/4MlMljCZf7wBtUdpQ
6XHGUJTyUDRUq5TU2pOtkR0b8Mpy30S+hGL+ZjMvfalXGoygj51mH8LpJVSfG+2hLcaDvoetlDlE
4qDI5qiIsWwJegtlKp2i1/JHr67aA/h2+KWrbNmpu8nWBoAG2sPAithhm1hTVt0akxCUdprks2+E
n1c9OeQeY/K3M4Xsw4HkN35WctA43NydFiO3417Hm0J7qNv0DkC4HZ011Qm8bO9NLftyDFsCfmCd
uKdt49pIsma1xuKxa6IT7V1RjbjtjdQC73W+ma4zF7DxJtcVbqAxOV0Q1Sj14pd73WNZDkAY+V8L
m+t6UY+zZWQFfd3ua5cVD+XwQ80/RE6+k8Fl639pZ7P+6WB4UytOJ+GJ6OG08AXsPAhlvoAgBSWG
pjaBtvlabjYsQ8ak9KMeGmelRRa8i09r/yWs9gYOpZYg+gTATs3T/Cm8c3GaN0XVOoNGpjHUj1Xz
7HEvT4zE9wpnJ5xlnw2QPBD5n1zm245y7PUhGp5z/uj0D11i3LM22W7elEXZpZFNHFdtn9Vpz96M
bIur/UPX77GbSd0w4E/jP8Sjt+wRqTmE4zBiYYLVqWf+s7O+745L7hnZpH8j0hRbL/hWZoJS5fBD
7Bdvmg63t+Selc1VZDLHKOsYVH+sy6g65KPrBLPbdLBTpN5OzpTlMqafLKF7KHhgxE+5iLJcDT2l
XNPi0WtXG03JdvrWRbXrx7GqvCxl+XW0B30n4KSRDX4BxjZBdbqtE0IzzehbnhXkaUSTmdZtMygY
y/FgT99vf0iZJcjudKICdadflDgSJVaaqmR2TLMQ4yhhk3yB0AX6hp0pZBG9myc82EcxgAgiV+j5
bL7iuMxlbRWFeBDN06vsazW9AhUSDIbQTA12yyyy3QTWnf4/xHQQIm0yKkwMS2m4TUEYLv5qm/6w
16qW3RLpPJJ3aCpx1m3ynN5B2Bq1eJQ1oT9kzbG0/0o+Q7vkoiK2P8MlvRTTMxPdK0gy2cTXX7BY
uRPURYW9sHvuiviloqQTqXDEp7biz/nfUfljSk4a3PS/HyKXhjefsh0ZZSw6DHdxe0aSzV+S8RQW
L/kezkW2qaFnEMhiqBP4phsP1XqdO2CQQJfxJAmW4WGMftx2Rm5D9HwocRjYubZhWGnsArMtmIOI
1pOQEQxaw/lhLVp0vG1JFvGCM4cIoZACj8i1JYg3a60cseTO/QQmTBu5OVrgPrx2VqHQifqnIbSb
u7XptS/rqO9V5qWeCkYDQoYL5TZe+kjJXSqqLJtbBy4cJdUamHsAKFn6YIz5XyOb2FDciZyJZMlj
Ek3nKJoP0/iSuPrz7nyhLAvbqFYxugK/t7aFDeUZhHuNFTLjGiOu2z51LjTCquIfdw4WmR1yhihn
QqVnb/E7Vm93pTua5Ck9OsTlh7D5Yebjqe/gCBp3bmMSIm9dh39LtDIcABJbAORYJGOCVoYY3B0e
ndGGeaKtArdEI6SPjwsYIiAM83nyvmdddoon/aEfrL88fQ6abI84ROo47BQuhw6DztZmY6jhOA16
GpePg/owxcZpQGnBKV/11rtwMu9vbw2JLa4h1FVhSaYvte3yJta8uI0Kf61Se/abZlFhPYuKAk1Z
UI1OV1SwaFX5zn7UpFbB4IjkyXC6tXkzWoXTJ0bUJo8g3ILwY2WdCtufPb/R3zDLdvSM5FlLn3Jl
ZIL8yzzx5Nc+adVw7JmFKfd0lCUbx6AyiHIQbA+M0202jj15ymCNkOfqXn8qT1YX+7ZyTpq9EWO5
HVHMJQORWzenRmlZsVrqkJnPYdqcgN51Pnqf8xHc5HQHVrTZ2T+ScxfuCmZ8YCXmhbk9FRWlm1aP
D/24DCD/1ywsD8Ns6TtWJLntysrm6zGdmDhMsCF9vLybEBONk1Np5ztRKjUCI7XonwHq3VbZptrp
YrOdUOdry7OjPxc1U/17rKHS9bkwIoL24nZZFyX3fHekygUoOX0fGt8RRzB+/0lGzUfwuwJzg9V4
E/nw4a215uDJqBsPmXr8vi6B22Y7hayfd6rNHe/KzCaFJIuFWmMI1XuUxUGmPWT2m8RUzrW1BFNv
voMTB1rUF638sKj3HgP1XjcfwqY7mPpr2Dn99ujNzAR/RXkefdTWuGMvPypZd19NKWCcN9Y9YIfj
UCvHsHty9+Q9ZKsNFZyQpQFeDb/E9UIUlR6NvQmFsDKcOdSDLOPO2Ju//5gwxGwwxA2g4n4pjMyF
Rn1bWCmNIMwfvBV2reew/2Q6738/xZLIwYFSVaFhIuLuIq602YGde6B6alkriAY3+tb2iX5Yw0I5
W9CkHFwhpXPbpvQTXtjcxPIaK1PeDThHMg/s4uusPSR/wF3DACuUn4J13AL1d+2X1c+TrudMPVNm
9PviiUnCyjlHp9ueyLIYyEVSMy9lShni7n/x9cYF2sHEYUQ9KUM/7/6OjfNtA7LuonFpYXM7VOax
y/VQTG/b2Zlq6smee39U3+d6c5wLg4bRQ2u9mOPBcSq/HH+/D4J19+cYAYCxbeUkMttRTXMmZp0m
Yo4gL+tDDKHLTjxIhJ/FH+fNR/YEmuZt0rQdlg1nRMvAoHKy0i8wox2Z67urBz/zzS5BcMrxqamW
ywEagLfmdEcZ187GE8hiZJ0Oy279S3YFuPxBm+jxijnsoggkvQMPQAsyataCWXcCE0modd45P+Tu
i9kWYghmV3uzB604LtR4KFljNEDrMDuszJJn4V+xi1Djk/FU/j3r0JmMJyibT/OT9lZdTpEmaJhy
5KxuB5zU84vfstmbTbooqL6y4rZ9cNZ/JoUB/uqusv062+tOyZhcQPbC40LRHMqR7fBQblDitiYG
MEL1pUxdsHW9n2lPSvMQLs4pjBIUTQ6O975OjnN9t4iB+2ncqTfIctHlb9isdExXyiwEd9wSFQfB
b2vZwa4Mq9ik2wOP1x3IburPHpCO6zThJe3SzCvjErDvcNvR9YeufJiKv1XjcRy/2uFek0D8vV/s
cWcmx4pH3Zagxlrr0istPix1yCahTJwjd4nCBJMNt6NFVmyACg/hAFHf4C5oXHsWpXWo0PJlPDwb
kZ1722hOIGq5YVIH3giyi2TFy+DtjlmREH5xEHIC3v68CrhHXpstjCx1kDYSpLreqVnzAKHSsP02
tb72mKXek7d+0Mr1Id25H8lIIOAog/zBFlcAqm7XdjU1ro18giPP0/9JkX1OjOpoWUgXVq/KODq0
sUmHdfH7CFaidfXtpLvjYr3zHJSu7sWP2ETTHJZJ2lmMjqjOJ9rIwcSACsDi+3SPJ152ulERA+Im
qFHg3tx4O9sQJgjl4jCxvld1OwWxkjo7ISQpj1E9odKs8dISHHDXRpy0clM3SkkCjnq/mKKk7c8v
0awx8TP6Ybfz8WT7HYJ/RwADCaDt9c1xk1S0z9iKk5EEZRM+eXn+I2zDvaQuS6Qwy0N+SU2YXb85
0xY7irxMZX6pN9o7SxsPRfFqhQilCbT4Vb48Rk3pJ/Zr3fsIX0k7nXLVvutGxM/eR9peO0+2kOiv
UJXmF5FpN2E7V5PaQnrDsKtRZ/eu06fHJOq0nXu9LMsRJsi3wWwPFmoTl2W1Gks9m7CTj+E5zpVj
mYAIirsDOul+Xz50zfiSOvUfJHDQcUipMQbKLWwTP4zWAcmiXPcYj27ApIpTZzD9nW8nHNkHvDQi
/v3inqdplalNIIEe1/alXj+a8R6l2E+Omm1Gu7SwWaJw5e1nVXy82HtT2cMhZMjAKqoHlYGY0ln9
IhLvgALi6bh4k2ZPCjcRuMCQvjzXRT+B1zR9niXwWSUPVuW8TqdjlK8n0zh3EO9o7V2vn5xkD+sv
C/LLX71Z8mxpFcDrYsnhGq6O0ez6Yf4lyYM++4PeGs8TKJNglgD1s4UlMOBiZZVH6mWK4SDuBgrV
iVw7/cFCgyuiVsnZAizreqFXZj/GLPxJguqCyUkCJdupkssSEJya/1rYLLTSaes893yySgNdMdmB
Gz9WyM/c9kNuBWphno7iAr/xY4jMvBg6doUzO4eRqXPxHJ6XnW0hy93QXv9rZeNLkYRN7Flsi2J9
0kPr4E3fKU+PiCzo+qFUo9/nFUFoD+w9zXXo95xNtFXTMpuFx5xTUr6mNFDM2dMAAQLN+OhPPh+t
WiphsGHSY7gOg6QNs7ILYYYRHAQLZ543fdhnFBa/95c9f2Fl4w+urpUjSDfioT7mw/LijqLe/7B2
e7BoWWoW1QpKx4J21xT7+CJ/OXbW9k7IQuWwk5f0nRorsPK/QLXVZnbUxiPFltsBKM0MFxZF6FxY
TEonUuKEjdRV4yHU9dPiITvmjtFd1cef2nCvaisNRcThEF4V2p6/rFiVFU0mOGeysvX8OW6tu9nu
7ssyq/0mj5LDRDyd8znduwJLd9qF4c0ixlAgzEnJOW+LaYbhSTe/Axf9k3iElBm+RCHXs8XaJjTi
wzWEyCT0jDOgj4zXcWe//MGSMYlM04Ts94syTRTGHYhXcga9DX8w0vv5kzeunCrV2cv2KOplPQ14
kqn8wm9rCrD+dYCYZTh2vUIedGvk67X1Ds4Fj/v7SHso99HDi5/Uh8KHpzQ/O/bR2SMDk2w+0Ceg
m/CUd9lPCoWLAI0jQ9GsHHWAVMl5XEf1X03cQKGFynEYVTuXFKkxIFuAVamyIf5z7awztHOeKYyr
TepSHuY2H4OqL4yDyyA26tYog91eSqk9GBvB1or13F74ksy1JmvqmbaZDWDno/ZQLF2gruVRT+J/
btuSbADAVEju/RRyd3+2Uy4+ZNG4eq2y+eiEAayL8plyAZMeB7MO0523wp6pTVLpliqNFcb+HrWQ
d2Uy+Nqc+q2WHW97JEJvk5cRTRG3DabLBSfk9Wop+TIWgwMou53GhWKbe2ri6fNtG5KMTOZnIMr0
eI6gA3BtI56i0qktYNJmgzQLc1mv1Cg7rtXR6LRjlRSfmQ7tlR+3jcq+Hx1LSOwhlmemZLPnFpSi
ES93ua4BVc3aLzm1REW5v21EkomF9Ix4l1PSA3Z17Vlht07a88547KMuyDz9pEZvrYcYTmDlw7pX
oJQcM+AqxJ5iQBN23M1nLJbBVtQVY1X5sYCqM/lipKE/pUUA8OC2X9KPB44UsJpgKPllkLuuW5WB
L/xKK8OPQkU909UvgrpdlsNtU1KvLkxt3jTKmvMUqInzhDac2n+ZpreL+6YdHL+p984vWbADwRSC
ZNApUMu+Xq5hrIe8mHDLi96ONogUqCVveyMrEpHhBcmGi4o3M/DXJtJsip3JINUyMuBHXsPVcKGD
vQRZrvhJt56T4ptF7c9T91D2sjyI2DQUIoTGrzpI9LJi1KQYe+2W/H0+zOhjVQ9J6h2TP2gL0aX9
z5L4JRdZcETqYkhthl2jvq0DLbFRRgxnPXCtXN2JDlkgXprapCdjddO5qphxa+IfdfED9RPXfLi9
ZPLvxunMxqJuuSWjaO3CyysHb1QzDSrIBJ3qoayiUzLsJAtZ9DFcLaiQYIpFzOD6s7VGNqRZCXvx
CCsWfBdKWpxvu/ITF7/N5pD78Gr0KPlwfbo24dWTAle3GEjJ/c7ojvqxqgIwLtGds76bkh9reZ/S
T0GSZ0KApf7UwzOzBk3+BQUtP31Io3sI8WNg4zs/TLaMkOeA4gYsSJd6s4zLovRt5/K7HBcGD+X7
/D9g25Z9XuqylIKZnSJxbaJyaozZGR2PRFIuVPA1gD17JVFZur80sXEjjHQ025DJfOyL9C7Sn5Z0
CmykpMriTZhGD6ERqr4GZmNu3vet6zfvsupgLc650rKDEb+1kldtvdf8k/4m0g2rTkeJC971ki9G
PWYo5QGRdaon3X4XL9+0tHmll8br1jDv4e/bA3EJL38JMpqA4q4lMLObD52rqz4yxM84T/Wsac2p
dr4NogpWvLKLD7cDWtY2MQVUjGCmGM0xfu3drBSaHWWMn4Y68Wqmd1wXAiQH7hLVPWdLd+hrCj/D
07yYgZskL2U3P7u9+wlM0On2T5GlCdwFUc10BbQqm91rhlmtzwrpdTBerHjy9fnTWMP58/a2GRkB
uUl9j+oPT1dSn9hKF8lVa010VRwK0UNjvvOs9psX9a/MHDWHNXnvmocsO5aRn4Stc9Ba++62ddk+
5XbLJUOMr5NDro13g1LoDRQdj5lxDlcnaPr4NFfFziEpC6CfjNncOy1e6fq1lchYDAuyXaAX2ejb
aaOAbSjBqAOZq0fzn7hTdqq1UrdghIB3h/UjyV8b1PQpggLFpAlPJVFMfDfeF93dCZDbRqxte8hT
spDMYyV0E1+pxcNk32nuTj1NluJACv9fP/h0134o9jpMuQATKOMD4hP+vryUdGkuLGyib43DmHIG
0WcjJmEw8Q0N0rdseIB3dycI9nzZ5NJUDVGXoS/xuLpPFRTmS7yTrWWvjouP9RNtcLGRzDEG7Rni
yjr41Gqr5NRZ/ngolx+G+y4edqztrP62mDrHijknulga5dDE9Qn1mmNj70AUpIUE8LMCrkQh4Rf6
ijYuYztK2Z+qQvV51n1v1VHydc6jR4m8XSB1+gsBwDgvXpLBoamdn9F5PLt2Mfp9ttfMly7hxa/Z
7GN31uN+cYl4JxmRhp+dt2Zt7HXO94xsIrKaMs2bVVyuSu24NB+WQjneTnp7Fjbn2WBafVN4WPDK
L8X0qlL3KpLynH7xoTaxDqwotqYBC4rxMR3MY5jeL+kAd/WRWmsyPWjxeKiKNHDhHb/t2/8nYn72
5kRjc7sL2gRZdE8IcE961qtBOVi2HiRDNiRBPReldnDVarHIwtky+TA+Ty+p5sJR3KzOCr1TZdR3
g66VyTksIak/en1CIdorjb3pONnxCmyAAjTPF0Z+Nge9ra26bQjsT5uFAUAcP1xO4dQcRuX7zhcR
Ubm9vlxa2hzk6pgYbrREtJS7PEht0DXeU6q8n9/2YOw+mJ6v2WwWeOcM7d1t01IfIbxG0BgkKMWQ
6/RtdV6ulIagIdcLP0kNzR9dDwFu44HPH+3Uj2T3QvvCmPj3i/RnoLY5DjPgljhZvyxTZNw75Sye
obEaNCMsHgtUfyd3affu+tK8C+8uHLmUe0xrYxi1hdaKC7rOffi3x8U3md4s+mM0ndroTUpxmhrn
7c8q9fTC4ObJnVuaggYwBpduOkMBQPn79cx0S6zxnrOsQ7zuvBilud4FC0LtGDjWdh3XBs4iKsXs
qR+pUT4sWvfR1oAN3XZLWkqA4Fh8ScDZ8Gxfr+BEX2hxKsyUgOARoon1f6rkvCi5r7XPICb9qqFl
utd7lAUpo9CsG4BMKlubjRi2elhkHkHKVEbbv9T1g1ZF/jB93PFOvEu22/DSzubdkq7Isrcpdpby
Y0t1+MkM6thPciigguR1eVCdv+GGtznXbhuW+geIRzxeLJ4Vm6/qrYmaOitf1WtfwEB58xfYqZ1h
56QWW/kX78BIm3CDAnLbopIWIAhRWPS0hCyUM4fAhojRO6wREpc7pTpphgdOAqAQECg+bbJKxYRa
WRj074x3DhwE7mmiJ+0mH2dNO42uHvB68ge6os5gMkwQhNmTVXwtgBnf/q7Sp5rDtBz1QrAJmivy
7kXCSdXCntMQlzXY9OtvkX1q6uM4BOVfifqlZV7CXmffQ1WlsB5X42GvFCtDj0KPR3cFam6kRn55
uxRJ7lqz6BvVZjBk/5jL7JuM0ZXT3fSjSE8TBIfTvTY/zN63Hdelq80YjoD0UN7ejlurbowIUEx/
R3dHn2Ceq88JonCgBBTzrhrUU1+cAc4IOCUbPejNF7Vv/HWpfcG+skfZJEvAYNQE+yfD08B1rxei
9IzcqnOBEslK189bJLwr713SQ6rmZdl0THPE8Sb6MszRZJ93PoU4PX8J/Avjm9M16+u2VWp6ofBd
HeJWe28an/8PaWe2GzeydOsnIsB5uCVrklSSJbfl6YZwe+A8z3z686U29u4qmqeI9o++MNAGHJXJ
yMjIiBVr9cGZ7vPdHOtPTVe5YRbsi1/hFpfD6sFmIgFJUuDkzB9eL5v8Kijajo451DKt/RjZ6IO8
G7dm5dY2V7SWkeSjvMtz8tpKXkS1iZwO4bHuH4Iov1fLjpVVH6pQ5eJpv8218lnSsu+393XNwy7N
LqKl38x0/mfMqseWlmFQZnvJz13fqh7bqds4ymv3G+00PBn2boHeuF7jZGpS2c7sZFL+glGugNvS
ijbi/9qlzXADU6jizKrLLKHR0zCUSLXxjMArtC9cNXqR75J4P0HRnhRbGghrwjEMxYM5BoYrJtkW
YVJWq+I/TfPSqLyo+RZUMFZUDUJdL86pS6VDGfLkrfbQmrvNFJ0qledVO+/t0v5WhvLGS351i+lx
A3eHqoOy0vUWd5Kc6lLI99T02pWU10QDK2dtIWNWHx4MBqD5A/qP6LhIjYYpLlU0CDkTEV3uu65N
XDmxQCz1uz7eA3PXSy/K0d7euGRXlwfCXQwa0xpb8reg7mJkYQv5atbbgiTEGM3d4G+46erqQBij
4Mz8GlYWq1OVVk21sqMhFkXFg52jIp5osPw7vhzftbPaHnh5aQ9Tyf8q7C/aUEG2z5v4r9tnc22I
jhol7QNR4KY1JyLTxc3X1n3sSLypzv30HCS7OhrQ06uQpThZ1r6Y94akPUJEVc3NLsjDL6p+8vVH
CTrfQjDktsHp9u9Z2/zLn7PwdBh3jZpWODRYVnzqgNnP42subfnWWiBkJBRwKRBh0KyLQD+3Uj4M
FbdM1lh7y/k6jfVDYQHbM5nUbIInS63cqviDAXMxiPo/q4vwm6ZmOiWwQ55L61em9p4NumD+aI2a
m2WzR4T0bu/l2qUCNomSG1QAXCuLu3RqRrsNVLjXneSV6ewDUmB2FXqdvZHFrX4zmFrArL5B2Bbf
LIgaP7An4oGk/wolCIJg8WvVrUrHqhXKygBXoWAj/b121ICCW9u39D+LJn00up+Ukg7B/PP2lq1d
VYid/s+I+BEXp2GqsqrqRJtatxpvqn7J8EPpz3O2y4d6IwKs+uCFqcWu5U0SdXJcoMI7aJ8UhqAz
s9uPtX5npQgNyPqd7Y/7KN6Mq6tecWF3cUFCro6oE3Crc9D4P1oKsUY0/phN6WGWieO3t3P14vqP
3qMF4xIAgOv9rBnIsgKhCNO3ez18kUdPNp/z7GD37/Lgmw17vD0/WlaIGvBjIH8OKPUV5PljuvWw
X/UenoXgLN9+yOLEG6WjDrronpdR7Cnqq2ombjkfby9XuOAyf+QIMMjGm8bgeX29WicBlRT0eI8S
BDvmHqhlmhtes/r1Lkwsvt4095Mp9XhN0IRPtWnsrLo5hJb+Qwga317N6pZdmFrcUH5V6EMvVhM1
v+QSBGL4s9yaXFi3wag/PGZMNi6ni40SuLYs8E+1nHu29LO2C5c7/U8W8o+RxbdPnTYrO87b2Z5f
BNe53D/209Z4xGrkMP8xsgjuQzZNeoRGyZk2KyJpx1L6oNC/ntFZKoIvf7Ig+LF4tFFhWQL4Vbmf
QC/gBLUCaKx+LS3drZMNT1v9NDZcKIIOBYSacPaLUNhH2dCHIkGB+35wmVLqT/ZY+AeEl5z/oynx
Uy5MDUWqKH7B3vn5x7zLdkP1MoGZv71p4vf+djjproOhMQFyLUeCpjrKO18bgJjU1usw2z+lzXnZ
1XKGIzq9b3yrDHJcLySzQlPPGsQrMitgJjLsnxQ9e8gRrQja7hBl7XPLMWU68FEqKVP3exN9cOAU
4S7RgvNg+huVnNVvePF7Ft8QJHTvhyaojUa0V4YX+KHK5OPtfV2JSPTTNd7r6KdR7FsEvTrvWWeH
n+RddxplOz7C9FjswtSa3EHeonJcm+y6MrcIgKXqFH0w8hmzcjjkNeFi+FuZ5VdbHj4JwYcwvUus
O6lBdiXL9rBb7iJlI54IEwtPYuKAERbGkkwQMYuvLI2+buYTwvZFjDonjO+G1Hm1PO8RZ3yOx5dw
/Pf3ypXBxWdMzFCeIKsC0QZfNwANa9rrfm5vWFmJYFdWFqewQWhFz3WWNRW/YOcvDwqipLQYyi3Y
5lq168qScKmL806e0cUtzTE4Jd6H5ksZDbtOe5xPifEMZ95OLxDVeWzB33b9RhD4/5gGvyRerhAx
L74dJFy2nDTQ7EbmXwm3c1AybcO78pgo0d6G2ADy80d7ej+a6lNWbcF9V84jCzeZNQMC6fw21JaP
MbDiBHL9uc92SXufgHST0ve3D+RKYkkDH2A4EF+IpbTFvW2XKWBqm65Z9As+lPrF1x9SA83r+ayS
7WXmz9vm3nCivx2Hf+zpixwPXuSglnuGZsPsMOR34Tk5hS9duuuGd3KduMjBW9Sp1Q8TA4MKs0fg
7psfivHOT73c2AWDW4575Z10VLbm3FYiPjADDqpoyYlCwrWbjcBb0aSbeG/pv6iWF/bGylcPDHMa
dBpUdFR+k8+NO751KMpAo/IQDh8jSKjDXWD8Aqq8gUtfGz1nLaSuwHcYq3IWfluqAQWDiLejooBB
+zRkO0X/qLazO9UQyWUf4G7Zpbp1tovA681DPr4LjUNVdzuJbNs0v24p1Kz/IIM5acHfRMdl8YMi
fmg4Ovwg6IVQGTXLXfLE6OkhUL92+fs0fagshxbhDlrFSH9Vd2X3ddZPIQznTvYHul/0DtDh4Es4
THKKD3URTyw5TOYpYj5nBBdrGF+crYLf6pG6MLC4dOZaU3JnxJP85mNnT8ehGu80+96ovte6/WXU
PqZMRNw+Vquh4sLk4hQrMX5Q9pjM01c9ug/inv6StrttZK1Nx9FA7Mqi7UCTX/yKi50jRBVKnAE0
z0u0UVIKp/vEcayDKiOhIzttewAXNLuBPNIL1SX/2CtRv3HvrG4uvIhQVdHjh8/m+jdk5lAN1FOJ
V+U37RNetOeZmMsghLTZs62X20tevbw5R7RaUJT9jXeslzU/yFCfOTPC/C4xuh2SO24znIw+v0+e
R7ntNj7kahS6MLg4KL5chLU2Uh3p28dAaAsoW+6/uoGioM+UDBW8ZaE0iUrFSGyUAgUJbJx+yzpP
abz8bzPZ+3npIQK2saR1gwYodEpLYCgXET8uY94lYpTXMlCSLfVzPM57PU73QSZ5sbHT5X2ob2EC
1iqmKM2r1GQZ+WQSaHHKqzYOuzgI0Q8S1OFVpkSeNZbmrlNT/5h1EH+1szbDtW0da8OJT6o11e8n
J4g2/HX10ABShz8WrC73yyJ9seS0oQvFfnOrmkelkPeK9qs3hkNWv9TdV8U/h+lGkr3mRHD0i5cY
pQUov6/PyOA7rT5CIHqG5tsNq1+q+eX2sVjrgELR8F8LsLtcW2gnuavthlGGsndjPf+mDvvxQe76
L3nR343tO5XGzfgxyF8DRh1mGRC4uXEyV3MzRkapioMAp3qy+Al61RCLhK6v2ZY/kz4vXWtSDozC
eFI7vkutFOHNnREy6xucmkC9V3P1tLELItYscxmwq0yno7pGPXzhY1OcjmXQUDKVlPBjjvog4Ja9
P0teZqontZY9GTIJI4fmFAacERKE2/bXDtal+cVnRveEDbCJFXCxwGFTMv5ZueoPBboK+gNyvdOs
eOMKWLtnLk2Kn3RxAyhxbFRjKaJv9y2PrJ1omAWbgMnVhXFywXChXAVI99pKlLeFPCk+6KE5dVuZ
OdZwXw+fteCrXJwzozrQStp4+64eU40BUzGvAAv/EtWYJE5ihI3MMbUa7pLP7ejQovscZT6kv7PH
E8Mf5pesH7zbH3HtrIpxKoGEZjZtadcKe7WaLMY+gsQUbI+RvvWMWHtywwUmuKzIvuRl1awflAkx
XKJB6TxqUuxm0cdurNzNfrHw9uVpuLSzvJlDtQ2lgKJpro+7tPUjT0s1Miy1m/cToZjEM9nqvq3d
z5c21WtPaWemt+yS2tacHOzq4/jDLr52aKMPbto3f/CluEdQT2Deief8IuBA9qvJQ0yzqSt+SX7l
mltDF2uHiwSZ/1D1YExxsRhnHGvJmilvzn/FzaOEMHfUNhsxY01DHFAeCA6QCwrKTYugEcso3Tkp
j8o2atVT5NvTboqKdpc7vYQgpqacQNBBKpBHjqf1abezhhaSXKMyXNWuy69pj2iOY++KwPc9BsDE
tTrV+7Gobc9HUNNz0mBLnHRtY7g8SR741XTqFxuTdFoYRzIiY4zUejAC2rZr9lsgtLWDyG3CAWHO
nLG2hftGnQ/IKYzSc0qZVOl/5cXWuPeas/IW45gzs4P/LK6LsWlKPZTRk+CB7UlkkFkTeI35SCwV
qKVN0tzVbbuwt/jUes4rxOYdDQjzpc70Q18M3mZBb21R5G/QS1KVhyJmcSpCozdy1WrQlFBNd0o4
7wptYHncO3J96Ir4pDfF6d+HzEuTiy9l9FJToDUI+3vwjeLeTobe+LaF1eTi0sTC4xyZKZTaH1JG
U3rraNYDSGI5HB6cqgqOOfk5fMrtfCxlJuikqOQJreEuWZgqL0jVyVsT0mu+eflzFq+CdE6lzjJY
cUjOLlBuwx90ZUULChICh8nJ38jqICH106xHhsboH1T1RelgZZNeb+/q2kUEEQHIOZqmqJCIVV4k
D0lo1LWviE0tHK/PBzcGp6E4aF1vXOZr+QNYG9hOGfTmabH4el2tlVOf6+hpIDkyj/NRl7/Gxtcw
N+79sNjVk7UPk6131arPEFiZh+emhc9ksTwgwpIEzyrKF7CLyIPxUuSDF6U6imYfhn7ea9OnzEo8
C4mCIhx2vgNu7vYGr93ADmBWh5ohdItLPgICd+8rsy/WDZWRKHwz85jHXjva95OV76VNtbiV02/C
0ybUmmykge1FiJn1oSjUEVXgWhLDlQ9Wuev1d9OceCaEQVsX5Mr6YMtgABDILmRtywl+P++Y2E/5
rqF6VpNP+fi9/lYWT/NWk2LNjiWQFwrFKhOowsJR88SioWWilJE/6P45MY13U9O8Gh3cb6ry7fZH
W3upchWDHRJaf7/TeCVOZFu9sNZYmerOvVLuyga5qaSOHRp1zofUyfr7IbVarwCFi161PhwTwI7H
2z9k5XjCswKMFwiVSAwWq65KpZaVDkUDqa68vvw+dzub/K3bmolbOZ2g9SmyCs4nSuuLN0SLsFE+
jmV2rnXqR0PrNvZddac5njJDTv0zT/4gAQYiikgpAU70YBbhoIyjbIyE+ERskoTKf0lltFMcMfmw
xfe1dhxsCvVCmc0ixC22EPWTwcp7Iz0X/l6S40MSq7lrmOFhKBwkFKuMKpm65T8i+C/y7jdeK4oL
IFEAYV97q5pLYWD7KA1YyhA/IaP3RfEZ3vQdP3TcIS2g/y+T7OCDGX7qgrk8qvaYv45JHkI5Pcz7
UlN4xd32pZXUg5kIwf8CflRoTV3/Jn1Atc32UTDJgz47zFnaeVHIObV6datfv3ZYSajeYgK92iWM
ok5QmIIOAHWe+adZT/c9BPY7XgXHXtrqPK8BVAitQnHIABji6ItllYoWKX2UI5dS18NTH1r+3gcg
DvYnDPaGqkSnIi/sfUTLz5uUgaYuwXM/DoIIaqibvTIg4hKm8vAwzvl4kJtNwvfV3QAlyOSnIwhI
xN9f3LGtlmfItNcZ7ZWiOCZFqR2NPHQOSWGm+9nQo2fd9/O72197LXIAtBKAGcCJv72dG4j15xY0
FDC87imwtOdp+lybcuHK/hah/UomZHLFwZoHIFnQT1yvT0kjpCZynL2s7w3zJS22jvDKWpCuA2n5
JkNJDnFtINcCu50DPnFpvO+j9xK0I4riVfrp9patfCeL6pWpQ3FI120JdWojJjYTZeI7hVwz9lNq
z64xSu6ktnfV+P22sZVNg2GPZIe2E4wE8sJtlTxzAjNUOI35u7h9zPItgdU1A8gZ8ELj/iPSLjZt
bPIkVWJW0xSlvU80RXLbprWOt5exElQsDZLAN8kdqOYXvj3x5Sf41LJz1ySuNs6eMr5SPNoIXatr
oR1KjwjyGdqB1w7AvBhjbTkD2o5O+6mmXbinNKxuWFlzMxTMqTXRgmIMcHEJNtnYFfSgCkbz/G+O
/+yH1mFI7FOQ/oEgI61dKj8kaFCyLqeA4CmNtGpG0kQqK+uh1pvGtUI9O0V6oO1vf6CVRdFWw4QA
dlJMWzxTqtoew1xy0LyR0h0DrNCYaJDeQWVy285aqk0HAyQuVVdBVLzwNyPLSwuSguwsaiTvJf1j
Z/5dz+fckN1BerC9Gfrc9llqdxt2xWN2cdUyeySEzgW+nuTl2jfC0RcXmIY8TNGepjDZ6/17Jx8e
BoXZyjF4LIyaB/2DZUobltd2Vgho0adH0AdijmvDQef4lNtxSvG2aHWIioovIwRT6uvtFa4cMTI/
WHQBACNQvgxLQQPuruyi/Jyqv6rhkZExJfz3I4WYoKPmwCVr/Kaq2c3kKrKV5edR+ppbX0Oa/puT
YitnGEi+oJCGJfb3nkuYjXYYm8XbMgx6Ec0WW8fq97gwsAhFRSmPNXQO+bl2HoHvzehXVPXjZkl1
zQwPHpRhUTEzASVcf3YIlfraVOL8rPQPpY22b/J3H3yOis+3v/qqGQpFlNioS4EZuDYjTapcV12X
o8WtHbN9E7AatfWcrbmltfEBpon+Z+itCH+RnUxWktRS0fPtO8fV7HaPQdTFoxeu8qZ/ENloNFRu
anyI0110mAPzbDfO/QyhWf9Tdj7862XT1n1LWuhncz1eL9uYlXJqQwrjef5V77/45nvJfI62NLJW
jtSVlcWbICi7oVBy+lSpM9w7eyNBa6DcIo9aa18wlAeglMtEKIkuQi94ezWydIrTdBmLyXKHI3tZ
ybKgFzaM4xyZrqrl59sbuLo0arIG1VK648uplDgrlSqGWfccycewrNxYelbajVi/4ptQY0LKzk0O
y+KSd45ujGXlHSBJXZ92/RB4U1EcEnDufhJuBFnh5ovofmVqcdqcGlRgZWNqkh/NuH+I0pb7/44H
uiflP8MmPwVblP7CxW6ZFKu/OBC+lsvN2AK5tMdXCNSKB8sy3caYdwoTk7c/1tbqFt4e1rOsSham
SmPvf5yq4jk2H/Lua20+V8kX3yk3dnOtrgH5HPBWEl3HATVyvTYOhV9PCjjEuXmJZdWtJeZEUdqa
dW03haGrC4J9T7UCWlKVvUEqvOaal8YX54GXQ6aoJd9SRUxQVVxFezG7H7d3VF/5eJc2Fv7CCyKY
hhwbSl/sINzbBWa1sYx1E9zG5NYa4LxFwhHD9lwOOq95wSr21AR+s/cVybq7vZA11xBYGgRhIBVj
/v76S1Fs0/K6M+BSE4IkzuAFoQ3lElUS9XPT3iXd+3zaesht2RR/f+H5kjzVdVNhs6BNAFE+zXy3
jg/N1J2Y3u3kn87W2PTaWQNuzasRni0eXosDoEZklJLuABhQvyjFI9oFJ1i8yD3S+PkP9vPC0mJt
ZB49LuHj+dHoDUPpjcbD3DwEyauaK6BVRaPk3z9beODRLzdIfEjSllOmuRpEtmTQvmroWBwUZXgZ
ajn692daWOHBCqmHaJQt/NGc0mrUUhSk62pEDEM6xL1XacZR7RW3Cb5PHdj/MXroP/rG3e09/f0e
wDK1hbcXJsXmRZ/JbMqIm4YGha4+Dmkq0q1Ge2W68LaZFVD+tZ3FCtMxktNZpWmWVvKpCD7HENXo
MJEl4Cnq9pNavSqk4EiVTR8gNexzizaGgoyNVG4wef1+9PkhPA8praOXw7T99QGxpVoz64wFm9mT
1oaeMb/eXuqGgSUSV8ucGnH7gnaMVbl+/jXeAqKvJCUsQQwTCmyDqG5fLyGxtS6rLfZSDfVT0hiH
snnO5cc+f46nDgGm+3SEOXTaIiES4er6UsWsQD7RxiWeLcPZZKAu1yuoQ6vpnuSk/qFKz1mU7VvZ
3m027Vd3Ed0Y0fkRJ2PhL2OsoJEzCmOh5VrSM2nmxsX9+1XGckSxCCgvydZywjj2DTWcQywkIUKZ
gG06gNlFsZWcb5kRC70IyDz6wDcIMxntSzHB1eSPk9H90WIEZENQ7vKevbYS14pqdP78HxFyZkzA
d0ONf9uxV6Y+IFfC5QzxVKaDs7j845QyrS5D25g96Zk7cVwbEqqnuDvq6lej0bzAb71wShiYDMBo
bZyr1RByaX6xkwmIm8jPOFj25JG9PmXmXyp6xrb8KKWKm/U7qWR+s/tqx8a+VauTBQ9pJsFob27O
GP5+5wmaKco/vO2gSV3y99hNYfuZzgnUj1X9PYhq5lt+xoy6bG/677WRa1OLJGIMUkOKK1Ydo5fp
V4cweJqi5IC8g5dFu8LOXGXw8u+3P/Xa6btc3yLClL7Z9tOUpaKYYOmvRb91rYp/YBlL6OMA7yNl
4HpdrKqq5UKWZzrvsswXtPZV9D4IXgP9ZB7HV0naOB1rkYvpfuI9WkYMhi6Wk85ymesT1qKgDw9K
yTigP0modVpNcmd2FrQNHRNDlpXubu/jhuElmNKqtdywAwxnonh2CoZdqnwfjaOR/BWCsLhtbO0q
v1jlEucUp4AomgwcTF/YrqG/BkbgTnkOk8DhtqH1QKDSDxePVNgEFymfxbirJY99ep54/w7tryxo
n8rwsfleSPeq9l3S0Pr09zKqZj3MZFs4lbWISpeClyvlV1iyF3FAray41ErwDmP2lYmSqHnMw1+3
V7hqglIrFw+NBPz0OpzKMww32qSmZ824i9sneTjI1V+3Tay6Bj0DMSlBQXyZWJqxHKhBpXH9wHgQ
PmrDr5qpsvykVT9oW3u3ja2u58LY4gDMY23PvkBuGGPgtj5qAKE3bOnhrhthggBWEgMd+MWm6T7k
dHaHESt8FaQkpvSxqfst3xPP298iB7S2/7Wy8D3IkZUoVoGDWCjJRd2u80+afh6ML731VbN2VWt7
TNAn6XuhdXl7F8UCfjON7CRESyAYGJO49gqtQEtO8vlkkdKNx2DWdHeya2WnZDUUTJWtbXXYV/Dg
BH8KuuSpbydt4eowL7dDlNtkzfq8g/hI6V3ozbqdoT0O6H1yL3jIBznGSxJQcEgolm9J66666cUv
EB/9In1RmKcOpI5fIHuD8alOAjfOj+k9NXor3grT6/v7z2oXDuSY4cAd7/MKmpmvCn+OyV+Sz/xS
/PH2d1y7fBhSggMVgDm5zPI0WAZdwjbOzsbnsLorrF1jfcqj6dkI3qltu1cr6XDb4Fujbuk5UIDw
MQFBigHd610cVYORyjSkz+DU+n0zaJnbakJXru8HJo+TjFFScz6QfEd33VSEe/Ck0slpm+7dkJSa
pxR9eT+0vvShcPxvuZV1lHgpJhgVQiU5UGc3ZyhlL4Q4jmbe2fdJWMNwrY/Oo61EzgMN8eDu9prW
PhYUz6J4YvEmX7Y00qCQGprR6Vmym4OlgbNsI6+Vk31t//spLHj1YX18A9GRf4qQcOGDvRENiQlv
y9loRletYR2qXEne+EarryoGCAUPOmw0dAWurcg6onKBgLPMgep78zAFu9Luv+j5HHlOMXyLky49
KHXq6XoG0UM/7W9v6PoPoNHPmBIgYvQlrn9ApJtlUw0S7l/vmCueH9rskOqPofZif0pyt/9y295a
DitwBf81twik8ZhGgA44bdQsf9Tpq+IjJqSWezOLd227MTopNu+3AwAjhwJMUYbib2FsbGF1cyyA
K5rkzflB+p4241Ns3xl2/G7K/E9jscW2vro8cMdU2Wj1cJdf7+YEsVnfhH12TrJ2F1QPQiXQAaeU
76Qw+YPrFaIqQdbIVJD89nK5cNC6S9RJSQBqFFV9qKRyLxfOfVFuXQfrS/rHzMJBrJmnSBZ3wgzo
riI89ow60WjZqf58H832ll7hSqmZbrPAN9BQtERx73oP5dCHccICUqYWH8f2FEOjUOf1SQ8AVche
nRdHynxh9blttlRQ1q6dS8uLa0dNQwqnZpGd+2DXGOlOznZGMB7bRrrH7RCYe7l9GNZyF0Z7VQq1
3LXqUldVSaVYrXTwPUrzkptInUaPUbFFxLP2/S6NLLbTHKlLWT5uklqnEH66OC52Q+c5ybHL/j08
gU9HZNbBWQKHWUKqFLMu9C40wAyYme71ypR7swQJA2SPW8ta3TsTmr83MobfpqKtuVGsrh9wS603
H2JlnnaFbN+pubGV/K3dOWBtBHqU9A+azmt/LDQYh6fSBydgl67Ujbsu/CgzmZuUG7F4zf1wetaC
LxC1Fu4XJ3LPYD/Insg4SHOyG/r3su5Wr7af7+2u/3Db+VaXdWFtca5DmLAglQNKQnY+7udIAxza
Wd5YWuFBt8hxb5tbWRz7p1BlBtCMyNDCnBkPRh7rxOIGLa1pRmfgbygK1PY+r56yZONgrayNCglt
YFqAvPOXM5NO0RXl0ImDXJ2m5gwGPjSh57Y3PtiKD1L24takTft2iq89IwF4FOQ0p84yCHDD9qru
3tjU7145vyBQiYakIKxoqYasTcY8OQnuR/UzDPS9NH414VLuzK9gCTY+0gomUtRHAJ8iAYXBZYWk
kyqGg+okP2cqxVztg20Xh6zTCfxWcXYa/aw1vyQwvTI17EC3fyWyfgyPPqWMUHnQ8mnr96y8uxie
ogXCNJ1QPFwkYW0+tbkO0JI61D4cQ9e2aaxK9aPgdg6DZz31NGfX9Z8DB1LRVPl522ff5qcWCQTm
6VTTjgdObejXH1iX2mkMGiAOeRIdS/9+GO4q6aEOJUp9/QuB5xA0E6+/xqvHTvaM/HWQK2jMHkeT
mYgHQ/rpW4cuOQ7dU06Xe1Due+1nzpNJUh8i9Zi1d/bWYNvKTBjTGKLJAIITEtSlDmWdyVIXzk1+
rqxdGlGTMYNT6ugeKLHQs35khlsG015SZnRMe5df1cuITDwlw6NQ6mtm60gy/G5otvJpsVe/7SUC
EED+dcTZlnBqeTR7MmpgC5JaBPuRPOlY6lW7VS5eiTPUZ0S+TpChtyWO00VW1Cl+oxs1QwzOX+Fw
34ffrfwL2spuocUeMl/1MD+MTfDO+RbXP9vsZxj1f3Vq7RJeURM89bW/kaWthCJRLwLSTJ8NzN7i
9wx8IgvQgyDsSrw27X51s3qcY+v9UG5diWum4HsET0uJTLB6Xi+996PZrwTZWRYlOzu8U43YLcbY
c/KtLsabHNziYzL/T9IJ6otIsWwdUu6U8qFDUDJS7V3qO56U/i3ZuWcExpM1/miOscGTZeoPttb+
FfrNLvRPrdYfAio0bDUNTQmNvufbx3Vt/W+IVapzAvy02OpYss26nCH4mevPin9AoMIsv4xbuMGV
oM/BAhdNZgpudVmPmRiSo4rMjC+FQHsuXbqGrv/+9kpWbRCAoaHVbMYctOsvadagLaBqpOajfjDm
cxZkUCdvxNa13RKg2P/aWMS2SU4zv6qxQbHC1UnX4uSAF7vRtIW0Xzn5NgBErn56h3TwFt+FI9CX
ZkivPiqe9AhGX5igb+/X2qG/tCD+/uLQ+w7gjSzDwjSf5JHWnXNglk+TXcApKCn8gTGad1QhqKzA
oHJtzMpJEq1ONEK/SvTJXROJZkP+IFvvm61gvvKAJZRDlCnaInTLF9+oUPPAnnNwFXnavLP05i8n
kJ9SkyKcHZsfFOQtgYKDvMnGX7fXuOIcV4aFg15sKHK7ZRqVHCU1GHeNrlLkaRAYMVxdrjcC5Noa
yTYgIEZ7V2BJr00F+owMdQ/vwszVPit3zvCjfAcJmfKqyY2Xmurh9tJW6IsYpfjH4DKh4tXTJWnL
DeEXlfJsWG1wQA4jeQrGFpL/uosPdaq2bpcokjch7eJpNB08Z0QMM2Lc0h36qD9MfhN+yIY0MkFW
GnlxUBleP8AhO24gB9aew1c/d/H80CCFQPgFYgg7086h8xpW0XPsO3vNf4ig/KaAF2fBrhsn1zb+
fRoNiTBpF3hVfHqJWkiAVCZqyE4ZSb5vFTTIlL9tmRq7KW0EPFVEtMWFItgmuSFtWCIAFF97gZ/n
lVWq3F0QYR/Gam/HrTsa9g4Sh5PWPGjZQwC1MIVhr7HzI0IAinXIq+95dGp9ZyeXR8f0ipFCDyw7
U+vGTvlZ67ZgTitQdVznf7/yN9aAdmqC1C8gPGyyfd984W3rTtO7XusOEuQdQGg+hcP8Oa/vmv5J
65KN+20lyoEGQoAHtB0cNMu+njqXUhUmwEJTMZ/5YvowoKNjiv5x4Gs7UAf/R3sLz0vLIZHmgW/S
Rmc/VV0NMYzAuSvbzO2pAEt/ZI5mKRQ/FBHe3iYXMSeSQnQdLDYX6gRXsl8lrXFNEDkSJHGS+qEL
mo1A/ibg/JvTvc3RCCg+l+G105UEs9yYICM0Bkr/fQKWMkboXGvva8nclQw1a/lpyl/ruD6lg3yI
fMuzq/k1m/w7X3mfzWd0wyBrid+1xaFwDoFmf7wdrNbisJCV4vYUBEDLfp1tVoFVRzpxuO9p0kmo
46pWeyjVaW/O2rQBUFwLxWy92H6yOzqE1/sRllanFvB9nZOi2OupBvUrhz37mWnBc4UiTNOoP+fc
PN1e40qyI745+BHBEMN3uLbatjnDfQA4mMP7IFk5aiMna/5828bqPoI3FqBIoEvLd20hV0D8K5I2
K/7WtqYAnAmWhmiLYmzNDrkng7eiWQhJ6PVa/Cyo/0Nuocb3JRpAshagXXYwg62X+losuDS0iJeS
2mh5YJK9NSGCbFXwYbRfoODr9fY41v5ea4Lj7R0USdryrDCTihgbdQHwUQvfoMNZ9O0bOMN/HQP9
Mdcf5d4rbes+QxXsD2xBQMFIndA6WtLoFPLQB60CWs6OdLinhm5fwNRQOk9tEp1get3iUVm9Y+nt
/8/gwgVrv02nzATugsr1LB3SUH9V5L+hHNsVnYfoLxIwO59jDkvK7ZWugRoQVaPnj14WxarlQwr2
FqOJdYBateUEp14SgKKmmpFA7HRqtLZ0zE0/fciTKngwzWrcx3b/EioBwjiVajwqzFtsRMW144g2
gi6mbaDHWZZcGqsPnSodQBk1oNOcXzZ6U8FW0re649S8RTmAP0DyXh+UqrXMvtMUOrz68DTALV2M
1s7os3slMPmzPaqRs2sk/d7oXpJ2PvzJtos2A8g1Ap2+eJLks5Zb42CRwwcpJL6+2u+qKUr3MpIp
rj5UvUdUaj09yf1d3I02aNEx91qTh1jfldJZaAlvuMLqvgMLpxpgwr29fCXJ2VikkSH6/F3qJrGF
ztLXpNsixlk7xnxZxNbxdnibFy8K28mbrhgE60JT7Wb6jXs5Lh3Xj7r4WHXZU5Nt5JBrBilH4EeC
x4JL9vpDOyYUKn0PyLiJzcds+KLI99TH9Lm+N6Pk7vZnFT9+GaMubS2canZMf5wFRLUJBce/6kv7
YNKtjftq1XctmQ401CoQCS8HFgvdTofA4czGTlUeGE+L92Fo+wemfyHln4bxZMjdtNdGJd+b6ewo
bp779XmyM/N4e8Frt4AAk0I5Rgma73m9uVpRT2afgvTS5xIiEqHJFUDXc+iDZPRSLWxhPXM+DFHb
bwSJtXuODI05VKD3Fg+Ea8N5UCEb5rPTvfarpuTp6I9NF+/sf6+AzF0DuYwgGFeEwvO1HVSAmlH3
WWDfzuQftp6cqLRWu3YKtt7aq0ti/hSZJXhReVRdm5p6WFKbkkvH+H+kndmS1FbTta9IEZqHU6mG
rqIa6Gaw4UQBBjTPs67+ezZ/vKZKrb8U4LDDJ+BK7Sl37sy1VmqRa9TtY0Kz0DD5wct8w/usnXRS
Z9CghPQpXv/Wkl7q/tB07J+sfoYK4kYoyKrZ9Af+BFFQDekTdgZZwVsrsDGavOopuBQE0I9E8h9a
LbQeZifwN67rtZkjfCPrqP6ETCyOuFqETmDYVFti4c4r1ypej+k/RrjxEl6dtiszi9M9zXlPqzzI
/JRz1OhHMBius4U2Xh2KyNeSPhddxBZLMxZa0v7El9BlMfTLnW6fLDSLw+zL/YO7OpZfdpZPOcod
eW3nXH9RU4ueJCF6gWWy4R3W3CGvaYpHQgfKWJLFcUxlwkWCO1Q06JfZzmez3R/H+nz9MiH+/OrN
NkxSLrU5IJnSP+a+vdPVt0Cw5T8A+RGz/zKz2Ms2oVmt1owk9U+58qFzTrX//f5ItiZr4UrHuu6K
ACzuRQltV6oqL5CtDae5vui/RrHYXH4adpJeCW0gxSq8qA53NjBdhLP+xME4BDdcuXRMonB2uyqg
A53A8jHU6clBU79oSXlS7B/3J2xt6al6Qt1HWIGMhJjQq6UvzDAPkgFcAcfRsT43huSGY7kb43Zj
G4tpWd7qgsnMu9QBybZ0l5FZTv7swNM3iQzTp6j/ojjU2DIvlP6qx2CvjL8dsoDTA1YA+oR/CV1u
R1YllHytgcOZjObJmt7OduPKNJ2r1OQ01J9+dxrh1CBr9lM5grzOYq2SsYKrl1NxbXJE1H9MxaUc
Pgfwb++beTmJiPcQaYMgRZHyRUMwubAyx6kpIQ/6ITJl2mdnh7ovuXsmzwpMD+dOL4vp4b7VlVBJ
aAahdYDQB11zl6RiQxumIQtJYKMfEkdHQ/uhDX7sAt7wJDiQiZ64Y1R4yTxd5K0+ey+PG7ZJ13Hg
0M+BinK7jFEqkztJKQpw751KDa2eYQQPv7U9X56DWzMLF6gXUavbJfxARIzdOKNnKmkr5dm0D/fn
Uvi422Nwa2fhA02jUvIZZsnFHrJ9UgEvGx4HrfXG6f0gb6nDr88ddT1gLzTvWnazUao5jqUhJBjK
36TpG6VpoXb9NuFcDIhO28AsxTNw4Q4nuZ5LWwm4O2L5Wasc126rR3XYyvKtD+VfM+YiOql6yc9k
GTMm76q0eSyVJ9P6dn9t1vYA7hZBUx3cCdHj7VbrTEseQoSxLnL8IH9pPjtdAHH/+38zspivthn0
PtUwkmm9aw7PSoYwn554m/W6NV9hwtEn409JBunm29FUDKfsBZdwEFs5OY2ACPrvg2KcLQnaX6Z6
aZZt3I1rMwjejwe5CtTjheiQUpvWOAvJSiuWXW750g4OUR/vUFS9P4tr2+Ha0OIYaeagDmrWkFtq
Ui/hMRp9oyixMZpVI5SHLWTyiYqXPaUdY4YsJ4yoISr52fdWPW6Gqis26LhEAsXmvwJ2d7tKjUaf
F7mRUYrTY0ohZ0BCbsYj6f50rayLQk1dqAjKXMFLHcyaptxQMEGJ5YP0ZI7Fzm5s4HyfNvmlIlxY
uDcMidY14EPgdC82nd/bXS5ZYKnabhTDoRy0EUesOFABa4LEynsSEYPF+UGppo6HEngdaMsEHjex
l5dGj5UTHJotccu1xfnXlpi628UZJzPpY5nFyVNnP8T7Vte3lVHXjYgmNKJAiKrMrZEgDZXeLwmM
GtNqL4jWpgep7mUSd32wcfmsmsJTA1YhhQMs/tZUnMMMUPs0F+IgbZvtiMCjeusxsWYEyDScflEE
goF7aySCrqS1OQI5QfTUVug2t62LFNpvv4uppyA7JoR46F+zTGS3VqxPiVD7QVNFp1iXnu3ux/1D
szoQshWIWdHGhRf47UCSWJLlUsNEVM6eRDuTTCh9GhuebO1oGiIFxfUMqHJZ04hzJfNTUj48J+hS
HGmAyp7ogGPF0caMrR0ctLkAFHF+hGTV7XCsvqn0NFHzixM8w/BrkAgQEjQy7GVEcvf3525tVGJI
RPwskLN0OKnF68WqHVSFovwU67HHVlPosB3OW7jelWGpgh1DvpVhgYK+HRZcbyTCS5gPc0oX4O6k
5A+zHD1kqYEIwEbuYmVUN7YWO0KeTFsKJWwNZ32Kdq3sNUiTby3UmhUcHFlWHDZyiosR1WojFUiR
g0dt88CtpCBy2+qfmbh8Z8mZv7FSK0hDtMuuzC0GNU9xmFgCLi9/bkL6LDTPTVYfdPJLbX3Uq/fG
+I36oTa5WXywA1jLKKk1w8WhJsYJ2cnTg7Q1Aysn7+aTFoFYFhRxFjvMQNi/QgJrHt6EW+XKlYsK
EwjCUuHjMllWLua01pzZFvSEKXOT4FmpP9w/Aetj+GVgcRMWKf1kQmHAonkFqtp5/XZwDv/Nhhjk
1eO9giM8NRLMg85+1wcfBtt3m2zDP63wCMX++DUQMdArI0qn9zF8RWbKMDsPQdX2HQJgQrZhDLwR
OskbrQzQfzLpCDKnSYFIuawcIr1NTu3opG4cqobX0WTy+f7gt1ZwcUyCLLCtREywbb/Lp29S//W/
/f7iXERyO+k+HSYuJP/3jtG86uhc9AcmyBYQLhFkysv8ew9QIpASoSVHvUoNz2OzdZJWJ+nKwmKS
ei3KLX9CPLDoajj/Mp0hjvfHsLrPCcMAS4r4dRm+aHPQBaY0o2UZf4nGs5x/RpTrvgnxkYugko5J
v0wsBjFpI906a0x0JbpUpdepB/ndRDrnvpm1uSKHA6+TRIfzQt1Fl5s+rjpB3Oi+yO3nZpOSuzZV
VwaW6i6T3w2KHBGFO3p5lIbuMTPlxzhIftwfx5aZ5ZPCTIJ4oI3tRe8tt7UelVDytpKgG3Olq7dO
YRp0TRpnlaHQJlex36v2t/uDWFtzFOwEA0kVTXgWpy/vO0PuxVzlg/qAkNl3U3pdWpDH2nkLQrs6
FurHAB8hGL5ol6HkuhWGMmNpyo8jPUwKY0t6W9xXyw0s2Lv/s7BYEak0nFEIvF78ufqRo7joQkEo
qua9pf89Jo+zFW5Z3BrTYn3qrJ87SxVjSmmXnX5Iu61rQXzzyzFpQs5HJ6vvLA5ll8VKpQ2WYNml
/a5Wwu+OWu/mRPTtNT26CiHHsotn42/6Rp1k/w/yaLAQAFWDSaad3BJckk/lPI1QGgn7ysH1w/Bc
9frZyj/Og36sZcr89/fj+oT+sre4BdFoJ3Q3uQV740Ncfu/7p/u/v3pohcY/j2a64y2hDEaHgizJ
AORzpYOBrOgkv0o3u92IQ/NizcTDD/0n0VBnsSu0gIC/sAJ4QVP8tUpnd4YzZjYPqarvtpJpKwBd
Hc1ucKfwxUgNLpPGStIFQxvx2BzSHnKRPgXgDYP5Yban3lMMyfdkqFfv7BZ+Q6gV8SFuqqcyjj/1
ttR6UACgHgZBQFuA2HlIwPbAzCrR7HG6cesNsTr5vIht8cVcNIt4c0wL3aqznHs48Gl5IGrwhjtu
SQfcswLiYEnpQXBal4IQK1X3dSo/9PXrrv6DyxiOLwLMJN+A3y4cjZ4XRWyHdX7xbf81nLMI+Ss5
ROthC7i26p4dImfQs3Bilo9JkKrVLOXE5oNeH5QxcvNQAVDs70Hv3j8YK2lMVbyDBLGd5/HyIpDj
FkZCyzayWoCywcEedrb/TZr+Gez4gYruZG1VHNaO+rXFxW5I7WmYywY1ZFuW3MT56G92BNga0zKH
1ZdDnUlYkECZ1P3bCvGp1jxXtuo29UVv90n86f4sro1J1G6gVFFM4Z/FfZ1l6FbOen4pre9aDFss
3t83sLa5eYCjhYZTNp1lsbLpFDO2SlwLcuPZJyutas+0svAS93RouW9qRewAiB9wO9ov/T+Vt9vB
WFrrt9LMQTJmWPnFU5PLhyCO9rJ6KWXlaRYascb3zN4KptfGyOCox5JzQvZQ/PnVS6iKC6tsQmiM
VjXtyzj0nOh7PG9Q31aMQEOFK4LmFMHIsnmXFcbDqIagdy0jNd/VZTAetFEbz2Xb+1t3+EpcwgUO
/kekhGjquHijllHdDYFQ1y0i/1CF0RstBHWktru5Oo7W2S9GHLU8oDfyQYULaTn9E3g/N3+00aFu
EyVzVSeiRuJ3G5IPK+7l5sPEdr6aaXPoUQNxqHMqivMppC9MRCnVjOKH2NpwLyvQTWAaV3OwWNR2
yq3Q6MCrJ910oAtDFSKH8KGzEcPW3ijag19ezDHdmdF+TOLzPG8BNdeHCooIjW8O0FIPqzB6OfV5
CV6SvHGn4IeaQOQ0Tmr69/1Ts7qvyPH/z87Cq5HIntBgpIabDZP/ph2y7GRE03tosVvSD6uWELOA
JS4apC3hbLYxS8ZQIjKsgZc26PFFJ+piNA/3x7NCcmbhrswsXFpfgagtVbommrMHwS+iw6vszrl/
mJX+a9Lr+IBqDw7osQ/013IxHCynPerqWLqZPO/toPPkYUu1dyXAAukG+F1QbYDyLQ4UPeGKifoI
B0q2owf0LnapMX4w6+opk7uPoz1uiYyvGgTpz2UvMtTL/m2jP1ShKcHwCiCtFMZOnt3iU5cMu2SL
S7bqK64sLc4JzaLJXldYmqb3qvJeihNXoXOpaZMJnA7S8H5jeVduLADFKFgBSiG1sBxZnDhxWMUU
yodYnj25yuK9UQ7hLtXkwGvH1HfHKml3SuiPLuo6/Snvg+pBL1HzncPkq1+24y6sS3vj8lnd3FC1
BL0FAvRSQM4e1LE3RN/LJj+DzXWruXbV7t39wa/4BGDbHB06GiGPtNRHQrSrL2MFnkM81c5On546
8coOyqeQbP3+vq2Vef7ZkIFMqGiwswQs5z7mxxK/YOTa57puH8Ku2aAErfQY4MlBrRRCMXkczNy6
87joe9nKAVe0c3Wij4vr94T7JhqgiZerFHCrj0Xycc4KF1zVJ3WIvWAcdxbJw0EpvHwi5dxufdPK
Qt580+ItBOyeJLttwzBPtL/naH5IqYTpWYR2sjuM7zLVcHOl3/Xt67pu2Gvyl1gtPuv4mUSPNi7i
lVN88y0Lt9H6sTrJAeCGIEz1E1hgy5WTqTxbXem76SxlhzGbh423wurC04BNYDZwHvZiUfIoLId2
YFEqI268MmwIdhV5Pt3fXmvBGg2VfplZjG2IGie1S8aWDR9oFOWqBBVy/cMOfviy7dUw0EJLe5Cq
TU7G+vhs8J8EUzIM39tNVxZhNc86srZSZKhU1cZ2n6YRyOOyVehk0SszTWGc+q+YBsKnshul17xH
k70kVYGnSH7s2XHTuUXs+xshx+rOU3992GJGzK6ZfM43MBM5p7FAtZvG739AYeLIXRkRs3MVQQ16
ojW1zbR3QbAPAsvtph9NCNbWDn/fI95YEs7sylLbJAMUG1TOx+5cwW83/ZOdbqlkrZ4QQm56FAJl
4ol7ayTpKrIvAv7Txr5ndAcOadx8ddJzXny5v2FXt80vS0v5BTVrZ9YFB69Yw3nunuPI3DgS4lsX
WRgSMP+OZVl6CrI+jtuYsShgnxPlnNF0NLPexvJ7cZkIbQWor/cHtT598IHgZoP/WCZ+zILO7eEE
kmWGAX6cGz94ajL/GDi+m3VDRFjUxR/um1zd5QbPCnJmDrfY4vgVap2zXoRnlf4pQUXQjEEmbmEN
VgjHbPMrKwsvPpv2NGajyWtpCC/66BXxbshTd9RliCMjLES9caW5edcRNAx2HbpD0rj0ukTwYSzP
TtbsEYtyByPw9HrcaVSoW2OXdz6P1+6dpeRb3OOVKIrvFfUeMP2wsRez0o+9KO/yvVEZuiaqM0P4
j6adU/nv9tG0tt4Wq2tgEkDQDEZgfxZOIGpjhtKJGMquH+W8G45tp9I4b3A2CuNbhsSfX/mA3hrl
Niu4TKk1eYb1ZLVEh8G0sYvXcKg6GFSuK5oqKAzs1gy9cm0nrjFT5Welyj0lPyV55yEAw+HJI3MX
tPt3Vr4VZK+6BB79P+m74I7E6boaXZFmZUO0AH1XfdKt4NHqnY0rYXVbXFlYPM5SCxqbDi/i0jmF
O2qWq0by5yh4RX+41LXDy6hvhT9io71wQlcWFw51yv2onARsMw2lB3Q9YMT1e/QwiMcCtwmdB3M4
xYq8m8P0r6by3993DvdnFPG32xmNdTWVE4vx1mZ+Utvsoag20iirIfS/46Md8q0F2KWEBEJ7pRo0
t5uDt5BQ37S66erxFkxwfVuCD0TNmjzliw4cfSQVw5xgq6g6r477Y1+Yu3CaTwhh0BlMGzzS1+9q
p3sX1uEl7LZgaquziR4buRjkbKyl9oY9SJakCKRnM6WNq4K/fM6revx6f83WgCLkvagaIcgkFOAW
p89BQ0JLY9hiZEy8mRrFmCm72SBiDlSvKF9R+m9pHKGf9eF91M77pJfpcBs+tInmUug+TEp1qmMF
XYjoMoTml/uftzYJ11+3CEPKNs/iaOTrZHqBBI0NEefjfQtr97ZCkwIBQ7cJNxZuQOtQqi0rwK1Z
egroHBtH1aEfYIc/cAnylukfcj3e3be5dnFf21w4hsS08wI2PXMefIl73QuSzsvK9z7TmTQ/7tta
3cfw4ADvUUKAI74ITHs9rWOLVioXS/uYAXzIKudUBOOnpDcQXjUf9X6v1Ih+hcbnKCm2YpQVNSqg
YlfmxQpfuVm7iMPMDiaE03sX4Z7kSFEG/HV17Cv5sW2fAyncjSaAo/pVRWY5H8LerXk4oeS4C7v6
APjk4BBizP7s6bm04aJXHzLodcAvF60bADbefl6SmFpdOLwniir1Uj/0+uZZMQovC+Tnxla82vf3
6MD5yLFtrIuY96Wvvra88GVK2sBsVmVoZsPsRvC5w+F13n4fy+/V+F3TZlfOqYtXryRiG8XX983W
0f//jB0wOXquyNItxXZkNUA3ABrGpZNLz6qeCjsXMB+vn2ZvVkHCOdk5aF/VUf9wf+yr+5+3qVBi
oDq/TKi1mTH0fTCI7t3qJTPyo06rkK6oXctujhXk8vvm1uIY8RT+n7nFFkwVGGqRaLiSBs+woo5S
+OT8CRCT8tIvIws/Oke1qSCwysNUQ+amch5r5YuSnTMHehdq3vdHtDqBQH5/Cj4AplicabsYKkDZ
7B21drxo2NdG7MXy55IUwxxt3BBbthazB3HZzmvx4o7yfdzwqGi+TpLbEYKberXVO2/tgqev8b8D
W8ximYx4fGEszPqDZJ1tRT0AUvJSzsL9KVz3i1emFleLFvVyIEsqj0/UTuviVaK+8g1I6XHhTdZX
wrM+BoFXXcqy34hiVvcjtGkevaIt61JudZbQkHNyXKJih15Lm4eo8oZyw8jqvcYTAVAw8QNViFvH
ZqdOobQdMwln8mgH5ybOdkmPq/UPbf++U2u3VWTv/pyurt6VTbGVrny9ZZa0HBiw6dSnTP1MewkX
UswRDtrzHxhi6qgUWtwuPz3blSFQ4jYSEBUXaDpOx2Lqe4KUckaRKnDctis24urVBaOXLn1uRVFp
KfkXtkFdtQNXaIrGBIzgPkJ6Z0ue5mek9eJCAHJDxKkTcS6160w57otWdDEZnHTX2k138i2KLEap
eFlnoyaWInZEr/f5n7hJUVwJ3V45oAD2MCOFMtlbOfHVxXS4GukFR9jwM/17Ncd1K6dd57BL6+51
1WSzaxedq+vzXou5ou+v59oEI7FNUkHoVVKLvd04gYFwl6+KRiHqDx1Tff+h3zzxwlEt5/fayGJ3
IrnRNtFoQDYLyx090TLADfeHseYqry0s4jpliAe1DeH2DkXqqd03pT+aoea2FIhUAPn3ja2tDwJw
ot8NBQvgRbdzNjm8JgOCK0rKhVflaBqN06kJ0TbjNNw3tbo8sO41BC/BZanqramSwjBBgA3p1oy9
Wt3ljb1DgOu/GVncaZmFglFoMnmG8yHvGzeK9in0/v9mZHGZ6b4yWJFmwWvsz7akeGb+KNVbJ0cs
84uNBn5O9JEjsFoqE89dHBvODKGgN6v3JOG8ek4+dJ1+HlX52BTlP0HobIxrdecBMPupmUMjk8Vm
6NVeSjSecpcoqi6GSUVbO0UlRQfgWaTC7k/i6kGCDY3kFDUz/P1iO2i6XzUt6hWK3HJZytZwtGOt
3LhMVjcdCrZCcwcY9XLT9ZmWh9KYQRdInNwTYvyebnYKF+aQH+8PaPUowaUVwjuCf7RIm4xS7Bi1
DDPBgYFd6h/rMDiMXeJa8YaI2/qY/jW0LAG2YKssvwDdXtKWu+7HvTN8SDZ1hDaGs2QfInnNo2aG
/W9YPvqj9tfafhum1T4zg/39iVvbCYgZg2whjYYix/L1NBVpoyO8dAnaGaCDqXfJP4UpbW24td2t
c/f+VLQBcbswk/aa3nUm18Mw9a8miTuwDMrvYac867TIgj3z7v6w1iYQl4qkAeQt8HCLDQ6JOwgq
GfJMVddebn+P6WwfSM0hH57uG1qjYTCoX5YW/iizwE4OcoM8i13YnjohGGs5jfHU6Db65bKdeOVU
tyc9SHrAo873zvQDr9NkyUPl6BJLlek1KAD+wXm4/qqFN5GiOKLTJueh1D5a9jdF/kJNJsy6Pzjh
dIsTMtVQF+mcfutH1CHP6O/U4kdo12C2Z+HuhzbY8FZr3hjKomjWa9L6ZRkIm6lNGy4VnoFaIAhs
0zy6Kz5bbXVuVGkfdyRGo61m42v7hzMBHBSpMHbR4mlfG0Gb2xM47aKbNTfs36qa7SldKrtjt+Um
t2ypt5MIVKS1DYFCp1D/dx7tuzTeBbzYfX/e3d+sa6eQLBlkPGr9KopPt5YIbQpZmmggoqnjJTaU
ix9Le9QHjmlqHso02Sifrz1gQIkgFg/2UFeX4bCu1HqZtWAPp8zJXLMzXzcjurHOq9AQ3QyO/F9n
ZzQ3PPSKjCxYbdHWANA2opTLp7UepuYohbB3jJC0T9g++VHzJucVn9naUTNIeM65lxXxo1wNr8zZ
d6Oh+QP349CXku4zUPiQILydaHWKo0m1oPc4U3UeKuuvLNa8MukfrGqrRLG6e0j8ghVkaUGL3Jpi
TyaFYoDDzVH5GJ3htQXsp5+MR3szOF4xJfr36GhGosNA+49bUzlSRI5D98mLnX+069mr6dZS5RZF
3w/39+mqIZ5qIC2RfAB6f2tIVUoDwWJWsFIe6cPwNs9+5NNZMq3ffxWiKwFWkaw5mqxLtLTR2Al5
K/C+uiSfAgBLmdwc/4SJdWNlceoqfQwbuy/A+JJXiq2niB6ecbGl6rniJG+sLLyINrdhGQrwbd9L
b3rQVqb0TpVaUaXK22jnW+2G7187Z1iEB0T/DnEHLFapnIbBiEqBNbfMzqWXG4qaT6bxcULsRi73
RV24RdC7lfxXMAQuUPLT/V2yEooZbA4y4hCMOe+LnV84udQPhcw510e3zH7wEtCLjRzMlo3Fe7Ax
KSyoHTYyHRl660mzddf4fbkyoR1EOYFnOnfOEgUQpSkFsRIGeKz+sHJyBfVTjGjd/dlaO1Mqivo4
ZFpPAtu/PVPdXMl9VaTFZY704thNZun6mfa9lKs3KCzUGzfNqjXasUOepACHuYU1RFcN9FWBZAfz
qUbvPaiqd50W7vK82xjY2hKpXC9kOUi9OEtgdiWrZWn6Un4xq2Kf++2ZvOpj0mvP9+dP7ObFkxBG
0y8zi/Ol2s2YG1pcXIY+pWfnj67aEpFaHwgKEEJXkFeTmNOrdE3XhOhIdUnBQD5iwHQ+yP2P+4NY
uZEFLetfE4tNYI2tPUfQai4KTCN6UfS167QzdeV9Eo2vrFHfSVX5SsrMj/ftrkXJJDKBs9PWAdzX
EidU5gRUrWXAdy1q7eiU9EYrI61zI7/N8bo27org5DiOqvFx0Cy4RqXlJXmsIVVv6SeqbaLR+oTw
z/0PW9uncK7QheWjBPnnds7LeggHh1TkRa2mIyL9BPDzYdIei3kr2bMGtkSPEh0REQpxrYnlv1re
Uekbgmj2qRIbp8muDnNy0ip7bw2OZ7eeTPVuiJwHSPFe8NZpjYNvDbupiN4O9uip9TtT34KhrG1p
OIK0+mT4pAcXF1M9QeQMoqK45JVRuXatB16o+7+vvMvb8srK4uDUw6AWvcaeG8emxufUhqfSrsS1
/ak83F/N1SuJOwm+i0YHd7Ibt3OsFYUaKXNekED5YVWKNwDgKSNReRtkyP6vSuVhVF9NObhKxzoh
+Lzh9taOMO8UtFuhKRMiLWZ0GvIqa7uKGW2kXZQe59rfheNGWL1lZDGhxpjBsLTq4lIA6iGesKfK
Raz6/lSuGuHxTP8hZInIHt/OpCP7jZZaI0bCJ964XlU/5v3vdzfnuhN8BK5v0TR+EVA6QzYXXOHl
pQyawrXSx7KPv6sGxJb0T64/YCfIz/JYRB5WOIKr09fEQWe2bVXS6oz2Sbn0dVL/UbLoFQfr/sSJ
Lba4J/DeOqxB/AkKh9qtoSmWI6lJWvq56TTldkrpILXB2bYIleNhZ2R/3Te3sk435sQZvxqX1foZ
eZ2muNjd5PrFFyWhsLHZ5XLNCs3xRGXDJlBZggb9MatoHCqzr0FC5m1zDB4iI9kgF61RfmiazhuG
9dEhxIivuBqLL4fs6LEsL41kHwdHfxsGH8ouejRhQc1NuSuKLwAIvTyu3cbPjmAJ6Anebmz8FafI
KH92UYNzCqLg9iNALedp1DXlxS7KU1HX53xLBXdlh0BFkUWbeDKwFL9uLZAm79IuTstLTdOHyn8d
6scA/UstC12fPjP398fKcEi+cuVTmNFoC7wYjkVvBNtKp5KnvqLNO3Z/9dkIQ54g9+2sDYoyLg21
oCqAQVo4pUHv/HmeVPyF06a0TFDzkznk8aGnwaDrlzBS7DncamS+MjhiS0oajA5hQHtxqDMKTUOP
1sjFSMt9IjT9m1j9AwYlU0enb10QeeC23y5Xq9iG5IxOCWLbsY9tKSXnKHSks16MzcYJWJlEsUpo
QBEzW8ZSByyv5Y4kJfn/iL9wGI1eO+tVF7nmbGqHPKchkVW02sYjeG0SMUhWCClP9LkXkzi2Tidl
fl6h/lt/kUIBzHX84/3dseI/gBrDmyTzBEdnCa2OfEOux1Cv0MV/tCE9104JZ/gPBCPguaIoS4sQ
1aEb4GKl+klt7CGquU7iB3uuv2fxn5DokDaAuWCzUqL4f2tDaxWj7rSyvkS9eQwsaadUwb7r/If7
EyYm/fYWYRBoflMQIl5GSO3WTF7UDaK8Aa81M7jU+meTHot11rp9tCW4tGVpOWlxmXIthgVI7XdW
/CnzoYKYbxLp0/0BvdxlDIgDxNLwAuG83g6oRDYg6LjrL1JCJwprlyfm7r6Fl3uMGBYxSe52PB6K
Y7cWKM9ObWliofaPFg1L2/ajHW4c0FUbJL5EE2EWZ4lelaucLFtgcbnXT3b0EfE09LjvD2NtogCM
/mtiscEMtW6CajRZeXty8170Qr5v4OWCo6jAaRdbC2+93Fp6LodTqivFJWnoBBWackfzzJISZ1nG
3igN80aeaMveYuWDPNdHmVrMxSx8zbP1yj+NmfQpl0HFaXVWb2RsXj5xxfAglkJAoIWEKub3KojI
fCnMO21mG0jasMtpLOLq3AnKUO/V/lultbtRKSTXn4aNI/vSeQvDQqSfq5YeB2LvXBnu/TmyNJ+I
GcxARuOKPKBB7CON7Lwoebq/hGtjFLlRoYAIhWCpTQh5Iu5ylcvWsepLhhwJ7Rh9dErt7KCi/1zY
lmtuXfAv96UQOxedIgigQTMv5rVICo0LT24umva91R+brf4DK9N38/uL6cvV2KJ/Lb8/jBEPxNe+
GwdvishN7I3JW9mP+G6mjdsIoMqSwCpUjRxtVhsCvG9D+pq9QEcXtF23Iq/VAQkz6AVy5y11frOs
Max59JtLaBoPpQXV+n0nFd5c9efU2Kh5iMm5vS5YHDKHaHvSN+UFBrZABnxW5ajluojcAqa8HhJZ
brjwVSNo7or8lKCPL0LJupDmwNYxEjBfRfyx7w5p8/G3dzadCH7ZWMTGkoJMBQ1MWzjqsmen8bkC
WUfnyN0Uyfuw/K4NSJq3arQRva5ubjojIr/5M05ZbL66131zmrIWzvRznj8Nw1Zub3XT8bLR+Hly
IctOc6ldwFYpmvYiV2/T0ee9Pu7wSKOq7u9P4MpIqH1ZlJxERgfht1svVOeVrNEjp7tEMFv3Gr2W
Tk0bORs+feWpRqlH4O2p6oHuWF4irdSGvtPp3WXKZy910o9FaD/2inIYkpaedsPz1GXP+pyfjeho
JmfF/mj2n++P9KUTBFICdEEIePEGWDp6riuqNqbWw/j2831I1fQQSyrZO3Xw3VpN0n0YUHZExvdk
jFN2um/95YJiHQQNTQMV8grL092WRDptZfcXGC1e78xuKh+5bd3S3AjPVzDeFPe4TyhwoLpGOHi7
ok3k13Zj9sOlHeIqQY4wrc6yltv7HAkwL5pb5+A4me+BSK3dcgyUgyQ3xfH+cIWRWwfDR4Cw501C
3Eup4vYjIiUz45aNdclmfzcG8Hbj0ZVqfeMcrswqqTOKSexf6hTL/N3o+/lkDGgV2cM+ftsEgiJ0
Cct8w8zLrSOeV+hKoU9LmG2Iz7i6qhtSz6mV1PJFMSr5Val182MowU7Q+vRLa6EvaE5y86Cn0zvA
qdpGnLDSF9Nm51BHFSlnzVoOspz72R4LS7kYqCBMOnrs8/syfUy/DfEueeXMz5Mau3T/87uDkZzb
Z37oOPnv+x+5/i7xT7IZeVtqKy/n3Rb0PYeF5VrkYN9OSKbmBky6UL1EY1Pup1qurScnj/vKM0Kj
gEpTkhDf8FQrGxsZHWQHBIiapV5WpPpOTfs2nVHUtnpXgyySOR2EJNtFjsvVK2dXpNZ+muN9bf6+
lwQGiToxZCFyFfBqbscbKHFaNKmiXLRMojNCYhqXJmqr9/cPzcqsgj8APEKQLVotLk5uldY9mNiA
Wc0j5ST3Zi25BQQat9N40g1wZDd8xctTytXyMxKg0McIRUhyta+reB5tq5zUC3woFXEeE2GOr2lt
1NljPBaRvbGTf2aqbr0CxQPnp/gIRcUX1ZOiJvUcF41ykc1dVnm6RUMBt9R2CIHSY8B5nQHNH3/b
8d7aXEQIcuwb9WAXyk+Wdjm87XaFUXmoKd5fuxUXgYQauxL4D+x2W72dyqQi1icZo1ysTO9rbzZa
JfPSos55TqRJVXhABFEotst23gXhDC0lkxBpuv8RL0NIQmLlZ9oVcjKl1NuPQDvflkap5yMkRT2S
zbB3IwIqByWurZMxR4eh06ONY7lmU4TGKLzwUofCfWsTyc951CgKXMbJvkxm+DhRQHELzakRFZYv
tMreGOTaTFMgdggkQOy8aH2a0ohYb1EtuuT58E8YQmBCV0rNQHUhMPWQx4knFY1bJfXG7l05LNwC
HH9uVyrvS4igUodqHY34PIBJ0t4eh/ZLoWaO18ZNP23ESyueAGa5aHynCKT3UkXSyTLiP3RZL7oc
PLc9xNOk2ncm8hKEDPf3zMsAkFtNB7NMDl1cpYs9kwxSWffI16BpqodfKrPuD6pUyxuTt26FXB44
Ms79EgoUGFExK3igC1DOyM2msntIymELnLq2RDyq+SG2BbUbMa1X/mwY2mJIrVi72CndoGWt+6GH
QetVgLc2vMq6JUEfBO1H9noxayUnLYmTVKMTt/F1HIx3k9G+lvqtNmirZrj1CT6InFF4uR0QFUMq
XCmd5ptZRVliDJyjSGI8lJU8b6SqxBW28M2MRXQFJTrmYl+kw+ZQNqQmMNWL0adnsBieVv1V1bKX
9f/H2Xn1yG00X/8TEWAOt5y0gavVKls3hGRJJJs5h0///lov8PcOZzDEPobtCwtwTTerq6urzjn1
3lCUE3/f9rsrS6NpQtTQYDIwFHG1tNpx9LiHpRz00z/FkvkehBd9S8/g0u1oFOJxgL6o8Dnuyohq
MsMV9UwbuURmr3nV/I+wp3QjIF01ApqEWriUfHVXN0yZNPjzFGHEbHt1X9clnZnRrdzkfzGEciaH
3KLgv0bhe31alYVV21Kpq97pRU7eEy1F9+utX4bPT0sL0WbCOlygc6dTl8YUzJmxmcnT5uqh9Zyh
vhtmUiC/L2pNfHi7OfxOpV1CDZ737rm5vgubtoxjJ8icpvcHZ/hoxu6d/XZyPbCF/598SAaZsTKz
9PWI3GTiBLFSB9IKujpvrqp4wMsoeKE7LkfxrbzNy+TQaiVyGI+afObREtKIcX7VmbvFzrm8HqQh
pCX/1g4J2udbZjJFcg7d1KHv871NlU8lYu05k+S0rXf7NUMWLUduBubGueshPc3Yq2EVI9Zol94u
GtHii6C6qmg4bn2e25Yups2MoMLUXuXzoOdy0Lvvhlvtxx7tLnfrbr1MWEhU/m9NFzO+4672eJBi
yQiftLJ5hwZJpbTvtKjmkbqhp3J9VQQFhnogzLl+i481x3ip2T9dJPGuiPT42FTJ+zIvi8fCbTcO
7pVABDZHzgMCuEdJeXVweyRa+1wdyRpimqe+okVfHMCV/94+r1etyJ4MeSYZ2JqJmaS6FRZ6raPI
IaraLwy9OWkkf79vm5GH5fw+Yqz9X6Qo20duufLxutK6qMqRgu2cLNsLD6ZApqjGrra16XDb1NUV
gTpHLAHoOfDe8+NUJrpWjG1HZmcmww7BwQFNAMfdaDRctyLnjxEeCODyz18lJ4gELq4bD9DfRe59
QH5EHO0idve313Lh3egMErRRcmbMLP+siq7KiEJUhExJ0OeR34Tmh5bGWWtwnTvmR6NsN7buwsEx
x4MVEV8w0WQp8iu+WpRVLt00h10fpGgsZ8Qfr/B2OVNntk7txe6B2ZVKih5wuL+8xHND4QQYTmh6
z0Cy4QtatzlFLGVrGNXfeHbmdNKKzFFRhyApXjtdr89VGfXtEjRSVXBnG3MWwUQfzJ8ZIqXd3hJK
YbybFHfIHoUQ/QfPiF3vlA525jyVYWlawOIMd/HJd+J+35qT/cvoKqs6hJaTfHcR3/xUhqrGiO5J
AimntjffGeOY9vta0eoPeVOkKPJWpfelnGLjTzmX9b9Wpy/PmXDTT0WqNy9ZNyuHLApzwQPaqD4O
KFlS92LeWLmvln78IKilPo+5WDrQ457SHwbKuv/qRZn+zOcw+STCOCt8q6jKlzBdzGxXLZb9ZIDs
jQ8gPGPOGOIJ3+JUJ9CHw6jSi4jH+agv7eCdwNFl1jEfyjT5ZJZFXPpG5s1Pjdko5jFOdAXOo2X8
tEOhdn4M/EB90uokexlypJ7fFYnCu3hRZxSe4jqkMZDlo/IpUpP02+IM5ffRaZ17odbzN7w8zXyV
zlW5M5jP/KMQGZS2Ni8Hba+EZQZbdOj7jxGlC/U4uYbQ9rml1WLXdQWPjCzu2tyve93+3C7G1B/a
QpShz/H3fsQJwyHu+mkWHmWzRXkZVFHnfp/UXbn32lhDursWqKotTP/5Jymicrnv2Tub0Yuj0d3P
U5RrG2++v4+6lfPRiKbAaPOulfSCcxdPdBG3+jiNAbPMChSb54F3rFnaY3xUF2/M9qFw1A99g76K
n2de8rErOydhQ4zC9Ie+5FNotTe0O2PW8h9hlU3gP1Khg1UVbLqlFY1gVyiv7XWmIAyHTHUt6GZ2
kju+ljrdEymFmgPzhQOxCw3Svh2KgeoT5cn8gJB//S+gnabee9rS/VYQCU/3xeCiBemOAGEOWqrH
j2PlhR+dJM+VO6gmeX902qGZTp3X9PPeALle+OBZnA9TO6rqHnJRlB2GaZnLyLdapjP4fW04ya5o
qBVtpGdXYhVPKUoUElUsc83z/RXzUMWFTU16tCs4pSfbiI9D/VvJtkT1L7sdAEphOkASoXdDM2/1
OnSVYphQqqMsLSLtA+oPk+8h2nycRaUeihwNjaSfOuHXhcskH4VI0YeOciwdkJk8OaPDaNZiS5fn
SgR1Zf+By4HHEHiB8+WjPZ7anZlPAY+HmetAQf3Gtv+89fqB1Mf2MpOCptxFpXzq+7bsE3MJeNIe
IbEgCto99K2dywGsHmI7bzdHHZFHA5VhqYp/vqZlsQezXCI1KAEKPveyp+1UOG8OVpksa3F2RjKp
b77zuIJgakEtpLvirC+JzG2dsZ2UBe0/4R3QHM/v2qbsH6zWLCkuWlsaA/IOPY8L0h6fjCycl8sa
ITq0U8lHjdUgFomziyKzevIGZdhb86Bs5CgXRQAYC7Q5mGlBqYYbfZ2jjAZ1O12ogWqF871lFz/0
zh1PU+Jx2QDYe1fYWrfLNKU+3v6QV46MRMBSPOWGB+S7plapSpFEpW4soL7rnVfrB9Ud7sbee+ml
Ogt6XPr0aehSJkbfJ2U7+YkcGVCF4uX27/j78VabDfCIRAaBQliBa48CB9N6Q1dogUmatRtKCue+
M9qDL6aiPsT0UA991dg7QuW0m5ek2nliaI950jNymklqfj4Ov+vEMXe91hWPea8qT6q6LJ9RExmP
8PWbPR3fjDFyk3dX1HH1sZjrzp+LOTyifFa/c6Oy+3h7UZcn34DBQ3ILMZVKny2/+qskTa0SvWph
JQXGNL+r9PprVxlbnbgrTgqfFzCuyrcD9rE6idXMDAIymilYIG486foU7vHn5Kej995GLfHSlJx7
Y/EqZaQnzcVVIGPeclLGRqUHZVqbvmd18x1iJfnOnLpp4zzI/9W5N7AeLmMALNx5aF6f7xxlq5g1
e0bQqEn9qHftfFAHy/5Q5Eb7yHVtS5Zqt7MmO9p5yzxsafJeEhS4RQhdjGLmbxDiq5uk8ejGGKFh
BNpEcw+RutBDGTX9qTDB1psPrVudzKX1K3U8DpGU2L6/7TrXf4BHVYvjyXLXJCMXDqyXUysCVMic
2Sk6pP20y9Qa0fTli6Z+rhEDLBwDYrr7rI4tgMOtJ8aVzy072Tgv/WQ5iej8G9Q99udBIyaV+fC5
0eDsUf9wzV0chqAcb6/3ygeXVzcvdenL9HHOjUElQtLX7NQgV1GJI39eUMEZTPPopO34ZVSS8NDq
Q3osHJHvjMUrD7ftX+YoFI7k/D1mCON0a3KaG09KiDepwdBq3qM1J8PBLkVLwmln34tCKTdCw2XA
x54lxX4YHsKbc5UThZqiLjW9AVqOwr5DKLd4iEI3Y0CoPrzP0jB/p4Sj+eyWiMXdXullO1dnf9ln
Op7wmy5SBT0L3dEdWGqmx7uw9F5mMX8p0f0T/bizhPcSl/GnViBZaG6ha66sGtNSadqVt836mksi
M55chVXXaiFv7F04/FOKwLRTv3KqXdKe/qe1/mdQ+virCGwkIeWhHoNePfpK/U/qpkeIxM9upSBk
2gIQTx6Kui780dE2bF85PmAGwA+wTu719bSqhSYFkyUo19i5m+/1NNJ2aT7QiRysdMPUpbIo1GtA
URSGZBcGjzpfJuRee+LJrAdTiYZo5RdIibsITi5h9ktN2ncMadkraX1f1cmHcYkP+s9xHL4Krz2g
y3YImZgSM/hiEX9g1x2icQsac+VwgUihNAKSQo4YXkUSl1pYJUCDBZaB6qNd7pL6uyhorjVbYWTL
kvzzV9+bHpet1haVuBQBNnV46uzuGFq0uLfmN141RAOK+Ch1A9Z3IXRjr53CRodA5r0bm++iq5is
ZfnWm0cm82m5ftDKgZDJ7KRVYLTENEl8hB5kItsX9o+ysu8MYzwAz97I6S+zFSzRGSLoy66ysQpJ
Xug4g2VGRmCJrriLnPwzt/CWHuWVe41mNetx2DeWs+46aKlio5qcguhARB1J8X68B+DBXErAI0wL
SKzlYNtTe9cAkLinXdkfZjKsp9H1us/0a4eNQvHloqG7yjgo55FIjcdzh+lixRziJlWDttURQ2uX
9qTXQ7q/HYcuYwHDbICYSPILZcj17ZYCljEMPmSAdP39Yoeosfb3kb2RNF1GV3IzAo0B94UH9xqF
gKiXkqrxogWp3h6QEz/WlSWBWY+zOv0Ia/3F2Jpde3kKaFrSqJJcIrLKNREsN73RGyBOBSZ4+xet
aod9WoT2g2sDB1NGe3qzi/JAIPGR2DY5vXKVFirUMtxyaUiKOr14jEu7RfgrRs309ue6dAoYgQDo
qPfQj714iwDaKM1EncygzE1r35lpexrL6O3nje4+Sa4lz5yHX5y7XqY06RC3WEFSxmLeEMWKss/d
jS27dD2seNiQYHty2VVxa3HyIpw6wwzcKayRn1W0n5x976VuW+Nwe9tkTnyetOPGWKN6hW7NBbGj
zbUlEZmwAqXqxMmqcu4StVAZJa8bp1kM85dY6bfuvmvrM3jAEiYpIKMbeb6LU+iEeVF2VpA05pCj
YywEMDiKp6ZvtmW0pY916Rrg3wDDEfMJkjwNzs2VxdxXy1hbwZLX1s5lSuyxbzvleHsnry2Kyp3U
w+IpDBj53IqHAs1SI8qJKkPhl8uzl0Z3mtA3otK178XDFJQ4RwnW16pthVJGZ6EdbweJm4CNHczs
3s6M8c4Ny/jO66hzg5t9M1SEU8u+kfnSDISCvVpaadrTACDZQuCwGvZuHE+PvK8qf9a8bsMfr2S6
0hZAB1YnGW2rj2XMVtqYoWcFNdTKU5nPymMGn+kOklYf9E4T3RdZ3N/Nim3szFEXj/k0a1uyF1du
PJqDaEdqtKhhJ64Rask0ROoQFqAH1IKcenrozOhgFv+gv2gj/4J2rB/ZFOUhln50NlPuK65E4YFS
KBVYiZSQf/4qI6oaT43CRbXQ9nMSZr7E096M59gnc6029vuqKV6qtKbAwpHhn5uKJmT0+94Fv2DH
rvpoGbD534s5yXTfU4bJ2BAUvzyKLqkk6CmG2CFOuwbO5FkW16gC2YFShuGnJnPa39UUqhu59eWi
pBWyA6kxJkki54tqF1shuqo2+s9u80MfPOOYGXRy/CRt+40DeXVF5HlwXRC/pWB5bqt0FCvLlMwJ
vC4eG5+S2FgexxJC/salcNUQTWQpwsgbxVkdQq12raId+FJc1sWXLHTyO1VRqw2G9iWAWmIxZMlb
ksU5gqv1tIJeRgkpPLAir/yGmAgQXtEqz83YDA/9aKmP0bRoD8WkzAcBOfqYCjU/tXnef6i17N4U
ImPGcZgdHFGHJ1cZzO9ql3ZfRTVXz0482vuh6dJfDl2zjQzgyldHIQi9QD6FJIDL0Pnq1Dhjw8M5
aUNQpUw0LiMqhXZufbSyeeOTX4lRHE68SxL2LV7lq6y7dyaai5YeBh3Xl+Zrahx/s7mrswNVh+Tf
upTCpnFfD3vDHuLi6KZj+WVILW1ryZeiyLpLgko6jEfQ7V33KcoM9UBVxC6zj4XYV0KdPjVK7HV7
N0qPYCnCu4GxXvs0J61rRqU5dHP4Lsm95hltlvQpS90vZoN2R0bgf//W+5BxNVThqDtKheS1KrSq
9YPX9ZGLeII9f7IjOm5lHlUvC6WKjaNxeSnymgOEBVZFDnJY84a7XtaIiip9Gr18Z+f/GqgkNgiU
lpUHPf7NwQWUKS92VFfJ2/n3uZvNRtT2VunkT6X7TrJCtAWx6+9v3TtZTae2RoGYOLUupbIUGkep
nj4tBU3HfNJ+mdqw7Oxoc5jUxWsA/SlabyiEcG4upaUNxGONOCqzp5DL9DlLE1m4jB1mPVjigaOz
NXX8ombIK5VmkHx+S3ncNdMxVp287GkcPxW5an6cKYDsB7NHlz8efy9hZ+1GE9C3FhveB52B9hs5
moyRZ9ku1kncKRMTHyi8ry6Gvg47o+mG8mlII/NJFMtyYGLWdGrj7neqMAu4jNVmh4CO9vH2B73w
UGlYCqSTTXBXrNtSRo8K6ZJ75dNUSz6TYUQVclBhGGn+rNMKOeZL1/wW1fRm1gKGCVDUaXnrScXW
c29NFADXhRZXT/2CYjiUOPWAOyW+m43dxsG4DIvSFkgq8JZEYMiz57aEVaAEa+TVk1WP4b5oKg+G
AmmaVmraezCz8R93EOZD2E0i850o0d9r3lTc3d7pv+/y9TfmcqcggjIH3ILV+RzdKKZLX1VPi9bY
H6GxIZhnTbIx7xhsAHQkMc7FUVXL/mNu9QjiJFk6v8xll/mLl9oPnWI5xy70furgRY+LNx8nyCW7
MO2qH7d/68WNJTdMMvxoW1BsW0fvKhksj3nU1VMaCvOQ6e67giz7VBWu8fO2pYvkAUuS0MzFaMiB
eKtiI02TVEN4uHxaPC3Z10zbRC93yjfi8GUwkadL8t5dS5cdrnMHSNw2rBO7NmjuhV26r4dCp3ba
2PlL16piRE68s7YoK5d7CPTWAOFJAivLGqu3Mm/xOeNU24zcW6LlY1GnU+wj56HUz9VUii1i1aU5
SFwguEhdTdf11hRQqzfGBYkZN2AAJBgih4ak+6R6gJD9RI2j9s1ABIms4kTxf/C4xda1rsps2lqZ
XSeI9NRIfMaHiuGIVGgcbWTm1xZG20py9qj3XgA+cJmlSYvEDSbQazuEe9FaBgWVfhzDmHFXb3VH
8J2vjEl3fZWqUcGLLUYXu0EPdMXnRVX69iTcN0d7nm7g0ygJASxBhe3cigtSeskHBeRvPegnY2kQ
icaL4G6ZsfDH0SFZsDqz9BvDTjfwM5cBnzSUihdtDAkSWMOb25ApxqMVeyhNTPtqCB+TKaHx3X5a
Bu1UK5/evJ8MOrTBSwI9Rgdk9TaIurkcBRli0NfZ7PizpWbKrnPt1Htrjs00Hd44SI2DL5Qlo/Mt
Nd1a4w1SlZDS0rvE4b7We005ePpW1+nCHVeGVje1XbtGWFjI52X2sNeLP+X44lTJxl1xERUxwgsR
NreUDMRNzlcThnMbJ1JVorQ7CM5l+alQ+3yjwnvVyF8kEYVzBgKsfL2JlUwJXWRN+iEBo2dFffJO
RbijeOuZkotB6I1vI3V6LiKTl1Ey8lykAKMkvB9zhjbTlW03rKz9mlsdnyaNAa+k0rRahdu4y92m
52n0aM+7Skt3fS/8EBapM5+m6P62V699AFsg0OCi/J29B5Xs/POM9uxYlRVaj5n63u2mXb13um5/
28ZFuvDXCNxv+vUUQEBInBuZ4W5QqfDsR1XYCvDMWHxZTKf4MvAkeqhnL/rW8VZ9WICfnSJjSXYu
lLqvam9HL/bUZKdeYSwY6o7tQ1Fl0Phy89+y9AzU/oUZbc37+xs2Xic3/Frqz2QMiJyxM+vXeWUs
c+PmmfsIpCzfhWZR3mvoZe1oxzQnhKamfTE39aGbancv3CR9Z7ftdFI6u4io1vXhQ6m79SF0yvid
07bhk6Mk5adGLbsPWS5JBPOonJYlDsUepRx133UQNSFs91Z7MB1QxX6sgSPdCCrrtIFFwXOVbFCQ
hpQ0V2cdSG++TIvtPkIK58120vT2Xum/p5Qebn/sLUOr1LBSZwALgNUfh+WRnv3OGA0/T57T4cv/
YIcbTuL+5aW9ctxFL7ouYaLeo2PNTOK1D16RfK/M+jAtzvG2qSvnkZfbf6ZWAXm2+1LNY9d9RGns
fYi2rFMfu/mps1Rf18eNUHZt/zyuEWid5NcUd87Pip71iQG3yXvMBlTeR8S971t4ynfu3L8znVnb
2Ea5TStnh8EuB/Cxi+QkK3PqYMShVmJubLzJT+2i3zd6sqVX8JdLcGaGir1EEmtwuvHBNWYmpVIk
PKeOg1FPqnqHgnhYHYa4G7620eAwW8UZ9R8tnAci0JzF025q577fqZPezbu09PpPvasW8b5BiTvy
qUYbSCvMZWoavhHNy8/BzrMXu1A141Ckps6YZSsytH/VqjGAbM99M7p7WiU8AhM9qrd6SRfqwNxr
SOXzuJcDqaX01flH0+Y+CR1tigJPAJkY3BfQ0HdmY8VMUFSYcvZ9qBmQZTDDtM2/LvwngdOa/XCY
lS3c24Wznv8UZ/UKyakHaGUyRkGnPOSqIHeoT5l+ckbXR7v39MaT8dcYgj0WAFvvAu4KvXW24m6O
giT7mhjKYZj/DPEnJsY+DtO326YuLippSnZG4GaiQrzujysMewXKu0SoD9d7PXyYwIjPW/JoF4cP
QRSe1QRJHlgyZzn/jp5VDjoa1knQ5O5TH34JtfQ0MsLY7DdS1wtkCh6DJckzpVIBvl7+klfZ+eB5
YRjnExgfTXm0nHI8GCSyXW2UH8famE/pVE6HTGPYgx1p6fspdtvjHCO9MMbucILLoL+oI5DfUiN3
q7ka34fkjc99YXwoB8/5ALgTzfrbn+CiY8OPlpxFmf1KjbA1l2dOAMXWhhBBLX7FUc14p3mvL+YJ
wtTRQaqmnh9Rs9wXXzmMmbNsFDuvmqcnB7aYJgwNupVr1xAKmlm1BOLfDHKt4Q4x8uChswYf8gMs
wIm4Yr23rH+i5mvfmvtYACu6vQVXThc01P9+wspBSi1NrdSyGcs4/4gEbLbOD5X90Kk7YwvgIt8T
q5BJJivRnrRX5Ovq3EPiyTFR92a14Xw31n+mcPGj4XvOmFI9+mwxrvf2yi5dH/ImOysLr1w9a4b/
WBhoFut9HGhJQAdk17jJvvCsg5X/vG3o8iBTQaCFS12Shji15PN1Qe9X3dI0Yl73ugRW+7nyOW83
4CvXViPjhXyWUq9Q5Xd8dbxEVkDLyqIkqMvfirKLXgrvsWt+vH0loAVdEBdcbowOPDeS1rOli75N
OITtLqv2GaMStXmrGnLlcgFkSkrKmYMPD4Xq3IziRIYT2lYCWvqrY+Tv1ag8lU78wW3SY7UwfBU1
8Mb85kXV5Ltd87zMyh9JiVX6jafctU3ls7k8GWgu8qPOf8gyzZUngQwIVj1U+t8ZpU3d++O0pV1y
zUXwDkIjSQm5qjwar75eltQxJOVRBLYidsWY+L01+ZHYEBi4thzwQPAfwXxCs1wfMLNU4sU0RRCp
va8QLSGr+TxDBnMj2F/kWHSYATeB3qeVRQl0FTRUbdDjKATP2Yrufanloy8j7P62M15bzWsj+vme
AYLX7GVqRCClke2qe66M0k+9l6hx/5flyDHlHjmPVD0/t6Sb9eR5aS8C4eTCbxTxrCrjVk3uotAN
5QLGB7AmDXElii4rK1NdVk2T4QOzPkynJtbGw+Qt1r4BzkUxyf13VgyVCreVHbpi8g7h6Ik3B3su
OwAZUjdZygWu7hvSyAnFQlUETmLFe8VzHxv4cIdYNf7MbWXtJ5OL+vZXvOb5TNOkvk8Hhdi4OmJI
njRTmEqfFN6JR8JyRyaZ7gTT0DYWd8VfiL80pUBfQApbNy3sSu3rsYhSJMT+lOwfAdJIm51k9Lx5
SWeGVh8yivu+MoUiAkvPDiAKH8LRCmDmHm6bWTe98BeZuIH0RW1FcjHOvTKCLjjkSZoyy9yrD1VY
RKM/L95PW+TtjtJx7As31Hymoo0RdMNxs2F95dOd/YDVp1uUhJmNdZkGraZ+Y4b5qVet52xW7kLV
Hv3JNd8J2/haR/Xd3DMFjoI0aBfByPdcIB02Zbnqo6Zj7G9vy7VfxduOsENTAhLR6lcVJcgJaKZp
EDeW70zikC0fnMp666OVzac4So+AMoNurQFFtTDiHsSBXHv7VNc/YuNZ05M7j1fP25fzd/wLRHze
Wms6QlK1dqJ6GcsxmoNmwlNyfrb1mwtwcjm8anCnv1bWAbs3nDFs8zToDzYdq7j4rLW/S8hen2+v
RvrkeYrH9CnCGyAooLZwDs59djQGT4wNw6oVnfmizVCVZLLj4baRax7AyDNSFCmafDHpPo8ao22t
inDdftOzL0K/a8Sf2yauxRKpfwXLCpwEdb7zdWh1HsI8rTERvcvDD1N634d7e0ux8tpuASniMqBF
A8t/9VXqHuG0ySJiGeVS/Qak3+6YdWCXG4HxgvknI8lrO6ubtGmrEtWCOA2qb1la+ApTDbQC3nno
q2g3NbV6CvPsIatqn4F1mRO/KzRz4zxdPjP4CeQmUgiL3so6AWqTMmmtUaRBqQRzkj9PWbez27sx
jdGQ3YKeX3EQ3u9k/1J4jzrwKtvqG4boOEJLg3xa/M7+E7WFnznWhhte8REgyqCD6GnIx+PKRwal
jsewmdlV96eadb4SHaGQs61beJ2ry6EWAfqdjry9VvYSkdvX7aRzsfWNr5fRblke5uKtUGichDDH
uTVxRzZvtZyxLpJWOA6ByLXxj2ints3/sGN8emry9CaZUrfyw2xk5gtzdFNGwP6bLC/DkHCh1X7a
fHzz6ZXEA0hVuBqpzqp4ZYvQBPfksRQyR2OMofhHOyM7obKxcbSufRqOrsSmUJll8MV5nKAk10zA
lZivnSPdZH71INk7b5W4kV9Gdlf5t+QorzF86VAPYT60GEFKOnIPXvSsxU91ttU9u5JwgB6XnWrZ
JABBtFoMqNmpzbHTpkzgTNJD0yT3qV3vO8D3ZfQQ9+4DQM/T7Y91WRX4i+whNeZDcZJWhzW1FjXP
hzkLFu19OvnM+6po/B9/mdXX24aunVfiOY9n8H6X6oKFWtUKr3i2cYjAe/1k+oE/qO1u86l+zSmk
cjWwbQn7X3cmBrWJe2/O8qDtxK8SSGe7gJG127dnDtzn/5lZHVilVad4VpjlXbXWXVHE90s2f3dM
sXV9XFsOV+FfCBTZ0Nr9aKCGRrEwmXyEW+P3gDaP6RjJOorVbxQ5rlyIKPBRtQdxgq+vh5LQ8KCt
psmZ4Yawd1oI/cN2tipeV/wAIBeZI+gEHrDruD1FjeeNCw7XtskuthxfafUd9VA6rRvR4VqhA36J
hCyjdiOnbZyfKMet3ax3pywQ/QPDBH0UDPXsa82wx4rOxL/q8DAnP/PoB/XmWrN2c7cV1K+uVRKr
eXRKbvMqwxBhUxrTaGRBqd45JJcVAqVhsov+hysK8T/oOh75EsUp+WFf1Tc0rbS8AS1AxBrzU4m2
ACUwJd4ol0qHXiWX0ElNKUQhl7ImSvd2BdCuC7MgNZA/XU5Lpu0a46ULvyhbY3+uBCXuWUiMjGam
TrUGYnQ1rR0rxRELuLr+kEcCeRGRn/LZnO6rnpQzB/T+lAB5f/upluBXVBqorJCtr8Ih7y1dz/kr
cEzmxv7uAzG8vaECvheAECJPUr5qXe4whrCs4iiOg777WYF7Ui2w5/1DDlfA25SvuhI9KKrQSKGr
KfG8qyOAHkJrK8ucBEtc7QoGhEdI3M0vbw7tXFd/lTVBF5DtnrsfgkG5nlpmgsT+S770e9X6YzNv
5n/opkhg7X925GJfuXnixPMymhQuHeuDHTr7Xvkhyg+gaDYCxxVPJ/xRIZVRAx9cJTAIU04NElgJ
ir/i4JLB7BNLoyivpf6cp9+XoXrrdHVyjFcWAWmcr8xsNaMCe5Ug45ntTF4IuvjA5ETfVrONtV11
iP9b24WEXpxVotCKkOJvG9JaHFUWaP+YemfjLtmyo5+vyOsZ2cPOJkGONPRsCAb9kdduMTGv3Fjc
8bzgTPhbvLFXngdgOEwtt6B90ljTydPSu8FgisRt975uhKY26Ega2uuPk46tpaIEKGS9fLGjP046
/7pt4Uq8Yxn/WVjdE0MUpX2mYSFV20Nm/kANbNeozp2iPUEU25Nr7m4bvLYkUnP6DH/fHGtGWu8J
OBc2BqnKPxdQ0dS5+XLbxKUDGMwc0oBoSRwAm3fuAJCsw0nLieFK5e7KOPW77ue0Vd683DhpBCUL
Hme400Wu1zoMuaPUFZRVeMw8650wPie2+RhP03Ocd/Bjnbvby7q80sFScUHQauXIElPPl9WEiumB
zMkDWDH+wEU0vY/cT8PWjL0tM6u4nVRhFzdFxQ1oH7LMSvykpTyQ15nfeL9vr+gy2rEiWbWlNO5A
tFydVN1TMleoY06X7jlMqi8dNN9qat8tFcCIeGso2bUvBuuK6hTZn6SUne9fqPYKVTjSv1jQikl4
RyvTl9pEw7rp/gD93H6/XTiiPFfUo0nBJF57rSWLXG03qUvVB2Ymmn0LmGCPaEF5Z/TTFm36iilu
dUhsNJrkiNjVm8Ch31nOsTYEaRKaT/mUfZtEpB8Xx+pPtz/axQGmk0EfS7IdJapzXZRoQltX6noY
AvoVe8Wp9nF2f9vCxXP03MLffsqryzYPM7ttKtbCOVL8vlf7Axab41Kk3R0NdbFT1EY/mlbr7ad0
0j7fNn/hldI88xfBTNBoouB87idDHcaAxPUBuaxjxDBmR/8U7RvjHZPTbxu6OGnSELpxPLwp86Ol
fW6orATCPy7rbO3HDEWckBmkwkH56t/bdq76xis7qwUtXZ1qscaCOvVLajyZ0ZfM2OABbplYna0y
TNQ5ESafzHg/TD9H96k0vt9exTW/Q7ECwoAUaMYFz3cLgTZhoCwzBGoy+SqjESej2vggWyZkBHnl
eOg0Fm1sYKIT3/XuWQwfbi/h2i69WsJaiC3rorlNnGgMsqLel1q9K2kIF/ZGU/MizuFW0FkJO+Af
HPh+56uArjdmbZeOQfGLvsNOWJ/a/DQMhyY5mVs4misrgjFIbgKChuC5juBu74zg11hR1bwU4lPG
iArx6famXVnOmYnVfVSWVeWkqIIEuvZPmf3iu9TlcwtQ/r1WbnyfKwfyzJT0j1ffX+8r4LnIfAZ5
1pKg/jDcfyZUJLWt3OG6HaqG1PT+6hye24FUIcbBSNg1Y+eN7q5weYChDmp6y/725l2JZazoP0sr
j5ZUEW128IWuFLsUzVYGNR9SY6eEDFba2L0rpwdpIqYSIlMrRz7q56uK1Fmf3SobgwTwQWEu/sir
5fZyrm4c+q1/0x+I/6tIZjE2uUOoH5lR9SGvoyPaAr5p35lTfnfb0LV9o9AAQULSk7gMztfi1pM1
mlk/gY7v/WS6z6qvbvGPfBdp/cZtd23bPNBDfzUEKYOuTOmijEbVbKcAuTuIlIaId31TvDn5gW0u
Ca/8Q+kQSZfzBY1u7pTKxIJiI320fyl6tE/mr3p00LQTMIg3soOo5Z1ZW53ZmVeXN6XDRMVV7POS
kY7hy7BFpb+SJmCEzIrqOz6+BhM1GuXctmumYK4fGczGgFbUcut/GlQWwl/orJn9VrHryqeibEJJ
AyovQlzrijVCBIOiJNMUjMZTSRu+2Ro1fGVJZwbkn78KQEbpZqrZj/hCOh3GVOwoF4boAqLxk+mO
L/xqc1DzlQj+2uQ62ZrGekl7BZNaTTCynmJyY97Lt4/TJQRGCigwAZDyO7WNixEEAj0atyLrDVJx
P8yRvxg2aXd7GHrbT8Ve5ZQ5zHxT7S8bhq9/sv8Mr/weqJSASMvpctsga/dIf+hjIrPw73X/zUjK
gzpZfun9NFPLnwfXd3V/TLdUMy55GKvlr854WBaN7tqcvuj/cXZtzXHiWvcXUSXu8Ap0t9t2x/El
cZIXKlcJJCEhhBD8+m/1fA9n3E7Zdc7LZKa6JgJ023vttdeKEvCzilPCowZ+ThaP06MdA11tW960
8gEy4bF/Qh/ppCtUZUVZE9GM88GNe+XaY8I1aoCHYtvb8sMU+v9pmtAdANQYHAiIYr5cf0VI5wSE
XH/boUzsha4MgGkBMFKmde4r137o7X6G9/nbs/SXYx2M+v8Me7HsgWysqWQrTlvyWFJViWeatCir
vnOov5I/wLH0r3HQyvXy9RhULIhJME5cfi/EQXwM3GH9BO/j8ySwr45+mxrt4mqzEf7s6uWd9/zr
9j5LuAJxA1/pMv6LdEp7keHzFh0EY7tgt+g/sKrab8FUR53bB/5T0B7f/ravOQDnl/7XoBewgZgX
KI0IDIru2vsCrrcpehJ6dY1ugjS9oa4uos9JLo4ES47BvHNT7+Bxrwni5yfABof+cH7GsS5Wf7gV
4xJtITZ/KodDbJ/mmO9sO30Lx31C3G7O1+O4jBWNG8Yt9Mn1DTrqHQvgPayOnN6Y7VtenmbRXkv6
3gFxfv0XtYWLh7sIKRbTw1kuxsPRLN2nrWxs+bGdD7FvWnOCaBF7CNejbt/jrJ130qthocJxZkTg
61z2NgxSyXZbzsNCIm+jBxvXQtKTCcrvm093RRG8kxX8kx+9NeLFLMBLgcMUGyPqIT1u23xFxzpO
oyq9zfoDY6cpCfHT55hA6haBGw0qw49uI4fJ/NdMrvM3RxEOb3+u+iUXSxLOPYHSNMKjzIfIndLo
ScfvvO7rrQbyHAr00PXGv0Au7+VW39Yp7lYdrmd5rafA1BNyebmhlXcHDylEp18j7X69vdNen2IY
6UzAhSwaRIQuZV7KdpyGTGTrLQTeWkQ76JwL+2Z6l1L8eum8HOdiIjlayjeTpOtt/0SyajCHACzS
Z0PuZxCZ336l18HBy6HOr/yveGTkpeKhLNZ/wmCY+rbZBH/z/2kQsHBxSCFbjS8H8U7EdMEgWbKH
sOm4bvho7zZuns/2l8v//Cr/GeUc8f/rVcpNjToLMErSPw9oKjkMsFLBuSvib/DKK9EeGfv0nTd7
nUWguQPysKjkoOoMofCXY8IqaHURDFVuc77vy59Lf8jtBw0jFxm/c7P8ZaLQmozecfA2z8qQFzeb
DYu15BPfbqHpg5eZ7yCmsXXj7u3l8MpkFJZ8qB5CHQ8b98zYuLioZ22tX7Z+u83VnXowt7rlldTA
M6FmcOeLysLYReC/3h729YLHqHAgRvEXUCpkzl5+xkyqbdEpXm5K0ECubgY0n/k6jZ8ogFzbXb09
2l8uzJfDXbwkWrYAP1kMt/F9y06JEdVintxy3T5wNPDmwS6Jd0GyXq3MI+n48fbwr9fMi9EvW3bt
iHKpgtTm7QD9+4R8GbPn9QtqrPWy/PlfRkKRJAGVDTnuxb6DoZ7ASRKsYJc99sEn0n5j5k/c/ka6
9vZAf/+iIMWAIpBiBi9rZUXpZvRXsQ1siLwZ+w4GMF2FszlA1jG5Pcp0uoWwDwiCYXCvvznQjt5+
gte3AT7qWT8IrEAAupdHTCSJJSXFlK5Qlc+qOTqE2z5JUBgS9ZhfRw9vD/eXdOfleBeHTSRnK02B
fbKSU7A9Tt9hs/MlJk3WFWjNOHo0E7894nmuXp5uGBDJMHTVz54ol23p+QoeIidYNXZDSyoUBqfN
VCiwsXdF61+fNC9Hil5uxqjMbJgqjJSQQwIUIZNbk257Tp6U+DK0T5qlO+MOEaG11uERAHu9Tkc7
v7NNzpfcWy8cv3wMM8HizZdquy3br135g/t3pvCv2/BfH/Tiki22uLeMjRt401I/FC0g87tobHjC
Dm/P3OtWQJypqIJBbOGsuIMU5OWb6GkQq5g2eKpScYLxt6xtPBVXASECalNbcJLLPFUxxPxqlemd
yNV4lGbukbnSeP/2w/ztq4IJd26wAVkX5/zLZ7HEhevYRbBfGX/m7G54r7Lz+iRH3xD85qAHkiAl
yC72RcHCttVR1t5SyZsiwF3/MQ0+9hwWSdXy3xqLA+vCVkcICz0IQNOXIXbJNp4rTttbNoxVYmEy
9V+vkbPqGghJkFeA8PmlgmCxaLS9Fji2fIS+rvGD3MX8PoHKxXtSWZeL8SxLeUY7M0gVgj17WfkN
Zeb8qOPgNgBOQrtfg3aVgBU86PC1Gt9ZkH8bDMwnRGKo7aE8dRG0tIBxM7X19GSn4/ARK/BKQrq7
QMWCbe9wwy+Xw/m9/j3UxVliV2MiLTg9xW177HyB3rUx2I8TgjFKZdVDrpug9+XtNf7qcP7/UVEI
BkUTUPvlIszgC9fPcxCAa+irmT5l22FZruipO3r9h24huHK/3h7y8vr5Z0SoGp411bBg0ostvqqo
zacAnzS0hyhtRk8q8gW4b5W3D+sx795JuP9Rpv/34fjPeFjwABmw/rHjXm5jhXZUsXF8160Tj8Kr
s7RWFU4UMdMx/sTkY9R9oi0aeW5QSunPDc66ntzBDaxia+X072h7jxF5eUHhkVDnB5geAxnGKXe+
Vv4VfqsEC3heEnqiw0HOdxO79+1H1CbemdzLA+yfYUC7PIPp6De49CFDSbcbcMhg8Rbua9uZI4V3
0NuT+U8p/eLrIpYHOQsZC7rrs4tVK4ZinLNwRsZsPrviG9JBiHo3dv1pvhbjp3VqUgbxzF1gfk23
HEzjserkp/Rd1d+/bJ4Xj3FxAxZlBzWWyLGTaNuqREt1Gd8nQcPn65gf+vf47q9Cf3xZKJOArJHg
JIqTS+xqgS0uzC6W7lT6xwjesfGHhZo6Ry2WXfE7hDWn9D2JoldiO+cxUYIBxx4NceAhX7xi6NHA
7su1O8npNt+PXlX53uTXPex476EEGJf7ZGyy9kl0v+heVtA1JW2jinfW1Kvw9fIxLmKBQEjQnrOt
O8X0+4L+aFhxoFZ/JyGg8mXxN7N+inSjh12WzHWQPr+93P5ydqAL4FxxAHHl3EfzcuN4dOJxjaaW
E8+eC5ZXbQq3wbbi31TeV13Y7gYoF7w95GWIh7sfklDIJNHcDv2uy4aQTaMldgZmfnL6qYMPtjbA
DK/eHuPVRj2PcZZYR+XmLBt88VqCMYc+YudPc66rBW06vH8vbXz15TAE1CjOGkFnX43LZpDCkMgt
K11P62GbntKgIT/9MFUTfDHzYzm8lxu/M9ylgK1jWdeXC4az5gi9ONiArn/m38HPbN4pWQ2sjo7b
brpJ7kR3H+iKNMOXd8vxr8+ml+98WbeciqILURhdT0p/JEC493kV8Qp+hyWDLtMT+xW0Nwqcrim4
ocCOkF6iLWzW79zrrzcueuTACjgbnSNkeeVI0DpXrpCrFCcZAV05TtOnSQ3N+K0bnkPYFU4oCpJb
ClWG9bS06DdCiWOq7FShQlNC7PPtpfaXp0H3FGTIENFCeRsN8i+3EGKKYQoHBtb2oABwq5GesLx5
02pIiZdRa3dRSsdDuHq7s2azP5MhKo9DqeQHfjZIFuvA9kMRdegsXuVhmRR85/KM7raOkHf2xeu9
h2dN0BV4DpHh5nBx1vgo2XIV9dNJq69zPDVOPvb+vaZQ6OKfj84Xl9g5vIf0DEQQkJFjul5+E68i
NcYm8E9xnrOkEgAUt2puu+g+mWn4nSau/7kxL0iNPgd3aoPA/l7XIhMHKxNIoy+rHG7Ngu7/pjMy
/GbgXv9hXYPujxI8SysU6cvrLYY37F5o30FqWbV322Lzz2ZYQO/jS8qjyhkHYyZnAkevYuQ0hwWF
aX8IoT77xOYYBlV9xnxcja0ACpMSPh/WDVNcQYUvCI8idWiqcEsxNAL9WOiLXhL7a4Q05GejRhYf
9RDEcx1a18HkMBfbZzJO08TrfJRq1bepnvxIq6ELSf+HQZqCooJctGXuKt9Py7aH6TAk0zrYpK37
jhfwD6jQA97/WOcAQss8hjpw06duQ+2wWwM0NlILxbVqhfamQRzFk6kKM4ZGKjF1ffohUYWSx6kc
UM8Ndad51cbzvDRZKrYWvK8eWDF3U0xgK4yDrY5HXshDtGVzd4VHASAUwMHwl6WI3QHQJ0rUaTuF
qIwQIIpoKhjSyvWZfVZF6/uGp7bLbhJo60A+eQrZkcH79mEU3MCOV6X6lonMugac8uneS0Kft17a
H+CkRQTMJJOeop6XFhDXVjzCqqIcDz1kcOFFvSZ2aeChmzap4o7XVE/9dPC64LTu58X89iF6Xhto
ARnRFAUZcRzGa9/v1y7mkBdHO/lRWxn9HtOyDQ4DSCnXaT8EfNepwm9wgDtPt4/nHJ7PQlpWT3Ng
6QHKTfKpzQmqoBF0t6IKZAkTNLbLJ5gLxXxJalsORO7OBbGTmMqCArrj+g5NUuIxtSBgVjTpYkhr
GtBc0fQqzD24a2F/s7HE4J00s4du0W1Yq4BE61U+lvZm8WQNa4/q6G+eqS44xqqVSFiMjaY9XLqx
KlZF0l+9gqtMZRclyl0UxCKujCfxvYmXtq+ZAyv5ajZzDmWOcSIhPBw5+6lkMf8sY7dASCuY7HjW
B0EFVA2FRXNL6PrKZxvmi1I7k5pmkekQt29O7oRm89ZkiSuRBCbcfOIctOFqRKfn2gRy6uLGlBl1
1eKQYUCDOVzrdXUdnKvP2sopqvxo9TQrBIR7eG/WcZArDEkAzRUdZmMPeQ8Fee8O4r1VvIXzer3A
iDI45WBeFKcpSGHcFA6dMnubbgkEcPLMffcQX3uCRUN2v+Az3s/ElgcxGIw99M7/cmDA9VXUIfus
Q1h3IoSBjTUkFLv+k4Si9ieaZqytIg8X1mp2FO+vWiyxKvdz9kzkkmNGw3z8Ha9sWKrexNs17Tts
fQuUk1exRZkZhSs7iXprlbIV8o4S8tEg36LM6xf+OZw52t/9Ss0PP3h/DAO5ortSpuxmyNlZcKFw
tKzBLs+uln7oMSAqqPCg7FpSmx7W3dVc6PxLMIIrD8uWWTjkcX27NVsr2Y6M5nzFqTQAFQ42pRXn
cvykdSpn0Jwjga/FuwBHWhnJX8IuYwdRzBkP2m2ZKGqbyrCrA9iK0jpRpFyBqRftE0Q9RlIlLepm
IMSmCMpyOAr9Sk27TM2wsBIvnUE4rkJjcvgpB7FhbRCyZz9MDiuSapsU32oGJ/CnoZP+u15GDpqR
7nN9Jdl5UqHNQT7AeVFPcFmFT/l5keFAKCNrroPWgNHFhwwHlo1EOuy2fCPxVU8M/zF7XaKTjrYk
3cXhCJ0ilCmma8LXtr1iCPyWaiExD+skWTERbimXDKSjfk0bIP4LhC+TzeqatDL+koVWJejsmpWr
SuhjQcrD08igJXUqYFY7IKLpOZ2PQwbZTSbHPDjk8yCfIUofmGNRTuqwET/rg0xHFVaYk4DvhZJl
cWIMej/34PzSqAkmefYh2/rlxs8UMnfriup7ZUQmTtMGO4bD5gP7CIue4APgZC4elyiY+tuAzCoE
dp3EBxS7KZgROPW/oG8R3qExfLt/THMOhxsAtd13j5rF4wp7ybiKXJHez3Nux7oYcvO0WcH7KtYe
5oilTmKUnHNJ3KFA1LTtRDlv8b6jfpbHJDlTgn1B9XAIOkjbVj3axJ6gPBKTqzCbg+wwpWt750Pc
NHUGanlYBYnMf/gJwtZ3Wzo6W0P+M44fSWqAdiRxO+qTn3Rx0ujBQN1whLZnA3/7iMOobbRzEy0p
XW8CuzDWMBK6rJrWeBh2A7VlCJ1/PH0dYn3qOgNAis8IB4/24wyTpidEGktYCRwY241k44rxTFKs
oC5ZquswQvpfs9hMX1Guyh+g7Me+9nJZelzQIcSq07Lz5nZa2nG+4jLw9xxlg34/dgSouUhLlVUw
Mw92hMwWclHnwRrDCtCyPS/SY0StXuoYDsvl5w3Sq0F1NtqkTTqY2VVFYLdvFErdvmrxoSHyHizo
dnE6iEG/zOMTc1pGezawJEITPGn9MR1N6Wogb12HEHVe6aPWtOSNREPnUjsGkRIcSyoT13TlNL93
XYlVpCXJbe00cVNFzzW0Bud52p6batgAggUWd92Wk/5c0IxocDLhdr0PBYWdVmJ1MuwINfSPT7nX
O9mn+R10hc4pEnQ8eCOWAHoDU7aM2KAdwOimRU3QNMGiolnAYDMgtqYxRjnMdISiWxQgpPHGMHuN
uSB3Qdav7c0UzpJdpTN+Pfi2dNnBhco+5R36mWrX6onsx0zy8YZ2XXATtFT/GvpUPKypW31jmQBi
m1E9d+hIt0uBLFwl07GEAhXaYSA/Du4dHfISK9IDKlBx5MI99aG7F4l19FHFfDTw55wYfUqtjT5J
q4qygkV9ON1kNlodbvMVamggRoyk+zygi0JVS9ICpkLkgeMGgrXr0iQw9uvRO7tZWxGr52e1hOTP
5oQe6hV1+uUK9aCOVoiny3Df2lEg1kMMCiAdRseQfYe7nNvPPOygvEeGcgcn1kJDV8cu6RWNopE+
bEMZsabQ0EhoBj6H4rH1kEhoyNr2nyyB2GFDSSuS29zlW99s06zpYWNGpUeogg3lEXkGUq4QZMjh
e0DLnD622EOyCgKQ+pplLhaCCIsjfkK0UOTL+qg4lBs/DHgq1bjcx88Wq+Nb1Gah3rcb/rEwS+W9
6pBjgTVsyZc4DDyrY5T/H6aAbj9TSwq2C9tC3ksgj9fKFUghXCf4I4VPx3g0syQPINMDXz1fuggr
YSbwC+kr+zYzvq4PsuUFhWc2HRE+oMGN7QkbNl2zOWRdnWpFe2i1uZFVChHDqaTE/0yEK4pqQbdQ
2XDbtdMuyAzm0OASiyuYyST4NaLyF1RaQWeDr4f5I4VqP425C6fdiKNRwFI+LWwVF6CqACY0tNu1
Mo9Z5aDMfhutg5N7HGTo3e/6nH7ou2hC4ELG6CPukExUvFiHr2pFmFPBahxJxdot2Eeeb9taSYqv
XBVLx0rkH8Ktv0Ob9/chbzfwXKz8CXMF3e7GyeFg7PqRgQMOTPc5GtIMQUAAQVnUneP1VHYTQ+5C
4k3uoh63gbYMZuo+l5+1D9sDHyJxKuEpdeAbKZ5pgBZ6FwzunhjStrVI2jDZxc6E30pGgBPA+qfH
dNgiaUifJvyqiFmOCVVzxg45JaOFddjsh+toJtrtunRpSYXGIvBbAaHDrXpKrFk+4BMh/u4KAxhK
lCYQ1+Wog2uaIl/dpZ6Pn9toBmjECoT5FXqoyxSKMH7x1WSjwkMFmpf5jhsFUvUyShchGGmTrkmh
GawaJDPbgNB9A54JAAqcE+jFaFYHfV6Ov9clxzePJ0hkIUbqZH9wULWxOLZw/ZyQfilzMH0qjyk1
Hb9Cj0USNRExerrPp3GT2Ji4swQaFAIwhkHRc/spF7GoobDe3ymXAEsg9BxpRLFAjEY8BPzr3AAw
g7ta4bsKd2f2ZR6G9Dm2PRIOnSxQmQ+KfuTVYN3yIZgNdD2XDLKXwMxQ6UIF2nlTr4oWolJUb7sU
J3VYRwaAfZXBcoDUfBkhcAUlovmGpiDJyVTircpkUbfRjE4LRFZhcT12s+/qMpuEqbYi0FvFSemB
QXf5Fxp1UK+bYCro0du2yrBOk6G887FKdCVGmsFmbE55dtbT5bwuRBeBmp/M68+W5oJUEFYSfcNs
5hRYe3q4h8lC8Iug8wKITunkiu5gI4Z6zoqhxKIUg0Ko2rFHn5rkfoJvS7FLJpNP1RhQD6MjCatV
eD7BpGFNACxW4NkBTxxth0h0mejyxwDqBPs0ccnNiN+2mrhU3IGig7Rdxlz+dtHCP4Sc0WFXaIMt
2WdD0dUCUROtRcfjvKFRnqKq3w94pjRx60dCWG/2JMJBgxNlzJ+w8tijgwSsqvAbDZqwFIoBNovM
nfeKGsh7sdE3HhqwSP0TtXyUFAp2OzryDimUK/rreIs47MMyDaPhbJmHD3MGFJGGPVxaELhtFGms
d2nF4BUJDQZU5Z9tLPoHWKZlgH+gdPJEFCfqgC6sLKqYJuNaRdgNcM5IoIFcyUjz3700IUG3GcUx
yFwBa/gy29hPSJ9tD7ZbkrWJW0Ac+F/6/gZf1kB6JszUB6hkBBZfPQ8e1wittaGKFdkR02dghYU8
zpoIugq0Ch2F3XtbeNlw2qPFrUW3edYUyOy+FqJNyG7pM3knu81DGjwQ7OuKbLWosjm1aTVC/c5W
gokCapnTABIpLB0grGqCrnxYYECiDknHmWhAzkAj3TKn3Q5ygKG7kgD8Ubg3SoQVpEHp1zBJ3HCN
ZEKFCAlnAHddESBdHeCbGyEPE6PaQbabhjsaw89BL/2a75ZFsJ+jcPKjAvrJrqKRx+PVKKdRP+qS
ClzWM5lUvbgBRSgxSkmfVDiYDs0bm02aQsEy+2hDab54rgrcjFNafqZS6q0+X6F5lWxEIw0mGikL
haNleLUJP/KDalMb70OGeLfofCjg4eZmmCUB1k7rKQjDu4z2OLn9QKY7E4UKwTUPIux7iTu2alUQ
sVtlQjPfpGZGwggjC4DDCUtLxPpJQq/aFV67YGeH8/mkjMDp0ywZEMRaGesqwxIEsOv7Fp8rSmB1
CefFpKhNhzygATj6GX+dP4B2AsSJ0XR+3gqlfG1Ho5CMBYD272RAYKjr4OSLu9yzTV/HaQjrj2S0
pmigPQvWdYeVENUhTAPCauKgPVR53k/QV0P6POKEmuCTm/VRSxpFFvEhLmWpKyRHOO02MiQxlNdp
0tdxTqO14hNV+a5VG7w+rBxGUCLbdQ5x9HXxbgl7Dk+cRSGWHObYT9Uat8EIu4AMiHVCV9SXCqQn
v8mmgq/bmNpwnyG6trg0z/rlLdY6yJXZbMs7CE2ULaBlnt9pSJ2XgAl9OCC6hEs6QkIGErkyNCqu
RJzKb2U4bp+jIFpBKHGB/xNB4h+5TDyHvEkSX9RFu7YP5RhgxS8Rx/2XxxTX+IzC13PQFw75BWQ7
0qoEZDViJw/rXhc4oqsStHucehvYcHvk07qrM5FM2WlG+0h7mFeRiyqIOpyxM8eM7gT0HVHTWvN5
qpfek6LuW1C2a+Yz+zWeBq92rKcmgZ08qBgVW+bte7HM8a9hjTPAN0MaPbpxnZaKTYiN6nxIsJkh
cqug8p4pjju0jOVPx6FTATEiRPgAB43EAT7Rs+e3UfNQw0hhuFlEKXCOLR2SpxYSTQHyLnc2OY24
umuXtdh2BfGaNqKXMVQKPUyAa47j4LfQvCSVS4g6KTPEgAY7NT1HYSriw0A2eyqKUXXNqoDTVB2b
yHAqOc/YVZa7KdxH6xJH+z5wKPwwLgdsMijyuD0qCwvo42lsQeWODKFN4MK4v3I42z+WaS+CJuoy
AEyAkvKuHrdUdXfpGvTdzRL3sJSYwhCkd7MoHVV8LbqkXsfZ/oyZDXWTaiIhcRUpu9Q6lF2xc2MS
/YAeZI652fjo6g7RTrTbYKlnamei5blwufsgV+VwC0RazdCTHs23YA5KRK/w3ZsbN4gUAQDrBW63
UGdflvQMQXqQDI6qDNRy1IqwsdbQ4Ve7YJjTqxJoztpIsHLCaoAc91U+IwHZlaWQ3WFYpSyqc0ck
zlIaFB9GG8DzYmSIqlTlPI6GJgfhB+TBFRd2sAKfmakRD6PkApDxorL80FsopKMxc0at0q2Fh9Yy
h1zPnoFZpQBqJkVbh5ISgMvSqWVfjgbI8Ii8jDWCwo2Rj2nAG/AkJDA9w5KbKRlzc0VhAwvpcu6x
xdDEXLTNBkCTARmWxtbh6POxmYfIf+uxylTthOAIejXksUNdMvh5uKi/DuZMBiBKBzFAGHxEfj1x
3IAIsxJ9oxwHlOMBln5ISLKYukTWdmVgJTM1XHkCoVIu1a1lM8EjpDMqhyBoo6NiU93PghU4A+lK
PgPU4WsTqjVGwDSAhohQZlSQ2gEB0NYR3ClHIEW2+BN2ZYY+feUmcog07HyrfmXENeCvk+EKgYhU
NfQNsZ8wXYgK1oTlhxztZ+zLHJv2OyKyldWs9x2k7/Woo+lKwc+uA7BLZHDdh8O47DeHPyoUeFCE
KuJ5RNs8rony3KJQABZa5zVvYqRqZg9L1eyRjyG/XqiAR2YKl45U1DNYm5+p81zfB8LRkFTLRroI
TqglBNU8Bzdo9H5dUUma25t+A6pSA1+J04oI5bbG8NbrJgdE/GXtPCIkpfrlgWay/ZKyLf05tv02
fIHd1uw/TrhC0qcIl/Z63Fo0dn/EU3rWbGRKcbW1pY5uSNpG7bdFmQ0TNoz6NtSLdPVQCqpq7C+H
tqc4H3lDfUy/GhIWWAzJUDyNSwEmVkucRHBCfDs8rpovONaknICxRtNKi6UWVkl+0MV0VhSFxVii
7pbET+pII6tCiIzC0HR4hF5siLnQLoNlSt/3QQNXuQwzbVT3IITqEsR5Yet+QdTVFgDIUSxAmo96
LuyqTTzA4KJlkIjbw10gKGvcewuY+7ODI9K17YM8woE9sKAJEK0u185u4Seg4/Y05kjgDhxRBNtR
4/r0BOke84OKwqxgCw+J/RALApJ5zFYJBBvZIlLvUhV5PeFvkkfJnRuvbOa9aOYp9+7aoVqFYzoI
RYfILZxPcjKr/jytmeiAPKiMNWcEPmnySSdXws9EXsE2kgVBlRbetgcQg3i4G/u2CNHkm0t2rfmG
6ZpdQL4i1s16SPpyeEkmhUxRD0Kf6/mZEkzXognaF6Ra8HizzPIbAHbTtENkmsJbe5jByE9CAzZE
AE/WqObWZfrBIEcSu67AOdrElLfjPu1D2h5AvYs/JTmiFHy2oguazkI6jqFtFDHkrNvW7TZwLuwh
XJzoj7ackuHGh7BkhQNBDsvYjFvZPS8bjsRj3yK8aYHxrVAXqHBN2PR3DBXL9YZsYXa0NLEZdKXO
TdQAgL7IYNLrr87SvP0JpM7n97heYyQh63Am0BiJIImF4/WWKJWjdtUJRLEDkBqE9iy4mpJEAegy
TME2owW0haoAODWrBzhm0Dh9hZPKkHorB7X+MU5t8iZImVz2TOfD3dSFI2gkwRYjSjPTNt9qZiJR
d6MetgeOOORz0CPAq9csE0+gY6CUU/NArcF12ZWueNYi2g5i3BBLbOhlEkcIMgPO1AWRuqETnDYO
mVxUelcuYYdWPs2nH2EXwyMKJkmCVzpMSHZVzMLe5VDDzKp1suEOpk/bqYVJTQSZZ4R8u1jJ7cYr
YrKKtiVYPMlg+l8R4yQ/OTXOBFgUgDAEqZnPahw4E7uOY2fMQ6oijzqHkoTtu54j2KVcJoCkfSGB
cNqCIRWJNMKCQW7HaCz6J4a6GQilQQaWEiwG7MMIDZEHh+i6O6KmD3hhwN2YVVorZESsJdFnfMzi
IzIMf+J2yb65EpNVqYS5Q95tLXxZMjl93dLSwikphfj9no1ZTLEK8jECH7izAEgXk92HwDEl8IIs
X6t2HAtfAQRYVRUuWfDEAbkHFVUeIg/90OIuWID6+6rUay4BSneJwdPAwKLOcUdjF43RustxWj8t
qx6+G8B3H3tnEYdBJ0TVybalx04Ae9rpFZleHXKLZ+oSYcZGJo78GWQY2yrRY/hFsEB9h3liMFfa
efmQIMBKmhlJt99NkTH3C5o32gqdwNvzLODKZnUxpLuNraOv1TnARP0i459ZtiEplxlDqSeL2P9x
dF7LkepaGH4iqsjhFujknD32jWrGM5ucBEiCpz9fn7udao/dDdJafxQfTTsHCBCuQP3C4n0waBEq
Ztmp1nlpVKVz1bRhwvvgy9cEDhqMaqm2MJsBUvpsLsfk11aiRLq0DP8POxre16JScHjCmej5FVpt
j60lgaCdrVS/CxEx7pdV25vUATm7mfu6CY/a6euLmPUGpQYnhIEBKJPvkUWeZ5SEoTMUUMBAU3fh
0wYG8MHl4P2gKoEZolJ8gGMj2v3Nqrnd2ZjW8cPjg6SZqONOTy3ZWRuQe+X+Dtc5fpjbaYTBcKap
yax4URxinis/lsQWz46PIyBe9uRti0VjQ+2ozUqdSgL0t2sLYmcqRz6jGA7IQmu4r4HwiuBzdXVZ
nabIlKeS3rkqlfBQd0YTVZlazVbdeCZZYGcGv1YyC5kALybxiWndYWf+FhEcSAr42b1TR9MDhAEa
vmBO6PUB08uc0NG02TgRnXL2sqBliGaHUIJvuty8mwiXXp1OplI/pd0vPkFCK0CtE+hJn5khlQ9I
D5WdIcbvIM1G39THcRb20yQmumW1AefK4sHw/a6+TauuHAcgiqVCbmu0Sw3Bplrz3ihR/6fHZOqz
ol8iWKR6Cd96qx+8u7nzhg/Y/r1PE80OnPVzGw8nfmv3oSj9ak9nXSWn2mNigIMQy3HuqupFTjtN
aVOz8FD51cYK3E1Ve33Jt+E8TnULtbGJ5rWc5r2jU5my3UOwYmnLbG+Lf/baQ0u9dkK/IBBonjp+
zMe1CDRPxHxlNViKl1+DtQx3AAPF302VM6sjU9tvuoD2+65xgXDiLbzpnKv2VS1J8OqVZWCnVt+G
//Vmd5ODqtewfzUeVBvP4DZe1oXHStq++8lucYXMVYSiSRX9cDutJTkde+zOzEO2eynbTUSH2Qs2
dE9hU/5OWrM8NyO4QrqwLW9H8EkjMnIxzW/Lp1PxSJ3W+AuVBFNPXARVmDNWWgHygHW+0e6GC5ru
ITUBQ1bTdGm6TY/HmpH3NSq9ffoqS5Qg6LCDgYgVz0Isl3WRNR0tskan23VOYJpDb7s+ZfWk9nOo
3dI/w1e4JXQ58beXdVS0C5vQeN6pXKzdPddt0n3WvGo+SK0MvD9gsYvz3kbak1/MlgXqCo3XCv7b
K4+uVQ9OxsHtfAHA9+FpMXNlH9qBQquUtSGkyYq0JjQVXYS6al0djCFIBpfgyUYXwDhYiXG6CXYm
2dyFEf4Ke6jxXHBG2Ye+bXwkE9D7SC/ZPqoze5nQWWy0SI77vmBs8xvgqVNSO+2EdHubACkiPfyL
EwgokLd6+YhYymKe9pAPUiGTazJeiOWnjeOuQ0y5I4dOVm059CeWtjx63QoInnb11L/3BSTNT8y/
jm7HyraqTI5ewsWJgmCFjig6L99lNVoESkN9RLkkbgsrxSb85HYUc/3eruDnnCciegq20P9vnTZb
HJbYGZ202KroO+6dGSzCXm3YYJj4YxjUlj7XJfJhdI8spIiZbHILttlXDZTpMgAZxGVjzYdAGw5Z
YwFPHilmCOcDjx2oAFy1v6RogXqiIpXFi9oT2PvkDU1VPc7BADYagp6ghPBR19wwt/orxOlAKouq
fBREgiu3y1qSLfvMk+7G5DrFwavtJLuCNN5YJYN5auDtu2jSLHtJCZTm2U17RAbT+unmIzmC9Yx6
qLo1dt4b17nyHC2ur4vZtIjSIVahw7mdBEvWlgnLz8pEH6dWBESqEzjeDDg+/sN7bBCNjOsCI2mW
mc4JnBfbu9tIbvy404t1QDo11jeysmsezL2EFlPIKMKDCtlaMw7UaD1C921eTipHxQe01d2QN53r
mcdCzw4Mr4Sf2w+WO9f7YR3JJH0ysgiL4zLDQD0FHnq8kvNUReuTBk3TOX2ve3kzjKprHmVol/ZJ
+a2rL4nUwPXdXNvWE5IqU56rsE0i1k3T39PyWywM4Vai6ncAvIa6WHuUw4snNzKsYHz8sXpzRNAk
l3iIIF3W1goCPmFg5k+6wp3p1DsdGH2y2/rNYz27tlzK7ZqXUM5tbrZEb6dEDBH4XW21/PbWaP6i
FQMOs706UseknCrrBFrpDcem2alDExtk6+Bv+o/yrHU9Opboh7wf4s1k1i5FmWl/QKC38XNBsLDd
PXWlWgsyJ+2E+6nXwtwivFu6DI0eeFFJ8ArAOhAUyGWn+yRbaYkgaajxiZxqO7cik2XZQWTjRY7j
S9GVIPVctHo/OE2AzniqkquwyNYhDW5TvHyx5RTPkSmuhR9RRXLyjI5hAvnAm3lYml7dS3j+/dhZ
U1HgYWKw+FWraNGpX42xOPIlI4TrW9jftEPSvOSjHocEVYW7J0AfvZjoHCyrJvUJPq0PFXXcMT+k
ZxCVyWkwv1qkisSxSXdWHzu/5fA8C5R5hzXovPJFrbDnv4rYanxEaIJoj8AZWmZuQhrVo0QhfD9Z
XbV8Oi4xqvmALI+3TXH5ZtSQ4/cvnJn0gbGYKj4KsY119dp1MDT0plq6BQaG3AXUKndxv/WDD11E
aH6ZwmOE/QWtpPFv+jmw9gOAdWWO45rgJVFjYpwjE2ocHgBxepWWfOXislWFfLQgsYYzJdN2/bom
gFkfdjyW7k3P1VP+XfsoXm6dDUcQsXB2YM6bbsI7Z4iW8kRdXLdnfbk5GPRDhCj3wrTYj1BV4p5c
9x10rrTinX0bUqF6p9fem+9cBGrJw5JY8frlj17N0+UX2r3ZmXPCHLZPkv7JL9vl+6Jr6EgEIysO
ydbh1mpEFN/R2hUlp9XAL57bdkkasNKQaS5bZt6fE0zwvKaE8vrOkcww+tQn0jgTnrIlQpARzH55
Q20NT6VGZGVO02CH/T9nsmnK3YWH0G0Zk6SDE5sHY73HftMFh3q1RH1CpWGa3AqUMz5yKrdPY+dw
DQ5ONOqnll8vOffStOKjXy2jXmySX/jRua7EfaMF463pVPHjWFie7q5Jb0D0YNTWLewhKTsteK/O
iUd26r/ahC6RQvNAMUthBh/2FBxeXGgu4gZr5t3ASHFwm/awG906R5uzeXmzoHSWK20D38e8GaNJ
BKQW5WUt3OIHJELTlonoxtvyXm6CDE84vPaywgTAJicdkYZWn1j6GNgBwS+bW8fFTWgNi3sKdmd/
i8jO3c/WVrslcW7w3+ksffHThLRDH1YMXS0sCdf2kILFAOwieWHZYD+mfRRgflxzmHG035ZaQq6P
hMsacZp0r1KSOVrO1rBa8pbXHCFDvHd+86dv2ccoQSei/KAT5Ya5r2hzfpscdwwx8pq+vg2HSN1S
mMIKuC0Wrs/F34nKVqZ2AK8736qO1tYgGPGCwfczdw5Q/HJLcq3a48ZaIAWz9EStanwa0B6btGPo
kamt4sXKu74np2QVtI5B+VsRNAYCLT/lBkICWfdTWH81w2J/9/6kJjAHiQ4P3UUiU6mj6AuG2I9O
QTw4r+xHAcP1VPscffU8VQ+QJp0+mR6q51L33vVdXmzDu193JoS2Cg3XtPTDKZsaKYNba7fthcUN
B9mNVVguD8EeAG67QVPvKc1Q7Fdydb0N3UrvxJceBfx2tvahhpLtCgYyyw+86wQxs4teEzKSvBfI
JlgD23i8uOtORjbFQPN/3eDu/xVhXYeHDm7leR9C0Jpk7e3pwCizf3ByhI/+xB767CWQoadJzOZd
WyXeuWTo5xcA/fExiaeKAlk1b68Vzkx9qqZe7seW5X5HTTh5/3qepiAF5mGyqRxv86FM6VbGJU1v
TC6SePkvsObNPxfh6vDLB5FoQIcIe2SdCqzfkChLhepuDF/mDaYtI+BXUjXdLyjKZGGre8NVu118
JhTn7GxJQu/Msm2Uf5il/LSrxP1iOxsfFLGfMl11YjeZQm3snCW0G0Flfj0iHA87mdlb0BQ5vCt1
OWNUT/eDsxUmi4mGpK4a4uA9Qgg4nKMNjdAfCdy9Ig2kYCNHP95VN8AU/kQ+QafsdDVDjKqs4Jk/
oBmj9I0NggeuoRQHdGEOzb9ItfuE+WUereNSKFQVppydnXrs3b5TvD1NTqukZoS9Zr+mSeAxvMq5
ck/ENCRIA/q4cw+9B7aWr0h2uWd8b6so0RoI+6z8ZulP/VAtZc7riiUuolUeSCcu7cvuxRb3ZuS1
Cick9em2fa3jlWPRCu4CLi0UBqakUXWtiXhULkMHL9jcj4fFdpEjmhAClxXrqh8MXXKKMz2gW4JV
0M5G3BZ1cPTVbCw8zEa2Oc9drR5KlOI9UBwTROq2NSZTCbSsD4zG9dkiU3e8h0JP3hL4//YQ+auF
Tn7uwiBbrXb3LjVyVHMDc8DbYO3Iqg8d7b0F/OPUo2OtgYWysCqmjiE+Mu9xyH6UgXI6xUmHLRx+
MyeyOsiw853M3pUNy9et04usbQaNICKBT4fBiKR2UyI8u2vMzyzJC/aWJv4XDLX1iiQnelJCojUY
yc72bvhhwL9M7bZtNoZaoTafYqzUrAHbz0LWf//LyNEe06jf3DltwroIniArvHLIq84iXT4nuN5x
Ly0cHY8d5LKDCh+t8UHac7C/lzHwbQoCVdHdvXhemTX+uLbHOdyDB4dvJ8mGQFbT3VVL8xtIvKMm
bZ+qOfP6oXgRtWSi73iybiBKePa9gJ3ySCXP/FqSMeenwQaZeFqWwgLtnG3xi/N+j4+MoLvIOzEC
zcmZNzyLyMe17/vI287ePhdobbelZ9SuFuBlfvPG+hVFu2TzbCq8LEp7vvheYILO19yvAKEGj/B2
CuxuRuMvG/NqWT6d1SoG8vjuF0+yr4wT/n7SRiyHwCROYqCMZnvuxNaj8QolkWHRiK/kSBmLNDcd
R9wbPEz8IwPUjZc2ntfvCQ1FmU+Bz9vloi/W50pGHZbCaN7U80DKnrlzy20uPyNfl/rIZ0sUNYOg
9aHmKQoPdcE5nE3tEpgbPRRCRmg7fO9O4+ZQiLGkh7+rouc5BUXY1TFqRBIeVdUMV1imSb6j0Yn/
9KtrRlTAvfdmdXL+5U+WjUcJYqo+9KFYt2yt9vh5Hpua+5aTRh7bsHYsfJbFWDIle2Rdwho1nnhA
kFnN+aJiRS5CvQbTK2xK2ObRwCCaRTokTckeRxBtKh/t79VX5VM9lx5Vv94G1Ni2rGsPbrKPMh+L
yqCG0dYk86RfYje/Oj0mEAwjP1zdu1OGPkS8aS1gTWVZVQVXAgfZgc24u+2iJeZS8wtQaOYqDBjA
ye0nJTjLX+bnxtwPjQSzibRa44Ml3aG8VHwL/5ZgbJpv38YOAibFyZOrVYNWeFJyhSajtZt8Dopy
OYTlXDS/+QIpia3YUNfcYBklGoXbuMtDz29+j1yPj7a2zTca3CbI4j1AvzQ5KpizfbbD36vxpuC4
cHJWLIbhZL07zdUmBvXMLd0PItn+eHgYHpsRrdkfKWtjXWZU0XaOXq+abmvFMfO6F1CZWRXWoAqw
vODBB0w0XXsBTRbzX8Yg3z4ucWjcm8aYfny0HCk518yuvZTAfviRQErPQengiMa7XbZgFjkCQSye
VKQp/yUYjW9d6ppD4LxzL5CXVugKLd7oqvIk91k3x9Kfp/YczEUX3SiuaOsCRgwB6gwTPDwNtIuT
czuW9rFwA/jxgmUMzCMulpdqTtjW7cCfPnQ5hls6hjGMr4Nm6jVMloryB8Zv4kNcbKBIK0ro0KWL
Jw73PRwfxs1CSx7CPakjEmyHn1psyOIJTjMI7HaPQwMyXPWnSVqDf8fjGBUHs7DHZ4UDEJ4Sd2v5
J87Bfc06p6DkMbEdVHwLqjA+3mZcs4J67m+8xtNrKxe5Pidz6/mHQdviTzijOKnaoBW57kX5tzC+
8NJi8arq3kSbBSCDJau8c8nL+QOykfxRQ8QK3Bg7iF9atn1qJnoUbc2pgS5DYgxTuL4K/E9IMcpu
ZvwMAsO7uEfCPs7VspUXHSD/5ZyyS53b0pu2IwVjsbizbeFyc+nYHZ9ItCurfJU0KkIihNEcf/sW
uwIPabt9ahoQnZPjSATvsRgT506FO+yP6ffNuxc+ApijE7k7g4ZDcHY0HnpMFtOKwqdF4AYK1pux
PAXVFowIGgZnBA8gjHnNmAQ3/iQLkXHfJb517zjAsgVvrxPQwgMRPb51UI79sQMQ2LNpFi5nQ9I1
fyueN/SUcKcR64+zrHTp9I3FPXeNfqztWnu/o8YjxLdIPI17LQBbyUFryx38mVlMayX/jPBg/5LN
78OGSxyJmmW2ntqf0YpbYIxxk29NTRoOQ7jlWsPtYjcNR1RbjJ8S0xvkkbKHr3006k3a2+q9JKYg
gHIY1/6XK7vVz1S3aDsN+t4Jf5GDNqIcrVDzpm5pOh7AXU9AiTXDlJtpE2zx0YsxjuPVifbhaLbZ
3Lo+KfIpMrW9fNQgVQ4rcwVCs5LHM/z44w5wvMTDQtEZ7g2vO8w63j+2MomfOsxKknnZraN7G7iy
uxG+WIo7eonr+ICKq2rufVv2xbOhu8qTjE9J1aFkYLzaEFAOJn7ekDird4hx52u2YYgOeN6t9lAu
aF04psuIixZ8QadFv+7g405QvpE00qizclBZQ/MY0z16wr36bfDcaRZAcugOorW4NURb1j8Q6zbw
HqKBNXkKpT2SwxCT15LxJHK/IK+Ov5a57t6aCI4HJ03XAcuyvzrHuUlCniZRLpRTYUm9g/ple50H
v3tA/3w18hq6e2ld3YIvGdl79wT/yfRkiBwq8siZu29wK49bDC4S7c8aDDgnHIB3FdY0Cwd7FeKZ
6K8CZ7tydHyHHgGqrV0jerFClrA2K5qqSbiXR7h/EfBv/wP+LYpLCIo0HKsQqRJTB0J7TrHFmXKM
n053L5y2dA4VEy8imLhViCJb2+v0Y8HEWF10VO/rybZ7+V3DXjt5uHubYu93KOCK6nL6ZwITfpf2
NHJM9E6d1Spungah418OVpDvyKolQsTCwVzoRPEc5P06YA+VztB8S71azi11OfgkkLJX6uAWyXxp
9BLEqUArF9x5i67WX7UMVpHyCkdOinxTyDyiiXXIV99C/TsmHrlpdd96cOGTiT8Zq6mlCDEllClW
CHxpKP7RQyZiM3xD0SrM1bNBhxIfPfOWapZgyvA/LzZDeiC3fJw7R3+tswc82HaDKc6xP/p4RpOr
8w4yiYE+s6CQSvyPW+fij4vlcyCVdw9asaxgrO3y05s4wm8TgIQCN2Gj2f8xL5kPA9m2HotxZBw9
FhH62Z645Vbnbli2BKiw37F8+41Zs7gSpPfN09C7uSglNoveL7vXIQnLEelIF8psUfVkHwZHWQN6
DdE/49vkYUtcZd8wqIs4t6m/fCWHzrdud7dzZF6bVWwPc1h2zL5yTPw8AeQvGMFCzipeCsQdUjrL
J+mnc5itEYyfINpBwdDF5lNUa6k/d7MDRks3rFakXdfHVBeN/w+4hu+hxn8pzva6TszevNZ8S2b3
3AzyMOCb9BUZiD7KrDyafCtOjb4CHGK/jkpT4eHUnRNYTQT1lX27VYnoUrer/DcKjCeBHchFiBMW
xQyeVljWmm/7ur5B/PZoclo8COD/lRB55Ep9uyBBBhblk3xkO28ew0VgKQKJGrosGFa9HuK9tlW6
zleXdGDZULoVdk+6r4bQvQUbWb9V4yidGlVv9x1LHxUAjRDm1KurZBMW2n42Nh/Kg1pgLC7Qamok
f2fufxDPj6zpVMU+8AHWBpQObSs0SOXJo5M0AzyD8h0MRsga8UgMu3yarXVs86Id2PithB/iEPgy
/u15K3YDoFBU6J3vroziBdlPBE/veL55HboJdcJV2qkt2kQyO+5t7LuIBDNgzeQzpL76T2/XA38P
qv25tLZN1xwjczbAOn0UgpE58/U+YB1YRfM8Y2Jz0hjVIigv4FyKnBx8hUsJze8IzPzD6UukO0p6
LIN8JcY7mkoYJw28duN9LxKSxpiW1ui+2u3lqais7al0nd7Ooai76RR2ifmPzidrTutggT8kCH19
h8cY37EgcU3FXtsEZ2dGhX8rYS5/ukbgWtgbTwWHMiybFxKrFCv/5K0PwQhNf5UDcA2beepefSNb
90C8DcrJYjf1jSBaF0debzeXNhyDiOXf8UTfcwRXY3LPGWwh/hKBG6MlcKxq/PbRIxF1gctnrn9X
KCIRLPJEdDeOb006l0GQYBwpSAB8tm328Cd/6mN5w9ml/iMMgJh2Fq21PE1d0H/S72IF6LvqYX6r
R3+wjlXfxg8V+CR3a2XzxfKLIKpTNtBIug8eUoSx9iH0WFMX/9bBEzlhd2qNrw9dD5L5sXdB8aQN
xB4VdJP90thxK2/rhCK3w+KNXvWgozmQt6L3rsLsNXHKQ2uY3jEiNfsPNmL4I/YcBhvWQIhniOLi
K56ZnfgvRPCfF4Hr8u2WQ5Q6/DFQuwuiw7PcdZxkfeuKRzJhqvWgTDI/a8s43iWALXZ+CSm8N3+p
59+77+gJndI6Ev7fjqysCBaSJUJA0TUUmK1NQnR0FIlwu0i7tfdb3DBD/Iy/env1+gZBhKknbPfX
wWy5mceIHEcOfGx+uD1g00xbx1Zej3JCQFlpTxxcu+OyQEglzlAF6n1xe+8T6KWuU5RQJPajKI5j
2hUL+b1ThYzIW9mbnWL6qH7LPVm+EiY5XkDjY0cxiE//ukxI0IgzOE6GPNqoT201K1Teyql4hPnx
fCrIDXsxnqKFxhC7xSKXFBxHLPFNnmyD8SmF7ZBMK4CIgTthhyJcqfPENdGPZXj0beb850TrJHmK
cA2h8ot08WKBGqpHE+qEcAaP1aYHdbcQ3GLoFEtmrB5RTYdJdcnsaZDe2fdKlGgNO0WUbxB7STb5
xfzWN4HCP7diE4L5jcRB+Z7tX6Z5GKFsykh+jdKa55PqWrys5bq2uSOrMOT0Fv2EOp8IaMYt+2sk
Zhg+uh8HANfa684OeO/Vxia7A8hEMPP+mL3LVO2yx62+W541FSrFDX54gb69aiz9i2mn8wACdF89
NAholn+scX2yp63oSCkCI20j7vVyexhxEXxod0E82y/MEqnnunp63Ug/Qs+3oynlx42D9oOZdK0u
09iov02JQSlFsDRxPoyR9xX01vbQ2BsP4VANY3NU0zq+m9p0r1HV7kASetq+Vy7rvwqZSng1Sq1P
fVlZY06dyuai7rdR9UaxCV4DsaEhDGTsfbbleD0Ktkh0Gaa7vuX7YNRDB4i2Mq2mhdyWxUcWlif8
nFG6cRZ9BGRNoLiSVfGxiLKpXj30XPD/nKvt6+Sa8r3pYrOhVVzWJ9BhOfIo7php1sKO1RlCCCA+
KJYuONoOdt10BID8F23Mmfns7fXDsgkcujjOZhQvWOPeWjKbBBpdl0QV0uE3TDZUYn4v+xhjuNQW
clWuxt82r7fMEZH23xH4O9E7eBFVjpmDHINe21EGRa0/SVTafLyIdf3Y9SIhdzq2Lfu0MGLeo40o
P1EjoagPxr0mno3ojk8sXkoeSd8rppNA9VQgFJ+b6ffOPc4MZjfeK3tmXGad16Ptt6tZPqM9MdUN
uqWCfxxq019CMl+Gu73t1vO0S8lTAqVU8ez6IUJoiIHPbUY/lEXzoh6affC/pYvoNI0oLCCfTmqg
bivB0IOgKEQ1BTQ8v/ks6T84Pbrl1Anp/EduB72ohoReImPh6Ak6V8X121jdCoU9+UX7CsNn7wFm
kXGE4J1Gd/CyqBm38sj+01sPkdyHDwAyqJ9C6P6TQ7d/MMwEdgZOGzMtzdUq08gvqx9OgNVJMYWZ
5G4jtQLC2K2TG/BiLzgjhe2aF59UAMWvOYAGynWJGROTRt9HPuosjrxRM2VMjFRp1bQcOKoN5vBd
Oa5f/sa2UpSnPlT1HfIpLwFfJNqHhxZtxghgac6AK9N0nsuVWIWgRkSZhW4toF58O3KzfYw03oCg
T/5eFVb3ChbBPu1zrAMG9mmTt1cs+XdFYEWDRCHy3pvATcDOjS7jx8HR8/QCW4XHrIuv0QZW1Tjy
ofX6pTmsUR/8Wupiq1OMzvWjgHlilkf49Gt0Nkwtyu13SHOr2nqKFTZW5EQ1CgZgKNoe5Oiq3QCF
50HgVaDspbWVZN6Pps156Oe9eLSx3tytTogPO+WAk81rh20veQgj3TtMaUuN8zuzfdty7AdCWFgj
jkM9BSJG2rsG85+9Iz1c5qC3yGXTLvYjbY5E9CtrfUaO70zOU7yt+KtOTulWHZ4e/IBd8ZJsJCxM
t7GHMphNkX3LKw4hjvogwqCCO7y6kD0eW7RFBE5rMafKcvodjuFuswGiesqbSo0Y0/swEsdKkCTb
54N03aFCesz03WSTsvv/xrmYUGbCWmt9bw306b2iUd/jgztozeRlV8QoeMMSiXT1nO2fR3bLcLML
Bg4oBn/s33QluvGm5CQM8rWN+++ETCX7aYbPv7q1OeTjv5bqdPHkRlsCcxO7TUKim6na9dJYXbSf
qIVcemKsQwXwogt6kvctlN1lG3XpnRcwz+I+0a4d3rRJyZnpznvZ5dquI/O68E7THdFHYYg3g0SE
j2l16/12jptA3OMwwm/lsqDi4oITRQzh8PYvboogD1tW2vN2BcytWEgOIB/SegE8wbpjGgjcG4tI
OsrHyIDh7dnJKCDHqEWcUyzJxv8WKl2lbN76CvRNZM3rrkcSR1Xl07rFDcr61Tg7VuIEmgDdRf0e
KBn+djHRcF+MOnlxxr2ng8IF8twgGDELtV3NZMO907OIJyJIm0hsT74IfPUIQcUdxhvpv89eTLx9
wTv+oCylCDzg605urEAmP6acij8NH8B+KBGG2wANIDuHVYbzT1dqxkftVwChEc1hJBJp/p+V2DXO
Od/dv8a9sMTZbUZLniHxzIfqI33sw9CdT8ssjHrojSR6JUZV8KoSgD7EEziBz0aMuE5J/9E8K1FD
WqDiCXzYB27Y2zJCAIR4ktOBwKBaHKC75Xnv9mU6DMs0vGzb/+87zzHvkwcVl0u3hMvEQNOHWcmf
G2WlThwDUh40eE2m1TdnMTTlJ6EjFVvD2iV32FlJPKHJaaDb1KHxG70FWtUqQIyeAuCuw5njfeTM
8hXpP3tZPgN2OTJlbQeum202sCtw5XiHGSfmK0Q+BLU3tdbjVpYAt7LosK4Llaz/aR0urKe8QOOh
RlXBqg5ePAAS4kt7KLCICoIfBvqjDBjKbbwvSKcNzTCUE5Dh496u3hgjti5mFBQ2BO3EC9WZ+lB6
48yvVohlv3MjwFDM6VKoTM9g06SLODsLyey7zlMrPVOd4jkurzatabLvXIW7AALBArcbpVEmtzs2
roz910ZBsdUosqJhxlBSKIIW4OXqtJhdb8jdptD/ENCz+wlkp0nqlNHqn4Y5KjCScF+fBjIE9wPp
YMFLOZGZkJPcoZ5tHUN0r0KwOKHS4zlrUb29L2LyoYyTec4jH8QZAZ0tnwmAqcCzMC7Iu4igsY9t
0EY8DDQ6fMYUw+aN667qa/MgvkHTt6Rm7oW15/2GrcUuS/YfKkepkhRyx+4zEgEJeHFqoMgDyhOU
rh4RA8guWM0cHJsy+Byva08ugmgq+InDsbsk/i7epR3heoa+DV6j0d5yrOXqcVKyPe7IXQvU9OHy
FxM/Ch78IaDwBNWxbOyAv/aBLd5+JG4mufqVYUtTEMgGxzoWbudg4XIiugM1MkpClBOYS8cdut3t
ZPvZdLoVt3HbWgald2vnXR0SF5A4MX+djAEpZzrQ+/3E0v4zYDbAqm7p+qXcZeBipcMck6JDXj3Y
ShTGx5oUfY/nLJlvh/+Rdl67jWPRmn4iAszhVlmyRckuV7whKjLnzKefjzWYPhbFEdF9bqobMKDF
nfde6w+i5MgZWaYiec1UlzxKIibln0Rqsh8pqWG+oEhMHulkDPofjRYXxta08u4Sk9pqV37iKNZv
XRQoJClU6PeuFFrxGsRR9QERCT2DOW7GvIqqLMEuWs+VU6cWVFLKRPPcY6qX5rCxKERlW7OWkbU2
wd4/SaPQ0LZPvebCxtqEW8pNYNEktgNhr8SpodhZXPftE3wAaBMtCiTSMfdhiFk8qkEDimX5QzcM
C9uvRLT0K/lrS4UdC7HD6CwEpRoB09oQrqEnBAc9rqGC+arhfYc3EIALLq22unhup5dnpe5GdFoj
+WcVDoV3Ces4Vs9i43SUTSC0+OEONIPJxG1DiIESHOCfPjng75ibZVfQQ2C+uVA0BjJBFoxH/l9O
zwYEB+HIq6WRYQdXabTNqUWlKEJApCEp4YNUWzncpYS1hYR5uCsiHk6sLJ/a4NovFAFvqMgxnRO7
HLqRmiKMUCLE9VCjaYa2vgLLR9+WiZ+ZSJq4A7i/aq35aq1c3JKagbeCT+y3HGoeDI1iLbFZx6/k
gAYYmiiba7u2wmfpYGkh9ERKbrWyG1CCVJ/6ltLbmAmWmbwcvxuepoO39iOp+tXWuXKNVXRgo7VV
k+U590juI0WV6CL2a8gGVfkTUJtY/SIhKEEpWBOE9oUUlVd8AjPpQag2wBKomwDQC5gYmSIhuUF0
VZJPvtHoPyM2GjAgCjUKY2hUqj6tjiYjwDYj2rQFYHQw4ZRfd3EWVs4xavXG2KPVU5R7q+XCwoEI
kgPPrKAIMxDPuoWkZFcE9SlNYjjJXlMo565zRdciS+1Jyo8hUYtnOSG7/8UA1iVdKwCIyHwNfWW+
BlmVO88WVEmyF5kgIOc7EGafQ7sVvkhq2aTYofBrHyKDfP/BygtK+nBgZEB4kMRDNd7Ijpu/VEKV
yMea3IKJBJMsfwhk37U2gyhzuc7DFnyPMBIiE4oR4ok7rxscO5cVe/AYldeqkHhlWkWF1EBsmN43
HphduUfNsr42spGXW7/V6wawciW4R5jFrrjOmrSH0wUVQRKeTJL3iHY5lue8OGEm/wwywc2PmZlj
kK0rFq8QCL76N7aUCn2hipIdak6u2YQkGwzFpIRWAozJv6QDB2AGiy72wpPnBWL1zRS5b5MbgAe/
Tf0+V2wNdTrvkAbgERBGQz1qpZHIw18lCtzwM0ItrTsidTXxNc3LLL1goYJEdaGoZXktrRzQ28CQ
iUfYQi53dlnQlPxNrTOdQnVdkvRoWhTfNnHpqfGVtHnXnRQd8I/QKDp8AENNHchsdaNyU8TG8Yy6
7PBLNRvNB5xbBT8W1EXvlWxlJAzBkmgiVuCaPNFLD5tYMsE/VWfQw7X/QY7ibQwSj4BAnMTVILhv
7hDt6lQ6modqvWaklqRnRwHTqZinqcgo3SP4DX9wIhoqEKOJDLc+t1Heb5sCOfMCVBQl2jY78CQn
FchNXtmHXV7vBN34msAiO4qNJ19cWAPOguDqnda3JGPRC6GNKvYoYjoqzL/T+tZqpG28NK3P1CK2
TX8I4t+W+wXNrIWev1Oq/xsHvxvgVQjxmJOexz6rlqEL1Wfzpave0nXfHY2zJmyrtSG9+cm52Cju
PkYbYZ3i3HCJl2TWZ+OT1xvNxGW+YBrf8A05Fav6DHd6PdT2gJAE939X3EPKtzg7tAyo/R9eYmRi
t9mIxa2OvfJHboVdloYLs+BeOZaclCiOnY5Hzp0FSFHBfGwQ8zpT8Li4+Y6q0jnIXx/3+WwQCf1v
ZpmhS9OhpWypdBHI/rOkxi+A3J6U+jVQP/yHILzeyIxzWZHViTZtmLhKpatOc0bf9ZOlS7+hc7+Y
nrKgUjxtC5OTUxmenGGRatOmWsm6YJWiqWXIC/mfC+lVNj6a+UKI6UoghCSCukBgV+MaJU1mCJc9
rTK5P1yC7KUKX0Pnj2z9KOrLv+uvaZRxe3i33nxktIeokIJLWfyQ/V+mdRmWnBpm+uqmIZMdJhM6
x+t8JbgY/kdHsx31l5ouKB8v9dX4Ce9agZZXp1oNrWidq+ba9JUYvPblv5xb074av+JdFK9R4OqI
REGKbh1JqC2YX1T95X83IJMN0AduroIjDC4KDIZQ+I0KHfy9hVGfnjv/tyXcTJTRSVKUJi2hwJwJ
magHl1HMakXl5SRW8Dkft2R2UEyquRobuQ5Y6ra7eAkAi0WB/uJlFxNJ0gDNSsn/VbRL1uvSdDMd
myNrLEfF4CWuKJNJbDSJJHp9GF386pnnsV8+mzV6wMDQhuxrr5H2oVCCzOJukC+O8SVEIVrBaK8j
te8B4bNQk3rc9FGB/v2hOv0g5bbpXTWoveDwQd4gbyNUtHxNplbobgohg5nVrsLPjwPO9fX7Hpis
MaFJHb0kq3BprL38PUGgMDYpjC329NQJb9qwyUIbjJysW+5GlxAZzBjoK4Qt4CWohll7VNksGHxh
tzOA0D9u398ZOe1RUzE4IxQJtPB0xtZmKInQC6KLlQgX+HcAs65otAEoR/9N+BC+Gj94ajTP8Ul/
jlH9IY+6pNI/18emalLUGS8oqj7p40DxtLoHAnbJNl699QRtBRUPke+lpo4b+11TNUmXAaprmJFM
+riXTAfsWhVd8uqVnOEK0a2IW7701VkZL+oOXSYQYdF6oYOnFgSGjFUGh78uch3RZX2yJYRghAoy
FP1VRg9C5CFUIi6gbrKgedXbNyl9IrMU8OKvjb0p/+jy6DqOBQiKHpWp7MCzeac18cJX3S3syUdN
NsPK9/sO5bD+WsPf67s3Hz69hUJVzfNXSnePu+BuUxyDcR9U0GexZNwHbhdthoikFjv0gOG+kjpY
FcXvfx9A5/dHLw50fNTJiU7OC4yKlvXXljKQoqD0LHx9HOHOn2gcxfchJm0Qmk4zedv114y0lm4+
e+ov2myr4bZF/Zm66hEliSa3Fsbp/xOX14NhaFxXrMnaIGmIhF7S9NcwsZvsK6p6G2Fkf1kXwURN
50dXo1qYL6yUuwVJY+lGA28grCK48N0OWAkjIqcoPFwFNImrGIQ9axLow1ldMm+fi4S1mcQLSSV9
Jk72czN3nKJ1c/Gquih4o0zkBEfkp0HanB8P4FKgaT9aSReqbiRea0jqNnKxAvkuBFhZuNGx6i1z
8x/iGTIJ3r9Xf3NyRve8TnnFdeJVLsNVVH2wuD8hsp7Hx8dx7g5EGT9dTVdlmfyaIcuTodJcwC0A
J0R41Mal0sJ9lb+5eYEyj0p+X742qfjhcUT5fu8gpMHdBuUFrujTDS2GIl2qbS9ejRR5zkgVfpSO
bn6MB2oFMbJRT5qqpKeSus9JLQfpF+mi/KCSRtsgOVracUBNZJCgma4cN4ifugqwNCJg2glBilVd
Zd8qiBMwfLXq0KBvsKrIna+FVrBjUwuOSEN6X2Eqewsrba4jldH4WDKZ8bI2mYmgMVJ4DLJ4ldoP
ydcgZB9cD82mKuxsYSrOrGlegkgNkhtgO5SmTmDk84W0zCyWF+LTYSbtMl3f+sNJMbt1hkhLB9Wj
HZAHGvrt47G7H7pxG7EQuGaTNLjY3S7stAxlfB+64Wrowg4SPSISwq6JTx4AqFL59jjY34fUzXkr
E01VTDz/NP6RxzX57lofoi8DyNIYrm6JCg4klSdP1w5qEH+RYspnCOYislX9SKGcQr7ZVMrw5b98
gUWuipGVFR6Vt1/QyRqAYgQcrmUpML2KT6S+jk63aQPtCOP3G3xT4My6Ga5qbnaPg8/1NWc+xoAa
VpJcrm5j1747BCWF06uSlG/mqTTWVpJ8iIc/Zrb/X0WauoB5FC5hAOh/RzVdqZCPKWme4iE6Ci1U
ETP59Dje/V46phm4FZOe0jggJuOaKCBHrNAVr7TwVOvODjVdyPXZq9ksRJpdKjppPGYtjkW8dm47
kbydN6hizKq85HoKdv5nUL5h5BTAGhIcfKkjcZunxtIKnW3hu7CTeYNImxKHBWEFo9wVzd6vCjgA
2TkKnDfHkYHlbj23PLtZgdjuBrmkWmhPvhVuMxKcxZI54ngvna4j9lsyWoaGypU+mUmdnDYpQpfi
NWkjf2813R8cW9pDF8K0fjyyc3OWN4AmWhJeMNp0JsVyogEIpN0qJYxwQOn2APYsaz9q0EAfh/rr
fjtt1ftYk0vbUHRZrkaheG21GuIM5hxrKngHVUg+Upe2W1kR1oHaPQ958UJd4Cke1A9xhF0xskBr
pHqDbRmDJ9XQKV8ZFrJHiaTAihEvLnq73lC9uL6EEJxQDJuUjBMiAeS2HemXZ2p7GYTYOpedrd60
4Frlcmnru7/yUu1CPsC0RJlsmTVpnIGfMgi+gmNZ1pCGVSq7DuvPojYE6zhKsjUQtB9oyh7TXP1G
eeXsm94pKlIZKqZyANo6LJxus9+jaJpOck2z+KrbdcTli4ypU4vXitN01WpysAaeqC5EuV82Jiek
hn8IdsfkYCcPrAJ6sqAornw1C0DhmfwcG/aAbxRwVPHwePrMhtKwrZVFrliWOAkF7nLwa7J8zB5e
LUi3ecg0Us8E8f840P3io01cdNjtLHL503sBCibRoPcEGuoScQg5H/YVJjp7N1XchbvcbChdpD5n
oc6gy+MV5d15KUh9nNVck68FZbY/MFP8teu3yU/d138+btT9OqdR46URRJGMXe5kf1NQv9Usl0gJ
dV8qw+uoOVG1jRHsSaOFdKs03pxuFzrBcP01sVHGMn76mggjNSxxR5CpzWYojwLuMT7iYXNQjbfK
+BZTq/T9T5Ct0HU8hNDJFG/BHPR+8lOd07mrsqWZFD8mcyXxICrlLX4EZg9ilmtATFEv1v/DROGu
b6gc9xIQsUkUlJQkKmCtfOXqJ1KAV4Etyclafn08dHMT/32Y8e/vJolawPvFClK+phEbxUnwXxCP
BHLyOMrM3Y0+G495WsS8n1avsnLIBAflq2ug/O6BYAnhW4VuYxIfwug3uIiVGn+uEqCkL48Dz62B
93EnvdhnZGkVo5evLqUpNVafjPYgZdXucRRJnpmT78NMelHRM6UdYkm+JikEatNRNimWR9uyIEc8
gs8wDqiaI3flwkYz2D+hcxefQyP0n3uY0AtfMwabLBCT7VdV2Z/ZO6fex2qVwC5uXePaAxDgRcr7
CDGPlVsYyhal03r7uPHjdWESzjJ4wVns0YzsNJxDsl0PVbTGmuCbgngxGZW1273IGTO2gkDg1k9e
Xi6swfuglgivV1NNnSQQV/HbaQtiv4EtExpXP5cOQrIaPkTKte2l5zB4NfWTpS/EmxlhiPGqxXUJ
f2MT08bbgIoTdEC3WusqS/U2R2ig9F/y8IheNMpXxSpvqG7XH1VFWhtQC9k8Fnr5713ptpvBQpow
v8adj7vbOAXfLVQLpL4ZqL33EtffNesCM26lBnsJ5E3YrWtQBB1ib3Q5YupC/AJMaujPBuQMdGdy
NIpqPcb/7pel5QuZibmeMUxu7paCX+Hox3z7YSkETRADknMNQfaD2BBL7lgn8K8N+FsPA0fSB3Aa
v+g7f9GDdOz1SacwGmPRTeM2bxqTI64ZlAqAn+u+tLX8KSuOGb7s9Y40FGLbZ6PuthY6kIWA1o01
7NP4rPlXSTi4frmw5GYOJUrTXHR5wGCpwkP1thMA+cPFkEL3BWrWRtE+iQNv7+JD+lOmKn0GJyim
7hpJj02bfTXcheN3bOW0F94Hn/RClmiQ2H3osGFi7vIeNWW43Zb6DW3pdQa4SHLShUGf63dKnorC
+SQibDxZDT6eCbBWFPcFpRj4TT7gGVTrrAPaDEvZ/JmVPl4uWHYAmFRjms3HJmjojd5wX/QzGnaq
f0w622itVaSH2zT/KphLC+3uMqNQXwfYQI6BZ6I4TYGB4pF1FBCCl6G33UOkHnv3rAZ/Gvo0DN5q
lfIoitjZrtddO2rJ/a2l7mewQZVFWMvC3hKeSuRQHRQU80xY5+0ejpCHlnEU+Av347uLyO2X/n0S
vdsSWiwc8RBrg5ey/argd1v/fryz3x0kk9+fbDlIPBml7vD7agP138zX0PVy/3tTf/33cUxZJ1Wm
c3wo0xud2RRV0g998FK1n9WitM2MFRvr/YvvtsJCn82NrqkynbhXcWyJk5dLkmttJYQObTLiZC92
aYQQYM4zasjSQ9nXzRH21cIlRLofKCpE3FQtSkWWpmqTjqxKjvuqDKVzHIMd9Xhq6y9asHG/DO2L
5p7K+EUmb6a84fyBuaOwMgR9odkzXyBL4vgRusE9fbpJl35YyVaXy9A/ajvOi48YFez/7Sjyu1hT
cwuwWDni+AnvZmONcUNdS4V8DnQMH5EdEb8a8R/dWKq7zTVFFtn22REUwFCTvUeBXS1AYJcRWgZz
Hu5KbWHa//2Fm/0UeN77CJMTDSKya6ghEQQgfiPMftT6fhIdGL/pNmnsstkX2Y86EY6Z9tnMN5hE
Ggv3jdlGsqePSF5DVKa4FVkVDD/2NfmsoWs7iLgKB5vHw3WfCxtbSU4Br1hRl0Co3I6XEoEvTLVA
OceBs2u8Z05sq0mwn0vhdv+yfNvEm0LJ4oWj8m4/H8NyQlJ+kvGen5ZoSuzRzEGJIQXF68BPQHD/
hvNbmcfcexaCpzz9/Lidd4cjTzWATDqpLpEtRpsseK8dQnwlTeuM99o6CGGnRdlWznBoRzUlR5Aj
X2jg/V1A0S1TVVXqswo1jb9voXcLIcyDzJQo9J81qPxCgXGOg06chC50X28SjDKM5ATTZCUgmCcV
VJAEpBVUf/W43eMyuJ3Et18x2XPYQmsXgXznbMi/e4yUkktuLKz4pRDK7QwSZANeVR85Z9iauyA6
Wu2pRUHtP7RjlMVi/MibTMtD3P57UjaNcy7dEqXNa5U/19YCyu9+ThrSuBi08UkhAbS5bYiKf40U
DYNnm+FJ+yJdMmUrBr9K6xIlWKMW/3pt30abvF16LDvGdKlnu9gbresYyrxQguB+3G/S/cQfr8bc
yBVFp0nTHJ3XenGQGT68ziE5xukHHwd4Z407dp/3EJ8/xRitwIffwp4thmOr4KhkZCMZ8AK/bRvo
zdbpzYWPur9R3H7TpOm5nAlV2LqBHajWCf8QpbWObvTSoGG+0Ppx7t1OfxNSJe1WDY4J7o63Qxoh
L22qbRjYpl9tcuNzhmWet3IurrexXriQ2Uiqdb8t7fo4rjLTQskA3w06g2cGT4HbuIMVVDhVNZEd
offpoTK3wn5jpSOEkdRPjfRDCpN18kvR9gFeJIjUIai5EqIDIkSygEj5KvwGS8usnwRh26KHF3yO
KPJ4sF3g7FzwMgjyCzzc6JtSUHFam+JnC/2Px224P3vAzow5UAXFdTJsk9UQkKGQ80KP7DxKf5nA
N1Qod49D3O8ctyEm8wATPkutcOWyXUAyaXPs9E1fLCQKl2KMM+TdNqw0vtbLPTE0FB/Fp9LfyvIC
PO8+rcXJDHbegAWFC6U63ThElA81p8SqQSjyXWlcpeKDyoMIsjr0zU2kHaGWrNoy3HtLeND7e+xt
5EkPOm1XK0Na4UBofvimpBSOIhxeDyWEkMdDNXNPuI00mdElhdgkc+vUhv9uSBvXxONm5VNSNvfV
GTFtb+H8nG0Zz0rT5Jo6rqPbccuUOA4seHN2rH4VqmLVICosZ19z6Gk+OraPWzezXFXuB/8Em2wT
YqfGo+0FjYNbAZtYqb8b6R5w/dJta+ylyX5EIKgDqkTm6g62hZLpUIQ14+W1GCZIR907weg2KkBx
wRkVtk6/4oFAAT9t7MdNnB9AciPgpbhRQmS47VAsJGopFfLURhu+8NDb/YjlaJFC7PxoiNfCee6C
hV1w7uwhEQIkmnoutyFrHON3a08sfRNMhZHZff1d/R1jbeg5WPCV21J4HtKD3m6dnzJm2Oa5vfSh
hUj7uuu+Gs1W193t4+bPHIN8hE69XuZsN8RJ6wNccEQjSTI7zWAPaM067N012MdAPshutnKVfmFK
zQbUVQPgB/cVQ5sEbPvK9UhYZnapfQHBvxbbc+C4m0C3y7QFi7kQbmYGA93lrsmjFlzElJqSG4OA
XoycYZHnAajGRJ6UF0JFQb0EHps5FzRmr47I3ViPmyZ6EfGmTJ7HuQ2pGX20YN2WC9eDuQjcv8gn
MVnJto5/fzdt5KyGUK4kuV36sfTUQYPaIqixtMHMRyFdyZbNnVKdrPnRETBLUEOyM7MsEMXJpCu0
4yVszGwU4BrjFCCloUzaAkYzjsqwz5GUQMEzfhpV1B/P7LmFTdqTtKuljRU+cbLKfDTfS8/ycxvL
npUCrO6CRKNY7a194p4lTlYT79DHMe8OVTS/KMdqJOJY3LyrbkcIV/A6KxPmAEyZdF0gVnbQsWLZ
FqrRbB6HkscD+mbLnMSaLCQsxNFDdsPcjru3OPj1GxOzZl1thOqpxxXUVC8lBP/sxUk2WF1r1SX4
xn/7H0jSNh/dY4lipCsvNP8+NTD5pvEl8W6GtkhKSbnJN+nKl85FoO7oSR8E7yuWASS7V4iahHu4
/C6SIf1+aCEp7R73yv2V4+YLeBTdfoFiKR1AS76gav84B8f5Myrc5JdBQcVl2GnGp3T4JOXWwi56
dyiPt1mN2cb9XWZnm4y7kokVPlR1bZttvM30l0Y6yUayjrrRdefX4ybezTEKLQb7DEggai4kQG5b
6BtKnee6Xth5HH3JQneXZBhR1PWnx2HuNs6xnmP9BR3B1iQzcBsmgTaoUYsvbAwPt6nywdeyfZue
Wyw9Hweaa8/7QJP9Jizp2rgmEDiJN+y9IUlb50FNF7ptpj0aGQceHTDlePtPboToumTQu33ag2Qs
Ro6m99HIdikioP+6OUwEdk4OL57l0wM1Q2DbxBmjsA2KTGVw9bcDr+THMe5nucZsg5NijRl4niDy
7eBUAZpfmgS8U9KF/pw2uUKNTyogivTYegRILYWlg8dQEyLDiKTMCHKEZ4665+7xl8xMfJDgVLeo
X/PPFCwlxjAtM8iptmg0K7x69qL/M1STtWP4G9Vaerbe73m0GwaOOvL7SB5NT/MgCUabAJcycfZ1
cH+mOVwNb6PIpMbWw7PSpgchu+Kh/rHLdta3tnL3eNEiXOOJB01u1mRfdKNeASGPmouFFezCuNxX
If9+H4/DEa1LxW0yycIiRPuYUoBdF9ahwhpP/+lh3qAo36QTmonhW2askG8RxFMU4v6tHLPuXHpQ
ERD/UM+FtfKiT48HaDxHb06J8YsQj5BUIDWUECYzpcY1uEI1k9O8zz/DellDyV5ID80sYKDXEC91
FYQQh+3tZITp4nVJm1d2Jg24H5865LlCfWH5zky0kRQAklbRyW7fHeZ1aeRDWFZ2Gp6k4U9uWZsg
sNayNzqMLIFoZvaKm2CTozVCbE9P9KKykSNbyzXMr59N9tvXF3Brd1dhTWFMODAU6F4WZ8dtx5FT
6pBcSGtbr34IWAKZ8I0kkPnktWXxo0by6fFckMfBnkwGExIbzzmFHAwT4jag0rqZouptbXvmXqmC
Lc9VNG/KLxXiP4pll8cEYRhj2/9M38Sn8Ji+Wc1HKzwxU239qVQPjz/nft6MlWlumJBpgfBo49R9
d1mIYuxxI9Wn4JJcK/23GT8HaE/9+xi8KSWmDLK8d6UlT00jAfWw2i7wgvLdS5JG66pZyHPcrzEV
fC4rgLwQGK+/3f6uIZ7SqhmJrdquFbRBK6m7yJhaLLTkL377dvBUmVeqyW6PnChVpNvu8g0rLWoF
j4pIjc/tm95yg6tw+srXnv8x9l6GOvsidihElc4JF7HewQ5JxYNBBf64dd+8bNuiXxedU+zU8g8I
9j3jz7nDOktwXh93+kx/8KXU8uBfsfNM5zXiXRKX07yxHbMUjlXU4LRQ9r8fB/lbk7vvj/+JMtlr
s6LAtQIpKzsezjWCPCoObpwC6nfvqsb4UmOqhqW1lV47MfmU/dG9Ha5qrhwtzOKZxsJiYHaNiWTo
4JPPaFLdwf607O1Axuq3QfJooaEzywS3I64SynjUa9OUqeAhjiGUcm+X2MfrCAxDYovKavO4O++3
PHxCde58CC+yvf49ed/NYR2R8XToEDGWku6AAOVKw205ST7L2UKgv2f07bhxdCMWQA4ANgbT43Ye
D+Zg4DieyjYWfOE6MfyVI3wO8DBVf2viNsaoCfi34bSr6DWVPxXlDoW+XZi0F98BeswzEUG3Q4Nk
Yb+VlxDZ9zsylalRP4CcAZfEaW2q8GJfB6yj2gMKfOt0kNTNgIY0ftYZjglqrCMdIYJWCRCne9z/
85E5Rw2u3RwLkxeEYaa8kUsiF2TeW7LjOOesRNQQj2n5xcex93G4+1lL2l8BVUAFhPuBNdlMTEMM
hCEIVNsvAI4I2a4S/IVdcea0AfAE5AeuKXsjZ93tQEs4FZPjslS78rbZNYD2WR0H3BL38e/Ijp8z
G9X/UF61zyBEFXVXIQ4nXaWdv5HWKIw/bu/MbnH7MZNZFzhWgtSxqdr9i4gktv4kqWtq74B+/e5Y
4v+yi/O34RPMmb46yDurPi58wP0FZoR/AU8DcsyrYJrwSM287QFHqTb63JRx14r04j85RvIxC+SV
Xp8i7yzXp9A8aRLqtiaq0LtA+xHUr+2Px1+ijNeKyQLkS9g4ZbzroF+NG867pS5ouZHraMHbxk8z
ooS9Uivsvy/C2r9q/gWzuVrYx/k5f5JP3km1gxf9Upyi1+E3PAx5JX+WjAMFKQuqyzpjjSzsD+PM
m34dbxuyoxZbKrX9268Li1JOs4Cv66ufNeL6lfUSK3/+qM2mQGM5zT4v9IY8F28kvaBhAixUm+zf
Lhw6GfcNzVYu7ShGvKqu3bBzX/1tqO3QOIv2KBa13Su1SCyr3Kf8kyXt5HPzdUDO9SzsBnUrV7vB
eNH0Q4KCWeYOW9xv9766xOG4PwhGTuz/fOnYknfjVoUF5tF6rFHTaFY6Is1IXGjqUm56bO9d/5OT
U3UKNtRvJukF2ZM61yhbBC6QNCrQHFO50bz6MhbWuE5ASVXVaoWz2k7fPh6Je6TkyPnl3mCCWlHJ
Rk8iW5gM9LHQaLaf/9SeBGeTSBuUIBtM0vtD5V96NGZr8XXwF5o826/v4o575bt+1XpHqrWy0tiP
PhX+W8KIZ/9p7EwQQDSPhPrfNfkuRlG16LCmg2ZjRWUPRnhozGqPwPvCU2xukyHJ/U+YyWQmiYoT
ZddpthZpe62N9LXRZz8LEh3RaBaIvGi2cJDMnFvj8UEeirGTwbnedp6E4l5ESUezo+xrWDz5GG2H
GnZlDhKfPqhbYWGWzLVQh61BBoCXDIit23ipHmKZ4uqajXYx4OnPmtzuA+fDaMreoUT8eErOnZIj
OIDHM1eie+6tX3S+CKfINskq4edmGds0gcX4OMpMVoMCPOkCctTse9zyb9vk1cLoMS6rto72dmK2
ay18jaNPKpIporrVmSggdcVVt23RLzSwwP0RJrvcOlajncXOUr6i9baqRG1Vx1uzWJhSs8f4X6A8
xUZLuetxDT+DWg511U6C6IQF88oBpoesf4sPg6fLK6Tj15ojrB0HcfXhewSevi73sbRWlDfXOoAB
s9SV8wE7i6Z+xptmYULc55zZNmA/GWT2DE7WKd+k6IdKQTlftSWA5pqCveaqLcqDs0Fi8LuzAcZR
a6/+tRXMTS9+RMft8ejNTsh34ScTslN5ajPduTJ2MQ5lXt9u/SDPsczz4xW9mfOy7pWFRs9NTFAy
Bhhciz16CuxGas1ojZ5Dy5ERl6f4FWwwlop2/75pIBU5jHkajAig23kJnr+pSgzDgcggiR98NPqn
1sh3jXSR/GChG+9BoAzj+2CT3d+J3aE0e1W1UebfZsWJWq9sfFSTnfQDN3lV3cYflZP5HGRPDhKS
jxs6blLTM+997MkJQH5TKXE/JXb0VUW6tS029X+516BJxqhR70I9bPyGdydAiDIl3htslG7/Le0O
zXjQ4Ik1XPzySdR2BQKijxs1N0dIxwEmZPsasdq3AfPKzBGFp66aO1hVhSfXW0hf3T8ZyfdSOyYp
x72VxMRtAIy50UZuxgDaU28jmsxt+hslqYXtcW5wLKCJMCmB6N7xn4fcMxMfdXy7wVat7k+Nckhx
s3rcWbNteRdksgULWlVYnlzqdse8M6kSSyZKhisj/f44zuygvIszud2WBpkRDAh0G5ffBBGaEuBT
HvYL59Z8lxkjuAsDbp60tyMjFiamD02n24qGSZP6jAChpCw9qeZOfpg2omVxdungOW+DYBHRuJgz
6HaPgGn6CWhP9tHoMHLjKZf+eNxts8PzLtZkc5ChSasFBgi2az0NP0XoBLBmpHLpMjP39oCj+TeJ
P3IKJ2tUamp0a71ct7MM2VDlWJYiFNd803UvHHIYfq8s6/Vxy2aOD8aJZwf7K6zNabXdzJLAxRRT
ty1MTp9MycuxkpP2Q6afS97U8Kj9hYgzUxDaMKZLeA2wgKcADHzxjNgVWLZKIX2WAt7DTfn2uFEz
w3UTYpJdMPxUTsQ60m0pVFco5gmob6rDLo7/NdEG5RxgO1zOEDKUQcXdzsFowDAwlAiU57+otXk5
lNpuAY86s5huYkwmxVCJhmsUxKjCb7SlNg5St6CAMNtfpH5UuGsM6hQ6Yul9E+GKyu4T6Qmulv2b
rvP0UoUyWoWgoR6PztyUA7wISEHTDZEr3W2nyW4Sp+XQ6raA8em2GaX9pQFRDqf0xL0W+94emaqF
BTwbExAg1FbgtpSTb2PGOIQkIOoZKKt6q/zOXIdmjdUsGUbV6leNBh3ycSvnho0m/hNRvo2IZrUu
AaTUbRMcbfEaYF/sL0DHZkOwcmHLMAXpztsQbdLFKGhKuq0Ol9b9MAD8a82FpTS3Wqlb/xNjnDrv
rg2WWxaCX6lsSUP7s5Oqn4jZbB/31NzYYFo4Pqpw1wKGdxuiKbFY7FODntJcdSe7kb534/RLhvGa
XMvxRQcit3kccm7Ck8lAqY1iPGyySUiuSaHUGpFha8bHPjpy60uDYC2n4b8/CKE2wJpCEAdUxjTN
GffIqBeSb3DcgpMSE0T9o4aKSIvXysJ8m+3Ff0KRQr/txSjRilzTBCZDWXwI1OaT2smfDV+q8NXr
NQzqumb3uBPnph9HL4RXcjX30L0Ee4MuUgvDtoSToL+I4m+Lk/FxjNlWUdgaCYac81NZHcEItb5x
U8POPcQ0yCdfy7TmQaWRCVKuQ7B/HG62SeZY4lIQESJPctuJlFkG2XcqlN5iTDp7bJTM79Xw8XGQ
mUoa+Dyyn+gEKcAW9MlmZPSeiv1NbdiF06+89gnn+4Zdvf/TVVe8eBtzZ5kgUMVrjjtOhTNwvcag
IBnKVXLwhdeuCVd5i58oWgq9055dnCOdaFPWV3EJhHOPYeOAA6zC1UemwH5H5G67qiiLqjdsx4sB
TSk7r3pCQwUbUrwfsOrUyx68rGz9h3EwGAQV1SyERaZZlqJVTHhBimFL7ehLalQvgpDEe4cUwUKV
YG7EocrCvwAvJ6NbeDviJJQSLYL9Y/uD/sbh86YXRo7TkSwuzOS/N6nJI++vZBv6d+Ag7sTvpBw/
uMy1DDvCYlqtN9aXPv0ltHut2jvJkx7bgYc/ps5L1wIl+EOQAFWlq6I89ulWbeV1M3Q7vzRXUg6k
R3iylCOYl02mP/XlQQmezICHA/xq/PwUSDLeKcb6tQ4vZb0rBUR9uOcjNrASbV8nhxqXm1Z3Voia
aFm/xlH78RSfOzVGebr/19bx7+9ODSHoqm7oDGZ4I60CHxbZUgFpbgenhEAdY7y9kiK4jVCGYcZ8
dU3b+D+cnddu3NCybb+IAHN4JTtK6m5LDrL8Qjgy58yvP4O+5+zbTRFNeD/YBixAxZVq1aqaNWf/
oUYKNg4+mUrqZM2Kk1t4ZcDtI+HgSA3rij57MLWFXBsKusZnxfsuDt8nBTq0kIr0O636W9VMtvcn
7n2DCgfu2t4sdA2LvlDqHHuG+UP0Ti4tvfFBr7qz4YPSzgtbLJwExYx4Yz0GYYd8xc5Njz4SJDTk
1jKiG2UPqfJWGVBtzB+J7x2XxoDkY1VsYultgObO9ZwEOZbiJW6/mO3HyEUlJzpE0DTcH8ui85jm
bQK9UYWb0yL1TZd5hZaY5/ho9m/Q/9k+icSjemijx1E99yt59KUUjnFtbxZy+UakW36BvbaunTFL
XjXrVWx8R7/AMOtZz7lZ2Bl9CmOw1aNnxGhcba055++FND/l198wv0F8egYmjBiN5xfRR7fnoyGj
FoQunATl6h5Mnqw+c885CjTKSLl0/dYQv4tB+VL6h9x3bWkVtr3wqqSmAUqPogqof2M6SleHsYbU
qAwitlTH+p+Vgldk9jPPHR3tLu9Ac/XKsk9H790UYI5qI1EBGZNbewhKoEfm5eY50YA9b7UP2nim
V79/Q1E8qWyoDqts5UnxvqmTYzP1qP+vzfmbYtCRYK+8zDxr/a6u9McWjhw9aR1gt3q194fKqSuo
wIGTP8KvXGVrwOulOOXa/mzrNb0X1lqH/cLKHxThKwJAhngU0SXW/DWOqsX1JD5B8YDcK5mv2/kN
VR9Fd7fkWA2STRehY1WbmLghNB4F/YOsFE60ljxcPspXNmcOPVZypVQAmpwVZavuOyNxDCaXJDtV
JSQVXvPPkvvn/j5aupmpaxA60+UGWmw2TNg/C0UwO+R0NXFTp19FKp1Z9Om+kcV1I98CZxvcMRSQ
bueSnnhJzUrTOIdh4gTywe3iDSqqtVo5grfS8ba4bsSxPHUw9y5C9wXk2tIO96T5KcKE7Isheoya
DRHYLhr6b1GJLGX69f4Al+4vEtsyJb8JwKNNE3B1+EUpa8jgY9SsFESuExtu731j0diaoX0ofb5v
bXHNrqzNbsuiLqOw0NgmOgc9l3+o8q+BSPW+kcX4mVsSkDMaJ+yO2c4YrCRKZcHHoQlfkgZ9If1H
Wx2b7pPnfY3rA/I5DQABMcDHnsL0nEiHHt25RIQdwPgRWqdhavloRroR8m2p5K+1V+/LYJ+b+7w7
3P/WxYMzFfZp1JR44c6Z6zxprOEZac2z5G19bZtl++QF4mON94UP2kh6qdb879KKX1ucuXsjUb0w
hATtHASE7N4ovHkpXCwI8gTGzzLqvnbcOfdHuWZytskaN2vCeMDkEEVbOPuh0/rUx5cM2L4Xd1tV
0FaO0prB6edXuxrFRHOs2n4y+OA+JFXwFLm/Cu/FCPRNGrSH+8NbOrikZYk0qZtM3AG31rRGVirY
uQA+6LyBykfJPHSCrQNByGwJXu41EpRphWYXqMnr0MIUUG76oG7tSV47WLJEQoTNszW8H3JeHWrD
RNO3WjlKC+7vxtJsHmMhRwuuwFLsfqvF0p4CTBTSNnHEw1RYmcbFYQH8sUAb49H/hm9Xi+a1iLWF
rW+g1EpByA93qoyolQ5Hn7iWDFkC+ZmTb+DFOtEGWJOjurIVIWftFQWJF6pdQXgEzzYaRz37OW5a
4S3qt5Gfb6LPjWDXP2AlCyr0Q2VHrh+ao9J/GvS9HK2lipc8AZ9ErZjHJrHw30+++qQiQgRQSODI
TJD2VcfPpfSimmjef8uF5GhkHxQv+6Ior/e37uICXxmdxSURyTS9TzGKxi56078p9W/q7HcD3JHE
8spums7Bu32LPyYTzoVD0uZ20kVEzdOgwZgYJLITx5TchbhYazxb3EZXVmanoxkDJIHHnBe79ACF
JsTngdnS8NFFdoAO7P35WzTGYCaBIkpZczGDUSrCOA0rclzhm1njytQfVfUqC2v1v6Wp07miqTFO
QPx3cQikVUqbkGfpzU/BeDbrX/fHsbQPJpAIoQ7cr+q8DaM0WrcGdmecoT6xteKtV2PbSr+gIQ89
7Pf7tianMd8GADin6QLj+a4fo1C6MAxFmUSHuh3l0s7kj/Eo2O1zRS4nXrl6/tat71ib0yGQHIxl
IEAG4tDmUclOYiY5avhWCkcp/e4ru8h1Sg1f48ePYexv8lLaxuL40MflFj4o1GRe+6pzxOpo+l+M
PrFd6+J2z362bV0HHYSgR4M3eIyKB0k8Tqj6sXqg6ekINY4JX3z2AuKepjE7FYAkpk9wxjSDLSQv
BrKC8rC5P7MLFxFIj//M7DxxCNOKG9B5ZZwRIX/p6r2pCw6oLiC6j2BJu2MtreVfl/alSQP+1LhG
FWqeVe4s9GwjEvfnxAidMBVPppAf7w9q6YixJUFiTzoUEF/feg14ipuBxnjjHGUqwoKxbDmoL8q2
mPBwzj3PWLmG3ne/k1KkB4XUK+k+sq8zN+VDvaJ0skuSt98qjQ05faI/Rv5Bb47ieGz7yOnOdQWb
zYNIMX6EDwx4BHXEwa7XGraWjuXEvA2+a2qAn2s7Raoy+t1AdO5Vg633b6r7QhMbitYfSuSo78/z
EgSZGgSdGxPKkd7g+Z1oGUPGevJuJG9IMqY4+P5+NA4Dg0N3HSg8d0K0iRrUde1+5D9hJQ0/ad2n
lQ+ZDM2P7PWHzBbAMhFOl8zCPAvFQa+Dg1BsdQY+vGQwV1h7HrBp+MdVnJLQ/jc9c8NaWWYpXXAz
FbM7pJD6Pkbi1Dz78bfM2FVVc2wRrBa0naHZbfc8ASXH3znqt0l27NfqdksPmAlrB8SffAxbf7YS
ZhO3QtbWJiw3ND6V8q5Jxo8qxdA6/hgqF9k9yagdhz/r5I+mIA1+HH6O0CtpJPnDNzEYnD63JaWy
S1mjElDZkvyrfks+9saKc13aMiTGwe+QyxWBR83OZqOiaukVlXl2ra88obzE3bSg5U04zLUBOWE1
QoP5EeVb/4NipU7uHoZxA9h0I63N2YIjglydoJe/gJfqszdf60lJkHcSbz40HGHoiteIyBZ6Wv/S
t0+6RdMd+XfRruIz31OyXK8081yb+8bYWAehfpa009Q2WTznumoX1WOwhm5cOAoTZ/x/jM42YtcE
VeGmqnm20k+a9WPKydfKbuW8TXMzO28TMy4vFNB69L1Mc3s1MnZJm5uZgJcRw2KjJ1BKwbVc7PQy
+5zWruG0fh/uerBWlFr68ADvQnkSw8Z81qE6tKXc+i/SZXhgMFUsKFpzc+7zSi7SRKpZzVo4ScXe
/SBojzE50eTl/tAXQhESO+BMoLamQD7v2qzqIlSLiOmNyEeIxPxy9AjvODlgb/Qova14tqXVvDY3
fc7VRA+IeLtVqZBsCU61/D0PYLSNVtz42pBmR9ISorwZB4YUNqRTM9vMdyhv23KxNZ7C/yLWpkeK
ZULXiJfvnDTSRIs4atTMOid0xETSJ6XR7Vz42shrG2IJfH9jaeYSVbq4syhNaQKV89cYwOwQ22mp
7it3Z3QIqVu2UXyvGp5xm3oNSbbo5qAohjwa2Q1KSrNikpQpldUEhXWW9+q4j6IPsfGSorulyJdI
siiVHLXmpbYecuWTAFVM+FmhV6hZiUsW4qC/r3oSkbBbgmi/3TzqoCpBpVXWuaUtraajcEQTzyw9
pzJXsicLUQeVORA4U+u8Du771lKayUEdjoIFejfdaN7TkDR2HR6l4Nnsvtw/gEsn4v+bekeHkUK3
1lut554TESl1euzoeqKGed/IQkSHX5OJaGhuoL1pjiDJ3CAchJDNE8QfC22Txo7WfJUqnh7ByeuO
MUXT4Ngl3wyBSnkB6/TBbfaAPWrhsMYM+n4VSW9IhJb8w0UyT3LEoErqVufExLn4lknFVyFUoJk0
ul2sVGsP7oWcAk1KNMuQXIRDCUD27UqKhQQ2p5NYSUlzaKLOyymg03gMmEHuDPFOtNV8e3+23y8p
NoH18lZF+FfW5VubXUSaua9D91wTDnv1rpF9p1upyi8P7MrI7LqvankQUUlxz1X8JwxfrF2a2jC2
6Mdy/Cko4iYd117g7/0qPHHQVdL8SL4cwvzbYdELNogu2fuzrwDWct+yQD+Xnrpv/V9x+kQJ/d9n
cVo1+rahp0MP79Zcq+Y+fYuhdRZpahjGh2KSH1hpnVicxWsjM6daKTTylYpvnVWt2UrKEyISlWHZ
ci3v0/C5t15199cg5CtnfiGSYiq5L0Bnox3H2/F2bCn3cRWNnIEuPWdy+OBaxQa+P7s8NhOiwdh1
PhS9XgBp9coFvNCMcWt6Nq1WktWWKZTWuaQu1Uefn3vkmw49SqO2G+7TjfnLgu/RbHdGthW0Nevv
K5+TdfrWqLQy7rkfMlR41WJ/mm8pbey0+x0Cvjgp8iEduc1GEp2O4nmfq1UpnqXNS1aV1PREYP2O
kycsEqX1Uu4O/bPWqVsuD1nftuQZJfltVSV6oSMHhUq4s+D/o6BMWHm7vvDzN5lu1uxdE6a4gPdH
oO0L8WvnWruy9B2z3LkqvkEyndLlaTnYvXIy+pHXlFY5Q7ARm19iuTNikkKQqFR7Y62lblrm24h3
+kIosGhFg99OnLz0VSBmSkrk6f5onVNd/+ALvmeXpbcSW76/RbEBxT70DnQxvyNozqS4rpC0sM4W
fH0VvaFh/1JlrV3wlFwltlpcYJIEUwmCHl5jFqHQjJaZkFmyryvFiaQjDzAP2JhpZnYlp3ZIr5Ei
XMRoHyDWIsi9Y+p79BqBjUfbykTmw/zkDWtUegt3Hch7xaKRnj4PwFq3s6zGpa8agcvto+x07dEl
YybJx6CqV3zlmp2Za27kshoLkXhFaNRTFaQHWiUeVF5K4QqgdnHbXA1oFhgFUpbkVsWto7fRd9OP
4KCFhfG+41/aNhA2TDhk5I/fNTXFaq9OoBj3bGi+nRIX0OahpK9iJdt+u4LrXrqqr23NHDHNU5LQ
JilXdbc31G9F8lxoKyaWNuZED2EQC5DHmqckg8qNXatmOH4P0mVjhWiZ9I+ucpSUB93Y3Z+7af7n
xxrULpYAqqNtNlsfvUiBVI+Ve0Ze9ImLywHCuxF84bdOOrY05Se5+1l2K9HyitE5m0gd1EGuo1R0
boYU8B15QuuxFHkVQN1Vj3FiD4bl+LK/FpAsLh5s1zCxw7UGaf/t6WrUNE9CkcF66Z88+mSqvwrh
vwkQJkbt/7MxO8GJW3mCGpbuWUMUIHmQj+VWRZF0+BZGJ9hKMk9bC9Wn6PDdEl5ZnJ1lRanhkZGx
qLv9pa2R7jBs0UQUrD952UtODhDmH1166rtkV8r+4f4GWkj88UqAIE+Gnmwqx892UJbo+TgkmDep
UdiSvh2SH7n0HakUK/8oJQerVmxRsePoIRqUTfpfXBlX1v/Ga1fX0jhOVfK8dgEuSHYBHkHrjYPR
bZIT75oVp7m4ben0Arxv6ZBszPDgA6dHazTOfsB97Rh1tekDzXCy1t237bb/Wk+i69J+ZX6XXLU2
/WoAtXzz/EqousIy80RieYPayZI9abNIOPTjJobeVS2+1uYOLcbA+xaAS9+FmVMUr420Sq6+5Miv
P2O2y0QxAwvY8RlRo8C2irzSxzHfetthp+37DewXLpV76D8KZkVYWeQlj4iUGtBXMI/TXX17bisz
8PoswCMO4aGO3mChBQVn50hqVpKTaWttlotb+i9TqjFFOyRRbu0hRg4rnchCUwd3ej353KpHlMlV
V3ey9KmuA2R/ib1F5EpJbovqMV1T214cMa1cMs0b0E/NyQXSfAhFYcRD0nLhSOHOyvfAkt1iI8tP
5pqo1JJbnPrG/s/YLBIyEZTqNGkyNn6ekOjlCULf/8ZLXRuZvNjVQTXjcfASAd/LHe2W5SaSv8UK
JF7Sa+AmjtR5h4TeHrvpxh0S7Wkfr52jadHmbpLNw3yKBqHC/KZzG6WK/cRwzyHJoFh1QDNsQOkC
ASGDkTzW7a6Jf5j5KQ2sgxzsDOHL/YO85D2u7M8vPfiF6PiIdRfm9G1c8Zzo45fCGcRdrrUfRV5T
wSpaeOnMUpnm6AB8AdU4W9hBDEOhlS3OTafvk+isyT/H8rV0H8Us3rtqh+syNlHsSPWPwgu30PWc
dGs1Fbj0hCMJwH1LAyap6dmNKNdincNiJuA2wSoPH/3maBZQHkB54tXQzfStbdAVVyjhOcukj/dn
fenBbnIZk5KjZZqnxWwO/KarykhWhWnf6XG08YNdor602+hiRTaKD/IaZHq6BWb7DIMwPtH8gGrd
/MXau0YSR7EsnCtDdOpC2AIPaAbEXypkEvdG/ke0OkdZ3d4Ls3xjdvIoV+dLSiQ1Z/qEcxZ/7OF3
RicoMpB9h38whuOqd4i2qk3pr5HYLU8wMByqrWj3vEvPSX7gK2PeuOg/oEwa2EDpk3Fbm0Ax7fqx
UaFCWiPxWLgSYeWdJNGh54MzdOZLAvZ6b5aYHATo4BQn9CHk9LRHmhyP97fPgh82iWpoBISfT6cz
9XZW66zp9FDg1msz82jyEDSDxyQxD6YeOJLyakAkdN/gAtodjlE6sGmBhUgRuadbi3nYV8WgyvhJ
gcQuqXLYJ8Cw9/oxMBM6DZ6RhnFgWdxKGTQYBrxqoHRUHsnEnZtQ/pp6H2Xvs7J2BS9UE/guZANg
KmYy3nWH+J4WyEoaCuc2hvxZ2Gopf55CBc/BS0VKbaTE9l61l5MOQfF/r+rfWp+tgyZ5XlM1vnA2
3DGxqwpohnbWkS9vNbgd1oBli6tOhyb5DvA9UB7erkEQlzKMrznWYM33Q7Z10hwGBSW+BrhvnEM1
LK1mFhecNV0OcLqSK51yErPHSVo3QsN6ClSwB4AuMspJF6veZe4lRacdzDFMVqQmfAiUske5uKTJ
Y9av3FGLA9cnbhz0scj6z6YZUfS4EYJUOPf63izqnVEEG4MiGKe5VH7Bf72y2xciD+hxoL6HiQd2
XXX2dqh0SPl6hHJR2tDFjZWTkg4EKd20RrbWPLzopyQmF40XzjFJlttFrXvR9SKvwhYvbIe9fBB8
sT+2fkT1Pc5OnkXzXxRn2kOX+YPjS/raTbg4u2RveTtQOyXlf/sFwuDHQ+OLwtll51oxb12fJPxj
Q7d0WL/58euKK1m6ibCGQh2k/KD+Z65ktLqhdxNWs0oe3TDaVH9U3dFq7QKJpqFFNg9Uca1+MoXi
89vv2uZsRSNYChpFwmZS2vqY2/m2AfkS/3Cd+4NbmkuEPSZWOUpg6nxsXdm2taBZwrnU3be0yHZ5
DGMOHfbxN+Dfau2tUAYs2aO8R9Gbxx+X3eztl0WS3CQRa9cYTlgHe+FS7aVGdsTiU58c7o9tyRNc
25rtkygIRDeb9knXj3bQgB9ec6dLF+i1hdk5L5ApTut8EM5f/Fre6kj7CttJnO3+OBYiXnMSh534
gAm+5rT2eqnXUmIReumFfurNg9d/Mt1jXkAKKRVcIFv/+b7BxWGBq6FlieQxad3bA6ahGVhNZdhz
OsIlLViI88Ktq4h7cU1RY8lxUSIESA73gQJ1+a2lopFyOU0I8nLtS6c/pcZXf61ZZ/HGvbYxO0pF
zG4sSTeeXejr3G31ZTQPBgpY7jG1jU2g/LZ+m+bu/gyujMuYbfPerGN3bLFpyX/i5o9pXfL27b6J
RUd8Na65G9QVgUyGzvZW8EFi/CjBf6acRfdAlrP87b2O5RoZ1NKBoqsL0CUIGdqeZvkDq+jqoDFF
72LEnbgZFW2wxzRd0+1b2n1k/aDx58Euv+uwLio3dyWFkjnCTZClbVvrR1tKUC1aK9t8qSRn0sYN
2JLMLZiD2XjM3K9NM9CpTVnNJqJrIhi/Fw+09KcdcOAcrcWTb+1GXP4gkcV1n/TwLRlfVtZxydVf
f8XsDGiZb42CbwDxSH439NU+1F9L6zOPAdC7vQ03oQi1Luqv5z5wXPmJLxGapzFaQ9QtTfvEfAOR
si4DgJodk1iE5K+Te/cMOYCdR8DMwlMxWnYb1Sv+bCkvRJrkP6bml4DujWYSmyMldAQ0TNVGFtl8
SPXwQIfWpbNasjMvUQqtnymdNPWlXJNAW9rHcKhOLfwTMfX8aVmFeaWlKa+RSjwNgk/v78rZXFhS
jsmEYpkwLFx3t26t1Y3MMMfUu1QW3B2Bx/HkBoq++QUPrGotJJtW5iZWQEtjooSd5Oxhophnjr0h
DpWiNXyUSSlnbqZyp4rGO9I2wVNu7Ipu5Q5fsffXMV09kYthTLs6w54UpCgzfPNlFLqGi1V9gdB/
U6YP5Zos2Lv5ZIQGOSfGZ6FErM6OSCPVXta5qndpq3hbpOqh7PZx9FxY6mdX2Nw/j+/OwWQLfMCk
VPQX+ny7dkmR/68t0BaUxPcFrB61IexXi9VrhmYPFbNPGi+MTO/SuB+KToFkCEmcRLaLtU7SRUM8
QmT2xkTmOjdE3qYkjvYufatsQroOTPVDOFrHTP5xf+reH+xp7iwWCLctgh6fDt7VzohDEd6zzvcv
cEaUHSoK4bDh6b9Rk+yhV4LHOAbDgrwlzQHsETH7tjrWpb15/QWzsU6NplnTR/6Fwm/vRkehfaj0
4GiqySaqIqeNk43k/b4/7KX5hTTDkHh4kVSf1zMMJa9ixUr8i8iTi3ZgFaE+3T2u1sSW7RhQTgLM
4SxMP7+a3baimVHrc/+ixgfR+z11rNN17P8z7xqLyKP1P2ZmzissaIfTa8y03rDNA2j7I83uosqp
CnG9zfl9GDOZm2CFlJ3JsM77i/IC8SHeJpirB0fCh72FQWe7iNya7Vb7PAhfo1BaOeOTv5h7THOS
VafVGYolY7ZPi7xue1/qfOjXAIg/eWzOkxt8FuS9v7Y5pl/1ztS0XPSLT2i4acNeLVqkjIHSZr1/
8byQm05vdK51b+0KeC+vM80iGGqgbwTuhNO3ZuC50csIJqeLpIW2nn1vkYX2I8Alw08kdUY1cOSk
3yPPS06k6A71WDqQLzli9KnUX1K4jzsho71A2QBp2N8/HoszAEUSjwm0rYF33n6aLvRxEEqjf4ng
koliOjlXIqglAzREqSJsK3CjzzM+TRepbZdZrGasccQLtqw/oHh7fxhLUwxSe8rPQklM0DB/TroB
6Yja9C9Tw9HoJ5BhSlujvpDvtI3D79z4ZEobPfgiJDGEeHavbvLBjvKjKP3x4xj3/l+AiaiiXn/S
bGrbutEKc2DkbZuoFzPXpKPidt/uD3zphJJCJZHK+GjYtGZW/DZtA3L0+NTIB80N6fgBOZFQeUaY
J7IJU9daG993oUzjurI4rfjVoaGFuo58xfUvSvQkmj0hFF2yJECmPHUR66DkTuoQbmIUq4zGfJQU
f9/XgI8eBfNXjbygNvzI5Tff+9T1tKzs23DTaLBQ+IHDDuf0fLg/Qwvu5OZzZ5dOmHRd6+kCO6OA
1kbchABnGnqWrfg1iwv69rLtfYML8dCNwdlNECVeJSYq80Np4INvuZtKfLRcfyNkK2u/cJ1iCAEi
MtX0B88JU5SukgO/iWCYF9+KtrbVdKNIA3t5kygwqGtv2vj1/tDeU+VMa89Gm9iAJxD47Oms6mUa
llkcXJTyq2TilaQagV1f3stC5giudYR5Y2sJ/VEPPquC4DT1h1Gmot+tESQsuBUA76hBQJw9obdn
m7AKSrHKPMbeG5IPQ9EAG1GS/3Of+zTcKyuzvVOn4pDWMGJf2vCbug+1feN/qdMtTHn353VpJWnf
xRqIXpr3ZyF00BC11UjrXuoRvPs58x7cNoWTqf2RJr5t0XnjEBnet7l0Lq5tzu4+V3cDIRGwaR26
Z9p/turWa06Zrzlwhv67KfBktGGhI0BT2Cxo0YshIIbOwotUO+0k/7StqWqoH9z6JKw+YP/2Vs8u
dSBltITSq0g1Z36pt20r0RxaYy0RtwLKD2041RS6T0K+dz3pFLQIqSCLoz8L/q6I9mYJRtwKPvUh
U95156L93QnKz+SH+oR+e9l/R66nCF4bChQ9F3dYHX39YND9Xx9D+VuorpEQLPkPBDKZL2IggquZ
/wj0sRmFsAgvwVjvSaCDQNGTp0SCBmmt8rd0iiAWQJwOOlU6IGYL49ZBFAtWHF7k4BeJqXAtvbe0
r3VKPWBq/j7oZ7+/KoJBsyKWwiKoEtrxGI6nIn6CGtsGTNTVHZjyf5as4BTx4KbtkLoWkcDsQgyN
Cl4R+L0vqQ54WmntMHwghbNyehZn7srKLKRTiU/JJXfMnB5adlKbv8jwrWkELE7flZGZk2PSUl2y
mvAiZn/65KRZGyn9IpoHX0d0L3sL1/rQFt4wMG+Jf8vAk7TpbFBSpwzEUUyd5G386CkWkTJX4X9I
1+jOlrb4taHZwOpeq9CnwJBsfBS1aisZ3P+XwKh2qbq573sWTZG+JmCZkj1zkBH9Un0gjBWnqS43
cvtiNRSIBMcqv4TCylPzfQMDOQkS8kzcJBBGou42MhIjy0Dogzhf9rQPyZAezFK0J6pqNxq2kTtu
FA3OPMcUPgfBGkJyYe2wPZEnEhNM7Fe3ttVY7WJBxnarvOT5IYXpFJe+Jve1MJs3Vma+Sfd6wSLn
6F8aU8rsHMiYHj4pqE/1o/4Sqcf7a/c+Bzy17TKciSyWvgFrZm6QAxWxRT+4NKEsPrpRXGzE2Bgc
lL6brSfG8VbrunHfS0Vul7nhPhpVEJ583XB3oN5TyiNZ9mXoeDXVRhOs7KyF0wmHN2lKfPT08Jg5
mkr3JJdQmPDL8vYVLb/wdPyq1cTuE5riFHcjVfU3tNG+35+UaSFn15v8lx6Dy5u6zBwqqQuIk6k9
l2nX55+iKPmYQoujKGtR7NLDQuHdNiG0KSUr80SiJldeHRpRfEF+b9gPiVXYzRgiVeKdUa1V5doj
4MtsSLkbIs98TTBnYZiITXCG/h+9yfwWbFGST4qkjS8lBKVR7+hvIzpX96dyYTdjg94bmlIgUZi/
y0MxDVwXLPalLM1oy9KJp8qULIAvqf/VkKrig6cma3wKc6OkU8AQTZyKlJC5qmZOwtdFNwlox710
cgscbm94Zw0oSaEb+1BZA2pPHvt6s0zGgGnDVk2T3wQQu/UKiuDrY61gzBPf8qbfiZJgyzlicXTd
mxfL2LTSW1NuukS0XUNyIn2lIW++ipN9DSJgJHYnMd+5Klqvu1aflm58UdzYJvvWU+yNtP/GyNQV
zjLCGjovwSYka60I4OWl1Cpb1177sraFVaWXxaFcWZndWd6YcFNHQXIZyDd3zF829RTDEHl/T757
Yk1Txh8QnNNTgOW7XbJe7aqwq6X4EkXSrjJRpvAR24s+qe5BejCkvailRykxd6pQ275VwfmDntQ/
HozpGybyWsK2qSl1XgOiMOIlZsyyZbX/AusNySt2iruT4m0mrlXQ3yWm/1qbLk7QodT55sUtI5J9
USlZv2SEdjjftIQdpImmMlfMY72K+mNg9XZBrD7Capv7fxJI+O5P+9KpJE01nRUFRpX5WxouZ7co
Iau+iPhWx+y4bjzChu1g0C7l5pVrx1kfHO4bfddAzsjR7ORBRPKRZqh5epVe0dHtTKxq9GsL7rds
PMh99hbLjtXR/QvRareB70uxfohaskHiMaR1BWevrWQS3o1+KoQBJpiUPEzeHtPPr1I6YpO5sQ/2
69lUBHEruqKjI/TijMPokbjRoMnKkmp/f/DTeblxTdhE35hMNuhGyo2zYFPQfKGPFCt4zurB31S+
LIFTlcftfSvvN9dkBh4g7hFUvt+VxdVyouxA0v2Z1u66+13nhaMM0i6tg52eW5uuey3qRz9oYepC
wO9cx/WKd3qXmoQz5+YLZg6/ByGidbUZPOsxvezxRhge2+hJU/M38uhNK9kUJuI+gQ79Z78VeO+n
D00OHYpu1/JJcA/gxZW1b3p3L/x9jnPnEbeg3DrHieej0BpJw4J3iZQdgyzs9lEsSQ+KS+Na4ZWK
PYaVBEgMHYCo0/RTlGf1pq4CeSciaPNB9c2pY6uuu4exllBbjNzYEXK0TESu0U2e1F98Tf0hNIit
od4ebn2fJNH9pZ1HvFMLO99PZQKnAWXfbNOi4VPEgx7XJ2Sbm22qijqai2a/D/vQ2yRI/6xFo4sG
AVggQw62nn1ze0q00fcFoS7qk++d1TR5MesXuUAEpHxpy9422m9lJx2FtNu7r9Wx8x8b7Qfua/SN
lSvib77k+uhMI6dT2KJiS+0C33H7IZ7VoraXVfUJZuOjJz3U3Ssc5oh/Fb7jecFWLSD9cR+t1rAL
AUrr9oPnb90PcfPD09pd7p1SVT9k5RvNND7/4QFMb6vL8EUXpH23Rj729yC/+1okW/gYInjYBm6/
tg/IZdVxX59IdTz0mW01KsSKhj3E6ADWn7yoQRLptw6Im7Tpg5KO26rWNtAtJ/qxyx+ScqI9PfuV
5qQw3GnWR23oJ361lcL535fg/DvB/v6FWBDwzmnHxbKsYZ+Lm1NsJPlol52WP6fSpKUkj34DCsIT
A3UTl3ps2Y1n+I/yEAeuXfTouokBNTKTJi2IjVSkkD8VObBEW29U8yEs3D7dNkkpncOooWmpcMMU
XINgJj/H0AMOmntN+LMotM6DRbPMTz2B9jc/KkWSmnIZ9hs1rc1xlyqRQm1xTNboWiYP9G7k5IG4
7cG40xR0u0KqGkBMoZGNq2BSy91go7V/UukbooD0Pz+Z/4o85q7hrgcqAL8t74s5O4wu9XBI+plw
8gL3lMQuG6N8MLTxMRJOalQT7rvS6z/6CkxSHZII0QwFEtHZZeOPnlJSQBNOevhAae3Y1aeeV02g
fv5XO6QZaFFApQOfxMPwdiab3oIVdSCkF0YkeM3yUBYPMNlv23xYiR3m4eh0p1xbmhW8krxLyyrW
vTPC5I4sjKItdPUvoTZXyieTF73ZGzM7s9MbV0XrUYDAjto8Eadt8tR71LyE1rDwZ1z+a1aaYU0x
2MSmQ3AExcXtBLZKpjR+wwT6sfvQvSjF1m1OUfKNqIUbcWVXvNv3M2Oz15EgZYZKiYqxpcGDCbsz
7K92nmh0voGMqEYb6q77+2NhNq+HN89G6V4zQkGCRTX5GERkw013M9JESoeU7/25b+vddXU7unlj
VKs3ghrllncWKSAHnaO2TynR86Cv5EEWduLNmGY7pA8qo1Vj7IzZGyVYmCXlnZTv7g/mHVB0tjHm
J5j4sFfTCCud8Bro5mvrJl9SV36UP8XPhboRvOBFTumT0MYGiZKVXu55rDo3Pnv7jVluKaXksiuN
z1b3e0j+Mf7++/snOBrNJ0Rjf4mKruJvPXPdLhkF7xxb9Nf2khZ8bHS5czypzHdtkWfnounXMoZL
60bnJ6VjwEewdc18VZsI49AFtX/uYrGzQ/CWD4kxpFwz4pqpeapsGh+P8ylg4X1OZeP2VKMKFxDo
Vv65VotQ2NJATISWVQkoOB4IH+Iq8UpYlYqs3xdj0Wxd0WvXmHMWjsP0AkCji+YIlf7I229IYlyL
NwTR2eu64KsSWKBIG7fbSn0tOENeVitFr3cJNAaNFhQSoKhL0Ck3r8xnRmyN/8PZme3GbXVL+IkI
cB5uSXa3pqYsy7Jj3xB2nHCeZz79+agfOFCziSacwEhiCNDmnteuVatqtNrEG3vcO2QfxSNgLGxW
gno4JHOC/7PvdHrkyWif7OyWZe5WpzbKVugRgSVg8rYWAaiaSdVmTUo8VP3Sr7FViKdJqTCxsJTE
GdNSoqBXEg6VJfzVSsPgVlUR7FxQG4croSlYFwgp2t3rPExrlLEsjEriFVZfZcdxnrXXpq8hW5hW
WFTHUFfF1FHyKo9cP0rCPZb3VvvcXahm8xlU36zmuzX8XNDzOfbEScF6Iq7Sk9Y1/ZsoB6WT8OZ8
FEOhPeFML+9RsTeWGgxp8ndLFKmyAC6XWjWLk5R0XYYcrBQ8FwipnKy2xhi+MI99Xamn27O91Rwv
OTYXBajIbq521xR3cmPUVe4Fc47yCE+0IuscjHQdOOh7BkpX+BTLmjobLI2Yn6XkZhn3D2dV3otm
PYRz4cmt6RpBZw+pfu9H0V0inzFDdhBnwLPa7iTdySThWSWv2GTKY4eZ++1ub0ww0tQa/5AjIO5f
jXLShG2o6lXpVaAmpUHhaVicrMR8KOuxc+K4+ywL0eF2m1cpHnr/XmpMif4ibLpGxuLltdvIXeXV
hXnXBz+F6qXKvhn+s4XvFtlhLW7vouk1kPe0ZzdOa9ihBmiqzExfBUbmVFCaKOWVJ6n5v60RHGJt
oPoo3jPP3mqHrPmCh6N3AbnicnqHxE9637RKL0k4IdU00239q59q+s7sLb9ndULxgl4Kt9kiCuVb
l+3EJBexrCoqb2qiQ1ZTbQjWpA3RUU2/KNqn29O2cX+bvNqph8P0i+TwsoM+rNkg6nyBmjvgHRwi
XyQhz08BQlQ7gdBWl4C0MMVdshaE/5etFHA+fcOKaq9UHE7nO3OSTlUcnPvmbRD3aFgb+5AVuDjP
cZ0u1/iqNRaqYA3Yk3qY/mFmIlA6+TB1PJ7aZ+2UHfTyhz8/5ThIZcaP2Npbjtd95RlFoSwJjGUr
rMnEojgUk67EpZf21NkFP0QlAFe75zJwrUix/3T6Lhtb1uyH6euSQpiSMim9vEVZvYbwuqcOsQzW
5WpUUCQD7FYpsOBdujpCE1Mf0FM2E08S08OI4EZCTUDc+E+ZUe4UtlxvsMumVk/RDjufRWQ78UpU
mSNcfD4n6R6FZK+NVbwq1LFQI7GVUiuTUwDZl1GKpGxmunrRtl9vT87GSrgYutXkkCcYslK0Ei8L
Knsu7quUlWA+ikrhzOaOatReW6s1D5ar5ZHBNIkvhX7Uxq/tL8y7nDTbq7fZeG5cztLyJR+WnEY+
u4wzWqLwpZidkeJ7KwW8mpTwNQxrtxRes/hpSDHQhRc0SHvRy2ZPud7g9cFwU5TVDFqt34XgyizI
IXfyoP4WN8NRnEI7DXzsA95uz+F1fA4gw7XCuuPxTQ3RZW9bY5r1UUxSL61wPjp35UlN3Fa7E5Kz
37yo4u/bzW3cohftqaurW56b1KoTCg7a4CAWj1mIhSnuUpOD8GFQo0nXtLYFIFiOew6TW+MK9gRD
aBlVKiEue5rUk6nMCiTgehTcyA5UzzRBufK/k73qySvyAhU/C8z1/02tFmuYVIZaFzQ1zt8woZ0l
35bl/ugXGDDeFcl0Ugw3mAdk93AZx1ku8o96M9oNlmy3h3tzdj98yGp2UVuvAry8Uk8N/pIe1fkv
9GHQyui+ZH+L+c5Lea+t5ecf9o2fEjYMZpl6RnDKMZgFQlSFY1XZ2W9k3bR+rxT7KoX2PsoLr54E
N+UCa+mTpS7cl4wu9WbhOB8bXDeEXxmEpWy+k+bPQvdbeejnc6Tj+JW5c32YuqO+B1ptPPXYoWwf
hPnZRSysy17XgpBkRptmqPfWimTzKhwDO49R2XWCuJcWRMKoWlIEXfFvBuSLQYEoQu2rMI39D8cx
PHDii+XtdVWH0sTj2IpVkXqa2hzF7E5meU/pY1Y8j+m4s7C2rpmPba0OyUqM9cDgnvVAyoPmLRU+
CdYOKn8d5DOyKMiTkuVW5B15ObKJopdd13AyWcng4rXHO9UNTXRXkHkZv5vxHlKx1R7SZ4wfquWI
Uq0CAb0V1Tnvq9Tz53OwOBL9o+v3Qf846T8G6+72vty8ZFBDNpDCVOCrrl8wURiZxSQKNNZ8nWI7
w2UPLZS4H1F2lGxRsPNAd4RKO8jz39MeprXVUySTFBIeGIyDn16ObKHUeRT2SeYJ+I1mWXgWgmNm
4OvTJY5gHvC4u93brfaWVwX5Xq41bQ1H1oGiRKM0UnsWiQ+a8CjVguP7nwPVNXKK2DskAG43uHUU
IWWw7AOGFnnmyw6qaS9WXaZmXmKXemy3/ss/U8j/fw2aL4GyRyDY6p656BazdnhorKuWRqObKb62
Ms4h3w6o/tcDqpRzR4t4EuevRejvvGmu8srMHUAZrpAoTlFbtC5jN9JAkupGyL15JrcMktUVijdV
b0r32Cpfemt4SU3/TO1iqSkHiOyO/BSQCYTkVM499WKaO0d/C9FD9+32uF+p+7x/GJAwO4iSKirv
LgfeCkq8gv208Mw8vo967bFuq1+KVf7WYESiUDWw4DRKANVGPFWC7NS8WEI7CAmvcNU8+rXuiPX8
SYhPgKE737Zx/6sYCyNNwtctBvGX36bo9aDoo1B4hv7P6E/PsxzbJnrCxewGwuecavL6RZ8Tt+tD
e/TvVLNzBGBKob+f/dGeAUpvf9DS3urhQSkrgApPqIV3svqeOKtVXxiCzPNN39FUar1UIz9HQyy7
ZfB6u63Nvn9oa3Vc130u6v6sLnezK3Qn0lhOxcA3qZsZezKSe/1abb4siFIT3IurQQkPCpVt8qsg
tsd82HlNbV29LH+qYEyCLS7gVcARAy6YhcUxVg+okydqSRa5wA4IWYBEdLpEdMNUOc7U3xjZXu3u
xv1H27hCwdMCV15DyhSdTnHWR5kXYM1ZRMZ9MtVv1q7EyBWHZdlQi2kpQD2CyZwvl4tWSnrBaPwm
8xTYrXUzHsRoeOqC1874lQaW2+r2rKvu4Ed3QTP8VNW3dNd5Zdmz63WKDI24EEKp4lubQFVdrcyz
n3O86WrqyGaBIYyl/3N7gW5diIRRi0QjxAadXPxlR2EJJKFW09Eo/9dMg/sszA7aqP+e8vFBg3Jn
RIajBfmTNmhnU3SbbnRvf8HWsuVC5FKEC6Ve6drJZa+pVVpllODQWgtRAf35gEKCJph2zu+txcOa
Rch/Kd0jJ3HZVzlXmKyhXZgNomSbnSWgmGjJB8nHbP12rzaber8lMPID3ljlihso6zqVYktT+WEM
FCLCpnmKeNT+p4aWGcTbDcm6VZ941FVtZAzMn6Kie/gWDVAkk53EylZvYPLDVqNeFV2t1eNRoaQn
KywCCQEBs0NvyL+HuhBtvdX3qCtbi37JXIGHQsWERHs5RX5WlGLpE0HUwgCY8VJE486AbcQo2rKr
KVsVsYpQVwte63vTGqsi9+q5L3CkHVsAex+U/1QKU+vfh4LCs1HwJyt2BVJNJy4qMTv88fIAsgTX
xghgyRatPgJNyqkO2z6HnoK1qHWE0G1hX3e7kS28ElUp8ps4u5tsrtW0WaWZqXFWFV7S1C5Csyhi
j0jLT0VzqOP71nLGHlWTg6/elcnXOnoQECK8/QkbIZomIzauytAcZXHdz75IqTRQktyDWaMfjSj0
DzVUesQcqZQwlfJY65hMzEq5B5ZuHeDIQ1FktRD2oXuu9kUWjYUc8i+PS6T8WYntgKnsqDoIDg/3
UWsukyvFp3KKMH7PKt0ZLLK/kRRnL1QACU6q5M3xzweD3BiuE3g0QohZBR4j/jJpiaa2VwmJ+VgX
lnRoCFEe5LISH4LKCg71UE6upobi59stb+xfSLaLTzFAPPOx/PwDRCCGU4+6ZF56gjYf/bK/y2Nn
qsTT7VY2gh2Q/oW8woDzkFstN9EK57Gdi8Lr/ENV/ZT7u2+D9u8ucrbVDIxlzCw488AfVjNLpm1s
CrFmGMuEWUxjorhRvB9m5bnoZ80FD9grSt04M8D9CTiWlwa7dhXxzFk4ZnlSlKjzKw9STpkj0iSp
cS4UydXSu/4kojB/ezC3Nu/HNtcMsbxUWmQZyLW1w6sZnCPxR29+7lLxPstHVuezit1dI3+aIchl
+Zc6KE7lHiS7cRgv6Y6lkgBdVE7jy2VjSb5QU9dX8sSZHWH80RR7oeRyzq1iHNS3KfglqcjVvz7u
RWgQSV4NJBSTOyk+iLCDS95vh77/OqRfpamzg/RLmhz2XIs2gg4orFzLAEgcw+sqp37SR99XeMh1
qdwcMrX9qaA/7iRGJNpZaZbu7cncWj/oMSxFKOCfBCCXAykKSdFl01QQ43RzZeuRWNoBWnwvUk+q
oLfuK5xb7+s+rrBuE8SdsGfjECZ+JMSCj4sC6LoipQBuNeJIIHFkQVJtQgfHgCQ91srdIOTLUbxD
dd5YNlQaEpLAbMcZaZ2LV/wp6ZWyJnfUfZO61o73fB42OgTwKC1VtJDMIe9cDmecQiDoYQh5saLW
d8GEcGqhjdOnRkkTzypkmC6CHKA0Ghg72ZCNg3QBjfCQMUlaXfGRB2UcGrOeSw+xH6Ajq33qu+ku
nv9D+o2zZtEdIxKitHH1boTV20nDlJCqnUcnDHQ7UA63l+RW4E9qG94f2Yclo7i6jSh2zwrZIq0e
5MIDhtmv/dw6leGafm0HffE5NBrkLPCfHSrT9tv02GZ7lppbC0XmoYVnIdWblCtfzuOkqwFmfiTY
/SQi4/Kl6f653cm9BlbD2DfmTC1IWnlN/jiK38bC3zmlN+4i3IuIjCHFA/+uy3fzsMriaAoqL1sU
IUPxbCCJqh4KBX2645/3hVqKpXKDWSMavxysbC5FsyyayisMjLGLZhadII12cglb/SFQkJAeUnn2
rmdEFxO5aEq18tSydrpZdkXUoPUmtpFReeGluBOLbxzDPG0h1ap4cXEsriIGJLFGc+qLGu84bDaC
8cHo1JPCcWmHOx3b2riMHQ+KBX7lylmNXhaKRPtJ7SWxWR1Uq3oekq64y6OdFbc1gIunxkJ7WOoF
lgvvQ6Q1o8Q7Np1aE2mlx0EIPak8UdBEerb8vKsWurG80fYntIeislh/rpa3XtZhEutpg0NL8XW2
RsyYq51kwFYThDxwHhAgAUNeRT5JNkwDuSzIN01Pbb/hx4e+S/dSABvrwCTGoBcALoQBq4PA8jmM
Uglmilybj70R28KMnomeuX10ur2LNloicsSkhxqc9yTA5fwIepGmCoU1HvoBrhr9bouvIjpUu9pk
1+MGmWeR24ZrA3yz5trIQlbmag+LVJ9F83nUzOEH7sype7s313EFrZCGg0cBWMW5cNkbMZLjQQqI
K/Kwf1KHPKfc3pdcJWitez+mXHgczRK3s0Y4mO1kHW63fj2WhDQEiDA8OTBgtV62Ts1nWXB9FV4z
lOi0p7H2ovpG6vrFCHY0GuFObzdy2Av/DdiRDD1I3zpqG2U0T0O1LD1lCOBTzkIrPTVibNqpJBhP
Y5PHz3PDvWzWGTxPvfH1v/S+xCchp7DkeLvz1xudyeXE54tYSEzDZecjPRtC3edJFUnTV2S4nhTx
O4YIXVM5hrF3LG+8ZmkNWQ/0Chdhy/fL/MOx0jZJOCAev1DE5CJzm6asvnPCaIOt9qn8MhYFmK+Q
V+hV5EKk/oUmjCo/DRRV4viZ1EiZKb1Q4YkxG+UfX4GElIv8FxK1C2C6Goi4DrS4z3xCoqbR76ag
8E+aH0mHNIk1V/CjV4RV5J0wbGvlLQgemwtWsbl+G/WTmMdqTHjU1uFRFIRscet5MKq4dCq9+Xl7
pq+jzQUuJMdMmEI8uy79krJWK3KZxppishcE30Lga56cycdZOLEOYLQ71+LWtiaqRQSABwpH4upa
LIgyuZ05DpvkVRZ/lNIhNB6UwG4fGvV3rO+dvtd3Ix380NxqBoeusUQEXCpviNtPOAXcjfp3KCF7
jh5bOwbtlEX5z4QQvkZf1TgoKyPnWcCPT0MaHJtxOo89YbScwhiO/8O61LmJeYVwAl9BT90oRF05
iaVnJtIpCqHJzlb3z6yYv8Tp75CC/NurZGsQyQsuSD15Qcicl+dBknRC0zdqCZ2NwsQGJi4l4ta0
J2y4tfIR9kGqhQOfsVzFF2HgV5bRTYTMWA3ljVi6kxZ8H2f1VVD1r7e7tEH0oDiPgk/o1FD4KSO4
7JPUGH4oJDKNgR/i0nAXDsVxlB0qnyIF02ueJuVRnr4a1quYqFhnEOcMz6JxnqL/cNqyzSlpXByH
rvDSvB0LJa3Myqumg6x7TfTY1F+M4E4TdxraSG7RZ6BSwDLK1hASvuxz1M5JyZVXeTMeXRKoIZJd
92k93Iu+ZqeWRF5rfIvL9G0u9561G/QloGBsQXgJLQTTNRpSZ4gPpfFceT28JQJiaPp1dW7r75mh
2kV8TqXPmvxTpFKy9R+TAhW/TPiE9cMfx8rsmIXgvWg5LYnuyyFAq3lOQ1+ovE42vFaM7Eh+xOLq
y+3VtQzkJfRz2cpqw0xFNcsRRShenKYPuu6g1Wbzqj60+c6UbuzM9wcmVzV5Q27Py+4MQRFpWlTV
ntl3B9FMKfWW71tl/H27P5vNGDpSfUu5MpzWy2aELqhGf6Y/qaBYFM7JMFqrtD2FQOM7Z83G/bAE
lf/f1CruF0SsvRDiq72wH2wzOWtx4ISx8Bq1yANWVmwnFVoZ/l7mZHPGoFyBXCOSRu73soeaXxBh
VeHytolt2MiHgkBHja1DUuyswK2WSGXhwcFjjU2/jPWHcKermmaa4rr2ApLLUaq7SvJAweCxav+5
PWlb2x1jdEJJSOSwAtaZLavBW3AMhtqTCql7SYqpPkrlNP/KNbk91WUR26WkPvaRMR9nUX5oo2JP
e3fjWlzKVjBdWPzMiTQu+xqjPVdTD1R7CP+4eoZx3PglEI6RoB6r7ni7u1vjShoApxFaolRmdXsI
BYJNfjLXXp68BSkS3j9gj/nS2+1WNgImyrDgfMhU7CNYuYondKsR9DbhjkILJ3sO+Y7vmVA8iDF/
q8zIPKQtPsyYOf15WSSZFVBdMpSUbFDpcDmUQd8Ioz5Qc5B2h9L6roUvZrODpW5tvY9NrFZm3add
Hmpi5SUpYG2ONIhIEimfPqtWexDFT6l4kKvT7fHcWiELaEFsbYA9rp/5XQNQyM8qjwXYa73b4w9s
2XPfOWod7FTLbm4I5D2JYQg/SSivlqPYB5HUm3rt1aX8U4hE6dgbZuDUqla5cPalI4bdi19okLtN
AGWmSwdrJ+De6i8WbKSAeeqRL1t9gpX1AXoSYCht81BG1hMB5WsQRScpkJ5bfQfgWCZsfQ1R5AMy
hEA7S2e1JWIw3rqPohavsfTAUYoYSOpLOwf21r772Mjq5AyaHOqdHLZeixnjEJ9m65Mw2OX8H45N
jCjJ2ACKk+NeNSNQRBT6XUm8Zo3iWZYyJ5uMhya2VDcslNi9vSy3OmXBvdMXcXSML5dp/HBI+20O
hRpXOY9lUFGajhxuK9WDm2rVna+37U5zGxNFsmZJJ7xnzNf4pxgbpOBSv/HqtmXt6WblgGAncHDC
PcuDrec2uUWLcjsWBUaA68BX8RMrrLvWM8KyhEr9b45tqh0FquJOI171Ldz9ozkL6l3aicqxkbP8
ecDd9RhmoQmTrux3Znaj80CyCBzAGGCo11KDVWROjTHGDZcExJXAtJW+c3Vl56DZ2vxA2RQaLi9d
4t/Vw9OSx6oL67Dz9JNVPfjmIaoeW6MhH3BfFMVRNiJ2/v3tZbTRNeARkScGljNE3qvdnvvZyBnQ
9O/BTKd9LiXFjjvRud3KxmK9aGW1WJs0qJR6rntvmO1y+tq1biF9Gsi+3W5mqzPERgtzjBcTQ3i5
J+Qx9tM2jwZPL34P4UMoOUr79+0mNnoC+kW2YVkKxOirA4ua+EIEIh28bD7H0VsJa9JP5IOFPOPt
ht5X+epoBNUjow/CuDwFVoFzM4kjkqvN4HUx7NopLJ/q6hv4HtpRypBRnAOnHrRNse6KTPpcG5Q6
f+8Dp5MR0P816D9m/bnIY7tiQmuVN+SnNH/W+zc90p1ogHnSJnd6XL3c/uqt4YHVAxqONQqC2auP
jjIqo2dfGjwjit3cctGDtxvtLdKjnfNouyEWLWqNC+y1inKmKS1T3egGrymzE6oIfaV8DqLi0xTg
Bnu7T8uquZoIHmJIagF3oc55uarGWRzHJFEGbzoF8f2gaycgp1gf7Hq37u86dsOphH2oUaVOXmYd
a0R9Oo5iTC2q3pN75zBvH2M3Cv+upH9L4d/b3VKvukUhMYLLy1SRQFvXvSq4Mc5A2LwAtdEeOWDH
vSLU6+2IaRacDRMcCMxpvRjqudKDJlugO6w3XQAOe1AxV5LUP7UAYq1REIPZAipVpGzXd2HczDqR
WUweMNVbWwzx5O3Mkxih+ZTgrpqK3vDcJ+lOsLYxgAAF+B/DwuW8WcOg/mikzTzxIJPU6oxK0g/J
yncOgQ3MnRTxYt6kLKN4VdM/io2pJxHxYIecgJvOEsb0Rvast2HqWhXqeDhr4LpdA7jLoYlJ+5w5
PqXTO1tgq6vvfDnqv7mfrNW27sq0NAuRRzyOiYdEyA+q/+v2alx+w+UmI/1EyQuIIWsfZtHlJgNl
9vuwMSqvLEs7ixSs6JM+c+TaP5eq1LqBqf7ry/DExGrnbrre3sTZ4PtLxyAVrIX1hV7TgH6MGiPr
9E7jSa+H52AhxCTBk6K+3u7m9bEFn4faffTUyNpQ33PZTVmF8EhlWo9396zclwrqz7IZxm7YttO9
oRTizsRtdI7hhDYFb4q4QluFUsgjF1LWF7RXtHfwUL6VPuIPAm4Ctjr1D2qiHm938PoEo4MfGlyt
lDqZsqCUq97LLeNOpiQjrFwDxsbMCk18+USxyOl2i6sh5bKHV8Nrk9cuJjpXTwhJDZRhxET3XMUS
Gmv6mN9rQ2o6qhTPj2mr7eXdVqfae3uAg9DfJa5/aNuXU4hRj6n5YlGeDQp4VHJAEeBrZfy43as1
QeS9GZTJKM1CsBekeen2h/jeUBszJctCMzHUcyx9tAdU/9CUjcvSmY1B+bud0uRzPyDuJU2T8ehL
6ujK+TA8TJGf7bzTVuto+Ro4DzC1MBgg6lmDklZJcieS5eYsqFNzlOboLTfiL7pGEb4VZOq94CPx
cnsENsaZ65bkJukDxnkNJ+RZE2BWpDRnhRVMbaEQIvsXDoQ5c7izhNYFPO/d4wYEn0SmmHtkNdhq
kSkoUMq4M4RSYhzR8Pfh83XUp1lJJBCBR3pSQd6q629hkfTmQZAQ5LYLRQj+9jGk+qtreuEl6aba
tLNurhHCw3BPQdU1LepDjQbMaKN7J4Y2BYTlDiiyThS8fz1+GcrikcV9exWTDtwbRmU251pKy8FO
gri6C4w5c4vCwPqn6QcByDrIj02nF6dEGMWf0Kha2Q67SjgKVYwEkih0D3GEaZ7qI8XZl369M53r
1837Vy7Q+qKOA5yyns8kmcMpzI3mbFBWTt11XL80QgDHZUxnJzDT6ig0XepoemiB/GPTHOBotDPR
77vmwzXDRywvWMCG9yI5yr8vd1Ux+aURgFSdZz/BHymTfS1w5XFe6v98Y0S8soiar+xvvzuGEJi6
Yw3frLXzaQx+Db2vwJMZ2orITOqrZzObNKfWtPgBTYA8AKk3p5IH4ojEoRmGev4rmsa+dXLEdnkn
9IHyRUOoSbBFxZ/nQzp2foNuzCh++dOts9jMo8WkYAC3UB4ve1lH86Qnw9SeC1kqDnndSFQd8nTo
NWsXwl0C7fWIcq8QH3MCg7uvRrSrDCMm3UhbKKy6fpDKitM2Me4/lm+6ReD7b6NR+K4qhNNdrXRs
BHn+jkNdvLPAlobWH8JpgX7AIo6KHMllp4OijkpBY30Vxmghkx998fU0ucM8FRwmxussbv7scn1f
TKC5lLIthnG4xV22aDSqVifq3J71uUTl0yDsamcVxeJODw6ss+EEo6e9vz23q0Dpf41C1+JxoC8C
46tAKeoDLLZiqT1jg1W/QAuJUNXIC9eouulANNicOilUT+E0hY4/6/l/aZ5wm328lJ+t08giCh5Z
1zHdeqnXjqplw3eEpCWEudXfSdZk97oqNE7S17IDcLqXml/n6JbekyogVuNGXBiuq2efJpKKNH2h
P+tiE72meoMNgiqiW2jibR+hrHVQxmg6jF3ROQHR+7FpK8EhzPmswJJw2kqu3CIfgm9G3+7lhVah
z/u38VKHTAfzSL4yxha7kXIPaSjPQQDyYLYww3sVX/FmluwKVO3F7A3/U5layk4Ee31TckeC1lI1
R1nLlYIReZKyJylVn3sMfUa7DhpquSxB78QTLqWqsbMErgMuagwQGAOlAnFmKi6X/Wx04RDDTT8X
JKdfUpU6ElVvJsfUShjjSalF324v+eUXrnY21G1OxnfpcITlLhuMgjiM58iqz4Icz0dhWXgA03uZ
oM1uLeARWAug6rq2kYzK0Fh90Jy70dczDJ57pU4cYKtS+BT56UykJ/jKMO+8IjeaJdmLFO2ie4J4
w2o09WiGyrR0Tp5+SBqcHTismdCj79juPLE21idhlLasTlhT4JmXw2iUklXzmmzOFcYwbao5ht4e
dIzrOsgtpVGcmnyv2HcjiiUoAWEgQ0LhC+DJZZvlUOdJ33X9mZPJ+hZo6bdRT4tDmWaaG2qYxFij
kjo9Yaud4F3igIeR9ItUDeup3t+T4NpYSGi9U4PIU5rzel2RNcZF6TfIkZ6p1lM/h2MwH9O+2YPK
N05ooEE02rAnhOi1ruksQf+rKJL7c6Jmz53lHxNDdCcBMZD5vqhRtDGUL4Ma7kToG+sI1IhCRIhq
jPb6YB4lvM+Noe7PddD1dlgMONVlP8QmvKvUu9v7cSNchra+yObgPsFdu9bCygpe4Y2v9WdRaqNX
xRc6/S4T4t5y4taPn/W4yz8nvlladqhwTrti2UB/a+sq+60EanIcxMKwE66x56CMxk9k/L5XSSPd
EeM293UiSJ96BVu221+9NUD4cgGpYjywsKwvl2IAd6cby2A4tzDtB83q4Tv0P5WxKp2yTk+3G9vY
ayCdi/Y3MfkC5102VuqDktX5ck+Nde9M9WzYaZr+bgP5R9i3blPCYFPbvbhvq9XF+pdCXmaFF/9l
q3Gnd0ZXRsO51rXXJnuaq7/79JT4xCHtYTG1vd3JjYXOmbVAbu9VROtHoTnEpTC2xXBuev1uDAwk
5r7m6POVycFS8lP+2x+mHYR/nRtaLlkSFe/3HRlSYL/LLpoTVQSJmA5nYzaRtsgm875PdSTdEU08
tarYnxAlLO6CaErcTDP/Is5sDxJYp51Z4UmbzL0yz41ltVyCHHPLnysSsBQYfhBnzXDG1iJ+RCev
PU0g0yeZg+FeSOe9QoSt9hD2g7DA/uNOXNbAB1xg7kZJ6Ljmz5I6uwVkX5ud9zNQir+IRds/3zMw
z4hmgORAIcTVgspaq9WxQBrPeIN/r4BwrPnfUpveAr3a4ZS+68ysLnmwN4rBSELx4l/rf8VcQrFo
Rd150uXpC3Jub10TfxervnTFeJ4fAzm13LBWjC/Q7QsnHZr6GcOS5GCIUYRlZKTFmT2V+T94Gk8V
1GurfG3o2NEHwbXD2JftuEjGE+II8nEAddjZ8et8DSuTOw5ex0KQ5hWyjh+aQjDMukmGc6waMQXF
Qpfe83QwX4NAOSZ9H98FWVu/pJEZ3IUGQp2SDEV30HNeulFmHMtQGVFb0xW3JWtyqqvYOnaW1t4V
fT7hDSO1OODovi2m5ucwiwU3tDreOQgsOxmnkJuU6UPU9zAD+3avzH1jdvAdJddiEn1BhljzK0fK
Uqw6a4dzleBXA2kmeo37JvgSkXM7DENfZ3bYKG+UK05OOyvDMTem8SBPdez23TAfusnv7LHp2wek
VP0HkwPKqUlwnSwt0E/5pPl2LkaY7Si4esddoe4s5Oubn+9fBFyXGnrOrCWE/rBralFOOl/ThrM/
lz4lcUKJCAs2YrcPxOu9SSsEkFz6HIuoIV+2YlKnKiY5Z4HaCq2bJ9L8FMjFcEwNsXeNsZN3enV9
3gPHwz5ZMELCmXWZg6Q3SjPP4XjWs152EtMYntCnmW01VPqDkRSh27Zmgdy1tqd6ttUyYjKgKIim
wp1axXVJj1amX3IKNWPpnyI5eItnFAOHXkMJVJSnp7ZVTmUz7uHZ11cOCRdlKToEu8G4YjWPetbp
GO7W87lvT0RgLgIg44umNw+ScJpKp9kTOVpAg8tTaWkP+YF3IFIzl59/WDcGSaUpj6P5PJTDSY4i
W5GwIwpeKkl15lzfWT+bvSMDIlEnReeukprdMuBaN5+pGO/c2qogWViCwk7XLFuaDE+AHOhO1YI6
6fq8s5o2Vi9AOg8gKjuRdlnT09pSSYt8QjuultofjZS5Ufpj0P8JMVW5vU02BpWGLMR/0DCGcrC6
wymNMaRBbOYzZQth/SzGnta9icnkoM1zu6WN98dCL6QzDMxC2pQv5y8cfUEXU2s6BzXPCgUS6iEK
3ThxGvAB1Wm/tW1q1/Kp1zV3p+llC6yWzuLCuRQi8cCjWOKyad8v+lYO5vlMErR3QNDaweF6MI9M
pPZojWFlC1oEbqaFmTsZSJOEVR/tvAq2hppaKxiWDAFR7yoODZouNCuVj+ii2VVTewYDkR60NHQ4
kXcGe+NM4FEJqAISyHt2rXc2S6M8joUqnkEpnoDLzYEoSOO/CgpY7V9yWe/En9e4BygEJ8FCxSUE
XfOEQKrHIqkmDI619F4gxv6CNWNkl7mwxzu8HkZaQpgfuzbIDQzn5VzqZVg2zeBL5wadRfnFrH73
+gOiFjbVpzujuNUpjjYQNmIgEh+r+E6uldqw0kg+43jUPua1GWIZICjHrmyF77eX6PWliEb//y4O
QPkrr8S2kmoj0CblHPd5eSA30jnjbO516PpYgTIFEk14tOzDNa1+NPI8EwdRPne9+iqjWC7Wlh3h
Clune7rwyzRcbjmaYpcrnCsyz+DV/UscrutTZMhnJIU+KaIriU9I0x+DSTxR6nyqwTgocd0BcK4n
bGHf8RACgoMgaq7elSivDInV9gp6wz76fkD/AqLePaJwOytj4+1DS4s0JGczgeOaiJLXc5DGGd0r
9VY6a337o2+pE+pyvTxmRfBJUvF3qwTkU3oDv4lEqmYbFDe057l6rqL2D9WCiHiB/CGrkBEkDgA3
u9wVAGP9oPiici6T3K6zfxT/6+0FugH3vicVloiTIb4Snze1oDbnRlLwaRLj2JY6pUFX4P84O68l
t5GlWz8RIuDNLQCaNmS3pJZG0k2FNNLAe4+n/z/oXJwmyCBCe8eOmb6aZBWyqtKsXEvAJqtP3F9y
o9Zfoioacp+onCxAM+oUUCx4s9ZrIqkbd0PXjpIXqkYReqkcwrzidG22cZBu9LbgeST6X9Q+GN5Y
I+adagzLeDS1k1U2upsmqXXokrp/KgKn8icg/Z4x4/WaJpD+quyfndRNG25445hB84ML0oxZGiCr
K2owEqsb6k4/xfYPrVsIbY65k+0zoW7cujcOGYwkqJtxqJkYXhd/JoGoSNw1OqTJE0CQHi211JJM
5IjT4mDIZbwrqzHdS2kbHvpR26Sevb61iK0pYsIEgYQ7A7CXXhdIZVwr/aifGCx50gv06eX4dWqb
4yhHT0HC1LL2oEc/IiWi6g4draGgzvfao5Jz3zlvnHtAWkRKRBgWu7EODYUxduTp+onrmlkBJXOh
wn9ievTtvp1bH3ZRb1lCbQN04yqEceSkrWO1NE4ObLBOMx8mGNuHPkCCbcPSzRW9s7S6PtWotovA
LoxTUtdAz/6JsuixkX/cX871U0r2xUQQ/Qo6FgSbl5+vLktaruihnwydyqAxjIOHMNlnqC4YJO6Y
RJoU9Hnv27y1MHgbQPCifXyNC9Vz0fCO2MZpHCiGDpMFUMJO9X3ZVltqEje+Fp0K+nKkgUyxrRtU
aaiZDf/QT0FZvpoO6LNQfjbqXxVEs/cXdR1uoRbNnBwQEfpwJGGXGzmVUegUaOidkKp4lKzHUov8
UIZiWfmp1b9zdX/f3I0SAPYo0UCIRlcR05f2AKj1ZddOxikzZhl1XCIHFZdXpoPSzWPtjVXoPAUw
U361sxxW35YW3sGScqaCJ70qmuOgTMa5UpxIdnuzT2YvNbRFBoOxLXhwjDb8patZCKTcSofClYJZ
fp4sqzRdLbain/dXcyMxYDVExSyJuJhS7Wo1QjFRA1WNEzoVahW5lpjcVEoOJeOctuzFCoz38ksH
3nsaRpeVb3y9NbJveTy5q6muYZ0/1qU1XSP6WsogJytAXLwQH4eUaafmHy2Mz+0/lvyYdYPbtvs0
VLcQb7eeK+qHfEdiZm7wdat8rBLgaXCznNTxRzQbHii770nzCksljTXmZ7XYM9WxZJD2cH/bb7wd
JDqUS4FnE0+vsVNZssDojco8iR5gihiDfhdmrXTMewf2clUudnZtK4krlSNkwvSGdvft37gI0OYG
JgZBGvPy6zJQBaUn8VVPLAq9px+MReobwG29KtK2ZK3/rGUVjPI2QMjG9DpzUWtghAhnQ5tCorV4
jndwOPqx862KxEsCwFFo3hQ2TO4hJhT0e7N+C/SFc/c45cfSOJfB73Q6OGHkKnDwNpQc0pChA2Vv
tYy/aw/3N+WWO5C30bdeQMfQtKxeMmFRa9HMVDvpyjdRRX7VOL/o2/m2+ryUAbqy39ejdmySLUq+
G8ilpR/3ZzAUfmy26vIUirmQ7JjAiYg2OKpacBCo/+rGV7scPfTTTftZRv9aT4yDpbW+6I5h1B5F
Pu5rIzymofnx/k5cv038HLycYgFNm+sqoZXMRghV4gn5x8JDMzh6TOJa35FWkkWAXqVsYP/1o7sQ
ewImXCR0uF1X6cOkxXYpRASbXTMjpNuI0o9VNXOzfoqP95d3ffoWGhmiaBkWI5LL1ftey6Vp1q2O
tnHteGWqfaijxhuy4jyP2t4OOjIyk3e/fb1v9vpJxKwGsH2JSzl7y6F8V0MrQyMEkWWaJyl/m+rX
cPw3Dagbbr2HN1f3zszqRlelPJ3kwDZPWlzsqVf/VsBdaHn3Eg+MPxAjQuTlD9LGaNANl2FxECIT
6QGlXxdY+rCrK8uEjLCql3JHaAZP4VhWD2maZ74tle3OLuF8u7+j19fYsqP/3+hqR9twNq0wgV6t
ZxzNpxVBybcvvgaVaHf3Ld24GzDFeADZJsWsq5Jk3orJGBJ8Jnd+RLDXW86R8+ypqXzM1aekfuzD
Y1hufcubCyRChBkNTP8V1YxZ6gBKelS4ySncFMlk5Ysptigqtoysrj01rZtc6haHGRW/tkxXxMZz
qf917MkGApeihYb6r70uHQVObEJ75HCnOEGwayhXeV2W/6Lc1G9EaMtlefngYInnjYiGL0aOdHnO
gr4cK1UKrVNsgHszlbjySnrp/4MVGLyWZhDZLowsl1bsSq6ThYTjNOQIqduDQn/OJmC473fXwS3s
hfRTCTUXlJm28vDEnMGBitY+5XIGXW5WyV7qpDZaJ07zCEvF7A5F9TMNrS0NhVuGQfTR5IJDkZrV
csu8u6zghZ8mSR7tkxhmlFzMzNwz8pWh+xfNuzG20qPSqs3BSPJi46j9EW5ZfT+Gf6DV4UnkLV7z
fWjaAEBYGuyTUb7N8hfE/vZZNBznDOav6PsIYDJRjroh7XrjsV8KCfSvGBV2Y31ynaY4Mv/xaEPu
EsnRo9UsmLPNNuDyGK1/Ii62xAgU8+BfutydIEvj0ook82S2afwbbofyrZNkQaQgqhdd0gvPrrTE
J2/XD6U5U32Dph3Kt9CDGEvy7VDr9pUyGC+0qWSvjnX7c+wMJlA9s/I7Rfo5ZnPyMZKlYcNrbzwO
QPZhaSPaJu5ea3OWXanb6cQ1Zs2KF0+GL+d+0f8Tyg9z8W9bvSrGt/sOfOMw8tDysoNUBDu/hmlO
0eSUk8ghYzGkbqek1nfRgnm6b+RGz5nkj6O+SEJyTtYsklbVF3ASCvOUTtWpcHaZ9UTluIVF3k1m
N3DC/Tz9NMXvPA7dLHwJmAMR7VNgnjVaL0o+7CN7eGqIv2s3GXa1/dbZx0p9Lhpm93ZJSL+rN+uN
cOCPDMnKidgUmvwgwxjaWvPaSjq1dMGteJJnpcC30dT+pJi18xa1Zpt5Y6LJB7Wz+gz5G50Drquh
EwDdzKf/Oj1iMK6i1zPvYfqJ6DqHVfFN1E4UuJYqZNhdrTQHhDpA4BJaidr6agaXSmhk7b/jbMxI
zAxJpPlKMuv/xvTXQ1/Volz2mjBFYqePRM88VdF26U4y4N/zyzDuMmCA8SKskE/Od6NqLNs1pKw6
LbKRCXhLwQS2mhrwHrSlOqf066bmkVBIfEQYSvmqh4kg521UEubCSJSOu0xIltulShJ7kO85h9Qe
9H+CWasH1xmN+nMbZnLs1n2T/5PCyt+6QVMERMmG00G3FpSJD7SOfrtQpcCTnIjHscmmpvOnAW6n
R7O3SGjqmqrgzugKMzpA9WKWD03bdN/lXlLUnQSZhn4wjan6XlB8/WYGfZYjWmuIwLO6fB6OCM1Z
mpvOqlHuYO3LP8kdvYmNPHgdPwFUh9OecW+eyGUmahW1IaXttHMjUZqJ5PJQKFDnKeUY+07Ri6do
UNudCOUtrNxtowABSf8NxbBWgbBcK5Fc9JF5mpJj98UudH8udkqzb6O/TTiX5cFEyWtJ/Mvcw2p5
tRwyQaSVxL6O5orQ/OJU3QOZ/UYUuvxn3h8pWozcNcTXzAou86OrRzmLSr2UM5mEXuIEGL4qYPQZ
Dpq2BXm/Klssljiz3M/kLEw+qpcvQJqXYu771jhN8a+xaV60uDoM/XOUZ27bGy+jrR3k/EObOD+S
YYvCbH2JYxuIDaC6xVdY6cq2UTmzNAtCKTEtxD7xnl6Zm+fGoxXXrsJIm4I+bLcRiayjxMUonsmS
IX3jj5WvpI7ZJACTzFNXxW7Yxn4Nvj2ARH/jKl8/rdhB4xZoG2Q45IHrTnXXhUJRa8U+KUVuH9LG
ZmgVJKvHiIyyV7tW9YPUDDw4ApqHOLTnr43ZlHu7d74mlto9TdmgnCZBWJDWsC1ORqudJBMVKKlN
4ge9hz1YGLm5F0q4RQy51mViIgxCG/pt0DEy841fXPpENKPDpDexOEVp4GoJmsyhlH3uA3kvi2dh
Hyr9yaktT16oDIT0PEz1Li8nAD+dV2a+IX2yhmBXB4pb0wSP7a3fd1Xro7hGEQbaMH4a+IkrYew6
CWSqleKkKL9DPmJc7ZXmQ7LTq8DP5Rnef0oNGhe50jwX9daXXUcCi3WARwgdLMm3sYYDqy2CBlqT
ilPG+I1bRJLshsLcCDdurhFyNiqzy/mgTX35DSQltEq4IHlUh+o/zaKdG6tH8VsSniadItG8GcGw
NwJlD1skEn1byNPrU6JBr66hgkJ1AX7XVbweFiqldeK2k63nbiBne5mh1gb8/P1TsmVmdZ1qpggD
u5+kkxpNbmscpPKXgkLOfSNXOS9f7A+OGmJpUjcirMu9bFKYsRPhSKfaTg7q0LuwJJoDzV3jW93D
tZo2wrPL1kundAOucYWsXkwvShFkPUCUmf+8NJ3FrQQYPg7OQoH/yvIl3Tpi3TBfhdLCeVm7s2b8
TLX+k9S1r4i9/TtATNnqxCPjo5qblAdfo9Szp4/39+Qq0vzzw8CxUB5lc+jAXf6wkAJkYlZZcO6b
HVQIsJN7mhmdq2KfGg8Wc7eMLAT5xwxpT6iXW1jQ1OLjIpKA4IuvZEcFhGAXf46LneN87Oq9Gue7
cjzGcU+Vr/ai8tFu9A3dnOv3gtiYjIoXi728YlMAfxNrQi35zdJ+AluKJRoLXQR1Wmx5tszWlTZD
HQxt3t+t6+d4MbxQd/Dk0xxcb1YY6wbTpMHZidTzYA3uxGA7+k+7JAsf/tbUny4abE2IoXO/LbfP
u3w1VaxASVE1PFfCtv3WiveNrsy7IP8O6Hx/39Yf+onLMGMxBmyLIACswxrwDcRGkySSQLRk47l1
zSSoU1c0DP54qhoro5t0tFk1ePBGV5KIQ/TQSV8tCZ1pN5yd6amooM6QZ1vdaz3ocVfpleGXU6fB
lywrmo3DdP0VIIVAk4loAXopqgmrraGqoGT6nKJUQo+aZs8xyMUjjZ9lbG3jfFy72qWtVRXXUtOy
Yh4EUdYpXYZ/xeAX0+Q7THHv89D+Gkv6vA/lJHoI5Lg53v8uNxfqEPcBxaRWv46hK4H3U1VIz1L8
LAd7s3hO68h3uq2Wxo3gDzDkUshSwLsvI0uXO0oBtc6cLM7O5E1eF8CKWX8u9f8oCuxm2n5p7w7h
ocol3yisjQj3+hU1YA3/M2mw5LtrKSPNHlPhIGZ/5pe1n9JKV54yI9E+3N/JdfUHcheH6Jl3FN48
qI1XB7eCpcC2RrT1jF5EjyPtGg/4Ywm6ZFQjFidrnzNqfGju1rXYOF23bC/so1wXyDHQnrrc3BRi
oXyUkIITkKANqLHoVeKFEhQfsP0kqvah1Mqvf79cwJ6UnPCdRc/j0mSldKrkdBpyfuhORjM+qx2s
+Cv7vE+alinOL/ftXeddABhovzH7wHUFmfOlPVudilwbjeyc98wMU5IYwkDyy2Ic8td6LGL14CT2
XB+BniT2r/u2bznQwhSEyB7eS3Xv0nY7FWnVNDN6fhkjWPPU0krT9Nz/eysLIpHpDC4E0OaXVlSk
ZgCoyEiwtnnGVSwrL06pTLv7Vm5EewAZQFky5gX/OU/bpZkgG+QsaUV2ppnlWkbotQNTJ/1RBn4d
huNeMoIdIolhZn+SRHdK7a1A7EbMz9gESE9i6oWOdO2tshVkHKUJ4TsQ7q5sxu2+srKzbGU/VKMT
e/hqQjcpLK6jsRVers8/rKo9xrU87QVU5Ye8Td/gVcq8hLzOXQBrXtCq3c7SMn0fKf/LQwlUgvI4
OT9o3PX4VzWj/pvATnJuHWkPp87LSEDS1K+12NJBv3UdA8hYxh2hy6DRfPlxGA1RO1nus7PaieQL
OofCR4htfB1SR8cbDHXDG26dKpJhzhVMKCrKqpf2rE5zcjPDs+X0t+MkLuCMjHhgeMyDLV3FPyJp
qwjAccBXkvGRDl+Nf5uw7AEnlvjsKBp9SHr4ONRAkY8GQsDPIePHft8ynSNnUr1zMombE8ZOH0BQ
fIjNuthrWuY8kyzEHohQzbOGqPfToJY+ZEHA7LDS2MfJaS2/aULjKTCq5EAX7yWoSmmnx3l5GGIt
eJS1wXTVtup/6zZy61JbpB6SZBWUjlr9MKkNuXJh2XuqYIJJsKTdeG9v3dSEQQzrcsaJhlcfuE8B
HFKCQ75Kmn+TP7yFsnAVJdnj157eBN4kA7q8f+RvOhVdxmUsAHbAdT05k2yh1mOdnxl8fqqVCfmF
Zz3MT1b77b6ha2/iVuGOJF1l1g7/vfSmpG0jCcEGBEEJZBCwzZTUbznQyWy9ZP38dt/addzEQwut
JCMPVHQgMbm0JmbSUscs87Nm/ttbx2XgIavdevhPD9InwMQf0Xa9b/EPCPjShTEJHRI9cECMSBhc
mgzGNhpkBSJ8I0STBkzp1BZuIkXOrxZul9ktmBYk19OcuvAoWwDyHtDHedFQa/5HTgrjswrXyuRa
fTl3rlWYWueWcqI9zG2ufis6UX5yQqP6EQAm6H05ywKmuozS+N4gerbXQdhtLOjWBwO7DSziD2xh
/eT0QV4BXBrys9QyklLKLvVjgETTW2IPntHFWySLtz4ZiSC9MbaQ/62umzEMmoTsraCnbj5MjJqe
gnzap0jwhUI+OlrC1NqWHN/1iePSBLgHs5TN2Mh6NGXqTZRPpyA/mzAglc4+N79XdvFIB7wJw51D
Pn7fSW5EuhhchmgZLljQdctxfJdW2ZkaWUBoEZCVpZbaPePOXzMQ1I/BUIrPDCTYvZdpif0pBA5s
EjelVDvHvoDtKjRGQKn3f8/N9cNNwAFhXAb89+XPmefUIdeqcp6UJPH0mK5amPfIXPVJTsvNKT4E
OmRFKAY6G5aXu2x9Wii5kkEgtLXEppeWO7oKspxwQO1R93tT8pLkoIXyX2fqbDPBN40bto535dKK
UEZ0m8SUnwflyHC4m8Yfe1ojQzF7ljwA3E92VEY2ENPXEeFiFCIA2FtAxKxrVqqT9Kk8zdw9A7QL
+gsJ9kY0eGvzYF5bxrkY1KU8ermsKg8cETiL2C0z7wXxWHJKN1vlt86/tsBpacjTl12nuaElFI04
Kj8HyEQmgOAr6eMoPgkgmMG8keZev0LLwDcULAvKnbR6FXe2wVhp06ixZVq6m3udoLPztHzeqX2z
RYC2fPO15wELglSIlG45h6vNi6a6DatFPlcqnkTwSS4/y7qrBwgiENr8mOzvjbNFUnXLJQAp4YRM
88KAv7LJFGUDXA0NVTp/Yt9YxuzHcB3s75/mGwVGZtjhduNIMcVNHH25tKkfG0Y8muKshCUyBXRZ
X8O88sT0lh/Ry/VL23CTrQjiljMyC8cRZjqA53Z1pfVam1gzOuZn3Xoqs7fUeKzlrQrBrXvqvY3V
20BtJe/DHo3dJp7g4XyYS2Z74S+GDUtj4mzDG295/ntry695d0nD+llbWh0gaWOkuy5RvdwqXa38
Ejft0dC2VBFu+QZwFMA1kP/yNqwOszx0cSz15FyGAbgibonzoILearDdOGEMMMGF6hCkgNxarSkd
laqd86Q8B2ae75rZ0iqwyZ16mMYsOuaw7Wxs4o1lsSYyVibAGC5Yz0zNTpyWedohTlyU4T6gT+xC
XvKXipq0iGhpge9c8gabrv/qYI22HcWT3ddnfVTFS9/BPGOXkuVvHKwbHrGMBjOTDNEHllZmJFDH
Cazoi8IChd3hrRzD50R+0+uBpLN8TWkst9r0sPwbSqGdBllDiNIEbPdukfV7ugG+CPWN0tUf4NXF
TUbljwoLNTh+FJO9q29awbRpNKz53Fvd+C2dkij2ypjpUH+Y9OLYVlokex2dhdjXokTy+9gwD7rG
jJOvdFlluKjlWj8SsAQ/2kmgQhBUrerihXXjTfGkf4AdqQZEXjvhTqAMYu30NhxGr6obkIGTUbUg
2OFA/SV1qh7sJQZwTY+5++F33NnjuE9NMXQfi9xsh2Nd1onmVtCxNK41OGq0C6x+qSbmIuHPYDLB
H5RwiG58ueXKu9ojyl5UzHH6K9UbNXHKwSlDkyi20h7MrHwQckbhvBnkhxwUoGfNrTW5URg2qtvU
UCr0jryISg3Rs11U6QYdxXUAyKu9jIsAUQGIRinj8m5BaIVcFJTKmc/UukWqPRRZ62vOQUk12DiD
R7h49zPTOEESf5gHsREQXV3Wf8xTgCK9BHy55m2N8lSxOys1z0MT7PPKVMhTIi8URbQR6V7d2Ish
qgaLlhvNu/UsdlXFXdzPpXku7BzwCBQaaU0Gkbl1y6By+zyIjTO6YXDNQuVUjgYsqjDPQPHdDnpC
B4rTpvQVQ3et5LfkfNnwrCUmWXkWDzrYdpDHPLbrzlVkW2E7yJw+8MH9jpuqeNIi/b+5A3ifhSk6
YVEx629NBaS8z7ViXw6DeZAWlZH7v+TWNwUgzEflLsTOyqWyLNR7JG4AX9WK3zkHXdlRQNv4nreN
gGzhoxLUrkMLArTMhCPPPLcAARuapLTVufc3juuWlVVWkDmUbAKRY6V5bCk0WvlBNzYCwGtHwfUp
TtNrpN7Bn5cnEL5K5uELXUOeOPMZ1lKVo0geoGryNLTJI3vDL/90SS79hJMG/p/OxnIa1oWPUEYd
pDZi/UwIlXngZmeIdidD3mXRBzV5nfRvsvpFpmws67nXUreq+2mPvugp0JnvSLdezFvLf/dz1ilR
awajFjT8HE171gWsheZz63xp1f0YPw35Rt/jOiIFhUTQARJhYe9nty83G99PYsuQLIRZZfN5THLL
DUrgg4Jobg86sz6rWcBbwJPyoTfKyavQot3fPx9XkQi/Ab0XeCHozMHPtSrMqFqYgKS0rHPK+0j3
yU+yr39vgao8bzBQMxiNlj1/FzDaCzOPMzf2uZQl3Us47L6clltiFze+HCUK4JjUY6CcWV+pTdF0
BUKHXKndsJe03wBmn6XopD+oUeqTpv/1tUJFhK4G2A+QbNqaoqSP0AjspYRts+VHQ6WsnSMNqBfm
lvjh9aGn80biwj9BmoI5vdw9RDhLRYWjHbXI/ilv2ogWf/RBEc7GSbwKgcHKv7ezPvhqQ/NAxk4y
zK4NVUUSfQG8uyuHv3/kF0ugVmgI8NefNss7f4hwcbtfeFVyLoW93TWaKwdB6nZgd32RCumhb2dx
hGMVoiYxSvuuyw2un9ze3XfMq0F30mkdyS7yC0NbgvBV4CrDmydZgUBbcZLcAYmnLPsSqrs8098E
84DVwZr9qhxfYiP/VI7jGz27BSCaJtXGL7mq7i0DQjyWS+jBJbgeIjCDCgRpozpnchR6vErePFSp
NRwnLU92BN4904FC2VdtYD2ISVUe7m/ELfNM6kJkyhfRKDNc+lhoVmXs5JiXBgeGyKDxS4swMI8t
FH6dhxnuZDNHndHYWPZV4kBqQn+ZtiQqlxQbVvdfzEsD3t/ozvr0IqKvBlW2aP5t5w/C2MgGrleo
U3CCTAM4GJQsazCamKQEhp96PM8OdJdSh87B6EniH2qG1aBTzJM8uG033uvrI4XRBc2EWBSKtuup
hmnQwsEI1PGsGB/BUPGcwsL9mpvTRvRxYxtJ7hZbjNEtzO2Xn6/pZGRrQms8V0yVwS/idnbOYDDY
bOWTElUbEcJy4Vy+2DoDZcwtLoBQvGZ5UN4d3zKQu0YM8XRmFuR5oEFfSki05Fukw7cWRdmL0QmE
eq9TgdGOa4mu1nRuGiZTh9cwBCaduy0stH8/Frykiu+NrS6/zgbrjoTBdLbmEEfw5KL2HTk4aWn2
X67/qJvnXiqfi/IYSRvf7tZu8l4t8/EL+Gw9iChLst6LpJ3OofkQWdJDnrgmgJL75/vmXr4zsjpn
c14whShX05nC38HSIzcdpqfuOQh3s7T13W44PYIF/J9SCuwha3a0kREyx0rq+azFQC6jb1qjerL8
09I23qsbwRMz8TwgsO8DvqHrf+mHtYWH52Y3n6UadJN1sL/KLaNDfkF4CNHuLk83nvzr/j/Usu8t
rq7JZFAT5v+xaHXz3taLj93rDNGSRykDhcyxeEZ4/piPrtr/T5ZpB1AzJ4/h9F2uNU7q0TSDYT4b
LyLPdnV5yMjP9xQszeRH/QH8TzN/zP62Ur/0txgIA2LMjOzVowQz8DBVCjI+cUyhL5J2SZn8/bXM
qA4lX8bDiTHXDR9lipPIUgqZJrq2M6SS4A2Z1ahuGy7naNdM0VlrGE/X5Y0TccNLGYDgqSN4A/+9
xiUo9O6USavls9V3r31xzLOHxv6Z6N23+yfv+t35oyzFBNTiqZATX344AE31VMeBcoaKsGmfnbJ3
sxKNUH9Sey9XtJ3V/Lpv8ca5YIJP0+Cpx12ZgVhnibOetkpiKmdIcPQ5c+NG8dT4vyGFKiV/MrvH
pB8e4L583bC7LOXyXVgmBwHrU0tamMhWPqoZnU30ayjn/Fmyj7OuUFaDE376F8pf5r7a/FNl5jvF
+usYYjHLUwTsgxL7usAepx3HprOVc9ww4Z88JdL3FlXG6CWSNvKY6wzj0tLqme1LtVXi0eJbtrHb
/ZCDN1X+kleJHz4KCNA2tnO5vq63kwYzDExkh/Iqa5J7q4VclXU1025+cbi0Gc0XBvpnsQLZmoBx
5FfAjXff7K01sl+0mWgA6QTHl/4aOVDcGHqunm2LSSZnH7avFnp+wuuiH5K8saG3XBUXpYO20JRD
RbA8ju9CiVqOkjm2C/WcgWUdBj9qXLSPoWraZZUbVSepT9wUbY/7a7w++8uU60IOQXlD4za9tFq2
oTnNcaqeK/kEgqtLml0+vQXdsPG039hL7CzLW9D5REuXdiqRalFl1up5LBvPLn6ECCXFUQmGBnU5
x3iEC/7+wq50VshjLiyuvl6aj/1sWA1fr0jcJIWPvHDz/ivtcUnzqrE69JKvNw6iZZZLvu5KoQNo
3C/4sx3/bYzqSTiHNnOHCjEJ3KyJrEMemIdUtTxDA+2+Bdq66QFgtbguFv4uvO5yj4o4Uzuzq9Rz
Ke1jkbhqXPv5HqinUkEgV7nCYrh1izLxRpkZ2gCiBjIdrkoADpdWw0kp6U33+F1o/EI8xRudaCdr
fkliIP8iYofYuHY7C97czDne/0jLf3t1rnkS8HaK3ECH10NjilEPc1d3KvGRbcAH0RT7WaTJ/r6V
G+8OOjTEClDNQJDgrN6doa5mOwsFnhDnn8Q4n6tZ84qo8yUzZyBY5nNq1LSajcv41s4u3Jsk1gCZ
+Jyr72mG9VBL1LvORf8vDHADFiYJdVxXG/3JdlEC1n43kurfX+1Nswt5yJ9jRt9/FeCGfaWWTS1R
RQTtjpx5I03+aGauPT6YytcyKT+b0l6NnmH1+usgCc7Id5ZXr20BODmxksA4F2NVM/U6ELm0SKPc
X+Ctz8kzwHw80jMI9q22VUsjLY9FaJxjQR8tYVy1/W+qHiQYm4O+3w0fqtg63Dd562jStF5ImsAe
Mlexiq/l2aDXw5E9B40r79rpkwq9XxUfhuKznFr7YU5cZSOGuD4bxPEEc0tRbaH1W23mxOyvBMH8
fE7VWNt1XWQ+NJJVP9xf2S0rdJQJjRZOrasTOIX6rBVhOZ/VmYB2itCrgS73b1UviEd4RsleKRGC
nF5HfrWAkzqpqvlsSnO2tyOYV+xRizZuk+u37NLKyvGLzDFpWZMY9IiYPluItuzQoWuhS7WlB0fo
w8be3bDHu0n2T6+Xoak17G10ZjUVSaKcRayZ3wvDmfZKbxMeGCKsXbABW4Lb1/kxcewfArn/F9Gu
LrJFl6wmDyHootkNfFm0IZNX0GVJRdX2G8dsOUaXdzNcxYhAg4dSOWbrom6Yj+C9ENQ615nsWlPg
huPEk/TRCH7P9pMWbxyx6828NLc61WMlDZkDwhOgUuwZ6eRx4Dx0e+u/r7heGlqul3dxlkr9WG8D
2QKEUvyLhO9zGMWz26muaoWuZD1JkrEwdHYvuvg2oAxz/7wtUcfVri5VTebNSbXW9BWWXZpOQpx7
zhik/TUFD+a3Mv2dwM113871uQb/v4xVLHTBcKOuVpk2UVhJCMyd5zr4mYE856ET2cYLd+2PGGHm
i44m+Splt8utVJA5G+0is89OmkUe8DzWRMcI0H07/C/reWdqFc2ZWW6bJfQrNIHs3LX0Mt9FI5Sf
/8OuvbOycsIhmOO+mFiQLbJ9285o8W3xCt1ygPd7tvowsCk3eR/wYTLLz6Uy9zL6eZ31ZpspbCTx
5/sLunWq3llbF/UXEozCFGybYqTN3ulE5wdz+2lygueknuYNf/jzn1t7NyUMkiZY55YC+qVD6HNT
R71W2edpyn0VsivRNqfGUXZybPtz/+i03QFhtgdd7Tz5MZlSN+qUg1J0351YfC0/Jr3120mEq80H
TSH5oeAfJspLppnuJHwLoh+84DABqS90t096QtKP9zfs+vMsfqxSgCGw4EVcvSFzHUHrCyYGQrJx
BgHH26767ejr4iHX7a079kYVzUZXmGNKBZni/3puXR/TEuXqRCP4/id2joyiZgWaIZIb1nAQRt3k
ibH9T5New0x1u0z668lw5vUWDkaCGkINMI6XH6yRFuCoVGrnHlI/n06X5uqxvIXwuBE+gZu2sUXs
sJAUr2KZoJIkpl8i81xppZs3KDHuyPmsL4jj1W/DSx7WG9fstd9T/IdDyYbOANbaP0Mk7y55p2Bu
IxA1QIceBm7Jrv4pM4pOcvJNqpx+I+y9HkoFXEtqwfg5/TN2cXVt6F0CjUxkghxK1F2Vz/Tn1PwA
fIP81lF/AoGK0WG1GVft04dMcC7aNjkY5e9RRA+aWmowJqT1o6700+NUGz/vu/QNWAHYX2QAiLzA
wBFPXn5ku1MYjRGhdQ5s5WmQzOe6FZ8YpXYL54tKGoRQrG823VE06R46yEx/NrTHRrF3Sv+ibmFA
/8Stl3fE8muWETxwrEuv//LXDNI4OELQLFa/jAQWNjPR3xw4aj2GuIzuZ/SvMnjOq9Ud7+/C1cGG
MAxwBfvN6wpXxOre7cxEbWDQcc5zn++m8Ct6u55UvFrzGyyj900tn/tihYspysVwwNPRpZt6uULA
yXqWx60DbsLcNcUn6L9dCW3WFD6k4qv+8b61K1dfWVs9wprSByX3qXPOzf/aqXGZnGL699siFnjf
0NVrjyF00BhfW2ZU8aTLZSm1OUmpE4pzak5uxcOoht+dbouN55YV6lE0+UEp0ghdfSc57lCclmJB
UF3DEuEr+U8t2zgRV8ERBagFhQxHHKERuc/lSlQwyKZcBtLZMLPGH4xCcrVBzR7u79f1racyw0tl
Q/mDbGMA/NIMQPlayjVZOsv1c0zLbjIMt0m+o+zYt7mrC18tAWMoG5/p2tHJRGyOO2kaoNo1lSqS
LVJklFrwwhSi28+/nLZx++6npXxF6mPD1rWnU8WncoiTA6vlm12usIr7OJHyOXwZ8t9jpLzZ3UlO
Oh9kBlRYuj9syf5dMUDzVFHWo5n2f6SdV2/cWrClfxEB5vBKdlRit2U5vRC2j82cM3/9fNQAc9Xs
RhOeaxg4Bxag4k61a1etWgvACdja5X3ZVkFdTShsuCpnKq1/tk4sumiWAMin8X16arTfPYRebfsJ
5Dx6ayCJheYR6pp9OBcbvqGRYBQwm1qJ41fk4tf4Hm5MPhAY0gTznc6raXEYp3HSPSvsQ9f0nuLC
J82ioSn9p/C+ocW1EhJfsfUxGeQJ2Vd0ebKNl60QIHr73oNz28261yj77vVv0/g0ap3t6fW2l/aT
9l8p2CFRLM2J2e+scmWozNSvXaHAXDKJtgJjfDNjbf01dN71CSOmYN/PNIZ4OXWxMUTkl8cxVSJX
CoHO1Rn512TwrJVb/orgmBlgi3OYyZcDN1xmTKfRI11Ik7qryb5NP/UmEePj/BYp4GHyhVOTl8e2
EDfGV2/Ibd7jckBJGcxV6lMASr7SG+cIRKljsR2jXfMO7Bug59A2abh2LmfHdXkrgC2bCbffxevl
Ja4EBI9nBKMYu23g1Nmrmle7ciZf1n+1cn/wUrQZVhzQjc0IFovnDOULqnpLnGuQyVIyGWbsVtZD
UH2W2lPoPzT1EwDNFT9wHcdSPZj/0AGIPhuX36UjCPy0hCDTy9wg73ZA6OwwHu2KkfayZhd+5fIU
ZRt6m3j8InnZczl0/zxY5pZGWAoZIPhAFF9+QRvGRtF7pfYiCJYTjuMW4peErIUkJ3tzpQR9PbFQ
Hs5VEzD1c3S5CKh8fYwr2Qy5PzKt2YWpENjjoMlPXi6B6ldr1VXbVTbv20YhWIO6nAL0lepiEkxp
aMbCS1hIcHerQW86meVL2ykBBSqOde00QNu/3L/Erj08qBYydpSkOc5XJ0zK9U4q5EEgj2BWk5MV
oaaj2gthDh4+rz27Hj2LGlwo1uIWAEe6JjB3Y2u98zZT559p7GD/v1xYshypKvUTX+D5QW4PCR36
gMCCp4wEs9NlHNQuSbONABWinaUxPC56dSD8kvdaA7nO/fm4Dk9MsEtIHSCtQDFrGeqjk4zGrSkm
biAO0jYT5MHBJoXlol2rYN0wReqNVql3EV9zif/PevKkVWDFbj0oyiaeYVlDRdtDOYxrfFPXXAqM
CdYRQHdwHeNU58334b2UC+CzwjZK3QKxp4b+ArOsIQusnO5RJ1bBb8jDG+f4CSfSjZusMg5Nku6L
emdouV1Vw25My181HWTyylm7fi/MBPbEFpAogQy6mnFJ6ZIgaNLUFT0LnUeuemnfjenGK8BE/5Cq
1jG0nYLMULNvjMckFf55xSFRMufWJOQa8C+Lw453VRs5N1LXEx/UTOXMJZt0rcBwdbgBG8O9B5+B
OQt4voeSH+bfV1vog1CqIK5RHwJVdtr6bEFR0Goudczd/T18HZgurC2GpKlC2/qjn7uT2R3NsrdF
71gMm7cI+jzIDLQXWVmLFN+JXC6uv9kmhB08h+ZjYyxsEo7VnTVUuVvDXGAHUpdvIzk703P0s1LH
esdlFT5GXQg7b5uOG2WsoweagSHfFK18U3iR8DPIhLXq5615JxcLSwr8REB8FveW3yljM3Zj7lJ/
YReFBg2DTWeAf41+BH1Sbid1nWFN5jAtp4KqAZx8pF0I0hdGKzPS677WczfrUVPQalU++ip9g2Wf
+iREav9g+j63lyAIGz1OvUcEWr/nklEe+7Ix/65shnnir76Gr0DLGHk5ICuXR78QYbs1SjV3hyk/
lJJu++dqLDZ1V6NOHdqx/tBaSIBskHm5b/nm3M8PFZr4RXQqFo7dCke6zSe/cMW2eavbMdp6Ja3J
sjap+ygTDQjvpuzXfZtXPnUG9eO559ub5NDSfWsCEChhmnI3JNEHMj5CmKtoBacClr+9b+oqBJ5N
US8EVUUQxmvgcl71aawJeqTCNbwfivymW2/3f/+8SxbrRh/BDJXmDUZJYx7qB5fRSwhQJJZSuJrl
GuYx7zZN7Az1p/FV0DYo9d63dmOxLqzpl9ZCedL7JDEKV01eNYSDtXPw008/o9xy385VvMFDcn4x
wFb/f/97aadEqSTWzLGAnnszQjvY/y255UX/FXozJx7KzX1zNxbpwtxi85uWMBK4YG5Csiz63K4V
cW8tEnglAAS0XRI4LBKflmCaWUjS003kyhbqz/r4EHt/vfIolY6OAGFHL/m/jwjVAti0aP+A62ph
USZJQ+MCC2Vmj4Hgb1VUS/53FuY5/bDx6kCEeMbEAp0JwjaNfbhLRtKI963MG2q5vamQ6RC6ciGS
Y7i0okfJaMVhXrq+vgugpE3OcprZg7GCfby1AT6aWUxXB6VNXtezGWQMm+whkA/3x3HLADB0sL8Q
JKAiOG/4D7M1NPpYEMGWrmnWjpQ+Z+vB2437ZKaVR+CSZwEghMXZTJC60kg8VK7RPsAL3qq2fuw3
MTGbYuzE8CTJBzSxh+1wsOq3MFC36JDHdu9U7UaTdmRb07Ve2huLd/FFy2OVRWVaD0blDkJzEGNx
3iB2FvztxLWk5A2/RFg2B080js5NG5fTG6VtA4ujAQt0Pzpi91c3H0PCBynyYVk/31/K+XcttiR9
IbyCqCtAS7RURxhEPSmLtGjcFn5Jh9QOErZ1lBySiMLnv5tiyyAZSZ8/NYzF5dHrHan8oG7cqZcc
FTXRiHfeuL9v5MYq0QU6Bz6U6jhii62J3dGcjKZxU7gi45RG9Dj+aeTjQ9kXK3f99StuTlBZM+M+
yQHSVovwL+prvBIc0i6aEo9SvR8Ntqb6qhivRqw7qRrtYlgxPUE91IK+D5I1asPrsdLaRzKUJgqQ
WNBLXe4TFaZGaLrL2uVDANH9SeTPnrAZEPO8P6fXe4RnCnC6dzY0NuRiP8KhHUao4dWuJEAkneXw
U8p7IV9LuFxfk8BpGBDJllmFcsl918CzLGfd1LiZGtm99DmPjohxjwrszmPmlOrx/qhumCPhgNIK
IFj+LIsnQ6MoTR8rDWGT/kVodyBrutoR28+VM5XiWv3kxvsETpz/MbfMr0gwJcLFPTaunv0eow5p
6seq/C4hNuRtwtA8Rp5qN9F/98d4Y+VQ3nqnsCHRQCPF5Q7x4qRKKzTQ3BDhLbV7nB+zXrGyPa7d
1UxAwVEjo0JydBl/SklaFGPuNW5S0ItJ53JPBsXLAJmePaNY8Vc39vxM+o3gD6VQ3o+L8910JIrM
sG/dMcr+m2jej8BmVJOE5OVaLH9j8kCQzeAu6tiMbf6UD7ec1ItR0Shi6zbqm+WXvyYr/jH4/147
5I1GTZ5MFM9IMiILM62mow8fla3bR89e5GqK/1ppW0F40Ku/ek+ztE9i35IO0YROqZJ/yvzD/U1y
3SU5fwG9ZVCB0awJb8HlQCfRg3WwzVvXMhOo1+xeVOzAf5TznaedpmkzJZmDQsUYQDt4anjpFtbT
Goboxmm8+IZ5k32YbFnOvXEaupbDT0KkeWqV5MlEfbaGfxAhru+TuEYKfmt5qcnxZKWCyvlfeO+8
leseZF3ryuMhGP9kRWAX+W5lamcXfHm9MrUfjCwivi6DRdSMh9ZN+sfOAA0jOYNG+634SRn2iX+s
9K/h632b82pdmQQgxZ6ieH8VOeUyct0pzF9s29BR0A9CfiT76mlrScybdqBzg7mHNz+wrMsVm3Qr
SBNdad0wsn72iLyYgfArjb6O6lrP/o2LllnU0SCH6oY9ukxXTV0kTWKBKSvKn8L4uWmzbUlnJ4nL
TZ8Y236i+NP2ttR50EwMb2JWr6gzX0e8l1+wWEehHio9RGbJTbrqFMnNmxaszefN/fhhkIv5bCPT
6jOK3i7Mr9taCmyre1L1/+U45o/4cMwULwhzv1Vxn3K26aSt0a8N4zrtOnsTeHlA34M1ou/y0kTb
hyKCXtbsTdTPSfkc+rSrOmHgFM0DKZujlugPWeiowJuBPL/Epvbk676tDfVRLCisqJ2tCqOtIbJi
9isvo+un6+W3LW6PpOQ+7E2GX24RKeY5cdbPUvxGG4Q96KexkldijJs7F9AOTyTEvSA+m/fVh/kO
6ritFcHv3Lb5JI5UJq3w2QvnErn8PA2fMhI201Q8p2K9rzTxgN75WhvlrWPK1QI6BXgm99kiSNQh
Yhh1eepdoa9spEBrubeV6re6Rl18a/vO3PXwJ4MbRqz5cqRZTftybEk9FxjPouJY/JrK0b7v2m5d
Eoiz0EtLl/dMqnFpQ4FouJKNaHDLqdxG4pMhb4fmNAzephi2aypgt/YK3T10jxC1kdNcHPnUagVP
1tPBFeLO6YNor9Fmg5Mpm+yxiwy7hLJRHDf3R3grlvpodOEEKoE6SJLGA1HinyDeGQZF7W96fiRg
vG/ousz8juKBxX+Gc4BaWqxX30FvmetYMnLfmRVLM7M6tGLzmS64jRf/UrPvWWOXYe2GdLAgKbfX
pe9F+DMXuh96aO4nGBX0KtsOUuIUircrURxoX5sS5mkx3d//2Gu0Fx8LJJ0M58wiA7T/cuElLQgg
vWYtUvHQ5hv9G5Iv/rC1xsRJk1/NNv0d0sr2BwKJwfsdlHa38tSbf//iTr2wv3CbENINNVV/9kIk
H0tDeDWHfC0KmzfvlQ0aZUVcFDnQZcbDqEIp0cpycKch2KA49MNUXnSteU5zN5hMuwa2nbd/Qb1t
jUlbm+B5My+Nw9A4VwzAePE+v5zgpNVaVfH60U1aq3dkczyIKCLREKZ4n4Ww+yUq0AH4jbAPS7nc
BiJibq0RbYZJ6lfm4cYZ12iTZ8HJklFTmf3ZB4/ZCQTETRrxJar4vcz/iFZ7QgXM6QUA7D9Eaw3n
eMNvATehTEKCkYfg8vUCG5mm9k03urJROJI/HNRi2xm9MwSJPQWwFPkPYCvG4meqfq1Ky61+tr73
kERrrAs39zi9inCNkvhm6It708xqM/HraXSbzI3gsWgDW1YejW5vGtux2XWGtS/o6ocO8Di35ojh
ToQoSvqTaf7Kbr91a9EDQuGO2gnU7uLC9XXoaPqtOI5unT+2hRP9KTZWZ08gX17kbms8T+Y3w1/p
FL9plH4ksn0gzEB1Ls6YJ0wjDC3p5BbILA0ogQUtxNXQrk+k9kC3mKQcZDv2J7tAydAzrNUn+vVV
CY6Smjz4G3hjCKEvt54e5kNlaMrkltFXSIae6p9M0WMZWaVT9iU8zIUjiA4SW6BeK+Hgt7Ut+f91
WfZfEP+67/GuHQ6MKWSUoCBiHeh8ufwUUxmRfJHFyW0H8Ex6OR1pEP5n+hKKhMD46MykmZvrdHHZ
BF2vKVVTia4W+U5uyDYd5H+T7vO/D4VeImYU+BQ36XzgPxxoM0KpRxNK0UUC9rGXjdBWUnMlK3Aj
u0JfGe9n3iMAo63ljhUq0CU0HYhu0D54Ayq9D6Hw3EQviVfbEzGVgtRloK713dxapXddc9wH5bcl
yadcRPBZe1hFwWW0YbqJt2hZrwEZbm1LuJToJgWOPbPAXE5gEBtags8Q3ZzfX8XeHmTDK9J5P4sg
3P77Wn00tdgRk5UlYpNooiup07Ybn2H9dP53FhZnzERpTClLFQviCOqizG1LSVai7muXzsP3HUNI
lpk9twh5gyiUjUpLxblKGaNDISLiKk3/PBAe9ioPUlgYKIouS6FGUHcSVmTXh0+0qfYJglz3p+p6
GPxqrmTyQlTZgMxcrrtVC0Id1YniishoRkm17cG0p5Sw75u53l4EHbxN5loOzn75XhsqEl15M6nu
iOhqLB6bKbQn7SGM18qgNwxxOMEozx2TRPCLC84QUrnrY0l1s6bcRXp4Kjzzr1KDe23Sr/fHdH0w
YTek5AqkbQbVLksNPHWyFLpfw+VSsQPxR4Fnu2/huiN5xm2B3yL3TuEEEszL1WlGVcumJjddQ3GG
9Kkpx3PtSbjR3rLrqM0ArAo/tbCvAYk+W/Ber3zA9WxSDcUlAM2dT+wyfR0C/B8mNbTcoH5uWxFW
2me9QuMhXMEqrdhZdlsNY+fXQRdYrhBEjhdGdgcuSbaOXfLr/oxeB37zgNCRYTapRS0DsWEU5Wrs
YsstrOdRfuBNbXvwarXZT8mXjrRgfbpv77rDZd4e81sVQCl4dmOxgrmuZTEt5YKrBY2KFNShlh7E
vD9VpkhbUufQ+g1DBl1Sz9Z0npLAroX/il7hzqdfGrhPuBIB3ZgAquqz3CMNsRS7FxelAk/dXOkJ
TkYubCbhZ9wqh0oot6EHQW8PFGIVBna1thiiK2GWnaMOQs3lcg+bWo/Gsl/OpLGv1ggRr+BXzaYz
hL89In73p/u2rdnHENWzwPKlraZqqzQwe/2lNbXxIazrN7NGdaIqK2MXaUqyu29udiYXD5q5qRg2
J3B2hHQEspfmqgK9o6bSYFXsNkULNaW+76ruVdW9L3oXr1m7yhXMvTEznpSqBAgcceHa/KJQm5o+
6ZfW+KYbX7vSf0QtpEFlO0NDF0/iqO3ahF6PEJsqRP68WVAGXbaDIe+dk0mg6bLqJkixyuZE8LWv
Oq+002TUHM0CoH5/Uq+PzDxOTs0MTidjvvSrfZxJRRs35ktZwQeHzUNu6PU+90XpQKHyUWm96CmI
hWYf59n3nNeyAxEK2pXBpL/mVom8SH2i8O25no6gd9mtElRcXZqzjCJ3y7zuMOss679Gj2o3/d/m
SySg7p1CiuG3KY1y6evKVMyh0OUGwxDkf4R+uA8aGi83WCpIHWI6PoyOz4z3y9TsIa/rUGZq3oDT
2uGr8nc8kg5T0VO9b/rqcmOIM/MHbzO6fegJvLRcV5YadG0BmWOU9DupoumBjgFzJYi6Bjdihlcg
8ROBNdO5CD80yy+8KlGtF0Os9B+j3+L7pUC1vhnyVP8qmxSnOfa+9W2iR7K0Wy+MfVvA1xS7Yezp
jW3DwEgOwZR3+7Qy+zU+2FvTABEzUm1wzlLCmX/+8V3h12LazhTh1eRPT3Co53Ygj/3KZN+aBmSx
Z0wj4C3y2Ytp0HM6IWvZ815AFRSPE9GxZUtVTJEYTSJbn/R8HxujuVXjXnuRFCBrmV74TtOn7VYw
I2NbtHKCaFe8xj505XPAEM2seHNiamYMWXi4uhyKWIzi1E1lOTmrYSDtfS9pzp4v1U4Q0icBqhgW
KbMcwXTTm3l/F14dtHfzqObMeiXAwJbTH7Sh2BYBEGYjtTZZJ4bbePJC8nHlPyNvdLyNSSSnUdKS
oRi+XOmxDBPIKMzgBMlw/1+SEnB3oVQdxjoRgd4G7c/7Q7t+TWJwntwZ6Ti/6xY3caxnWpuEfnjS
69/q8LlHqwuKp134VsgQ/wflzhMcQV1jwri6IZHOwmWxyQCQ4mEXO80PEAQoYzM8ZYqKWGMp+7tq
atRtrNeFHY7ZmurcVbyxsLe4kXuUCQretYzSeCz7T+jbxOBWNdKLTgo5//05nZ3Shbvk2p8DDeI6
WmlQ8btcQ0FCPaSlq+mUaiRyMvSVoo4OWVX7BY3Wrxj96ZUA4MZsEkvBODhzbs7b5tKg3KqqULZJ
clLCJ2lCc206vY31Wq/5ra1yYWZxCqWyVqGKThPoS/09UG4j8x8lP9zn8Tb3PSehiNcq5qGQzJX3
59XxZ0I/jm8e/wf3B7V7MhixEJ9E1AG14TFK3HKAROVE3cKGGlNHPfbfl/CjxcW90wtxo3IqklM1
vghWtUENxn8Wil2FWOB9SzfWjiwoUoCkgQ1ecYtJNQRkPORQTk8qQshTF+7T8IuS9i+TvKYLc2P9
8O6wSs095AQ3y85Ss4qsZpLj/DTmBrQVmsM8hoMDR3uURlBUO1ne2FoEkv3+EK/TncCBZ4G+965d
ApbF+vVVHsq9MdGtXTc/ysEZJ7sm1Wvt5GDbpEcpKe1K3EthctBXiVSu5/fS9mIlraSBCEKUsD28
BjDEJNkhbdFX/Loyxiv0w/sYkQAjHUOVaUlxmEV5Y0ZxmZ8E6VSjoZrX/n7wniLrEf0LsnW0N540
4fd9q9dubR7c/zP6vuIfDkY6v1ibts5PUiNshNjicKhOWh0lEXLhqXIQZfl+3+L1Uby0uHDcVTBE
vjgxzK4++2KykabnrN6V4SbsX5BzALy6v2/w6u4lGKGyzpadE7d0yl6e/SYtso6LOT9Vou50krDx
TfmQZis80NcpjjnmYe1QvCDHATro0oznDxlvxqA8CR6qTKSKu02POoytKLWybUr+rR5icZMP6Mgk
ypB+Bd+cOrVvFMf7472xX6kI0YVJs9J7ZH/5IdnohVydWnEK1Z5Hwyzd8gB2FqbMtY7LGzPLE5X6
G/yB1BmXmK+8oNBFrqY45e1oZ+JwQpvdjoDi3h/QPHOXtyG3Ehl3cm4ExxTcLgdkqWmsTV1answs
6XZlIMLX105rgmg39iWNGhS1oO8gUbS0UgdTGVfhWJ4o++00r3+g1/IcPQrh+F0SzJ9jMu1Lf+Us
3PJrF0bnj/pw/ILeH9vcrMvTKOTHOPpSVqRKqodU6OysGmxDawEiHofCyQThza/C0/2ZvbWANKfM
Ii2UrxCLuDTfycYQpJ1UnrxGQy25cbqu3TZCvvn/MDM/9MmXUlpYem9vIrFiFWp5CgQKYqVaIpdr
7sZC/+++nRvODFDg/9hZeGozCLWeenF50oyjXFZ0c32WMpgrn/LEpbFsBR4z/7bltjRnfo+5UwV8
/2Lt/LZN40CrqtNQZ81ZzSP9S5vHlkNtB4L0XC62kRT9uygoIRpVb04bnRHX/AdGQv6tVNPqpEXB
AWncjKqfJv0m4RYrn6CXIMhvp2wvJGsUPjcmF9pDil8APKhPLSuuEiVes6Ct/zRpOaIQ5ucO9dPN
kMVnje6WsDENxxKoV91f0uuzP2eMZYzS9MxDfhHcxBRx00So69NoVFScpST4Uut6dL5v5UZgM2u+
ENxoPJHJJy7uiKxMRSFMVQaXjvGhDkb9QSutcKMgYk4vuVh/yst++BIJrbkp9VbYxTzCDisfMd98
lxuKjyBJgWgBVKiUSy5Pox6bTZxIVn1SqlK2EXIj8VNZPyVY1Y7TCDLM6OYGWE9LnTxp8y2a1RYp
weifG1bmPAYpMp50JOyBvFx+R17D2MnLvT61PIe3FN+bwxSl5cq1fGtlP1pZxAGdWVHJCMlwwcTV
b4nfYQ0Z62Z7f1KvD+k8Fi7emYWfBseFFY/WrjpMmVOpLR+VxovgItB/R3Kw931fcwK9XYFIXLtU
DHJEMQkIk/NyOXlyGaaKYGFQE0eE2gLptyx5iJH71ZrQ4PU9z+NQp0I0N9PONeNLS6TZDJpCquZU
V/91wxel/Vmmb5W34lNvTOCFlcVTNCP9OChl3pzIH0HUDHe1HaC7BF0OfGSZGoO4zoy1juvl3iAc
oVI4F9wR14BdYTG0saKHwmq16gTuoHeKoqzI0gbqyqPwKmRbmlmMTW6KbBpKE4yqidCgTDc/Il/9
H6+jB7U+G8GfcayPgMjzf9wjS7uLa3fqiyEhX1mdLP1LH+2b8W2Ivtzf97Ov+OhL3k3Mc0gkSr57
6dB8lXJhUvv1yYh/yDVKesDxEJbbghSH0hDguqrZiFCteOvlZpHBN+M3qFuSuZiT+5dbckSAwvM8
kuthYmu/sz44Rqa+KVG01FVrJXa5gs4ujS3cZZEEcpD6UnOyEjIaOzFTxdKus1F8qDpI/xGnj8eH
YcA9HNRsMPStIGd14DRtBduTZmheuEefuJvb5Qo5OXhlbZhOEoe0R+gh8l+boqvF6SDrCXAIpdDr
xCmnbvp7f6GWp5hRgGCbFQrIYoF7naf0QwTIs8vXm2TqTsrYRXuBIsA+HoNHAPbRwRurbO2SubFE
88niriOzRF15sefDIu+VNEn6E60h8nOYNsJbPabGUQ97hDuFruZ8F1MMdqfuHCUuhE1RKLCX6VHn
UBaTnXySD1FRSI4mCPIxwhixT1qvfefyNcy8zJQ+SMLOmAR86eW8+MKoDoiL9Keo9Sxbl/NHzarq
7yheVk/oVyv2QM5qW+p5eAQILz1UECWvILuuz9AMkpmLnqBkuOYWXijrM6XIc7k/hb3aP5CDeBHo
3fymVkWzDYUhd9vQezN85UUqujVeyPeC1OUBngsJuF5yqjwrl+jdRB6TBPmT4RT5culWiTfsNFkZ
KSIEk0OQIO5ihXaXVhK6J2tC6UhPO7QjS6vYpn7R/4ySKHuJG0V2ol6A4CnRet73KE8o6D7bcY9u
CtqGOLqiMh4Q6ygfo6KLXyDQ6Z3GUj2bFwk0ZbmnObo4ftLDydp1YucfhE5/rfKyc5pR3AoEaHaf
NrDhZ1m+8u674Z+pyUHEBmHdHGQvcUqZH1dJIIbDKbB+tbm88Uf0eYIv0PkfzFg+DR6gFXlHJPbK
F94/ljeOyYXphYumVAgv9ojQUiZrL1rsvVa69G2w4pe6e4iFPlpxnFcB6LzdKcDOrXzUReHIvNzu
dQF7yiAmw0mKItQR1E0ELRwQPyeRFTsXGkdp8qNQACbw1d39oV4VbZa2F/tczbrWqIxsOHXGiMpB
SWfBJG+6ZN8KP1PPcGTL24wZDcNqHe/7cGeIpgPmU0nWEGK3Jv39eQGfGdD4ZexkReLUIZzMeket
TYeVyEXcIT0w1n+pu6/c/tcxBkxKeFxayznkUMpdzrgxWrVSdxMHLBKoQHmadNAqq/r3fQRR0Jwk
UXjAAPa/tGIqQWqZkTmc9FQ7dwFiTCpNN/+pFr3mbyvreGP6KMWoYN/wV/jO+ecfrpLc8BvIDvXx
FDblIQw0uzK/lONRpbNg7AVbsqYHrbbcDC2TgOojYx2twM6NQ238zkCuZlWyv/9Jy2AY381LkVc/
mEwyY8s5HofK04oynE6+p/I8bIca3rWkeQhHLuL7pq6XE1MYmQfP5b18nlrICinZlE6neFaFCYm+
t16uZJv7Vm4EHVxFuCOa7UH68gpfzHGnZYIfVtIp9rtmmyRhcyxENbcLU+33/SjI55HyLbSCvr/z
S8XY6L1qbOBnMzdaN3UoN3vGU2zl2c4P0vK5yRNpb4i94QRVi4pNILXK2YIKbiXifNctvbxOyFTg
WjQyocDEl+3CXZGgfG5Gymn00w0pA3UbIP/7V21tvdhphl2NTmSjdUJnb7iBoif7Ns3nrrKLtWze
jT0x9xBTbEIMBpr6+ecfdunU5qKvS5lyaghFs+ILEkiVtQb3uI6q3umGZ0ggCwWY4tIIdFRdUEep
cqriNyhadtFYb5MeCZhgLU6ZD/ByYumK5v0140tARl1aChXIrhs9V07Jd104GNtyP0b7rNqR/hEe
ptzpD5pkp2vEfjd2Oyk76ASBOoI2WBIIRX3IcoaTdqo0/WEsR9XRtNja3t/sN1YKjzXr9cyoBnR5
L4emyH2oDnFlnhqpqzZG3CT2WFVPUxOuKfLdtISzoK4E3wEx36UlVe4SefBl8xRpQrjRjLDZqK2a
bqycnvb7g7oxczSXiSCAoUahc2Th9kWlbtIgMsyTUKpoRpN9Ql9nWNMyuDmg2evBMgTiaGnFEGql
KQbBPKW1Uh074rUQf9tGXxtIiM/3R3RliwhxZlOmTMyLn0z85eQZgl8kRZhYp1oW83Ps+bmyE2Rz
4FDTh7MmaHjV/zxvOhD/oCjmLhDQDJfmQjpdzMIwBKLixLYguLa8H4bSI8a179vUVuLpNJY7te1o
eCptv/L2/NO2E5C78VfQlldryafMEqbvdBKgIBdrKSHPGtZd4p/HnObnqa7+xpO/Ruj6/tK4OOEU
HkSOAV1fQLkg+L4csNG0eUozUHAew6+cyaOmusI39FKzGuKUZNop6lGLPxfBS+aPjlw9+7L4OOhO
ZVorgdqVU+NDAB0z8UTD4B4XCy1KaV1HuLVzo0aHIEzAt1dNQT+ZkdlxqKwclBvWSL7wl8cH9chl
v4PgSUJCh210LrvJZosDZ+o2IhqZyfb+/r1pCKJnIj9cMeiYy/nFexVxW3nR2TSFx2nqD1Y6/YrM
2DH8tXbbK0gemxeM+AzGUSAC4XV1aUtLE9WkMy06h1FwGorv6bQXu9c22XfDL43gRNTtSILyHFD3
RKIEnBp5YbtCETH6owvJ6f7Ir5gN3z8HomCSeGRaCV4uPydLW2msxS4+jwQc+7COMsW2rL6wiz54
sBAh/jQMKOzJFqnKSMpp2NPi4Nh3Wv/IVAaOr9Wr3YNXFxoOWAIpOff0zERps7v5cD/TKYQg2KDG
Z69PPiNp48Zmux3FzpY/55XiKPk+o5ZIxNKZYgBD5GQna6H59WtoJqMhKSJSaKDet1RNhUo1CRoY
8c+5/siz6SWKz2W8D9RjbhxrmW0oUOgX45VH2LUjJT88Z0Vo6gOs+F6s+zBy6D98k5d8fCZms8OZ
37T42wZrwJAbTmsW2SS3DmyK62ERQXaBL1YaIK1zKJmDU2YiT53OFDYrW2t2BguvhTg2npGCwizI
vnAWRWSonmb2ydmTUxTudpVGzjZojpm2V4QM8obRSTrazPPBlppwU5mPXfIfOK9NBSJGFZ5TL145
51fFTnY7+S1ueagJ+D91MXI90ArNa4DfJUHyannmscur31q/0zLrd1l0zuh5tjCi8v0HsZomHnf3
p+TWxBMQzqx/cx1y2YMiCH2md3mQnrMBBKI0jONO82Fhu2/lhjejqXvGx6DoQeJqcaSjSM16KW3S
c9oljlKGx3H6PKXRq5D+f40HwAGdn0DvyBZdHtSOglUXqDrTmeVIvB0bf1jZRLcOBHkvetSpoDCW
RVgWSlOvyGGYniswy07d67+9oYWkUcjWundunXjQZ3S7MHncBMsIME5AhLRlkZ3HvQj7Qa/v4vEw
6Gcv/NTKJ2H8XIr/ftrh4AG5wPAAiCxp8gzFnNIUYO457mQNoZVOsC1BOYry2/0NcZVF5JQjF8eV
DXmyJC83RGHl/pirUXZWlc/NEVJokSSW9da0T1H1qZLLlWHdOPcX5hbhmVdFxpSMWXYWtZyW+FHp
Nm3R/AnHAfHQzqoeFNNfU+2+seexycObvD86UEvVbr2rJU+asBlJf6Y22Wlq4WjTOfxnECYeBGZv
lXNFsADx/dKpeV4qqEmdnf3QaSJrJ6Go+0bjScbLVeQ5eX/l3jnqFz4Uc/yFb5uCt7moMHiZGUGy
nebnKJn8JyVUw63XxN1JrrNhI05mve99cdg0PqWjqpDVXVnJsmMIOvzIfjzsVBKmTq4h8lAJSr2D
cF+hO1W1nCEq9GM5DOLMbRts5F7X7CiI8kcxraWD5fVQCPmoFGR60+4q/NUutIZxWxRjfKyiInqq
y1CzO3DLb4k0GY7HpACA63HifpB9itGp3lcpGntdS4VJKJuNL8jBA+nU4kEmperWUwWNtNG2+/tT
Nrvw5YwpVFpnmXoe3ksp0UrmtuGH+XlU03SveFK2E9B7cTSDtOaQJtKuq4zqzUratX1/nSz+P5yd
2Y7cRrBtv4gA5+GVrKlHiS21bOmFkGWL85Ccya8/izr3HnexiSJkwIAFCFAUMyMjIyP23oFvMN6Z
TJzO+RJIrsNhNDtak+u8gDq4zrri9Yp6tue7IfZH45zWyUHIy3VXnfq8u7v91Vv+D4mCNBm7dJtX
pivJnm3RJqU/2DbEjS99XPnWEpN37patUPLWzuoCVY1OLZksWPqBOGnpa/FB1iXXCv60F13M/q92
Txpz+d3r3Xxrb+X/LdTTEMRF6dfxN7t/GZAqde7TjGoX3nN7CTeuGoooIOgWMVv+tFzeb3KvkqGh
QEicwhdqrN/1dky132aK2JC1/9y2tLmIyLtRrUEv8t3MjKDPy6zI+Si9fyxHw7PpjppJhEzSD0qr
fwAVavaqb7+UeNcLSQkY7gU5H1qgq42TnJ7Es5cIkNFBqRg3Hrl2/T3WPw9q5xpZcgzzi22kJ7v0
yiA6DCTciWtceJW6qXQfdh5ZthofWudxkrN7s2dChQGmwP78+0tDvYLsn61Ymk/Xm2B1sx0HRlr6
RWt71Wyemio9zBT9JXs4VYE4yiL6Agtmx6233AxGCqJxJE5U61ZuZotcibSkKn0bcHbT515U/Iyd
H2b2OXFebn/hVnx6Y2qdA3ZVWdS1SkQ3aq0mPqOspGTDk20CsdNmtT7CHmdIXZb/rkrpcnO9Nby6
lkeaDYXUlATGsfg0m507KY+VqA5j/GeW/n37I7c8HBa0vWiTKPCHV+uZakU3m31d+lEQu5X4UELI
TD/IdnJUnfh5yJ7k+rfLy3weU3FpZS/QUsbeXHsOzx21Mru08mfFahD9EZfCyHNX0YTuZYwNfXB6
g4mv6Sydo3EeL20UlSfhFOgAaDOSa2b89zw43aERenuxlT67FEHVX1Tu2UCJ8sPtBdqK14iHUL+n
O81ltc6cHTmgPsZVEYxODwcnz+/sDFpgWEqhO0b1HrR06+XDsV+q/KiCUlRZHaw5y5h1G+SVr9nN
SRk+pfnXzLgLArQkPtDw78rvvR0eKhtI+05x8BdzYx16mFXBsApgyYxbW71HuqpwJvy88tu5Ogbp
A+/7T63meHpsH4XaferSv1F8MMf7sX4RWec6H+fsYTIyjyclWfHwEMlnKWXWw3DfZxl6mPdh4ubS
nmzD9hIt5Vbq6BTT13zeSB8bx5FHfmcf9ueoHnmqZjAKGBEwe0mtZvcR0dod1VFcWsOYntVkys+x
1jkHGifqDrt4M5uwOD1QHZbq6hp+oHdC6VKpqny9Co9CuTQMXw/vCuu+kLz5RbMmpo08pz9u++X7
7hLHiJkiskqvBkL+OgBT15na2S4qX46VExjgEpJ1+HcWVa4dGv/U1Zh7YrS/pcUpLZj5a4dPwzB4
QzVzZ0l/hijw6CK8VNLPRktde1f8YCuwQN6kO80bTQFefn3KK8TzTXnsKn+ohm/kV44nNdCtdTtv
79QKKr+W2gBpekk/Sl3ZnG6vzq9bcu3K7AS1ezReFgXQa/Ot3RWSXYgKEboZdTgx5lTKEjvsvjpk
6Y+DMIMFeD8zCQbvvvS9QBfH6bXmrk0StXInK6weZL0J/6iKjoYoDtU/jqpeDUv3BBXRXEu/7vzm
Ja6/+80LXpZoA7J8zTs2EzkUlS7jR+p0XxoMYBeBmxQka0N4zD9p5kMUeHOte+ih7Fyrmz7MlcpA
dtSOic+re6BNx9RKHLXyzfynFTxF9iKv/JJVX+fa9ujAHh3TVezm2dnLG98nc3jvIlC6SC4sMyev
N0pkjSisHDeOAVSh5WBFf+e7QOg9I6sb1R4zh2ooMVX1w7l0+89N8BQOttvX1SFJLnn2qn21jMeU
MiFQmENZ8QbaufaWW+16c3lrAFSgww+Enui++k5DBHo7DZU/6tlJy/vPvbynzrJRGOFdgXQvFSUm
U3Dorm2gKCr3Y50LX5kiLwU6nzH4FjT6XZw/RiEaS9bkCflLGex829byUvpZ0GngLyFvX9vNS81m
YmUh/MZwSJCjLvAkQxOwvsJdHObiD+t1NLijiB6865llcW2rHqUO8cBa+AXzheJWf6qYWGhByZVC
oruoLlUiPagBwn5O8XHngC53/TvbBHquZx4elIKubYtgnsQI7cN3wOFBXOWWtOTIBNSUuA5cqFFM
5aExkTBMmiY7FmNce/Y0NHdlU6PbyHw59/Yvep+isuFLNkUNnHb9+h0bEByMaZCFrxXqJ2B3L2Zf
sP7Wj9KYmEBcXKxxL1Ase7leg6Vsg1EUDvHp6zUw1B4q9FAKv2+SoxWhnGxWd9PgUytVxcR4zNCl
2u6laB0WE1Nqgnnnm7ecDXLIUotb2Cj66gdoHUhwWgw4m9mRFmWmG2UmFy3zP/a+9X3uB0v5janl
p7x5aCZtXs6pgtp2X87fxjHhZv0ZDtnPsFLuZ6v2am14jE3Hk/XJHdP8oel1L4wsrnv5PBmXsdqD
lGx9O90AhmiSrsvvZLG6VDgitTLhw8x35UxmYifKCMXOCm99Nmp5S4kO2BM57/Vnp3qGrjIPet8M
+nNTqW4jO/9UenWBk3u87cBbIYtCDNiYZUN1fS22owtZi8fOqX07kI5Crjy5t/2srd0xpwQz99Ln
spSQ0BTpkxmdbhvfCMmAWpfZtECgyN1WVw+l5dJCmKsGRPO5NH9M1s6FvrGOPOShaDBJGKrYOlxU
qlyM8tzVPsxFSaUBPj+p2VO4h+/YcAqQOuB0fhVEaFpeb1fdTFo3d3PtZ+Df5ew4oarKtILba7Vp
hFSKmip9PqAX10Ya2YqzCrydP+u1JyLU4WmEDntsks0V+9fKuv4tx31r6h0rluT9ycokT9Z+CvW7
Hf2XnXljZ50PhHIssgE7c3tnB4hrhLXrJOcq3QtWG11b4jLtURXlZgLmusgpFV0yJKWKf2f0iRE4
0HoqrTmDZoE9uA5CkIgDFmcyq+i17+3z7V3bXs9/ra9cI4uLdBAME/JRgPc0rXZB/JHrQ2tF5/K2
qSVBXN0Li8o+lG84BAvc49pBilGPg7LJGhzElE+akLKzpPaIftKYzwalQj9LlZe5hPmTCYjmeNv6
lntq6GXQq+dOYmbCtXUwJqVSAtn3p/oFJPwp6xN3nsodKxsPz4WFBIzkl6A/yPhrM5JSNJ1qVo0v
YgV2kOhPpaaeGKvwYKjdyQmlxyq/IGNx55jdIZm1k2FIl9tfugExWX4DXclf8vB0Gq5/g2ohOaLY
deMjT/q1sp8MULeM0jxOTuYyz6bjyV0VElMbVFe1msIViniUZu0S1eGpNz4r0d5zfDH4budJ3sn7
EHN5pz8VlozuRbOn8SVpPk8MirenZ63+bocvigzbfmcPNnf6jbUlR3tzJ9tRokoZEB5faiuIRV3q
Tqafq+WeP28dneVJ8v+/ap1mZLKUkGs2fhu4evHZsWe3Vf8sdiPE+4Im20kTk3q2hujdOp/t5UqP
OkiDPsk5UvvqMYzuEO5wG0U/TsbO4m1/1L/GVr4T56WRGyHGmP7uOF9D+5XWm0bx7baPbsWCpeMG
sxzoHNOtr/doFCWX4ji1viD/l4sfvfFnD95pGM9y+lkNH9Lyz9sG3x/MBW61vJsd3vuMIlpd5bHW
z6oRSiVZqfDioTg0hnAFiGWQqY58SR+TTpyNNHYN4AK/S+NDCHHpqi80GSAw6ppcZ09hGKclpY7M
eSVhSerWbXr1d9cUiDuStfBTSJfQCVttXdhOhjybJu/k7mW8C+8682QFZ0V60LKeKcI7aLl3p2xl
bdnhN6csS6UunWSjAmzkK0HnDXrsCnUPX/keH7iYIcNewMbsnrNyFKtwgiRw7MpnCv3CEzCFl1ni
fgxlyeWNoX8ctAT0MQ+pS24X5VmVVOloZ512qqf2gYtMuFQWhkO0tAxvu9S7c7n8NCAxy6sWUNG6
MD5lCYM5EsbGNjGvmao4aUSzzHCHRn7Swh1j78sv19bWiU8njLDuGqxlFcwqtEL1pPWYW+Glpf0k
l71bUwpqk8jl7ApLudz+1neJ8Mr6ahukdpizdrYq35ACtL7MOfBiq9rrSC4eenVPYAV0CJVtAoOB
jsi1T9lkB3Yf8I12fp6rS2JceglC0F1OY8PaOS2btiikLYKICtI6q1tCnhOzjBKJcpY1MUBMeGPw
ZPePjSxfRJl8BvG792ja3EL4/YyCMMkQqGldf55WTUnnjKnwDQjhUCj/tupPYlCOVcokpUNtKcdm
Gtqlh3GEhu3f3sH376hlcRk4wC2CkCC95WvrxYRyS16zhZGOunn5E0j0odTbz5FR+mMiPfUWk4KH
8MWc99TS3t0pvywvhAHId9S3VqnXXJa5YqSh8Fshn1vkWaTvdeOckRm6u/2NWzEJpIDCrA0GoKCg
d/2JSVSjq1Hz8JczZhGGwta8yK7p/dKd2TmP7w8EpxmsPPpFi2z5unjdd1Ov26Ui/GzOZm+0hEmW
0e7NSdtwGcplv4SfeFfR9FmdCCnLTO4jS/jR56ZL3HK03SE7ozw7RZpnBqdRnOz8OZO+3F7IXypr
1ycRuzgKaH3uFFgB1ys5tsyvVZqYZ0Gt0qCPyCCNkQQnlivpjKyASvfNTOC3psNhgCgPqYy5BY4N
q1rus1fQgghhhXX1ounReKwL+fOMGudlYtSVN8hDfsolcRKBTBajyy+lHkZP6WRpyHlkA5oEen+K
a1txJUuqdzbuXeaBxAbUnqVhR57+rmE/z6K3tSziSa/Vx6SOjmDTTyXKqx+pR3VMpXPVrj/eXs4t
Z6E16Jgoy9GRWifkBpjn1M4r3t+zA9JVhhDbzrLY6TL9kjxfbxpyskD36XyT/K/ii1TUJeIWZe2r
xkMYZX+MU+MBzlw0cykznNsqOZiSg6TOcJCZSReG83M0w9NhvIMd/9DMnF2EXVJ6FXXBNPtQDZBh
6ddV4s/b6/E+IGggcWFYIUVNVru+y1Itr+hg5rWfp5/m8SF8DSC8KDt8z/fXM0a426lzM1Pjne4E
fdNxdmxqN2rwUbTzYxL3Xhfp99QmD060Q+59H3kwBmECQCrseBS9r89LEThw/9OaQo4le2oqLnIS
kKTsCU9vmqH/AgNwqd6vy+hRy9FRG7n2W6QuDnNpx1TsNfkCvXdPY3Jz+XisLSMKkPdfP2RrDbGQ
UVdqv1HvY0dGmuXCAHM3C/8I253F2zqS9AYgrsOfpGS/CnJxLESYoMjid7H0d74IPEduxBD5mg62
Qk1Vrv6QxR62bNMobQI4CQApYWJc71g5lyGIZwofVncOAjT8+thF4Kf0NPKN3Dqn3d+3nX5rQbmS
/p9BIJzXBoPBbKt8llhQKZA+GY74HintoapF7lr5UMCz1uyddsSmSTStKUcQDkitrk3WlgiLZCkE
iPROP2YEuFYBJn0O810ez/JPrWMPSmzITKKAsDjMtSnE0BWaPDzxp/FbTHLqJfpJTc2DYtxFtnES
8otT74nab4VVsEU8q8gZ0S5ffZ4dqa2mlKLx6e7S1G8Pyu+qy9E5h5+5EHuXkiZ91+uvYn5nWejK
2JAzvSTFt7G5ZCCHnegI4/AYhYWnR3vVi/d5KSaRYvlFJ+YKXvb0zbvKltJEn2qt8ePQuLf+TMru
rLxkSD4iDfCFt8jOdbhnbvn7N+aaMOusINAbX24mN0BhvReIX6TF91p7UtSHigfy7WOwaZCeFH0T
IMzvkBlZWFpSVykN5XxjPoV2apNe2OmZcbr5xRnG9li2NBQChs3shJmt4Ekqs1QAaErxarv+VLvW
EsSeTFa26ZbMKWpOoZXkhzJss8Ptj9zyzIWSsBDB6YGtHxd9JMapDuLWz6ZSHNtBLVwrJIjetrJ1
jb61svyKN3unKbOSyk7S+mYWuHFiHPXoJQxfdfRt/oMh7pwFQ4Iy37pNYba94bRB1/q1LDxVig5a
/xorf7TOnqGNdWMqmrPQKUCKAl65/qK4cuq0taKe2ezJfJTTrni2gjD93WY0VK2FlGMwe2qBCa5i
VZ8FQxT2yDUTcl/BNPhzxEAnIzrfXrUNf6Pas1BEkESAt7l6YeZZ4dRaZbV+Hxcu/UiXVdOUPWmP
jRgPOA8eGsNKcIY1waqX9WBy4rzzI5OxmFJXJF41ND97QFWnHIrOYzWYzU7Q2PwyKjIkM9Q9UNS6
3qY0yVVFSBE247/a6IOWP0vxzgtkw7d5YNEUQ2kLfrm9MoGaXzPaAGv8Rqb5kQ2GepAqUGMdE3kO
DdCXHRff8DyN7jjvRrpkqP6tfAI4hDOpkdH5ReOI09SaM7oVKNPddomtzeIMoQiJjhINv5VLGMFs
BWY6dBQ4kF0J6sdyNjztRRHVyc6Kl9vGth6PUCgIab9QYHAprrepqXo5CmNj8B1m0j5HbW4cHKlW
fbhKxkXi4eVFwkEsTUjqKZNj9b5Xzf5Up2ij3P4lW58NkB3+H3nIosZx/UOEntB/tJLBV1qzOOsS
gNVaGQ9mW3xWzfTDhHvveOhGuRfIEGUkiJAwLtAZvDbpNFXTOLrU++Ycc3eChDvUShyfnCpt6W9V
5XPXFvKB3EJ65r6pHvLQ4W0tA6mWLWlvQOdGsnn1a1ZXj0RVYuwHs/fHVq4OGgO7j73pSB5yHsVh
TLX4vqs0WC5d090rfbgHydi4c4FjkEyAslw00FbmHdHGZZ7ng19w0Vq1/c1qntrc9Ob25yzmSxTI
e5NPNz/4jcVVIIem5DC3EYtZxIiK/qt4TYP6svAMkFqyHqfoj9sethEuqBjCTaS8RHdvfeGWQIGL
wCxHf0bhsPAHZ3SDiSLF3ozQjcinU+yB9Ael9T0jRbN6w0C2evQTFGM7geREOt8Xyp+3v2bDCu07
pkgDXaXItH7m2QCW6kwdJp8hKo+MsB0PoZ4dpbbZ02TYiHrctsyFAxMGXW5dmZOHNpzR65n9pDel
e2S4m4OoVLGTeL23sjS3mYJLBND4/+osCnOYBPp7vS/FJYCz2tX3cDjvFwwLNMl4y4EZ52l/fdpF
FEphGOBuzSSOjgAPbVmJx+C7vbCyPNKunzmLIXIgWsnkduvJrSlpaa+M7eDL05OkRY+iRCprTl6W
DpLqVvPXIvonGH4wiHnnftr6wgWBb1LeZC2N1YHSwj5S4IONfj0J5jG2sO9Kr7V/3na8jZ0Ci0vp
HWkA1CbX0x6aXmL6JIMwfTn8UFWJ281/3TbwPhKxS0DH+dcRl+cFcL1RSt8ntVmEsl9b5XCsElnn
tW+OH0EsHYp8mRfE7IzjOBj5zmW4Zdim/sbDCiQRd8K1YasxlCydYxm0r408zckcmR8ieaPsxT39
6GxPKXRjv+j5sVMQuajJrZtDsR2kg95Hsy/GzpWHi5n27jidb6/mcnBW3ggBgOoWZ3jhZ6wOVkox
heOaz345XfLmr0jTGQD8YSkLG+WOqfcBFmY8D3uqacw8e6deN1XFOGhOPQPWtk9j1r/Mg3kYmK9j
SfPd7a/acEKd2VEUSllAlDtX2QKVy9qO5V72+zxzPKuTo0Ndi2rnKG9sED0Y+H1IG/DeXsvRBFaG
yLszyn6YD16R+XMoPGtPuGVx59UGAbZFHhGfR4dmPQ0xjWupDSRN9kV+nGamWTOMPcyYhnnWNCTv
8uCoyt9vr97GRoH1Qm0XXRqENtYyg+BbgzQ1JNnvRoNBCk2O+GIyzG5qirs2deSdzdpwQRp1SPog
T4N6+5ppHShC14UpFD9/ro3CE5Z1CpQHG3jJWOxR1LdsoSKhGoRAnvFrIETZqU7VBKbiUzOO4/HQ
jLEXp9GHSn0YPt1exffSHjDVYekinawzaJbe1XW80CalS+qsUf1K0s/B+BRJIZJPtWuialbJf02N
i+IvygbKSS/Kp6wPjnJUHOehuusi5bkK+5McOH/c/lEbMeztb1rrn3UGhLNyrFQ/reLjHB/G4CSZ
961+zu3XTm93DshGw3CpfFH4AkXK7q55TWNkz7TuUtmXzEsW5m6gfY7r7IAcj5U/p9IrjTzYTafb
37hx+LkeGAeyDDt7P9oxLmt9aK1C8dt8itzB6kdoZoG2E802POnKynKI3lROrFzvrblJFH/5rtKA
vKG0SOTPXqhOrpbsQCW2rC2zIgkEPEog5Vxby6lGRanoFb9hnjC642rwBJVubA95s+MhG4d/efIs
M5QpMBvryoZqpJUchLrix7V1NJI+RV056ZGkBVFYZHtF3w1/pKqhEm2YwKtx2V1/lzCGYjCmQPGd
oTkEZvgM0TwxPiv9N0ViOs3g33aNjTcdqR30BZSp6NtRH7q2N9RWmhUZnXGVWpfoP8/lT61ovUKZ
7gzjOJbSyQ5Q9kwfndR57INxx2neq94R35Y+BTOUlmR2fWUkVpuZdig4f/nfUxL+MaH2hdT7ndSa
95WluRPQk7TWzmROp0SRvzfj5IVmfydKH4Wr1/gUPVYvsDRvL8t7mtfyswziPedmyYFXoarLGGYh
LN71ZVsftAyb+sfa9pXhlNlfkyQ6RhRbaamk/3SOywjvvgY1m732yH828j+o0T4m0FkCZ++HbQUQ
fhiYS+BkDsoiq/3KCuTugQmxXrwrJmZRJOF0SOLKtazuGHa2O+koE2TTudmd0rIRRixSFUqwy1h3
xLyuXUURQ6a39qD6XcfMuF7qBUBhaW9iydZxg2SCmgkqBQuP7NrKMBhKAShG9XXxZRySg9HMVBm0
U1DsyfxshJDl3wenC+LofSxukliLmLKt+sWsHdI8PIBoQKMidGNUIyr7eNultq2RJdsqKTPv0Ovv
ysNRg6jPxuWJbZ2EETvHEDbcaUSDzh2pJvyUhqj4/UyCAWwo0NBG+gWEvjYam2YaWdak0pj/YhTW
AbTqsZOehrY7m8VeQWYDV8btwmuR9Hl576w59HoddS1DX1VfkeZjyQCoDvEDM9SOszwdIB97gVld
zPg5jL87VXLfDX9XymXQ4M5Pw84B3vIiahaweXkaw3NbrfZoDoqY1Vn17enOaf4Y+s+J9Wnak+re
tKJTTbCAPHHjrKKE0k+ONbYoispJ9lHpxyetzsuzYbd/BY65B3h4D0EmJi1sDbSiaBm8o6FMZpKX
KRHLzxuK0vXZSU+ggE9Gk96PcvMpjF+K/kflHNtOd2dHPqpZe8hyiz9bB0vs6SFvfDsnVF9eEzKv
9vUwnrkYxiIpMt0v87MzDqhb5K4xfkaA5fa5eY/lBwv01tBqkcPA0IpsTDGkP0gDWIowPUwd01Cd
8VEr0k+T/YIWQK3cFSqjN+bsS95IO3NkNt41sDRJNLiXed2sH56J1c8V4DXdn4sgPMZt2V+CpJa9
UgfdfftzN4LsW1NrGAeTOGNZJKPu56X8KI3Z5xT5r9smtnZuoQqA6QIUyLtzFRRQG67yWNd9uWiN
l0al+5oPpXQ3Mub0pO8X6LfssYUUeXgVwplb2SuYDmMMnB6/n4pjbbQH03qtDP0Qtjs9qK21e2to
+SFvMlClk9OEeMDaCVQVitgdbP/20m05AkcdPBwRDuD48gveWLC7OutHtTF8+jSC+Z0WUNkdiM3W
Mac2/6+N1XIx0KKy5Lw2MDAep8qLmjtHSh+UoDlN8l2lglCdq2cnO3TjR8fo77v6Q9W9DvKphoNw
+3O3du7tT1ktqLwo2OZgDLghs2OpNt6yqDH69c7erb+5sFxSJPJIUYPoul7YyWgm3owsbJYhYlMw
YetVTXZKplu5LjVmsjqayAs9fWXEMYWAa2wZfpC3WeamSkOeWRlUHa26P5SBFj6qSv/S67mVgXCO
77QAGkLZWdWjrUd70PLNxeVihu2HtCYI8+tPRg0pmAQSWn6p6q41PwTRxyxIvP+2tG/srKp0cQdQ
S+4dw6/Tys2TbzoqXL20k2hsHT26iv/3MauDUXZhEUY1RviQRv8x2HtA363VYqWYL4U4KMzF1S0Q
OKBGZKc2/cj5USszgL+vs9bx2vv52y5Pb+BXWEQpjZLq9a4ECLP0sV5gJ0ImpWFkwpEpT/WxTGPx
BM1m77u2iiJLlZH2Cow1sFqr7bGqpq0TOTb9Qf6qNij4W8/W8FA0xXMWhZ6J+mE6mR9j85yYbm5Y
F7u961/1FOGPY7Gn6rmxyIzO+9/Llhl769Jap5dzUqAv5Ae8evLyRaqDg1U/O9Me8n7DXa4MrXy/
qzu7ArOAu5ihSzMR/dbfv7JxFIodCzefTHBV8EzpSctzsOyjOrpVQjm68Y3g5bazbEQtnIQ3IvUc
IDDrzgVila0dVJ2JfMOZnrAbRy/IyO4E4Y2Ws0HHmbxapodgvtMu66s2MiZe777IkulxMIJXCRGb
Qy9AFllZISNn7ERIoepGdaf0tn1O5xTdVwBA6en3v5cyCNgIgucC8rs+HBpIyansM8tXnFfLYHCm
eRL/pSsDuANaD5oNiyrH+v6Lh3EQVmtRRL5DxERTH4JmB8O35edvTay/owurVCkx4WjUjCLle1f9
2WUg9pUd+PCeoeVR+CZfiJRohAIgLF+rv6aRfZj717Dz+26v57hnZ32zSYEp212HneZuHoxPeTg9
V3H8Ty/vpFhbHv925VZh2CjsrK+D0sLjIeiNbhPZKPb//A9u9q8HrHPgeBiyQCkry09k+poMqurj
+zw43DayLMl1G4FqHt1GUnqaErjz9dZYXRuY2eRQaGO+2ZGIpHpmOmnHupwdLwbLHsVhdInsdq/C
934JF44/KEhUX0hG1xWvWWuzjukSms90PS9KPlg0ORlc+PtfByEPZUzSbiTbVuFPS0bNCvRa8+3h
uwUYa6C2Hj+mwV07HPtyDzT3vrbB44e7CwYycv1kVtdrKTe16C111Hy6gVDIkviodllz1GPrUCGE
Pbf9TvX3vb9jkHjLf8vrcD0z0BnHmgaMovnDeEw6vwZmX2T3obM3UfP9PbXYoT1CC5xq1FoPWQsR
VyzpdPk1aBuPJ6DtaqGyB5ve/pp/rawOVRUPBkB6VUPNo3eN5rwUzscQHZlpJxxtuR59TbrQiFdR
1lxdu1mTiyRBGMjXJdnLy86NS8MNzB0r25/zr5VVRhOOQhh5y+fQDjoN6XOtMWhAqV1h7iT0e5+z
cnIp4s1eQhr38T63K14i8cW2vt0+SFseYC6C4zz+ufHW+eA8zbHRahwkRkPrD0ke9x8WpY6dvtBW
MOIlDsGcZzIpwmpjSqcbMnVudb9zPtnhBwPu4YuDnEml9p9CSRNurI7jTsq+dWhRMlveHsQieY1T
0UTVJT1TBXz0Fo92/Q/CU3OOfGg/HRhoebq9jFs+8dbYKkLYwdhkSSXhE+pTFX/Vq7uIyeXGjkNs
fRJa/csLEqEcqnLXcUjq23Zm3Jzuq0PyxRiPs8P0tEfFjC4tbYTbX7Rl61cBnoEycIPWW6ZlIu6I
QTossrj/Zpa5G2p/521/TKqdtdtwQVwPnAB5poxY/HIM3iQRqh5Ouj0mph8Gc303ZIwNSbK0/v3v
WaIchBFQS4S61amtoYbVXZiSdhUdIK/e8Hul9koTAUgpSP4y4vDP2wu44RIAnxFoWbrBVPtXm2XM
emqCerX8itOHUktueJYwHjJa7Z4xyZf/YA0Q2y95V+p4Kwds0wFpzwZrU2sgn9SHdCoPDDEYO29U
Z/svE0jE3nyO5QtWKcYiJckgJQSTOGiruN51sTbpM7eUJCAva96cu1JxlxT2cxkkH+pwr8+7EQ9V
oggQXyha6DSuvlEwhN3JG0PzA2U4mOX3PBq9edwDKm/u2xsrq30rtHYWoiRuqPNF6xW36EJY4z3C
Hzv3yN7nrJYvkcfUSGDg+Io+d6dcKb+bQ0ajKxB7k8k2HuFgO9gqpASI8Yq8XjltiMouCXVkdcez
PvvSFH8UYf9QUCvJ2mdH89SpdEVaXGq7R3vzg8aoxtBjVtWcZ54hhLbz6Fu+7Z3rQFeB0beon65p
h4Wa13JQBRrYy6fWCX5OmerFz5F5ngO/aqh3p0P4H04I8IClWYSgC/pm12EG+Qi4RXlFCU5TXUsu
Tn36KZ/+iRAzuX0UN/aVAg6iU4uCJsWWJd69iWfMf7XkVqKUM0nPtuTTMejNndf/ho9emVh+whsT
yTxVSaO1vP7nOT7bhXlH4a8/BAlSAkSbcueLNiL0glxdsDoIjHOLX5sL+wF9FDvg3inj8MGhvO5q
RbCng7O1bqpC2d5C7oV4sjoPNjNf4rZPDT9sE7L5hKYz8hC7mvobFxutDrLqBX2wTJi5/pjGJImf
+oIat35M4M9nBXoeUkkz71Ue6/NtX9jw8wW2Dx0aWBBNrdXK5QBlMz2jwhw4/RnSkDf0h7b+q5he
myw6ycxYT7/8B4u/JOCXMRaICl5/XuUMYa+XWJxC9VWLovS+y7XXpm4tD3YEd1AWR3f9JElQQdGQ
vW18yy9RLaG+zwIzX2ZlXJC8BLLUcsYY+Jqr38YucrOg8VLHv21ocxPh/DBxi2cZrOzrrzQhfZn6
TCVParNjK//Tat+t+qXthtMw7CzoBiTB5BxTucdlQGaaq8PW2laSKSmlNrufTskgXkOzYZTaP2WR
e9SuvEYaz00YfKTfvnPutpaTTjptXuaQQ6ldkRU78JNh6cwoEZkFw7KZ5agOgWe0zgdbiX/eXtH3
M1iZuPTW2GrvWmZKwrdH9shE5zJmBoopy8fcyKpHq1ecHwrgzUusxeZHJ+3v+3yunqSmS79NzFU7
RYo9d25A6hp6Tarugdg214FWrEp/GEjp2qeTaFCG0c6YxSLKH1P7TQ07lALyb3mw241dvnJ1MVGz
AAmF9DLDFNe0tSQQ4n8jazkx2GA+SMohKKxL26IFqbhRIVxkhf9px/ykKt9v78BW/CP6yaDdTQD8
63EwrT03E5gby7fL5zBCBly9/y/PPQ1BISB6tCopga8SgczIWiqq1LeC/KEEjNjt8bI3TwtRB4Yc
Q4FADix7+eZqmpQit8eeuTmyFJ7BGt9lDjNLbMlLEX8XoVeP8l1cD16C2uXt9dvyErhf5NxIo7F1
q8BOUY0X5nJayuAI3+KgNJbb6vdIM+xEuSVor33kjaFfS/DmE52sl9IexTbfjFBJ6D3FeJQUKicS
SnjMTHa0nWrQlmOAhwCohQz4Ai29XtJOqydbqRzTryrDlZ0SBmzgpvV/KNwhGfZ/ZtbMb6WdtSGZ
MRPVlv0hb5ThMg7jD5SKdi7FrXQC7Ww4gKTzYB9WkUZCMUZQJbT81grdvE28oc5Ov+8LcE7BnvNU
RsFGvV6yadYg084hZ0kCOzk0HlCZXEW3opB+P0bjbnQvoKixOWvA2lSNkUS6Z/qW/GUgMZrrh0Bx
52JvFNDGjXdlZ+UEQTvOXZ7wRVl9Z9kvNqpNnZUfLNWfrG6nXLPhcP/agk60unecoWP+z+Jwcqu5
6niRbCaC65ff3iKUPBZcGg86GBarD5qnqHdQvPgVKFAV0gqU1KO59pQaoHStWnuqxhteB5RJwd3o
f8J/WKViTqvYga3yQhbtj/J/SPuuHsdxJtpfJEA5vEoObXe0enrSizA9My1SpHKgpF9/Dxu4d21a
sDDfxWIDMMCWSRUrnjpluICAvt4+0OKtnQlQDpSl86wn6K1jrd4Pxp9ai8BJHW7LWLBxOAT6+6gr
gGFWreozcF+31VR4J6c7GM5HNT9gr0LLghULJ3+qYuEuxChG3B4sQ2t6HIW7NNk6Tcn2QY7ibVEa
NGrb6Vdf9s6hdsvglfBqxdwtNAQBo8HsIQqGOOXVJnor6EkyF6N/crI2MofprhhCe35DahD6VnNH
yKuZ/+odABnWdgAtQCguRSumyay1eqYeRFuQaVjdsWnmvUHYBqNh4ndh8yhNxm1q2XdFgDU9CV+p
8C2fHeu+0BkEBw2oVC4Nl2CZbtYD84FlL3f9mB4nTo7IVrcdWqN2cm+65D6TY1aZX8Yl+35bvZbe
CJwMYh/UTOVU86X0mtsMGxEn/2QOWBfMuckiqutrQdaC/0TPJpDrYUD3DcztpRRMCPAyrwE3lhwE
Y/MjK/lOgCwjA88T3Yn+4/ahliJbVIBBpojYCjMCasbnZC7TxkQHvBkY2PGV+ZuyxArBO+De78Cu
uuncZjP7X7RhfKvqsME6tCFYq4AvmW/gOgD9QVIWwJVfnpk5WAebTihyasLdimC4SxFd9+m2ct1D
ujY7vWQlgKVEAgaJaDQrlsjra5e1Ah11PlZi5xfo6PDWcg65Wbk708/XfNOS5UO+B4gHqoBypvLy
cNOkpRrW/yJPCYB10J3KClEVxeK5zFxpVyyeDNthkQ1J1IOjeCZ/4NgHO+Bk09Ddda0HLLgojbBO
Hwh1VxzUAkge6nkmTHmLTgdgU4tQ8zQa1MlCMXH3rnJKn4UAjpSbWZ8HUJ/Y7cZKabk1xnzrmFkZ
Wh321CalHhYz4KvCAsWCSDzjxW+rejvy2joizC/utCnLsNGvXYmCl56wvBr0hnSwh6kkcwQtL73J
XaApyulNt8wDbmvFQC+LQMQTgNdDzt1cfm5G6mJCt9Q9Ue7+rYz656RPa6weS+9F9pEBs5ZUmeog
kZmyduw6B3fviAjt8j3a//ejn0Sp0ew7k6z0/Zf0ClVBmT2gBYFVx5dHAhVWTkuQwJzmXBiPjsXR
7pgCsbdNMr3zcRxOt23SojzQu8lV0PBxgWIOgn5q3SFA1EgsN3SmeUfbMmzLxzYodrclLX0svBdM
9eFgiLUUJc41UD0B/Yr4dPDoDjibIXLdeo2RfPE8iLYtCRbHaLhiAarWmUq3krFPIfbMLA/dYEZz
hfSIBysh0OKBzkQpcZzvUGqMLho5IBgdNhSMOaGfu2sUKUsmDVEiEiIHaDlHzfFM2bBOCQWEJgGz
kOZiHQjx5mHnB8larrImSvlCQIMM6EvJaLt09yJ3/bCnWCfDx3klQF3KzTG3j2FIdAFAFaCyqSdV
NzLXzpAVFS/Z8KF5wCrzPR931GMhlrVuA/qSrgFRFlUDFVB0LBG3Yhe08rSMoM6CDEKdqjzmvZwz
Kl9sYt87bhv/D7oONy/5deU6HEU1SJ2IaeCAI+k2f7IImip6ueIUlk6DtBVRKbBqGPZUXGvHU7cJ
8tE7DXV3EEGzy5L0a0X0B+yke799miUTeCbKVS6OC5/Vsw9RzG6PjvuXWt/Mvt4FGDzJ8hVZS8cC
sxboppH4YX5V/vlZSQPDukZl5LASZp8/UHo0U4ymjXWkARFy+1QLklAKlyMlCP8Q/ymSUiwqBeE9
IuyqmosIGcR3A5Opfge6cD+o1zLZhTtE1IVKFEpS+Gpq6QSwWmuyGhKcxpbuizmA1wYHbDRpZTSy
/m9uJXxFQRbMEzY6SzIqC1VEW3VcBTBEdT+Wwclx+d+a5jTKRy2Ibl/igsnASCN8I9pY8I+fEe/Z
58oNOEef9sHJAFY+1DMzDVuXfqlsZ39b0NL9oVAD/hdgn8F5qOhgEpB6JlYTyL3KbXEMGm3nQhgv
sWTY+nZb1uKhAhShJck7/qloBiLLagqaKTilfQy0S2E8sn4lcllSPuQB/0+EPO7ZvbGMUIz2D7i3
wI5Q/t1hVzHIJIoNFWucdUs3h5hehuGo2yFSvBRljjSvRY3TDN77kFnH8q3hTThXvxDr/A9PCg1r
NJpAUo/ip/KRBLZ7g4RVD04efWjae7N+GL+5+p/bX2ehJADuMzDFwxYAR6FW1DCwqbU+hhhOQvxs
6VfDfsuDjWixbSR9Nm0GRqKVb7V4gWcClRBpcITjp+YcAD+BvZ0u3+rGdza/YGxoqNuVR7ukeqAM
QwAIwN012VQ56MbkJE5wcu1TK74M5Yuo12bjl3QPYZjUbB0QdHWV/eyCWjcHj9xpMEUEviGnxGZR
+8M0f93+UEtnwWi1hHwGSAFVcreC8rYzWiM4JaRjG0CvKtBo6vljYRb725IWT4QRdYSVIGjBXOSl
iqcdatCznUDvrK+6bYQljfMAEe2KIizMUAMVjo4Ial4mms9X1i7vsCJX1xNwFDvZDkdvD77RtVFj
g7iuq0nxYPDsGwj1mi2qDXMkPKEdi9Ir9n1uaM/ZZAwbeybzPieWvrUGBpiBBTIeEzs+w84x3O3t
e5FhhlI9++x+YjQT07COivypbW8aO0xVnDCY8pg06UuhPRTJKx+GvYPi/RT8uC1vKa47F6iSPOga
DmI4SXIijvknSAwvlByVDXJLNGpDygwEdwl4PVjY2GuZ05K6AeQg+xIoHF2pmz9zNjHLD05U/AKj
U6h17361lg0uaRq4CiWYGWEkuoCXmuYJ7lu0y5JTPnlcEvyzvcGsHx129YaovVcrBnXB9IBlVDJX
gl0YzF3y55y5CUOAPqIjeKqOE5v0o+6xB5XGLgHfULaiKwtmFfGqbGpCT8D6qNjuoJqBPKu4dsLQ
+8Yusz3Jp8gYHqYBQyNZZDPs5izXHMbCN0PoiiOiSYdBd9VE1I0G8v7J1k6ZMPcDwMVJYe4CtnK0
aykSKoKSFzzS5xLOy1tMjdoZxwofzQxa7J+xQysYQtNeqQhdx1uXUpTsqbITI0BbOjm5hYgSu9yQ
tcHka+WTEtBNAhM7SmpqxJroEpYiigQL5DDN/R1EoBute8yHl9uvePm6/hMjlfJM6Xqh54lFS+h4
oTX3NLDno5EUd2WB8ebbkq7VG6Vl9F2QB4J7HBp+KSmnLZzdYAYSPJ8nfqTrOw+N+6zNQmateNaF
grYH2krIwkgNBhFU9q7GGrvcqCp8n26X98/6NESO/TCJPNL4zmUv3PySCm3Hg3KlELbgNqRkyWT5
SXWhwgURSlZt5eC7le27kb01Vlh4c1jlu8rdm1Y8k11bA8hB/efkpWh2urbVPAxdP+uEfbcT/0uT
r80RXD92/CJchg4qY1y/Ol5LksGxKGqHgNv/LIYxpG40lEeY7PHN7EmUrnznhaeBLs7nYj0gefEG
L78zihZNh2guOaUcpqQZQMIL1o613akLeitDQvCIYKQFJN7yz8/0Vmh6OgvR4pqxETlhW4QfWIz8
9bbKLtwcAMKwyIgjHCAk5FHPhJQeZULTYCbnetwFbcSHrwT4KfibatpM0+/c+3Nb4IJPxdIl1M08
tKLAUqXWSgxL2F3RNdrJK9ux2daaIbfBAsSMtdZzN75jvX1mhkDi5l80FLz7qAawCiua2i74986l
VGDwtcmSPrYaKYd32qHG1mlHOxm5g25cXf8asU99JaVc4CGAFGmqkaugUXKVRUzDGEylhQP7PDTN
/GB7xQYDq6E1+VHQ7XixbbtH32LPAJPueg1IerG9felLqgRWSWBegcAHY6Jy0KqZmJMEnnbSqu+t
/2JNBegR/zloRXqJCREXpVDsYFHzsln0hpiNPI2zFPzh7oZVj8GcRT1bCcqWznIuRzGyHvbItp3L
05hkgIZM9bGWYwjVinldMOUXp1GcBp3rNnVchtNkM6qUR8nc4LhhgXV8w9rNLWqIJ1mwYcZRXlPH
QesRIxXY1p3Gc/mDW1tubzLDv8OWvhfHPpCKb7LmxeF1OJ5AunDox3oNobLgiR0wjyLYRM0D+zkU
gyY0xyyT2U5jmb5rFpjVrCePk/3q5M2SucF6LuCwgJaWIcyluQnywvcIbUjcvUz02NK/Y3PfVdgB
l/4CHUGi07W2rwzzLlMGMOz+J1ANA4vZaexG70hcuC7W7/6ttWxbyAMmWFerP5QG1i/RuOJZuxLq
XucqEIziDtbaIPNFfH15Ulm49/oZgllT7ZjvwB9+E+hDTDaKwo8+9gfdfuJLn/BcnpIzll0OA+m1
JA56I2yn08ySEGtlp1XU5tLLgO9Dagrzjf9QDlY7pjW2hSCxye6c6VvV3hP3t/DLsPEeACZAzFOm
j2Yr56qM+edYvLYaiLmGPa1XDM6SITj/IcqJPUp0oFVNEjfDPU9/tuZXMq6oz7IIbMySK7o805R/
fuYdeZCNMzEtElfQky4xI52VYTeslW6XdAUFYlBYIE/BpIlykrE3rSxwwcPTkY1R/hyr+quR32Vx
53W/mP/l3xXlXJjy1rEVqmGi8wniNB/xhH3PjBdMgZvtGuvqkkaeC1KcTp0baF23HokpZZtq+muA
885uDeSVa0zu6v0BBA6/I3GXyIcDfK7Lz+R1eM1WAkrzutgGmb5rjU1V7wBI2ZB5GyQrruEq8lbF
Kb6hN+wMSHcmTjYsNYreZrExyPvs/U7d2HSNjT/9mejOoSutVPXhoemMAXrEg5/jAtjae3lKs3Ko
4ySWfpqbesc1OwttX8TNqOVR2bJDR/WP25qyJBBhNVJo2boAVPtSYG40zeCy3AAmKgjrAsST+lev
Y2Hi0Gig6YoBW5KGqBo1CEkCCw9/Kc0UpQdigso4jYwWkdN670mh75LG/94PExaw2GvRn+qLPDxr
OUsCAnEk64CxXArEDrCyrQBuPc06i8Al/lBY81ddK48Y142wiuXFqpNtV6/tAZKf6dwjKWLV7tNE
vdSdGMSimvkREBYFevv19odbE6GY6Axjp8gnSHISzDzmvNuh1bC9LUK1jLJ/BoghCoN4RhjHU75W
U6Wk6j2axkGa72YvAIeucUebb7elXH+iSylSZ87sL+jl6ZBwxJT6CHZ37A0srCDKjVfO2YEg+eyC
R7QAXm8LXTuatDZnQjnNE3PoINTqMVaSAkpUgsbcWHnN8oIu1QBHk2ydwBEBG+Ep9amJ2XM1OpBi
F21oNeA7bkUk+iPP1vr6i+cBez34/FDiA3T38jzCKfqxrYo0dkBXWAQYeq43q57yKq2DQqCKIxu3
eFAoWSpSaq3SfXu00liMHqCMqRa2HiZz+Eu7Kxj5HAhihss3GKg83f5e19oOyVAvBJQoSID/6vJ8
oFK126IPcJPEzBF2YGvEmNne7raUhVtEooh4DlEARjPV0p5b2CnojhPEV2ZxwIBh2BnpgbkrJF4L
WnEhRXlWqUZMRtAcjA3fxyLdt8o9kq7aafXKnNtVyiE/FyqjSDmQ/SPzl8c9U/LRqjLLzhFyWMkv
1uc7HyQjTnGqxo+6ecrbn71uhJNzECOgsMO+zf91avhTPsp/AOngUjFacCkfAEZgnNKCwn8ZG+LQ
TTG+Ta9ARa7FxUvfTaIuJR4ShA8qBbeZ5n4bEMT4WTLvi8F71AftzrNfbmvH0nfDZIaPyi9a1KhA
XR5nBCzE52SkseFQjD17oBV+bnVA26qV4tuiIF9HWoFRO0wwKcYJK1sar/cnGjv+vuXuYdS3RK8i
b0xWyhZLrwpLTlHIBBeIJO1RTpTWKSsGncaJRX4mac5CQweB4u1ruwqlJA2789ndwO1BCxVPhQm+
QiuKisV5/5ZPJzCmbWajO3B757Ny5zdpNIOAEsnFGhD7s+RxaX8lxA5/YQvv54u+PJ/ZT7qfWlYW
y0XuDpjjZn+vuxg/ex61+a726N6rop7e216707t60/DvTWavnf/6cwKoL/NuNOA+NefyVxS2qLTM
S3mc5kCSHoLywJJ47PsHOrA7UHEyIDnok8eqvU/2QTE+B+SuBMctjMLK975+J3I1D0gWsUsDWqxy
sDY2xXD4MOXxxH9b1Z9g2NZixeioER4+NsbLJWAEGB8sdlJsDiHcKc2mzOPEcUKtvq9CA2vunMcM
1cbberV0GHBfoWuPNfPooSo5zpQlXd6LOo9FPx5EcueWYEWz17jrFj6ePAlCVTRqgfxSHE8zdw3I
ko08JlghbaNIa/J3Palf8unP7eMsOFeQ/+LCZNaNBFEtJni00tMpMfMYLPgRxaab/ntXYI6XHcu+
jYwpi1wbAVKyhrW44pSUn+xcsJKZzqnrT1oGwW4VE1GHQ/lG7WM12nueVxEbtE2Ff7EIXMsWTHc/
fSAsc9t9F8S3r0BN8T5/CIrFknsJ2A9L+aLgPADCbXbzuB76MM3SMBVfSnFw8XhtD/x6+YoGLcr7
jG0B8AR2Szm4R7jvIeHHczCmN7vq7CbkVdFEeT26B2EZGaYWC77LSnu4u33SpVeChCuQFBdw0irW
jpeDNmJQG6w0dn90OaJcb+PrG+rb30ZtXBG2ZAZBNRHAlchyDsgMLg1QzZ2mbrB3CC8lh7tHx/nZ
ziq66atkk2miivKOdjsnt7GyKyDavvQ9/pDUojkYZU7u0m5iG38s+Ao0Yen60WGShMVwqtjyc/mz
BMY1iqmuirgJigc7cd5ylx8snhymKnmqi+cm09a6qou67mEyBNPVSG3QVruU6RgtGXvqFrFnPI3f
idgPFqzvWO/RvarT/VCTsBxeXO9oGm0o++PsKz9Wa4Q30q8qfgm9CCCz5RYP4BwURS9Blu6nSVHG
TQq0/2zV/tYYsul/sPbYHOPKhVNYvfg5rnMW/lkOVonPOqQQuFhq/sFuHHvlE36qjnISlCzk6lSJ
1wNS6/I+W9GZAoWFIp71IEQ929a+Y8WK+G3v/QkLHqqNndyZRA+xbrdxj5z/AkGGuE/AbZZ/TOX3
4gkjn/O4Fd1eIKNwzF2vh//asIdZwQVgsQhAeJgKspVn3ml9VowGJn7cbNpPXfunskE4RZq1Ct/V
/NOnoE/yNvwX6EIUhZ5zpzcKeyiQVNrYMVz5G5rpEVCA29456u8V/VqhAVc5EUs22mp/dMFTod2G
CR0Qg0jp8s/PPjf2Yc+iIKjI6iAr8J9m8aQZR0Z/3bZcC14X6GdE8wGqcXIR0qUU6gZsAiQIjzbR
EMizsKvZJiNrEf1nOU9RLBRJZZKJIVQMOylBo14EiaYRPNR0vmsrEmrp84CqcxuAsZxtRfbYVPts
FsjQyijw44Lu2vQXODCwCzwPqX/M3ih9TsddN0ZG1Yc8GPeF/4ANkEdNrITrC68ZkT/qkhg9R3il
EkvRTngMRreIeQlCA8fHOEdfsXEljFz6vACCYLQe23QxayF/xdnnrYJxHgfXLuJa/EqxXJ6Crq+c
QeT5cfsDX5djAGmRHE8AaIPxRZ3h17G1y2cdL+Paew0AEaPtB1ZrRRNQKMG74CeRuCtueMEZXkhU
bHI2djwjKLrHPshE6mJTZ8WmYh9mnW8GbW2t2+IjBUEBwIrAEQKhpCiwQazcmm1RxtMUZaXAp/pa
ei9B22LnVRel1P3K+kMz2MjJ7VNNV3L/pWQI/l4SFMD6Awuq2ggOuA3KDIi0yioETX6oU/KY+MOu
9rQXUU0/ixJbjvrhSz62YTK384pTWFJWvCrUX9EBRACiGGwy0WQgE6/iQk+0XdvVxbep1fSVVHlB
iqQjA/Utkg24OuX1Bi7hGa9ZFY91622FP4+HPGuMlcBmQVWR9SO0QebqI4RT7rLV3DrwBruKe/s7
T59ooe0T3bgzqIGto17kCfSOh39ETMG2AokDSBPwwnB5rvIMm7p0m94o6zhnnQ8G5tKKhsFe45xa
eBIQAO3A9D2KUZ/LNM4eO59JkWpaW8cYuv6i8y1NhzsvFRF1/+b1ivlasOgXshS/UdmZX5fIfmNn
QuNrtu9JOx2dQKxo/vXHgtLrKAkBeg8Ej4qbcrBskLZ10cS6vev70bqzzdreNWN2zLLqyaTNz67T
zZ3nk7Wpk+s4E5LBeCYDISBhVdACx0OYsLqhiaf8WGZIYIInVDq0jG2sINaTtTHo6/uU4tD7lrNC
qPqqGjKYALd4bhPn7qYd7rXyCTCDFZO5cJn4xcDHIJtHH0WdGGsg2wh40cWGqO+BsXn225+M3tMM
9RTX/1nSrbUa3ly/6eBzyRXCZuSLGM64dECiEWbttVmHK6uc3SQyufwaGLDb7mfh9jBAKLf7YLZP
FhIupQxuU3CDu33ceL817BZwStDSf78tY+n2gCQH1b8k34PPvpQRCFZTr3L6OLOMjU6xLQTV6+PQ
8uiIJWYfrMLmObvd3xa6UI0FczVWhQHoi/Qef19KLUXhtox1Xezk1nPZBQBEWYdgSEO0HWriPMyU
hoxl33tGNm5CN0P2lPF2xTAvVBnkr5BbiWWTEbnH5a/IZ06zpC+7GLS4G3fcwlGGPd+20w/bejI0
PSzLIaoB1l05/cJ3vZArv8mZRcMixloIbDKK+w/hb3w7ZFpcgQhg3jhP5Ku3nch2RF/ECoMi8tbS
lAWve3Fqlbs+T2cHThfSdar/aoY/QuzT1A5Ho93Cik/tHQg6MFe/seF0bx/82pLLPgl2DAEBi3RT
ZV8agcXxsqGB5OKP4xxMcWAVeml9OLft9raoz/LdZcx8Kcu8vGPQWjGGDAAaJnke9lXy3NlfC4EJ
TDAggxZwqrWwev9hieeiTVFveMiD32h/NWI7rqjZ2qmVBNee0FFu06GLTTIcsA8MO3r23PmVm/7D
ZNMVYQu5gjw3Sr0wS7hPNQkFA68H4qS8iyuXm398S+hHVHOCKZxLvfno5140EZ2Sbt4yzKX2oZ9k
unFgTVOUO3sQ/XZOsrx6qTu0YNLcsd/bIqt4SEfuvZZ5YVaYKWXC2c6uSU921pjtBvykTNsbOq/y
PSmdXj+MrZtZ975WkGdqiWKNLnTRfKBQgkodaLRRMlGMFgUWGPs+5y7uvmPbnR2mJ3Obs/tx/D3r
d1ndh96hqTfMWIkXr9MO3C2kSdgaWvbqGl+/EhnryYR3S3seVW6ShL1Z5HejlwzfvDxJ4xUl1qGk
V0p8JlBVHVaUTQCCgjgb6zCn9Z0JAIZnHphXbjqU5PLxa27PkbY2trDg3lCeB6wY/0T5UaV9wDPh
fmWYXUxz04pYykToDPPaBqclMwhMLOwveDSRXilOQHO6ptM93sd1ft/RH4n51/znHUFAGaIK8J8M
xcR7SerpKXjkY9f5rg9xzY9DsxXbsn4QGNxs74GAaN/csL8328em/pVSvl/5hlIX1W94/gsUY1+Y
Yk57wXoEyUeS9o9Nix16zV/CMGG37e59q7tvRP+lY2sTq0sfEQUQqKscUwTDwqUFrEhrBlpT97E2
+/prmSF6APY3ebt9vkUpyOhRppYLkwPleJhuT7EFuuljxyn1Azeb+uBgLm0Fl2ZKTVdvEUOjGPwG
kw+WMyuHIdbQ9RU1+1hQDG05dGRgZhv7n7ZwyWausv6harT5GTMvXkQso7i33AR1EcPHzjzqYWHt
nHYb5Pj6E6bzMnQsc//AxwKLcsksdq2GSS7bTOqvNQv4U6nP/Z1I6Rpq/zrgAFRYIl5R60Yn+IqY
dEIqYLfUH+Jcq8gfq+YkKkRjvJQiNR7mFsuTQV/FMd0J4lrM0ldzdzTA2Pb79ie7enf4FUg7UKYE
QSCY+5Qkp7e8oZ0yLmKbWQeKcemGpIeuWyM+uNIMKQZ6gZqVhaVNaqtTIxMgM2Yv8PQc/j31O3eM
qlIALX37OFdW+VMOyq3gIpTFGsVIWlrBUjE1Iq7BorvhVv5RDGDdsfkEyn5abm5LW7w88NP8X2ny
1Gexm5n5TpEigIjdoEiiwOXadubg72xQONj9L6LQFJHjcChZK16uYHUzJnUrYhTIw9pMjjwfNh6d
V7qUy9/pPzFKpFQD5JFZoMCIie98wXBkcjSHgKxkvIvXhvlOkPWZ0iYrZoLqvagoGXBtWbMvjHHr
1s1R+Mb29pUt6sJ/YlRQTh/YzB8wYxV35t9uOIpgiobstTbHFTkrx7GUT+OxuXI0B5/Gx0idh+p+
hvllt1vbfCat2oXVQ10FbwjlOaA5MO+jeMgqYCZlyShiPavJj9JLwBpGmmQIhY6tmTbQupuEmtMG
exbWsuqFE4L5Ar0oTBoDrqIaXF6Bn9bL+Rj3Whv5HImR22yxWXklJVg6IUjKYCl0OXauooyIQXFr
RjmiuLOt7Nhsp5Dy0YgagqP1PgC7+b9i/wHExyps2AlAAtHqVTuAZtWCDsicR0AQrDysm74MPT37
S0kJlPzYTXf/rJIX4hTP5TeWNWSuGGMhxC7w5jbsMOgaVkk+bpzEX3GUC48ZnCVQGFQLMCZ3BZfp
zKawiD7GBc/vbH3Yo9nzr0A+eX9nIpSnbPemAPWLOcYu/2a3YtNqj8z+lSRrXOGLGvifnE9nemZp
i6YHPta0xpjxb+CC3hoMG96C6d8NE+wrIgsspwDQQGUkD/rM99rOgwKCU9vq/hjtWzKvxPFLJzmX
odxY1ZNRFKU2xmM7RaRmUd+gUpp8va1o0hioxgKclJ+wGhTVVWNRaBVAtg2ZYiR3+ivpQMyNkCy7
qysj32oNNZ/cZBIrJeCl94vBX5Rl0QID4kwe/ewj1UHX95gEG9FXtV2xQaMqx5sl9TTtZmo3vx2P
2t/Kcqx2gmhJe7h95KWAClgFgMMAUdYRgEp/cC5em2ct13CzAnVTf77TrAeHo24zHIZhDoWZxb1z
F4jottilm0a7BMX8z1q7WjdyHbAVZCKbYruPbQ2LojHH2/8U7lGQL7clLfgzjEmghCr5YF2Msl2e
jzJ0TUhAxtgLECv6SbNLSuaGXpnrkZXYa93hpa/pyXGoAGGqLMxdivNyNolCs6Z4Sq02Dlox0tDJ
GnfYBWSasV6s8a0xnNIJ7NWJW6ZrDZmli4XHAScI4Pf4qopbtfnMjGIw53iumgdR042fB3cY+/3L
tfEH7OiaibmSh0TedsAcbAMCgWa4cr2DbmNQBwCbmGD34YS9hGDQiprhXSO/i+LXP35KKQulRuw9
QCcDQfHl3RrWDCyT5iMTpWJXAEZBRiwdGdKDaa6o5/WrgCg0ZrD+AOs/ASpRjlUyMXit1Qyx6/Zb
VzxCXfd2Mu765A/3qjDtUcQh9EvvrlEYyzNcmCAbZXhZMwCOBfXkK9hWDm/HBIY0eJVGI333yRFD
SxGHD/8xJM6+/+d4D7NmcBGYdwO4A/waSuzPQQg2lwXV48Z4qECgnZDqZI7ZruRrQ/VXL/FTEijP
QYWJFVfq0XwM8TWszHTQOHwDj1s97bPUDKvVgGjhCsFTC9S6iYwdzVHlCaQGHUdsvNUxRuc9VWa3
dfMMhbiw9pqwA89jNWbvZb4SNSwd7lyokgIYKQDJGMjU47QFlJ0c9PQP3v9kvf/zE8DMJRpskgsD
abwSCmVFR3oQGekx+aPrfWhmX12zjiZrxStcWTEYMIB8sCEMy0YRQCtOoQKzsTBYa8QVIT/MyQ67
cpPbxpNNhgdmRj1Zo2m5LqkDIICpISzZQy6KOEI5WDoYqW6Nth3jNe7mboqs0tn7PIgKk4eZZoJv
coz0vnqtdVQp6e/b13oN5AJluNw1iVuVNJBqcoU9k1rpuLMfd22/78hTAZblogE6JN+W+mtAP6rx
Rzafin1t3WWUbV33p/bi/+vWFbgL9BV92DdM/OC3KG8xmAqscuFuEnOtAWG1W2j3AnUI3IWxVta7
ttty9Br3jeFrRDyfRfAzt0/9SfbFTPKa6yADeQi0Z/TeprSKEva2crfyV1+aNNwqNAkKCwd8lYQL
TCjk3tTTV6vlzjFN6+9CUOOJTSA6cQot/xZw09hMusWjluvzoTbc5xY7tI6s6FCE0tZ4a6Xtvvg9
AMWiGgC8BnJCwCUV2+5UFtp1Bn7P4D+3wxdRiC3zrN3Kqa8KzxJ6CzwmgIEA8oDj49JZVaaRIPIe
6OsIjtp+/uLlr1jkDqa4LTM/yqrZmuYQYgfobbFXyYuUig1gn1Mn8F6KBulm6pUmx9lYnW6dyY46
p9j8/4lQbIPtaKzU+o6+grgmTKw/lKxtIb7SzU/UMpw8IkT0o9WFVBTbcl1mQkIGyy3xVhvigQS2
7vwYCxB+5ma6Ur+5Mt6KQEUjOCeAp6W4NWwWD/MgPWbme+N+d6thRdCS6sGvA4KGOhvcu/J5Wtpw
ZjojfaUYCN0MbqKFHBFGJHz9n+Gan2f6T5TUlLMHDjSyqeUlRE38ddJ87KpIQkSnK8WHa7stxSDU
RNlamizVqbt5ysbZTPCY9L9paexd0p3a3HqkaL/y6mD9EqAfAFnIE/PWeqHXPSxFtuJzeWI1Jri9
6KvtRTOPqL+pdkYfNcl7rT3WWCzGDukQjk6IMPj2G1hQGHD4YaBK4oTQPlO+Y9o41DUGPG7dw/hF
PcWBPQYhL4wTBgDXwIsLSgNgBmCxMCJABqrCAAPUmKD4ko3F0wjZRaw5vNgPvrVyqoV3h+K6RDKg
lClHXS5VphA+xw/BtzSenf61trdYokSbbT6vyFk8EAADmIJA3wr3dymHOx6xCqrRV0Rwd1rwhgUN
mW+sVCWuokAEs6DuR0wG1AxQOor+92nfkL7h2Sv218/ZA8WWec2IMwNwdBaOVbex1mY7liVKZhik
JshSFKVoM6cGqWGevQ79MfhW8ROAyhhLtuut6ey1P7c1cE2YcryimbQuw0Tea0aCbZUgjk79yBs3
nvaaB5jB8xGkpdFtmUuPHXf63wkVOzk4TdbzDCdMEyAd7S+1Ho6Y07fACm6NW5b8TcWuQdbrrI0B
XcMsP7/mf5IVp8NdbunjhK9p/MbyxMMAbLj2VqfTa9Y9DGMKU+pF/kCiIHvq22ElGpZ3qQQMF8eW
7+bMlNp8qPW8wV2Dpq3Y8mqYt7QEb8DK7S5EDAh9YVYwEIimkhoxNHmFhfdZkb2CQ9F2Q9Pb8/JA
Tew93zbYdD3fixXjvahDZwKVz1mRzsmZBoFN8ihBh86rQKhvIKkGVUf5Jcvo7vYRl8wmcGbAYIPP
FWNJikDNGEqQEEB/RPU0ip1RfPCfTbkiRP5Prr7WmRBFVWorzaa0bLPXpDbzXT+778RsDCA2AAC4
fZwlB4QvJtdPoVwgofKXilFg4qSt8SheOzREDe847ZKD9dC3b457TLPfdXM3fWnY/yHtunrk1pnl
LxKgRIVXhckbNWt7/SJ4vbYiJSqL/PW35BvOjEbfCMcXCxiGDWyLqdns7qqCPsgorxzFP5Wr21H+
Y3o2SrNRSaGxNg2s8SnMfzXGUWvdpgLYKHK4fGxUr65+GufuR9q5evMl0mMn/Jkz7jTVC7G/6tYm
ZWtim8vL+883zc4JpSBqhegE3EMqhR6pMpB+oyrnSbYeSGKNoGp1CmbXCHI00AkwS7jAJt7U+gA/
n/dozf+ISP/ctgncIcBQLmOH8XecKvvB2o3KJs12UHhlJVr7Bdzzi6btuzz27u+MRY/xz8aY48sJ
suHEKKdPIzVA0bxOvEZHifO+ldsOrckrgn1pyhdNPPLTAb9wTFLcSW3UojxnUF+2H0Oeb8v+XGq1
w9VNZb/l+7R+g+DWkX1azZF3oADZg01Feb//Hcsr8c93zD0XQBxjJ+s4ciD8KIVLNl0BZduH3OA4
FU/UeDRSr2WNoxIPQhLOWEIDrI983TxlzYsU7jrpB9B4+uvKZ91kMa6nZx7PpL1gWm5gevo+focy
YtHseLzLqycEiU1evuhd5QqDHWq2y+yfavoOVaVEeUViimugfOp0Jw53jG+KystJgs6Mh4iCtLw2
j9rg5Bb3abKW/lt0XhczOYshco2ji9tSUXANI7HhjTU6ehXWbmsOa/JVN5yMKDVMTmsqT8J9QWLo
evfktEbd0IQLKbTISUvqJjTao8NHsz0m79pYIN9y1sTGaF1h9U5Izzya4Lc6dRtENmbr0GhlJ93m
XWffNHMh6E8hEmsrRG2WtG3Euw6mmiRNvFISG639meWWw/rvSH1t7u+VRVd+ORkzZzJoqtCrFls4
jo5lEWhl6mjJk1lBOOapTDZIaoeHgXnMPCVrsPmlsPvS9OwUs6HSzFTANJOlr1gKKY1OlEHg8pul
rqHnlxzTha15RdBgtZ22+AlqKPXocuKMazt46RK4tDB7ROh6ClBkhxWkKt/lXN1TMIQLcNTLZrwC
NVjeLeDxALXzBEycQxKFMNu66oc0aEAlnYMKxetNdmR+qNZO1u0k8Y0ba4JZt/DXaYteGJ0dUclA
GaJBQTpQe+pwBgnYXa269RlCsPxQRomDNwZ6pqryxZS+NHRloy45iEvr0wJfuPxibHJTbcYpurHK
bYTXmmePOjw7tI3Wrpfp/TyPMS5tzcKbGODlooyn+7w8GsKl8oMiA+lIQUXnSOOpHxI3qp+AEZBX
Aqtpx98zPPNMymiOIuMwHJu7Uftd4Qllu6OTteE2MT/N8/2zv3RNXA5z5nMyySY1Q+QdJMVjDXW3
tBvcSPse9syNI4G4yrtvb3l06JfHWx6ed64K1Y+SKgEEDb+7J9UevXO97rJhS1vPCrR6LUuyeOLx
0kbqFehg5JyuNwy6kjtah1YaAIptO9qQCEcQPCnuj+kPhOhmyS7MzPynmhRow0lwcaX5U6w5itiY
1VPXHXBcHH10BvJLDzea5BuFU/LY0aBZsSbEfpvEn07mxTfMHOnI7FyQFN8wQCx5qx0VxZGhDO2y
5mv9qT0zz8gec+VssUMjFShprBEA/KFs+c+TAJ6a67mO4j6R8k7B7SUjeX2I3vrCIdZbB7w73VZs
o2e7NnvNhpP1Un4FQYctHZIcXCUgY+jVdEvNxGnU56R6H6zXlPLt/2uN0C50/XlF3nVVaOPzqLzN
003fPcbttms/RLYBM0RtbUT4ImWnVu73siS8VPSOVa11gC8mEcC7BDwoNuVEzHD9FbkK4Rw5UpPA
PmYpsnYq9/Xkk5qnov2e1h0QlIpXWz7p3+8Pf+li0tCQBbZnNGXj0ri2y1oe06pokBAlKXDbTzJ9
A1+rC1KjFe+1dOIuDc2OQpKLFs1FFdLX4+CwZHCJ9eX+UJY81qWF2UYP+4qYbYOhZASKumh7FsMp
y5+G9KMqNqRfa0NdNAciDcjv4dEOhOT1zFEl0SUy8CRolcoFw4IXZrlDG+6FJkndEnwmnpbWKxfd
0nIBfy7DLogV0MtwbVRJaDEYA5KRaR66Rn+E4HobvRj2ivNfjCH0CVyHNgZIIM8RtKhM6T3XkJMw
sk5GqCeNXqIm5Vud1CcV1EkvIELmDq0q+6QpefusZyTd31/Oaf7mbuPyE6apuLjT7cbSJNqlaWAq
nl63Ttzt+4I7hXWU9L/Ym+gwQDVOR7oe3OfXpjq5HQu5wsM0sirrQFlNHDyNpZUbbvFhaiIsw8KZ
EKqZQ2jMpi9xISAINHnQR4eh+oJNqYnf1a8CLRX6i9JlTvIpyCb9CGVvsHch84cn6+P+vC4dxMuv
mB2TkivovGwQWEeRbGyNEvqbhZyv9V8u5ibRJ4JSKhobwIY8m1PRGX3YpAjJ8tjXTMkde9UnEpCa
zyGeb8RyK+sBQjnt5yivBUp/6tLzrXNpe7Z1WjEOZm1PGYDxqYBWWNhKh66kewoWe/nQy4bLshQo
jXeV/Uz63OXKJoOghYS8/r5vPjgBLnBHlH1Tgv+/86Lwh8TSfaakOz2hbkSlfQqcQNJv76/Mf5gz
RNHorkFP1nzODCMv6pYjBhqoH7UfpfwgBNlJIOYJHfElzvZJD14ttjG/3Dc8rcXtfKGzUweKfNKf
vt7/rbDtRsZdGzSx3jgst4Gx0uJqyyXN2Nw3tbj7JsGD/zGlXpsy8gHpqEGkwYgOPx/sW2LHFGXF
fU1b+N54Zo+RHjLapt3KeIwwZQd0TM1dI8qcOAqDMPoRDpZvRtZarDdN0j2j08gv/FWPfndVplg8
C3yGUUhcAmIHU8MjpEu8SIPsB7oXDHEC+lFOuXd/WpdW0NIBmUegh/rfPHrODbS3DQPiWX0cO18t
SbGRsljystQo/sIvI0IBmRCIbHHzzcYpod+6tFt7yglQUDh3h6T3wFjpy73hR8XLX4wL8B84ZiB6
kf6/nlRkliqDp3EWaGHcOCijcjcZGrAqFWLtSbA4hRemZn5RLzgKiJRmQdXmxjbDI8fPsijZyNTi
K/fNooNC8e1/hzWnrpW7TArV1MgDmdXgqW+tus2dyG7MblMnvageQqEMlB8kgqSBKw+azpwhGUCF
CGUA4mcoJSQ+A1JS22lpmCl7KsyoO7a2OqqemqT4e6QVWuV2gynRFzMqk/q3IscVEjaGOm45sEql
Q4ra4EdrUEH4EhljU+1qmTU1uBZkKGQIHpeTrAJ4Y8yV8S/dhAhiEGujWwv9TXPAbiWyHCewzYPa
+lSM+gCKfD/Uwbo2ZnIglb8ayIfHEpJuuTh1vHgYEl/PzsUQQqz41ygFIfm0k+bz/l5bCOg0vHgB
GUBjCrnh0yjsIW9HFtFAn1i8gdIu5GJj5Ny32QbCHw4b3u8bXNhxqGghmEPfJoSn5mIrZQz9erVP
aNCCKteNLfNXzOIfRKFrR3Zxvi8tTV9y4ZvIEIYQaYQlfhiyXVdukaoM+ZtWlh5UxkvpofAlPDiI
H4LX54slfyXDLu29lL3dH/F/+BB0HwIsAVHh+U1DrYKZjFY0GOuHUfWz0c3l0bchqv6mfqtfq8ov
XiB2mAKVKnMnT14L1YlHiJK93v+QheByKib+33fMrqHarERaSSUNgGh2bO4p1RGFDzG60RoxxlIZ
YGrzmrB5k9LivD+3zXWADI0Wcx8+13vDemSdO3oydH06p36ve1cZfrZfovFQAJ6n+WX3XPWOsjXr
jfherLUpLWUk8DV/aH4n2dG5xh8tRJ+rFb6mO4w5c0X43ktHaiGNy9mulY4oBMXkXTeexg5qSH3j
5FJyIPEKpdlSYhlQN/CFoxsckLd5EaIV2SgpWk8DyDT+EAUQpFbtmL2fEzBReCo0QpRAl96B/xi0
Ne8zXVCzi3ri58NNCZI6tBXO8hFy3NcF0wUNmJWhFNUcKWjV7m+vpUgOFzFwQLizQD435wkjOW8g
CCRj0cXBYC5oWBtkBk+x4ZIv9ZsNDQTTr8lKavLWgaGvA1fz1KeC3O88k6E2lZnqOq+DHGwbmpw5
drxB5rzDPqOJAwJ4f2WUt7V5kBshzaxN/ChgKpvFjWTQLYq+zzawkn2M+kcHTufTMOiOOTJPyvYA
zHOy0sEyxe7XqwebIFaaXsAT3/cstmtA5lGVZdkGekqOSoo+dDv+rHtt06vs9/3x3W4UsEiBRAqP
YESr6h9nduE1w5HqiUVYG0SNfAK3JeKPZCXkv/VD1yZmQYeVDgUzeNUGJnC5ecOQ79xVFTgqFVTU
Vg7dynDm9OUFz4yOJLA1tvprlGcbLVzrSFkzMdsQMjPSUumm4YCfjUTESaOv99fkdo9j8RHgAtOH
PwEAvr7J4iYsq57kWBPGQ0dVOq8B4bYAHJfkpZ9Ww29brle62Ndszi4LlAN1oFdpG9AwdTWj2nPg
Zgv63KJRv+tRCtR39we5NI2AAAGeM0mwQQ74epCplpqFXmAaieCGz82UOLUhf7tvZGnr/WMEMKdr
I8qAXxm1OEik0X1JBMTucR0EtHe7NQG2pTN7aWq2aEPGUNwVOEhW85OBWr7JN2/SKvHyshUTJX8I
UeDMzjyDoldxkySwIkbJo2ybKNqm1tKPtlsjoVyzNK3fhWOw7TgdS7Vtg7KwCydUo9cEzACo8X2R
qnIFFXkbJE4AXfQFAkMIbb557zJp2zFLCW8DXkVeEaPyrXwIXCD3N8PChTWZwTKAb2FqnZhtuWEg
gikCZuL6IYLMoqLWvmQXe2Yljhn7qhk9xqHmlpH2jTDhj9H4r4NhfMAER0M/PFCGcy3EJKLAURVy
G+TZe2ljmPkpitc6UBYn88LIdNIvFs7oQCxHYwWjtKVNPMTHXBqeqbQqljW57etLCsx8uPsBFcE+
RLrv2k4Y2VJn6iE2CP0V4i2DZmEXpVgZfdR1Cr5b6uTiF4RakP6jaC3z0576XYmUVJk+kax01YS7
VXJmIl7xLH+c/L0vm80ACl9V0tUm/CdCTk+qvfC1Ri/U71D49NHcDQoaYjzzzXwk/cb4tAIrbByi
B93Krr51Ppgg1BwQEYOuC7ns6wnqWr2wwrFHP21mu7H6PKrKMacHUH8TYzXvOvnn+ZjBdgYaEcBC
kNOejVmSJMIbnXVTI45IHE73dfajtH3yPap+ICJ20FUh0V8AfK6M8taPo5wJ2OMf6XMw+8xvdzYC
x2Wiazg2vxPjWGcfK6f2NgCDgQlCoiOjC2TA7GaqweRd5nraB20z9ODcZ5msPPQZKiEn2ll2ssXf
7Q9FsjrN06klTMfIKnOnSijAeve/5fZoAWExscgi8ERD9pwhQc5ElFlhPAbIUyiJB6AUGJO4ITMP
RLprkKBbBwxj0A8BnzWw1Wj0mm0fiSqRWhVjIOX5Xqe8cZkCnzGmI3fGYi0OXBwahFoBIEHtBW7y
2lo4irKzGjYGqMrJB26ExuOoy9oe5DXp81/MIoCjEFJCFxIC3ZmpxJAzsBtjYBzoYrSD5zuVlNpR
C9HFfN/U4hwC7DQpfk2R9OwI1lYCIu5QHYO0TBonUndxxgi68kYQKXPh3ze20B8yQX/x4EepbOqF
nM0hii8DQkPGA3mU7Gc7MhooVpMI4GNgPm3hRiZn2TOSjjlooaJ6Y9LWrA9JZeYfrOvR72uWYT5C
H1fpz+1Ac/rl/gfeHlV8H56DgHuCrRCPtuuJr7uuFAV6jYMQjTpHaurF1Py7pq92O+eAzEwqhnih
TYjFWYhiisiUKk3iQYWe3yOAL/xggIEZJMNNcpb1YVWd5tbPwqAB3CKKlIAu/KE/urjwCE21LtN0
jj6HU94e82arfE2N72O9HdFbaOmvI/gPWkfeszR2kYx0hvGljj8rfQ0bsvDiv/6S2ZEVzCARGzX0
pke+1h2NHwZ7UPE+rn6kG8hwygVx8q3dPf24v64Llcxru7NtDhYvSSABx4PO/sagPpLtGrGh4QY5
+a/RzzVWrqUFRgf31FYChU/wIF1vI62HgDptChEkmYoqQ5lwdAaFT3ZShU6vlvXKi3+hbQARIW4W
hBjQUYacw7W9pGlzjjtABJ2mekbyK0uc6hzu34Wy63rLBamttbk/oQsHBSVSYG0R2gAhac8uU24r
TaINskDsazSbVE7ZhpvtWrfA9Fuur2wgWi+szOaxyu0Y9DS9CKy6dGsl3JZs2z1kGvq1j5adrjzw
lk4J1FpAuorHFi6x2TWat3mRKswWgW1F9FFGMOzkrVntFanRto1eBn2alvu/mMcLm7OV65V6GOCJ
YFPuUxRD2bilVWnt/sYKSg1IYaC75KYHGQEltC8TJNVVvX3ILfFtQE12xcjSpp9IDmy8VhHkzL3a
mEGBoZORuVfbMXqIFHOjhtprblqFxxMI794f0u1tjK0BKDvInqaK/fwmQcJJKkNG5UDAjzuD1bU/
Mc3FI9TZqrVb6za+mmyBxRtpWzA5zIkZo14XehNaIhDgANuPkOdAhaIpXUhgc7fI5OhL3yJPbQ4M
BMR1zg/mYBsrIcHi7KIkAf0oaAQiYr4+4lNbpWIOeKALZLoOaWa1TqJ1HFx/BKGzsD7vT+/i+bbQ
ijNdhbA225ciUyloJwHvNvux2QiqyI5VM2nFcS1ZQd+dOUli4r2uzbwIoZJakSEGfaA5vBRZVoEw
unv99yO5tDGbuMruJDPJsfczKilO0reR29urfQ5LngoROEhbNFBTIHS7Xh4zMwtLoyOs9GAeA76h
OZoWt/fhOPF5yhBky6zG9uvIBBRSr9FHE3HDUcKI+5UYMp8kkr0ZmqF2lIoLr5OM5BwxPXfjHMLO
92dk6egAW4jsMPrboUk2uwtReqkKm6oy+lzC0APZJwCqLYDEXZpnwd+YAvUzCrcgXJnz90DqqIia
zJYhWtxxV83j/q1swEhMOAps900t7iXIzYBqaULdGrPQbSQkSfJGw16Su+hRQGfc19VW/pvddGFl
dke0NdXMBB47UK1O38QdK/dG3unb+2NZXKFJvxyl0SnnM9uzlpqPfWZESqBQ6KikIKf0mVDTR+Rd
jJUjuFAKQpfJP7bI5PwuYkOmo7aZSpYcUDybkbO36qI/KSMvh12kCbk79TzRuCM1oq/B4l5RvtMS
G4UrBWRjqGLlpEMeCMzvkFcgTeS0NQG0pdRTuXX+ZlZMUMDIoC0Hw/z1l3Zy2UmtEspo787YQWlN
8o3LQ/MCjm17JUk+TfA88AANKBoWEKSjE2x2RFD6N1lrZwq6ONS3UZCPulJfYxJECpoyET1Ptch2
JaRaWnSAmKc7xgaFyVy1uo51UY0NbA71JMJCqs5lUhxvUE9co8ZdinRASjaJ9Bqg05hf1RzhQK+U
TAnitHCSY2t4Y+j3zaYeVmKCpUN5aWj6/4vNFYZhBkrLctrIxTONEzeP6Ep2ZeFixPWEWiaSOqC1
mZMsDfr0npx2RdREh6JttilQjg4ZqGuWb/c34FKcDXIMuEzgUDUTu+N6OLyvY3vsMRwZnGuuGvWe
0cYQoB/r8dHSa8ltk3I4tbWuuyGxHgwoS36lksZWZnWhmRs5AXQHI1bFXoFO6/V3sBxgnGhMFdQt
DScq84dRB/ZK/VJbuYNmTrc66C3gsZHqDQzPWG48Nnnnd3n/RMtyLxXRuHI0F87L1QfNrj9Wl7Y0
qNN5iSGdl2zUvDyGmIWOD042cPAZnfS1ZqeFvTXVADF6uAO8sWau2BqZLsdJA5sR9fT0WQZh6v31
Xh7VPxa062ke8eSyoUmIGnQdh5scNRh7DLoheav7Gi/2BPKu4amy19iIl7IkVyObbTOB3CXL61YJ
ePFpZF+lx8hGmkTwcyrr2zJNnLKFAHzi2lrlAw/yCC2RxF5h3lsoBWByQfMOuneE2facrK0QBWJq
CT4CjQpaCEZJaXAzk4BRWEEPTEGRYQsPqdFuQmU0nCLVTtq4xr81bZuZG776htm2MhvcKDbHPViD
4fqHLMl4+RV9330de0RKAqRjpyHrVU/Qolnxxotu5WL4syvYGKxCSabhm+i6lKyfiF5d3fwQ+b/P
mE7zDJV2FD00RC+zbVyHCYhrIdgTGO1J1wKp2eh8hVllwd1fmZjt475X85wPFdyF8TMPHdBJqPRH
NFi4X/b3T8zyrP0zmNnObelABsPAzqXC7QXdEYs6pVE+QZPgvqGFFqLraZvd0AgCOYtknM0OWcEq
29d0YzS6q+m/VFTHpHjwFMWVUu1ZZHQzWlvWD09IZ9U63/De+KpT7RdJ5M/7X7XoMC7Wcpqei+tO
wWNJoQQTbSnvceJBvcXRxWFIvjfSU6E8aXFw395SWgv1MuT1DBA2AQowM1h0aZIiaYCLvHfq0AFc
g7MfxidVHUt1avbarPUxLbuFC4uzq4eWQubjNO9NHPqsqhxT2FuWvSQ82urSjzI7DZ26ZaVcOk3/
hbQrOZpFp39hfuYROlrx2Ai7qS3IrrexpaROE1Wpf39eFw8M6pDILoAmBTft9Tq2Eji4JAvbWAfN
JwdhemepvqS8UxZ7rfh239j0y26c3IWx2RpGXcsSYWNGWcm+N11euFaqKA7N8+xv7rMLS7O1G0xu
DnyEJUFan5KXzPJrbdcYJ/BYMyZc5GpWLC76gwuLs+Wy6UDTwYRFsy+2Vrjj/beGone+39yfw+n3
3JvDmbfWa1XJyZ8Fq6kTB0O6lVvoduiRkyWVp9B/LTwFKn2E6f+7QeYJtXDU06wlGBfUaxtQJ+oh
BK/llch2ZWPM+6qoUiYhT7AL1cH20Y2R2cIJ5bf7M7ewQqjBauqU6cFbcx4+08HWuhA8h0FZ1+Rk
o0P0NSyJ/BGPdepFg03+fR5rKoqj5xnRuq3NO3f0VLPauIK93txychwBtZbUYsMlc3d/YEu+8crS
7GIdbLmskTBTgND1oXZb2YpTFA+pp1fvTf6EZhpkXv99GIycmUlApju94OYwOuhXKGMJBbSAFWLY
yzXLX9FlWGxsvMP8tpPFK+hucyCmdH3cRaO+Rk25sGMmaR6gl0CJBeLSmSuR+rw1SiRIgiZh6Ges
/byFnCRv/ZWpXbMzcyTUNkumlbCDcrNH4uipqywvssSh0g6sVdwM9BCEEskBlOWJDfbeyrKDHGfb
DE8Sha8hZhau3athz7wMhSJHFA8Ew47EOdIPSikeEtB5c0U7JrnuNoXsS+maBtTiybmY7JnPSbME
pY8SVoe827RGtAmBN8/A29j2fGXCV+b7z1a/iCtGqUxtc1AUgAwTZ9DFN7N5FDoIGFbWdQoEZ270
ciL/vH8v7PR9OkBfAUOS6W9qfuvr/ADeVkcoJUidEGbl0i6GX0W9YlMCfofErmtkbGWwK6v5JwK5
+AjSlH2JlLsSSJQ5yUAO1lg/6qlxJG0P4pxuDwUTv9XW5njpcY/BozQ9Se2iSjo7PFXaGxUqDpjk
2AKzCV48Cfqw0Qg3QpMdh8oVAgJ5xHRHTXYbe43/aSkRB8Y86BjqU+/TTU+2bWekrXpLCYpugOhD
+jAA+ixr/aNoDKSshy3q8XhQG8dGnPQmC3iqOyLZGZJwujUG1MU1uPiWaaNcrEE9Ku2opNgIWr4Z
5NRtQH3lmdxPQbUFXozsby6FqZsX5TfwJM6f8nIkVXljSHjwju+V5g5io+hO0a3Ejurk8W+294WZ
2agaxWqKARygQZE36KunCVRvWd3GIPtIewngaohyuekAHAyAkaFLycicpmWDr1ml7TWWyA6glwi3
oBYa/V7l74k5QhPSbsID7ajuC1W0IFYshZc0ev8YUcAF75/QhfB3SqdN7J+glFTIzOcMSAQYuh6p
QRZWT21dBlFnrZGULDkbULpN/SBTP9EcnJFYadebSopZMjjfJVpk7q0G0s8oB611UC61AyCDigZe
kD0gDzkHdpXgVGuUhKmBmWnfgVID0GY7qI+qljrEDrJE9XL5R1whb5g1PhnLyC3QsXV/Tm+CfRBV
IguKfB5uzKmT6Hqvo0ldhInZNGeZMEcGDlRPQi/UfjMj8iL19b6xm0DVQssSsteAO6CcCKGLa2NS
InFdkfrm3GcskCr1JRnLTcTazmFg95UEw76XB3l73+qtb5nMAqI+cS9O9L6zJH9USYOg2ticG8E3
VttvWX6qsxccNOT1Ny3/VucnJp+j1u+Vfjs0YN7Y6mSN3OMPG+fVAcRnoFcfzVOT3hAQitejz5o0
HrhlN2eRvIknCPdBACDvt2bnhMTRfb6NJN8sTt1vCDNzdkyMDVX87oUxPyYHSKfIg1OdYmUL7s0u
O0ESRKFeNx6V3OmkpyZYI3Bd2BlA6qCUhFgKCd95wYF2oopsNKOe0ck2GqXbqV9NyJwpJXwFvMbK
Gt1cvlM9DoKsYCMhCpZrNjlVw4cQbb7NOe3Zzizqc5G9A+YLDGK7baPoVGZAAygE6NHhdyv96qyv
Q654Kx9x4yKnj9DRtQIkmoWf2f5Mw1btJWY05wx94GiT3WtV+hK9kNJLddXlLcimIBZl935YDaaD
PsNvKx+wcECmzhngcVD9Aon7LLQME9DtW0XSnvX0azi0zlD+AhP+XqOF05myY7InlsX78UtT7wf2
wPJoV8cg99M8En1LlMxlqr4CNblNx2JOUHPSgHbFuwWMqde7Folt0lVUa88a+OFq7YT+HSnajoiL
QPJc2uBt634n49ZInyt5dCzK/ExTV96C07zPTo4GPVsZDe3TGZqrfBsD6IZAVNOdo7JSnNTmmgPE
5uiuzP40lBszwCFqEwOlBrWz66GivsFlWem7Mxgvm8ilmZ9ZXxLt0axAonQOS08uva77XLF6u+ns
P7zyWHZsPUjGzazaaZfJKcprkFgRdMMf+ejqY+8QcoSyKO5Cx3DGcSdW4+qbAz7pZFt4K4GIHCdu
Dr0EC0OrjklvB3F5ttSHSgKdfv2esIccSfb7g7xZQEjmIME7QTyhzgcg4PUYhRILrSOVFJhq7FTp
B10TPb4dCw4tMF8gycfKoe3s2gCpUK6o6z45ay1zNNI4FttYtu3Cw7lKtKb+uGQNJViwJgFvjkzI
LFjWJaAD8FaANQvNWCi4le/qVx08imu8QYuGpt2IVjrs/LkPznXel0WrJWfVqibFAXpmeGpWuypZ
OeY3IS9kvOFxUEhExg9P99kp7/BwJ6aUpGczAO24E+u5X4atU0lujvKKrPpjtXLaloZmoJYzMT2g
/+XPpX0RZBsp2pcNOYdFhyM5bLo64M7smNXB/a1341IxMnPyX2gPhO+Y74xG54ZRZG16JnhQWUXs
NC7K3o6pvAz7fO3OXDSGjQ5IJWieLXM66xeDGocW+zzR03Pf2U5q7dpOeG2l7MBtNbEJ0bWGjJtX
OAaHKj26zRGvgg5/Zk+1MptKfZWdy8bYF2A6L8O9IZknae31cPs+nFma7u+LkdVdhftyhCW0emmb
qNpU3SY0j3m11T0JAcs3ea05cG1ssyMd1zbTpIJhbJ1w0vi5Gx/7ZHTWcuq35WTc9kjHyVg0xMJA
ZFyPLKFZoZSZlJ5V06u7I83P0eAhHI21zNH6BGzWqsPFsZd2wzYLkHJnvxrbu79Jb8eKb5iwRziB
cMnG9Cq5mF1ZDDFRpCQ7G3xXm09hcgyrB1X5uG/l9sjB/WJjou0JgShqJtdW8jwaIDIwZudY2oQP
+mOT7Xg4ycL/2/6RifAf9XlE+qBwx5Pz2g5jfVKDf7c4S8DgCutFyx8If9I7167fJkbwdGX2bt5s
M3uz2WNSb45Ehz05fFT73NOqY7Iq3zV99FVwgPsFrTBoUUG2A0Hq7KglRsQ1s5bjc1N/yMpXthZ9
LAwCEGn4J+gl4C6e8y/1hV32aKaOz8T8HNtnqdgm4Vri/jaYg8NF54aFlkN06qGAf70yCOYKKWRl
elai13LMHSt9VvIHmW9L8mmpm/KsR0f9RH7YPXWR87m//eYziMOFAB/vH+DOAdO5YcEXQ9JA16w8
R2AZygh6RtZ4Kedz+N8WQBuE4cHK/LrMyrFiI0/Lcylyb2xPeYzruf9yfxhLRuBzQZGBJPcEmLie
w8rOsBcMuTybJEHp47My9mm2/dc2wH0EeWkIp+F1Pg94o0LKqlKS6jOgTGluOzKqRtEaaf/CQKbQ
AmUcZACAs51thkzLqdJDyfqcKPsUAIgs3qKH2bk/kttFx800xX0IqwGQn88Wye26Qscl8gsmiGvT
3JBAC5fn/v/PymwocicVQynDih6jy7t0SmCg7lu4SSJgmjCQqVsQQTNa5GfOk5RWkjYhTHTKQeho
x7A3huoahnCiZ5Cn803r9qULhRhJc6piXxQrbQyLEznhKEHZAb86j9aVzMiIFtHmPPat7VCzolC6
5MraMJfNoLiHAg7Urua5EnDthJxHSNHUiicTEFC6oO2G+JvaOEh7q9/k7HsvvneNF/eeskbeML8G
pzlGpmZqhgZgB8no66MFuUmkh0NkSBivd0T+Ghqpz9UvTbq2K2+3/rWhaRYu7lsFaVA+lWbPbYF3
nq44PXsma4d4aSonfN7UngWA2RyXEouSUKqw9gwajPgVsEHbEyJudvc35k1a6c+koUYJFgqwXiB4
vx6LGOg4yNCYPkPmo2w/zK9jcwjNb228Mb+muqvEcPPNJqucRtkWkgC7gu1rnlx8cq1CguEEwj3D
LE9JJnnQRnCBNQH6lNr4V/HaRdty/EU4RJGh7Vbu7DUZ7qU5gufB+2Zi7cLaX38868AbXElyd5a7
Hz30WJRhDXS1tKeQUCFTjwhY3Yzp/y+WGhThujmmWXeOmzQ/jG1Z7OvCqsFgbtsALSiVt7IeUyBw
GShM64FIcpKhREUZ2bNrg3LdCGJ3tEMs52TWMTWRKXqV442NyFlyJCTKX+ib2BrsDJbD7luROSUe
B85gehVI6D298ds3LT0qv1uQ76kftqeC+eAUci9ei5v+PLvvfepsbtSxlyU1LLvzQLc826K4Ucof
yHxEtTvJ77w05GDTFzo8VUw4/8XZlfU4qmvrX4TEbHg1Q5JKUhVSqaH7BdXIPBsM/Pr7UdI9p0Ki
oD7a0t4P3dqOjb28vNY3KHwL26ZIfC9hnQDPaqTHADMowutoWMme1Lap24N57NAzSRwVyBH1jstu
xi2Bf5ebmlMpp5KwqpOHInHgQmMmjgSdWfh9+Ie4obxsLB+sAPzFtKHdV5Kt2p1ROqPuKpvoIw6i
rQFkK1S6en8p6M0LP/hkE4gSWQliO0S55q/fus5A+BgQW8kmFcWPSG/36kv8RoS1brp5zU5G+xz/
s5Dpz7CqjLoF7hPE9ClK/dqaShGl/oRGPnENSJtmrP6qsfkqxsHejEZxYV9eIAKm0WAdCjFTKHtN
L/3ZaHEd5a2O4CorKVCxp0Zr7FJUbYKMXH+NlQd4HDTLor5T+JntMSg3TCntlGxcWLZxEpWq0KF2
B9XJiJqGK8eBzZ5A/4TSGRBbkoP85kEtFzKoK4EFD50ff19YPIEjfT5baBBmai0G7UnQ9oUcQD15
qTZz0b6ZFvT3ELPTI4SVIY+9z06VtCqxiGEOemO46gI3Ee5Kq4ARLOXv3Srgz7dDzE8T+GJNp+QT
FVl0UeZ8GwixQTFNDdtTqTgktfxVk95n60TcZvDdk6n/IFaOyD8XRp2SqMtRYUA0kWnhLjK7aAxB
9HOlQWCTPvqNDuhDQNW/oqMqbhRsEssXD9KwgwB8+6imp7ahgi1bLFl4W165uacmzn9+xCy68gYW
1KGO7WSkLXdCsMIsHimF1enly+35Xt1BE/8LNUIDzOHZSGbQm3JRauh/QKai2Is1s24PcKGKhg00
5ToTbQr4/QuD7ThHyzuHSPOJVXvcx6Fer7T4qVaf6mpcs94pilNZUTNFGQ6UfnENSDkM6GmIXkxx
V2c+2Hf5ushdmKbc/mXXtvbZL5sqCb8iU8trRYJnDCrh8VquthoK/t0hlP/kia2O977gVn/YfrxL
4/fbA19sMQlNOpRVJ+Qh4vG8KFgbIWdtpVQeml9m4pa6JavBsR0OcDpxJO4DzrNUmr5M7FEYnFiU
+AIAr+KLnM81Chq1V/Wy8ULhIRg83xTsXn3IGaHgsg0vkCtT9F3RugqHU6INRpLYft2e9UVr3sBP
wJNfBbcRcnQoAp3/hKI0wjAyWeO1BBgHKjBrEP+m8CcOC9GVNMHSCS7l+2jYpNWGhHaVHWThexyA
ie+qBxN+tJ+BQBU4uwkLH2Re0Pz5ZWj6QG8KrUvlIrnUWFujSd14ShPanbqrhG/WnPjwynRzrfhL
TIqL0z0thK7CpRzVU1TzZxcxhPcFgPXAaoJUraWGW7OPLL053F7uy909G2XK4H7t7gK47HSA1qfH
s2/COsoYsc2usuEVogswh07cWF7nfmZV7Tofn/ooWjhf1z/4r3nOQikINJoWAGvhQdk0DvMVERh0
u3KLCMOmGQtbiiw1KeFOSLPkz5++2qnJX8aeALp0/ND2izsVnplmfEC7TwryhRfF1Y8wWf+gB6lB
cHZ2IAooEEV6PDbeiAJNG6x7v7HSJee8a4MgK0efDaxsSLnPBmkNI6oZ8RuvM4R3CNbX64SMKdh+
5hKu6/KBhM8Nn3YUvqbDhT7A+edulDZksA5gXieyv3rkO0G/H6PGZupKDuA3pSKX3UrKOs/sRjl2
7VHp77R2HR2qbewPqzJjuzF9DGEqj8bI38iKHY7mOxQNumpTdKuCUA7QH/Tvq6V61tV9Ml22U2EY
TqpziaCiT3RjNAnzEkHaJlxzBA5r4HA4RoFO1UK1MuMgNN8+PlQI9mFG3pFr0iY68AgdhyylSerK
r21gm6y0U1W0Bezq26fpSsieCJRwHUdJGWIIs9jFpDjQ9JozL7S6bN+icCj0R2XwOt2S8je+2C6d
NsZZFoKvOVXs0Y9AfexCYydCsMIzIWi99psxoGKg+HPM/ONw4H1NkQWsI+0fGcOIgahhS+BDQhB3
Kpid759eQdk81yAKgtfDCFE1HjpmICdWs+xbNKWMs8lNkZbgKQJ4E9LX86HEwqxDaRh7DwAJu5Rh
kmYGVlGt22CB4HTl+J0NNP35rxAodXJQl0zsvY6tSFpSFt+1wxIg+CKDmhbu12xmCbLRNLjvGsyG
Jy9B/F76C3nw5WoBTTQdbRGEWB0jnU9Clds0IZBb8ooiKlahViZbxsXBNsahQCtHDuzbW/3yMkSB
AugDvNaAQ4Dk8/l4IwSju0Suey+IyJo9pADY+37jZFALg5ZrTYN4CZFyuYIoAcO6Bvxx2EDgkJ2P
2KmAU3ei3HupYQYOVB8A6Yf8z8K8fqTYzredLEl4zaDUPPkyzCPkABZzaEQaFrKryKZOM8NFJVi2
uFgmdgv70XUvCMk6rfWGNkP+3Rnt4EQ96WiQ9YEDbHNAuzrpXFT2A8dI+nSlBGDk3F7+abIXv3Ji
uk6PSeh4zLZT1GmRWSnh4Jklp6YZWWIG4Thu2AZ340U1wGtLjxDzn9FmS9/ADkCTBySEXVXYQaOt
1SZfaLpfmxCk3yABTCAfCzXo86874GXccjUZPAXNBP8p0rCN9rryLErH2yv3I3E0XzoIIEHaBUoT
ABjNQliS+tAgydrBC8vCDdO/Yu0aQkljZvUP9YEEvWsaL6HB7aqXrHD4G8XHLFjF8OGRbNgHpN2H
9iePCDUmZFy/kGNexiKg4X5qpGBkoxAzWwZOSGYOFR+8Kgl2kYZiulmBNBvm6cJVde2ToiFp4MUF
2VQc4fP11ouWyFxggzca7D5Q67WchU+3V/rqEIBKYJlRTMJA50MQQW0blWMuoRQil88lDZMRx4WJ
XBYAJgAhWmi4ISbMy5yeOhS6VNW6NniFD+k+H3FhFRCJ2TWI+VY4Ea+1qOnWuRDWVjYMjaP3WnbH
6rqxMhbLC/Hj2gfEw4XIsHUBAGeuEJOmvCjrWBo8rSEPGjZO2mYPABmvbq/tlXCPJyGg6cCoAyc9
b4qlKcHe0MXBi2BCnAOhl4y5U9dvwxIG/9q5nBSlcLnAFUqfJ8AwQdPlSklGr+nirzox7Rz/oigS
2vJonuAFuVSbu8yh8Nj9NeDsBDAmB4rBAwzYshWXYksqP9T8lIqbqKSy8aF0zu2lvLqBIFeEXaSj
1Yygf75PRxCRsgytHi+L7yQII8rSnQ9fEtoxGuC9GaifAxQ+hjF4gL7fpsmD9e0fcO2cQBEF1B9U
I6FAP63Ir/yDx1KlgHM1eoSko1UrQbkSZGXJe+5C6RPwaomgYzdpWhE8NWbHcahDIasiglc9SdZS
aXeDXUdUZraf6TR+VMgKbCZg4VelAB5nW9nKKG+Br21Q3I6Sv1xfx1l1VzPl8fb0L4ux0w8DNAKU
Mwm4vwvimdywOtfww3rhQS+PqE9YoeDIMKB9Uko30v7ypXLWtUOKhUCbCKC1SUXkfMVlFSIIiaqM
OD2BI/iKi67IJk+XdAmuHdIJbwWyF6QZIGs6G0bOzT4Vx9Hr+y4FjiyWUJeoasiGA8bMw8/b63gl
I0MmDEQ1SjfYyHNhYBaWidmzQPSkgomrIkqejFTQoDGrsF2Wx9kqqyXidDCEWYjAV1YTA4PppgIB
CFGsWXaQiZkilTEGNmFUUWm6C3c/NxzI4d/nh2rrRBKYYEE/x/jXMRkgq6T6RTF4deKa+heallYt
egmQbKJxapZ4pFfCEAScpg2iQMXsggsQhKXIY7MePCKmDgkDNALh32bYA3jsonjMS9Sz/dO/zxAJ
/NT4ncS+57AauR5Bs4QhrFfDXVf1BgF0C0fLQXFyu3gBRnwtHIB8AEwFvP4mmM1sc0IWhGRGpQ7e
YBKHtMVDwXNb62PXj/VNku5iwanRieIHLeKrfGTPAh6x/qep34uaFaH66g3GZzt+3F6CK0fm7FfN
8lqYQHBBiHCZ9wGAbka3kWNucyDuoXm9kEJfOy+/F2C2bX0Dm1Zs8ToPZDWlTd5SWQ4+UUSnJvZU
zLH49cKQVy7TSf0XlC4F5JyLW3vIA3g5jhHiDhM9P1iVvuiY4aZL3zXdub2Q1w7lRNqREXoQgeYG
UL40Jl2tFKOHJm+75r4xuIKKB02sjNXm9lBXqsZo7WNO8DzEvCBVex7nikFvQnEsRy+BgY/8nCVf
KflgD0ZsR+M9q59T4SUvtyyz0W3nWxavbo9/baq4PtExB9AODa5ZNBcNoeEQR8Oqqn2yggDIhxGN
gTM28F+8PdK1oIDaGWLc9OhCXf58onJIKnOQcG/w3sqOymMxPCjbUY6Aa3WDcGmDXp3Xr9FmG7Tu
xzIQCn30tIpTBpb0aERO1QYLLy/52pnDCx4cTTTpUbSa5R9sQJoZQBXVUzsbah0Q9DJLzzT/5HUJ
/8qIjqUTa+tOqC0ef9aN7eONnxx8hcbJXdVsKjmm8S6AeYw83mv9KSoNKP2Qvb7kVXPtwKK6Bt8N
oA7xPJ99Z7+v1N7Q/NEDmkSkSq0cWnDvrS6pJcsM4TrWgOhsFQb7H2odwBqh7oBSGyRVfxbw181T
DU3ZELBRPPKagOEvN7YRAL4Cz+7ezl5ub7ErHx25AmQzkREBJzOH0ydCGwx4wogeFC1MRwozaOyw
InLqNl0Sj/p5U89ewuhiaCqixI/9zbTgv+YVxybnOuGSZ5DgpKdiZhc+8r+0l2RrHGoR/oxAkPa1
ELvjqGfOqI2S29Zitg4QyI511Oe7RI+gv9PqydZADueSruOuEkUBrVOz3ceymttGKtW7MikMJ6/b
MqWj7kuvSgdfOhQwFQfNy+yQDmJ47MPAoGLaFXbaBuFClLqyywFpnp5lqMShrzLb5WXLqjhsc8Ur
2l3G6n02HAz4TuCJvPACvBYOf480j0cQNysquCopXkbcsc4BJBmRo9ROmBdrKbonKbglXWQlIbTx
Ajf+O/jbFkampBf+3N5LVx4WE6MRLxsRUqwo959/3xatndo08UNEKbcbFTXbJWTBBWAcZ+JsiGk7
/9pCTMjG3swTxUu0rV7ck7qgAnKJSfmF9LA2vCeiLaE0mA47pkP3saZpPJnQ+/Hxf5krknqkNLj0
5thKKWmShumV4mmisFOEziJJtPBQub6c/xli/l3lDqjHNMMQUddaGhyUAEq6PYkrTyEFwGBzavzC
Iuxikyp9XY5GLqhe0296/btRXxhVh6/Wd7OPCsIz7u3xLoMNhgOSEwX2KQjMVSIaJo91qOWah43i
RvlDn63FdEk/63LZYCMtEgXQDNQQgaM83yLw92j0BDQ1j4c6o0POQLhG38C+PZXp+J7HMmC4Ecum
bgH+NRf9FJoMpoaCrnnM1StGu3EnWNBlq7XXJyleorZcWTdwtyZrYEA/oIMwu5nTpIOWaRRonl5l
uwrQC8HOlW6BpH6lNQuiISoSqHUDiHVReql7InKFNJiSX9ZuI7EaoiEMNEdxSHZ5H0aOro6GWyVc
WvOSZFbakvCeKKxYVTJ867iWxAsbZprYfJUBhkWVAncwbqjZjVGPMfghXal5jWOQV1giVuoH19aa
sLr9NS+DNWCv2Bk6IIOgYl1wediog23eSN4Y2pqo0OJD711tWAL9XX5HuHHgTYkkGThilCjPt2Y4
kVCGTJfw1KrSFRhYBZVrxXRQpKnXt2d05b01jTWdawWdHgAbzscycaOJWqNJnjS+RI35ovSxA5OT
JIGzc+N0JLJa0lAgiZkxAuSyinR5nagUKo2RADjMqVbtBGiH7vP277qQT0M3Beh6bORppZHVTp/i
VwSvdDD6IzREPA4qE/Np0/JDWb021fjeQcClQiEs7cDGDERLiR/gDYFu0kNdvRQiP0F9leq5/KmM
xsI78PI4A32iYqEQDVE+ngcNqeO8hoq37EnCHckKyoeC5o1l1KFbjM+9QMvhdWEhrm0GJF7QOMRS
TLfa+UL0PMilGH/iZcehgydV5dtxkcY0EBNLYLjGxdig3X1lwjNFeQi5I8LW3e/IJqjbhWP2U3I8
P2dwnQABdsICgyI63/9GVSQdH0LV47VvwmwJynUV1BXX3VA1XqGWIi0LwQc2R+2obxT6WlCDHPBw
3n0vrMoUnS9+CY67pCFzAvBr9rZL6ibTAyFSPSLBpTt0iPCHgRjRGLCEShyW3jNL3FaxWxLn9siX
OwBL8Gvg6Vr5tS9FlhClUbEEiQlbSnsA1Z5leFhamXknJIcmXHgGXSkDayCVTqcBJSwciGl//BrQ
NwQJkJNa98JdEZ6gVwqG+0rwYhTUBE5zlkNKljam4orlQlP9SmzA0Ah30PKYiAZzNGGiZL4QdK3u
QVKaRplCTfUv92uoGYo2lE2tKBWo7Nalo8CY5QNhoqidMl2bfrke1H0Ub4IgdUyjX/hdl9F++lkI
9uAQGZO5zvmKwCCW5bHKdU/Q5LXSbMoAnO9RsvNCc2EDdft7X7nuYEAKpREwZFRstTkvugsllSva
QLw2pX61q8Gzncpu8eDG8eMQ0uyh5vtC3YTxsCXSQm53JZGFpjVOPwoZ+P6AdJ7PteU56u5mRzym
OBzMWN2HycMubh/T7jOtjuS5dxjN+3g1TvDsF+Bkhn6B1TLdNrOjdvYTZomSGEJloY848WAQKgmu
nDwD6Ycq495g2xgk+NvrfRnuzic8O9iKIY25IIzEw2tUt3gJdSxSDmC2GMXS+/nqp0XXAXkgskxU
OGeLy3M2hixTideHpTWUzyH6OfpWGmm3VQu2QbEgRjef2Km/T9rD7XlephKY56+xZ6sK2aaYiUwh
nklWUXkofFhd7vhC8Pg5obNvB7iAgmMC6ioIKLPggb64ljepEh9VQcQOqVIfEqMB8TvQk/Imrmwz
ltCdZJUCoEDEkqTYV43Uv0RlUFZQ6xSYv+7FJnqroEX0IpgmBINQuc/v46wHyaorBshQmfjL8PwT
U+CauyjM/TVLYhHirWM6GtBBAXLS7gJOvtqujUoLbPMis6Jeqp8MqGC/quEAWc5xepzjFIxkFSsZ
bneNj0S/S9pAaF1VLVG1kyIgsCwhV6f/KRNSiycsfWNjA9kpEPHyu17xoYCV1pqEXkbSv3Cx9bmd
R3oH9oQiZRZEgGFkV7CK5FaiZ8VrTPrWt1OtEGCvx2WZNui6adYAXUPj0NfI3b+kpoB6AHxPUVAA
3nZ4rzPe5LTPfC2/HxHrXlpoYo5UBex5l0hpWlll7We2XsQ8sbXWgB0Ur5iwG0UlSChHwauxdaxN
YsPMkL/retjAkzbr0PVqZbkwV8KoqcFbZkK6noqtVlRuVKhgOQ9Z0SlPsIhLd4MPDNJC6f3KyZtc
CSDdNCm8A7NzHmpwAzWhDNuSI0j/hxg1vSB5E0i/kNhNwXm2I1HUx/8fIkM60IuzM5dpGdiZgRkf
BU17EXx2b/BIX4ghV84WejGTvREoRTja05//vjIVqQvUXkApKIutDvri/M4we7vuTv98hsEIgyTb
FKFNMDfOxxEUn4H8niZHFqMeFYSuEW1VH/DfaOHTXF20XwNNScmvCfU9ckD4M4KjxN79/Gmsn25P
ZOH/r85yzC4qQZIciuRokuTdFAVq6u0/o9lgWfTfKcwTtkAXOh07Nzn2YLqJcPihLGrd3oQgze25
XNnGGGgCAaKaNpk+n69VEKnIN4UqObZquRvGal1mckWT1t/cHufKtYhKO9IjPLUxr7kSjV+V6Jf6
xPAQ9g6jnFC/1KBzp98NzGPZH0j9LEzs2kdCQ3N6fiANgTP9+cTAkst9FCBNT+GPknEHvez/ZQBM
BLsZmEBl/tKQxQ6giqADp8zcqcbDGMQLA1xbsknMBq8YfZLSmW3jVmN9WhPf9womW770IIwDjZrM
bRVI9j2plbhUqriSKU6NF9THwaiH5fhsQAkqp4pchcKUu2UDxD5Vu42ea/5cdsMGmrt9Zbfto1m4
xvAsoiCqZtQ3Xa0qrXjJmuFyW6IqM5XpJ2IyGgWzI1YUXVKA+S54gFxYSt0DkgiqVbxAvZkmdB5d
Iaz604cw0DYRfzKeX4GCqEOuhloaHXWGdzmkhqtxlR/S7zCS3CB3I3Hhi16pDBLEPvQOf4oiyjyc
E0GE21SCSwPiNFYTZivVfDE/NJRHJKuV0ruRhPsRz4TbZ+/asFAQwLMEWY0MENAswsdEKQodfovH
BnoDNgDYmZshS3Z8peZH4EHyDTF5j8yEhxsILEtPZpIvOcxdftHJmQQFSgBkAG2d6/EIXYb6TTNG
xzIaDJAsCTYzK4RNqflLhNXLzzrJ4k0uElAHgcHX7NKELpOf5l2cH4kEE1gI9VLU32hueOOYbqEw
Bkqhc3uFr404PXbALsC7AzHuPNh0QZQZkZjmx1pGV4mOJs2VXWDaRWt1KhzmycIXXRpv+vNfG1fR
cklJNIynGnYmjpAZcmTNgZ4lwqiRnuTj7eldaYZAo/K/8/t5+v4az0/LMUoijCdIlsHedNjAt9sQ
YDVWrjNQ1XyrizasKnBUVSv0WGRBNe32b7jyvAa4SAOnDHZpqOzM2Z5Zk4odwNH5caoMa7t6uO+E
Nz/YS+0pK7Zt+dGU7ybcL797Ce1ytKkKyWqilCp9tE0KJLpBdjfWS3TvK18CvwoXKNGmwvi8+Biz
VKqIHhdHCfpIDE5fiFSrvsT9luyqdE8WXpeXuRoWYbLHQQMT6K/5Azdv21ivISJ0DIGmS46ygTs7
ewrKJab/FQA1kk4TL1nwzKELMhcObJqaDTFsX46cvakq0BT+ltvY2Znz57tyzO/Ih+/gqdF2JCqA
td9WCzncZfFMRpwA9QGCIRODeY4n04y+r1DUVY9QZaZd8xhVEYVBTykR/OdA4BKhxw/mkFO98xe2
2mW8nMYGNwWSnngKon51frw48K2hEGBsXdqr5Zsq3ylCQRVxgxK5UhyZ5uJ9s3CkLy5fEIdw2U3K
InB1RYvlfMwEYNQkSBPzKEMcvtukwrZSLTDnlCVAwtWBgBgGOnO69OYLmwwpsFl+ah6H8Nv3QGXv
g5qCMxHW7u0Texk1pin9Gml27WRtHTRwwDKPJQzJixeIgWrrSqftsRZ3vWqZw7Mc/g01FSu7bjPw
AJa0Py5Oy0RBxT+mAcwk1nQWJvUiyaNRSBJ4SSW0/yy6xwH6TcOi1udFrqmi8YBuAKprk1S7Ip9/
u7AHtJYHCX80hDB+aEGDs+UKPdPb63nx4WBECCAi+onTWChyzUYRmVDxMFfhfGh3mqMh4G1ZcRhV
7/Y4Fzf1NA5awhMWGznYnCasakOaxkKrQsR3JzE8swUrMv7cHuOSKfwzCGj0QIJg1X72zq8bJUeP
HzKOo/rI3D75q/7NO4pAbiofmX9Iko1W9jRNtjyzAFymkgdQF60nkVBTozoK17tFwZ2rq4si2f//
oNlmRXFBiodUUh+r52xwCuhXxOqOp7ILS/Dbc7/YLSid6Th3EurwIO/N38Fqwnq0jVQd/vGQBylf
UMm6PcDFw0EDIg59PRRhwXAFuPx8o0CpDH1taOifGnRJTnWBIFnzHlrLIYldA6KSFlgL6rEzwyWD
34sDN42MswDrTFxR6BafjxwqUdCNINCcSLEx2rVY7c3D/0CY+xkFlxJuBWTS8+Pm+8B1xjHmp1Uh
YCoOTM8pQ1spXqnNuNFJYqcriQWrf1/VyYoBWC68jYAkOp+bguIFA0ojOKEoY406xOwUq8yhGBuu
pPhDQU3r9ngXxxDiqah5guCJXji0xWYPWEGO2NAwKC/m2q6JD4P26Q///EjGGLhtcMaBMkRrYLbp
B5MFClw205MO6EqvdDRZ8qi53IvnI0zH7tc5T9s4rmK5Tk+dkUAD+j4zcgu6r8KkRHhEk3th0S4b
oZgRmTx1wbsBKsKcfaVYJnHbaGpyahSvby0m4E3nBPwoKDs1lxwNyYSfiZsC0JZac+NmoLna2kXt
9eVOD6FbU7j//hlxIoCsxu+CFunsM9Zy1nIZmdRJ9+HJingKwiWsgBwAO99uj3ShhYcaAdJiEAdB
h8K5n2t1lknMShZV2QmV5AHqzkVQfqm8jQSrDYXiizCghe2QsHGnENK8DnI/6HBw9Plelxj8IAzB
jHGaGiH9AM+xrRYO0GUDYfb7ZksBCvYQBBXLTkmx7fMB7jQCDUd1E4iRLaefheQCw53TIQBr4Sns
kXHxhavtMvRihXQAwlGuAQF5XrPRxEjg2ZhOorMQAuo72LOpS8LfV8YAeB+VJwDPYScyT+RKsFAC
OHtlJ0MsyxWS6MCCEKK5sK2ufWzkAWTyrpTw7pw/h0y/J/lQl/nJR6//wRRq+RXQitoTyra1wun3
UUnsdIPKPSmxsmUjhVTG4x4q7TrC54oZGdxPG5hPoroUmk248Asvr3jougHEg24Rig6o+k0B7tfR
Zz4ZgtIg3UksLQM5ZlhH3KpGrwq+WOzywpXNI+82sRw9CqFJqza0h+YUtKEFR5nAtxXBgZkRLdFF
XLKb+/kIZ5Wf6bfh+kV+KGPx5qUucRQrCPfV/CRAejiQ3NJ/hx8tVKuOcJ6x/HE95I2TaBUI6G4k
RBu/S1dQ+8uzigqFlb325it6FEhdi9TVNSfM1mn43cLMxXiAkbCDv93Wexh6RGhEmAAOwl5UHxgt
SkcgjiAiPyxfBdVttH1VNjCW+8jFwgnvo6+sg57Uux6/mmhTo8B2O0RcRmMgrCf8CjAiEzB1Fh0R
CljcSRo/ZRXPaa53uiO2qeiqcfTdqNXkgmF8dq2QLLyofi6S2XrjmQw9kunmRMI3uwakyNeBljf4
SetffA2wONEtgk2RH4fiKEYHhdDIfzb750hQLKTnpSk55YPyrm9k4S7biY8xsWMDZh73PazNAkuT
HsIGz+2NulUNV9NtaT9ExJZ6D6YmpRMdZNMlMaNlTft9oa8A1KyUJ/NLNu3bC3pZlcBNg7oWjqEB
1hk0rc83ea41nPi1wE9iArkA6JvW6oOpwoTNIuoqHPdtBXBNZBNPs+B4EzzqZF/VPSXxyrjPQhom
S8U+Zbqz50v9+xfNHj19Dfz8EPr81EExQXJ5BaW8Q2JC/51ZpQlZNH03BLaK+u1O3+jhW/fsh7QW
DpoIJuWr0NmksHxjjc24H0JnJLac7XMVl4MN0xDFXydphZ0D74AtVK/ChT7vRdKDCiGIZJDLQWMP
3MjZyzuRSaSWOU9OsS9omx4oYKsee8PmQPssnIWLOD0NBXQKkknApsB5OP9yjQF/dFT0ElgjoEyH
W7G1ZIPF1u0N8pOMnn0ODIODNtEqpufbPI2DyHuZEbkpoLLbC+s8UAvZKsXIT1ZSpReaVQwEtfSU
qfVqTNu2tlI1jQw0aweg1LsK4EEqjJFRWjm4uYOV+wNcCvyQ8M7uy6iJV3HbdlDSEeAtTXuUzEFP
U3z5sSoVEx8S4lKdlelDk9KyHYfcArWdIyYBkRS5wHLyt9QUYt9txzxULIAJur9REUMlXawHIiyE
gcsMYAq6aGMCioIogP+er3k71EmpBOGUDN0zlzcuyiqc09ZtOoflz+q2+QRQBjiahW/9I1E4+wqA
FKP0joIE6odzOeoAGZPY66iZZaGVftZ2ZDel09l1uMqcQF239baorA7YlDt4QEMSoLc7xRIdaIUG
tP9TZJRMxtojlNa/szviVHeKC5ihUdNsb+zlO0D8gq8qoTXkbd5rBWhfGr/yXQ7HGR9SFxAV3KeZ
SaW1+OYbK9gSqC9GYoX9G66MqD6xcdXlTpxumE67YAH/c23R0T+eMHhYfSibTAfh1z2sCSCPhRUD
Ix9wL413rqJ8DapnAtOfi3YNJcPa1rs1ZyuzfavKbuE1OsWb2dJPsXFidUMz94J3gW3YFyLsyU+K
sWqa57I9GGylPYnpk9i62VKL5epokLNG+IDGExBI55MdUO/JzVzFcYMt3zqAFCP12wferAN+v0RZ
+oFOnU8NwQP9fwAcAfKDXv35YHmSscgMNChxWvqxAcSvePLSI3NTKMXtPnft2rCG7U55ZppF9iE8
GEGxiRf39pUPfPYz5i9TLpsj4VC8OFV0Y5t009vCe0I/E6ewmrVAN7Xb2S6AHBVV0ea639sh1TaC
swnd7WawAhu1FeX9Qbt/ZbnVyttTb9POLdaZs9eoCDV1Jyid9bhuV6/N6sEQHeVD9yQ8F1ZqcOev
zJ2CVxMNDRpZht3fVas9mhB76RhaGQ0g43NIN2gosoP+DVVae4PDhL8AT61tT2G8RqtVunv5hkNU
bxv3tS09NrkdHzp/U90f813JnOKZuIXF8HOFD+NNiyns0yiM7vlKcYdj31jFzr8jNFtJq9DdHwpj
FVpfe3HD3FXpfplUswu6wS63xLvK2UPzzIqSdW/HLQCJlm9p76IzbvuHinaPD4YTWnbuOqalW6Fd
ugCLvm4qCldQCi1aaEvAys1FDXHjaisI0JoQFaeA11L4t7ztVmuc7CMASo5DUOpM9qYXbMucBtQz
7jInoX+5W9LOAlEQTzLoidrQpjC/yFbeqGhpZLRc3R9Cu+jpRo/Qs0LGAOVnD9jMI/ftT83i1KAV
t3Zv4nu2unuptveVrT0/yJ3T0cfAwYnOTrmlbATb8+/KJ3KCA5bD6Sd3cX87guc7K06hDQwDlvuO
2zBgcjbt3VMB9xJLW4W2ZbSbaBO55D6llsMAJbNCALrgl0GxR2JItYx2Z/kbp1w/cqpsRJp/f3Jb
flh/PvEXTaE0vLPR0t8Yx94J7lQarmn9pXO6utOpTEeAP/cWha97AG8MS/lAtnQiCnVr11/FX8Qy
N/G9CrFH6jyCYuJUdmLvCrezFOulgx7i/5F2XTuyIlv2i5Dw5pXApKnMclDuBZXFBZ7Aff0s6mp0
K8lUojPTfU47qSsIv2PvZYi2S60fJsC2blOb2510INP9MXZ4U3io/cikppdhfgXSHY9b/M9Ob0LU
vjdNpBzwLVZIMPob9euomKVJdPxQjARHXiIr/5hcRzWPOf5VsPeZ6SDseeaovfkK7OKjd5CNNDNT
NnsrLm2D2sfNM6Hfsntb7I+MoKcVJRqhlhs3tuaVrnEnCHvYWFmp/72FwBVW/k1wQ9pdefhyN6CD
lOYXvwGAajNpzs6lu8J8ML7C3Ix+Ymt8CRxfu3svnNJnhZXvitZMLGw03hzsgYwbU3J3Wy63YHWg
k8hmJD8cRdMlytd7Sh5A3XoAYMvcMatpiLmhJob20wH+eXukSH/fNntq16lpbrY2NL4sw7I1Etri
HbgWVnpbmpuRBBibn+/ITF2E2Xv/6yW7fYLv9n10SN6tfHCmDY/NwOhhp6L/10Om3/NqeazO9cZZ
NXEWQ1pcWCOENoRG0jtPQJ16tArNFgPyGm75xjaexsDS5rV3vc2zhxFuCvAEkBMQkTzSliLhFMwT
MZCBfBtJ4zP2hCggLC01srvg53pLv0+dRe+AMQSTC+xTEGqWb7A86sSSRmHv6YMVx8+xhFUKt2Gt
d4puE6kuA1FCsmKEg4qZCLfxaE4KiSApwROa2UGCWQZsDxIhSWQl064u75vK5cvHlc+cQ7HlZ87W
BkgFQckGAfLp3dalKJbXaYEXG5igUmNLEPMD+ywrJbPj3wfdUTkDjgoQiId9SnEM6GvGbUbtPYkA
ayx3BfhiUt51pgq6XBRaOr+2SuYPuPaBi3eOmuSdhLRC70mP3G21ow32UAP5XcTLwYuqbo/TwcgJ
FOw6DF9r8Wtv6XOwsQ5GA5iX+IWaDOTbTkdIjWmaFY0IHy23/QJNLjqK2rYpHPxZ2dGGHgZfcSd7
NPs1NOylHYKiCRg1EDrB72VhS0pVqFdpeHXCJQo7WWdcN4GcmE63aqbIeDewwmgtPDxGCY/SKq7M
ltYCWK+jzlQ7YGL7AwSG8Hl9zUjnwRdGBJEXRHMUGFqKiynhp5QrhD4dPCpCFpwIDDnGHZXMgaGA
HAE3BONHSDWl1kxDSPSHZPqEVnsl3cMBtqQvcOmguJSU6oOi4pOb4vhsTIXd1IdC+gEsjYCdHIsf
oKukoE4MKBgSCMyOzTbBg1pdCVsvnAjoCxJ4qDIgal72pVASXuulZPBKShL1u3vMi8iU3tNHyb8+
apcn878tLc+eShPCWhTRUrI1ZIKUeBR+jMMuFQmP2XuLIzeZSNmvnHjSpf0DBNJcY4fqx5lgjY6S
doqwcUCtxkyhn2Kqoz3aNSSfH+PddDMYZreF27NMlBcx2tLIDUrEc4pJUREcNnhKNESE6j7QvkN/
4Bm0HTDJE4DhWz10uR0emZ16pLrFyo2xBo07TxNg0c/EIgF8QXi9LQLvlkvLbOzk3pO7gCKljaNo
iFtKuAkvmuvTc2lN/21qcQ72YwATP4bMFe9KL4ARVZqlIQbiMkhjO5O80tp5ogyHCmo+s1Ur6K9g
k5weKnXVNxInoWcUspNTSwQ5sig0OyKXTYB3W2VObfo1ZAcoBBLGrNbup5cE+NA+vUvynSQfDEht
BNTMd3GzVcLQBMIa1KYAXkVvzPBosQ9U5Cc/2+ilKQ9G9DWlGynfjKkTpXdyCIfk3qwD5aaXb/nm
mAybgK7gDM+12+Y+otoEWMdcFDkzBqJKXfE6MlSjL0Vmy23VHRfDWYCAHqHyL8UdrNni1/ap/alG
cEfwRHYMb4J8/RE6/Tmp1zSaz5N4vx8E9XHYLiEjvLzralXNDIjJY69bnGIHGo9XeGcO4lbQEOE+
DtEmr8xyB3MAaCJWiMFhkBOTehcmjrZWL7r0msPoQA8cItpIVywziurEeE2u8DFDbenvA9vXdwBV
VTVpbdUr7hUHPhiy2K0svMvNzmVbpN/gn/N7XPzJEkCXVeqaFOs8TTdNeK+1j8lXFkqulNk5iHT8
jRKhyElkpdyuVWUuHbWzncj/Nr3IoeplHtfyiPXQG0eOoY5rDqNlKPuxtIQ1sug5tmeea6A0EOfB
8wjH7ukGSxmgkNOcsMXFLSVkSEl7K49um+3G8UYrfMD3rh8gl85ZAOvhBoLAEhp90mmDY8SnQTfn
Y1vlCzoNfvmWT6TzjbZaCdkuHYpQVsKKAWIK3tuLYeyFtpHkMR29lu8kO+WD2upiyIh2ZW+s9EmY
Q/Bl8KXKuOahao0ocSn0qKgj2K9lNnis2MvTGw1wLVgjvNxtPbBS/k6FwHK6nWEwFi+71wf0Utuo
7aKmiuISqpzLKKMWJIY5xG6NHqRZzhE35fUW5utj2TtU+XG1AFyA0VxcL2GRlnIywFEi78GJZD1R
8OoO1Q2UL1YG8kIKCQUyePSqEAoQgSFcTJrQN7UUgKboqa7Cm8EOBFCARx8nC3vNMI0PmNBCoZ6U
N7mBJ4nZvoefOaAwjSlXh+4pWSMLXghGTr9nMbhcO7U8nRCMFKmhdHh7VcZWYAoMT/gSj9ZG0FCX
rYWq8oyx048ztx2c2p6JsRnIcMgzezmDov/1+biwaUFOQJ0OdBtjdtZc7CFl5IHU7urRQ9lz2OWl
BMhQWsmoDYKvUiegXQd6Fjkdn9WuXJbyJujTNYnKC7fE6UfM6/LPCQll1bgLK33AgyMxtjQnEFrv
ZNI5TAEnygletZGAa0VJ+ZRZ8DhIHUVHaY8oa0rjwnlMcvol80nw50sYADgoFWgI3SqLu5EHUkiu
VmzklKgWP+wOCUqo41ELt3G7p0R0eTJ+aNLajXF+bJ9+xWLpwuuhr1LBwHiIJoJ8USjNvrPjbaOR
EdmSLDXl6U4wnpnxlXSOGj/ABRrw86q9zxS2Qt373fSnWxYfAxQuXtaIx/AgOx0Srh9TBsI+hgQJ
Qg1pT2OjPWr5W2tA3hWKv45Cna5zOSdLwYaHzI0j6WYt+pKw4xJTyp4RZkSNg6orP+21EmnJ9tCm
27Im4coxfWHYAP3CiwJgZmgu/yJv/0xeKkijUo/D6DHxPucakxpHuRZM1qI4BHfkcoVJdGGtnDS3
mKWqCfEUTNCchIHhdM2U83s2l1KFAunL58BgpIyfru/X8xMa+h3/7eIyiAXIMjNo2o9eFNYAe0RW
PUab/18Ti8e3DG3vUaRoImMxyesPFE/+Dw3gfYGAEFhETNfpgjK0ognZPE16ilws3khNsbKBzu9r
jNKfFhZLlko6k4AEHL1YfOPE1MJb14yRDr3ej/Pw47SVxVnRcKwMtXmgFLiU6gyv6gAhT24Qg34q
zco2XOvS4rEUcOJQJLEwevwE6yXps+8UsGWDlev54vL6M3CLJd1QJVcryo8egiG8R0OkZ1Xx4/qw
XWxjhkjPGDycKovpl+OMoaKFngR4EevSV8TWKsMXx+pPC4vpRxm2UhINvTDqF6V6znN71UP84lGD
z5+JMDA7WUaEMA5VYIceT54ojp9iElvMGEg4NF+s4ltbSPGGD/pxZXYu9guQGqj3QAMAisOnG0eu
IPAGtsjk1dUhSI91eydwaxKMa20sVgArWiEuGjp5if5RsM40xB23yr9ba2QRCskGDShvJJNHgZiV
pG1XCnYFQvT1hXZxjmaVKGAN8AhazpE+cdzA+HryuvJeDh/7vLrhSz9QwOjpcCsEa1Sliwsb9Vgk
fGaHpqUcRCv3YZSNOdoTvwvuoZa96/1Z+/nzqP653sK4l7myKzA12Vuq+yq3Qgy59PNhkoAXFbQD
eWOZda0TEYz7Vp08TS1epKh+MYp/lsIF3xL0GnBAABgACH4RbfZpN00VtDA9ZE5NY9wy5akYrevD
dCnQhqQBnoSwXAOCaBkG8FqSiQXDAdMn4F6T3oCoOSxxDeT/5F6uAlBtmjggmTQxYa+OhgGFEEFD
HXXo5MCEMgB1KlpMa5SJ8+sChFaU6lHUBnwWCebT6YOEWEuZmMOHiREavLZmPd4i0RVJK9TLC/mG
uSH0HPUdsGiXr7ixNGKp5AuEQZnFg50HYWplQ4cbajxKlSUfKtnNW8DDTNSwVob+fGOjaTBtJBAi
4cq1hOT2Ce25FEehl1DQPOGk10HLT3HFbiujlCjsYktS90H74nPTHVR7e30ltDgnV4Fu+vcDFoM8
ZfCSgLzh4MnxVueB0koJc8XP+okBdALQYGUO7k78GvaTrUQv0FtbGYB5AZ8GyyftL1NMeNFSWBjj
JVNbTLNGqBg+AK1WB3aHNNeTcWgik22KtZPn/KRDqxrAoMi8QHlsubTogKdhL9LRgxsYVeyqsBU8
HJJtUu6zNSe6S8tYA8wQuIwZeSrPp8ifUwgTzxVBL49eJblx63KBPW75Z6NdSWVeyIOA6jCj1eCj
DLXPJYBeS9KwBlGN94L7Ee+fbK7IBj+ZhcxgVLz3gRlOFt4XQOIZu1FeCe0vdFKFvLWKLNbM1lmm
KTjGMaAP0TgdHcOk/VEN3vm99s8aTnBCAgEPyucIg0AOX4wlCgVZXVGN92q8bgV7fIiH+1Z8D2eM
mGusMRzPEfxzc+DhYEBRU8MUnk5dVfJi3UNt1GOkh4vVprwrM1JWQM4aVpTth8nukKGGmZ6FLSqW
mFYpsYu1EtuFxQpxWugVzJxTTO1ii2qtwI8DlqtXs13vxqLTQqzW1dMbXVvBpF+4CTSIKqLMCuj+
L4HstMMFlzVFFkyip7Q2Xz+liasNZsSRGqBVwB/hh2mJVjl41w+B8xwX1MBw/QOSOFe4lnFAKOcj
iOi15BkChOXtArCQnn+s1gCyF1I3gPwikQ0xXHCDUGo67R1cOoww6CbeG4NmsimOvtcwbcvITEre
MPspFm8K3Rg3sQF3I7iAiMemGeuV2+b8xMdHICIFPRtKCgizTj+iprAt4TiR92CKmNC5Mm3rxfP1
AZ23wemhquMiwwGH/QgxjaXghAYRHL5oKtEbUg/idGbM5JWL62ILQMUCN4C6wBnXOC3EWMlZKcIT
HixK3JJKswaKvTBQqNyCc4Qs4FyZWcS8oS6GMqtFyZNkwBC6TQd41erL58KKR3wx42Ln6uNcwz6d
jkTh22nkM9mT6m1ibFivEv4mbUjyAOSMesNGwjRTXIu0z49LiKDhRQg/qDnU5hcHi8DkgaeQm/DG
zsojK6b7YS9vY2Ul+TEP0WIdnDSzWGtJK2chg28fyrlssg0GuAQUmd/bYcaarWziC2kv8EChQw+v
GsAQ5GWWgmtA1in6wPAkSzJzN7/JBmtyJxL63G277Z4Vt/ET6BYrpqYc4ECp5g4oXiEjbDs9lG/U
rFs46nmh4gbf17fD+QEKlW+IfiK2m9Vp5cUc8+0QZkUUBd5UAVF702rZtpABgYVWAKPU0VTrenvn
mwPtIX+Oig7IMNiEp2sqAyI0nWoj8GRgpRMVT+qVM+R8XiElgRMMsB2Z50EeOm1ADiB23TW87KUm
4Ik5Kh9E0Uzoa6fqrbpGmztfq2hsVurgoRWioyB32lg9StD7AejES6N7MbvpmDVyROHMlbV6zrLH
lvjbzjyqf+KkrC0KsQsU2WthB1Te6j9d5kNSzhxyu/HGPdN3qyIo5xfPaZOLm9XQxy5vEP168c9L
Q58Kbsf0lSv1wlpA4ICbDTRWAHR/z58/vQr5qoS3kaR4sgotWAVyOf3m+mq7sLpB0ge3fH6+gNy3
OCd56NO3cJFTPLAG9OqYBbvpPaKuYa2JO1+IMA3cXDgtcXEBELcUEcVjTxED8OK8Eai896x0RK/b
8BEJs3cZGDzVLBLzcaxcKXavd/ECvum05cXa0JM+VGmkKF75CRXH2pPFrYq7k8EzIAfo81V/NQzC
B3tIoBsAMD72K8+UXxzA6UkK92KU4QxwbvES/YUb/ZnGptD0wegbztNhQD4Afql5+kfNuXV8pxRm
IJS7XnotJs1EeSornJTdw2YkNgYz5kuzFIFlPyhJbSYYJrpr5E2a3ACVkuW3nU66YQuDGzA+vJo7
RpMN73b6Df2zlTGc9+mVLsiLU2ksi7Et1ZrzAGv+kdqtCFe/bMuMA/I65T23RW60Y95Ko/MPvdbo
4vCgUaZF1ECjOcOB/5hS3grvVOkB9fSiqs2SexDzNZLBhQ3xd66WOZMKlkjwdSg5TxFJ1TiBToAQ
N9h3tweZzZa+q3rLPgPzU1PMSTZTq4KN0kq35xvlpNtYJ4gxUZMGqQdJ+8UBrfDFoKqBGHjVkxGb
OiQfug+etB9VZtXGI8czc105/2yo57UJIgtiJdibIrw8PT9HaL1zAcMSbehGaZ8HHnqN+/4xFExg
0vobbnu9j2fXAh5FKLbjZaKiIgFx7dPmMh4qyobKBXgqoMb2VOZ7TsdtfjTWltCFsTSQHERogb9A
cmLOIPzZeoVewUwoTzmvgivvMTF2amCLZNDh5/3ZEmiBlf0/P6Xnvs1PP1DdcUMsUUGCUKSsqxTO
o6HNyqdC3fPhbdmakeEww9UpUYdj/IoEdt+5zRqd9uzGmBvHbyDKIN8E6NVpf/MEKiEwU+S8Qrjt
BAhJFvnKUXBePsaPh5IjCDAgCyJ/uVgqQhmEw8hY5Iv6EdcfyZKtlN6X3Isqw1IhdziS2bDwJkH4
lEuv+l6aCDo7ljtF3CuJDe3MlQP+PHicO6xg6SIUR8j/W2b+M8mwrK+LONAif+Luo3Y7VPdy7w/D
c4NLBZTdgojVkwjWqtS8dCKwxvAdm8zpKenfNY10wAFC8BP+cmZJv7mexPAvnQqnVw8oNXc9nq+r
eauz0GH+4NnBFI85GB0shb1CrQxAjutCH15vgSU49EXWiGZC1HliMI8mugRzErcKyYgjB3Yk4c/1
7febjF8cMTDZAoNshr6gwLkIarW2hwxVpUQ+5GDN8g4uYq0VgUi77d+hINe/Ty2ILc3TVB6E6rUt
SxPQPYTeH0UBap0JJQRLcTLZzB29JcB5gwAj2wX3Pj1UfmYQQKZ59QFBcmxDIoFXbJCPAQEV3ODG
0IkBoZSt+lxOZDrGWxZAeAJmylaxi1QnoE78FeBu89oD2BV4XGemxCFLbEXvfWglwdf1gThHIEDA
DeMvAoIMqWvQ6k73SyZGshaOMhbzdEDeKwZA9Y4BN6fU4aYCMuUQA75IzeJRB3+B2yjBI0iv3UOr
ErYGBzqH0MzfApgO4HsGgqQlGHRELTifxiT2Wzwryu0oWPQdQ1l9K4kzpoNZpl4dElEAtm83n8og
Viez57hZhrEtUoeDqAzJU1vonvu1asWFXQ+mI/7AosWRjVhxMVBlUgFEn8V+tOVeIHsf3DXJhv+B
tXl4DJBtxYsI8Fvuc/rO0reEPwAqy92DGbLyeDkP5jBIM6AUdflZ2HipCVMMg1q3fR37dLwzHrFO
lZvMRxjJxntu5q1PDog6CO4mi9fd6lHrVo73c9oDPgAepzOXgJ+FbBcDEcNjphYiLvHhhDt0pJlI
oZHiuwmeC5sb932VQ9WnM2t2xOXJ1Q9D4VSh3etm8RHepsoh4HDjOQ3MCx7amih31xf02eNu8XWL
878eomaS5q9D+QWUgQSYpgJnHSgExUMAOGhrXW/vvAQAZgv8CCWwXFSkJJbGfVU9sRF62pmfiDdl
ZKnvfGCzxKr4fXEIAgd7Ofb4eiNIZuQXCZkqOBisBExzn04Ps9nmHm9aeAcjI3+2NNWyHYIkzf2c
/zFwzON5udLJOdA8bwF54/k6hyrJYlSFIE5SNaxzv9O37H7YS067N3YIycN6U1jynmMrq2y+Q5cN
QnUDNTsAeUG7XpzPkFhpOUmKCj+ofwCTHdqnrvhXXgBk8eDL+Sv6jNK6sehTYGSh2HZt4ePKgWe4
OJl54smNLTxxa9CN8zzZoq1FyFB2VUKVqSl87bOHkgHoavsoukmTJ669VV8aRmCYSQv7+qz9vkmW
g4gSDbLe0O0QoBdxemQlrJJyI9ZKPwLpbsI9A8O0fNtxTtmRSLrpGitLbf5O+qmgeYQwvk0h2rHh
7kPjhlPeYiEBFMysILNZmCqEyRMICBCabzQNkhlPrNlOsJ1ptl0MAuVuxAUGt7AR4URCCvYYrHlb
na8IJEtx9M6LEFHX0havhKNPFPd95UexpShvRX6Q13w+zs8ONAHOGPK+gHCemb3RvAm4wJgqP2xa
cxgeazAd4wcejjrjNr9XH65Pz3l9BOod2LfqrGAzq/gtFgXoENLI803lSwF4PiY03rttVLsRO4Kl
atUPwoNil6aRpghLvtTK5VY2wKXuGnMAhj2A6tpyA5RNF0hC31a+MlllYPaD7qaDZFEDrtLvcUuU
Zo3qpZy/stBlFGrx9oHEBnL4pyuSGlIbVGys/M6SBqfA6z6HVqAg2vpP9cSQWAUT1845EvAWzW0h
dhhkBWQyPVARrsd7qBzN0k/vVWK2tghoeQI2Z0pqHe5tpKZkCklzN3znJRmgNce2ZfkBphKbDgD+
19lG/RAb0nEblKBKhHN3xUou6ZyJg9gbuFY8JFHEQ0587v6fOFwYxFifOgUUVsnkwWKh9XOSkbBy
6nQkUg9BBpeHOkrkpK+j8jDIltw/St8a8h6K1SckN8xmApzRNrJNAgeRRjfleotS7iRaPKJ3kSTa
BoLukbZnglUYDv6j0q7dJr9I5dNj47QXi7NXqGgJSU219iEwEBuWNj1K2gFS1cZ00/xMH8hC4xEe
uPl3Qc3wddK3SeIImhuMRNM3TQLv853Iu6M1qlbSbvrcNaY7yt/IHMT4nDog0YMi3RZ32lv8IEHi
RXoO+wiBgpmMdngrf7aBrRU3FK4DzwO3r11Ii6vGvYY4+LtKXDidc/FTarhNepsKzsRtgtQRFVIf
CzxTyuOYlFDkqgjUoCYXWc8IPyXacWBgqgT21fVNU6E25wgdGfu76ANSRZUh4iWKX3c9cozRmkrn
eWYWiwKcgfmCnk2EltmMsS6ktOG02udBBM+bH7gWmepj/qC4+EaQdVYegxcCxJP2liw0KefVDOuw
9sX79Cncd8rD9Cofep00DRQXX6dxi3O9sOAWWih4X4iP14+135rPcvmoMwwKld8ZC7VIbShUzPss
Q3+NffWu3jdk2OdWPTmiiphwD90lEDihrLAFV5b98M8lSEJWhYf6sf3iE2J8apssy0wF8gNFZ8Mr
LjCBrTUqAqKWAUsMjFl6C7knwe2nm4C0FjQ0j6Foso/kvsOCALM8WFNpPq99znMIyRdYrQFTA8ne
xcbuR2pkWtz4sCGKBlyKP2phED2nGybe8HxFILRyrLV/jmXRKu4GRPrwY0fEf9qqzneZEitB7Quy
DSIYexoGsPjfon3YPaprWMzz/PTcR31WfdQRyp65R1SyiCQnlzR+hDdX8x21oqO2h7p4RqpVLjdT
8ql0kGcEDCPcgSWY0zWyxlnmcfEBc87sz+kJO9Co54u08eV0S4VZhwLSDyl8n/erqmH4SWdL9E9X
F0sUxRJpzGR0lU+3AoSvEyh7DyvX+4UHI244PKsRSqD2c7YP1FzlA7UNf9dM0rxWikeVjXKbpaiI
ar467ivmcqWjjSYAGHh9V1AVi+x2eB1QzBtdPl6B9F54qcwfpCEaxOcgPbe4nSo9pGOnYnw1HHgs
Og4OrBQE3DGgP1D4tJSEg3SUDgBKDeb1HQU/ne5yhVw/Hy7NMoJSlBIhnYq4YxGUsqBVy0ppMcsy
KtKVE0RPU/EZNDskPP7ZwgkrCjU3DVglpHTl5cOoKtMUlrpR6yeQ9P7Esc8hhYJHMhJcSK1c79eF
GB+NISuIKhXcgpEXPF2+kdZ0QzFVrS/1e1140X+4TgTe3BGQJQ9dSYGuaWhXTboT05XH0qVI8qTp
xc4R1DIrY6ia+vWn8JFKEpFGS4YiVaubsOEmjclkq3hUFXc4NjJQ9nEKy7K9vhaiXzxC/g7BYl91
MhyReKFp/QAKLb2VioeKQ9omQYrtvoWDOyOQtecFonUbzTO6lZV18aY1IMP7KzaOI3MxA4Y0BQXX
stZncIPNyn0p23JFguFQtopdGwlpBHOE2Eugeitzf57PRNL1T8uLCRhzUFYaVBL9pIEI1uxXpmUk
g14pj9Tvd9pYU/ueV5/Z+NiwvWhsw/EZSLnhdeUz5maW5xpemoKMPIAE0MfimorSmElVgXOtS9/G
QwfxAmfQ54fF2O9ye3rnin0qb7WIxC/CrQ5HvXItAp6vpLMvQOEebwqgv7DxTjeBqKaxJDZZ4wsv
QAXe9XhPtyJUsnibj/eJnctu0Lgo9DWDM+4Ds3YDCmWa5LtFgLara5O34hfOHQ6wmlMGosUuaj7d
P9NUcSzM6IL//cj5iPpz0ZRBJRqJgmGCPfIIhjKoQdm+KpEMD8mqusTFpQEd0VkSHktkqRLCtDyN
FMA7fJiDkQJxZxQc88RKtJW469K5Cqgd4M7QMJ/dC087RXPaaSXrGl/fCbd9SCG3Z+ckYbd0Ddg3
n9Bnc/ynpUVYIkx9adAILbU58D59zilO2FTPK2t5XqvXWlms5VBKhE4GTsPHq9TnPtSfpNrkvSNK
N2pu8sU2OjSBdb3NCykGYIihawl+mQLT6sX5wfo4lLVOAdCmjewEGzQtXxXp3+cJUzSrCEMMejY4
PZ0no1ayPku4xqf9c6xBb6i7h8goNPwkxOd9N/xf+vSnucVk9XFEq4kLGr/KvxmsBAv9o0zjlZP3
4sABT4q7D08dcOFO+4QYKJlaFX1iBkmBmoUYAE3/GcyPLQvPKRxrPDCWuM9PGymFgXFjkjA/DKD0
p5hDC4zUmh7FpasU+UYDKaAZJntWe9bSyWC5nDNfEx5ilRR0z/U7WKZYILOHMoSzQFLhGieDHK/U
76YX0VVJ7Dyp40py5sImAyIYrAhYzgLuuEwrB1KldylfMH9AungSDi3YutdX+4XLYtYlmCtxoEYB
tXo6nuMkN2U2MeZLEA3DJdmW+4BtaHMnB871lpZHEzIikPhAZg0AQbwvlhq9HWUBnHtF5kE9Tuyz
XdnzhygxIGPf3icwpErXsDbLwftPg4B4zYUS2G4tlooa82LS1jrzOBEv7U7zOrlZ2VcXm5jBAjP1
AIXu5ZLnJ5qnRtxB3gPZUTECTOEfN9VvJyAsNcsSzYnqRTClGhGXZ3EN8axJdTjjrpJSE6rbK/34
zTL+PWfnZiBmALNpJK2gU7JoRpj0ZsK90nlIg8QbVbb0yoQGH2enwj7iN/yNWGzZR7Fv7NWIeXls
oGm4X8ypAtBnZoe30xXIeJrotQGVIRWZkdgeDwVPiuTIHlL5UWk8mW078aCKdwokNY81FM+uL8vl
BvhtHsVP6B7gyAJ6ddG8UUZVUlSDF8cRqcBlYLqPXFEjg/i8EplJEn7WYpQB0ANZS5+h4VAjOG1L
B5eqD0OGtlBbrQM4oN3LHSxpTAO+0XOBCrkprcss6MsjdnQzGWpX7VfQ2KpUm2P9HDW7tHzqIfgG
zJi0TwW3yCEhZpYtUYUdcAWPQrtTC1ABRcDY5JXD6Cyy/s9Q/ffzFzOl1EHP1RqGqtW24oiI0kQ+
LnxIjR+amoYE6jOhK5yISwsTQwaUALRGgZRenhpxJAdpFHWDl+pW22wgXMb25b7bibJdPhfC40gJ
M7ZdelReGaqw19fG5dYBxUUci5sAWIHTCUvqodX4qYUuRv0gw3+gbvbRGECJXTMDlJclwRTLTT7r
xpZbLrEhn1b0T4K+5up4fszANRTvdWRkIKYMtMLpZ4BmaCBuHHhIr6ccKUUIidN0zFcOgWWMikou
qoZAACBrjQthmTKsCpEbB0UH/wTeDhI9jKPT83dCYl8f1LN74LeZ2T8dllTzE/m0M53W8QCaGLyn
3ITDIe7tMn7tBMlUfoEH00prZ4nQ316BngWINtw3UKk+bW5k6oDYB80JpVcJG63aNKDmShkBfz6G
tkE7lZtInkiTlYeEsfe4at6BKifJ6K6yJy6OMOrDkCSa65nLpKg0pXAxm79lgEJAOFB3Sg6Q6k6l
1V7Pg3hy0mCQUQcG3R0yCjheF4M8KZWMFHAseEpjy+N97sk50bmH7EGcs98RIqZ6tEJ2O+tLo9xl
pWm2ko64NM2zNz3iWzxD5F8AwZ/nlaoHpQYDa8Gj/c9kuC29Fxma5KktUzi9rBm3XRpaDCt0H0Fp
wlZZdDiTGtEI4ZPg0eHImqd6XwHIAyHm62v3jOY4ryZsj5kjBrkr/OPpasp71PmHtBE8rbEbPwOK
lao1kZBSSKApJcIlXsRVfd9Nr5mW74y7leYvTauGciHOQaCUcWudNg+RtBB8mFrwpAiypUBO1Js6
oigg3Rvd29BnJp6zA6wDWwUGWaklQVEwmxkC1z9jDgaWi2uGsovYULCUWxa4NEDr0kgeBE9UnQK6
rj1S0+/lk5g6Xe/HuL+uN/ebV1+2B5QL9g2YTUgYLoKTmil6U6aC4KnFMRU2s9875OyC7jhFVtsD
XDMpGwkexIFjBFZT+skTAlFTTd1B9UDwVsMbVSFDHpvJZEM+HbyJrP5AsY1ui+Ewwc56zOyyWBmk
szMb+Xq89w1sP6TScQCdTlXVa7VUVpOMc6cryQwlJGCLlWs31Dzji7GBCS+Y3yCAg6a0xOHUDfQZ
Jl2bvLKpTGV8TtrHMXErWXGfBxoTflaJzNcWwFklBEsPOU6cYHDWw9/1xYxQuS07sep4L1F+wneI
fHW6q00OHb7GrzZoiBatDedZYhXxNZbbDG3B/Qcq6CLUTrOOatKEFV1OKApSyTGmpybCOYbUdZiT
sqsf8WxuZGjk+5G48na50OHT1hcdLtuKDVUnQDawsyYkbioQiYMiNkt5W7YyUbVNnYp7wHquL/2z
bP1vr6G/CSQ0WDf8kqzZ05Hpo14g5Bod2u04rTGnYtoIqG/K6TEaf2rDSUJA0Ia9ojSoYmoPeLe6
LawCuq+WrezEy5MAxOZc/5rBposAVg5DUUuNGrI8nxCPner7atoU3Fv3o3Yo+D5CxJNthrVD7/wm
wdj/aXTeaX9uklgGhECQEXZyULnQhcaGbFc33FQaOC7JZhxfuBZgna1e9B+FNSa3vQAMKRQIp/x9
lA9t7q/MyTK7+Tsn/0Pad/Y4rjNd/qEVoBy+KttW2+443fNF6J6gnLN+/R728y4em9aamF3cgHsx
gEski2Sx6tQ5F99D7Wy+GacE3j+TVqilPGiZYBqVo5YonDxGwnkxxbSymTHgDS7yP2ZJFxZeDgCp
U3O/5lPVCOM0v/B7aBBp8pPWzV4koiWs/pnqH5LmNmpxTCEMwT0byO3P1UPd7bJ1J40PYB8rmvMs
TGYfv0iLp8onPWkYJ97t5UTW6b8fSK3TGAPp0vF43aST9F4bXOwlQ3zgSnFl7Maboho9FdQKaBBE
4YC9nl8i9NeGzxq0GwSxR9U4q11OfdGQ+F9sCSElpqDYt40lhg9c95QKj23+LEADMPpg+IR4cwwr
hK+KpA1xUSGlfO2jSrLWuhQJ84sBtY/ZKYsabXlyJn8ai766pdL86ZGFObVKEzq8MB84UMWY6Pf8
nHK9YLzTbm8e8i0k7Q43weOFOilTg5vLtAOhXp6VWG2llEHhquaMs2BrV15aoU5E5LPzRMoxYuU9
nbwRerKCyUt4tH9y0ztjdrc868IWXbNU01YqOPCEvGRcwBUfevFnDX+qP8UySCQrQuEyzvz0WM3P
4nIEK73CGOpGAIIZRQuKgHgWPQV0ND3iD9VOEecXnf/I9VPPN2ZVjk6V+uhKmdKDpoIVWkhOQ9bb
bfWh9p8L5J/Wcscj8NBRbon/gENaLVx5PvQ1Krzr01p6WaccdS70O32yau7c9Q0EQ4T9JE+Qmbg/
gzdJDlyeiNiQcwAwFizl1COoXgwlU0QOJKQAa8h2XTWpowPwDaRw3aeASiyQNlqXljFx4ua2uLBL
/vzi6J6bqFflTJ1fOigfhKOdIHev1JIlh2cttzIZnP7cD6H2ovEBr/gpgt4z4PLQAp4UO1bfi6wC
RTF6EbB9ywOLsOs2n0FmBa1oyCsg/XQj7Zbr2IDrCN69VoYKRfI7r49KbudI6qY7yJRqE2e2+xCE
u/cXQ9y6QAh1KNJ6aM7GJ1zPSs7Jk5JGWA0lHt1UBSBH1Q9quJi1DhEAELBHUQ7CSJA4H1o0+woP
df2SdrYA2okVdetilQ5a5JbqeamQRWWGlBufh0ytDPZckrBFPv/680Z1KoG8Rd60nY+oUph18iTG
1oyScTZCjmJ5icAMuATK7v60bPgoFA9RrgQABYcWna7NtabM9Y4bX1b+rRMqb1W9rmrcuSwcaWIs
ATmcrqNmdBaAlAIpRzSVoqf0eoiGUehTJEOSQJ5BiR2b4/SG9LMqBqN+AJxQfro/tK3wEa8XgldF
+QLxMnV3jzJXQpBWGl9Aa1g9z3MkOjXsuvASsG4gcyRh+I8JFvNZjCZtn5clK4DeOK91MG6CthYf
Aa1aasi1nOdimxjjy5MOSv9hkE2+8irud75Co4olpfOtDEtPsAp6CKgwkHYSGlWao36CvLUK+mF1
KY+rrHBPudaDOqXJIlQLoRS6nwd4vFSTPEQPybISHRzlYgxOsqxiwK1684dTpcVawqFA1hOgwUFL
dWtAJH4YEv01E2PJ1kSAQVctU/0xrKEOAGpEG1Wj3pFa/ROqE7XHDbHgclOeIA3Sy+aAFLAr84vS
mN0g4bxRpGb998MWJLPoBADhFBqLZGp7zzHfREmRTS9jXv5QxP5R5r606XFsjp30ynCsjQNWx6uY
EHAj2XPjWLneA5QWV9OLHDqGvEurcGcgC1nG6Jid/o55ZXdF8WPpJqvQOHNZc5PxAbd5FyQm0aKP
kAzbCA0h1zupHodo1SBk/dLIbgjs8AANXxH3Y41Wsmk9tOuuTPYFByyE/IsfnqsBzVKNCkbo9zKN
GC+FLReHXjdyTQroBAEruv4WpVyVUVZqwALDn83wazFO0BZoVVOrjlXJGPjWCYIyO95lMvo9UIy8
trVoKODG5TC9iH36tYLIK9NUU1iTk/pr5GrIsFqDyIJubS72hU1qrkFNJNbo7wfRdcj9gvxWGnpV
jSs02ld553ErwLbD7CYQYwjL1Rah9c1Y7I04DAPGFMOvwWbwnWu9uM7Xuu+HXOihNwmhxnTXDIGS
P2TDiX8QeicBby2Eo9r6IKQ4Qle7fFhZLRSbK3zxAdTWaoeikRfibWjucZS8MGeldMMz+NW8IcmO
WikzQk/WiMkHXYwYV7iapiqWOV2E4yx0u6YwAmVQWf1cW3fu5cxS0TQH/ERlpJjZhet8IQPNdoOL
V90lQE6VGpoGl9XUx9hNFbNQvPvLuj2poFfA7YtUFc2mw4Wtzo0dxqgVHw3v99lzqZnc8iQBpM4I
CLdCLrDxIZEhEWt4oVzPZxJHQMfz7fQylX+m5EGNNSskutvoQQnyzqxC92/V/70/vq2sBaEAhOwH
xkf6ya+NjlVf8v2IfQMmmkWfHMlVZC+HeNRgcZDFUHx96Hcg7I3/3Df8neO+uQUvDFPXft0Yel4p
E/bLuhPipyScX1c+M0knaYujKVZr6IOkJp+ANiM65Og7nYBS030D8dYE7co1qXep/BI354Z/FqFG
OosesHNziDyLCHVv2dfHt/vfvHmeX3wyFSZ0zdTPQ4W5UkfkR3V0RUWT33OssvbW1KAqQbpN0ZRO
FOav1ySep2pYpQ7JAuNBcWMH3AZSB8a1t1Dx0LiYQyYjwgYoHvOv7tVoXzgQqgLZZ1ZGeBa5B7z1
1OoBvTP79qgO53n1Jsmf8RK8PxsbWwN9+Shi4IAHJxtNyYbWtFioOTIbXrHu5/BRkXZNAlUb+dQo
LPL4bWMALgIWhAuMp86aMFnnjCsU7EO0IJd+JEH7DNJu2S8eGh7lyCKzYJj7jlkvjrZ0VpR6bXgk
VPPOanjVWcrPaB95Clqbc8hK3p/JrUwmoTj4P6OjAwW5lvqsHGVcmOlzCOkvUes8yKTuSoAZWrm3
u/4EIT6t3+lwtnDmAa9HmVNrT23Y7sWkf4CCKmN1t8JyfBPUdVFfBuiBLmQo5ShC2xvfpPLV2dDC
GhnVHOK4Yy9qlg4OchQmFQiBRtoeQEEwBytAdTKClo1nD14g8LBvEARPtzsDLTsYsYRVr5vHWHzi
rSmE/GQEST2R8cDaOgevTFG3Z9rMldFKKhys0U5N6ffvDWEiSrqA5/bJr1axU6Cv0WvBqiyTQ4M6
B8krC2ljcmHi9L/e7FIWhm0rQKQDLBS6yRmTbBpzyiKJpBwavFQoKusQX0BRSkcoTFkBP5XWG/Ek
BtqpxA6KTUQk03tV22gGv+/M1CF5Y4k6vGZhRR1TGkXQYJ0gILMbcztkgtBujChoBiRNH6RJDmUk
6qpc1qjlMxEt7KL4WCz7sSVAB15hlGk3rBADeBRBPh0JQ+rQgffpGR8rcSC8q/MnCP/lBqz+T/84
X3jPA0OBDkMJ8SPYf67Xv5plNQWdTBxIGlQNvMQStEPOAklQGwncoCC+QGeyQOpgqEtRI9EhmNzA
n5OgtmXxoRSdhvP15U8nMHIHlDPDjgw5HbztIMtCSrGUnSleiryOmjgwlmDgbYHFLEKFnOT3wZtC
lA90/AsQx+vJknKoMEhanARp7ywq+u0QkTEOvi0TaFNALxPE3QwgBa5NCE2I9s6kSwIgi0CduLis
GsnGHIFzGN1upEZOUM/XBgwhqWPUoZKgHD30Zc7/vtZAzeKhB6E+IulC7408N7KhXfokQAV4zj5f
St1uupf5H+kTyVLgNBFx9wOoglclNYxe1vNV5+o0ACxMjh54/ZPJXryxFASxgJXAJaDiGU/N1Jwa
Ui5VadChWsu9Nehb1Rn1gNuNgbheJl0/6DxEIEOdVlU6VmUHspJg1nfluJ/mfQ6Gr2Pau/d3+eZQ
kDSUAFbFmULPliqOQz63RRpoZoY8jjEMaH5g5FZYNqix9LycqmoHG1K416dPAcCV+t/3tyRBiI4I
lgoEvnK9IlWWZLOGsBygATfRTJ1nvPW2hnD5+9SjQEL9GpsDvz+0xwVdvqo9cazsxJYNmaRRgb3B
nWhQNoowS3kum9Ig5o/zk1DYeCr/+2Ij28OLBMuEnioqluiMNazTtM0CeS+EVvnzH+lXv7ceWMSR
PERRERcHdfu1I1f1SmSkQVmc2uTUxc4/fz+4clGtBLobYSndpxUuk95EaYjvX157P1de0tf7Bug2
KDICfLaG84mc6ABLUH40F/EUKU0eZOYAtbfW+1N31iICWWcuz1oN4j37b/jJMHpzncMsyuEAByH9
RU73a6N5GcXZomkoM73L++mBg4px8hq9Zg/yOT1y+xbi0N3X8nTf6oZRUHQg0Qv4IJDWNE1HXXTY
TaW0HkDNWDhr6PReyiIfufFolEpwkQAJCkgNlo3yhyLtSsCeh/Uw7fnH5XfIcGc6MYHIB4gWJCbA
T0g6Nb85Cy5eQ1M7AFVZjutB3mvvzducEFYnSDejW63asdRIbgeDBDxmi+QikKmkYaVr1OhqqkKZ
KKyOE/cXdItMzkyy0BchN8aDMiV+m3Q3wQB9ivUDsLRZlIBhhLOICjGy3lA/OgIxoD7eX32WJeqS
lLMhEZYRllJu/wdV+EiylMWpOe++mZuQggwINL8y+ktww9AllIkve9QSjfUANjK/ZWzWWw++/nFq
DIUsdtGq48d7bp9VT3X8sIJkYnTuD+HmIiZDQGhKOosEUhm43pxixMVznYTroWz9EHSz3AFcAyni
+sm9b2hrOIhXUNYUQEeELqZrQ6UR900T1/whKR1lBDXdIS2dMnu7b4VKgX+7GC57vByQsECJh9qS
kZFJALq3/CHyc+GIgqm6uKMTcnbpMftqt0ZkoFkZGR04NGCA1yOCGGyOYgbPH6BAvEDekbfCAfAS
xtVMJwTIkEA4iWYRQj4my3TszS9dZ8xqOB6qz3GX20+rt7gf0Mr8uD9zt6MBbxZ5B6NHkzB/U5dn
XCPBJqnFdPgp787S+f6P33oZMlaIu9HQg3cdDprrqSrrtFSqap4O0+yArwMdS7PiLYozsoLw241P
DKF1gzzq0WhKlUDCXA8LPISnQwIchFX9wkWzQ3n6/mhunQxGwCEB+srvG4CKZEq5WOsqhpF8B1li
1dJPHZD2kMPtGJHlxtpfWyKH9sUNMHS5Wmj6Oh2k98Ib/oQfhSX9lf1ENzsWuyqV7YebXZsi/nFh
KhfXHg8CmErP7VniTc4Z3MJWXUjQlqZm35/BDWe7mkHK2Vaca7U2w9hiFU9yak+niUUWQ8OibwZE
hR0pZM9CrSVzd4rPY2/2X+OPwY73vDvsQCA1/Lg/pI3b+noCiddcTCB6aduuKmGvd9vEBduiJ3l8
AP6YHVD94crwQbodkB4ezROZjENvJLwwHdC61iRW4SO5hArbehAhX7zHYQeYm6e7vGlroxP/ZHkm
8fHruxyjJS9EYBa+kV3XozXSokg4DnsgOqySXf3pK3uuYModJ9dAj/TSYJfHzgJ5Cf/+RN8GKteW
qXXVOBG1vAyW5czRUy9WPH1dWLO76aC4p4DrBcYb3DjXw6uLIUr7UcRpWO5kD0+7AyiFVCs9gcxe
HcwKKrQ82i0f5da6P7rvPAc9sYAU/4eIAokQ6gZLxSTuW4jCH9JAUX09ttz8EB9Rnfa5B+lRfTan
neTdt7l1aCJLheAcaEgCz7serIasYTMY+XwIX8Fo5femcZz3Metopgk9vz0W2BbStgScC5Br12bE
eirKVYSZPFCdyo+cDjKax+ZB2RtW64/7ea+dk6/VVb3oJO3uD3FrPS9tU+upFaWurGs5H1RvBD02
5Nz26ut9E7ePK5ygSMwA8A7BBGTwKRtFDpie3MFGawvm6uu7xOv9zNOs2pOfoArq6ozQgNyaN65y
YZC6hwo+k+e+hsHJApcFYwuIm1N28euUV8xtuITziF/nnt3mqX7pnOizMtfdaOq71U/2jZ3t1V2z
m73cF9/To/YRHpdDd2ZdTFsnDVJehB0GpRok1K/dRlfXrpbIKA03ee2f5b3uZP7oJ0F77HbDv9aE
/uOlF+ao40VK1ayqyno+dH8733ju4auSmzjCofan8/QeH/PP5+KZRdBGoxJps9+3y8XtsayEPVOr
5sPYgGXK1r16pzamWdq6rdrCvnuWTfQYZGeIWlnS47gX9vr/w7n63WoHRBjSJzRHSbwi1qm6fj40
q6ePFmLmhXcYW4RsgRuPJe18/2ODmtwqqcd00WGjeATDT/mhQJ2rfCjHJwgZ/1F5E9q4CUvIkUZm
/8/U/tcodTGrWqQKed/BqGpCl+drDZZP3Wt9zgTY7YH/hdtD/ZX6e+kDtyZXmxXrrrw/ajzorz1Y
7oc5M7oWH7CcAKzcd5b6Gw223YQo2AQu/HOoGZuG7M3/+zzfIoG6duQTcK8i++HonJckTtczDp/N
eAcuCbiipsE3b/Qpwmbqwq6ZD9kbOFx2gFjtaj/0a6v1MpfhN2SP34wHVxTw48iB3nTSQdYp5lWA
6w8gCT9JI/pNTOl9Oq4/jMhUA20//VYHK/xFuOPMMmJdyZsn0IV1clJe7M0oRN0AXS64kgtLA73h
X8L9v4v+ZKIp5pb+3PxGvxYLeko3if7HbS+sUm5bJciYrsKI+Q0dCDEJOIoaazce2sOUmgAhl35Q
F3byYjCuyu177L+G6chy4IwkBu5nPvCP4QOhydMcw6qdydbNxp73rclijt6MPy4MUjcNTj2gH/MJ
WoRun1nGMXR1H2TBDSNCJxNGO5FCxFTAlQ3dFpqLfmonpLcEEYpMmalD/6l0uNpRm12Dek1lQRvq
vtNu3c4oOAC7jhQhnoqU16R1JwxCBXNow7ZKxkm6tcEvf5y6FOdYSdHxiB/PfLCHvnOM9/pmFHr5
+9RBTeJiaA7i98WHwnycT7MNbFLzmH4Kj9FLb/3F/7D2+MYDFGKoGoQCQGcIZAsVPjWKXAO9K4mH
ofSWzm28+K37MFYzAQHsb/WLuT5bD8Qrg2TbX2zrvueFQQxhEE9FMyoc4YvLzPxTfYYat/QZnSPJ
JhT4rHFunCbgkQcsVQHZHUp4VBgs15kmtKMmHqbwPAJSdMoe1GCUXYiHCEfFM96Gc8viAt9wfUDp
ULdFyx7o5kRqh0ltFet9ywkHodsvbxAzIGiHH2qg9vuk8+77/UbSghTvgaEyUEIEdp7yzbVVFWPF
nx8GKCc8j4sr8NYo7abRR9tCUdtt+u8XLHwGqWWiuQZKbhpHPnKCOvS1rhzmyI6eQH2ATqca5DSR
2S9mU1jtz79gkrk/zNvt/U1MAn4OkLoREtVr71GSZBmmYtEPvAzetLeFxZZ6eyjKQA/AT5BnwmOJ
HtM8TK3M9bx+mLnVDH+Pj8NJWr2+Bk6QkYy5dQ5Y+k7J4z0PkgXKIcsiUwowGKHLoPoIS/AIWUNk
54tjlVAyUP45MkE9BvlFHIxAOKFp/XraUGNY217sEE4nT7W6RxOckrIiExJPXR/0SElgc30zZhNo
57UNceIB8EfmAfdJG6zgb5T8ODe97IWPTZY868YyoZka1cbvwqBMa2sL9aA2cQtbrWCjZXt2UVCT
fzd4AqqMB9nGMl1aoita0TxNWTfCkmLqwFh7g+Yc+9Uafk85A39zc7mARoCUT9HfDqgBCrbX87cM
pTA26GUIEn4XJ06Epn39/R93D2WC7K6Ls5drDL7MpiUO1H3ptk/3f/z2+1FnJiEpno0Ar9ESRnHc
V3i4JklgxEGtaKbaec3K2DTk9r7yMV1GGRXw6O+8yQ3iRoBw9sQNeRUUwCQDmPc+dS1Ewhi7ZcsK
WDmgUYuoBYE28YmLaRKysBOytqqCzoQwUs6bcexr4+7+dJHz+Hoo3yA4SUJvDFIz9ANbDUPS35sW
gTG7Ef+wWNBrgCA1zwJa03ZQaAJxGHn5kUcD5OauBzNJyjAtoIAOiKyPj8h9Bt9ma07MtzS9/wFQ
Qys0kDhYHiJ/QZ0xq9rUnMiFRaBqtgyVG4s7DQ4yk6B2js/6ftxJTxWQyqPZ5W5dHdfMbFiAjZtL
kP4Gag/VUtcmbcQVQW+/T05sZY45vPdH1li/ffly8Wg71DWUtD3HFb1RBI0zOII7Bv1OdoQXw632
Bf7KHpP9ehgPva85ZxT5Xc5TfTD579HfePrrF88gNzd1f/SgoeMUbuKyMv20wh6KPd80RcCnAX6j
QPyKWnW1b4ym1CEb+gRe7d0pAlPCm1pZf1pTsEpTN6HU7YhIX/34iKzWymzRVKwazHUQ5MN/Z7Zh
h07o3Hd5+tQmgpRgYEMdEqBM9DvSs9boXRnyUxVMj1q/b6waknGxFb5nMePQvvX5a0OUz+tiU6ba
AkMQv5QHm6u9UXWVF56VNqYvh+8Bfc8v6GaIksH1LKdDy8mhPlfBolkRksWjC5JqaNugj82Z/5V5
AmuKUamge0EIi8cUTUdZRMbIhZOBw++YHMB/jtaM1+w8PENPd2W9RLZmkJAkoZmLR/yqUxuJX+U6
lDjw7k/7EzQYTPIPiDbM98p0Ragt7OvP5J31VLxJfpIRwjfQmQglZBlB5fV8Cpmhqq2WNAExFvn9
LvIjv91N2GJRZ0JiYFfv9H106HeZD3oPMN48RHnA27MzBTEL8vfdHX+9ydEdiTYRdLRhHyGFfv01
RqT1MqfWTXDQyAy89cFoKxAor3wF///zC+lmM7YjkOr+56/M+jNaq7XYggN5eEuxAAm1ZmfBfoLE
OGOF6DsKU4UuO1XAGgE/AFDR9cel2iTW47h2QAuaoocKVAHmMcY2utmvULdCwQCk5YBaAAJHuXco
d8MM8vs4iNGVoTjoV9EMN3Tl/GfEIgq+8TfKFPmUiyu3EodiQA4hBkzUjND6+h79Dse9/o8Uf0Sx
C8omOBIBo0YCjcZYjl3fagonxEGl2VXn4hn/oHFnjhE/kOPlynFgBRhOxPU66q2YuevB6FgbMe/W
JEjM0GYpRd7ecdSvUyuPKD8u1ZH8emuuP6Ao5//S3dxRTf/+aU03CXxPFvpJgYUiVzq25PUwVlFu
lDoCdDc+c9hyMvhEnvPDYiO2EyA/ao6sxuTvZwg9cdhooEQjzK5ALV5bzNqya5uOTwLxUUUP5YEH
U/Rr5AC05GSH4qfyKLu5iQ68T22fRuauSV1W+93NiY7JhYY7ERkm7Ho3YKkwE9QwNZIA0gYcjqDI
WQP9DOqs3Lo/uzf5ceKK0GJHzQN3B0nnXo+V0428m5H0CxZnfpbfykcdRbjhKXqcntSd7Gr+6uV2
FoyPLcjpv5ikVDelD9o+tboJmKIMToJ9UKbgOWgrv+bzbIMG4hGJiuSn4K0Hw+EcNByN4RGV5UO5
y31W9W5r28O3wJdCWkJwnl1PgpFMqFpnaRos+8RPnwcRk86sKpOR0F4FSTawppIXPf51baSqozbs
WmgEL0SrMXusUrt8Tt/X3py86dxGbnICLftH9cx9cB8TK/6+ydh/T7TKIw0EgvFb+i9NHNAkogCo
rD7OuwRqJG9QcGrew3NoNuX77/tutem/JFuP2USsQLN+a52Iop0xAlL8qfnDa2ZVJ6DJuwMrwNw8
hYj41v8xRF3VqjhwFTg8UkTaf2fZegntIViP43FiHdk3Fx3ZJ4CWAXMPti+Iml6vXsmtU1gTALM7
f0keQIVf92eMfrZ+L89/f1+nvGMUZiCbC8yY5GbBXmWEvNvb7OLnqbugKpMU5Rp8/uguTvjZuzIi
8F33xr0bKDdGe6RI8MBcfoUf2k9ZMPEQdHPFFBvv/ihvygvfw0Q1kwDZETnQw+TSGF5I1mu1o/2H
5i+Wcuh/JBaIRR6T58Zh8T5su/2FQcpBFK4dDUlf0sBeRROynMWj7K213QRaZin1uWXKDJN772ab
Xxik7kU0z6W8HGGEYDhwlkfDjfZd8Hu18OJ1ul3IOL83N9qFNeqJUUnqiN33ba0OREsGFmD8q1h/
7y/bpvNfWKEuRGmAFqvezmlQ+PoZGh4H1kv2pt5F+wV1AoNovCxjCRaGT5Q1zOEB9VKndlJbQj2x
9wZ79panjNWV8J0MuLdY1K5eixKqaTG8Q/YggZD9hHSu3dmdmSF0zvaGgwbg5mWxY/sH5/G+9AFC
Zq/y+QMCAR+EQGZoLS4rqbj5UaChRaMEGroIyOr6qEFgUstZgk4DzR05XA7AzUN1avyde3kwP0eH
MjAQf3SAzXRB7fV/q/fOK14kp3eG3WDXx+hX7bECks0o7PKjiCNeRMZSKCZRPuOjuFPrgizG7qwe
OsLxJ3mvy+59f7upzhB3uLBGM/8uYlID/RiS40q2EivBw+9XaRZIGeTeYnL2fXM0DfZ3iHlpjjod
V3HBWhQY3OCU9uTP778FN4YjxKfpUzrxTv+1/midYq94gh+eahyO6QMYpkVz8iOvf9UJPssr8CJj
fNdWBH/5XdThleQQTgl5fJfNP3Anbidb0k5CExOUmADGeUn8DAUdyS8/OUfYq+BgMrXH2AHm6A94
PTsEUS/RL8niz3wAEOKRVaTYPMwvP4866rq1ULgqwypJeIi+NeRvzfpYEZbv/2SMNWI5IN1Mq0d1
3sgpjPF7MHKZkue+C6Zsps4nM1LbOu4ux0UdRgPHp3KmE+/DURCfOHNEnix2FzeyZ+SoJDP13v7e
X+rNA/DSJrXpodyeGt0Cm8Zzhuf94kj+4BQeJK4tzhod4HHey33NmlQSVdDn36VValcPEC6NpxUO
xnvJ0+oPVvIo24Xb2P3P++PbuqcuDNHQfFC4hyo/YHiTowToaTENL3UmM368b2YjiiKU+aQMCLAY
Ys/rU0oATkMTqikJ5Mnu1c8s/ApZm3LjrYBeD0I2g8cC2APInr04CIW47Tgul5NA6C0+fgAJFOoL
LriW749k47WA4iIg8xreoDLwEddm1KoTp6ZX8bwWdgB98VYDVpIVhXemgi3LEjVnnKwuUgdB3gCy
i0L02kYmxGxSZ+kPJSP625y6izFRx5kOMYNqEPRvS1npdMleL60we53+UTGHnOdoMSScvGDRQwqP
utZBrDUlqpABJWg8ZNmfVvzX5q9vA2j1BdGVhAQB/ZZru2bpR7VJgkyaLcwY28LG0Y/CD4r16GJD
GzmFw7nvSxvzDpEHoCqQRkWm7htNfuGyUmT0RS7BlzjOTlZHOTTjSyHZMeuM3jg3L+3Qrz4e/QrK
NGhJAK7ZCQJZoR2G+4ZVe2dZofy107S6WGJ4UWHy4fk9095CiXHxbpv4bvPEAt8UxZpYi7Mxx5ZA
u+0MDZDAyJyG1aOwcVaR9QBggbBXYZdTOxxthUveJjgSa6urz93HxOr43LYADDtKAkhn072Xsd5k
aw0yZgjAT3YdjzYXMVKMW+9vDAJtXWCWEyV0c1ODGHItrXgkNdR9YTg5RFEVK5SPwwD6Dm4nsfAz
m7viwhxZuAtPrtZUN2INiZr4bA6MrvTNRb/4berQQM9sL4boLggqZL/kU7tfP+5vQ5YB6rItc0kC
bTfmKsz36L7VZy/pHnjx9f/LCt3KOVQDLxQShhG+Dkf9nLzMDIDAxn1xueTUyfS/NG6s8gbZMgTL
QmJCjFuP/Phr6h0jfbs/lM1z678rYtD3hRZL4lrAkpC7AH0OuoOjFhSxPCvtv7lR0NcNPA+Kgui2
vXarjovKqgRHcSDzXq4juISMQsPKwWzOG151CE7An34DwzKaMCyqCgm4rnDSxEGVroKQV2EtsVOz
shCb++TCFjWgZBqnlBtgC3AoANpixrbfmi8RXY+A5OGBina76/lKlY6UNSr0wq+/0+hlZhUXtqYK
2WgBLYOQp8aCXP9+LOhFrfEkjHsdMnDvmvpv/iNMTxkrq7cRloLa6r+GqLtkHiUFDC0L7vG/7QdM
ZbP5tHKOGtqsRPvWlCGeI1VaUDbfABz1pCNTKSTBqX0edhMDBHf764SCHUuioE8COGlqvVegTbs6
RfaweFNzVLNNSfTu70XyC9cvBdJND0jQN/X9TQzBFeKkrmuXBqnxKigPGfqRHCZ4Y2sYhCQCQQ9y
1DfqRlUk6WFHcmclsoG5V0LHg+W6N61zCIPQjKrq36VdABGpR6ua11PTdn0aZG9/gMXft7YSfIUf
sVu/GfvG5fbquXjWXiL7/vxtJCKv7ZIte3F1Nc0iLApoT4LoLULvs2zJsgnaPX5Xi3vICCC3VbJY
dTYelbBJ6hlA3RHCJjLfFzbVth/XQsBYK5OrzNOoerEtn5vXmTdH1eyfGh1aJOAqN6cfy9f98W75
C6yCxwwtZejIpoYLVa41TgcR79kTRlmepNJhIdVuDzk0KCE0RnEcfDJY0evRNejDzbg+yQLth4Bs
9r+XnVE1BYETUQ4mZRvqbFDUCrQVCX5++CuhXjOby2RCyQd5yPszteX0l3aoW47vtCxZ9DgLROeD
Nxn54Y0cDTh2oDaNe4fwUdFyfW2k1moizYRWxAQuESkTy/ghvGg/sj/8r+K3oNno9+/+VZkeLzCY
xfrDNpYIvFTXa6OPqdxwspQFC8q1gfYVCa74a/zkzQFKFJ15fwZv4wQYg54iSH+hYnfT990tnVLW
7QBHML+Q/7b2OePw257FCwvUGi1DO6AZDhaKN3SwF4+9v1q1Lzm/Y+g6cLaOzND9Id3egNdDonw7
jwZlmcmQJuTAdbvcgaQMtJuMiftWUaRP9cuZow4IMNcWYdrBzEzaFhVgW0Ca4CVm9BPHg+l2wX6y
E/tH5EBbAGnXZhedRuf1z8rEZG1tAkgOofUV8RHqbNR4l7YoDdzEeSB0j3O9l/Wd0TFSUBsmQMYG
SiuAgiH3edPo2q153lQTgDqO8gNttSwh2A0vBLcB+mhBKAgK/e+uiovDFqf7UCfVnAM460Hfe/Sb
8QF7S2Qxw2yOA70LiBdIKy0NcI4jg+PzQc2DSfCU7mFKHY1FB8EyQR19kZ7rc5vCxNw6XbmHCY6V
qdvI54oI7dAuSwDUQHZRNtZM7bl8QEAUesohdFMXHP6AAy7+71fWPShtXEZXtqg7P4mGkmuILdB+
G790QCEP0XEM+NfVVZBgzQ9fgt/b4ChyEnewh+fUyv3Grl4Hr7Slw+LKfuuMpAyBEt7z4tbMfXib
h72eDMr9S7WtIXeLD3wTbN6Z0WgL1VMk01WztUL7R3XmkYx7M0wW6dS3WiV1AFzNDHHqC6edE72S
IQSAbKY9mM1x2AuuvlMtCddEZcVWuhP87Fi7q60dVLuxhOPPbt/uYuSkPclGRd/mbdmtXCDRn/nK
FN38UQD2LPbRVYmPlYDgTND7zMrBkumgvxqJLKgQawhJsZ+vv7o2wqUR5RhxDVCj/sKCd2/tZFEA
jRguE3B30kmNpWtTTpTweqrPM9YhsrLJzySzrz/vH/JbbgkSP0KJgw4xBGnXw5C4uVkyKG8EdRbE
yg4QMKCRdRbyY2uyCFEDMOtIiCOgubaSLUUWRo2GakZgfEGs9/4Ytn4ddMkkywroDI7V619X8kwQ
q4ZHFgsB0vPk3//1rZVAEx1QF4REDJQT178+FsW4iFmDm31xs/ZTk4MyspGys5kNYVtH3qUlagdO
I4DCnIiFEDtzF8cmQF33h7K12DIeNnjloXqA9//1UNSc4wd+qLKg7pwwc6por5XeOjKSM1tW0PFr
oB0KvGTQaL22kq1ViLqykgVt7MjzgxFahvyYic79sWxN1oWVm/S3UNcA6sHKNAZC40EtVFDP901s
+RWS1UgrIjsqgtDpeiAtFHBmqKojW+JoDqvCtxFdob6MYAP9cEC/0WyEcaKqk5piS+ilxwN8wpmS
4Bidmy4WtBzvD2RrRVAgQHca+hLwpqUGkoKxvP3fpF3XjuxGsvwiAvTmlaYt24w3L8TMmRl67/n1
N2r23lWzmrcLkla7grQH6GS5rKzMiEhdwLqXldn2tgc9OmXXCNvbVpamCw3ZIZuLtxCPkzifrmCo
MyTGcVCm0DSs9vH2ry/Fv/CH8B7AjgH+RHvEqeG8SZnI5p1WiOhf9cNodr4lTpsqROffe2XDp5HF
t2vliWGZeCfa1WsqPDGuKbzyrnBXfA9Bar/DwAxT6I5osVLuqsxRuV2rrpvXjcEY6tLWRm7AQM0N
cEgMdT6R0D7NG7xcYreBuH2wRp6DJae7tCHwDsOW+G1bQZdC4yIkRVctdnVhV34k3l5IHNbzYdEG
USWEMhmS/wrlN/MW7aWaOEWs+458TXsEMiCWWc2ol6YK3XRUQApx2HEFzKdKRtvJKDXwtAQfDcns
sjpo4fPt5V84qFD0hCYhyZihukDdLn3OS0nrc1j9/A0ZDMhGKMid81aS2D+3LS0MBsIUsICcBcJ3
lczoRSDk83mZxlmTuKCEQDcBmrRBx3iALCwKySjAgIb3+BUAdAAvlhtGvImb1sq+imbvGxufVdJf
GocApLQOiClyFzRMQolQ//aTPHFTbV98QqCbxZ5Z8DQ4i38ZIB9wMVFqX4wyukYnrgTArmT2rFau
S7MkQOsFzDfgkq80CVXVEwLZyH7fHlO7U/JdluxQf/v7yw10NWmaLKHCTu9dTpOjyp+ghQoTXn/H
wUR/d9vE8kD+a4LGMMWawfm8XkFuNSMXftpbU7kyWA1olqwgVsVUQc6ccK7ny1F0jZ4riZS4soOa
UoxUuWSFGmMoS5uKyGeDTYfpgvrd3Egi5FXjg0zgTti83XPNI4fDyGAvVBKRizWgAQ5yKCIUmuoT
+FooylmSkAjP83cjoH93ypMqmiMwYKNd9YzAlXwzdbFAt5Mkm/ECBb+EujHLUc6CVseYulf1J3nI
EHpvoONXVy//4EohWoHIvkHHEcQPytLQV0Vn+FmKgplXWp+Vbt/eaEurc/n71Iksso7TqzRJXV7b
t7mLsNLvGNHYkgkVJAz4eXAqFTrV2oSKglZoGALXrrV8B6nLbvjbNSUs+4UJstEv/UopRf7ApynJ
ACHhkIQHbWCEYqxRULeJmgSeUekwgVEg/sYo5PyfjALvIQBPcGXxdHKmSEI1UrQS7FP+HaMAuOWf
jULX0BYJFR8wkKmHROIhizamSkr8SiPGJnyXxsqVLd27mgzkMG4pOBe6SBJmk6HVnPRrgxNNuTSD
B/2xCw49S6xoqS6CNzByQKRQAHkkyoH1opLI2HAw9QOVvcmtRQjqnqFyPHpm8q6yZMLJGlPHHg8w
kQAiELYAZTvfZlD1K/NAkH75JhW3L7doqfJdRAzn8lveoM2AFQdBPZDQUWCktpoQJYXopwB3lI68
7lxuA34cWmlui3Nu9essghYV6Esk92Sm4O3FztvTS2VJu6fOUTb+GSl5gEu32jqzYqSA4m1sP6NA
ZEXrZNt933YfS1Ui8Kr++600bMfrYz+TW2RTxDvtVQvNdjLrd0g4xk/6qfvwXpuP4VhCUvIO7pFh
emk1sPJoQqlBwwPKKPPVUIvQFzgBdct8snroO5m4JOuDb4Zos/rY/BiDLbxH5uib42P9qFu3rS/c
ALjM8GCCgAdUr2l4DIr8it6Kfuwaoq03q+mjSUy/s8I/OuwxrreFA0X4ZEhzkvYpAp3trON+Sv0G
qIxBccThLigd6SMP3FY3W1btZWlOL01R/iFSxbiIIIUPAkL+LLjJQ4FAk7VwC8+y2XioUyvnwRSD
DQOMumi/t71ZpKi7RBMa1QLQx4R1Lm1RUEZQHMATFG8nuidR74fFqCiIPgr1PjRDK7fjx3jLm94p
dwurWyk7DqroLBjCwkzOrFKHeBqGiEt5WB2RCtXMb23NQswt3EhQ3eNJTwEQDa/7EHFq3PsRngSF
ZNZvXWk1kXN7ky9aQKNXgolFOY7GkbZlgX6qBV6bEF/uciLCU/z9Zw3iqL8sUGdYlwq/BkEZ79nR
+jSalbdPWVuaNQhqS3tTW7Z+gEF44hsaiVbdx/SPVuJiFNSG7qYxC9IKJqYCtEfFcIzN7YVY2kzA
ioqE8UvESKmKqFqMgTGGeC37QIy2hemVh9jb9vrd1207JJqkbh6Z5GFRGIf4GNrdzl2q7ilGrg0i
MoCCrUFKTXq+/fsL9BTowxBsKp5OoPbp1A1aeFOeF6KO9T5Av8XlN/pBspuVsu82oq3cxaA9qQ/h
oTlNn0hr20A5gIvOrf0VWtYAW66t0UKuWN/+qKUE1eVH0RcJigWNV8vYhNwp3XCoWaQ7byW8eBve
Fd1o3W7Dh9sWFxy6DA434MV404MET23JlMCPuQCzMHQPYmmFuYPzFW/8bdHc37a0tHHwbgChmnCB
ZDpZidxo0wwq0LvBVt8qKKdY1R2zgdjSrrk0Qk7gRfQ9BR1iM1UJ3RWLv/0rL0ZvyMufpgL7tgDA
oSA/PTqJnZrxXlpHYKe8y3bj8t/1XXae9sKrtIpAb0ktlFzA7RCGpwbocIHhDBeIPiJacf01l9Th
MPgKztbAtxhQTNgHX4GlvCqoPQ64LBPH20musEpTdNqAkEOzH9boxB2f5X36Njj5yfuTnppjvEK/
yycDoQLjGfcbVN+aKLLlLtagCybeC3wsNHavgzwndpXjI3HnjFD49k19V7wZjQl4omGN23A7cMf+
CxVL0BA22vbf7TnqjGsgRIUT2XMpLtbkObSjbfD3KxUXS3Gli8rxRRMAyBa6ENo7QGn+wJjO2zv6
SgU1VNCdQeGw1LzjsERBbx9JJA/mK5XJXp8rZKXUyYLu6ASJDda76Fco7//fDVedPgXIrvqdDhs2
erKI1g80P98iOz6KzqO/75/C0vyGJrC4is/ifoQ06Tp+7Z6SDau53NL7bLZO1K6cBN6vyhZ8Fxnv
F1LQFZ6bdXxoT1xvoq8hw5Ev3fR/HVCIvsxntkczRalKQCHIQLR+aVkNqxk/T0dDkhrUlU8G03yN
R84aHuJ1gshrNEWreOgTM9xUxbHPDyPr2bkYwV4M7HeaLw63GFT5KJQYWG4WtoG/uSAj+xvxrYaK
dr82jplq9i6zYRyZrxu76JdoeWG21Abo9GcwW9nIFLx2m3jrW4LFwhEsmkGLDwLeQbWOBuwmWmsU
0gRORgW/Cn2p1JQcAGzQ6H3vMV5SS8ARosnzX1tUpKbJY+/xHg6Gd0jsCQoV/EpydRd+MYTKFytn
tHjUL6wRN3MxgfooDSqYYHBTwH3h8b3VQKXQVrfdLWv6qDOWJ2rE12RI6Q96068LCI5zTzIPhv5t
O0tBC2AG0HnDe1cHV2c+mKDD6wphFJYJ8jkDbpSqMB1fPA89w9DirKH8DOkZAeQWugqRh6iw6gPA
risNxdVhLYpOJJs+Ky/9m6antzfS90gQIUWExw21OmEb5N1Iuu+Jd4M7btRdsO4P/nt/r/Vme5fe
oV+5GX6C/jVBwT27G1c5YtH2oWxNNB6z0YXGvD3BV9K5wD1CDPKvD6LiqKaP9NgnHzRa2spwYpBx
83W1j1bxk7yKT9JbdDcxsyhk2W7NAhVhBcko9SAXEGpssI7On55dOdx6sgT3T3pmeeilpb0cIfnz
iwOhVU2qVdzvlGerbyi4mSx54wWxivkkUsdhqmUIrPYwUdj50QAW42jUlivb8V48V/clVMZbCEfE
K2Hnvfnbatdu+RfGOi4AsmbrSE7sxSiTFNADlRAokq1iy+t415iQrsPtyvKcSzfSxXTS90KdhpPY
ewkyYA5Q2ZLFanz62/fwxub4dacXI+n8qdLVDCORTiUoxQOeap5VvMk7tN/Ij/IW0kK7YS09KFa/
Gu1wnWSm7GSf0Wo6jvZwDFxgwyH8DTG+z2CTWUyl84VM0uVM/77sLr5vqH31P7QY0eot3owsDexg
3U63oqk7t1d1yf1dzjV1OKesK9O0wFS0jrKtzrj/oW0+MlwfywX8RgIXA/LlRup40nX0MHyd4+1g
1mbndFjabxTIt8YpZQQ1rFFRB7ITmrEMA9hrbNUxgF8k42KRFYkLubWLqCMp84UeGh2MTILJHadd
DBu3F2dBiWp26mmFdqULBQwDJCxU4PHcKU549uQ70VFt5bk48ej2YXWH7Dg853Bv7deHxvKjSy8G
EBU01AZQN4e84fzMQ0qzHOohA1ReRIETrZRzmzHEBQvKb6tm9L4FqI2G4qFHtNDECkBNhKSDxptv
3tpD04sNWjc/FI8+Uu9r/U4IHM4w+dKC6LoSODx/zrzU2mSm/8ZS+19wPqQlo0AkqUDuoa9PKTNA
n2gDwNpNyHMCz8Nwo9dKitCuvTRAnThf4nphyMGhUAEXTT+gSbkWXtONtgr+NLy5fsyRM3ZGV1kH
94olSWbpxMdoGyM9cEoYlbmluHH2LdQ5GaaOy4AtiN0D4SS8HqbKHicnC+3+3NSxWQfkv7cXfCkt
BZuQPCfFLSKKPt9SecVJahwQDokVrAaos6DFgYBQchVCaMyAxkPtmeEYMswuLStKqaDPQaWYh8jg
3CoH2HgXxgTcECIxv8qGd7lhFITJT1D+ACVnyBJrkEAWr8D0it7LpZYDLtPkd6U5eLYQQcg+dwn9
l6HoTdaFMoW+4KhP/RInIQM5H02f11kZCEXqVqWNNFsMtdYXvtkBNcVYrAVHSqTE4IXQIQL4EyqR
HSay11UeysN1tMlCU/wpzh6SVIGlo1HNvY/Fe5nWw48aQqN2k0T2wJjTBR8LrUaUAtDwUQHOgjos
sYo+iZ03pu57nltGavqRmbDk3hcmc2aD8nFqhopbOcAGSKioQqbApWQWehnzLHIWyxB1YfB1N6Ze
DkOotYPQQYi76ByVI1HKONcsQ9Rm90S15HoZhvpxPfHokFi896OtTowztbA4pIEpAAoAwaDVFzWe
gqvUoRSM1PXLyATWOa93bXVg5mGXzAAfLAC3B3URgw4HC18osgjaeW4pHPL+TtJs7HOm5MeSLwQ4
UCQqJkRXloaLak2gBLqOyhY8hBjZ6gcHNW60R+JNHQwJCMFxZpasS0hs3j5jC0dsZpfafmMzeT7v
8bFbByiDI3+lgkJQb1nYnoV7dmaG7JmLEAyShEkU+AKKXrsVC6ey/NtQUAQzGY0n6PJHbgw1MNZj
7IIRKLosrNAvMIDydvj0//48Td/Pa7UTvATlm2Q7Psnr9DvdGVbyALXlU+Xscs4aHWPbWCxQ6hL8
amZXnE9ZatRJlaSwW5tgOtiDSZSHZDNxWETohZsDOw6IXiBXkIagtVm4jG8EPwZ23DvUmc2RdtBx
bYOOqh9ZphaX6i9TdMnNFwMOZwBYXjCl4mbN9dbt3byU1AN0AUKGuDWghU07BbTNrb3MQ/lWkyzD
vS/28Y5ztM98XZt/pBIEW34jr0L7ttWF231mlHJ4eobWA50GoxVEn+8bxpgWHBDpbQvMLRJBKgqJ
833gaYEgBBEQtxoIUOFgfpY4pXK6uj2GaytoziBKBFqEuBMzOLcii6Ha6hkilE4woOSNrqVSZLMq
DNfLj2QxwT8rUJpE3wHqPtcrsUA/vwpEufBLTw/eyFiIa2eG30ezDOjzAHB/BUqY5D5P0ZYMSNjO
DP0tnKVwX9uNVfbft2fr+oqbG6LcWRdx6BukgLlYDd+dbKkummfXrZngwfDvDFGLH6Xj0E4NRhSB
Dx+M4LaG9sRyNUtrDyQpSCoaJE0BUZ6vvZ6j57iRAnhZOxwk/QSL9Y5bnK4LA2RfXHj/DumEeCBo
1WIr2EiyQ0CQZyShf8G7czeNJbmwQcVqHK8lQy7BRr5TzScZYpEgiu3OhlNs0NsgsTyzNWunsr4y
eALL0i0UOEsH3Zs5xpf8HpVbX0JtjrjIq6jO8SWVK45mvS/38UfwR/qpB7AVK6dYdZaCnkj33IMO
TiOrorJQUZ1PBLVl2lgPUgGNXZFT0aCZDG1jM91B/CktLCLzxoHEmK9SF8FF9Fw4lRliS4FrfApX
wjr7mJ7Fz/RTcARke1h+cvF4athmBunRdMUdaNNYiloOyGhoONoKgnZX2KhbLdzcPjMLNyfpkwOB
SFwlwETRiELy2PLqQANg/U/7jvddvi5KUDiF++mZictcOjsXtmhafd5EchiL+i/3NysJOF4RtrzC
KM0u1PwwJIwHNGkwb9BMaX6CcqDKp06IUyRg+dFM3OBRhGpA9+mj63Fvdyz66/WNRsyBcoNLFJNI
P3xEvZRzn0B/02SDp89I4De3F2nJAkIOdK1AKQftlSmfU2QJsN6SkLpjvMtls+K34T+40S4tUE6n
abMGtSIxdYP6kMdOV1mpt81YelsLrg0PYOwxCYLXYMaQ/XHh2vxEGRSJwysE2N+2ssbuoKMuXLoZ
q+vEwkYD2Qtob9ggrxHKv4nimHKRx+FVJaxBXojyXafb/4CtKM2sUMPRCiUW6glWUmGnZCZSQiLa
DLK218KkodceIJ5YfkImpDykP8hVYBRIwuTJjh9MTvog8C7t3DJuz4U5A4YPGDvQF2CMp06NL0+h
LhdV7L42xrovj4X6OrLS5QsxDTCkcAHAdxGKJ+VuM75QGlFF8Deuiw0j9FuaJ7AtcTpUyLZctQJQ
hK6eGg9PgKbe4dUOuVtjX+n7n9tHcWmWFCQ3gJlCFhS5lvkWloYq9couhkzCPXhWo2yK1Y5VVFka
iSKDZQVQMbJGtLQeFxeVOHqwIbxq+md5r7VPpe+CoH57KAtmDEgXELIKFNGA+p8PJUuMrh5aDwnj
zEaLCAlSXnZq/O0oE60GCVMJSwOxBJV6mHGJOE1ihV0lrkO0f/ahii1YyfftkVw/ymCEyBCixwrJ
PlHbKvWSgY/8ACwiYE0mknziPiLOIepkjzIrCcAwRrOH00rPdQCIE9eD+MJkTkg39KaXWMh3VUDH
+4xVuvb9EOUA9x1vGjRBAWhxvkqyn6rof1lmrs3Vm08h3t6eusWfR84OlQMk0KHLMf/5zuiB5kTT
cMK4hjAW2Df/gFSCERAyBlwL4gz6taQmAPDWvpC5Y+4YMjHRZR+3R3HtV9A1Dy8yAzx+osxP+ftW
4IrJb9XMFcw3Vjbm+sTPf5v8+cWlFarpJAeFlrk475x8QLaxTg9QFrk9goV1EAHGhFwqmv4ROMDc
ysTVsdryUeYOzbp74ITd3e3fXxgF0C1I+EC8D+6LLuvVYjvlKqHErMQf+fWN8etLXw8SBmSLQYJC
rzzqjkpV6BeVTYw56hSz/o74Fg1MGTt1cQTIuyDOAuntioluNK2UgmKXuYVvN/06lI9T9aT/uT1N
ywP5jxHCeqeOQwQm7wi+YEaqeI2xCvuHJmKYuDUOYoK6QXg1AmMlxTgQBCG1nMmHAhwA1olgDYRy
G0rESVrfEyviHbyUIeymybk9V9f3B7IsZC0gkPbbXmS+ZRM/Qh9MA3M18K4AJSmwgSD19C57j7ft
LE0Y6Z2FShQkBnGNzO1IfT5pRVll7qRviuiU7NtpFccMIwvzBbA5wmtsLOg2/CrNXJzySlWnUuuR
Fw27xhS3HmggEYNpsGgCYQM6DCPjBuFGahxj26J9CO7b2tQ8W0Zsat2eqAUDCHjxAEHKCOgomoPK
+0Oht76B5FewNqKTWm8z7/m2iYW1gAlkvFARBO2IrmbFrVhlbR/ipuXXagqS+UfzxLMkkhe8+cwI
FTMkdR5kfR6RFEt35n7+3QioVeCzxggyDtf3hI6h4mHadFCBkBhVncWVQH4QdT9EWCiEzJda9VGj
H0WshJ3xR6E756yWT4tTRPimKOeA1ExLvgZiznWJijxnzG9iS23Xtydp+efJYwPhFGig1Aq0QTsY
seAjyoXrOLQP/+7XKd/UojX0lAzYRCWgO4x8xtLMgxlPxPsExEy0tpIQNH2QKjViZ6DlwmP6GLOo
3ktzg+o0SpwQtwf7ntpAWTzKXlEhicH3FnJSLKjtglfF8wvFaZQXoA+pUVPPK4hlQ9nP3cB4qjxz
SrcRWmP0G4mVZ1yYKdJfj3Q9BLP7qnX2EOG9KUox+vNOFu5TLTWNnoHtWfAWCnADpAEAgn8kS+fH
oPDTSE2zKgcYZTeKu/S9hpgm4zwvDAM9EwDURPAPWs+VR1K8KMu1qHIlRLDa9NR1TxXn3N6wLBvU
cQazW6ylKK7Q5U2y1iXYE0LM8BjXuwoVJbSx+y0rQTqCiqDqSFObUepyiFwJo9mwFpv18+RRc3G9
yaUa+kGLn++d2moZkdlCwg1xmYGMMjRu0JOWLooVQ58OKu5pt+osHU97tNd56krIXUOPNswOwt/t
+gy262/uHVR+otxOq7MKnZ55vqd1bgyoQ7Lqi1WvWJN/4FTGjUqmZZadRocEiCHitkObUPIYp6Yt
qIG4h3qEmyQrpdy8j/Ha29SS1ctOyCr3XW0ylGKga4O7G2EIlKOpw8Jnah4N9SS5huKovVV7657l
W652AapikNPFccd6YbtRu2AMw6CVykx0VxNobbfPyJXfIr9N2j0QlTAVe2E+Ve3kp17WNyKCD6fg
7Ah9dc9Bsn+6bYVMwuWCYCFUhQil6kBgE1XguZUi4j1IUmXq3n/WCmeFjkZOd+jebhuhhwIjyOYK
8H64uwGkI27t4rBwWty2Yq7p+xjNmnz7wFX3m4alfHI1EnDW8V5CYh/JfSKGMDeSSvIwKZHCoRlX
XT516PS+4QWLi9YeS1/2KsUPAr+CiwSu+LdFJJ0PL2pAc3REhkROvVmVx9LMPsfK3qUnlnzPVUkZ
pohEPF7gCKLx3Kd2mAw8Sxr2EA4IPFOQt4IPxviWl830bOwEdAb6qL88z155d9m3EJ9vLxt9WP9j
GykAOFHSGZuyrWZeUAsySN1tanOeVefudJcLphGth94sWYUr8hKc7UTISsAJEe0V7Vfofb5+uhf6
YqSBBA/6Nvg35SExSytQQY9hBRxX7hXbQ4LHw/iQEYQsB7UfIySZq77yQzjvwfV2qnWvytDc4lCJ
Ysm9/ZYS6GHhWadjEaEugPBmPiw1Guswz2o0j12X99Ir70SBaVba6q78TJB8PrMA3teLRmKQv+wR
l3Vx1mJlrCOuhj10dgmdVaqg73N1Z3zLjPYYV5ghMom4ViEDBG0/7FHKUInOmIWWAgKsnYST+qx/
qTa4b/ymsnz8dXsnXoGoiTEkh8lViP9c09Z7hfezeiKgZv0uOqs7H3XF+/S+exTcEpKoOfTSx03L
2pMkDqEXDxkYSBBBbhLVAip7oUWksQEh4oAVqo5gjfTnBMTQeis5LB7F4nxe2qJiomKKBiHhYKu3
DNLIuzZf8PoHzaCxWBk4+tois3lpitqTdcWLTUO4hLWjoOvW7bWir138uIzrEOlJNJxAioEax6g0
BaJtHlXCxJIcMWNKmC84ClzqRGiOdIDHssx3eF4nLbpBALirx2b2Veq2+q2/FShN2EHu/G1dYgyH
iBwSngDS7eC3z60laVuNUy9gOEQPxTVak19nJz37EO32q4vNkQWtv77H5gYpr1vwUSV3MTH4KIIh
zT0BlOxI29uLtHCFoTsE6R9PHhOkF9R8WFGk56XaoRquq2bq6Nl9vEIHQ+15+vZjCwIrDHNkTaiD
NDNHOYsp94VA4WSir7aftGQzvPsArfVOg5YnsdXF+zBa1YXdlrt4ddv0VeyB9bscKBVGFVBKSwcD
gAT1UAQuBJu/AJXRP/+dEepCAalmCn0NsznU6/foI34DstW7v21jIRRAGIhbC9ckklFIEc6XLACN
bML/UlBGJbTBnOzPdDeY32CS+FbmKOhEyGqEeYVXx+afmaR2yRT7Yyz3YYrLq1vxu97hHXSPacwz
pCq3A9SIFPv2IMlEzfcJ3jsqYNcatF2gWkEZlFsjabg2h17WaAmNo7XHqTiqLQNCfu1r8QBBch2v
dDxwSXqPmko9FzI0kujc7o8s3snWVtBMf5vd550JXW+oLTGO29WZ/rWHbYg3KeoqdDFCT3M1LnWh
w/6w8m/ICZu5XbT2xJm3p+/6nqQMURtRauVI9AwYyhO7fE4teRt+Gw7Iak5oPf3wdrxivB+ujhdl
kIq6fT8Myo6HwcP05xzYwo519V/tCGIAHStQTUNEcYWA5lXZr/tS7NzpTx5CSzwXbYcxaVfXIWWC
ulD4HK+TUpE6Nwjvo9oOq7Msm83G9TqzSMzu2X8Z0HZY+eJW/9Iw5RULpfSnxIdh5SQa6P0Cyl1Q
Wi/9SuI3yu6t+gAdl2Hy6vKkxkqtV47QN03JdMYBOvKlthFY8muBDsd2c29ka09k7EhykmYHGvYk
5FNRSkRtA4duftLqAMC/yA97V0QPwK26Z6G6rl0UZYC6LgNJ4OpSDnrXG7ZFsc0HpwyO0kf/CCzM
kd8/hSeo99/dnsXFQSEzA7QKHucyXXgowkxMkwyD8gZLNBHiVKx4d2lLgvsB+BgpDVzV5oIs8cQO
SXt3FN55ksFYCVZlBuZPAuyg/I4hMSySabpap/8zSKpo83UKunhoKo0YtAq0CA4t7bPRzAnk9glF
eYaXX3KH/x0djFE3Ga+2ca9HeY+bbPwxTHP4+WB4+AULAJAhSNSAjMKzgTrSSR71YSjlAx4n3WMN
9oLgFKVVo29PynDt15GUARyZgTgUsSHoQnRfIC7Aza+E3eA26MgKdREvX/PcZlDNCYyJbc7qUc60
RzmNahh6Y5SawRWro4C2dJZmWN2RTw9BbXLoDMx6Ay14+Nn4yGG4eFD2nqD2vdIOYCR3q9qKTvmT
dixtD0xvgbTsNb9SQLX/rjwWKYISRWxoWvJIr9HZnKms4qTNesyqXR4K82PH2vDXD/O5hd8kwcW4
Rh/KmYWMdQP8dCUBj9t8uspufG3Q692z8pfbLuNK9ug/A/olcgCVAM2F+TQ2ldykco9p7K3g3K+7
LY40+lUr6xpJN9mGtM++XldO7h6nAfuI2yvb1M5XX7c/Y+FcYFr/7ysAIJl/xZjwVex3+IpkWzz2
jvfWugVYCbeNLLjHmRHq8HnINJYKkPDu49ligeoWdiN+G+h9UlSGtggV4KCK2o2NgX3R8ut6sCHb
WhtmA0VlljYUyxD584vtUamRXhX9iO2x6jlzu2s3LOze0tU1GwtZrAsT3CB2fRwMZI+LVoTtIKzA
GbCDjy6BZCK6fkcMJ3+d+CJ7HuhnoIbgHPFPc4vSGIjV1AqDqzxwm0cPYTyY/OfSNrYhY78vD+7C
FBXJi2mYBOUAU2AWCqtHzwZve3104BbXydFlqZAvecXZyKg9l5VhFiH2HlxOAI3XEiZbdbkfLrWL
u8xidbq/PkUovQGkgSQKntDwT/NpzOtikPxcGN3XZNU4FrRFGFHTogGAihD4gq6CF8PcgDfyQFz7
0uhKr+AWDpGFvPm5PUWsbi1XGmNgekP09i9D1IYQ+UbmxxGGcHmJVvPpQ21tMz5L6P4V7jRo2IXb
evVdOZpqlghzbOPcfz6of/uyJh+hK0AXA44HNdT5aA3Iyw9KhekUVTxlK0vec7bH2PpXMoW/IwWE
mZRS8IMydY1xQhIWDa+N7gDBNt1pVg3R8TD7nW6NR3OyFAcgYOg/VE4GjkIM0R3V3GXmrgIfRcPn
/IMlJiU+pBaB4QTbntpDo5DKUlGXyD9D0ffRA7d376HJsHG+7YuvCISofgGADBgOYHCgPdANM7Re
nLQ4iyfIM3LmKds2K97JnQnehnO+25UUWKMrMFl9C7frzCxdIvFjleuzJp3c5o/+1KtWlG84bbVp
rIooPw5myKFbCOPUXGdIyFjxnCelfsQsBnU5TMkkFmOTTJBGzJ0msPNgUyBudryH4N7YedZD+5Dd
Bd8xy9ddv1F/ebMAzIIGiqQF5cgLTUpzrcgnlC66leocqlMMkhH+2sqmZ36hEwpTHfDaQ8xNUttH
byUopfTF5PKWsJdtbYd+USYrlXulvPO7eTCR/zswumdBpfkxZAhhpXWyk2g9TmZgTZvT/Wdnvvm2
YGVryUrWOTg8ksWIVK70P4htVIhJlRh9vXga6JxVigcOKmwPK7xRn6fNYBabZpPY2uqUmdJOQDc0
dZXtFIj0v7A8/IJjnFun7pPeb+uOi2Bd3SH1b5WQogxW4aHaaMikDBY+wPKsypYP0YHbynsoVZus
wJss4fxJhk9AcQrXFrogQB9k7hZTqFPkfl3iCK1AjTsNK93xV4pdO8UWzC7BRk0bTzSEPyIq9maG
jKPD8B1LmwwYVxSTBADs8JCff0GsSGPdBd3k5s/oURLfV4/ZWfzQOjs79i/ivrEkq4O7zPb9ick7
Jb99Pfq/bFPPHE1J9Ezm2wmK6aU5rsV1BYmeYev9dG59h+tdtgsIg/rWx1thPStw0a31NZqR87Q+
Pj3p0IQ2rPvE/PCtt/UjWnihMznIZ7XlfLg+tGrcY3UUV4rVrB+e+r16z/LuSx7hcuao26adEk3M
U8xcCp5Zs0/dhMXIIas/nx+ADkDFQSss8sClfV2CTqueHCi628jWGYIibrZjaTYs3B0o/pJuutgB
iHN++yheBKihWMuJ1keeqz+Vz7wTQC6ttpLVYPErcQtRBdMJwAjvGe504eTDLEAJQJsBVIFk93zb
KQHfZbVYee6qCJzpJS3NbfcpP8KVJ7W1LsxxK7+Mjcl7NrTTuDNLd2PB68E+uAHgP6A5KPTg5/a5
1Jf6Nm08d28k6AgtPnPH+D37Ar9/a7wbh97OH8tzs4429QYqNWf+yKLE/gr/UIsLkCO0E0nBE/NO
XShCUwhGrmgeHovos3oKPyCatzJO4rp3lFV4X5vJKl6rYOVPZmg+3qu2b56PL6r5chSs9NxvIfhk
i6sO0sqROTkiTgfDM1w/8ZBdIe14QAqE3DH9kAj5IvGagTNcec2tlNd6nT8VDjBKL8DYHfOHbC2c
A1awuhDjz41ScSKkWDxQ0H3Pre+b/bTG3nBIP4TMYqEulnagAUISVl/D4EDemu8AL2/6Bsx3zk1H
0zsE524r7SG6cCh4U97yW28THKFS9CTv/ZN35FwWFoL2/EiJ4WkB/QBiHm8Ayu8Oo19UkGjzD9Xj
SY/s8KBuY+x0DPaTsY7LllC+J0Vu0tpjPtACDIasCDgMAYluF6qnq8SO7GqP8Bfqp7hhwRk2Qdg9
Ged6w7BNe7DfUYJTihQndhIc2dx2IgwVWkBglJD0Q3B68nbtIX4C90fegpvnRsfk2G6LQ8ibzJwW
fbER04DXGaQbB6HnUVcrMK0ZZK4K/6CYQnWI/hQv3ltxQi8bC/ia3SStIP3EudLTuOK2LETIr27Q
5eGmjdOHuy/bUS9gvHRaJ3XQZvaUfqAOasWH0FUCtAD5GPedwz8cuXPHmUzQGn03wT5YBgD0SEhc
4llErbmU9VCebWX/UP90u8li4C6vqPDk5yVkxQk3DV086Pp/AN4Bwjb0hom2+rpY6bvJTnf1Qdkc
OEf9AhsWHQJ3hj0dirsIDRs8hI6bDd5AeJAlBwOpiNvb7CqSw/eQzn3gRgLbCFgCNdwqDbTSz4fw
EKBhnAW9rZcGWBGAOQIzlAEHRh6zcOTT4CCS+xn3vI222vneqy3Gfv/dVLN1x3Me+WjUGyFWi2mn
Np2giGURJ+VwSM0c0UhtQewGgjciMPmqNb3i/37/PL+NdoyPnMyXCjWZAOCPwYFgPh6oqvnNWZ35
MqEIhhTlpjUNu4d/t2weTnDv2wWiUmgRmUy/+9v7iv5yRKA8OGdofA/Mz/yktg3XJ0YQjIfRej/s
O3tjvVb29Kd1/A1ic9FCl/WX0HyHmLv5KjvmaZXZa3WrgP1/ejyhT6Npbt8ft386M7BfOtQiH+7u
JNPeuZ319pOau34lm6p5Tq0GF1hibUhG5Sis8Y+V/dNZHz+tE5sKVBR660c9gSG6kvCvXwQntuut
avWgm4Olm/E2MY8IBZUTniNrV1q/9PZbZj65iem01u1d9QsevTEl9PuW6/K+lTV/POwP7wfegpry
c25uD1//Q9p37UhyM80+UQHlzS3LtHfjdnZvCmPLe19Pf4Kt/3zqZjeGkIQVZCCgs0gmk2kj/qwW
Dztnd1jVLv7auuv122L7VS9el5wn+Awm89MXMF5SFo1xNkj4Av1P69Rb3V79OXhfnnd0HRR8S/Lo
9mShkwVxl+5+a78sty4hR7ImizfH5KYzbow5lPtCRdhRGX1S1cCY8TUJQPteDcA4/bzh55bnn5bL
eNR57/ugJYIA7yWHau1eDwUKppuE7Czo2ROKSLaNdb963kOLK71duMf1Yvv4C2gbm+cT9OCT5+Of
J0WZT0L/ALqdKK0TBb67vhaGYMSDJszp7lUgveO0q2ADBKN9ehid3CTaEvDsduVIi3pprvBJ7cIM
iI9L4tRIB1Ted7xrn/ORkwS5edrQ0XNu3BfB/QqgPMZ3qAwLBXkrbnZ6gqb6JwsDtUBZM4nOQ6+8
6TVAOyoGBTQwzmPkGc4ys/xKz41ytMp2h5B0ghUI3MQ2Hd/JdtkKj6odeDxbfk8kysiwopAqGSDq
u95xrZxD2RCKbpe9IWNWtsiuaC6csulT2w2eT8SlFZNQ8kKLs6useiNPj/4D+EeYy8Pwxdk1vYiE
JDD2tUIvx4ceb1rr1h3p9GWdLtuOo+c8QczxaWGSjmj6xlSeajfdQcFo2+TWsqfXnPTCjY+L2igS
v4h0MNeD7kaWKTKbQqnO+34+1h8WsBZ+z5/So7i2wH6BWbqVvOoDIg7EegPE3VP3BMg+7+cbfYNU
c/4AtMXS/dRo1+D1YarCHE6qOc7HYR08qEhj4TkW9hqimXlRvuyjYwbvy1o1y3iXaZzzPB/Y5d1F
kg6VRYw7YLAJDeNsR07ZWWMmJoJ0LPBoVethUQxufADjV1x5Kbcth7qyN9JQyNcxu4NeCDaVo0xS
qJSzLx2l2hl0L3aMP4ggUk/c9s8jTxrr01OKUXRHYuABGDSgrmUsJYiy63DOreBUArQhwJuLWffO
ydC4WDoq1zlgI0FMLSJBh84mFETOEzfXp6hZkS+aSRefipfwd1ER81h9Vc+j263Stblsn32K9M7R
nJvtRFoM5T80poPFHk4d40mJEw60UvR519mdOwBEFsnklQQwoUPGuSU3ewlJtHObkqej7dhg9jLT
isyI+kDcKWR0xpWwj2zTE5e8LhbWJceAypUYxkedLAOAzYKABa1HJ1kmQGHkeJ839bi/RFi0qw7k
YkhuXJ+TFRmZKKiRuGtXuONIGJikcT6Co70GCPX28+cTur+e/wljvaPQUqK4mLFtyTJ0LFve8pgL
bszkecP+FsC8Pakfj8okns9lcIHIupUdHtDGTcWe2TH2salEa26GIRR3xmNbkKyyKSHIw7jF9v3y
D6CJx8oGJzqGm3A/fFgnHw1OIHL0DKD7/ryd7JvOfgnzKLRaIFfZEIu7BoDeVKy1jhxuTofu2ZWR
YvaUscdDqplNRnW9dQbkXDXPdNQPImOwibee+7fq79NjblUR+FnXx1jPZAebGADlxkleCsjg/rxt
t0aeWRFzrYS0UfM6xwli7tmZnRBpfHmVv/ULnjqeBy9/2jvGIqFfeyi1HpL8k3VG1U+WEglOyXO5
sfbySrErT/7liwjZeGNPvJvAxGZB2YRRJEOyDFLCcqNgjoW7jzz9Y2zHDHyeKhtxXrNnedm4VN79
Y2LnwHOjXWm1re+to9rYVucE3PXd9CyclZ+G70h3U4+FSRNVOTDOtDClagnC5HXqyKvKMRYmgDS5
x0j9x5tjvJDFmBVZ9qcmNxMR7UydO7nJ0lj6Tr4Ml4pbODyA6duXE0b/Qhj9mAufMgeqwdzEWNjq
YXniaD5vIYzFqNWkqZQAv93jOYncDHo/OKOLbsXA4bZ63HuO4W8YSJciYw48huuFWEqfCUJeiTuQ
CqE+B0iiTXIsd77N7V/hSWJMlCr0cBoVSKKvZEN8B32K6xyVXd6tum86LtbEmCgpzhSxomsa3H7V
ELRn7TpATNSL4t94GBeCGBtV+qKcBlNJbdToqDZ9Lo11+9+3jrVQeTcVpoYF9U6/Glexg/a9bxuU
1A8c1eOdEWOQrLG3JEBWQxu8glRIdFl7JN1sdcnr4Lv7ilzsHGOVulRPcz/Bijq8iikCT/iAdnsS
OQu6a/z+FsPOgPml0IH3EusZHfr4yiuEQjbP8tyx4hLiIFPH+LWhI316fYVKswfXunVW7NCOIWTa
Zr/++cFcyWAOZo5VLejMs0o3JHaQkSCUI5f3WtzZrysxzLGUVqKBuaOmx9JgglPE4zcsuZaA3nTG
Ul9KYTukAjGdojlqxF1F2+btFrULCZWLfBnZk4w8AO2T5uwfNWM/iWQehy6pganTYWHKQT9RuyrY
+TJNSeeIzvqbZxfuvXtAw7YQ3aDEi2Q9s4+S3wZx0Rv03UNnOwbcRtwi4y1yUq4/dpsLwIDjhSy2
FDNYcWKU7VlWtu97O3jAZKzTIHZEK9RWfvQPkl18gvZgLW78B66xvXuYfy+VzSRlWVNbSnAWT816
6jS7v25z5fW72g4R53HO8o6vS8trGh2spjPczF1AxU9K497E5kZEhduECgASiAqaz1KbF0PetCXB
g6HRKhrEEZoDRJN5H6WwipJIjyW8JbKdOuD2e5dLMvym/FGlbaKAiH7jd1HkLPKm0MTKZV7LedSE
XBkgl7aPWBba9yJkfuftsMejtpVfKI3oYuhAgeYf2jfa5tZwikG3OR66dNq/TXvx4RowStxLMrhU
JpAXdGvtUIZO+BQ9RA/UxBluAxzgqSARygIP+Z6WO3hW4q5eX4hnbbfQpEHYJom0CzFi0zq7equu
22209Dxpvxjt8E2ype8Z586d5r2n0qitoYCPkpOCf14bdEkbClmcGpz5CexSy2YX4sH1l/QOy0RG
tYan0jd1t/NpX0hktlrU+ylQohY8EaGtw/gOtvE4LKg/kS8b0AQgqkO2RCLKZgTBJI0i/SWgHXXi
f/gfSHxVHj84uWmlYD6KhdyPhShshRnbYC21g3lC9uvUrWdPRh9J6KQicBOaj8npFyXKWz2i6YoL
j3+TM2Y/gTHbgx/FXaHiE0YndUK4CcXOP8qr2QbUyU7AhRCeeK/5zXwhK5Nx7RErNbowdVB7FwA9
yVI5R7mNMzkaxqAeecMS97xVStr0/7WNtTBGrWiDYtbS7o+yCeEU07Gk0kYxdcmxm3fiiitBjElp
Z7ArpiIWpuA6FfvGFlC0A4F5SjApxPWK7iWtrsQxXnjdZZY/03UNKJWPOLsYteQey8uOPuwFWhBX
/3GBjDuOIMcAVxs9OVwWGgOigd02HvLl5ID8mefCchWF8fssY/RVwYdyAvbCyfaW99fpDRivEdY8
RJmbOi6rloxRGltlEjoDJqLDQ9SvYpNY3uy0jkACFxB9Sx9GQDhp8G9L24DyBE6KRBN3j6klYh2p
S21lLJUZyFFQ6zjVbt2ekzI+CmX9gRor1RF2kt0cqR2wHIGbSbup2TFbwPqNOqYSrIzeTPPkr6s9
TKGrEH0f/GoxBVRi1w/IsR1QdVlaNuZ0+3X6oqPWbbdu1RNj3Tkp2lICu/yXCbhLbWc7J7JqMC2t
hzIU7ksDWCnfOS60E+VA5Cj5Pe+HDhVKQEcCZxfb4FaCPiLGCJ600zG1a5wtRr/u0VQQL7lZVJ4s
RsNroRv0JuqpE9I70uPo0dmn3qH2P18Gx5YYmAehz2KMC21w00dUpW917e+lMipvzEUXRQHEd2sL
LRfI2uLRi/8pQP5fWvW3FEajY13xozzHhg423GY7P0QnahaBcnD4V2HIxeGxTypsvTTmQKRAtoUm
Nfsn3+np64njk4n67yItcEMBSxeYc8AzZt7PVEmR3Zmkv25rjDGCGcMhgYvDW/W4D6bHQ+u+67XB
ZQRcHrC1IJM5s2wwAOc6CBI6iKbv0ZFflHb1RAvp1VaY3Kgky3JXeOGuQJQnLDSez3pPY/GWokcH
FUJkHJmEYzf5lpWVobyzcDNMaCgFWIjw2MBL5yR/7j7cl7KYza06U0xbHbCZ0wLh8s6yR3QvoJOX
H4TQe8ZehEtJjEsiR9nYqDFWBbger3nrnwz0J/jgtWy/67d8X3ngIsEKJ0725K77dSmXCX5gZ+Kq
67HC2vFPxb6HT6ptwEj8bQAqQPkSSYtWgX9h3wA4RqdxdWCFskbe930pqbVOxjuHzoxDsQ7QGaIs
5pGIG17wes/AXMpiTlDSizaq5hbasqSVyOirWfULXn3w3ot5KYQ5vF7DeFRSYUH0zlPTCbd+ocHB
+3njeGKYs9LqZvCD4rxvCRLf/XpwZOK7uvuzmLupjcvlMF5kPZWykeW9jKpqf2hOyiZwC6SJ+oX6
K+IgZvKWxHiQrTzIxpwOVBT8f3Abgl5uhLbzToi7JsZxjPDGmRo6N/CmUn8/cKlZHkH8I+2qf5PJ
u9w/5k1NMqEqpACLqp3RGfaRGyK3Hy7hvP1HhWAscZHPDcaasCgAo21pQojafSyKZwbpKdwYp4sL
y7yfBWApgPOBBXVr+qYlS/Vt2tMgtUWRukPYNBcL65OjhXcS1Wh/+Z+VYIFOld6X2iaEUFrvFJGY
yex5PTk1Bnt+lnTP70bfKcjBgEkAIDiTOS8jm7swVScZNbphnyzRSbBVnI8WJXh0KPrk7RkXza0e
HwPndOJt7R37dCWbOcJGABemqM3ybvNaHmU32QDPAQ2maL1E7xRwg2I389IFb2+ppWAO9Eoqc6Ct
USmlPGLFmN+x5QRxho9zbLbZcdzrcDKVp5+3+F6O7VIgm+lpWrOXNcz/7Qyyk5xgU3qH1dEt983x
efnJ2dM7NuVKFmPy49kEp2qMxXWuikxWhBRpTDAfzrl89/ygKzmM1bfGMWrVGmt6rUj5W7QF1OTn
1eqL9uX//i17hXOGHvHR/svZzTsuEFgHgAyGMRi0+bF4sBE6YiTMftH7OCJCQyPjrty0e1q/5rYd
qHdU5VIWY6G1JlFyqaSy7HN+FMMAMbqIWrDN9QtUKx1L4EdA1Bqz+glgCYzfYiwW8OvMS9dlXZJJ
sSrv1EWP8Bd1N2SkVg8J4jzZQ4LOEfHucTb13k28lEk34qLeqyVqrsIMyDvp4J+yhw59rKKrOE89
OU8dv6QA1273ijssOYLv6eulYMb8+KAQxSiuJKNP2V8nm/fEDVxxR+1dT0AB5wxOuBz34YDWAa4m
8RbNmJ9e7kQQoinyedgh2WOQBpQiwh44W2AUHSmloO4pIMbD9eGZBJ5oxgapUinnrUEt3/vuXXHo
oNRicUSieVw8YmSfZ+Tv3ZmLXT7f5ovjBcRXoZY5dnmy9QXA2Spy+JM6K4w6w9jqsPQ1jc82A/n8
r5t8LgRciA5bxeglsI1hnGVC0U0g8+rwtDjSqPqtcDQkA0+8MJSjU+fE74VItZaNEbUwaiGAgE1i
DAR2yN7yPNKbEURE1jJQJGmjKoVPNRlba9RCVBW5RvUnLUiMCeuDd4jIFzAJaleX6IDnN+e6ULN6
YxsuRDJmV2klJY4C7CYKb6iVF+sKaYN2XT/oy9LmVkjumb/LBTKWaJSmtgsrLDAMkeH0dk/B+WrI
r+KHthYc3mjb3YfyUh5jbq0eyI+F/3+6otrA3XYLG7tJ9TMFeOt3B8Tdn3f07kVEo60lgaUMTdSM
/REQUFetoMu7/DUAjXnvlL/Q4Vgprs7DmbyrlReSGGuTdMVgKRUkKRLJMDKjIcKNYMw/us+IB8R0
9wm5kMWYF1Gv61rOTXkXYex4+zCUGGb6T/vGOqhNE8yqHmE1ZWePMpkSon6aFuWBL3kmhLNx7Dyn
FgWpZoQGjV6ijDQ7kHCVE1ECe1rKvEM6P643FwywFxhcxnQ7ELuvH0K9GXIrM2Nl11SoRuoVyQK7
iojomfiDROFh+MVTwXuJdvAyWKJoYCoN4DfMNdPEIS2lJFR2w+RmywH2WMWz23xUwEiUEaNZv3ki
726paoGxhMIWYtDuepVNXNVqFyfKzqocMyWi6uQaiT6np/h55LER3Is+gayPuQhMkQHTlUWXKqLG
BFxWqey67+AhW/ZLYa/sx5fkKfFUg+Md3l3Y/2Sh/ft6YUPfzdpg5dhKTE8WRHrSFRI8BZ+F809h
Vc/G/0ISY/yFAND7xgBJpmlrAB/7GL/LiqSy9/M9u5ejutg9NOhfryhRa11OqByBiLvoD/xPHXcs
Q0UyOU7L+rl5N1YDAOWff5bL20jGIQwBLlT6KcQWNfFrtOd7Bqrgx/ihXgvH/yaKuXJiZGHwMIZ+
CI/JQ4J8mJ+T4gnYxYX73wRRq3nhF/gCwECDtjivyXyRfvkCiSIinKTAlniptzslb0oZSZt8KcYk
gJKuhSloAGqB3ok5YXdaTHbmElTqnNgLFoErOYLbOKaD4iSpFxlcesx7LnQPQJfes/RpcjCM7hg1
IDXCwIAEGhOuQNy5/hbV6AM9bYx0Ly60j24xA58gdsd8qexm19LsDiRYpTvx7uId/wi2jM4lUb5J
WFRmv40mKQcz1Mt99DZ7+fFdsIejivFI18SK5Q386vTZcHinfCejcS2WeWjbMWhVQCuXe2Ep2gpm
hpJneRUtxo3lJqndxvCYZuS+QkyP05FUAEqjvcV0i19qw7FGd1pMrj+FsbPzVAaTWGIH4tUMLgZw
s+HtR89Db4uv1q7axsvvZW4LRxOs0j/r+p3sPWYpgKaG2RdU0m66W2ZFzNDpFlV7gLWjhgkYP4yb
BgeZU166p+eXctjkRqAr4DmLIaf30qf2aUY+QCLxQXArpwf4j+BC4Xch+vV9YHO8TSR4DF1zmXn5
onsPHq0Vb3Tr7N1fv+BA64K6Y5jZxHg1C6ZlgRFaqqsWnLYrMDUAjjpZiq7qapuRAF5FX85u+lDa
zwP6tJ9TLjzDHXt9LZ5xKFVtyOquhnh5nT8JrxF67QWUSZ0F2ky3aAyPSfGbk/O504oAmTKdaDdo
H5PCWFAt0CqzTcZqby3ldfwxVcT/rTu12wA9y9/o74GTvXPUiy7jZpcvRDJ3G20zalQ0U7UPV9qH
8orlvgCb4T3fRKspItY6fqDFN3R58CLn28woBWOj4PoACQRAArvWvAnNBA7MHhhpmE/3jimi5jVv
fvau7cLFoQoEImYQBlybzBRcuYIygRkZFfgFOsc9wUVLUAimka2CcnC3UT4pvuh3zJuQu2esURr6
n+Tzxb54peosn8BSD8kaZnVrxOjaQ7pRD7P9ZjndxuDs5805agrAk3BRQDaCYpTIqKsUqUmsDlO9
n15U8ALb9bFS3c7ieDG3UlCyRJcwWgg01LwMxpsoc1Fv4q4EYrqHcSUlJwFiO9SEQ46cm2gOpuhS
DqMcgCvRGrWFHHOC5RddM17E2aKfickbUb0jCU875m4pxtEtDlBTBcGM9sJ+nzsezVjHROW82jce
GPAALyUwj3anV1YcapAAT9arAMERrUzvxPNTbhsxYSFF8EdSBQCfLuud9+jCFMusn3CRc5kor8lD
/NS9APfz2NgZcHxSEhyjo4my3gxuEZl8citud7YSgQGYdcDljTiITegOba6LbVPP+wm8ASPQbMpH
2vIzouUud6fNRKIjEinxYn782YZRZbgyYVj5pVxGWaIs6nJRqOb9q3PkJNxuYx7mtxnzqMox5qRr
/LZF1MV7v2mRUdTsUwJ8x58XcQMhAuD5q1UwF3iqDQHUWZA02e/ZIkYHoblSV/lyXjSvjfPWLCeg
IOl7PLdAGEGd2y2WP3/B7euD2ZozORvGAygqHmMqBTWvBj2Ltf3YL4z1sN0DzpA8v+0fP52fJRl0
165PDKgBGp2M1hCcI/d2bZSNUtGNZFDUffuUjMRFX/SDZW8fAuL9sYj3sYgI0sgr/KexFxzbdbfr
X+4Xedu+PT92GwCVfIZkvXx0F9vfy+VpuXx9+j49AhrD2TjB/nWDUZ3NaeKdz612X38zo2WBL5Zl
OxrqfvNaACgLkQCGAmanIPIiBSxiRVD3ckdiopv9GBC5XTdbqInhaNx895n1iN0+0DxiAFmSgJrI
5jYmK8gBGJHqe2+1EuwVEBO/dEclH4Zr2F++83WMAAkB4DTAFJDHpbFKX18AEUemh09edHl2wn76
FEZrGz0Ip9zAp2RkWmfk9dUi74d3zOOQevv67j2tTOcrswFJgVbg48fwmgNNoSSws+ge9d4o9Ezi
nTaF221eOi7Rx3mkgPk6XCtK86EqMElsFqEr/bCTMlHfj15GULUzyEu8eEGDsEunhpAetA8B+TLc
xcPx+PtoOg9k8nKyRfu0Yw/IpC+/+Ug35yDt5qOAhkt5kQFjZDBb1ipi3UWAEdo362mNHrwOUyQt
vk8Dwm8HoID6dQPolPWrArgiqNrTV4GiHD4ezDkEMUBhP3ytgDqYrHREYJGtIvdv2H6IVjAVsDfJ
Kn4Bnxn51duNR0SCiuGJa6tu3QDgGQCmQqK0gZSy9fr+Bqmp1VWUGftXmr6uof4vEdLyKSbKEASj
zpWiuxFdMYBbMtEj/iqjJRzoEstMc3+2JCpNqbGbCVpJAP0jQIJDyWxmPXRlI8SKse/s3hvxR4N1
nABoh3uJoAGd/w/5anRAk4oDP+C0R5IAf6t3KcJRSo7B4itwyTayG5mE6MZcn06dbXFozBRqz26+
EjB2lGYduUg29xPOaZlOmWXABTBIukqA5CJ5tIoCfJlgKTm02NCTj5Rsi1WJij3tsxvg82t2SPA9
nD27fS+B0KsAORLY94iu2D0DqhYIVXJ8TY19KcgrclCOAfXLiEJwYEhyWIi2dBtf9eBvA/frwyQf
HxQ+qcLGAYta/KAaNgHh+JQ4OWB+MFTBK9nehn9gPwR/mAhKR9Do4T261jG0XZW+HhQm7i7AhAGM
GtrjUgA10EiOJvmV4wvoOAew8/YIRh3eQM0NFhAmTYFtI6rAZMG8KUZor+XrQg++4iY29yVl7FvF
KxHwMw3AEANgxwkwaU8WNi+UsXkFmVHffQ/A56Jvj6BrpQ0Xz28+yVbbZ9TiUhvw4LiLyMABV+r5
8+fzlO/dRorPiVBDNE3gZFx/6VAPOV4nXdvT4quJYjp4hpblUfGQniJ/VIzZ66ifIYlKnihkcE+e
Gns2HLF1c9648R1/icL1gOITXODIUbGAL4MSW20mFsY+fW1F530OiOIjdEVL50Pwkv75eeW3jda4
8ybF0URKGrjerB2iBG1Z1/rGfveqEWeGEZUXAOcyyOuf3XvsvBfQ6lf8PSAwlza9WSr+LPTU7p85
n0JN3vUVx5oxhoTxPIxf3aAG6VrZ1lHeWHsMez08hbYEQ/1h2Dqyg4JNMTSRLncD8mcm+E+cwqJ+
cKYNRVfLUf+wE5MTQd26WPgeNCZi4k6mxImM+kZ1qElxLVj7aXQ1sBdkizDkN3zeBPEAUL6Qwrax
qvOkJnMJKbNv++AUVBeBYifPHwbAP7rjZHAWdcdJhjzTQFs5xNJI51rVNSMWU2nK/H1ChEcRdip8
Qu8uruUT4usWZ2sAjQxm1Fjve/itP5/xbSBnofYBQB8M2uGQLeae+VhpkdS1D4uACa8Se0rmyfYl
TLRpHccZp7/FqhMIbfEXsPCAsMPIAj1fDir32N+nIVh5HR709G1CEwYNphXd1shq4wIxvy+bQ9Xo
oiTs4y1N6o4YoxaItGxQJLMxS70wV5ErZK48eLldLXnG9Ta5BvHYRqQsKPEsEhfX55hFvhzUZWnt
e6cC3HcD2xQRwy3d388lPEJxyXv0bkvSaGdHIQcvHlC20HDEOAoozDVBp6ThIftWgRYpHNKVuc7c
ZDc+ACzSfwzgqaIewy373Dz9yMXQpB4SGjTUYVP2+TRVbTpBbuECxnY5nMCyuwqbvbLQeYRO1o0z
RGUZMkijoKiID5g1BoJmgrikDw+b1z8A7XYPB4kAGvHTQ5+aB+OIrgby4D4gsCIPD7HjfaEPoICX
FDpPX+7x6Q/gfb9adAZs8aKu9/bvvXuc7X3ofn6fXqzVaTPZSwMu6hoO8u/l4+kTocXJfjzZ7tr5
+abdvGjMQhjjlRYlksJ0IcFePYJYbgkMTV5+7sYLOsuwQBUNYFqAfrA3oMr1PhHq8CCuJSd/46Ry
b8wvLg+yMFBuTPUjUcZ4L3oBSkPJN6FuD+RIm2N+3qAzh/mVfaC/jyBCVEGMiyo3VYWL5OKADHIq
+VZ4mD/wtJAn03l6PwAvJUGLGZACqZ/bk3b9a/vbHW3307TX5G2pjIufP+O24o2GUxXWEA1uyLAC
vur6M5LZMITW6tLDMJFqggepggZrDzDtGD1BzS+ZO7dxA4IDkHAZpgOrRh8UmDyYF0CSaqHvzCA7
oIPAdFofTcmK3eJtp8Nsj5+f39lh4EJRs/qIfAjYIhVaYweAsXZO9V7stjRPnR4YfrsDgrEP1CKQ
YZNMX/28mVThLo8U6UcFQGdAiwNZClwJqlKXQrqg75M5DoBkQf5pJxWmhvBuoQ/ijLKOePj6t6dS
TYygNIJ9uZVndzei6TlbaM8mbrvEeaNvbLuFkg0or8Eqh+Q+6qWMbRfqqM2M3kyQyLK8Yg3miFX1
helkCj4Mtxn0l1K4rrhFStYBo2LRZYmrjMQS1JLJXhmpXEyZlqTUNSCimzuHh48SwOSoUHECqJtU
61kUOGR0gLdDJhtAhb46d5pepPt8VdExd0eQEDhhfPQhP4QH+XewG46tO6MfIyIJsh35aFcZxwJI
rOtFPwLOHcZxoZeoBjMXoRHraIr1DA2daH5WUBXNXjOZZBiv/MQMSsBF4mS9H8hDNe7M5gugOjRa
XatQVqShqVdVsY8y55fl9jRiRapr//zLnZCbeOlQhNV5i2RfTwiFk4dYwqA+121HTSmESgb8lX2e
enkPegYLuJFO0SzBq5A5EpAAefvKGm7QkCDmo+sDNBKeUsZwN1YPML5KBCEsaJeDUxuf6siuB061
9SZOomIQ1SJQQmipAI3lejclTIUB6UMq9/U2Sb47AOmDWjr5aEAbDLiAZ050cjZQ17YF4RFgAnS4
zia4jhhxiZb6hR8a1T6piW5g6rgg6YcWkTwkq2Igfkeixpl5XDk3ZhODn3iiUL+VgY2NSPp6kXKU
gjQzg9Rs0pHwAEDUgOUpDsdbYF9y7KUEoFYVjziFmGfxH6Le8DGbHtd7a3rR0mX04fPKUfckwLSA
oxtnRekSrheiC5kProa+3puLHkTgB6N//6e2n6Y5QJoHDnATXJ+MADTGlUOjSPV+bhdFuVCU3z//
/h2tRhUKZOlQN+gBi57VGEasFFXa7SMyA6Y32qfFG+cUGBFgB0GyBmUftNuB6xtez/UejUo3RsZc
z7tB9iZgP4W7vv7De8fYe3OWgqyCZFHUYRm82tdSUrWrx8aY510uO8ov/0l1MmS6ZcckdsxjBWbU
F7IQfiFVpiP/hNvDPmQRaM2yMJ30XRy5A8L4/V6efhWl+4+OhkrB2WsAOAa2KZ5MZt8MVc2zDunW
nWQBxGE0dsbaDDkJSEZ//5IBZ5QChUDU2Y27cC2qsteysVX1XYgOSEu0R60nwcxxeRn/5f+EoKaD
NhWkQli+61LShTDINH2nwzLPS+6LxyqYBO0SQbmFl0AyaN3j+ugVLdCTFDAwOyV8C9NnIbS1KLR/
PgzmkQMTHgJTsEXgzTm3JTCPHOA4E6vCMNM+qj1dWjfo8YqGdZwvcrcQOY8bq14SKtx4YyALmSsa
5F+vp6kLUYvxOuy7typB4xbxN6NKeKH2zYoYKcyuRWqWoc8cUsSTaPfH7rmPQVZmfVUSZ+tYHWOX
Q9XjQsekUW7VbIYgpSCqE76kXz8fDdughFqXSltPEUtjv3BSzMtsjaGflGIyIWcwueVvsyIj+s8Q
v6qkU0miAyYEYPS/USL8VS+EdfoHUJjtIvJCcHp9jV/lqVzTXPXPX3UGaL14WelXAXQJVW8YVVXX
WABXTci6SJQHFJ9fdxHxdihmkT/InCPuzs41JkDCTDTGRmIlcFcJ8MvxLyT03t8pbp1EE8ru8eHX
9ql4Bb9A79LUcYjkuoyOwsIrwUCDjAiJMCR7AoOFgNmoR5c8LLbb9fdpg8aVz++fV3RuMvppRYzG
1JY5GsCknVGsKJAy2Gx6TwZGSYyZYMtD1/amXcYHy/W3umP9abbtQtPs6NCe7OWA/h2U+ZcK4ZgW
Nuqju4z5bhlWBc87/AlGufzWFBNfK0SQERcoj6OaY6EVK0IF59czqogi2asPnG24MTeMSKrvF/qc
RWo/DxZEqspv3aaYkxSGJrOfUC+pyJ8IRwdwqVdlka329re5V1YhmhB1t6ODXZ6UAgyfyMBY9n4P
LUfpWN8f3VIIf0GMhH4m1A+B9n39bdUMwKFuTnDXMFr14n/XhxHhthPKi8oEr/DPO3GzERCmQLMR
3tM6iEj//8VG6EMQowE98veG7CSWgxRhFm5MXif73TWhGwDPOjKTKOUxR1zDrRhSA2Jm1GVP87IF
gUEG/CQUy1I7ePx5TWyvA91BWHramIOQ20BX6/Wi2jhVE8zLCnv/uT5KT6rkmeif/UK9Ypq8tf6g
9a6EThWNs5dsGhLeLSXaAyIcCBRAOMhupmgOg9GUcnHQHg2K2FQ6Lc24jd+KPeKWrwpQOHgSL2Kl
+bKrKw2pSH8igjMwNqqwkxeSEGo6IG7LgwyW0Ze4tSWD1JWdg1aRp5s37w01hYBhAwwdnPIbwP0U
HmDsp0Z5SL7LVXlMwIPqVMA5egq5CO3UEDGrgksO9wyPJwD22BgqKYK+DRKsqgF1DTicKrtEdXAb
Ef3Tf8onUpirGNUAXjPwnc1EhQtlFZwhIPDZzcSApZgi/VYeNDSAP6XqSgGaYLKMga7ReT+r6c2b
ij5v5DIQDcLvQZzI3IlAKECaKBkNeBlj8zkdtiUvZ3zjhGDGFjYVEPcwJKgKs5Zk9Mc5jKX2UH0H
p0bdG6H33ANv8ud13JgQKgWOFfaMvpVs/DQUzWgJmdoe1IXiGA/dNn7+WcCt1l0LYBLG8OUsYIBA
gIzqtY7imw52HlCGcs6DjaNxfZGMQCiAFl3w6oIYkTEbk6gPaiB3h3CFXNqq/xDX9VOwaNcJIE78
137x87JujSIjj3mExMwXAIktdQdQCa+CtfykrkpXcbVVO3CO6O7S0DgK7gjktdDbwSytm410CBu1
O5Segnqh05qkBLpu4XXoj02dCBMOaPb43Sx/XuKZt/b6FqOdVIdNsvDMgNSLkZt11RQlArZUWUZ/
Ggyhf76HqAa54GlWMbUF87/plymMJGZjXuWANMvyq3hHSk3HawxaVpOAyz7+iniG7P6GGAgIQI99
bnW5Pmtpni2jULAhMUZqgS5AxhCtLh/y6HU98tvJSua4HHduCUhS/hZI///FQxspnZRHOgRO63SF
rgd7UDjPz60EZIGRSwNBtWnRptdrCVKSa6GhzfMhbddIM2TlTgK1pu/8fKQ3QToYZeksGkI0w0Di
WWcXUvRZVxq1eMgBu2lbmJDpwKUrO/m63eV/eIhz5+j1WoNQ7BKRhwXoBRL1527Di32zzFY2QFUq
HOQT8vPCq9aSld/awVO+BrLrTvB+Xh5bhKYMbyog4mH5QWgD54vZxaZtw7RppOg4oDe5X1puCsAc
yVFQ6k8BWyXAxRdsb4Bu/pY/smMn2VpuD7y34TYeQgcWkhJ0RkJD0C4yseo0RaORF0Vx7CE2ea4f
tffkBPIgDGtQatpiodvZtvDETQbo1WmL2RU3XcxH8UF+mBatp614yZmb14q2/eIlAZnpOdlE3+vL
c2gq9K8WMzpPAEiDg/jDv5Osncc7SENlQIUh8Q5GR8ZYVHOGqjHw84+T6sWH6Fn+rT9Fu37tb/Nv
8Cqu0SqHLjgwg63SYB1zy130NbzUNBQKMUUAgDwa9YH0hhGPDIUhaFmsHPW1bufAUTzWgLSNvIpj
FG9UmgqioDEgGcd8Ivp6rrdSsQYg5ym5clQQa2RuhRJl7H0oa38Dfs7Hn/WZfvTVoqgOI3uHvCaY
AlDqupZlVrEwCJYZng4uZxm8X5avf1kULNBvogh6QmuBzQsJWW1DNgt1QNgyIJKiz4UtBLahaf0/
0r6rN3Jd6fYXCVBu6VWxo9sdHMYvgu2xlXPWr7+L/oBzLKpPE4MLYw/2U5dIFosVVq0KIj3NT4Xl
14DiiqqRVyYfI5zmN4BMF0beGgE6Ho2WsWG3JOO5Qq4OQ+BJqW6+rE6bimTi0uI0OAC3s5jhFjqG
dWEa8k/nCFwNmphOSPw6jwexOAmv8S4BZEkDN1yEZdw/ddrxgyf2k3REJgUqhv/miwByqi8EKS1P
qrqbqu0guLLuRitTYrUNL3cL14XgXBGwkoiHEhTIbVsoQludqlfJkh/b6/11LHUMP094ZFAYJqOa
KCtYtr4mjO2An7dkg7FHtz6ddGIpSDuCJJDmhQg8VcsHv61PYWJMqJZ0SWAEE+PAF0LwGCOQF2WS
+Eftl3Jd9VKr46DzihMG0Md/q+kKv+Yftwj5eDS3wLVAGQbGmbLLecYpXROq5WkQLbTKlqV1//fJ
F84MCH6fvPLoPkIgtpiUJXm9PiaTX524l/QpftNRCkwthemgLmw/xKChCkg/gj0GeoPS2InPRS5T
q5OI0ToJZ2HqouyM6LXtgC7PAaqrDAzNc6WLxh5Sv9AyUtIAjQ+ZkwxyrR8//dfTVvg1tDAM6pMi
WPlb+ZQ/jU/R0QMOdAV8xfgqIi/Xbe5vK+2s4bAQYJJkCIImFS2/8/XKYSLKXlIPp+EzRL0V+afW
ElhtQzeEIKOmwpqR/lLENHMhClrsc4y9VE5D62btrqsxcbrXTvdXslRxFJ1+CaEUEAndNIwrCFFT
VxzWYXDuYkaT1Y11ID0F0gVi1UiISa2jCbU68Ev1VIn7cbVfpbsexGcS40iWmg4iJ5yEQKD7aO0j
C/2lBtkY+2D6zrEQ2VG8dwkpQb5d9+02ahhO5sI845rCQsMcIF2jg9t9LkmvBWkVq6l6Eoz4gKwU
wh0W7c1SpzEDBLEX/AzQ3yxmKMthNqpF6KmnPrbdpLfvn/nyQOa/Tr39iqdwgprg132SUnNjM5nc
5OnfZaAWBKcQ8SPSw5TpDMfBXwlluTpVga105gjUs3AIW4ZqLbUXv75CrA+vnwBPqUMfVS+P63GA
aqluAF/vwrwfNw4bbiVeGhXgPUAOyF7+Uquibju5bVL9dPAbx+PXXWVqnJUk1j9vF9AiJFhA3QmO
E3XXk6HovKnRVqc+t31+16am3tkJ5/7/SaG8o0ng+wi4mdVJAD38dC5AHumZRc64H8vHAK1qQHIC
GkIQDfTTXKeVkvZ9o5+q1hQTo9pAlFfbE/IHb8wS7S1hgJgTQjq4/QgA5ueTVLmqd52gn7rQCFdm
UNoP0RbYqf7is+pJi9gZjVtk7ux/ZJFv+aULY6xV/ljx+kkAP+92+hAaQz+HGwywsLnY1liTfG8o
N3JjCNeRjkaiUadOq5AbsBnxlXeqwC2ADDiqVqvrfYW4od0oi+HmADoBDAUNHPKiwM+7nPNO/WDr
te3B2tT+u88qINxYCbwCBOU/vhROar5xXqYBZlusvFMzgVQoNgLOZ5JMLZcCXBvwEyran7GiBage
7Maou2TeaZUZCuotluLq7jD88z1dIaqHLwWzg/jvJzH1SwWUbKX6CBC4Uw8SgOrFa12tNhVWMLt8
yyAFmUyADQlmg4Zgt1xTCZUf+2e/PYeJ6676pyi3xkuuMhzcRc0D82HRJgZ0IwBNhGuSMqBqGvhw
oBr//ByibwhMDobaW+mp3YUrI4iRtMeNMivP3JtpyZB948BIAC0TVjf4ID+37ddWlmKiBV7X+Wck
8DzUMGu3AT9h6w4jw+ottQ9rRBMaUmvYU/zPXPsmThQ0TpX8c1Idi8LWWjfo/9y/R/SLCtQmjzwk
IStH2ItB0XMRnj5mXDxm/rnhtrhEA28PuRsrjIWQa/LbmQf+COlO8hyh1ocYl3qLqtDDMLLQi8/5
KTuzOD3oXcKPk9LJCtGCoBFM/HwJoTgJnQ6u93P1WrZH4SCzvn65R7A0MKDoYIZ3hiz2XEAjyKmI
fcrPmhuZ7XOCLieGN0CDP1Hy+WlZQNBGsFpIzsxF1K2O6FwZm7MClGnuDiiGS2SE45a3iw2IiESj
b111d8k/wDynbKwVA8uzyA2RD1AJuJykbZZgNK/qIq+IpfY8moIjv2vI8+UYvVg8Awf9kDGrbLSd
gJUAJplMsMLAKvLPfL2xkMpCMLbhRUKT3ffq2FkfWPN3aPZ/cpAPYbaUkdgY5BEZw6PHQhAunsMf
6ahyA+aOywUnby5dlIasGwNI714HFNPBEqvbYW5034VRPDG3lpzdTPnJWn9JoywVFyaZ2PFNeMFk
I4zq5tC+hXGjptBaaGjS7Pv3mQZKw/ASafDxUcRTgf+hNEny9LT1+y681EaxiXf+CVHeto2AAeGt
6tCvuWtjKQUjGbCofEMqIQhB9xSeFoR91BpjKRD9MQuiS/7dF2aA/s/M0v58iX8FdKsZom6o65oF
ql3q7I9QYOgRJuNqKpR5FLIJLQQYP32ZJDP9zh9StCX27rRRzSLepJ2pMbKDtMf2s8gVDBkg+wgI
afcwhQ9c6zzkqea0jgKARlQjzozx5e/9M1xaA7KwX4KohZUeYKmiAEHh8/hdXFY77St9b32jt5Oj
kJKWXmn7Zy+iQ3QwszOB9t7/gNs7++sDqNi65uUhGpsEx4ku2PM4GKDMc3gHU66ujbvaWAxxRDuo
GzJbL3Ufsx7Vo26AOFA2y+ab+PUoH1GRRG+uu9cfreiLRVB9+yQBcgEQEg8r7T3WcqVV6K2MLny6
E5F1H9INuIyf/EeelRH9H1v5H1F0XjeX9UAreojS9SdxZcf7Dg3GEnJZ2ku0Db4YO0kOZrGT8BXQ
mwkWDExLn1u2PpGTOBOH6CI/5W/JJT6Vh9Qd7P4qvwSn+MKxMj23TCmwgEgnIKmMF5J+G/1QxUgE
HsurM3tCgZV7X5kFhqINh+7AYsv4H8JUcAMgewXrTamlL8V12msd9jLZwx/yD8J5ZSqjoQK7JVvh
ZWSV5m88U/Aq4J2j7wSFOZ7azskb5K4X1egyunpgpejwPV0SFmqf/Ah9ZhLwOyrSJWCZVahAcOpj
wDn7Mbx48XMbfKfXB041tnxj+ONfDmRSHyeGkiz8GZgXwj0oI2qHoRGpaDASuFXBCXp4QT3+k7vk
g4Xeo8cUqeh1acV/JQxb7sz19MgQe+Md/C2WTj3GQzHxUwmxrZmAhuLov0ln3pne+BeO1YZ36z1C
09NP5huKgjBxfg/0MU3CUpRiyCrtjwlk4V8YoWR8+iZo/cyYZcCIu0IdIVJ4CHfgRRNzQvm3vdoX
9ciF6QWICsHIrI4zjS/pfXpqL2lgMPbxljCCV/2B9yLTRt2CqE1XCK8hrNp0l9RtS6N7TrZmeoy2
JePFI4aXXhceOmT5kZ1Gtp8SpRaZ2gOumF4yJzzlLB5iul+Y+CrkHf3Pz1N2f+WH45h5ZXoJR3OV
W1HlRvE1Soxxl32VHzmGmH1NEc6LfxnX2ZP20IPb3mds563HFm4SmmV+essWFFdD6ZWVpg3pBcT2
Z9kGPdL0UbohEJirU2c/6W5j8h86XP58Xe9axgYv6u1kCwgMEgEs8jNAeM0VVaklkDHzU3opUO7v
0WAWxkbiANNkeiPaLVsrfuS2kv1n0xyV/XB1s3P3AMb7tfKNsNqQz+HHfe2iuXd+zuT3B1HWKEDN
qtZyfJBiiNv6vXA+yICB6C/GFQOahEH2CoZA9qb3Va5P+Q74FaPacefPGmNRfVd/0lA4CTfN2j8k
xh/Jbly0UxUTOujba8QcQvjjzNL6+ftjqWve5GXjix0+NoEbnxjpKVTN5NKYnCW+2MJZsdu198C/
tJvGXN/fp6UHQab+orsCSUf4EDp1boUUZ11ZFc1Fe4LgbvOJEK16TplT4G74D+iuAg+FShrHkCum
BPV+JSelAEEAdj9N6KqO90jeGNMWjQrWwLDRy/duLow6/LDJcoDts+YymiOY1d71t2YEM9nz/b1b
untzKdSppXqFZXqQMjjBNXhmwWGXRguUOFBTFB9I4ysVAf3rp85/i45T+VQEX4w8XtST9AFypJf7
P3/Do5n/PvENfqWSVDHwPS7E74uBGb/Fu+Cy0WsjBmfAUwo2JlbZ/JY8FP+QZkAxSyVZ+7m8sioj
f+XnwkW4JBiaGGGgxbQyoufy2h/lD6Y7ujxpdIch4YN8OqJDxGhzcat8QMyUtcJF1UzxaSNDEgFD
70XMTkvgH5r8mbGhZMPmFmEmkXaARS4Yo75qhAt/qt8zq3TP3t9q/Rk9lLHpsYQtX2JSSCWVIuSH
kA4ky/91eqIfRA3hw7ikz9HfsjaGq/LQv6aP/B45E1ZS/YYlINLQLI7GRx2KTUnzy1jmViEnXIo/
Q2Mghd8Zk7nt3OwEUv3e6P7c38ofN3C2lSSHAEQHwl3CH0tnH9HYKdVx6dXXYrP6SL9Cu0OTSWpP
mK/W7PjHypYgvF5XTuP063Zf2eml3zXWdOQfxnVk3/+apa9AfQ3linC5HHNaqNdXEfMGS7tGu6kP
1psIAA3C1/z5NYJp49u3GHZ+AdhcAZGL9CK6hNEntOQe4qIB2MdS1C4Wt3Y2HyH4+LD5pqnuGJJo
3iFU5eeSqMuSiEqjCBUkjW6xrzaZNRhfGYDuE4hXZbNBw48joMWnAT90sO7s0NUsFSThgh1awTYF
JM93pkdWpEzTAi6+itK6XJFakgrR4EmPGBEa/dW22SbDNBPC5CztBJDfJgBKfBlg1ABteY8/HpNx
OFd0Vi5GPxiJG6PhKGHk4BfvL7VZlMc9JRKPXAw2qzcBngBgglB3kT4mhtotXkRKDvX8CnWu53n0
Iyd/JtxAxL0Hw8nnyzsh3qr3HkBUf+8LXbo1RCggLwgpfhqrKU3Qea5PlUzRLpNDxrJKa2U9rUNT
2EYPI1pTKzDiHUGEZ22xr+592Tf2FRYb896QiIY/Ss9+6KVODaqo4OCSG3lpDrzhI39XGEg7oTee
Z9XXxIW9xoAJDLVArRVeFKECmJtQLY7zIor96NqAuq49fMjb0fzG2KxjijYsHxV+9K7xVuMip4Cm
NRZaYQGFB5IYHSyEAwAwX1R+yef9suCa3PDNICXRVX3CRA+wkBfr2jFbxjMvkksyM6WUGMp49UIZ
VREyldfU8FwF/GEj+NMCE4GpuKngN8tG8NCCES4E26FkELoiHxSf909WXIT91EdQW50AtbGqQ3xE
8eqvOfBZYJI2AozcRN4GzZUDeHnQiYZp6EbhagbUOzGVIwbdm/e/48fHoDcDTATIUGGqDsF0z/e8
bNsw7706utbvsY2UiqOD6c4Dx74ILryVk9r4KqcAueOAgYof5wZktRgSbIZuvlfMCnMwMVrxj2q0
G3DfubyL98D8RlSPIbCI7DHnbSBzwZk45J/mrcVna+hUI2VNXEzqs4Mo6qpYlKNr50ggr9+gxZIQ
F50mNDKKoD4YTR5DwYtN6WKMw+ncOr0D8OiGdyTQuxjvKYDqw2BcQot7ZBJvLY8WuC4eYDk0ngFF
Tqc7BnHI1YqP4+vg6EfpT2mn38VjZInoDF25zbqywRoCclJGtLCowaLG/0ssoJLzk+yBnffzEWKb
fevKp/yEkZeObk/bFsniYruycLZH8eO+/ix6OyAVviQP/55U5FS6esOHSIwUPp9cp319eiUkubDH
oR05E4LRs/u437+4X49fX95rf4yPXGF0LDeaGP25KhCXD/0IKJmB/IBOH6epHqFsW2ZX7y1zuHfB
jpm3denvYJVAayHPA88D20wFSWMhlF5XDdl13MrP7RtYq94CMoF4zZ3Hv43dX7wXqNQhxiCUwmKO
BScGabFCUAcQfK2IVmQq7ql6qUnLQMquBSZ+yva0890XAUW5DOYAjjvL9SGKck8cZYaFMe6SGN2E
cDXTdXoaBDM1+Y3+UO3UDdoQ1pJVPikPtdPYSMe44SV70q+eDUK3lxUmLj5wf5Inlrm84fjhAH5t
AWWzeT2MuEIn32ShCAvm0tINHAXTxkQrdzxQZt9X6xs6hReINM1BoUhL8vwuDUqqD7KaR9cjAM32
WTRqxkyuRbsz7s0vCYvbqgx5KoojJMhvfmn2z/EXhnLuko/e8g+GtB4jW96EaK98ApSCNdj6hoHC
ugDXQJqLBIOUpZCzTGolBJ/XNDV6PH3r6sREJC+uDOYUALcHKcjmkSYH6oHLWm/V+KmfX7N9/819
Qthz+Sy+p9vggsKypWxjz5i+wW302F95hgovorP/Ew6sHcFyiUgOzc+vq/oq18YIwq/gqH8JzOCi
7hObe8zcMDBYF5R2S4k0ULNi1h8SdkBWUI9R1OlT2cp8DuXUVKd8ilNzmJA37Rn5yYWDRAuillX2
TZoW5ZRfJUBdTH+XPyU7YVs8aGuWEWCKIjfkly+mTnyhicBjX7mddyg2yRGzYfbBGWnDf624/CwK
5THwysB8AzgylwROESn2BCG/9lvZDpBm/ihe9KeIDBx6VCImW8Yi6wJ5SBAgwQzHGiVpmdrECkFW
QQzqVToiWdif65N2jK/BTvoOj6ybdkMzZrKoXWwmrvUDLimv8S7cNoaH2drtC4vVnzZW9IIoYxWo
2gBCBQgJNsmjtOaPwEczLtTNdSClgj4M+K0gJZufUeh1sRgXZXmdPvt36SH4kCpDfPHe71vdRfYf
K0EJAmkO0H+QfC5lmERwu6EJOC+vySvKzbuz6zjDzsA79+AZL+ZpTcYj3xd5Y+9+wANo6wKPLpoP
5gtL0YXV+nxdXtOzD37/YwMEMwtzsojakXED9IM0X4HPCASDlBBOEXI1yNX6SniLP0CwMXz4X1lt
qpj9IGN1PLg/Cne96jF0oLJOorENjNZQLBKbkMnFF8Iaf3/di1Dv55s0wEFJT/gy97iaxinQNK5B
EKSBwC89W+hGzRxhhwkDLjJZyVrdIVsAlnx9wzBjIjH9vx0MWjblz7RlhzYWHbLBSPsC8pQIo52q
jbrtjrUD99zJN++5k1rPvKU5ic3i+F3Ef7R4yuAkXSEJre+318kBJ4SLLn94rbxbbLzEQMDjKEB8
rcweAIviLO6Hh2zLypfcsK5wZ5CrJB2mKFLSE+eUPlKDsO3aq1+YYbGvfVvldty6fskO+p6l4zcs
HuFM01DaQisdIF7UgusxXiVckrZ4nxTjEF2Uwxoz4tff91Xqh4qbPtbfYigfDd3lq4yLIGZ0o724
VS7Kp7BzHMxRVx+rtbd3lTfDBS9tZ5w3uh2929zmdMKgprdTi8zUpcDUj+9/DbPJWf/+JurqVWnd
ZE2dtFcx3tXdQSrMNaT4IIzUyfyHHlw23yNmaEQYYF+5pni2TgmLLvMnOqA2BlQZiK7RxQiPko7M
ar3ugklt6+vr2/EDuSLOaDalkT2CUD40asT7JOZHtMRhuIgPFh7yh26nH4pXDrm0h4etveWN7Xuy
fpJsTCiDxcBotgC5xhEhwP/99WQ63eZ0/0xvXVXSAA2fBuhafuFIlVLJVyJJ9OrHZ90oHmXMzbxg
8OOTavVIKUo2BmkY3Ia3BPh03KbeZW65Dhguwo13AeM9EHcBlg04G5JhcyutFpGoA2LcXtGE7VQY
d47s/s84BUwpQMcU5lNX0CDfwgwzizUJYxFXQ4VmwqnnVZT9bGqDoL3KB3nbXQpMxLL9LTi70Rps
i69I9w9u6YwrloWmwzBaLhVz9qA89DXOa661XSGJEhDSC2Qe472CXLuU4t3wjNzJMJ9Bv64MkQGC
XYA2KPH0W6ynnt/lEsRzu2LPPawe9PPwsnpYHQa3/dAfgwOLxux/nDIZOgbHHQBr6pQrFI9Vf4ja
qzcY6XN8Li6BM611M/8Er70aGMDEcH+k66W2eR+QLe+BBddcejk4adKHB4NMaHwoY6FLRbuKVnxz
HfagGFgrsYHG2SeVtbM3D/aXGMoBFaYqA8RIwGCkb+mTe42/UKjfy5fymOWM7N6NOGi+ImpLpzEr
plCCqAmcVW8T9vCQgKYM6eodvx8Oem80f+5bDHoaHxl9gtoM/lFJAx3wJPO7uuInIS1T6A2Yeqo/
3kb9k24VZdtbGCMMvgRMxUtf/MxQWZw9ixQBJZjuc5RrniMTF5urjKe82quu/qrvyoMwGtx36oSP
TJwReTZnZh0pU7Q8gCWA0IfAtZuvVB7HqEyVvjmVvRUISIzkGabMJJ4NUGF5Wf1Ftm1kvGfLpxx8
/gDYwmsAT56+ZHn2BDWM/GlAl6ohrNZdawajg0QtppaoFiaLdc8dQ13Jec1XSaYqoU2AEAihCZta
JVx2TR7rgD8JFxFMOL0r9uYEmo9voWWozi1J8I+Rx0NBFck8yi2U02TSgXkYT9ohMStQhD2fc8UE
8JTJy7i46ASTid4yuOUEzEFP8U58TfMSXRjBlwgkESJOLTDEXc7wc28clojrgJuO5hs4ADJ1FaKq
5YWmKaTTaGaSlahuauaJuXKrbVzZpWclr4y7t3CsoRNIxoK0ADVpwtA518hCGXMUk1KMZja0Q4XK
JP6EXeCoPRJ4A4ZJmaUMN4EhdWHPKKmUe+mVSsJJXB6f1TcMTfvyHuVNvG/33sv0zwpClofZB4BL
yMC4UssjHRMN0rAYe5igOIHx2mJvVCCk32cukGmMVRFjP9f7uTBqVV2gZNEUQVihHdP3/gG9ZnVp
JTpm8yrbBpDazB0Ni+mrEyd5LhYDiZCyQjcqHHWU4uZHmHDlqvSyyD/vPsZz9Kqo28lVBjvfhJ8y
JpoWEHp/oYsImKD1wYeKBmFg9xecm6tu7DuBj7Lz6uLXhjNgHGzN6me5IQO3AP38wJ0QDBD1sLZV
EoearGdn8MZy/l7V9ukf4V0yg5XBY7IwmhEqVzn0m9oR98wpEEu/AhT1uIOgqYZ0Ccucb+nYSnyo
AkV/Lu1inz8kG/mkntB3B7YtbTOd9Lfg3F8V13NkFHP1DWto5qLURyjyf8unLGhV+NmAE5DPoplt
Cifepm6zy9bg2ER2A73yrr9RnWjtH5WNeJIeYyd3xDVGDrqs+u7SHSAzbXSQn4NHA2aPbg8u1aIY
yrBUzoATfhc5iufpwd+ne/8RruSRVb1e2j+00SOSx0A0mCIgxCld5kdNrVuRU8+vSB++yaBmBX/8
sThokzFFzLatpeeBgZbApSBaIaYPgufnXHdlXbV5op+7NQjFXrJLeRD/eE6/19bxMXJrO9hnX8zB
4Yu3BNYIMTwiJBBaktbAuVSv4KPVKA3euVWMEHyPGIDguw/q0/1burBGlBTKGgmJV6Q9OEHPqeG8
/LMBp36c2KRfuV6tzTmeH/Hj7cOIFNXx2j8C1FgYAIa595exdNKIKNCZoukVLzC46OaiyiQSB66X
vDO4iiuD+9Sd7OL94TeSYkSh6b3oj0ykO7leM4uKbnt0X6GVjnA/Y4LEXKQ38r7cKoJ/4db+Luws
DJfX7QEYnUu75j+qg/aQvyDXxvLUFq8ixEIfwCaBxg9CvjQXq/SlMgVyEFxS2Uk4ozbBFiahYA6w
vV06NcPXuKGFoM0CpRQuN8ZJ0SlGgKb1ss/C4JKh+LtCWUdCycrD/NK3fz1A0hMBFkmM24QlxeWe
L6vKPbX06yC5+CAuctWvCgmcl+CFg0XZg4j5S/k7MEpli6VREqmNHETPx5AFP7kInxnKxy8YyFXv
M5AGsuhnFq8UJYhSFLkfSp/3sbSQzNZRznCqRWl9f/8W95iSQdmoUeww1CfGYrpH3Ubq4P6vL68X
9fPUQwsCeHB9Sfj54Jo/AChurR5idd2+AqekIOsUAajIMh7ki2fXixJJvW6dJ3l+PUFkb3/0T4mI
hkrlZGsNRvT+PXkSw4AsYgRKGjnDX6ZK57tpVZEFggZQQ674MWodgL2ng/4os0bR3ZIF+i883Whp
Jn2Uc1mC2OqlUIs4K8waBbwRpNCfI0a5rjmMH2K2X5CLM99HvM1wjmAY8ViiF2guLU0nuSz7Qb68
xu9YXHgOnOQle1Y/u/f45b6aLJP/aDYCjICwUAAsC26NuSypmNqajxX5sutNjPP11+jVnNBBGYBv
ezD/1Nf3d2RFUXZgdagt7/JcMBURgb0ni5tAkgHUj1WgKaN3fxMwrtjSy5mtDlXu+ep4OcPMqkmE
kENxKTYf3iZ29S23AfmZzepJ+zGsi2P7z1YCKjgXhnaEIBQCbGVXrfnc7I6rs+Qjzd1sw72Keezd
g+pZ/97pB2/51wkCWzkXm+STPvERNjJ+lq4iEKmhLZxWB+4AuKd9X1sW7yclijKLelEmQgSlvVjl
adM9c6zggPX7lElcCUMbN54gX8QT5hxFohU8jqnVTqaPcYE1Rkmhj2Orfk6jLYcse3nj0uF6g/sV
1RgyP4vSx0Li+sHPAuVS7TljtfP2je0doSduvWPRRyy9YZJa/K8sGnURoXOrVBVPvvDusI8s4xND
4yo737PaRhbQEujGTBClknUQTjIXruTL6lJdHQl04zv+j/yY7QAIA2+oZFZPAG8CoPtYs/q3bjxA
c9mUXnblII1yqssX8DX5O+/x0Zhc7k1xJ7Cf+4HBFHjDoMzWSilnGeh+DN4xGQ1SE4YIg6rVJSOD
79+AZS6c2lFKRdMCc8fKgZOBb4422WN5QK3YsypsqGR2T8G2fWFxJi99kfk+Uq8BgHYVevGgmJqb
G/vBZtzppY1UEIsDawGKG0EBUT51TqGepMRVXl2KV/575aD3ZGVzNWajJ/B9gKALWK7JYkHIvf5Q
ExJCGoAjqYNqJCmopFEMgKDjUT7xN4L97/AYIgMxBeJNHRRBNH1Kyg2hHnYy2pg28nbYD8Cr1Xuw
yNosOMSyJkRJorbPk8pxFctKcK0cbs2tMft4Wx6qNZhubG8tnMIN0OHbipmTIj87e2wosdQmxnwU
tv0Esf02eAzXspk9Cqc/aKfZaA63YSj9IoChhFFKnwXtxHEALlzjh6sfG/JlAhljdCjXLPzKDWWc
nxul7KXI+x5mfwRXbq25K8ffen8VW9kKwBQGTG7nm4r4S0kof7VPNSlIMiwrfDgKLxmQBqz1LPzG
n40j5PErgDXBjz1/mzNJT5SYl4Ir6L1tdeuvh7XkekeELIwTWhg/CCKAUAJ9hdtI6ztyPLkaq1V4
zW3gnoGYTyxl1+1UK95MJmGUJfT4PTAzzwzBS9UgMwmB1UeLPMiEaM+4zTG7yyvE6Ef9/bOCHFby
vXLlHQs/tQRKKHNJ1GnJAwiskg6SGqsDyBstAfaLZNe7nGUQiTbPr9ZcEFGbX4FF0OehN5ElgRnf
f3jrHj8dzVIOoxOc/T9IC7K8HtYWkrP9Ja8Yo4krGsgbYakIx2jrtBaSEsK/X2MsDLUO0POSNkya
0CBMUrnEjKoIOMyWdKwKD9pRsANUqFjzdJbAGnJYv0RRip+HgIAgqx1dS7vaJ05pJtZbh6HE6Tq0
h3VfGOOjeNSO5UYxeQwWHs/D598SZWzzvnqyvkOlAoAoBbS3bPAdPVj2BdyMZq+dkO7kzdHOHFTv
3XDTO+1rvEmeowfdJdNlY2e1YSrVwrWdb4hKeWKBVmpwHfAhmAFjoURXm9y5efn8ExnVocLcKs/2
bBYYdZkGhVBA1WF/MPYYhJPUlYlTMe+UHprVOWplSPvAnHaY3a5Z/LHcN+9bMzoVh/JFYNEOLQ3r
XC51g1IQKwH8Brn+uwxEmSggm87qKF2a1rkM6tYMRRASmB25NRxQMx+q5V1S55/p/5HJxagvEAuB
fhzQZZqDvvCEompHdJfwrrz1XH6LAXGoFtROiBJF63pu7VZrYTsBKqc6ORDo/ZrFQ7sMF/ANaAkm
HhrgefieuYHoJ03L1b5Ir+13/QCAnrn3N+Wn8BQdhMf792Xp3hIKpR+yKJBTk3aauShUEtF0OqXZ
tQLtwWQJeLC0jYoprJmhb5EVXjMhEOTjKWsLOncZTKjIzIL0i3rxMzCOgU4vy661USJ09W3dfLTf
CQbykfWE3DDsEAXGGER5ZIA15cYoq64sGi/PrrH5yAqNl4cEGndQkwMVS9CjKEDOdy7u42KYxCEG
stMC+eCIwSGWfUGXPvAx9w9poflEElLnYDiAY4HOhLmk0tO6pJym+Bob1mp0OhMZ14pwTtwXs9QF
yAG9CAr9hBMOzFpzObxcZX2qCwmalwBSe5CsGo0WGI9rRw/v8joBCQbLi1noAiWR0j61a7up88UE
TYfF/hBK27Q3wYZqlpNDuCO8M7MMtnh7ySgkPIUo/qPtDUy18zUKheaNQpimQFatDHl7ALpo09jj
1bq/lwuDSImhFpasgjFt2gQ32Eyf/ly+WfnqpXNECaAsbq0XQeIXEOC5q11j7B8kOzLMf69kUGIo
o8uvuqkoarIO9ElGUD3NeAiQHWQ828vcASWHch+UcPJqPcWxNM7gYEmO4xvyRjN8c7WNgO+7fzq3
7i4GYgHcSPprUaGlblRX8VoVSkQcqF6ajfhVW+DuwfBkFoPcwk0n6/oliFK3YJiisS/C9PpaGujd
AtY0dRiqtgyhiAwQ/KLAhWAAWj1XaUBcEJCOOWQ4R2zbZh/vLyemL3njqs6kiHMpkVaWQBBACjgF
BcMR1oCtIs/5hBbZ79P947m1aUhkocIE0w1EC6UMg6ChFyD0sysXGK/5ANRM5Bvr9X0hN4wq4e7D
VAPSfAIqh/l68kqXSllq8TYY3pt0zMA7xzeuWTPa429e1N9yyL7+cvYB9OY4LoOc18kz9IPhX5vE
2F6YVM+3Nu23HEql80QaJD2EHO8kgidIPSIItBmqRqzW7OmGpv2WQWmzXAaY9qE22XXnkemhyd+B
1Xx382b+FkHZNa5e5Z3e1tiuZCO6vMnZ3JtkXhgl01tP3WwlZDd/nQo/NZISClhJhN4Dp9orRqZt
VtVZzoCufmJF67deg9+LohRaEMAuPtZYVGrE73FomCysO9n4OwdD4x8TORPUCiRh12YjW9GWcew3
rfOv76ebUItMJjh7/Ly69QpDsVXjoTLXf0e0yJcv968lSwHo2vmqUv2uCtDSO5qtuTLSLWeWVroX
0CHAdH5vOQO/10XdTX3guy7vKnIucAQcMTJiJ3Q4i6FtjKtJu6FRrw5cNUHZMGHv0hEQoBlaPuuQ
WDpAXc48GcZ+jLFx5XfkyJsvfbfRwRVhx5dxLe7EnW893z8q1rIoH6ePOMUvRgi0wvNXut+uWUti
XBuacSv3Et6TeAh4lQF/lz9BybC5vwSWBMoM9EXJtROPi6kddpMzGIC+sO4+452hH7NA9id0VOPw
e+AWS7ey0eAVGIwX86YP8F9NBshrbs/GNuHEVd0RTR7Nbl8a49/e2a41tIX8vb9lDGOA1te5qMqf
5LSScGnQlhDpp739BK7W3pBf6gANKSxwC+P9xECIubhWqn2B54hpcyxFQ6G6AINDsi1M1hbecnB+
byFlDHzRFzy/+DEGCihdNLNyJktZVzsZ8zJNMzEZ+0j26X/bbIB35gvza03OK4lcn9h4w6xgcAjt
n+Ij6xLdf7MXQ20ar4z6ZsT+YbqFvKnB1bFmLOS+FQWmer4QvucHMayge4gXm4v2GOxM29RYPTFM
RSB3+deTnRV103MCFsJ/G5jNPZkmmaPOsqL3LQImjs2ldJkkYHAO3KjeRPpHM1GOPgZmiLGD3XsG
OpTVd7vn3MxmBXS35ZLKHFIKmIJFbWLsV4PPcQGsNzp+DjVpeHm+f063DdF/JVD7lyphz/N5kl2F
S37GsPOthARW5N4XwloGtX1CqfQV70EIdFo/985aevz/E0C5Urw6hEheQEA6GQn6oLTP6Om+hP+h
aP/ZKDqFjFHDUz+OEHHoQexlTg+2lNlbzB9iRKFkL5YG4L9yKEPqBR38quz/kXZdu5EjS/aHlgC9
eU2a8iVXqpb0Qkgtid57fv0eandHrBRv5U73S88AAioYmeEyzIkoRY6APwOA/uYxthm6ybhzevoT
sqbLRQ2p6gCYhcmfX729zQ8MIv8hZPtmhLKcYd4qQ6mFMDEYqU1QjOdItKqs8BivWeo5WftrZ0YZ
zbgrEymp8TQM9zsgoDq6BECi5/GQmmtWcmrZcH5zRcVTQlG3XagEyFNun7B0/IHBys9Kxddj6vv3
KY1PjSoQygZ3I1RbjQiiJShEOHLHyuJJ4pQEUEG+dX8ffQSm1hMR0RXDICwLOgCvMU2BcgFPQ96K
SqvkfjOlR4FA1W8Eoq1RIMFchcnydZME/Li2GSXKLKCZtIlzBVlm8aMA8jNSOj7woXb9ATO5jGB7
+Wk3o0VZCC1J4yRowdWAHizP7Pavph2vt59nCVGKyJD9xaD7mxjdVY/cWDemHIj5G//BLJzrpmjR
ms5+nbIQemFkLgxEejpP83v3ye+H67+/aB6QCp2mArD9it6wVqCTQQHKMDx3b1nJGksPE4LI6jqR
6W5/3P2MCHUfeQ50XqFHnKOv4EhXj2hA+jsKEhX8lhz64XwPIbb/BIhGiFa94teM8HDxor+5oPfR
Yjz0f6Pe+9UdQ2IXb3n201SEKw4Bas8VDkg8A1Zqi3Xka8Y9syhIuKJZ6JTXuRGhdxamDPXA2n5w
7/+SBcosu6jM6ZwBAvFti2Fwm/mEXrZVs0OirDEGp7rB1yCqjZ3cv2XmLdAt96XJ4IMhq1/Qc7OD
io1SAiVQGe6e3oxXRJjvf6UMtMn1gXwhNCII+CeMc6+wwLtcXaew6LZmB0WZ2mGok0xBJecUb7xH
oIsw082L75YZAUqf9Szninh6J8mrc2lJO8xPwmYEQPL4K0Zo06rJ3RhGBdSiOHokOmEz9r+Pv9AD
Ddh3WcIkq0aXu5LCxYOiljKELXiZZ+bgkNRjSdRScHRBhXLzOTrWDfyToeAkOW8C2USbHqWagRXe
L+j4BZ3p7zPRFbIi7fmJG7z/N9OBDSzZXZAsTB9jxTAwevBEoTt/IllKfQC1ZXiJO0BPAshfwbjy
nx3V6BOck6AOa8QKE13gQMJ9wY6m803uVI859iUJZzN69wlD2xfc3wU16siMPBPGOlez05N7cPjC
lDE40yL6KT+uSzKLDqWSQBLu6ria6KAvBit8jqZ7ZD28WDQorYQP4RS1xckNprrClkR4dPT7YBj9
dJ2XBT84PzM60xzVWqdFEx2rbEnWMpMJC9YFAAx4AKP7AQ0CPHVWRt0JAjfirIJzB6gPfRNssGMp
RGaJpf5LiawLUtSRuVynhpkIUgpasjU8WhwfaIeQAN8eCP+LlfBZvKFvzr483ExBq1BqonDiTCGG
w5mteYycT4Z7WbY2MyJUxAjAkr5pehCJSLjZDfZ4RJ7kkRELMalQEcug1Ibm86BS2PLqEO0K03sU
Ph+HXwxCrCOj4hbsqYnQrfB1ZM2rsFYf7PTl87o8iwvZK8zDTiim6H8BNBwVumSd0JWdJk9PZPcQ
HfPNsE2O7urkWsEhOKAjYf/cn4d9ZqEdwb5OeyHawNpsYJ5h6hv9PrQutWmKqf1SwAtQsPLdqJDH
wLL+jgQlD62G551kdFNeWDQddf/6wGqYWorMLrighEHiRHUQaz49ZSV5KoAdLHkkVZAPvmNNEC1p
7AUpSh6aWs50tQQ3lR1u8th8wgx3aRaxOdUetA0LlWbB1l2Qo0TD8EWh9RKQ2/EfXUCE5+t3s6RG
F78/0Z9ZBIBuxPWI0c3TeINKt1aawGdJyfqcrcX766QWgoMLSpRfLVC9lzwBlIaVaB6qlf57/XcE
KFcqR0oZSuo4FVJ48w2YXwwGFizBBQOUW+gB/56mIVQF6dGNbJcxeV1/MsIBljpO3zC7jqILxK6J
IMgBemWdobEHac3KuVy/CKAiXNIoI7dUMw00ms9DtpKt/Oz+W8yWaQToH6OCpc+XFCIJO8BdHjfh
PgLd5NQZxMwsk+FnWGxQOu8WaivoBdjYtUhWP3b/duyX4oHS81ioeoCPoaKQkUNAQuvesCPW9i4W
C5RyN3Keen01IPfBozAXW4XVMtr2FuLli5ug1NvlsLNLiCfzEWwNE/gWzL2b011SqZULCpRa91FQ
ia4LCtyO3x6mygGmVXvnEWhojJ7167qB7aKXUsUjTz1WGm6kKIhOTA/V+GLNtO8LvviCH0rL8wzL
rKMad/KE94Vo8rZmFnvtvGWEFdftOiDML5nBGoJMSmUwc9rUhBWIM06KDvOgmbIRxvhxvrUAhI51
LYe6YCZUGSf15VpmtipLErnqfNjDzpScl6kfWiXBbch68l03u0CrvDwpV9Z8xc0gYApxHP7BfM9s
htFdpIDdAwCwB+qb/CPeV3XMNbUSlERDR1E2EuWOdO+MKEiavvOHosyoUDdepdIYeIYIRVlrxKri
dYEXuFMDBAVwNBnA9GqzXfHob80QWERHdbWuMULT/Pq0X/mbLSuXuGh6vr+GFhHgwQQSx4PniGQv
hfWMQR3GqS4K4YwC5QQyMcu8wgWFuiaGyd3uOqjrdY+/aN1mJCjRiNoyT8UUJM64NhVUMpdcp8Bi
gvICIQoknFxDxuPScgKi733slzcZosGQv69qwkyR4sYvxK4DEYX4Lans1jJunFCzstN1Zlh0KGcg
N3oVFDWOazBfytExzHI0beXxOhHWiVH+oOz1oFJxK6dduXfQn2eV59K8ToIlu5QjCNquj7IOJLQb
p92Fa5ZlY4nVxOLsPipVy4yiwn3UGdaO1MDVebjOAIsAZQqMdERtF/b/ND48KVgOwuwtXjTN34rx
9eCccSCHvR8lPh6UQLbaGOQpOvYEpb146znXOWFcxRf21YxQ00t5DQ1JT+nvjNxA04N3ho7/BPKf
ArEZL5SSV1zTqI2A2y7sGvCrvKmgtgKsWRRbA0yKtKWp3dkleXhnNYQzJFmkdF+R/QbIS7ilhAhW
FZJf244o79fPj6GSNGbUMBb5kBegEW46Wz//FlZAv/74O/vyVQWeXVKvN0YOyM/JUSsZBq2BWPtc
Hv+SCKX3klsMMcYloffFGQbsmGyAimuyWlSWKqsX0kDpPgSlHtpJ4KzeWDUNUlib+lQ8RY78tpPX
LHJfd3zFadPVybBy266tIHxP7V5Q7WB/OA12fhv1mBnqt9LZNPveAp9CZH9ymfmHmY2Z9FOmImy8
WBFDfADaQ721t5UfdPKgWfqfvNi+ydDlS7ntu9SfnPUTv9oNX40ag2dlb9elfTlPMyNDxQSjr6V5
4eL2ergG9IK9v7pmumLo1FIGfy4jX5HYTN6x2CsdNB9nhn7KzlZ8y9UtpNJQXPHFA7ZpwnqwZj6Z
nFHGInADLRsmHbPqlGQheUUeLXDWgBb8yyOUL52T34XFIAc4QrxKk8dg9es1NbVbVkaNYfvoulTM
c66WCMpX2yuAwDetzRqlZJ4YZTAwZtYnSg8Sh2TtOOF7il1rLETSRTaAUzt1l2A3yhdUyUwSsCKy
6LGJBZECcJOeM4A+qOvgTwzfjAaloXkUqJwQg0YpWhHgi4St/DTsWEnURUfxTeWHRy+wt6IR1Sl2
C5+lO/SiTw2vGoOX5XTgjAyloKreJaOG+O1kDaZ/a2DZJPZbbusjw6n/WNuFAUIAjPxzMV8IUbOL
AWih7tUZ6ET5ChsfXrB+FmgBxLQBarLZHqvTLtxwjr6tCLaqQWMxs8RuWJ508odxn30EpbMZwFvU
PJiYFbOdd9cY6LCCD/nlE26VWCxfsizwM3KU5o6+m/fcAEHZHcQS3b1COzWKiCtGZoFJhwrzgyTr
kqzSpqddguN7ai1vO35+XrdDDM2iwafLpI0DjwcRjGIV553YEbyMMJBxncpkA67dEOXtg97wXaBp
oS1l2n/eATH0j2L92aVMfM4EcUgTfyjaSRBVrD3kA1b2gsUBZR0CscaIT4ff7zEPcUyZpf0p+r1y
QrTjFvV6GCIFJ/RVqnTePDvYmK8hezkmixBlGfxORFaMAyNTbV80b8ZpL056XzJ74BmSRXvvtlfd
zPXAUUKAxGU2xL87NxiU5W78WwCr86sWlVGMrmin67LGsLA0Tiend+lUip1e4cYDd9OedKyYUH3W
DuFF9gASMPW7odGabuLCDFYJ+2rA6DTnehdtHiP2ntrF59+MxnSXc6HugojrOtDYqat0z28FbA8e
JPP1z96ZOmZYgTMDjAB6KlzUwijwgiDDXZ2xgtHhz1i+qADdg2U8F9+ZM0KUTVPbpKkKHgvVYNEA
ZYoJOVar7dL4CvBkvnmh4hEvFUYhHqOpFUdAdDpgq/RHb8KXWz5hZZkXZW1Gi7Jrfd0PgELGubWR
eQQaB14QAXaHsLz5shx8s0QZN2PUx1wLQeZptMb9rXrT7O+YKPOLhsHggW9tQJpllbJwVTsOccil
U7m/dbLX7hVxKfayDhmRHRELYq5r6XKE8k1Om3ieyXYVAtWZ43OsazNHZzgDXYTcYuf3k2AzPNyy
H51RoixeYaRGGyqgxAPG/sa3ZEASJ2CIJQyLsj2jQ2lr36cNJ9UF2lmAhcnBz3F/MP9raOhSAIjo
NKZNF/mbTm6jLikhbkCBUc0p7pjSzexu7iVvNydEHVnqur2K3RuTmkbHAGDRLVbH7N96Uljib0hE
tS9OtfknFzWnSh0gz9WuPA44QImMTwnelTVQ/1rkhFiElkR9TogKGHuh5fohabKThrxg/CybFblP
yWiXx3z7wJBzFi0qWoxD3kvrAndWO4jgBluYtMqpsJAZtsK5TmzJHM35oqyrMjQQQhXX1k4oV1gp
/5xZwE9kmSOWdEx/n6muVklGrvoggyWqX2hhwCO6AXQoRL41axsA3B7MIBPshUWWMrboExW02qgm
AzViexPQbCz5VbbRv1vb8bF/Ec4qeynFklLPj5QyvVGMFt6o/tKEMSPNebA1R3OMp+7VNz0UyjTd
5BU7uWWO2yz6sTllyh4HrdTrSgl2S5wyhrjMfAc0E2A+5SsmIMMkhHT0+U3rB9StlMSqGMuT4Dji
hHi4d4S9aiaKTYYHlvQsObM5Lcq24JkdcjVGRSCk8btoe+R3ZzUbd3d3XRcWHcycDmVNui7vajUG
nSomb4ntOx+1nR5FoHr+64Xz0yt4ToqyJ8YY5V6XgdToyCj/95gmw1ZldP4xg5vlw5NlBfCX2CpM
l5tjLQhKvxqmxj8NNRlsFSZ2jhc3axnLstj/Q+fLp85UHBGvwnnNF53qpXMEO139QQ+jgV12IvwY
sAexbOHSinC6zNWx1k9ygPm76cy4g/LKBtCf5ImWbR3wH6iVY2Er9mde0vE6g6s8CbJdQ4+cFLdz
q6weI+edIW9Lhn5Oh+JHEarBbzXQAf7k74q0JNgMjrESUPz1LGbD6ZIgzKjRF9QHspy4IqhhFQl5
63e/x/OWhdjzVbW4cnR0Z8DodmXhT2ahAwp7QrBl7Ka1VGzIwxP75n60HLweb72NLNv9Z7jeGhsW
fO1imWDOJqXEccCLScvjC8Z2q2S7x92dd2ywtvDYbRD26Ob1O1zyMHNqlB67YxNp3AhqCibfkUho
nurX6xSW9GpOYTLEM73q5aGHkMKoe6/obWt9U9tcJ/BzSwxs0ZwCFQNo4sDXSgUeSkucgFVGK0Uv
skaUTUKeDt4dNouRzrmVPat/tK3XbWp+sqzU0tN4/glUfNBwmjF6yhTyYOY9QiJVJJ8sTEQWDSoY
0IIE2zKmUKc5b3K7tl89i8XGYovonA/KchRVWg+68iUOGhZvnAIS2K7Votvjkd8Zt9cvjsUQZT78
mBeyZDIf0o0zkenNAYWH6zSm37iiz3TyufYytxpq+CkkYsRXmSTAsgcmKcPDM2ScriWLwygGfQAq
HcSuhwT65vHz7xihzEIq95XOcTgsK0CwSSJzNCN0LLH6+hbtAZag6CpQ7GSFfhIbYS5kWYvl5S+S
M26iW3l9nY2fGJuTsn4ToB/BORelQjAtYrdS33bUrWr2ACLAQrKMlPDqx7Q0mfjxk4n5IQQzmlT8
FUqxF2oF/G4EI5cRFQPDU3SpWq3JO2Zx87c8UnclFlleRgkOEfGzbHLYEiE+xk5kqqfWfPWxvJef
hizbFUMKvzzgTz6n2Q/oMFa0Tx50ZmrbDuuZCxX74JFptMLnyvR5kp22YU9YkeaiL8YewP+jRJ0o
J8MYDRIoKdigSGoHy5H7zBpXjcgcaWGRog6z09SsF3xx8lBOaEWH/Xba3Musgk4/c+3sKEeIhZGB
nki4sypaI12LtUMykX8LttmNDks+WLQol4iANs3DGCyNTgscz9AHrJlkVjd3AcYkWDmaxZqyPrsr
yj1WnZImQHPEuAlQgCQ72RslHuL1anoVoGVvl61RrjL9FUPRJxH4eaATcr2G5SzqV6Q1E8Yo13iO
jyRkHG42DhrQusO+Rz/Vn9QwkY78hwzFHS9LOQDv5ClvY5BGJsIuf1HfWJrFYoby71ENiFTBAzPo
ciuI/zSNCO5dop2BeXf93BYd1owfyss3fM2NlYFnCG8n9kdM9tOjihX1Lb4U56c2uebZ5ZRG3njF
dDlWvD+kFpBk4XslmyXoy97k+3JoD+9qMqf6IJPeWk5vNXb1WGz4h/61I6FZWs0f9G3OuKIrSlxc
Z1rmQq+expTkxxz9jikTeejLiv4QbBmLswBNOe02oqyswAGS0i8gcRPAmuA8BZZ5bgIzWktr3xFP
6FXftPex7bKEcFEyZnQpm4uGAFnNY9AtkeN/KR5vi9u767I33fo1zihTm6OvL1QqUNi5B4ykmbC0
jBti8UBZPiUtvaHgQUFyYku450m6umPNhU0af8mFgh1rmObFzjpAM9MpY1n26jgz5OZkbVjOaPq8
az99eQXXD/tnzHj5mdRhK2Mz+N4oNcC+qJzk0DkmqyzIOgjKpXUA6+08GQfxdn/L6p5k/TZ1kWpf
J2qj4bcTk4lCv/AKuTwa2qZ7BtcICn5csu4rC8Aq9t6Di3p4fzhfv4OFzvZLSpRdz2GduHY6oohs
gC/bkR2U+EG1iGM+3Ker3YsFHbAtGwNyNqNv7atcek2YKEvvYu4vKlsIwMF56R6DR91OzA/ABB+s
9ubetzhAOZvr4ME2G+thfcTWdtNzjM379RNg3SPlCLDNJuTbEh/h3CODx/BlP83/5elS5r9p9QGb
TPHjPflgaflCsnj+4z9mwfRGUSrPU5rTObK5Y7LK32IC0Ovw0eJY+PzX1Z4eCvubA/+xxlMU3LFU
xOnAbxlXyfpKSt0LrnLdoIAs//UvT5Rn0UI7NpLhTqYKKL+swPu6AKr08r6B45OgG/DVCiGEMXb1
c1uffikjlIp1gjto+iTd2D5lSiTCNg1nP+VdK5KuC+fpcSCrtf35lxdB6dSgaWnL8WCpJybjpyXW
JVMq1edoDIxU/DYeDVFBortstbVv9gO5N627huzXr+b7Q7MzV9aEf7WVQqtgRXWMT6DysNe14Ssz
8p+N4I/N9YEvoN1/BD+7l4agAhpazsHdlEQk9geQ0q9TY335pYb83W9NtGY60UuZGLY5Pty6Z0TN
P2OkC6H9es/Nftn3KqHUAvwyunlIZCtHBZinHWHtWhJZdCjfB/SGjKti0HlygEVByOGGM18OJ8+W
UcpZA6f+vLN58nBes6BpGCr/lSKaMehFVSEkkzlBDoZlTlgKQvfNanqfd9xkT8671nF86xSi/JGS
X6cNVrTfk7W9UVbbs09MoGy+D+bWs1hVnq/WoWsyTemoK4txUffg78myDvfvNzfrgjyfCuLsMpLY
qL07DsBfMxMLp1wLKP2AzvCINSKnZ36u7nrTfrC38u4hPmzJbWDdf4Zkvdl+rD+OPFmZvyRyOPhY
yLPW7esSLV6PSFU6fcQZbYU5P3hUwblxrcPmYHX41BdHWVewJuhxThyJ7LGlI7thJZ4ZmkknUMNR
qLBxAreWmDZL3L6gjq7cB92xq3Z+2heTjbFOHjlsppNemfbbCZUcn6BxN8VyR+s9gIsYEGRheI0o
lvm7QakbFpXxAPpCQL32MZc26L+kXI25SMTHALLW2jzd//Lu5M3T6mBtClO/rYm9XpnkAf9FwyWy
4apt4wPN1fohXOmYrlyzpJWhjHSahvM1XW2nSwcYDSO6XozjDbyRsVZbRCuXTPEq+oOX1InWIjdz
KAUs0+ye9DWmCzirYu47W7Jmc1qUPVZ8lEP5Xm1hNQMss/ztkofpLq+ryELeRJHmVKbTnJmuwQ2S
qFcVAAOYh+j+LTHjVzTBMcEzFybHLulQttmI9SozFNDR0G3d2S/SWwk0ZQCFpcB85NDJ5SNbbj9+
ls51BlmnSAVMTRUiMRl/nSJ2Tb5o8D0PWvcHqN6X7FERkh8awxjkYM+KXSIlxP2dQChiaOB1dhYD
QPR3StjXaXztrbm8L8XXoszt9fb0dBDQ8wt/UK45oBH7qGmV6xpNcR42UGmb+GMazCsYyr5kUOfU
KfkXcikfgmKi3tzfV5vUfr/O3uIbaJpE4KcVhopGOzt+dCNuMKBgBwMT5uo2xKuxtkfbTB//khLl
0zhNkhopBCuWew5Hq7K2kRVZzXraRsfcazydC20jZ2zRjghIiGnZBmArtxTSYXWOQNwNj2ZTIJFq
GCwnDOZ+lhgmcfznGGnvE8n96CUCmIufx7VyXJkiMof+1nu4TmehueCSDpXyEVy/cuXAaE/eLs/W
siW1DmfnO2TjxV2CPQPxwYWPN3OyxeJVoh4LjbAUfKFGdPkNlEz6ALGu/OkiB/SxRXa91veC/VC8
/fWhUgbZDTkOA0a4xAFQ4GgBBCK486gf/2AY65IhyiSHolgY7fDF0AREkmBWrnOwJGDF5GiyStfE
kjLKAVZ6DnEPjqa1RwbQD1pMGKEB+jg1QGMdIcxXRAL0xDMpswSUMsspz5XYRjzpuQP0oVvV4lYe
KAq31wV02fp/6wFllkPZTznf8zr46+YcrWJAx70GzILUwmTq5Y1RtqSRdAPI8bgx+a7zTUzhQDRW
B2TfcgSZhuk6AdCiVq1rPm/jA7fxbqo1qyS8wCmAw1RZFBGaAD2MOtCkG/Iy4/AJrfNUAX2hREvZ
A8v7CJNAUAJzQYU6T7UxxtHD+rnT2SC+GfWkBxSWRypLRK0ltgPHexjemFQXrOcFVep45SSW5ESG
sLTOV9SF15xgE1N3tkxY3wWNmJH60URZuWLgFZNGJITH0IFii9YDq7dCYhG5TLr/FxbQF54H9Bx0
zRm79Dl1gm29lu3izrgf72J9mg1BIdPM4cqz9Wd5J673sKkp2T7mKwwmoLffwliwxa8NZvfUUpx2
cQC0Rc+SIU2nG8ZZ87pZmAZKQm/u/vYj3/3KUdol6nog3GZwkX66rqxLllwRUOU3ZHRFatjEdhnb
pArvRWEIbR1MNFm7+/1rzgygvkaHfojwjAjlLpIu7FDoB5HCTo7GUb5pHr2tuilWih3cRRiWmDzV
MbXXu97pyGeDut5nesdZ+L8BHXSs5/1SAH7BNOVVjEjpi0rD95TOQbR5max6uz3WqPOx5naY50s5
loTT8katQMpyV1OqDeByjw/GM+tNsWiKZidMeRUejRSx4oPM4c3b3uoQmY6wtm0uqtCMBmXuxKbg
C3kAjfzW3Ze27NzhlcsIdll8UMYuUoXQ42sXPiq8Dezf3KrEI+VPPOHF/VPGDf2ZYljy4KSwKzuz
GxvdNXC6CXtb21JwPSdFdyrFntArcIcdYNQwy7uTdp6t2cfMqR/zA4uvpbTABTHKyBkjmlxkDqcn
3AhPPAzJYaMRfSVYDrq4X+TtcPC2saXCnljPzcZMX5V1ZnLm3pZkAtPmErPYbP2DhNYYEWMdrnPc
rtvn6xZn6TV18ZGUMQjxiWpdcy3Gityt8svb9TVRErKy+R0gzdbYoAnKb+8FRjgD58wgvizDqiah
LQ3bb3XqhHpVHZTMxwkNZvf65G8x5VxbUxQWbLtDrGMwaDTzkdjBSb6BS2jw14h0O8NiLUFdylkD
hgwN4YgfdPHHkhte5CSPwz4YxIFhixytQIpVaiUfxea2Xwdo/nxGbv4hJPIOfcMWqw102QSiOU+T
JRnAXzxlAlOpdA2/xStCaszoA+uCkg2knzW0sKjOMyqU9fOiXBVSD8fNm+U7Z0bPSAizkLyWTeyM
CGX7Ygyxi3oIInDRZxVtjQEeP92JJ3fXhWfhIa4AE/mfI6PsX8MXfCnnoAOUtHvxQcKDZ32dwrK1
mJGgzN9YJnpST+IJb9HefDzH68z6ZNBYeAZcsEEZP0nBMESZgsZgxu/COt+12+rdDFcs5NZFVfvm
5evaZlkuz28B2fAlYZDufsPdq06L9Mh1bpZew3NuvuR8RkX1Q43jAnDTO5LjZID2fgmO07BRbNUJ
0W9UZ1rzZ2xMwd4G0HZG8oRJn4qfhLGSyliGHp1fhMQUdsHphNCSMxsHBvQ22+Sot0u3BmZo0wPD
mLF0+CtzOuc98UM+1UG7GMjLyQBCZ2C6BB2ALLGcNOhH/Da7SspY8LynAeoQJvvJCuzDQdxKx+IJ
sZKCFfP/j4fqZISvkaOthl7Ho1riTvOc/HoWziHZCc6a3RQ6/c5POhJW5iKzrP7MLOetL7YufLNB
MEmT8k5hKYCJzG6B4xAC77y4ZW4I+A/G6psmdZRRETaJp4MmijepD1OF3b2B89kxrmypDAO90CQZ
u5XhXL4qXDPZCGQ+SJs86pDJxpSwezYiU9plZo13nO7Ea/N5epaLhLNkJIuUc7l6t65r5vKrZvYF
1C3K2I1dj5LfnZ76lAAUyNu2O8Muvhr0Q8Lv0oN+BKIU9gimK+bzdVK7n1f7zT7lEwZDkrk+AvG+
wbjXJiXu3iatbT9cZ3Kp9Qc9YpqqyFjjhSX0FJNB6DeSr5QdfI+8BdZvAFuHsVizT7FZ5BCs5W1B
lNGqfzUhqU7YibPLC7hzPgTsk/oresC/65xV31/0urOPophH9U0b1bhFoI4NBHFkyqdHQPdWv67z
vizKuiChMVeQJYFGbfcUPQ1iQIGfhu2I4t6z+cis/SxqqI7wiOdVdEnSiztdwBv3vttPnKRP6stO
votv1E1/3yckxea5lztWs9FSWknBcJ2E60QuV9aoC80wCadwbtydgs/oPG1Rm5L9gbl3fv0+orDm
Ee0g3I0m1iH7qzxkvcan2JcWW8CDodili9gZTq+mGTI+60M+6RBiDOgLLU+RDfSpPY9VZP3qgTXz
tDAlpoDZb3JUuBFkQh7oUdFhcBwoz8XR6QHG65LBMrmVwgI2WYx4RVHlVUXToC50S6WXll2R6pCX
0uqd8FQnpqeZKqjFa9vcPz+PeH1kzzxmqxhOeqF5HXzOKFNRf+2Obha0Vfc/ALfuKtxPqTQsdHsX
HZEUSPQyQsUlDZwTpKICb5DcjGvAqu+Sg7SPiRIT3qkZwc8yX8jdSJo2XaNK3V8lZoGUT8IKSdWc
aOsR7/DhYrb12TP5dVz8CT4WThIazxuqaiiqRgWPfsBJ2hCCMQW4Svt7A22FvXnkmMnqZT38JqRP
UezMf+ldOYz1dIJnIJCiVfkpIrJtOOmDAIzNrYwlt9bxVdzlZpOScGvc1gdWynDxoTrjlX4rSq3Y
RnyBT9hNuJvtpvsoDvmvdDeuks0rpi2winRth/Y6XLlHVl5uurkfhkBWVcw8CJr4A7htjF0xjvMB
GYpiSkL6dsNsoFkYosJdzmhQdynrMVbxZqBxqG/TyJxSU1u45dUj0rwEPTucxcogLQvsN0m6JucK
Rd4N3dih8q3sEry919HBsG8BLOofOEvYFG+s7dJfQfCVk6TLcq4b5YMbwoVY0/qN6g7bFYGNgZEc
SA17aHrRgCsSFlopqmzIOnWm/Bi3QNOW4bA2TsCbqYUxffWm29cv4XZg5MoW43+UHv6PGG1Q3SbB
nHEFYmcNqSsUowWsGRAxQB+z4pzlU5yRogya0cSD2iUishWORm5C0QbULboj4rsanRhKyGz6XQwu
5rxNBz3T/yQtkgjg1lPeLBSQNoWVASYH4fAWYIQxSzGGqKjT9hdJ10SVipYiPIeHxFCmGANzt2ii
msLU3vwtWmvfZncTLHOGUWNEGZiuxwD/JWeTMfc0PezRLS6gKwp1I8nc1szM81K2YtoRhoK+gWVE
GuUbwl4aeQ6VxlOArT3jsbplppCWYmyIhMRLsoA2EoWWCanjoySHMpdW8nloOVPd5MAmts38oz3w
TODPJZM4J0dJxJjKXcnJ3SSCU2x0OKUY39fsX1OqW7c/H5CuYz4jlg5xTpN6rQ2u0ld4+XbYs4cM
1g0m9zNgIaubBIN2+8jKLPiftcIan110fnOyVBCa5k0SjCPIZsB9w6TYDYarJEA9yB0cvGxN1plf
d+jiKnbZrrTCQ2ajcMV4wC3FMNOzBo0vqoZ1c5Qpy5TGTfSKn+q4b7Gl2aP5Gq9YGNOLr8QZlS9t
mel5GiJM8gqpgzYU5O2GI8iKm1hrUZP6IdqHO61gpWwWndCcJKWAWS3GGOcGY4Mtf4wny3mx2r1s
ebftSl5Hv32bYWCWfMKcHqUnPZfyaF8DvUMOLPIgNz/GY4TFcMixTyHaOyvxtphFVIDaIWvAI9NR
0r+0MF6tBq4vwy9Y8ELVfbZ1LWS179VdyOwdWjKec1KUlWnagROwoXkqH07ri4eCuBbqqsh9pbZV
PXAblEtZ5zndD+3R5zQpweSLsQ/Q/DjFoLzZHD37d2ONKBqnzMLlotubgiRdEnVdw3FenqRSNXpm
hC5CQFRTPNIcfXQ5i45n+nZ5168+r0vKUtvxZEf/IUdJSs2PfKoWINdNA+Y9OagxSdAbYkumcOb3
tvh8LLFJoiTmXjPtxylvhDXVkYUa6fUv+er5+nHGsy+hjG2WZanSDRxkVtesF/0jujOc3iX3Wr4z
Hz/r12Fv/j/qcosmfkaVMrdG3NRtkoOq5d07CanWE56IaPspaT+JFJpii1E//6AxJjwWLd2MLBUB
IIXsR1UFsoBqScmKd3TkZHIWVKk8ff21M6XUssL+u6otQaa1otFMN/xWa4h3RHrztbUnQEflpkOt
535SpJFopvYSrJKD+HTkndWz8Yp56xUqdGb7yTuddXzmHcm8Y0HXLEYnkEHkBEQVUZFKXbwbJ1GU
8t4UnbRIUQKsy27xLveYgCtMStRlBy5QevMBlEbH6tFgH5PotjYjhxXfLZqLGUeUM9VkbORww6A/
NSV5aTf5TiZVQNB5uP4DcCEc3YwUJUjSUDW5EoMlFVsMm2NzGI/GCg0c8JvkuoIuJlNACcH/lLrW
aRtvpJiCETUIU74/6CPgIap7AQXDw602kMz51NeoolabcFceujUjMFjUUlUV0S2qyzxyAZRR9BDX
9i1I106zHa24JsUmsd6vM8giQlle2XCBEVrCFIpbd2XsYoI6QMJgZLqOHwo5Y4SS9dEoMVXegEZh
5+/SVjAllqtaqrVBif45KkrG69EQy7gGBYVYxT06eSDlvd2vIuf6aS3HNDNClJC7uVTJsQRC+koR
0bs+pEiMmM8imkAbq/k1RcisVOli9hDvJtgIFBrw1qW8VQI4iAiIl5O3Ary8+6kExH+O7Nv4Nc13
ifVnj9A5Qeo0fUOWorT1+9PTm9cT4BfKFiqk3bpa97fXz3Mx7p+xRh2nkSKxr4cGHJHyK8BuqnvX
rP49KClMxYwGbSwwwC7Xk6XlP6NHH3uwgOrc7DyLY2jSYppgTojyO0lYivU44NiCz6fETp1NAXRf
5Al2DHVatugaoJAFfpIHjeJoQFewm7pZj5d0dPTWN5r536Rd13LjyJL9IkaA8HiFpxdNS5ReEOqW
BE94gMDX7ynu3RFYQrNi545iImZemMisrKy0J1/SEwYbHp/NtOkbkaH4aQVfrCMVZBpJVwNDSpCl
zxz59BJ/1FZ6rma6vF5jV2jrzJZfWqAXq///fkcc3egLiPEaBS3tUPJ+KeELIrhpyCNX9txRdUBp
PeZ0+uRGdChPF315ea0WORFoYES296Sa4uI12Xfuv2jaHXNE23SAn0SCV4FSZvnbwDh4boz5SZZb
OeloffNDZ1SHLImipgQV4RicZKSsCpOzmdD804ZpRIYyTFzgRdhaDDLep7AD+KiTfmoWVqDYs31i
5RtkGxnnRB6KHw/JiCD1kGRpXvlyCoItyY5lm9r1HWG5RUvpYsXCHGXJkDKCXMx188YHLc2NgaV6
1SVrLZ45BkssKpQBlELsaVbIVeY3swY1TV/njspGBbYWQ3RT77wsSrwE7B1U3W7zpaOrdJGGNuGC
9IqKl79qn/KdlpsRKhiKM7ewzc7TZVRnVqpnBG//yl0b0aaRXhRVwrRgAtp2sgt2XvDUWs0LRyJW
j5ksI8dCq8iYFqWTtadcEq1COi778jYrUzY6B7VEYAperRrdp9qeIdcp32ZMj1LJnsP+SzRxX0mx
zbfOoTUzuIW0v6wSD/Ek6kNfmWewpoEn3RCZ1E9RvOQ4eKf3hrFQvbCJEmKaDxsbK3xF44CdmK2B
ju7j14ylO1Pe1Zga9d6EQhrPgdh4PSVmv83RR+z4iJCWQ896qqfu95gQ9eKUmR/Fsny5nkxhMEuL
19GL4n55lgxMTca5ET34oScjCVJPCxbDlPOwAk/ny1oBiLj4LqRI+LUWS0FYPFFvSyyHQTcnwlsB
5rJ9UVbhon5zMbraMJP5U8ZkJL7baO34jvv+vM97kPKf/QIY6DOTWS+czCOOaVDxQl8FSZh0oPHc
GedVvH0T0PRqhr+AMZ3rxhHR9fPjk7rlfh6clEjd6MFXgZLcwnqsdpURW79/F/oCICxCYJ1EM+qt
Zm1wq6NvusZ1YwBgey8tPpgJanKhHn0Edc29II0Fb05OcZPbsW/4i2uvG67r2x9uy2q2m/RHxkKm
3p6yKIWyGcByb5wBo7yTTRk1pwhlZlbxlaUylCGRvKTmigKUYt0Mt0jOYsL9g1VkndjCBA9cIcUR
9EkhlqUMiNrlSVKUc9xr8b3eJbzVvLa/ZZ1fI146CGigd81jtTsa3Qqhtd2j0AC5svITk0c4+gjK
uNTXcp4pAT7i2dyU6+BpbtvNe6G3i8NLihYJFtTdZE5zzDRlYeKsLSslAr3cfAayfmEUf7aGsWfx
NfmwqwLQszBbIkm0bNO+r4QcC86wqPCkWN0CYAmsoYfp52ZEgxJdHkdhnyWERvqeKhjY1izZXM9/
LTFxv8kigxUWTqbwsCPlH6Yo2Wm1Vl65EAS5tzdF55exj3rh4XAY9MLwl6mzW5wCs/DNfFkcv9x9
9nuPGqLxywDOc2v5aJAyjnvYPpYiEz5/WIHRZ1G2PInVQk4KEY+G7FxX/eKxpZusJ4y4pms0SZBJ
Sprj5/lS9x3xuMQ25v2e8ZpP3vhvHm62Z/RIpK0yL0oVRMy0MESzBA4TtJLByZSgMOWszBVNEgVA
St77J+jWU9UESyxO59UbJxtZpwuWsdfMr9xIPk3mgODkGzGmRx2MxwlZ1QoemDr3mEDW4NA+Y87A
XBwWB8V4sl5eka4zJCNxl7XT6+lFd/0dMDk+HvN982RpBVEw4YX5ZF6QFJH6jiz2Cvmidv3pfEYr
zQD8e8AyDy4Gkq6AT9HXuvUeYWaodY5IfDtfPoqJQDFjSJ/1FTTmYcsXTSWjrIAhJUF2Ql3B6Pzn
ITUCW7PEJwdwGkfu5at8i/8YJTbefXVYmT20FqszdbI3diQNifIVmjpom6K9QhrmBtvb9F28BES1
qONTZpwBeBRs0wWcMP6+kk2nX1uLJYr5T/dcRncfD2BBRSQjpNS73UVy0Ipe3Z1mgZ6s+WW7Ti0R
KypW4bq2NAQEtcNj5o+Vs/t5ye7JUg+4J5ft0EkgK+keDkBdrFU9Ye9K+3nNQEaVJQ6paVkGrsD9
NUuViPc4BRVP0lc4A/7QsuR0Ycvv0LT1dTF+tZsjatYvj5X854NzT5QSKScIrewpc2SMneJXZXu7
I9wS9zGNKfmJvMhr6B9W1R+onVjI0M3kQiHy663YCkzJwcwSJkcfk5lwtNCOPqJDaWiS1mFV5KDT
GLUdoruvfJljo3COpUWs5MWtRfneNtzTog5rHvdKpGWg1S0v65OW6rsC1UfFDGJLWJxxMZbANMTu
bKNZqUZtykseS6Cs7LBw/MCM3gcMAmKNerjWrMgzlX0HGDEJ4+uwJhuTGbITBX30sdQhN9dYTPoG
9WZBTxaFtcGSOsXiF7K+zB3PYBzDlEaNT4G6LSU3SAmaI8hpE5u5waZZJkM/47176VOOrhc1gzYT
IX1yzh3Gn32gKSjGbDMDTsv/P/92T4zydwulL4Kuu0mPbCtfeTaWHFUMh3bKtI2lRozD6CHHS5Oh
+QlEis3cQdmQVaKcvoMoxmPonlfwS/e/n/hd3fXprVq78z+t969q9fz4+rEoUGJqKqwpja+ggC5s
KzJzVyUQLybLa5vwxMlxfHNCSapvZKWcAV71JNm7c2LgabbV1/Y5tZmOMrEXP6/NNyXK7/E9zChc
kxtHu9CJgG8BTwPTzuym0ukL+k2JyHZ0+hXHRYJWgFJlRUArg2Pc6eJRBh4JRsx8s1ixBiknqg53
UqSzeH2R5lKkQYrP1b5Ab42xTXe+aTxWiQkf+J4KZZGjQIxbTUa1RsISrd+Byb162EGMFgzFjBkP
GZMjyiJjI2/AeeS0gKBhYalF/0E6rN1/JzlEvgT4hxN5jjKmMjfzKwk7JxAJvvl7vM85poNmZszp
rA6LiUgN4huRokxpd7kqRTy/kULmAHN6wYtnRvZs62MM2UkrtHwxDmxS5UcUKTNRyT7v5xdUvaLF
1fwdb67LAS0rvg00tseUJq3FiBBlLRSvulRijExrYZ2vio49WYnB6mImluDH/R3RoC3FrC3DSIuv
KLWeE9ymZMkQF4sJykBIGV8qXo4M5yohC/D0eIHqBatzawKE414LKOMwFwapmTUQ1eVcoonzLThu
KgPdMPA2gP2x5Iw5lu2UgM7L0QDDf4ivZD5EtFXbepUb/Ae2aj7Fi6W06HzGIRL+HgiYDnGbuRxk
RQFt2YjLAUEudsgwIR0nsDLv2KdDXO1aN3Uqgshze9E3b56RwGfBDKW5UZ88EYMUnB5Y2+VBxyCn
w2G3yWfiMC8946Rvhm5koAEK6iWxdjNkms5tgPkF6IPcfU0X219GtgBY4IHlmU+QRAYI4GkoCSvY
WUYpl5ZcK2xzbDAJOABM06gxLJYdGV7HlIUhJST8IwlzlaP5Uq5+EnqkAyJFW/XczO12hbcAg0yJ
FehfHmvGbiLhjPIKhsEIkoCAGXrqQSjiizjrL9DlVYWNfwimNugNbk04pH6ITUdzIzUvjnpIa50F
ViVOmLY70tT7MOMvoXQRYUyLr9acIfV0XauRSb7gHGxgy7GIQZ9tC8D7G4GpGJ3NP4nHq/EeH69b
cYUB1zVWjhHN8+3EUZ4Y3tNE7+C9ZKhnhZfaUkpJ6YkgUMwROsT4GsnqgLlmH9WttfW20oJVFp3o
CiBUJbSjwKXC1Az1wlykqiwuISyYAIpkX3a8xQy4b6FtUAFWn7I8dvplOTMloLL1zJ7iCbfnjjr1
2kjpXLmWHvLVnMM7wJSZu/Diresy15W3i5O9sHBSpvwRPNyk1QJesKjJVBNW7OVt44lgV9LLxdxs
HMQNurScAeXXt1lxA0/eMMo8ivKcbDfmNdgwiTLcZdJc21hBmQEhl7KyMWrPY/1RtCtXADzdzpzc
stw9WjN1y3gFrOQvpqtM5PfgA2h24VRmQU3qHDVizzk8B0C1r+INEnjb5aXQBaDdbJm96eQe0UQV
Dr2QZP8DN6fzRNdBToNcUJG945e9BXgBpKy2T6gw+n8euxAThQhZHFOibnQlKVwUkjxh7F7Rr5Dg
CRzsAqk5gaBZ+KcLeiMHA4g41uwtwgI/3teBcm24ymnOnuuYcDbuPoZyaMqajxtM4+ItBNMm9ltZ
+pqsb2sNeYXHas/Kqk89D2PmKefmkpZipF4UcrYZHt+X1xapUJMhYRZTlAbHHKr9yYWcJdZpbVJ9
aAwARUSLzWURLcoPgsqTK2a4UJzGvOivksOblpoazAkx/mfRGkeN3DNAtzh+LtGAWzOv5jwp9HsM
Np7f1M0bqpQaBiu2pg5fh/g7BKXiMfMTk373NCmLnHsR5g8i0OT2EtRmfiST6RYgU58CdOt3mENA
X7nHbJ+flLnESSp6qzHwROPjVZyMNGsR9tjTggVmhrbcsgJbFgXKsxjyCsn8LuhPqRuZmpFsDe3j
seymLJ8y4oHSmznX9BpXEh504bdxdVhnM6n8//w+miZgg0bumBdxGV/34MAkO3DzXa2/Gt7vxzzc
3j7KkGGJDYboeQWp5vnNdxoRSQoCFqDy/ala8o5oSaB0iNea8SmjwabdM631xLHc0aMsyCDWmIeZ
gZ52JAlMJBQrNHvJC9/psNlVQYc9h2ruicHlhLmWSOchmk8wraHePLYRlz621gUo5/YIZ7Pnxmk2
KVzNP9VawIgiK5SZeI8kLOsCXh7qmwqm+O6PTZ2F2Cjs9f3JR+thYHaME5uYBJHvfp+SYDLHVOKQ
zvvTarW51SiQSjklf06ZoS/0P+vWWsdr/RVjAMbFWh7LzQWYzh9IRTAshzAp0xGflPpHWohlxti/
gv6Cjd0dQoBp+Lq2verR8XAQKjxOa0wN68fwoqe745d6+Fppp48VC2lzKiUykodKXxNlVsftNUXJ
htsHT9dFemh3czf98JGxyBg8Tz3GACibo1YGT4fY6fuzlSI1lNMesi9tsgh2sxsWp4t9uq4QJjmO
te7MHA1ANbydo7b4+nhmqPGEKwlIEQ0YCZyEHc+3Ixmp8aDkQzMfsuGWaVqpzgzQYDPgmV70mZMB
tJuVv5hy7qS5Ar8Z62/wHsmU79rFQ08WHgwwcZsWro6mt+vyxD//3mV7Wy/MtVLqr+UhfSr1fnG8
GCwAr2mBjz6AUnZRutZFmlTDaXW+hrqPeYmn3tr8zm07NQ6hUZhWY+YF4OqsJQ/EIaDm7JC4ZLXo
3RLHtJUcy4FYtZHgK3HwZaEqhtPz8yZfv1X67z4zfN2ZGQ6as/0n7EBvse+QrNGI8A4wzp15DNRV
u3KahxXEIL9CuaG33naa/bvaXPXFZ2g4VoS4qTSy4xGwmHvmNZ80Z98nQKMUSk3cpLxGaK/OqvMW
fbyJvwZYtgVg+VqrM1+X78dl534tASz9ChidX5HODOCnHg1sGwWqBAahFP7WezES/yBqVRRJA8Qv
2bLBJeisLo+nl5THZGZtdYBAOTaprjBejQmUB1QoRUAszFGIxcgCdeqh3JUX5HXnuG4z3ghQV7KL
TbrBXodoN/uFPFCkL7Ulhq+Wrtu4zy7jtk8YWCCiCJjVwbQVJ9OAAYIapqmPzRXoENiIRrgsTBj0
rz1DuaYKimMyNFRAocalKg3gEgisOgoN6Vtp+a/s9P+EO3NHh8qKeFIS9GkHOjMXlnOz+33FzKAx
OBa0Vz/uXdalnXJtkL9GbpmYMA0A8veXVvD9om8LaX5SLrDVwW7h4LYAMMdaGo9P6meGUIF2oE8Z
09Aa9wMwUU1kvgibGI6aXen969oYmOg/P0ODexKUIfbU/nLtygSP3HJY6dZ6uT32jMdtQhHuaVC2
1i/CYVYoYIOAqhTGQl/3psUQ1URy4p4Idaf4EPY8qMHIaqaLr1vkNW97pVhma8IruKdDuf8zDpXT
rAKd542ARrbLgTXSwjp0yiZ7fZ3lTUkOvdr356N8MP8rpboxOLJ5GlaNDEOG36/gUl107NM9PiYw
UWO8ExGdcw6FFmnKFhQkIB5FdmgErut+sE6CISc6+ernQ1q0Eg4iftfeMZbMag6byO7es0Fd8yCa
pfWAVgX4ocCsdSCqJbSq1/es4cYJQMd7SsQ9Gx2JFGWI+ERQGnabc2Ocz2+B4e4y4/duY+fo9rui
HXuHZ3jPOKifD8E9Xeryc7lfVhK5/PPz21OLLXaWFem/GDfzp3kmRNB0pCFGgrWkLswlkuvQKzN0
YCFDDMMMj04fXh9zMoFecU+EujSDVvCzan65Wcpfhx3ZneUeDv6mqc3Deh8PppYDAs8nsDEMygz2
RCqYDoDX5JU8KAfr5oBE/LoCeIYdOthPAZHOD2v9xcoW6N//heK38vrlD2jGVA2BeR8msjx3Mril
8EdalM94RSs5CPpZ/fWMfQu6vdCfFAOw2S/W1mAp7V8M4T/nSveiV2ql+cEF5AosCcN27G61N/+V
qfomQd3Aqyij9ZVE1yZQzDPjBWDpkcg4wImiyr3YqMun1YDF62oc4Ma0bfuTf3Ke1hbpA42MZxZM
BvOMqBt3VQJF6XMIDbHtYO/sOQ7JKd2Lu0ZWBEuSsCqL1X/308++5496fVsuKbtcghCHVWMb2umx
/v/FSn6fEfXuSu1FuPRpBY7O8XaDsYQTMop64OZbrDZg0CKfeh8t3bNCmZIYBb+IzyA9c3PFxFZk
oxPL0K1jiLKXZrIegImezXtylFHJIrHyOBGasVqlurnBcS0WT63hfNbuAd7lEhMIGrrOWA/bX/yl
f0RK96z2XCWmlxnYTH1DeltCFVVUryqXUb6cfkC/yVB+c4bdDBLmOJBzyHRuIe9Mt2OmwH+WDe9E
SOM19WkfllpA9N0825WBEjuCW2wpxnK4Y+6gpZsVdLCYokyG1Add3BdFf5J/SYjm7AVWE4umg55T
YIUaLBEyj4oyHoI8r5VMgopcgBlm+pvqvMT4zX7POKqJ+ua9HCm7MQ+EHCuDQQdqCJuBfBjK9Q42
7Lka4G6Yg0as91SijEakFIPGAQzw9IwNeG+3t+T0qf9BJgoxlYGl0izsBdZzIlF2RAN4UCj7oBjr
WN+4qWy8KTvGe8Ky9RJlQCIPua8mh3acTRTWTvoC2TX0/GO4YKVarHs8kV25PzTKflRxxXdzFSyt
QO4N9AL7gH3StmNdULTEvf7af3xwjO3ck+ae51Xk8wBgK96C15EXgM7OCv49NEVp9OwM8JbHNpif
vNGj36c0EViKF09qcaMF/RltVW9vuwUyNlhn0mBk0MAYGOtGkxv7w+iPCFKqeMUY03wegiABNsR4
PwnsDVu1WEsiyFV9RIdSwETiOaltIDgJC866l8dimyiHQRdGXFCal8tlqsySm9hM9R2TB+v5Ehh8
rvYEfHiW5k0awRExSvEapa/kdpaiUpAgbYBkOSsxMW2Pvinc/JyRlvmNP8uUCOzkyCHtYNY/iTlC
8gAzhyzbN5miGNGi3qlW6IEE6OFgNDva5S6y/sDO/WA5F4x7c8vZjTiqk/87fuEYOpLz+Pgn0s13
x3+zt6Nf9yuubRLiLD9jlS4ps7/Frn0qnIWDTOt6MDrT2m5TM7VdRHks1ibyjffUqVdKUfu65jVI
cIVOimGRzDH0UWLWBOjARvUbOCPuh3v8xa2YfYoMRbxZyBHb2mV2iX0gLp2UnbqQkM1k6Ma0Pz3S
DerSlvNhFtcZ4cxEEhne5w4xT40Mcmcay979Fwnje0lS17hsgVMFsCqSygIcpG3/r/EzLclYmvvH
OjOd0RrxRt1iSbuIykXFLYbhsxRj7rway/2+fmWQYVwvupe5lEQlj4kIw6vOvdaoNHjYhGXwCivQ
YhhyGtiu04o6aUikvDI5S3K95a44/2rf0PPIsn+sR4quZ13DeTZPC0Iq1Z8LvV7b0hqvvYI0LSaz
rfi8ZIbDk7mU79Oik8I9IJcAvIPTQrZINytszCuP2oZr9YrVNzrtxYxIUde5KvgmlSLcKkQlJCj5
BAwBnArLcL9We9b40XRyakSNevA5NRp4yQNjJnL4Gzu1UBBeHCrTeV1ay14/uggbVh+PlXLa/0S2
CJODogrYb8rm8+1VrvM5okoBQCC7/HhaIG7gFzq2HRouZgi+vrpbJo5BdvoR+CZLDnlkr/JAmOUq
fyN7Pu8wrAn4PwvOtoHdqnC2jS+t03N0CnEuyiUzhjGbqCsQ4/JNnYpdwqZREr6se3Rc1+vo9LZZ
6FcD9E/bLWus/i835JsWpUORENe+NIDW6hlQ46TeH2LLvIP13WvYTgsO8WPR/kVpvwlSalT4IlYZ
kaCWRIIwm8AVkk0Heam9vGXQYmoP5TIKqVbJskJeW845owF4Q5xUz35xrO27BS/VMl0Gd+QXfzqP
39xR71CrtlF0JV4xXlg9hcqghu28lw4T7+8vb/k3JeoFKlKuyvMZTNtz/UfRBdyOhXNxB3jgLwDo
HLCrFvPeDPb+8sx+E6WeIiWo/pPkrKzaXAUo1atr3UFjfGMYH9Ji75sfz0ycCaKCf5cpOonuL2Nd
B2KrER+zNE1sltso7g4dRJV5dRoGf3/xzv+PP4WjzU2gpGlKYow3beeZC11ELty4RbqsVguBiOoR
V5SJqcMOc1EBCQpN29wR1/mQOna4ekPyEZkR8LdeW+7cMI6uCYAENzT3yS9Wams6a/ePqVHoMRyY
dCUtldtbjCabU6gjT6IPS8T1TNkS2T1imLI07UzB/oaSKCzGmNCVfXER+Kpbxoshs8hQ9kUVfKEr
O5BRY10L0Kp67g3hT4plekmI/yN98nC7K31xUfEZiz+Os35dLhGvHC1LXwS2Z/7584J+yDO6nLR9
tjY+PASzy6WFsLbJWGH0dOJodACUiZrJXhV5JOtsAg8jX2AkYga3Yc8wS9O+3bdeU2YpRMv21SPJ
gAz9+cbsjbONvcuabScW59EBUxZJmV8y1Seh7bAoTE8nIEWP2ZhOpIyERZmf1udrvrqCjVhHUm9/
Rq8GAb04oE9Yr3FVt5YRPgET5rhfMeGlpr3Wf0RIl0ujXPI0jkRuG1CtDM3i/hhLv2Y4xwyzrtz0
ZeR5xGoVR1eSKwIiC/Gx4K06LQFJsErjiAkyVmmFYdIVunya9VdEpBFSYau3gsxtwME6PAFNX+f1
ryUwPI8RIwZmqfytbDxiscmvATfcanTy0uv0+R52QOoQb5iP1YVJiLI4dcDlfU3C3czxXvHcA67T
PTIV47GvqNANrhF3jVXhCsV4XuUYmNS23Gt4TIz9zTd8zNFEm9jYM8Soyf1T2M54P5RmRDueN5s5
nvwUIHwOtqe4qNkeDVfAcl+GFBnvFN2jFEtqN9cuEOIqwKpQrL7xT3uWeXrsNQHa954tH9CMNdY5
kNJbiKWQ5S49fxUvAHFFSMHErbotsnpgp24e6kj/glroLvMLNP5qm28rtOFvdqfFIdx8npLdAT1D
vaB/fuq6UaHJErAD2np1jI+967Iky3CFFTp5FlWITi/k6pXm6vy2s09PbYpzROpHWSQGwxlm3YZb
JDBiuxfCISkI2zPXzgPdcwE/Q0ClGIfJeAXo/JkURr4EMFYSsclYTLdRc31ITI6hlX9JPP5jjulE
WtR4/ymE2NhjggK3Zhx0432J2jruHssFZdyBW2g8Et3g/58hWW1QgfaegC7x+GKzHM/bxR9RaGtk
eSoZt6x3TCSUdovIrld/YPVJqy+r6ZVhsehs3DXJpUG9QhPC5WfBxvxlaQDlbEh5KvgFqW2b6GMl
zwn6aB2LnAwqYs//peAo0xFckw6vJXjB2NLbCflMrJG/lR9W6W9WOonBGJ0hu7TxnGvnoLXqvvjX
cvvFuDoTQ7p35p3OjDVNmEQX4rum7xv03saGs7A3omNDHw6+g9qsvrXQ7Y419eg+YqggkzgVkOQz
9MaWFbjLrDNy+ac321yJm3lhdsaQW16zV3dG/2Lu3a9jsoky2I7Vf2mi6NxZ3UTyoKKNALbDBKQZ
XFX0QiT4Y/A6XWT8diRvIxCj61ZehDmW65CTDN/RY6UY/BktXQwqLHWhIhGEVlF2JcFkkRm5K+vZ
qe8ZJBiGSaD8gT5Q1JCL0dOB0DhcKo7LMhWMXJRCb4WcX7RI8itQOG/SLWe86TkSQ4DTc2YLxk1m
WCW6P6wRxLqRW1DqDODGrn09dg7O07Y8oKzNIDV/HKncYvPR8ftxE3cdbPrJNDtZH9Bgrb8jnRgw
PF2GAohU4iKZFU0dDuAIEV0GICpEDCKjystIcQHQ6951EmZcriY9MpWdgVFUc4d9Jb7+iaBWx4DO
FgvtUaOvgMHPglicjhsEwO9rWG/JqzfFGcmQ9+ee4pN3XnOf7dg6yeYnsiUWStokZdFg8PrxoU36
iCN61G3yrrOgii44M0lfXV3tV/z78e9PR14jAtRdqrHmMsEMFzQdMxD2229EXijJJbr+ukXBar/6
d1o4Iki9kxdBidXGIxLUFwvHs9FSpHtWf3jM1+S1GlGhHkg1Ty/XLCS+9WAC2YFlsiczC6OfJxZq
pAaBnySBVpCrJO9DJ9FveXmGlWPpGu0oA4/1Px77eYW5etI5/omYeG2UhntEeobF02So/80T7Sl3
g6AGHUlRB+vfOBoFW5BWMuZzNXP+WrHKYZMmfESMvxegxGkXnv9fYuYmsbk/rsniZ9LcjUhQ9YRE
jjUtvKUaRWN+eEGqHVEiy0eegBWE8zKiIt4z0iRtlYYCpJaYbwDD/rxiYF23wgX6W/zceqzUTGKU
NSj8ru8FFcTM87lcp/qqM0S0TdriK6fuioVbNTaDIvn8H1HjiD3aPBQXHsAXoEiWxWWOjhStjqqF
Ky1Y2s46LsouALAe/izpdkUlG1Ms6BdyJNR916hYIDbUFh3G8J4fc8dSQspIzNBZcclqcovFUp/F
GMxg1n1Y8qMMhRBqeasRJbwsws11pRlXNNd+Eecuwr8MlZ9OlHyfFu2qN8NVLjQN1J43SK5DhEB9
Mg/AEcAfyj9keBUQl42OVZEMUU7XSUekqRc55uNZ1GtQFKymRMIZm7aQrOwM7ZjvfL1/+tPZ7XJY
Chs/hgvtuo8PcrpZYESdNidxkbUpaeZcvaWflS1BQ/eq9cwcs2YoKe2qi0Pv89kAAQu6BxDKLRbq
8uulewxZGdHpLMmII8quhHytdZFIdHNDeueA/RjjLixR3AJYLUN6kx7biBZlVsRUSCUugA9QmufG
Qq0JD3OtAxYVM2SowzCoMW7dD+8987FWiJh+E32Bv304bosDqhGo32MBHNM+M15q2pOXZMmb1T2o
Ncam0H1r7gAemnHvputJIwFShkQBQ01B0tfNMlkDqPRLWEmp7mNb7xYI1F9MH4rFFGVVro3HcaEC
erfZ0cTU3mZPj0+J5RfSXvwQC4QpkLB3qYVMU6v/Qf+rqm+Rb927wukxOYZO0P68qgIrWfAIQ4Bq
nm8vunxgedKsQ6InNpqw6/maCA0taPrhk/TpWwgTrH3JeDTJdXnwZtJIw5msVYqSg9AGe5EW4e6x
qFi/ThmGPBJ4QSVZ45UMBKJq8fjXWZb0hl078mwTXssvFY+fb4xuaV7Jrrk/w7JYGCuWiz5tdWRE
UqJGtplRNjuU0KZURIjh1M/GxBptoK+y9pUQn+HnSXyToFxAbybzmXoBCXu+4p8SnWeaFxYT1GlU
A4ZhUw9eC/qBN5vmLTKF3OJfemzNxB4DtCQhX8Q4oek36JspylqratyVQg+S/FuC5VTrJ+t1abiP
iUzHHiLHEQAqQF3RQxjzQQ3mbd4Qvy/FRtAN/DE0rdQ6hoMwJIdniOE/TBqAET3KfZh3QlqTOcDT
8Aebjw1hCbv5mKXpF3VEgtI3oWzDotVaclQYakcv1w6DBAtkG5Fvw8Mas0oC094YELkFTdAAj6ZR
BKWqF7OBoCw1RqqHlT64BNyAeGVvgamGK+/P8ogBhtC+bIRotWd1kU2q5og8pfy97F3aJgD5nb+H
iwKI+ccCnU7CjAhQuj8LZLWde0CtEvRgvQmMnR2Zza+FfuA+0I53dY6YTEp+sVIw01nMEVlK/yFs
xe8H+Xq6moOe/godNLtWNbxaBn+TKjmiI99HdhftOuNSFZsnnp8VnJpq9rvi5bEImbxQQQ/p86uV
ArysTG8589GDgtqz9PrBIENO4ocdHLFCVGVk1LHdqAxEsrWjOISAVz7cGglRNzr2LIaITj+iRIQ6
ooSaUZcoKRiKWgDX1JWh2/Gn7/jSghVa3eo1fyfF0w1SvKQGhTxA/VbozJQ/Yx4IdWLolD6y51mg
A2uZ4PIFNrf9MPdKhMHllcRQkWmf4h/B8nTn1CWsq6qfk3UoZpLrOrrsLvrlcDwyAbIZmsJzlDHJ
43aINQ/LOlZ5u0L5KoXtcJXF/r/SlJ+YC0IdDJeICHXDGflrFW4TYGP0ClJ0nqXkrLBx8oEeyY+6
Y1qneHInAiMu/QpjPXxa+qyXbNrsj0hQV8zH5i+linBEmDkFxku8wkumA3VZWb4L1tFkDuywWKLu
WixdfE5JiATN7h0Lqkh2uDOvVqm7BuNe8yxa1G1rfaA8qyFoPZsEmDSzAFZsZtvNWzMY6lHPFut1
bjW2vJNKDLZj/zLjTWXQvynt6LaHpZxKTQWlvJj1760FK/xYHVkM0n1BTVrknRYTG3w+e8tFaMF8
2fwCdSsS4ZuZu3KXsu0aJjPSJ5r3wLrQDUJX4PeFmUaW42zyj8VVPzWfvm7nricaQAt0pdNjTqf9
7m81pduDsA0UXS7XG71M76wAQK7xWrYvyBIxKD1+13i6hJGHEpb+NFAa4pb0BvYXrXP3T6KTrs/t
e4btaSbDuZtuwhgxRz3ZWSZnuRjimmfWs/hVL/NEXzLnfB77O/wteTpSxkQLq0Yc4O9gOnr2RzSu
y7TFUrHH0puMvkacUNbk2qpDHpHbbR++Hv8yUwOoy6wWs+zS1vj+IICzoTuwG2gEQoKJNUHBUG26
rtAI5fUaE0HF79FxeP/vbAJdRhAucihwPSS08RxbsVOGzWOcMt1ooypxEYpESmgCi1FgfgVC1eOD
YBwx3WMj9bO5n2dgwFtgFKBibLZkRAVAEr73kOZt0/ZKR9T0vOmWpDW3Xl9Cu0oMwKyh73B/NAzr
dXtwcol18ycjx2/lpdttAGDNa1JNbv7yrO7hseed+cEaWJwOHUdUiPqN7qGYt5gFSsEggBTn9huZ
QneAm4g0PpCSDWY7GZHXA0N9e0JG5IDvEHZhTOSZmGWtG7wOOSJriQIZ091jCZAo54jWfOZjKGcG
O9aUOvZ6pcfcjZ4H7xiwYg+WxaSX9MYzuS4bYmdKu9p4CLpLh40WMJlG/D4pulzAzzPPFxqIrgdE
90uxKVrdwJo5lvVnXFm6v+dyrXi14RETdMuNbKhPsdGijoThnt6E5FbCE7PZkeWX0xNwXCxwSSqC
pOIic2npaG13DWySZLUPTYM9jURIBdmaxEVYiItz6iQzwwKm7fFD+kBhh9SrWL45wzDR7TtSJ3BD
UUP7YhRWwucW+xxaswUIfQ8grlJX66XF2Y9t4c0ZeHC7BOrljsM4870ENIUGCA+HRP9TA08H+DCM
V4PFG2U0skbgxVkEOG6t1kNPr1hGfbrVUEI3A9BFVU2kRz6KsG0vvEZAoDE2eLFnh3jzamBjwPIY
2iYTJG86fT4iR1n5RsnUBlvvSEKbjJft49VJXYh/Qiy50Ex3Genu0d0znsa/HNY3j9RhNTk311KC
zTzsVvbCnhnDAQv+vpgWnij1T6X4pkMdVtWnrdDOiCxXQFDcLTwT/cMENqgEzj/AzpgESXD7iCDl
ddXAG8wDDwRLtOWRYShM6xGUQ+Ky4l3Bs4LZapOh+tPBzTeXlLHnMKDSCCpU8nkFkvam67Cl5ck7
8ianJ76xL1asnTN/sfrfJCkXsOCKOug4HCBQQCpdfVoTPDIgMTE4m34y/yFDh20BYM+GkkQAz8l6
0xuDjbxFtulDsqCKORvIUJYbz6M3U6tmgsRHWAAqHG377XIS3+NY9+z3rLEYfLEuHR2z+TFXX0QC
o48hEn8l2TbmkN2FvkTN+/hr2ywEeAasNhOi6w9Uk47bZvncE9UMWpIqpofFZUHI4Iplueh4TfGw
tEz5H9aubLdxJcl+kQDuy2tylWRZ1mJb9gtRLpe5ipu4iV8/JzXd16wstnJQPf1yGyjAoUhGnIyM
5URHoQRbeiRyUjxUGF96w9NcpHVtzi3Dsw0GQwozDXsUgQDEa8x9xa/3Te921987LgY6ukAO81S9
QZR9klbYv4b1NB+UF2nA+EFsNZg1fjgv0WOSgSPJzjzulmTueTJgUjZKGacDNCwfzo8fuQ0MuTw8
vD7gOvB57Z2zb20dK2Ax3YEVOWywX2FBj1SWCfoULyCZyp0zVlpTCsX7pzrbxKxq2G4KjkFsVWD5
pDEqXkXalY4z28CN7qOwwPsETDYff2n2E1pXQ7ddh672+BmCKdJwOCWpOR+Yimc+aq5WBmogEI+N
OAW6dqJfHP3mMGQqgPlkYhBfxypCdWi9cT/cX9qy8WmzJ8peOQzk82Xh3hc4m22dCmSwX9TPudaf
USsCwctacUo/fvJ5Ow/p32BdYSqDAfthaBRTiCHjdHLtAcQ+ScV5yc6mFCYiWJLptKn7RKYfBrvq
D8lr9RO1+/BifXJXXM3dlVNB9OE0AfmuFTsjpvP0aGEPVoH9hOaRjDzQONHXnJf7X4djbuyuW2No
BzkeIOziYJ7W4SH67OMBuy5VCalh1D7ZDIYYtiL4egVaAtcxMis2xABjVQ1ddosSW1l56bE5Q5jK
o9HP9PAktPj2MeTJMUleMxLtchBK3j+z2WLdVAh1sYmQUKz7oZMgpHZPa0RQrfOev8WO9HYxSbxs
VGTEe+j25QcC1kZW3Mn9W/qNNffpD6AXz+QH9GETa+piBEikyHlsPiqP4GkmemR0fF/ktK9wvyFz
jV36hYqsP9SFMGdjgxRbO9KE2hVactBvNuzWFQl1R1HTZcmgz+yJZrIkLsaqp98Pip3Ef4Fg8kiu
rzzMuD3J/zjFiSzG0a5oPj8HF8h6WWOp43v5pPvJdgjJxa7Bc2UfAgcNYgdLc0GwhouGm2SdP9jJ
D2CMNU0x4tSL+AH26T0AgRyifh8Rqs6LQ+acfHqojL1q4bmQzyXkrEHOUb6Gh/v+MOtzEzUYayzS
xRAMNf58hreLsGxtx6+55Lhz+ZWpDowRtlFRgO1AxFmhE+h9SWKvsxT74TXHuKPVEnHZc4K32XTE
VCI91YkpjmFRVEEBiTRFcHLdhXNxyeHAnY/hacZcyEOs9BJ2J1AOHgzkmpBirZT9/U80e3tNlWEu
YUW/DmKGXDKNajBTh/WCCpFeOcA4Gw5OpTDXcF+KY4jiMqSU6FwdYQ5Y1bv2nOeVH7o8qKDe8Yf7
IkZDQ41hYISEEaYVOWZwVBnCGrp9wBFRFfQBiJyTo4Z1Rwyb2DMDM1EEUYEY2utyGmz9USHoPEbh
6q+O71sjNrl3GTI1MEadauRucntYj7X1ZJEIYe7n8H/o2Z5H24lABoDCSEolNZTo6A/Gi04fsq3Y
GboSv3iqzbY06xNJDASdMwELYFOcIlwJGYDo6YKx8xHtBesnAWVd4Gt8ENaQ+6k5PEfmGAqb6yuM
8mJgrze4ye3gafQeDiv/S10aFu/z0fvinqUwEAXqbjMdO8hZ9yvztiR43InWTkU7232bnA9AJqfJ
QFMcS+mlMnGaLyly52i+cgfMupmW53mP8LWvnc+jfuaaCoNSpdYUQ5XCVOzaVm9NX4Mr29Iyf5Hs
Fe8kZyFxoh+DVnIkhUbUwBHsjg6ay4/FaaEC5bnNvzznZjBEGbUqTwxgvIBEQLdcPGbry8/Hrx75
xIq7XoT32RQmuOkWYpmcB5xh9S6/YiZIkUnjkGcHCygz/D80oRiKt0PyG1BTcbO2s9f096GyfcHl
kCixWEP6y8XBCsHw0d20nnwmVUzG3ZvwunvhdaXO3zoTkQy+BOBszAWRQvSpAGju34CaX+DPf+F+
SI6Ps33C2RlzhNVFxdE6lBezbMjCUV79z/uONxtIockWy+hk7GsVGL9DxGoYo2SgXdQbH33+PN+8
Ft9/n3GytBEkrdPw9yvHBiMupf9v3auN4cH7esxHnhNFGAeLMb7fBSYEoTPZstN9uAo3o2BpLak3
O5TJH9XjwOm1/g8I8q0c42t6V2eJKEOmCjphIjjYb4eK7U+DrKKKfH5yR8Hn3tG6JsO+BBHnZjCH
qaT9tQuoSWBD9eIj356fVTTDN8hbNs8ltpD2r/w5OarDH1eAZhoG2rCRqLpRS01iRgm95I0ZxCOd
gAej8YKofiRa0nKosfLjSlLX32WWJFicz6lwxDJ+FtVjZ8ZSMiKEhPGLifX6bPnt2pe5iKnSi/qe
hsxFLjfYLiIlEGVr7wWR3dzGOgV3j87211+oRj45r290fXRAnlerFdoET/TNgdgCpaLPT7BgWY9v
eOTsgACcS3HeviZnTw9pcvYhsuOpUeCXbWRfBdQ8YucXOA54q5q5cphrvhVAUCXQbwzVNsVGkkm4
tErrS34q1prD+bKzF9REKQZxeqXTKimDUggJT9jjglf+o4gDzCxeL/AsnRyWUP1ju4y/BGPUGdqV
igJ/iOGdZLDsh6kTPPiUE8X3LdCCNkTrMZ2N+WwasGFVDnry2zUeytzE0SzUTn4Ni1B6FKqZkOKU
7fdxLbeuad3u5ehZCQl3zOQWA94zawacmoXeiJIMcbSkOdqRu9wvo62RW0hXxYntAxQDy5D8ElQC
MOPDiu7Q2b3wQtXZO/pbazbJKPRyJKYxbAufoHfesXfUDR5kDyPRKAbSzUSff/e+mYikUe3EbcZL
YlyzKzQPUuJWKyEhCwQHnhNj/4CvvrXc0jvny7IpxzCIMCOxgMC14iEqEM8oUKyEdYydOiAZ+OSl
eebf8RMFGcRSkjqRxo7KQ29zcrhufR80iBz04QC/zoBPWsZDoeoQgmrjGeSLqGlyE8Mc6NUZ4EEO
XUraJqSbLteu6aqC5eAiA2Mmj8iAB3E6gzrtAnfn4gJtXhAoYkvEQEIwi9NJZc6x3fK/d/xOZ0Dn
3OsdelIDWmbvreRBxzAJUAepVPFRAOnxZfm1Q40lsDSHGzJyLk2dQRg1aC/CosZxplg/YMc7eU+H
5TAzYOUL8t/BuM7AS6JoIRybyqrJ+rSRckv4LFGPxlJGotp/91j7Nnk2i1rmeaPnKb2k3y9e+hxu
QF13AOdOTxYPvDTMfJj1z7VhMPgR59G57AtA1gaY5X7keIrma7BDxgd//ZcR8kQzJtLBIOU1XYAS
hXb8RdsRb12cIG/ah2f/BgMZw2BKRhFSGLbT3aCjYIFuQhsPeR6fPlcSgxttLxlSW8P+MRdzy/+B
tOYBWfw1F+dn3xaTk2PQQ0/DVE6UaESlB40m4BOi9MWIW3gNJjy8NRjwkPIyWyQybH19umw6kvsl
AYmMxB1CnW1RmAQsbIAfKEWenzuc3dWLCoJgLHYWjm5awUPekPJqlzXRyOUB0dLnOoofzc6679W3
zrc74GUwCLLQzSJIrjATZGEw16dZ8noBKgI7dsB9tQwqKwBNrNuji1KKndAyfNyoIWIJ+t7h09tw
bYkBmVaUzqlWweuvK9etLPOKbcNgpV0sUbrAnrj7ys/ner/tid3Jmo7Y8iwLsCdkDjdYgbMEN+5m
/2oQbGMyl58cadRo2KM2FCwQ0GRDwhJ4xnqrVlK7Uc8QDsp2sZEx3eX58Ta3PpPNJ545HGlzvjKV
xpjwiOxa0ZmQhlkQktux9XpFdMJ9oc4lDKdimMtvzIoOLRznW9CwICmY9PzrB6/4M2sWUymMleZR
Hue9eot/0A0fg3gLtN4oM3Er17PdylNJjAFeq0RMuwD61KjbNSOWWGEY2aJdgXg/fOHNYmKBIu9b
zb2QJkJvP2oSv2ZqHlwjlX6rk90JdKV7RMnt8ED65BkhTxRz1anGmIMXA6Jo1vVkm0hf9ORyUs6Q
9vKZnf47K2Tb83UR2YuafrjAiw7ySLQzCq60DJDwSBdmW4mmh8hceDX4o0PjAs2uXoXBp7WLcVAD
OwPQGBgS1bQrtJxbwpqK15c6+nGDWzaWSwoyGw9OfwhzH6aR1EUN9Tx7YzcNgXQsXsb/vpAzQGb0
84UTgM52pxiKYeJ1p2JvN0scG50Xarwosb1dxtgrrPXf9Dicb0l/95/49S2GcY3QbNqF0eXAL0wk
YUoaHGfPtM7Ci8Y4clhvUMRRbAzqgniHhLsQi15iMNQRHNx9hWYv38m53T7kxO30CJX6UIZCuHdd
So8z+AMYtJHNo3cO0gJrXvJ1dvpwKpKi9kRkqWIDkJFBJLqAwT/yvpHd80rdtEsBJbIY96p9X8fZ
FtKpQMYr5K5bGH1Pdcy2FQho/d3V44jgfS/67xOd+qsyZm1bQqfT+JBWxNwliJZok6X9ydu/Is5f
ov8YITuzkilaKggdbP3lBMiyNZTqwUnjY1yeoxW15jvWfhs3nmilGkKoSXFF34+2YG0jq6hI7StH
ffV10N/opsv/w65LnnbMbbpQJQ3kOxA6bl/AhE9TzIldrtOH9AgyDF6f4Cx98NQ4mGs1bIo4z0Rq
jSe3OySBjTAPy45QrH39/PriUp7PhyTf344BEOESojSsQBwlkTjZiDV93eqPXACZjUkMWQKXtIl4
S2AM8no5D1qtGEglg3Kq36mOurISyc087vt7VqOJJCaka6VUCQ0ohQNUXxNMG2HSaLHEcDkHquaq
UCraRUVFR/+ZgeV7v/uYFJ3zJmgUuLHiHcsPc9+/1RX6edbhx327nyvw/SaJCRCGWlssckOFpPVp
634cm9e96fz6SfDSB/13ZvVE5UbGM76GmRlREA1To8UV5oMFQlRURWiORw25mpcFKayqtwwwoDqV
/XwoN6X3r8HHTx54zcV7qIGJoJvRZUVAh9/vBxtfr2cxVQqB9ogHqyNd2EvervbjD+xP4BKy3fjA
GFD5TRoD/2GZY7/40Aq3FG2BZU7w8B+meyEfIUncPchHstu2trcf9aPhYj6utECa4a/x1Lr/meee
PpoExSVQB4i6djODCbzFnVq2eR8JqJ6tN5JTKahQI6oWINH/Mpd0hQ1HIgUTRvffJDIfuRGu8TBg
6cExe0LFVtdBkol0MJqRrq87xNUv/ETLTKz7m0TGO6/dIgnHIBFoKXIj28GR0lUh3cJd1zoXSfwm
ieL65DTz7DyCmTWFFXXIz27H0ZY+X32r9c3jJ+5BibLCWWjj5N1SysyFoUmiZILlBLw8MOHfBdeF
JOOZl8GgVDK4HYx4fAAHioPl3TrBDZlYtDqKrAza6ivPeDNQrv/IXk3PSgarX/tYEwIeYyt6KffW
eXuwO17acK4X/bdfyHyELjr3NZYJ4Re2KxQmQPK/gb2Ntdc4IHjD0VjEMh7OClHplkLjAzR6Ha8h
fQ4+f/sRzPepUiU9RwKOCRzEKsGkK2oSrkESbrhFz/sPI598D+YCT5LQLGozh7Z4dXcH6e18dJ6/
qg/e836u0vWbRszV3Y8jQrsIGrUr2/bNBmzRqNYGu81aJTKJMAVYuunGRLs/IloPS2k32PAAg1i8
6KlvcavGc4+e334Pc7dLKW5iraOf2bY/lLfxQ7NzIoKisCEd5gNpzmgdmJwEztybbyqV7UZZXALp
kolU6npzfYx3UgUut8h+UpZe+DAgTYCdRpFzJaDcR1/dZf0Z2td1+8GDtlmg+f7qbFtKoofRYBr4
GVcUEZEFwQ77wB2wnxJr2D85MEoD9jsWxtKk9WGRmVpWCbif4e5BYnd7H4kJ7lTYPKZNlGJeDlIb
KfWivQlykRbPZCKGSIsP1gJzFpi0sKBcmHO3NN0O656CDKSlYNARiq6EggW5OumqsEY/JB9bNyqJ
ip6YxywjhY0gtfQOq8GzHkG0Y7UxOIwowtJHPUr2hpW+/k3x6jdrY6CsvBSjGWnwOeDpCdUrDERh
Kxn/3pqJKn+Tw4BIUZpKJwQ4AaSDBGsRu8qnEqOBcixcnuVy7g+FgRHMx2W5qNPDtunSQyfEcPkD
fVC1fuTxQGsehmVZE0xDlFRdYBTTBzGAWjCpF9cOEoIEgoB+V/rJ/sZJJoIYtXp56M3oUlO16N2X
rlr3LQJQ3hcz1xGKyOlbHwb0kExr1CCAmNZqbPf6KK8DkNU9kJ9LgG5O/GZze9RnG24eYdZEviWz
I5uJYoRd10LygF1Lr9iiHn4mZBysDL7J3e00e6lNhDExcquBU0E0KRJIzsWKAekBPBAbWQ7cQvfM
0216ojcLmgRSWdlFWBcBvWSyWYtovladt9rjve15p8dAm6oHqqqUkLLYIvB4w1QtWkHQmcC5nuay
Pb9pw0KZWYPRktq7plu29CuwwQ+slJh2bZcL2/+kXSDxdre7b5VzjXG/SWVgypDyKutjeoadlW2N
h9aVTs2jXT5/LezPyOPuxJ3Lzv8mkImuzsZZrEsdAjHcLtqXTduSw1f7ARDh7jIWZwFrYosMhFwu
uWCcVSoLm27eK+IuQ5KBvOvATZ3NEcr9phYDIsKYoHH+DFGl3bh0dWJcWRhQNYlmpc5if47Xo1Xv
vsZn/5B7XzrtquHAM5Xwx1U4UZbBF2xNiUyT2g99ohWW9vOF15w19/6dKnn794nDGWBzOFcNRLTW
ba0oHqKLESPSXz74AK1PHmXKfFSBlIyBR6cgigbjEudUXVx6zFcctVVdkn5T/Eo35+efkb9qUvvQ
bvEcXNNaH+ck551iIpdxikFvE7FsIDd6WJ/qI3I18gpvfOuA/jqOA85kMzRpIopxByEc6viygKiU
ZEfxEZXwwyfHxWcReSKC8YI0COvSMCCitDfb7lV3MN518DOPl0qbf71NBDE+YFRCprbKFY/22kfO
7kzSLxRMMGtG2+skpzaIuK+d1k6PjlNiltld7Hq8gMkzr913zhVkURN0GTaDXStMAizWIyFQtZHm
acrUkitic6MTemist8mShIeKiP8oLDX4JU3Di9AY1NvcfdA5Afpda8/62vXoz8DYKucb8sQxRyur
RXK9FhCXEvv9fSRbD2y6GXl89rnNNLOvs6lqDJAsrgtc4heqGp6Hm9P26IK+1wt8BUwZyCtz46/Z
r/V9lOy7LENO1FCz/z1KzRrOCIbwCD2G3uCsYnBMRbw0w+3Zc+fjsU+wTA7GJA11+HdM5I90XC1E
J8YC6JWxXjkeRtJ+kYeAPK4IZavRtNXORpbrU9uDXutHCJYLm/N150BgcuLsM00y6kUl0hMXzk59
WXvePgIf6c8364ouwS+rkdy/GjzVpjKZsGZxlRM1u+AM1qdThPwpeX1cSX7AXSg+F6RN5TBYqsta
GKIdDL54DAldteSYibX0PIJ+5QXCeiv5BVStuAwsc3e/LKF7QhRp5lJj9OtQOMNmggDPhwW4W8kJ
dGKYmSsGMlQW6gi8TzgXJU7FURCeXI3nDvfF5QJxCGu6hyGxEt/aBRiGWt63lXln+VaLOc5AL4ru
Qk1F3x/QTYe5w/t/f/bumyrCXEhSkMWgUlpAEXuQrOggetpppXxgvbUfbrkjQrNR71QcczmFjaQl
BnV+7L7MbLtU/KsbWs7VfauWq+bd5w4hz3HowfC/T5CB0nPSG+jnh4KoquY2FoxgywklA/SeKDu5
RUu5PTGclmgO72znfeFbNIOsVykNJSOLxOPL1cMFifVwaU80nulzTITtqa4L4yIXJY60OfQ2KA5Q
Dee8iWbfspMz1KmiE2uvLn15HbFIAiEFJSEEhbJFR/L2xgMoCLD968cBG1k/ud9urkA9/XZsK7Xc
xdcBG7NxgHbrLPDlkGLyeIH0XKXzNykMdOSjpNZdDgt5sd+zhGAda/gkkGeBoNAf2nT/Di/gpH/x
zwvpH8Nga1qDMZRybeI825qIJFiOZ9pYgHQ3CoRfnI83m1iRwcyPIoCCNhCW8CUZa60a1LN4bK+W
LTyLtLjyWDxZhssjZptrjdSmohgw6ZpG6jQzE+klYwvhMsbondNuV1fR4fZFzSLwRC0GSQwpa8DQ
n8M2Tnbq1L5s2WCk4oTrs3HYRAgDHlo/9NKlhRDbqIjwU/MP51cOANOb4g9bmIhgQKJTyjFLa3ye
Hrbgh87xQirLWOrvorVqNC6ByC1SvSOP9eU8Bx2+jMTecX1xMKlcdnBnOvDahuQl8NAJT/KP/R4l
RztxVbADacf4hEmj5cqpllpB2iUCXm7nxixSfh8C6+jaOS9b9ZqIx9Igae+Po4Wsy5V8aWfOfcoz
UZ1xdrNSYaMLmGgu2ZGJ4UM/2vmr51VVEi6dGf10946aCRLUrNXP8RVHTVMEm80yAX9UR7yHh7fV
ikt8N9fpNXU+dnwiXoxnZDUhbTPEBGvsEks5Ba88Vq7ZR7qs6jKe6aAm0CTWJdqwkdukgL1a4aNs
V16wlPe5P+wVuk+zxvsOVRVk2eXPlGjP951l/iKaCGecJU46LVDySkT4AMbYzVaztggz9w3SPLUz
WLSG69vK/q/w+lssy5FQZmLVYNGNeFRLP/cfrSG0lDWK73RvwF+VCScHfKtrTS7bIRAbOcDec1QS
XjadWxBs1jE7G6nwNZe7atZCNQX5FlCOobWDOU9VBndAcK0pYLuSo1l4++2xU/uyXB2+wD15/+vN
30Tf0thjjKWgbM/Xi4g8Cy3dhKvhgw4ypqWNajNH1ixyT2QxIYt5NstRlaHZZpOEttY7ioRWy8p9
bt4PKTY+eLyrYrZrAlPT/z5Llkc2qYNcHWtoJ5POzSXrYQXGUGdwJBN1DPtzPNzXkPPpbu0kEzNJ
6jIoRrkXj27v5b7iHgTO4lzu52LgKz6n4yLrIaFe2NenBpSdKZZjLNe82bJ5TJ6cHPPIyaNEkdsc
J2cjYxU7KCViWA491Xy+aQpOfyDyRBIToDQXTLirl0FEXuVk0yfiUSTH6rmwlsaD98Oy0q1/yJwD
wj5eN8Y8bk5Es/FKq/ap1DdQcv2+eXeP14pgSRqxMj8iwm1duc+DLZ4PMFA9pucyUBpoi3NVRUuo
SPycr+mM+OHakEOyaj+Kj/tWOZuDn3oBgyiRqEdyaUKm4OFpjCam3ok3Zm0tPOtSrjKLn0+aDQS/
D5bNJ7Vyn+uRCjN9AfdKZKGrevSq5eXD4L3nbi51x3rYPFJS//s81QLcBUj2uxSdX7o39K5sctfc
q/tf+yMWxrXPg7+I0EZSLLUehRzew5Ka6b0fQo9k4vtS0Sj1IFJbwux/vc3cHIxsp9tHpayRqPhz
virHb1j6CT2s6yJL4KEN+rvd92Zpkgsy2OsekYa70j5QsOJInH0iTb4qAz5Z3camPLTUU8Utdtde
b41KyhGryHnPW5l3nAz+SJfIFIwRsiqndinP/il/uFoG6G4LglEr0QMH19vgOK+eAkYYTGBg1yWq
IKZtr3kHzTNmBqBUSdG0KIT75A/Uxj4ulrat4bDcpxrV6Z4JMXAkolH6HJjQGdzgigfWO5BmJa8l
7sjcsf5be2WAqAlEEbu8ISzJrM3a/ahUqyw949FG72JixX9DWqxNQEhhQKig1HuaAHNdIzrEgyom
poUb0g+Q5rlvp7dw9845ssvvystVUYuY3igvdrGKtpcEs0HL5TbHEu6FShrPQpC4zqxoA8LEbPPJ
7Z28LS249wuYSCc8B4mmtVdc0+5mjUUam+3F+ohJulpSnm0n81clkdy35wN3NokTgqgMDIXnwci7
EDC0sdG1eXnlXWBzZBzT73j79wnOBZ2IrYxih+/YuRt0NMlu6RbPvemYDvpr8Go79B+5ZXXeCo2C
3s/Oeto/nb0WfYvPEZhewOPgjZ6wfewcLDPOLP9l6L3h6b4FzKY0sWFRo68htHsLjMvGl0ZfVFeB
ItXCx5hrthzsS2qrsbvISL80X1Y1Nimvd7zEzmx5diqYceGhi8xGDG+ChZ1K8phgLOC0Ea4Y0V+1
b0K1wQA2Dyxno8KpVMaXqzAzxQqUNEek5E7bzXmfhpZ4Rs+VwnGt2bBwKonx4nPcaODToZJMdEMr
Vt5YHc5yJTviRn+7/xVnuwUnwtimGdAit0qRQtgagyph5abv0VY7niO7XVqFjjuncnysOzrbj86j
bK1yx4djazrh3Xu0Vsl68/R3MN4sRHh4FzVVuo7sxT67EqtcUa6b+/rOvqSnchjfFcO8Gs7mCH0x
bLTdVtYei4Q83XLICncbneJNLF4VdQ4vpjKZ3EvbFF1UjdBtaK0PN0EWHm29q3Nj3deNZ6K3npQJ
bFRK+i8TXTcH2XsDY9zOsHg3NQ1A7n0oJmg4J2Oo4WPhAM3tZpNiYhd9nZFJmx8/+eU7+jnuSWNA
JumKSosCSAuwfT6xVqvO+1Gudhzrmwvzph+IQRQz7pq8CUXxKKXLxR6l2TGyggVvLnhujESbimEg
RG1NqcsNansv6NLZoktnuSdPr1ghjmHaw5rPJ8z7VgySjIOYXJKMfqt1Y9sq6AGe0YW7rdxIRZcm
N6syF7tO9GP7EYY+yzAnDHHg2jHdfI1GeqzwQJ8Ax87nYjhNw2yMpiqSqLKxhziqkSiDgO5YjL5O
07iJNX70kf28QjU7QezBzeDMRcpTiQw6NWKxiApRRtS4rgMSLlC7x2MSmbDdbvFwX7tZW5woxwJU
GY1t21MjwSkquaXiEF/ui5jFo4kIBo9qrVuALF4Sj4uWVBv1FbwsrRW7aFy+L2f+JpsIovY5AaR8
FLIk7qBLb9nZU2HVNaHTlmsudxfPIhhQasJI74IY32fdBQRR9uoRi1vT7e5AOWa4JZhZO5+oxYDS
Ql40ybBQcFfpP8s3EXz+Z9FOBRvJEy67Hs/yGGiKoq5R9Js5rN337UgqmANKtxiC574eeGox8FQJ
hYkxeBxiaYPLZrQLT39erAATvMoc9ZY/QH1yfgwsCeD3LYxGpRnDTXcU9yvJfqY3733rm808TZxW
Y9qjijKujTiHGCSUFe+0eX/fLtGsjzWODw5Kgc/WOvLui5ztKpiKZHCiSxd5J6SwDPAEbmo8ZSUn
qt3kcV0mBI+h//IgNQYreqNuZVOAuJfTgihLlPXRKnFfJQ4csf0lkV4NjZhARJSQ/peAdgWrk3gW
MX8zolSr08lbXTUZRAqv515KQdiKF1Xg4W5custfT7Hl4WIERY+FHY/8/NlsxDmRyYATluIpTRRq
8GIMCb13D9fHBRjaebHfLej609i/VWOgaWgGKaouVAzdqN47IyndVkYHHdpmeF0tFAzuyWKA6Vz3
nXHG6+EILnVxH5AV99E3bw7f2jBwFEu1KkaVTqEPb5PTpnI2QwROVnmjnM7b0vvy+VHMPLh/y2Rw
CWtjatCPQyukG0+1RJqI6E72IyzJAflqzt04j7ffwhhsGqVGi5oMClJhm3h535tm08TaP0ansQu5
h7ZPklSGLrr7ga7i/X6Z+zQbjha4AiuzLI642fB5Io7Bo9JQ+mBUIW6BaOLUO+UhW9cvYPywOYLm
IF1HcZRS6CroY2TsQuijPLuiDQLDnnbw9nS2QdWC6TaOlLkbaiqFsYQBDfXpuYUUlBJMJPUV4sgO
VoxxtJltDZ3KYYwgyapevlaQc1sDAkqK4xKtoZgK/fEDS6J5fZGzfZoTcexFlUojWNTPEAeGFtsN
EU8c3a1OWjSPbK47NCvoZEu7+sn+8nZ9KlXy5FwfauyhxOCon2921StYce4f9WySZfqbGMs5Y8tu
FV3oBx3szRFz2AQbNtGtA0QGZeWn+cDxO2UOu6YCmbtMHfRURo1dQvQheemVKO+IDs5fqDD0zmZL
4s2+sDL3uNzvwYY+WMkLcnyqBYLts4meTkd0nJw8Wqid8bjc5hBh+sOYu6lUh4VUF/hhLzXaQEw+
K90cvk0FMBfRNW+LdijpUbubi5UJRPb+l/9OfOPdRrPpj6ks5jbqzCG/CNRP0S2K4TZkQHJ7eQQt
qvD2M3nVsA69xFD2SxXwer94p0j/ffIUUJp+UDtq4zL2aZuPmXPfXmezkVPFGACSzll0ud6+0vr0
HmGf7l53HmCtCbZo89MS85/MNCUT28QwZM5o0wltc80xs3Fcgx/u/T23wUjimN7ZxtQpB/Tmblxd
/xbFKAba2GhQc4gSvJfNh3JMXQ7azTbQTCUwqDqqDUaGM0goD52D1ndKBsD5OvPA/a0EA6gmJVfX
Q4iwqTdjM+USbTP8ltDZkH+iCtsTOoylIidmR63Mda+bY7T9RX7SviMMVX5dfT/xeJ/nPwDlP6qx
fWUj+FsGYWxxV5w2LvjygFDeEwJXOlnGy0PMVl2m+jEgGUhGpw0i9AOpwbHYhSRcZRF6zQkqdB52
2FmHsiJfIK1ePNHm3k+OLc5mGKfyGSykYyjJKEH+1UMfAaAKvZuIzXk3IjUHNo6dimEQUVcbPRgb
mAsGMy4k3DS0isGxyf8Ahd8fjoHCzABTQFJBFyQnsB6YpC0IARNydu3Sa6zVF+a8dl8xmN05vjAX
k02VY7CjRARdtwXkwlyAvMZb5wsflw+eGN4ZMrhxHf4NiGvb2J1Msml/NL7SoFcswVcDa6xHe1o4
us29qaa6MVByFocok2LoBsL6DTaoFST6wVOMd34MlmhakJYlvcIKkj0pqEvcJqt41jEfjvxjHSzV
rlrXaWvIMEHYueouP9IVmujHBwRhpgX3jvaPK6tdK2tpjZEBzilyNGSpd7VcXQDxASlrV1yHK9Oq
3NhdgyaPI2f+Tv7WkUETFHClVhxxkmvUF4eG9Ava2mAjwwT6w49zgxo1f8nd7GDCxEZYEt7RHATB
bKEdZbxCR9CNZA4LpTCd8PPJe3hzIuc2m3DhPh84LsHOWQqlekXBmJ7rMNruEg1/YEw4LJ5ouzvY
hrk1ct53ZBAm7cerXsg4XzRMYCmn7GPh9MVC0/sb5dkPXfRbYdnu/Y/Ku49Ymt5M0kvkHKAkhldB
4Ye79vjLA93Jg4OZcd6RzkozRMFQZUXEO1NTmLDOTM6LIKUqbkYXiRv0AJDKflW9FTREMyzhaDd3
pFN5fxxpYygZfZaAxWyFlN6FHNGwbV9lolqPgruyMElnoj2Fl1mZi8IwnqtLqkwjPpV5DklZGXVX
LK+F0brtu4628ZLn9nPWORXBeKOaVLEoX0RYp21vP3r3wAHn2eBoKoC9vEczlNQMApCJoqE/miXw
qsU4kIMRDOyi4cibQ9CpOMY0FkVXNYsYR2bUpAvRAf6LI2C283QqgTGGVo0GTENAAmq5qKd9kDON
gEAAd9/ouHKYGxtUUl3QdpCD9/YJrIeRdfT0HUIfDNhzRNGfzEY+U5WYWzuKrxmSTzeVbABj5ooe
GM/gSrw81+yDaSqJuarbuoqwrHOk4IQePvECem2locgfkRVYWW0+U/lccDCVyFzcht4VNVId+FwV
UY4I6Pg3GsdN2UxK0ZRRqvYQ0dK2OcSOiMaRR35F58Lu6+X+t+LYN7sTKC8rOdHjAQd4daLYNUTu
ll0OIrC596K+mnlPtQGvQwJun5Vv8SjxZ1Ndk4/CAniWn+sKBk4TAqeTZinWkQATHpz4+Iids1yz
m830T+UxPqu0aWp0FBXsk3gSvgpSL7do5Dx7Sm+NmL7xV4VInquI7A6fXJufvz3+QXH22a5eRmXs
r1S43WMBDqW94znwXEw11Y914KG6ZpIAt8JkwWV/war2nJyfHn0sykQTMMcEecikMU7cXYOrlEXU
Qk6bAfx27tGw9x4ZvOdPTlwxmyWYKsZ476XMsZNThrmDIlv2Lz/Vt8/7/jQbGE4ksI/3sQPvPDbn
QpkNLkDZjwmGVg97OpiBqj4a27xDj1WSa17hk4O57As+V4dxFBMcYuztuL2CPJxlR7xEuUsrocVf
f7HVn+toiXQuinXdUVGtLANnGPIt3KLTfwjL/jF0dtorygJDXYQ3cEeCCnshwKb5ETpvYPf44ViX
Je+K5GAhO9gpg7950BMaWtRP8dOBR8rLQyl2xisV9TpDHwu18wIXfeqc/QvZkDgkckiUDqTbbYrb
mOfN3HNkbv4yTQcZ5AHUJLHDd/Qjm64l/oFVqv4OjS3/pTuzW3OEbjhrYwkPQKCxcUX7WGGbqoo9
yEtA1ScPqjiXJbsoJ1B7tUqkm7+p7uY9+gx36VN6LJbAqv8HR2AApNSk8FwNVJyNaO20eRG8k+km
ohUWJNijXhRjdd99SOE5H/uK1+tgBM/mDY2RAnG3e085es5qdZtf43KCca4X9t1eGbF8zfX/Ie3N
dlvHta7RJxKgvrmlGltu09iJkxshWVmRrNbqLT39P2jgfMumtc2NfapQC1UowFMkJydnOwZW2KPn
5LBeB6jCFu7cit1nHokAxzUwmWChzJpmVJXL2QVPxQpxOq/sMVm4vjLHbJzemQUq8jQeAeQ2olbA
Un+g9POKbDrvbZlMa16LYkKFJCtPg5rjmqHlCRBWCJKRRw3BJPlkrghZfYBsApQnIDyh7Co80Bme
cTEZlwTNtlEoS1gogAq81Knms5ntooEIoQRtPOBEExf42QcuPhugd1rcackAca2NjDFy1OC/PRNM
ID7NyPsq/4Lf9Tq8v6bPJwpvzh3ImgQXuN5sxkNJM0M/GwbkJyRHg4rqBEfyC2+cs06ew8Cy6AAN
5SgICrWdKD1nboRWdF6emKujjE0ZdMEAVQ3VUfj641yZ7dFY4XAfcZ5rwpLiSMg5HqUScirvgN4K
BIC7FIXawHnxG6I6BLVH27XniWDzsgI8dbGYzEMH1MgxUSD6QNtUvG8fTFJ4Fc5zSs85Oz8H3kwn
ZxBPrOwN5gJIvRRWP2lPuKmXqRrOld5YjMkBellSpd1Fb5BY6nxM6fg7mu0BrsLHRsOoDlVXjgHn
xIxsY5CgSCdLLiA08hvHOS6q3wWQvx8L4bjsFmN9zqauxgq9EM7n+/zxT08WTK43jbEtUmMck4Dm
XLz12d+GaNFCN1PgcsTwTJjF+CmdIAe1pUHM21pDbmd7RhD352kF8CE04Dqc/eIlkizGgjTBWFUG
PZQlgjjvc92/bP0XDHUKs01jn2dABOKoAff+MXHOYCZ6Ul5SVxherfzRQYkXLRnkNHfRitu5ir3H
/D1Fr+KcH71dD4y1xRiYURWHRKyobnRO9z5CycEhzlvdYyEG2xQU6P/f6pbpCi+gt8PtBmjCy9Of
98GzbeGD++BOeioY2YadN5G3ZRsHzfrcAh5FgFFpUEmsyfYF6EAzBFonQjl+gQT2xusOn9bRK5lM
+rEd+jwI4kDe5b44zjbD6gOwBW7h1Fvqjr2+AneG1+g8HR9fyVRv09PHtD8rVguZTuSvT509EvVH
WhTAhaWMbRRTkaMvk/bqSiBz34O+xaaPFnUBQ5XIqAAH4DKzH0uZDFivhDC3PQ4VYDvJEKLa4lPw
8j9FIVc/z1xvo9Dz2NTx8xT1yElGt9udv4d4RbEU93a1p8QEjxc0CUVkXolk7rfSZ8KxUSASo6cp
acfDH9vO14YPiBK7OnnPXG2ka7i711cCmXudWG0VycdQAd31z/z37X9qSL9aEJvLMMahUsUjFG8J
d6EGLWNhzz5kB7ncucNTh2n3+d9i2ARGlYQiWPRwmxPS22ALQVfPFolPHT20T/BLvr4gdkHJonid
8Lw7zSY3IiGqFUGC5OUBbWK07cZ/IiuTfISYQeQBVk1H41frZCwIRtXqsybi0IBXCnhIEMqCyexJ
380aTIuBDTL85m7tpGm+EskYkKpSAEQn6ljgEjPv2+41depZ5MgxkRCxAr4joZU8B30lvEeBc8nZ
lEdlFkqKgpsMEJ239Tp6WidzDy4nGmec2cqYrWzwz4MIcs5LC3BuhsEYlzBJ9CLJcBW/dzQB16wf
X3XuITLWRT02VZrTp2eNzkLPA2rA7InQGhS44HieyrT7dXV8jF0xzOwY5j00ZvlZP1t28QS6R97I
/n+4BPASgTJmqeJlKOCqtW08xlKsSImCFX0ifhyhlP4T3tJFDOKYZxDc8Vzx6bBH/SeROSOpBrjF
QCUuU/+z8zElBMerW9MyES8NMO3sXclizqs6thjLbyALUxTOJ3JS3gssyx8AW6YuZquff34eK8gk
UBfGAP5vO5kzC1QpD0s9hml2vtsXjLxkrRMCG6w8g8fCJ7JPVuTsfoHHfP6K+vlvRNJnGnrMx6eE
4I3ixLFU3P1L8e9zmJfC6k+qlNRYv5PMh55kfvbq8LI5/0FP/0/I5dJcqVBT5gE6brHmIpmf3rXK
I3NMb76hKeHx5nIWc1HlKzngJDaascBitG+wp1GSAY1jtyZnvq6O76JPVyJOahVmYRYpyHdv9ZgO
ui6cnsw7pI0er2U6kfFPUS6lpitJWZpH4ynHpqH4j7/R3o4YS+odh+edTHvL/05HvfUiO9Bux9EJ
gpbCa/QatEBBnoevz0eR8LD+/8NT/k8U4z+ezqmcHGOq/OtL3/dgY1lIiYnuZ7ZPl+EOWaEe4wLp
Bj0kMc8204U80HWZsSt9a2aBWB/p1Tt4n54PTBcaSRJ0vi8oMh2FDOXpy/Q792/FjH3pjLAeDSqz
td/0RY2GrgXcFeFp+cOdJPkPb88/WYxpKYa2jJMTdHNJ+3Y9AU2i/gzIdC4CSKDlc5bGu2yM5ejL
vhxiC9KcKCDSc/M2/+U5YDzDwUKLaZLZyiGG53dL2hCD5lqQtZ2WKdBMVJ7t4MpiMlFaIY7ns0Rv
9trT7SoGp2roCTteDMV7T1lAsaEJ9JN+OSWwb+uz9ec32WFM+uOjdwBVxTsl7rIYr9Ia8izSE6r0
Elw8E7Ehmohod8JjczWJV3JlGC+Jvitz1VpRmouXh+SwPvmf3wJBjA+HDsNMMwxWoDQH8I6TPaCd
lpdznvTpNBM0gqImAr6QWaKmwB4raqEgQKjdEb0dnGeFavKd3bj6fcZA6spZyeohhWNuIQIBJEdD
xJ+BN5YznVG+EsMYRxU2ONDoMt7gDBtrJMoRXD8+pckJTvNKBmMCO/MY1ImFpYDcwqO1U3TQdUvz
CDT/eB3NTg53pG7SAF5JZAzgOQkDkIXn9HDkWeOgTmUlSOheZjl5Lxk9iEcHxRjAY9sYcWJlCvLY
lUNP6ryqUtBJzoHSwttJulOPZDHmzxzDrFdV7GQLOY4XOTpKpwjTeG8mR/kuWnN1ryjrxKiCInYX
n5x694reUR7/J0/xLp7IlQjtlBv9KYOIN5TSy31H0sEuTY9rzTnHczFVV3LkpOzNOIScYbY86LPP
bCGcSY7mkZK3adPO0z+tu7hxV6Iss8qKQMPpACcSBJcuvIqe0G5fbt5vMiV2JYku+kpSGghl1pqQ
VLoHZ3vBz74MYbvwcO3lG68KO/18XMljrMRYB6PUnbCJyoVRd41ZkxfDfmrAJPGBMQKwoPGSfpP+
4ZVExmYk5XhuQBmj7I5vuoDZNDROPVu77D0h/9vbeCWKMRZFCpaBWsFmJtTjNcDjhRZOzNKgCoPJ
PMr5zLGHk07MlUDGYpRFcBwEHQLFmf65XG89FLzGTf0HjKj/RY/A/U6awPOQVQuUJrKssnFQF1iB
hrFsuDNZMh89g6jPUel08qLJHPOds7R7w3ErjPFn+qpTOykpcasB2312kNgBX4P1jJoJ/uK8kBOZ
6FthdOVXt8ASujID8xWEUXS9cVVFJHJ8dDbVLS0J8cTdG99bccyLX9Zq1Y09xNXVqnEGW16UlEHY
Mdaro43u6TNlcnE4G3rvZtwKZW5elB+z9AyQLPT2IWTpLdCi1YMHzChw540C1x+9Nyy34phrJ8WC
JfVtBWUB+JdO8i8RHX3zx2vi6Qhz3/KqO4Z93sJ49Y4HlE31SQSvnW0/ljKR0LldCnPLhgpw/6qB
pWACWLST3C1CTEQMW7W1WwmeAE896PHfvs238pi32TDjRhdqyHOU7braJQIZ10hUcc0HRw3Z8GQY
Ad5TyZcjyv5We57C3Runm2WwkNEnvP2jXuJ0MC+M8TsRNwsuzR/AwaluFr0YHHkc/WYDEwGTNOOJ
7tr67fgVef1TzrO2nHO5ILFeWYkuTGrp1GJBGPtexju1d3TBS99OiPh5SGgTnu7t5jHvsqAdjWw0
Iett7Qhopgv8DuNvF/Ivzr5N+E+3ohjDYERAVTADbJxgEbCMtU8R5PDSNBOJw1spjD2IskJtChNS
3taH9u1zcC0ynhatU+k0ont1bZ18gLZjI3ws10thu146drml2CJz539wCW6/hbEb+rHo0RtOFf+o
k3b2N/GVlABJj1cmmEi33QpiLEcipmY7DngxKaO108e+YVuGnevE4baicGzhhX75SjlbKQ7rJuyQ
PCRL59QRczX8SXhTKryHUqVW/0rKWEuq0vdULTH86ZgzC5SG2x2ZzWIdPcBvHMN7H3zdbB8LbZxX
ARjKRZzT4Ry6GqlWwFwM0Xjlas9dtOYXJOilemB4WQqsWsYIRFRgD9HiHJWLFcqchu1ITxYG0Di3
biJzf7s2xgcQS7kWU7qTeFSCTzRhAcIYCEgvMxCU+Cs07XBfS947pjI2xWiDJix7LM+BOd6uSbbu
fZvrk3LssMqYk7AuzaAZIQU87otsIMhGNRkhwl6bwVKiAsAzyxxPQ2UsSz0MVtop0JJx+2Y+l6gh
tdwczUREdntcjMmooqIJ+r6mnvbBGZGKOgMLaZ1E7mOV520eYzDGXA6b3qJWEjCHy5zz6zxTz0IQ
Z6eoErsOq8jeCp2Yi+PJrk0fVM2FZ31Y88dr4UljkQBz8GJbWnXZs84R3yxP/mllIs9rPoMX5+ay
E4Bg7zIsRYEoSgqNOpgnrmuv/MBLxsvWTUym32gCiy/cDtVRA1y/stNRzD/oFZCWLLJF+akmfrgQ
X6vcPc9KXF+gLXE8Q57RYKGHy1yvleGE90RB/WENcgw0Wh0RqmRrAwAXLVrtZbK3W0BX5WuOMea8
LxpjPOQ8aZOMPmVp46qjvRPs1HS0kRum8E6SMR9SAJe0rSCHghiMkYO4KPWQTISLxVmRRA3DA3Ov
MYZDqschU0B6hVaat7WFqdEXbTN+IgsWoibGzYTxnAEWhUnuzggzaQCGboX16dskr1QKt/zMWxVj
QkxDzTJRg5jefjsYW8+R3b51USUaXXfeaLzgiP7co01kgpVKLoZEp7HsmybBv1+OJyLOANpwBrtW
NbeBZzCfG1x+UJ49ZmcJw1TNukGmmxl15BTYgBBJnF+MRjiPjdi0QQbmnSIDN0tku/+S4hxXfTLA
OW4p+I/wrNY251b/h7X8k8GkOjpLaoeo6anxWp7fXeQeCH/0bfr+/hPCpDhKM6vOYwAhB9qeWdt+
ZqMbaINWoEUOFl6e7afX9F4t/olj3Bsj6RWxHuAFLNegGFzbtUPpfnlbx5PCGCVdzxV9BBzY7u0k
kgBcYY8Pf6L6RG39v1UwxqhrZDORKvx+AtYjxZE2GHVDUw9HzKVy+2izGENUFt05OJ8vClB/Wd6I
8SL8he7P5sey8015JP3KHkDJQunxfuM9Z5XTDtS/VTK+zWBkgVq1EO9twbI7AzkyN+3LOyjGKB1z
AEWrGl3hAQ80OoS3O6C2PYVA1/vAnr4uwFvxy7tXk/E6uMBETcb11VkbISRq3zTGiJAoIvEq2aQf
4l912/q5m2Co6TWe8xoLlYllouXBlCUA7qsy2jxxK67CI1NDu7pcVjJcUcwYpT5SwJ9hZW9TFKzC
zdaXli+CDWKk1bsOXrITSUOQILSrerVx993slbcBE0+BJqqiKImGBp5Fjdn1NNNEI2xCuAuNfRid
OCIWQC5PILMD7zXY3vr5OXb0TcB7EyY2XpOw65YqayApYXs/mnOXhmVh4bS35Wf3HqyExeJXiYn2
xLHOU2/qjSTGAGCcPBxPESRVHii+453lJgD7BbZhS0y78h5flCnXD236miVhRzFzZDBvXZGWKh4D
aHGCSad1mbudTMYQQbCCVoWXzlbR7l6PG2F91kk326POwJ3bmXiP0DYgAsQRtA6qojGfMITnc6UG
Atyjhbz5Ps+bIznO4YwZ4izzARMNtslx2/OsOX2BGAOFRZuyqAAbRpQuk3xXei32SSYYgWTtkI10
u6Xsl35E5Pdn3gWaYG83LQmkb9hcUYThZUxRJsR6fi4VCHIGEIOWXyKttlZvKdnqmK0ZiUCyrw7/
pqylyH6Pj8iaKwuRYjCYBpGeeIZrovf59oOYKxRLVt6kgmztajfcrFPvuKjtz3AuEGOTpqTbxG6B
aXhenxb91bv9vtoG5pSDPgq0UMQ2pEdivSQraPQr70wnjMPVVusi43WYrVXXUqhZu2Xst+5g2V3v
WRuV1DvgNuYOZaxfxAXPNDxemc42O+RhoqnlSacHLC/6L8XpaxJ7ma3poDpXbFc/FA43kcQTyliJ
qE+FeMywVKfyBTAybiim0GPbcO9eWSK6NExVV1XcFBa84Iz5yKYok2B3EN3dLrKRUDzw+p0vcA+3
anErhLkdOlqkrFMFIW+H7V/PW5o2nd7DKLLUkWxezNYeJpPRtrv1MQMWzqPtEzg9Mdv3tdlslEX2
BCf5GVTCZLE4emBrAJE8L6a6ZNkffSI9iitLER5BQBFo+EQHHanf33Sst8PU6KHHVPFutlmgyWBc
LCR7dDGhvQgB8fT4HCZcNuyRZpqWCUOtAa369gPGY6jJVRUESNKPXtcRbT7O+4/TQNJ5sRU+eDXf
iSDyRh4LNBKWSlP0nRXgBcr9Y00AsyS65aK0LTvahB8ncn6rbJlzeSc8Rku0gKhpKBpo67HW21Ue
y5N5zotcpUNelJJLtYFHAxhYgIN8rHDaexSAeWc70aCHRwCvOpp/0aoEz/hWaFinQVwfe3UHt0Zy
0B+FanPpBNvNV08Kt3UNvIqvX4/Pc2LC8lYo4xvreRRIwCdVYTCg1OADAw/j38DxvfVhCTCpn59i
7vTdvATz0mIB2qVnPSPWiTy/Pf6OqXO+WTxz90xB6oSmxHeoFMC0WKTO8Tl8Dp58MhxyV39Xv4Xd
Y5H3Vut25cxVkoHrNcRlq+7AofR5AjW9X4Uez0WkisLc15tlMdcljOU6LTQIcaztp/73ZUyBT4LU
8/Pjtdy7LTdrYVsHojo3zpXcqTtzFm1fnpSF8PNYAE852ebp4XgyAtGChHErfjYInxQHDbJoj1Wd
1XnRH1LAUPQcYzPREIxlgabdkE1LFg0WWSMZskIY0wG7h8lHtORSouz1jgh09mX5AuKima3Zr+IS
8Ak5CBAVn7PoyW29ks/cSEEFfH2mnenlyCheHx3PL20AQmdrP7Gf3unI4Gb/Gi0iF7kmzplO4Dfc
rp65mlnY5sc4weq7w/FLX+Bmnudn8gKb6z69rwp/g7njiFe8mzJ9N3vOXEQENPjfdM/pPJXjbbX5
ztcFtEIDU5hitS9+h2+640B+5OZ+J2/L1X4zV1IZaj1vgYZAi5ghEuhv6atPxmfXzZ6+1BWFwbGt
/6WKeLvPzB1VFaMzRgOnXLte7uxg/AAoS9wPg6fPE+U9SDJESYUjg1wXOzGmW8c4D00JJ4rr8y0t
/RnoODBXCxTP+dEZCK9mPwE4dSuQRpJX7kJxDI1GGiEQsCOAC/ShQy8ASdId4Lkjl53PchuhHDdH
Omlar9bJOIQFinzoVYVYVGXXJ09S/XQjr36M3fI5/aQ9/Lw04pRfdLOzzE01xqwwQECroioGFPlk
Xs66+fm9sK2Xv6i5AwKSuF/7fbVOsMuW/6xtDd90U1fdcAz+9PW5WjpzaeUmAkdEhg9JUCdee51/
BmUS7ORxtVopIGVcFA7q8eJ/Ub2YfkKvRDM3t4z1TNISiC7dN3SBoE24mFUD/FEReD08OzGRGrhV
LebWyCACKk4nEQsd7S6HaRJfPxY1+nWeaXqf4/7z1sZi2WgREJ2CYIQir+GQm6RDqhg947RjHDPp
HMs70UV5szYWy8asQLqhVLBD5rpcAEeAkBn61TEuQVFTc/foGJyXZqKWdyuRcTiLKEmOSQOJGjKh
n94s8eeP3zKe7WERbeqxycy0h4ST42nzkEgbSmiLAAHOCC+TM/10/VNFkzEAR0WrFC3HcXWOuaiJ
bDu7y5P9BLpBYZbOM09wBIeHUzrtL1yJZaxAZGWxLCUQSxGYKfIXXBTPNx1C/pBV7yA4Asuh9zPn
tXvzbj0La5MqhpkOBQS/HSizgOdJuPTFXgA2+Z+Vizhs8So4uZ3asc3T1ftk4K3mMLc+btK6V3uI
Btz0k25LFNYU9n2Ffh8XcGevSJ88mzyWeGrF7tzaq41mHupsMGMk6iBUpE37ONsdIIz9GeBYNjLa
Aziqy1siY2riKEkttYWpWS713gYY0pyWVLhAN1Ox7fUjwgLdNFplJpEpq7voI3qVf3QUA4QP8Cdw
AXUvfTwP9o/FtTlb4LgVEwX6Eq20bbLB9N66fatWkvPtA/asIS8veLJWGxnDnhudwMNeucbsIyDV
kc6WJ9///3aYhbeJw14aW3pfZVcC+BQByg4wkxU7ctWXx6Imauw3+sqC2jTgJNOB0EwtOdABxC/P
PxNCjjbUdQ/oRqjrL++K3BdgbkUy1qhD40Iq5hrCiJOXbrVmI/oozM2BMGU5/RJg8KhIWx/Cqs7I
48VeWn4enTNjkOI41Kq0wWITMJgbRLQbwXnxdorTzsqAoFENDXg02Y12L9yjpbN8nb/aHx/v8BZG
+wOMLryrRAU++iDGPYnUsopOIl4BHexV3wKCCV+adSBsmP+25Ofx6nlOGZttNsVTHQ019j0B1Gnr
IkXlAW3FP86kjMh/PuhAjLFCfgEUu19IG8JQPv4A3mIZK6VHSZsPsYpH9ftPwuV3lDhbyVilWimU
Hqwe6i7GtSVAAAJsmvt4ARz/Hfzst/77eWyO4NeA5dPCpQeWhhGo/5GN/mgBNRGB9O0McVHzAu7r
0pqLJN9zrg7doTt1sURDF1F1A/Q43YOr+EEM2vAYWxYua77SvtU/wCXhSJj27K5EMCGK0AVGpIxQ
EtHWbdGdPb2/SwDbozyPDtdpnQzor4Qx6l9FcR1ImaliPOZAoULojO/LHozZXLhd3s4xz7J4bkK9
HrCs5TF3xqXqjKbjcP0s3noYDc/BG5hGkkEdngPavs9gUfs+uxghPjq//dwC4MObaT/WyWlH0jIQ
pusK6M4uNaZrnYgtGFM10tA+76RbXGWY0t9+CTd8/sOtx1G/914B/08Y20NfaZ1Q9EmswS921k5q
It1kEhvzvVxJk4/Ev2Wx7fSlCVTCMDxql24lNMIWBy7W1XTMdCWDrvZq64bKUgGwH1zi4s8O3DUz
a0bR5wUnnb1xjom3c8y9KsZGMocAsqz52lFQofdk/+xmH5uWN06nTHqDV8ti3ldUbPNSlAUa8zpr
Wo743K5b9+Q7te3tXsBZZoH0ewV2i3a1waTv4vcXKErclt/pGOrqM5jH9mwFURhUUEzQL9NJu8D3
Wl9e8vo5JvDY4E5cyWGMSHJU2zYOQlyAZeeUMMVITGKSOV8iyYCCBKAzc/v52eGBkUzMLNzKZUyK
1HdpoAxY39thfTC8dj0+b/ZUfWyufz9lvWgVXjd1UZVldly7a7tSCfpU29ULlMAKog8I8IW3o68e
4CrAXfrhkSjS15K96AoIxXQZJRdFtJjD0/IwKAyRSiQniYDf70v6K3Lcscnn9FoIc3JdG6WC2RXa
hV76s/5KNsCjXma/68MRTQZIJTjD6r8A8Ju6itdimYNT1UIPTiMVu26c6EhHFwHy6ga7htTODHAW
LiiXoDIc/2syCr+Wy7wOatGOQj9k1KQZBPA8FO4BqFgrdw9kHu7bOuVt/ZN256s0tdYFskxXeUAv
l/KerBbdHrBGPEGT2ZlrQYxT0mWJFrVUEOXQATShh8wmYANB5kHQ7qPxQRLoD/5n3URvyq3ZjlWz
UVu6j+A/SWmXmv37wx9vnbzf1+tiLHZlnbq0RpwCMZVzMGcGCo8GOiJOy+gljInj8HbyMrTyaGGM
4R7jsNUUGRKRNT2sNSQND8JcLMloOfof25m/URC8YYF/Zs+YFNrvF+5ov+cpmspszM3zvmfyfbze
AcYIKEp57gYF34P8v5e5xez8AlI+pSe8x3HqRFUMyGk0F49SL3OiFYBm2nPWQ5CQk7V1kIFT54XI
1L7y7uCUh3YtiTlUtRNMK24haXyFzymkNqiDvQ4GAK1NsHI0f0mgTJzHf8p+X0tlDtaSh8w4l2dt
F1tkSJxsJjbImIzgxXumMBsykn4/vMw3/U1WmVSdsuChk1eS2WmirsX8SzVoGrB6JeA4FOgdIhKJ
PM1yTvOycgICylJQkdjtPAsARDbMHi960rpffwCz1XF1FoRzig/Ia6d8Q8VK/LDs1apF3g+vJDFm
77aIRp/oeYx5+z11ygZtF8PKJUNiKQdEK4fcMTKQhANkxnb9VryEz1FK9vv+PUKZhaNVE3AqFrz6
f/KY880yNGW2BuQt4xM8u0iydacDInNhn97Rp4bc3+CtFj2xVhpwwQo3mg3o354r/0N7OmhAFVlV
QQtlyQYb4oe9mFBoHGOXovlYVElkPPeetmhoXnmY99/Pz+pIKCkV56wnFPxGLvO0ZZURBWhRNxDI
AfURk68HEBVLu+8RCvei+uruTw5cvcX4uWjWc8H/Bbn54y+Y6Fy7XTkT/oMgGeA5Mr4gnGvvmCX6
xmDK89tBXRyW9eIn9IY559CnImXa8mloaA5BSH7Jfl9HDycMx2boWtn1ydNxJztIZg/LzKOR8nO9
jGbax+MlXgZumRt9I5BZ4pDmxzDtBGgZegWlDNRP27NznIudK+wz/2vxGmxeFy6J3i65ddQwUcFs
AAeZoDn08adMvfmqDJW3dAxYyKgd3j7Bw6hLvZmVwk4QnQoPoRf/CJKrLUe8TZ5NzK0trcXdXkSJ
+JnbgzTh2dwIZ27bmAoWomEIV2Q7lu2/L1uaZz+5Z8FFcz/ge+ec1dLn52bjsUxdUUwJvb0SOp2Z
tI/ZmqIgVudgF5q2ty42p1fVjT3DICmS3xvX7lxUjO1sy9nl+7Q0I5fZ5epkxlokQ24t+c17tQTF
KjA3a1uZI6ZydmsR2eHUI7Pam+1yx5uFsxhOQRz5r6lr6WgOymeprTw93o37uO7yVWCfw0ZgZJ5N
OJhdE+SRqqDnzfijLK1nzV7seaNf97nKWyF3iYYCsEemCCGIXbM5LIpBDsuT00Wu/pTM0BlrPhmB
qw1ExOC0B/OG7PEvBu3kkfeW3Gkb/RJ0Ocq6pCkS/uNW1a1y6FI517FcJUAlafu9pRzoce3kAdph
F9GZc+r3CR1GIHPNxVKroqzTgt25mjcNGuu6n3ZtrEe32myy3eiCgBNBuzznyL1/xG7lsjDBeXfK
A+x4sFsmv8tDsikIiBJyknwG3ntypI0RKF9R/8h6egYjxCvPgk/esn8bbTDabqZFCs5BM9gVGhFr
0oikcYXn7AlPBqzIYyW+77ymi9VVQ5WAWysZbIWwDVurEdVI2C3VWfAcP+WrwB1I7KJYbqsLIByi
pwh4vuFsRI/wR9bRwg8ar19/H3/H/SPCfAcTi0rofi8KSQgwcDVLSlIYrryyE+foHL3f2G1AoLzk
cYzcj20wMhmNNiMBBCNmKOyctAAY1nnlpX923jEBQd2a9J+qQr50by4vF8P783yeusbX1+B87eFC
8NwGqsqsYTU0Fa1kikSdNcaSW2EZ1sFQC5hA995CRP/jrttGh2yj2snCnPXrXiKL1K3hrKpza9F8
xuBeWZQScXgt6BIVxXyKBZQfOGr0W9BkenvNT2bfAMkct46Sam5g19wzMHORuo2QR+W5DhPrtpBY
kSQQeCpYPSOsOcZtVRqxQNOo2Uv72SXIP+hb7fdLdlK328+RsTK4Y0n38ZwFpPR/YtmujS4xiqbK
EgEJCCfBGtWYrEpP9+A58FDUpy6YJWtAflfwh4xH83Y/k3NvFXEBWR0trj13c0+Z9/vkc0fvFUE1
Fej+7qv6XmyRbkVd8xvq1S9bm9dzdR9U00VffQijY8lpEM9jgg95W4KW7vTjeZ+f6+VyOT8BpKLe
5lA93d4Of3d1Sdq9m+0kGieUH3hTcn7ugt6tOzWD5UEcjyIOZkxutwUMImrUtj3unkGCdY425qMd
xk7vyUCx+ikoCi4P1G9yByzFUk3UjCzNYoOCqG4DTQz0aC/EdrQtSXyQbXMR2anjAdTNTvGGuij4
5uRpqzrpPHHc08si8b6Mr7nha07jWfM+5PqQ9+V9C8M1Ch3WEhGmSqyGBHkVi52S5Pt2Bu4f8yn4
QPFCdXowb7V+uhdDzkt+v/VUnopbh455XWM7bs5ZLhmhled7TLCHYOv47b//i167u7oFVqVYpgHA
MORO0Sp7e8DFkXI8lFGxP/mHRiZivNR3wkxcVgPiP87jodwpk4lciYoWdR1R/t3EXxxnfSYdz+U+
pBw8mHcL4ZaiuNWTbh3UtvXUzk+q81jo/VSYdSuUeaaNcy+iwACh6/NO3n973/FrOjrpUpqN9qJB
9dxzbWOG2YtXzbfjbs4RT3PCtxcInfiYsjM0zCfLEssWcmxqRa9MtdrLi9hfC4dtO8tKkjY2kirO
6KYR0Y9EJOPfEzDBUWZx81k1AyMqx1u6QCyw36Gj4gYFRmu6dPGmrqK/shMijBSZ1V7Z9r/Gn2JT
bho/8iS05Ya7bOWBaRNWxR69ZBMSY63N4g0gmvGI7lPybmMCEphnIkAO0Woi2m8AC9/PtZnsHbcx
Jw9zHxlboFW5+lLmsSlPZ0WpQnyptK28Gl4Ohage0ThtOpEX+IEnbdRtCrDylndWE/p5LZmt4fWJ
HpTIUlR7ay7bx9A+4wlAguAAkj2ZHD14ko7iF8vc1j4Cu14UbrFUfBqvPtaZCQOIHQDULOyfYujo
Xr+9k/qYV5FixvVeXKyFbbwbPfFri8Zx3c7mDa05w/Y1tEPMfm/RyJ35uLAktXO7cb9OpPR+U38O
tAkNvU6hx+3OndolkyZtEGIY0Gvm64q8LwAlWzd74Ln6u/hVC0n9YcxeTYR7W8ORXx7vxn1XHvTB
gtoqOm6yqFzydleam0jRWUuNttkP0MwnTMSqjpzb5XqIibU/ff6am2cNZv/oSfZe87Ol6cZuS+q5
5sscjO/7FDv9FEs2kaQULQm8VrcHo0kZcPrqqt4Pdr5rdQIypcIeZ60zHJLd4Eeu5RQcn/O+CsPI
pMdxtfyqjQuAzl5kWugAOq1alC0UBy+Ci5QdnfFZKRR02c2BSf946y9RK2M0MFSqSpIuWZosqYy3
3wZn84ieyHrfLwZbddu/JRE1cnLaeek2TvoULpXvM0mJZIteZx/xp2L3fueK/hllqfMmeeUlUyY/
Cb4IcqRg2JZNluZTqHRVULS63VdO6p8dyVH/RpgzGFHwqJCAd03/aGe+uU38HtArLxj0QwuzrWzh
SrjqHKwfhBMSTXiOSLPgTRPRyIJpZ9ayWn1gWmVRtHspJ+Ws3EvfIkgXXMuuvQZW07BPJEcpSxXR
VeFoqyWymYan2ssO2dYzKZcpT0vvvXV8kGIhxYs3VseI+a3GnKVzZXZd1e6X2UhG9AD63RYUlC/D
dkB5awzx0GSkWzmnhbSueIEqvQLXKmNhnh2ZNgkDaPAY8S+3wo+dZBqtGvb7sHeaw+CKsavMir91
jsbnNfLowypEH4tp985c4ubRWWcG76yKNA+cRjrfb7ABw3gu1PGUlt2uiP3DCG1ovoMtZs/6VfH6
+GrctexSUXADNZw4cqki24fY6q3Ujceqw2yPPqtW5sxcmIv+zVyEc8nJHcE13CPmsEtfsq1Z4Z82
rR/NZbDeWDwH527HUWmnuXxMhsgKDCXzXmqYpkyO+N+789Z6LSpSL85+bZe2ugtWpkCqkHSLbLX6
6P1hGS2OEsdI3NlndBXg1TRMhAgYTNHZZu22GPLkHBgimohQtiEAhKUdHFvwG3ZonF69t86IK/Aa
IRPDpUS/SzlehJsahnslSUWvAXW/rqxjG/8/0r6rR3Kkx/YXCZA3r/Lps9KU6RehuqtLUsh78+v3
qPbebzIjtak7ezGmBxggqYhgkAzy8DAJu1pJucsOUoHJEp13HpVPTrcxNAp9G44TAVm8unB6ZI06
MCRXwcLfn1Omd9C/F2uQD/bpvz8IuoGyIPBN9EDEVvFIXMgei6F3gOJmxuXX7hf43CJjNBq7cwoz
3pfOxj2f93twhkZvz9XyIS0wiZ9aa1mVFTkYASqcH/o6U9QS+6GWevA+bkKn34suh7rrGZzDC6pH
pxohTAF1BZ4P8IgIbalIAAFvFDNSBTjcO55CAKT+fb4a2pDRv09p9ij7RSqENQDVXyroKZBfWbUb
VXIW4r7Ji92ZrPtl0LlbrREK0g5Yxi9uE5iD2SwcysI20WFlogx+UTD4fc70TG3HfTzfpQeCImqb
fnLTN3eglgZM2Wrx+xPURsE/3V5ctys9CI1sQRb9mqFFUcGIJnS5kmsQ5e1+h5a0IwvuY2mrKNeV
h54kDNPv89+BrWo6v9R5sCRg+v83exUOUdNIk0pNHOAKuKRVTH01my1ypdNMMvz1unA6C0r8g367
kTh6QdqxCpZUWRW6sEFGh2Ho+MvX/+BlZQ12v1+ebTLdvGcqTQVuZFSEMkmwTHSyyAbz6aqnr4V1
TUdNiYCNgb9FjCHIIk0VETFyFfVTc+uO3aVnzsjWLchpCZq8N91CDDxzQe9EUVpBwrBXxBSo8/Qj
2igWCBH5zRJmbUkGpRhaq6gYNwMZbAH6LT3YN0sb9hCcgHgCpVdlyn0IeMhQdyeIFbZmYm5SPbwn
DbyWHKD9Bn1Jzkw8cCeH2i20hfAiIwNY7uO9JH6u/JXgRMdS9/ZLmfnplx5U4GZF1J4xUe6VaYgV
AZrvLTyCZ8/j5rcpxx6Oo4QZ6vjtpNKRKem2i1QUS/tE3RExk8q8mvodL0lvntCyItoCGrLT09J7
fsYC3B0I5SblNOXKMYCgjX+yf0eGgMFeC0HYzH2/EzF9wo2R8SVk1QgDoL+83vkbz2ytbsUuuMkZ
238r4ycUu5FBgJmTMYJWvISnxolfNXOJNmNWAOImlGoROCl0QU8hPu+xYO66CDpn+kiDPbdYSz8/
6cPN96OBMc/EBD9ffZNj5owDSKCeS5iLvlT2ZgVU9KV6HF97MABTtnzioD2dev3vWnMmbr3nopYW
QxkTZcjStgfbzcWUBrtrjOzy/PfnggqgRCRNFJHrAJpgsmY3uxVHSdBiHi+UdqKEC/W/lckv9l3P
eOM7IdSR1OlQtHEHIYGZW9r2/3MJ1GmwSiEVQ4Nfz/Aw4Q0bJVIJHatLUfBDYQBB0d0qqLPwSdhG
VQqoPNCOry+v6UqyORez9JamwczakZsjoQx7NwodjBbWM8UuCSi3LrljLuzZrNm9kUGZdJwHm4UE
a3l9VSCDNRCvgP+pBhPe9uX/YRrnrOG6kTfp+Y2aaXJYg1sRawrd1U45ARaKhsnN+97cXr+fL21J
EmXuszEvuzBCLxL/EtviajsCA7OUG13avekbblYjBlFG1BqrIatKD7frpVbExVtJ2fmhHBvQ3OB4
dht/n64uF/R5ipn+8nyr5hVNA2AFWCkwM1JSxkhNy1qSJuaQ1NOzv01gXrMllNKcEMAFJLBBoaKG
JoH7vWqzRiFqhnaEwVCdweLwMvIBtCwX4og5Q3krhr40eTPACKC5RHVC17M1xz8836w5vboVQN0Y
r/IVph4hADnS7+LKv/8h62HpWs7FKrdCqGviZV099CyEsLFOjpUuvGQr+cCtfbNyl0j1lnaMuiik
QN1d7iGLd7it52arpXB+XgAoTBTkKZE1paw+avDA+vZolRoxZCLUxRUZERM9P5WHtPlklEHzieop
Xiio6lOrqOWWRKUnTLPo3gWzfEs3ktEbOWaovb4IMDHN/+ahB2pRwO4EJKKQ+aQUYWT9oc4wnOkC
vvad7q+z3unX7d5w2WSiIPxi7MboD0un9dBO9LPQG7GUagyZRzyGqCDZfTclVidnDBDMgUgyv1+A
yfn+jkEbEBuVq6IoIgGHshTdPmZCp52++QBqp8GsF7RKhg/ATo82XODra21GoDzXj8fTidufvwMr
sL6X8KwPneA/C5/y3CgpT7Uy6manrdclbE4mdwjJJDGSqwwQaQ6s8npvWByO27uQvYQW/EZfXPXc
a+4ny/5/pFOnLbV8SGoe0l8xC+B9Y3OR4a1Agul8rFE0PRdTD2XqLJU/ZmONW7HUaaMFiavlCmI9
QFTUr3QN9pKpGe757ZmzzbdSqCPtw1xk/RJSWNk8TChOTLL1V6D0fC7mAeBDHyHlL5Wqbpi4hZwK
c44xgGjXnZqdFJuoi7x8LdjQn2IV/Vq9XRTl1aI6qhkphjARkwGQJIt1wfWO2uk3ADa/Oou8eSbC
9QmZ0GPF7SaRjxk3gZJzI8zRD1tjsG76F7BN3zx/r6+fV+SPFxyvNDm9h28EdSyGxiGfLtF0hRhi
IUuR2v13iPf+Q1GsIE2lOhOGs3enowAxs3gcONQ+MewqsfQ/fyKg90HTU7q5VaMYV5nEUqH+a/cL
0O5O98E6+507399fizZv3vigCCKA8VaU4MnvnbjA+3E2JEgCVRb/km979BVeMiewg7dyZVdOpfsr
70/qCMY6PAATZ2YmUNerBS2artrDpt18BKVFpE+yaIzxEcIh3gqANsTnZBddtV0Bab4dbIojsyRz
ziELnMAiOkLPLUBj9wvPOzVT2bZAe+x7ZaSrcdWJ+lCa67yzFnTiAQ8xXZJbUdSV5ztGkBMlEy+o
po0r6S1dBQZXONqvbwVsoQiZPOQuVdsHVfTzjZ2LbG4FU4fbqoC3CmMO+rptaOFeoC+ErJdMzYwQ
YAkEHrhsFJCgR/cbmfbiQNq6ZS8bTbIqx/vjwX0eFpgcZgyNJE5RJk4MPQDAEtxLCUK1EMZU6kEx
y+vcaCatpWulLq3IbtBF1X59vnMzvuleHu2b5FQJOUnsL6IT12dpNFt3GGxcwokyDZh/d/iNf9wQ
bR4D+ktix1zKzT1gFTT8voISjCoCQYeMCqWhXi3LTRMoAD0FBmt4zvRXuRLs6c/A6Eu7551gvWBk
Z/wTgF0CAi7UwqdMDpU28HpeAUlU013q2N7JMhq3tcBQ363xeq7cBWGT4t/fe/QMQWWAxZgoqWkI
rMylXJI1YnfRMHvKc2xlWHCD0yk9EfDzGrt5zhVM3onVAAEbSW+XfN+j1cLXC9PTV0XOiKXPp+rT
nAyq113YwVXDwW6rTWb0eak3H37jlM2h2ajg6wC8YsAYtvRzkcz78ebdfwBlV+qcI2UsBf0FOAq7
vTQRsjyR1TiVUR8Pki3YvzDZ0Jwm3A7mvo3d2uidqTFLzpboRx9aCKCrCKNEUf6hCUEC7f56+t6Q
NIMSQVeBGqmNuEL8OugMIB7lOyGOTIheiafiva5qXRgNb9xrzak2Gu9j4d7OnvjNh1BPkyLKsjEJ
s/4iHVrUk7H/3KkC6ArtDJyTIDkc40ROCjFaHxw03XaMTlxp16NRRY1ZF/aI+PoQcL4B2ObzT5tV
F9xoRZy6mDiZus4VIYBHoRByEdoM7ebF11BvguTzuZDJoj8ovIRoHjd3Qp5SKqEK9SBxBOeQ9hyj
Z2loqB4bmjJ60zKv3mpkqXlkdr8BUVEBJQOIn53+/80NS/uo7ZKG9BgRmpK1UI3R5xCQdMH8z+7d
jRRq73pN8GKFK7B3USNuvU70N7kQBHYm1dr5+Q6KjxEcVFmRBI1FVADcGiVLbdi0DGtsodyarY0x
6Gve4R3W8a6MjRHo79AWu/9jkhW7BrZxOGSOv32LVoOt/Wpsf5Vbjc05nZ1+B5+SYlTNCv9urXNo
T+Rvz791Jpt0/63UcQtiL4hyDgtA+EDPwNHAyXrv7fz8JeJ5XS1czz/VuyUKr4eGrJ/bfrNFVFzh
FUQIZTATXZh8F7K/Mu/cCis1PUhg7E+OOQcr83yhs+d/I5CKMbJI5UDMFvcXpQ0HvMv70sqatlzJ
aigtuIyfK/JwhRRA18FFIeOeUosr+bRO/LDsL5nVrWubd9IjZzJ/5PN0uul3tpXt1Knc5wucvbc3
QqkFtkwvo903hf1kOm9DPCE08jITt2UVSHqQCb4eRWgafy50ztdD1f9ZKvWgSrK0UtMAS+W7zOpd
qcb8h/5Qul1mlymecRbv6W1nMcmS1Zg/z/8IpgtFXNNLkifASrNSfeAxpWXILJXpFozh/3A9/hFD
OwNgW+KmzvuLqh2H7BhpqtGy69DTeeXL/2jTQFe4M7MUGPDTzz5oEIbTyOhYBPJfo25l4vER1/gQ
G7Kun2iGUot6HTp8EZowxiupH43asxsWQULqm8APmyJ3rNIPrfoslBXz6TPffL8RM8aQxaVofS6q
BP71n4+j1JsrmTaNBFylxLN84lTNS00uqmgO3SqxlMZQIzszpWhDGlWvMcdG+9dQAJisG/mUpjOh
lnY1g6PPUx89SEm2jRSrzktDyZcY2qZ9fjwHwHyBakPh88fS3/gmRkjbVizhNTzxnR9cufmQmVgP
nOe36H847n/EUC7Qk/0UDG0VjDBji+Ib+m3wIDnXyaGSMKmAmBJCHqDPe9WMoWsSFEIVAf1G/JEo
LpsdegaDisINF7UGH3ILd3xpDyhvFjJiofJt3V9avCLEKDBSz5aY7KXplxJq84YT01z+73ZTat+D
v6fl2AZeIcpsEm4jbV8U5CPXjhpxUz/fjOyHMJ4Sdk1q12sakzDVmlG3hcb8LxYtgrZbAqiQlRV6
hGSoBnUvZQPMi1L0n2LYTnLE3uxzmdu2SYJJes91YFJaWtNuBU4xxY2mVbUmkqDA69TfV/JRYGs9
wuzy0A6zdcLHC8LmfAVAsuhhwqube+jlUzEkku8zDzf4089+V8GK7VS9KRSn+/18VXOC8PycHvcA
RysidaAeI3Uqn3fDpS8KE2kEvWaaK4pw7piFB1VcstaPCVnMI1IxcQMFeBFQVMoyDFFci14rDJcx
U5youXZ9Yidja6jNWtA2Ws6thfBbSyvr+SrnfNGtWMoJ+lwtgE9IGS4h/6JU67B4jyL7uYg59bgR
QQ9qHaUe1X5GHi5t9d61h7IE7D2ww1jU1ehSRkvede7cACHlgB6Y6icSdeeZ0CvAzc0MlzoAjDjC
s0954RtX7Ro3KJcqW4/CZKCWEStzCJZ5hcYuos2nJ0HAIlGCTEhpt/yn8CvjdSVa8BuPhuxeDn3F
VDAdhj7kMGjLVX6NynueGcPp+UE9vmbuhVCmvG5jKR4Ij9hf5AuDFz12zWQDu6AOM4BriMGkM1YB
5nZi2Lg3F1rEDWxLBDxSexQ51N+Ifnogy3trZEy/0pmxXWXvfPjFDK+JtFGGrwEZhDxgTMlHd5BI
3KD+E4R/RW9q8kvV3OXFFZ+ZPjxN13RGsbQtj/p7/73U3mddGEpKN8LiZMdhfKndymxlPeNN2f/X
Gct7SdQBJL7UVV0BSaWyCtRVJBVW5L+hBGmwhLVTeQFhMpPmgzw4CKTrFWgw3R2LRTFB1GtYWRTv
hDZwq9wq23MvoK+ja84p66Sq3VWs3oF6VUO/vsgavo9Ei+fU7KppDS79JOlnIHR6gnalYKE0/Wib
0LOLNCB6eDBxSfsJ4G/8SteqqtxX/HBpBs6z1LIAi0+Opto2In+fa/5MEXCyFhgLN3UJoUWcMoNC
xqmVAirAi1jCRfcG19t+ZinDWZNOo2zlxaGVAz1izqUvGZiYI2UvOfOChlM5/CbShgTkT6J+KfyL
mH7IzbssGEzj21m9oCAzZuD2M+kGEZ/DiO3BE/lLK0a8zcmjVStFuNYkNToGQx2az7flB9N579nh
/wDER8clC6dETwIo4ZWSSBFBaoeeCAaEbKB++f37t2j8Pm7f3t4+Pj72+8/1dZqQh1pNbHw9lz9z
LJCPPA433QsY9Wk/bjQgD2S507hRugTbBKAh2eltya6MZOc7oVNvBFCuC6fEGV15xVnZQbZYB0WF
eE2ujfv8U2Ze/SomsE0lf5gsFgDY+08JNV+VYy2WwSGQg+aqLizPt1KL+ajcxdz3YyygCmhZwxuc
RxsQgAb3sriAKGHZKPKFXQcfmNjqoiS+xxgot1zILMzADCAJ7WjoBVREdG1SznJgBSJg7JsMjBm6
ZxuwSb2jYPpXxOQtzPoCHcMioHymjgmRAjYQFxrxG911oTRKl+fAYoI/dFceLwdMNgK1rTEYWqj/
tldTi75+sXWYlVN1dF3XcNeW5egEi8fInQW/OvMgvP8a6uIHY5cybJbLF0UPraw1qytYGsILcQ2j
AO98jGzSerFF+NGw3QmlwYnQaE7re2wBHpyvxq/hdxFbwpuwHfcpKrevNRDWZ//8XIFnMnv3Qql0
ABsSPMGDAvsOKuFfu4N9OIDE6BAYzDRV7ve06UDKqYKercq9iX0/g2Tpk0c1y32Rjo3+rwe+adz0
QWi+wStFw1hDSvfKNJb9oa9kNGM0p51dbuPQ3r7xtmY5IxDG3F8gA6LvYa3kC0+I6Uxpq3YrmLIq
AbBIHMND8MiZvJHttHPZOkWE979dC+/Pt30my4RVgkYWtBhgBWTpZ0SvNUUWsjVuWIJ2jVa7dqPu
ycfe33lvSmiQU7CJhtfnQh+jUlTNwNk1Qa7wN93SqfSE6cLeVy/5NPvSuubOEmxn7t7ciZiCphvL
nIZan3aep2AEhrjWcHeIHVqM0epvb74huqCPWfBFixKpmzqyUSPEPujYepCedgampO7LTXTlTryZ
2VBQN90tNRD/mD9KU0QNuADUApFEQU3wfpUyVwyACFRYJYCk7SYwNKswfgdmYE48Hrme2BmYB05o
m10XTrXrMO1p2oPE8XXWPmGIn0tM0BpJTglmBALySQIkz/T1Df4rd9D2jGlub4PpG91GWsU7ZlWj
5d0zglVhgViNWeRRmNWMmwVRqi8nZRIySqlMsyD8l2t2WAJ2P7Ad4VZPDH1AX4IgHb3fVLSsoKpZ
g5lQudSmaAgb78icchscjWgpHd3oV2COrr+uHO6tsktd3WTANwR67dROhEP0Tjz2gQU1grfvlv3q
JJs6zgkMjjZL5MMmqsr74yRqG6ZqHKpA6A/oZfpVrhR73PKW7mMUruG9Pb+FM6kxbMWNOOqOQFwS
jylRL43VbitUrW3FQh5I16zPDP3+xAkmDqzFsWczMP57udRN8b0qEEsBy5TR1Vuvsn0IWFCrl9Zb
sWqddu9Zzxc6Y08nBA2eEHhLIIFBhUZjGaoViXv14jnEFNx6g4O1WbdYCMGWxFAOTFALDllTiEEY
6PYr/0UD/15uKB/PVzNTzQV26WY51Ps0VvFOKLpOvbynaAEO7OjFW2knfydvJ6qEVFfgIpHU/Fhs
hJx+mFZPQUPdBVQRmoZc4r16ygjls1ga1Eu9LdYyZh7GZmmJpuIM5+iPdHy+zEn5aGFgGkf2QgTk
U6Eb3VniFaBUD7SLUFihqMNCoYjmp/q4SJszE81OnOb/kUTtp18LQTb6RLtomBNpSIFvYCa9YEbN
WbY6zuAXQrrJhD0uTAb1kjDRt6uU9lfgG6vHJNUu6Zac5TNvjv+rnfuPALraX2cDN3iTAHnHuJzN
nPwta4sLyj733pBEPDSAYJI0GBHKjsq+rymtXGiA+7GfxZr/Kr/JKbX402JP6dz5IEoAFkVR8cij
2XubxBMbpe4wNBuzfk/kj1LryJLHehfo46eysHmzxulWGpXjqCO5DSWv0ZCe0zlW5ws9w6RbMDls
lD0bGeUvgeh8oi+98Gcc3xQK/WeRlCcnDaN6PAex2qE+kLP4xf1tlgj25wzUrQzKuWpZrnBh1GoI
aINW7z6lvXoovzO7XmLImFNxDKH+AaCDsoCGHXChhw7NJAVHZlRhJE53XfHHwcQw2GrLWYAqxtfn
tmImUQR8IureYA0DFRTe4veWKWbblFFrCGTXoGUHQHJ0pU0D/xmgKgx4NIjnE2AABJCy5kaz6X4v
9Q7NPVTvvoDa27Su/X4AYyb4KjLdf9EVK7CF35Ujr972vJlggFV8JU7xr20JcBBT8QyYEvC10D2D
g1om3KiApVBhR9vjV0XJrcdvpu7s5xv8eKDaNOgXe6uCwgw1m/v9LeWiqpocxIyslq8Rh/4pRl9x
kxQ4v5zv2YVQevq1OwsJ5g+NQxYDLwQOWkSFQYMQySGbR/wlZmCEo65MzcyTSosXGsF4vjDx4U4g
DS/DkAl46COKpotRGCDckGEUpAsz7rlizeYblaxyTVcwsthj3jzvKwxdjexYwEz889gfJbBZ81dE
aYYiOP0X6382ruKd89gYrxwq2Pjzb/mZZa6mnrvSYIuX0N8Mfag3nu35ZlOZNWafAElfVlac6M1b
FOt1a8kFAvMENbBrH20EfwGh8+BMsUq4UMSV4O8XHnyO2JR1kk4vyjRQPauoBkxGUZBGJHnDWHFI
Cjfgc98qmsFb0Jw5yWDrAIAQ7SITtd+95ohSL0geWIUuaHnhHL6PQCIk8Pmq6rHJoFVJHKWK0hdJ
G5YK/XNHK00AQIR9GmiaaVBqx5SFT5AVA/wGOAlOZzxPZ6O1lF4F0EPvksBusrUPdDfZjf6aqIdU
i4wCRNWdwXJuwBhjoEu/tWEzjnZV6r585JrAkPNfvO9GqiW0IaYSMNlr/B0Wu6T2DKSdm/jDT4xW
0pvIUDf8e7qWxBdWHSeOXq+zS3Ur4L+e6/BjHP+jweCcw3R6UQKp2f0ey2IoIaRAOo6w/BHvpxJQ
zRhD7Ircd/OqHswSlMVmVAqgTJGqlzqWWTMairMvJ43Jc55qSJpndkn6nUwrFP0sM2ohUcADICSC
XmiSqLcYYb56/t2PAJAJa6cBmYZ4dkJ5U/GkEPCdPPpqfAXNb7zSeC7Z84y8CuK4wMTwxmh7UOYL
Xm9rOe4aQuLclhJSLWzfYyQDHK8Eylk8BqdMMm3c2kyoclKO3iUnSabXXPZCcGXFstMxQVcvcJKR
XB8D5XWR2+cx+QLRKl7uGDctguWIjgVFTxYKtmT9a5I5Xgci746zW9bpajO8dvUacEzJ+yvyC3WL
R7j2JBZr5sC2BnwvzWEtR5nAoqXWv5JGUy2WQbmo81gwHmdt4FQhyGaKtqrcEST+az5gWlsOFL0h
Y26qQuBZWlfUS+Hkw9tCRN82MOpg1OZFZNMpHRbbOg1lUvnXMhKRaSOVgQmckiEpmmSXQjbYDSCF
ZlQXqqP57GgQUqU2iHPJSh0wHuS5Zj4mCfA1GnQSvgckXxhEcn+jfMKGeQP4z5U7q4GRRLvhm60w
389gM4fgnQVa0s5KQ0vwDpxoVb4NaE4mFjqbHOLsD7/lBUPM3YRYMfoJUR37GlpHIutMshRuIwmm
pr0qV180FGZpH6fw9N534ssxuxuzHpDfQJ7j/ssTSWr9LOmgUa+erAc+3rvCNnlplH0hanpVv2fd
32FDRieRl6jRf4h2HmTj9YkKFf4Nlt172YPQ8a0/5v6VV/cwHp7pnwYG0Dg9yNcNOilaNxKPtWSz
ngmiuM/4hT11r6I19KZENpwB5hFeF47SJVHNDhwLzERavwTLfgzUpqO9+UjaITWFpARF5l972JUD
Uzm9YAnK2t9JqBvWB84SN8nb+C74rvLCwOqXJtj3pIVj+ikMUVuFpgHcwgnEOuE37rdKSDHTtZFU
/1p1kZW9DMVrWli973iZIXt/a2bb5k7RfKSYhSKI22D4U7KmzDkKcEG9pHOpgxwDSCjItsBzhM2t
uDVFxhmHtUT2cWwR75iBcKO0mMhtNJ2LLelF+EKF1Dtrp5qsyioC5s0gzF9RfkFXtd5wu2Y91h+K
pve+4Yer8BwNjc6mazQqL9wueUZH7xZP2X2RSVoxCUX/Ku8q2R6YQq/6U+jvtBY03yF5Kwo9dZPo
rcsaOG09Dz/SI8ncSDLHYOvXtiy98b05fMn+ymdOIpDh2VoBrxQstlYdZA+dZ+UJ1kZP+6vPW2jm
KkQj7I6KbAuirvzyxJXSXuNoVaQHoAwDmLthK4M0cNyl+SYGrjTUW2aF6Q45CsfZa1qauWIV/QbM
scpL/u4XCwHvjAdHoUkGQB8hGnIrEh3xolPPZxnZv9aRLRcGsPGFvwL/ZmsCrBXrfOiotTHsstrh
IqsDZ4uRmrG/llVDHnZitfA5c27p7nOmoO4meR6nWuZ3ledfh10i6pFiV5HZoYgesHoWvNbgqhQt
kY1MlS8XRD+G4/cbQZmvJub7MREZ/4rBT0mCzssyN7RK0SXZrlK9TEGsGKcLMh+f/IiNEf3D2KPJ
ZWKhvl9u44+CWJZ+cK3ZPQPPQ8Z+F/iqXuXAU6R6L+RWVA06aOHWHILmVsV1DIaVpi5RUj+C9PAl
wg9+m5/ya/RA14TkfCE2QnDNVKnTeVQx9lLD907RKpzRDVW6rZRYvWRcd/Rrtt6kmt+bWTL0uhxw
/HsmN5oxsHFk8gWXfeWMtwT1nv1CdE6COZtnQRajUKrReYESJlUQXhtPcMuQmJpSGoCyV4qTV3bQ
tFbFrFLSmkF2IsxrXG610o4UwJV/P/fRj/UWFLun9uSpmwLwLZky5HIuCoOM1sSr7ESANHFvij3s
YKwi0eC9FS+5yBh+RAf0oF2fS34ECE2SNQiHhwWEUaJilRZYDL7SgvgqF/tUs0t/o8huFmECyVWQ
/xBlB04lD+0W7L6WrUqdRoOw7zl/6fPMDFLOQDwDoOl7B0rzIfYMNQ/XEJXqTG0I0legOn4bLDwA
H9JL1CeL9yrOibHIIO6KrrycCNceZsgmXVUBxRPzVlKS1BD7LFgI8KcToJwc6nyIRNC4iiQunZ1g
UmB8Q7aMryUgEdsqW7i3k6o9+3nKjYR8VwKnjp/nhr0yvHZfirDO961qLCX2Z+JlZCHQrwMw0sTF
RnfdKWXiZQLG3F+HeFz7ZCcOa65Udl6zLa7FKFpd9pEPbmsgtjAZ0bs817eZBwrezgA/YP7mlNtX
qbgqwezWxgu84FpyU38lwVDyQY87u413IM3Xk9Jhl3pXHvXlXiR1ueJBZTyu1YLrGORGxDd6LHBo
wPoAbdhfBkmm5yucFnB/koCcg+pSVFi062Hixr12osG4R3VaCa9C0MVm0IyVzmaswXRKZDyX9HNU
D6Lw0vvhrECqkNrLrKj8nlMIuWbpZpBf/HY0ehG9ZvxfZHSkz7a14hQjdcCd221l9aDV9rjr4Xaa
Sk/5TbRUwZ0JRyeSDiR+Ye7B5ksPVlXqnBCeicm1ZnZdb2Q5byTMSXrxbGbU83SVHFSUJAe9OgpX
TT6WaFLPkebrdSVd2JrHuhKyiCCvQ2oWSF/kTaj7lLN9UmZ5Ta6l+JXnl7Z8qZijkEjGEFh+qMte
vWrIVepNAbVice1piM4il294nc+s58c0p36TwQD+ErUfOJt7hYiyou84tgNMCkMnjVZrwNovkBq4
3Gx0iVLEJoKEpffLnFAQ/YJVeYLJg+r3XqgUVQEIyMPoGgeq6optxa665oOr2w1QSCOeeERbiIRn
MiAAjU1ACAC5WSyVumZD4YUYeINdHcU/4rAaFHBXJnhviJWenHsE41VocY2lLsGC5y6cJGFUBIqh
U3aMCrP4rskJHuHkqsjtuOPiXRQl6HWpy3HBdk1+hb5uCjeFNAix8Ce1QKHp2EFRgwgJjkBnhRDG
a8HJzBln/lbEdKw3waoH28wkEomuQcXpnIrJr+BD7r7ATM68sunHIOiYzlpFW4IW+wW445zG3Iqm
giHZFzSEQ0V0VXNJ2Stpzxgk5gBJyhU8d0HaYsQkSZx/fzcwp2rqXQIlMNzB/XrHIOBGVquiaz0Q
NMxePKEwA8E3SJ/jPiZLKvroZZHyR4sOCr/ACT1QUHhZGwVjhjWiXZWzM/Qc6DXGfaxHbjwxYcno
TaNEpo9Y1eWaHMgwglZdDLUJzZop0TmujqkVAWNvN5X8pZBB2DQhE4I6neeXNGEyUA/KhnITEt3o
oEKL/P3O1CBCyJORw3Ekm0ZC2hWteroq7KsMXc1rtKaylRMtcZLN6h+2CFwV0xgSpNPupbKZNAji
IEVXLalMf6hcrTgzo5GkF+S6hdJu8ELv1U3Fmuj5Zf2lKGi6qvSi0UM31UY1FpME+HvxNevx+cjn
GJCTteGOyVS0UKtxfCRicI28kD2kYzY6kuolxpB3H/9aF5G/QN0NCE0QlPzE6Dd3TxL8KO/zOr42
YYRu240gmV1hiRifkf96LumHboha550oypIwfap5kVDFV36HnsvVuxLbtWe9Ne+hIQKxEttowlzn
kaGACD85kEgfXP8gL1ajJzH0Z0xjEeApfyY3ULev9RJhjMI4uSI9XZkZz+nDGOmx8u8dIODM/4iZ
Tv1mYws1ixPSRck1GQm6lNfiaAb8ZsQ0qKVc58w7Chjmf0TRwS1f+AHbqBAlnHlnBMP1m/qBmSOq
ySgYeIIUWGj3YLk5j+eFE50082ErEfWgkVsBMcFPUuRmjYHAkLYM8+QKuJmFhPvncK12xP5LDhgY
TkwV4JLOrI7yxkfuYwP/sRR8zTgngKX/+QDq6kiDHAJDmCbXkk0xiFnWYsuPhtR+vs6ZbAo2+EYM
FVf4Ygbkfp4lGOgie8emMws95y011XPVZni3uvDlWk7dBakzvum/SPuOHdeBJdkvIkBvtlU08mq1
mu02RFt67/n1E+wHvCNRHHHmDs5CwFl0slxWVmZkxJXViTOU1bKQRA2DU47fxRfo46061MXXjiIT
vC6osKFG/3m6b3TmroBN6HByQOVDH3Vik3V5FxwGVWwzIV6UXe5+4tJILKceBe0an7Hqlu+omKRL
gNKZ1PP4HAemBoA25FS1ybFEBcdFoaiO7KjOvWNQdRmHq9gVa+pmDAcwlpQP6nnMvT27bNhXpIvS
QtplaVqlFKzl8bPnBs13yGhl8433XtkjFd3UDCg5NLXw0D6Sgxa74MSs0NlAVoa9Kw3gEfGLMpNR
jGi1L0ZArGx2YQrCSC8G2w4Xdd6n0Pmur9ddUIT7poy6hKaJjBtBlKqk1e9P/+xRBlRqZMEeNfam
QDc+bSQpz/LIRiahYhpdLQnngh7BOSkabXcSCtYqhXZn5LUU/b3obL3/ATdaLXi9CZcfMHlCAC+U
BBFoT+w+WNUSCwhp7cskDjelSwSBhjlRvlTe7EzoDWQojZheSaQtU4O6p/otmFfvGbMcVY/gQ40l
n2jxOZf3qLb8B58JqLOEoiMCffA/XXvXFo2vfRYMkT2wP/4Huwp2jCcSny9Mv9ab1pQL0qgEjySa
uzUtpFfGOcRAYjdUKyLaITgP145joEwZ8rQI1023LiCLA30aBQpvTwtfO3eSRZTPgfEFWhMvs+uv
rZEgZ4aOi+y0X+Xyts4hqgbd9haVAQB2hZ+69Y0Kuf0m4EgTvvbQaHU2Pt/h44iMAma+VoVnrady
i262lz547AFviPUiZ0i7VHSf8wB4Q+Ehj/f8+HS7/lbGK/y2D7TIRlW/0d1azvQ87h2iYcoNlFNl
EkVxuioKZolMaOZJMyIFgVMZG3JAd3NtOSpSJw9lEbMks+6q7ASQown9cJDiPFu4nOdiABQeFdSL
wVqPq/PaVKbkrlQMPhy6wImgeqp7I9DSZ5R5NmyYL5VLZu8PBLU8EH1IAYGc5tocg/jSr8HjYrMx
2pw4zQxqUpXUqZ7kHryIhv8SDnrvLV1bN7A7nOVLs5Pb0VE93wnyOrZzmcj5gyLta3armjigTLjN
OqtfIhC/RXGNFse7A8AxGSDwyRJ2Ul5ynjfEdt8gBwFkEXHKTx5g9ZLU/AuKIeqDh2goMJheb0qq
mCxuUoD6tWDND79cv3HEhbfWTHCNL0K1XFYAnUGF+nrq2Zxj/JphEBt5WrNpe0AVuEo680wp7UG9
6m25NHcpy8Q+rYHYXXhezqUHoAgLlhsZ6SokJiaFiVBxvFDiIYnJlDmRg1elR3VPXDHKRhCspKus
yD0Vamn41ZIjHwc2jc1gFKRRowITlM6vBy5yMVBEDSy3EunyU8kmujYAJBAYYRPTgk1pKb801Q69
/MSNTUmGvOT4FswMtNkPHAp5nhlpxzw5dP6zGumsQ5X/NYEE1DGwXcZsDV5fSDBcfyPTV1LAxVxi
V05EGWHtlg04MfbaEr5mpj4EQ3hxa2N6UgZI5NpQnteymoVCYke74sysIRNLR8pOkK8+fhWEL+l9
hz+XE7yyN9l17ZA0FRQKExuMnZ4p/o5NG48/w+Eh3MnkJSMCtcvgf3B7z5z4K7uTiwY6CqU6BHxi
N194B4TiNvE+EsWS0gyUGb4lFipxpD04utjuXDJbB5+T6VFodGgdqrdpZqRLWmsz5+/qi0ZPfPFE
YAZRdvDsTGwUyccuASi+szF2fUc476fsFslCZu0BqsZK0NwaVbeu7fV95CtlBnt9h/bJ1cgIugbf
5rnDmgNZT1lCM6iPB8RockpXLdG/461Tkuf7O+CW93Pc2hffMTl+cYOWY0/DDtiChgTs+gIKwqSE
ICV6H+s3q9R3CSCtkDexz+3n6bSUfp1LBV/Zn1zjZdIIOZeP804AZ3U8WuzwakkDMC6nDoYP9l3T
10/u5/1xz1U6Lu1OmYf8vgbLhI9x17SXCJrs8cimkWN4gwVp0PvGxrWcuLgrW9NrVWz9SPUwRlXZ
NlxIgurB6Z8792cRGDOXIroyNblKYzUU017AsIQjJAM1ZGLQGdxsyxZPW1KIh+C9BURx7yxltOc9
1799NC2sSK6LoMLDie65VQo965Sye/aZHTbhD5A5Q6gzoF1JjfzMywv5mpkY6WrIEx+G7dO20YDZ
ZYWTzAFKF5hdR/nF4HjWZ42pbJBUAjgxZdMoWpkRZReYTonZjphHyYw5NDvwkCBgINanjLWd0Cw+
+BdWqimrmlpwQH4yRpFQK5ZwdeOWud1S/z5m4q6Smou8jsM6B9m+8YwO7xqGhoyJNvgIuJ1trDNL
ebH5XfzP5MRjjY9ekMtgngVpxwVm1YdEfAWumFukEpkJ7bGi/yxNfBLPD0WgJdhLZqKjrRGcp0c6
OKv7h3KuPgeaSlRERk55QMkmU9iyUcaFmZjYz2ZKgqOnl3u/I1VM6GZ0OyOfa7s60xYYqIVrdwaE
A6d7YXoylRqjuG6kjE5XN+sfVN3QNZqYA1GbdbJKBkp/o3362WbgPA5Lqt8f+Pylf2F9Mr1y3bZh
UmHgxVdpZNBWlXCpPlHhmdU3Wm0U5qklJyTa9SWa13kngRo9cKDI3qDd/vrS8wXGg8ojnjMRyJ2R
qxZSXQa/egDtAP9RVZ9L8CpWERqj1vBSRQQG1WDh4MwgKlQ8GcFfABQsCuxTOJwiRm2fsEVsdw0J
VAtgm6rcuwawWzi+tP+JQ7MPdDa0BnGtWeG+OBY5eH5FU1bXyY77GWIDibRqG/irZKkRbc6TgX0A
eSU4UhQVJtuiDdyGb0M2tjWuQpdoivxF3icwHWRg+qiWAIoz71gRvL44ZyKY2NgprKVHjimXNQmZ
365fDXGUEGCTTmhSt+5vuD+FhqmzwqzjSMMWYLSTkyb0yFQ1cpXYMnoUP5uMpMxD7BIN5cdn7s3J
CftTZh0tW5Jlm3BdeCaA5YNPq6+us9hMVwIdN/MQ65G4cVH84TfhC78DjSz/ADo9B87+140N3DFe
e7r/6bP36eWnT5bEaYWwqr0aV7esg4eK5i2VUyAi9myB7h4mWCc5SVftcUks+pbvA3GZOm4GBarN
8BWTW80Pe8VxFfhAR6bKTuMIajy63+gPKRWpBI5PqyJIaeXfvlXaTkD6xuCB4aZfUUnKnS+ua2lh
GecezVefNAnaEcN6XtPhkypT7w2gaX/MtfxgJWio/cp+xRU6UGMTcqxWTfnH++sgjMO92UIX0zHZ
QtBKAJSWG3DfreVT+PEq/h79R2Urr+OdT4stCAwr45eWOt3EYFiV1geOukcqUPy/yev+gheZey6L
8F/aqB2MPoi/7OTFa4EFGVTV53Fqi14f5utAqcHoVzlC/NqA+u658se+F8Hv84I6vJ+c6yFmn/tK
jV9TQYvchftkzm+APEICJboE+M7fwl18TQ8QgYT3VGrXlQeF+TJNaCjGX2XFSuemYDtyfzHGPT9Z
CxTzUQcUka9AO+skZNc6JailUkltRVDEtepzeB8gf6ErjCZRIVdjEhXRUn7kljwfcB2Q9I+K4cBF
wQtd3x18z4VcVlepzUe6LJEC0giyXqQr4bFAl6bF9Y+inu8LeStwKyUjYYHYTF2Y6LnXChTtAHsH
JBEUZ9NWYaH3el7K6tRmVjK35wvSgh9ml6NhvwfJMq11dl2KRqIafG0OGcm+lIWnxNzOgxPlFWDe
Uc4C9P56GkTP5RVPylP78zMEA0P8nj5VNDf9z/trPIO+VGFHgygCMh/KzeWQJbwwsB5GCtgbwUDL
4Sn3clJhN+VIRYs5iWV0sEg0dJGMKVw6DIb0HGo1zSV/adpnbipQcyF9DuolReJuBi0rDSosCdYe
pMvpxt6cGX0DsDpBkPL9vNDpOOfzQRQCkAy4jWQFt+P1FBeNB8YQqU/xJEVgghBgW8RETqh0yB0I
0CgJYm2yFJTNvC7QU4W+HESi6K+cvi6QAWO4mmVTu2UzCM7lvUL4mhNXmeSAPz1NeqI0gmsAMPTU
aq5jDc0iEu+PDGVysHG4sNgIPVSIXk8uu4bLAwcnH9/gOOwLyknMd9IBvaQnvINCEleknkYQQIGn
v239jGgpqMIOTihpnpU7TRjqAHAkwGp1kTuAfa6ug50m+IB0s33IvySZIL4oHTTGKeuVbUlESCvg
zlBSbue2EasRjW+9ZyfjpeciKZvSjBVGtIUmyVTj/vaeu8sAoBj1nXgO0Nopx2QEkZHC0bLMTj0a
yAaXYXoHPUWvQpZQJv/k3/A5zIYHwcFDC935mqPyZ/uamzJQtABIB6DgArvn/a+ai4/RJoXvQUkD
YaA48awjIr2ALpBra2JmKQakzkFtdpAVq/NotXHXrd4qDnjrjUFYSAD/5Zuu1x4iD2iaRHAOZnqU
G643fV67ohp2iW/rr++9kaz3g16twYcEtjNMBDmOOvSjCrqnq6CC+CKEnqFLdaIbh7T6bjfSZDUg
gnlDrgrqgieI7ZzPCT1nkBlIINa12Wzoeek9cXvv4cCMslEoxuDbp/ceGJ3jXNAc54nL35LWRc/R
OvQevG4h8Lm9767NCNdT4zmppKI05jzVrGS40aEEEhbspTQetkK8pHI3k5C7tjbxPm6a4+IJYc1t
9Z5mawUsOeVvttvv91DkoeufLxTVuk1HyW74DR+kBYDszMm4tj+J8jgkhFt2tK/LVuWTvfk55qCR
nRQfHl5YZAJlBFRoeKE1qRf8/K2bvzY9CfJUPlSVcDStOKaY/XLhMZTkBRu3geS1jck+d93MjeFW
nCeA6vMa3Z9LxIQzNycsoB0Y1emxXCBNFpBpOwcCnynzFEOU6gd5zGZzQLvQ9x5idZK+VIy8zZWM
1hAZj8Vw9CdM5ozNZbcRipp5At8D6ao1WEFJzxyU/LOSX1ppIfCdXaGxUxHX1NhRO4k+HL4QB6Zv
YE0C3UJpxcqz0KdLbvA2uaWxY4P82KGC3ykpXD+0wKAlDAPm/dCILXWnkg20ugAoWLA050AwL6Kk
jFwDeGhdn2w5b1Wl7BzmqUNlqQO9XSmQstzn6Ju/79nnXMilocm8CSXkXv0MhkB6jrebQBqRJUIH
pj32K4oWk7FL5iYeqyxrsXQKjRnlbsLHFopeDE4w3tdfHAVTI93I24WH8tyxQkgKQAziJYATJzNZ
CLkQDSIGGGlgGGDQzo53+/05nNl7CAC5sV4BDQSU464XK4vKqub92LUjuXgp/GKXo1mBeH5s3Lcz
c6LQDgWsMoaDJ8dfkfziNaUqQRs0A/qDkzLd8C53dKTwVUv8TwGsq3ncmODzXThWM1mpsQXrn83J
gnVi53mCilbRvQnSyUB3CX6gOP2zJtaa4LKFBpxziPCmPS9Eu3+tMZOL/8r0xF1xBSqqVQvTr68s
fZaN55b2IMmTiG6aa83AJ3w+jf4f+YbCJclW1GVS67SykCUsV9tM138XMrMzu/fqi8aNcLEACiNo
gVTlru372koeHKOR2F3ecXpcVLQsl3rUZ83ByYyvKiAtp6CHgMvAhxO7rh0iic8bfi1RWV2F1RZA
ugU3MHe5gmiEA24F6CUUvSdD4yEvXXUimnHrTa7S0sWECiRRSbcOjtVDoksOLR1SRbhgXRTiILTn
gI9U/GjzgqRvKP/d3+ozgA+gBS++Z3J7AIXP5TnDu7ZeG9zrPhBpYAr77hfUBy51FmLMMXqd7rRL
Y+NCXKxr5xZS2JQaOpEHK39sdiy3/ZCQSJL2fbYQxczg0zAwHj1MElqwR2HPa1tMV7FxHkbeWNbc
D4TjjP77e/scITf13a6EJWjrXNR2ZW+SUw8cT2pYH/baYN1UW06xw63XmOhNh+qW76yQH/AHANgj
PfIEXRC3jX/k2NdYW/PVtjVYANiYjZIYisToXbILHWUh7vl7QN7M/sWMTN4WvRcNDsjGPRtkhDnR
TBQ9wC9DEF5+uxt64N75QK9IZfw8HY/m446xogM9n/TX/XZ1Fj/9I0RQ6coxvhV9lKJc5S/3t+L8
0fj3fVNu/ERQsgGy257Ng0QayP+XEh2f0N4G5lHZBNI63UBPCpmINa9Hp17e509owug+qkcmoT16
pb2H+x80k3C62kLS5L5BbsT32xJLKqn7ynnjGAheaivByfS20mwpNdOStAJyT2yhF8AdZrqgK9pP
oe7VxiWRs9iyO3PHAhGChD3e6OignHKUs73c5Qkbe5ALVTfggrCGF/7Bp+xrC9Ynx4E2MLtwYueu
wkuLk2upT3gtrrzUs5VihWbxvjQjPenfkZoHdd1/Mt0oRAgjzbmCdOb1ia2R4W2kHtOdi6YQUz7W
xXNx8AB21Iz2EJFEV7wjWhuUwBoMsA5GA9WeFr5hDMNuzgi0WoG3H6E+f0n5Cw9V93IRa2mNJa+s
QQanAStsAvejdWnOI7+bBGsU2C3eUUjEllRaKknOJPf+wNvQHEN8g6to4rWkRm6SKIH93pJI/psC
iUVSAPEoDc2Fe3/WQ2KyketBC9qocHY9383gudhOvWfHTGy65XM4GLHjAfVy4v1tIIu47akvgIHq
Lc+Iy+isAoqU54UJn4vpLj9iEhcPmcZ6XTx4dq2cwduhqSsu2KkdUVO9P4Xeqe9LnUt9XURVbs3j
iS+jK/X+N8wUY0FHPHLTyLguRj2k64kIs4GLhgrfgFKoGUc6V5E3gSaH5GDbdmyG4NT1Rk73Ra3E
2cGPmWS04wFMPm1a7kpJBReDDI9HobiEPgSGOiurMYwPiX6nn0vqurN3FIKc/29vsuI+aP3zToK9
eqN3u+IpeQiNaqes0r2sex/FSjgMG8Y6gP0goxEIz+tPF2zkS0s+d8bQQQTBArxX0eg1OeeFW9R8
HJW+zTTniNX9k1IYXEp4d6Nohzjcud/MRliCi89GuZdWJ7ef70lBVzSw6gnUfH3fe1+jPCa6P8Z7
8BUv82TdUwVcuLJvPACFSnooG9CDfVDR3F8Q+9y/bJckuOa8K7DWkiQi6Bxlc683npaFlRYDeGn7
meVVT0W9Tfg3Rdh6XboE85rJaY80d8jkQ3USJFjT5t8QsktDJLBI77WGD0n7fu8TEH3QAxRaJMr9
J3cnHAs4j0dYJ9gbJkMr4rwQQsa309o1JPHLVYjAGxnw7Jpm1vIDUJ1+aTDpb5X/5Ls40D2IWcgi
RYN5pC09vkdjE6+O2ZWQ60UXNl76k3lGGSzPfRctqFplydGKY08t6HmlhQts9M03VgRkYmCAk8B+
dz3kDvIBQtQLgd1UG0agFWhdjd57UIfv+/5q/DsTO4CroE8SkGlo5U6L6bwI+G8lMZEd1pnege0P
CR+xXvv7Qlj5PJofxEC/b3Fm/kBhDfELEFoDKshO/QYHwY+wA9Kep8dq05tLqjJzm/PKwMQDF2XQ
O0kNA+lh2CY6/wNqnIIg3iOarj0tU2jOD2jkJYOaBpLtk6XKE4QAlQh7IloZyhc01CbDBuot96dt
ppyCxDRYHODbQUKE/q7rHcHFccGXeRDbz6UBgFilKyQAoXGzywm3w5t6II8NUOUPCXQGksSonqH0
vjmv7n/FaGS6XS4/YvLi9ABwcpsaHwGyF0McOujNfd63MDObI50QNgZi07En53qYLV8rXFuibZfr
cHEPa98HYW5+chd24cxARvo6xCogx4BGwvgZF7FZkThR1qcYSNHEzwpbqSZXFEv9FnMR2JWVyWAa
jRM9sRoRStqxaTbCzvEh1xq/Rty+T1+FwQIUmJRLsdht8Q/tTBdjm9yJdSEW3pB56LugoQKR8d9y
OAVgfHGfuBLvofViK/uME0GEC3lkpD2Qh5iGHkXqa1B/RCcmQPc1RDaC8LHv3goI2vI1ybzT0nv8
Zo/AIcIQOlhGGkbw4V8vXqPwUZ7KaWL7fQBFoQhMH66FHhufRiG/sFFuHPHE1mQJRTDVdpA+Tmyu
VPSg0cAlZcZlY/lOp9fs1/3Nf7MrYQxB9JiW1NC0oU1cSZoofan4wAc1cFZu89kU5fd9C7dFwdHE
CHxACz5y/dNSZcZFQcNxDXCKAFZ4qAk1r6+cQwPJdB/47ZZZ2ow3YSkQDjhegFiAVxnw9MlaCVke
+GEkZih/w2GtG50BHhxocJko1kBbHcHw/RHePv0nFicrhjq83IWMkNlo9tl+usS3GurTn8BsyNAb
9FST7xUNv/RF8PnM6o1JP1xqYEUZeTGvt2XqO34YuH5u43Wjv2tbhwHfN3F5/aOytED/Xqo33Bw7
DBRgChWJZYDh8Ni4tuf6qaw6XZvbopWi2A3iZsmjaOrOfrqFjPJNbDmxNHm5B7GGNKMCS7X/Hcn6
uWbJuV/i9lgazji9Fy5ZChg+aUYjMRF7mogrWSO26uin+/tjycz0CpOZkC8cDgRIBrRS3QCJaM0I
wZn+Jj35vnnf2G0wMs4c+u1QZFDhsP5u9YtBIU6UQhyPHNtfflffzfhdKw/1+qOxztD1aoz/wNxI
Nc9CIkQEOe1kcDKkGasMuEsbuFeFbP2PPDVLUX8BSdfZ1WXQvy/Eqbd5LQwQluBPeASScCzXq8Y6
Ylb6blvYqK71BKxzWWSyIPA8KshaoVFWfIKuW6orDhimzxXzGP0MSxHlbd558g2TndP48YAnYFXY
YFio3T00YLOYVB6lGYACnaTfn+Q5j3Y54skcZ4rSOLnWFXZhuqtoGy2t4Zwbufz7E4/Jlp4qpHJZ
2Lm/xrkm+t5Uc8KWb12or4QH5alY2qRjyH0V1U3mb+IxpTIM+dStCzvR9pJsNa8Mj90TxKfc2Wgl
YLNkKRW4uG0mMUqgZFJYCdg2QrrnGH2IAT99QetkbAZfGU/E5pjGNYkhl5kAGEg4JqTCG6Ay0uKR
uYmWMHiAidGDgaQNIuvJnVu1IRCITFzanPsYd3oEfgMFZPQOrdpV0J4GY6nGfouYxy3IjsQRAGXj
7P/l0i58AmL4HrQjTml3xStI1Hk7epGQkoxHmHpwUImyT7ZtS4aNagpIFN3fvTPxDJpj4Y/AkyWi
O3RyVli2EYJI00o7q18DcIHocnOOM6KKC3ZmrgyZBSEolOgQ0dyw/QDsF6tcGld2EDwOwgqswcUe
GwlcnN1CdeaPbGqyff949wEwRHVGnd67yInkNYPcuc0aYDszP4EzUkx349tP+wCKOeRjwyP7QsE3
SxLLPSaUGo/n4mf7mhM9JO3CwOfiD3wOclEs8JTw+JPzO+S9JjmtXIHSgXqxyZhxbiQ7f6t0v1jZ
VURqa9C2YbWWhhUPIUDk2xldPKi/0WsRLjiT23Qk9trlx0yOtjv4QdMWaoVLFSwR28/WaABzJYMJ
ii6CigeB9iaosg2FoKdL3y6lbmZ8GbQWsQcQaKLXlZ2EKFyZyQ2T9bVdyAzUAzQB/EKZuDjK8ZKZ
7gAgHfEqHpGGCPCuL6GijQWnZkYzQ0G4FcODv3PtW1pDytgIwNC8gm6IohB3MMTWygGmBn0DWkaa
D7V98UC3JG5rEGF7b/fP2i27B2ga0N/Fj1qf4+/kqsBjPqiVmO9AgEjkR4cxeqspDOEr1JVVhD42
1wJ9Q5/RNt8NvN6mBiccIxAjsisl0dtwCzB4bfWcnpXfDliYDDBhB6nhDN8hPyxc5H9E5ddzeP2t
kzmMozANOZft7BLNuzinlf6OqsGIHBjQv+kbT8k2O0j0HFFEEt/3J+qWf2MyUZNtiiyjr6b50OHJ
+h7RfW8gZwnGaP1zTJ4+7TXy/uKTtw/J4qhNDy8fC/Zvkdiwj3ZxZPVQSMfza5KUYjSxS9Rc6hCm
tREJoagWA34YFuiddU1Xl6Df6eDfgtlxSqdTfml1cjpiQatUUdI6u+oOvYT4LAIzk7aK0dR5f36F
23N4Pb5JlMZLgyj6JcZnxsQ86u89Ba+ZMaBVrAL8wqA7ZKk/eWSwY0ujBQHLOXqGtxTemizlqW97
USZzPX7rxfUHap9OzjmnA9N7shNeRPCtD6vHCKY8+KOcVthw7je64fUTyga6sciKenvjX0/G5FRC
I1SAYhE+wM2/OXARQyZP3IW1CN7itzDIRuBn5C7d+rPnCz3/cITAnoMRdfyqi2EzvpvyLMdg2IT7
Mr3zw/ua+arWgSmT7ONDUICGdY7OQSCRBX5dBvi0+3vgFhU0zjv4nJCOHCULpntccn2NH1S3t2G+
j8gegrBP4cYljz/it/W4js4WegUlyn+Kh+/VLy3oUlH+tnNr/AJAk8BIMZLYTHkyGNCFik4c9/bz
9vW497efgpkfjihV+eQx21qWdTDOPdlsPsr1wd5EkD8C6Pe0pI86Lu/Nqbv4isnyc1HFpw4fYR54
2hQvIHwhae0vnLi5A4flBMvDqAIMXPj1agN6kCmgWOptfzCcUjEiTjPur+dtgDXW0v9ZmBzponRS
2StycI/F4MeBrJgg4OCGlsspugTtArlfEpyTbmPHa5OTk8v1QaeBHbIHIdjzfo9iQUq2/en1df/u
0eNTvn/CFa+DJ/qxI+uBrJ21S56E7TqmFiGGYaccsb0NbjuiPazOAdkYyQHNsfZvQr/1+5Mz51kF
AT0eaMlEe+g0QygyY4E2xmFrQWndSqdgeM9Ew4/VhWWetQP+QrwdAJeFvvn1MgfOMATxeKYy5MLH
1KeK4IqVAaCofu+PaG7XjoV1tNAA6AWusGtLmSNkTa+FPfqltZZIEhoGZb4lDTKg/ydDU1L5ssXc
ReMh1eI3h99WLKhjXu+bmJ21f2OZEvYix1NmtRj0thJCB9LdxXgYcOGLmy3V6hYmbQowbmrJ1XCb
9nYtdnhgJTiHSTqg5chb3x/R3HG/WJ0bCl5oFzK9AkNOizeVhjp/usRgPzcWaNIhxIXrHDuKrjdA
rfJiykZFbzfgKeUigEfdA+RH7o/jDww9dY6XViaBUKt0LZ8nsIJUEaTh8Th53R9Z42g+ZKuGPHbb
x8eGvjXG24fIkw+W6OjPuP8Js7Hg5SdMXCewE40jFtiAmf4K3iiQCYNOxjSPj7iqLJDJCKeE7D6M
VD+vgKOI6ILrmFtKpN81tPHwKvANkyPd8+gc/Nv/dQeQeJoQNVygmJhfyX8WRs9+EQlAtEl2gw4D
LENgFjxddp8zbgmh99+s5D8rU4chxbxSRrDiB6uYPO/TEZ1wXD+CItO3H9uHL5GAMI5AjEU/INob
5xI9GAv+cWGof7wpF0NV2kBjWRUfUY3+UfuR7Mg17++XORMo4uHt9//YlCfngmu6vFbcHucC3dtl
IplOrq5zbQkvPvOSRrEQmB6QeyOtgUah61WLwkAUar4ZgHepwC2TAmWL5nN9He6JseOhNF1slI+M
rpaay2aym1eGp9W1kU5HlioYFkjhWfKHH27Ld/Yhb8BvY+UQBH9IP+9P6VxogSCRHbs1can9RZIX
q8ZyRVAJaTnYMUBMfWKIAAUE9SPeye9hsJC9Gadt6nBgB738aEFl8Ui+ntakz5O8bPnBVsH/V0fn
msv0TCDsKxOcNCHbxPlSz87sY+/S5GQlgypJ07gUBjz2tj0oXAEXgur5u6A/ma5N4hoUk0RYwgz9
bfWbgaI2JCNDgZ6GaS6g5ZMQwtXqYA+hqUVm3rEEnJt6LLz44DNkd3UNOacllNZM/YFDyPDP6ngV
XyylW0NOXsudwW7ATCSTpDEAIlZE2tS/HNXiB/+BAwVA/Orwq/t7aHZdLwxP3GgRNTnLZzDMaw/+
huNJFL6x6ZsnWMUGhJP3jc0FppejnGyiVHFAe5iMxtxTy7hE+slSK+pOS9gSYQyqbxdxVIYdJWSk
abUjRGOtGwvSYO/3Jd2ayCKtmqfcZgwLXYzUN1nd5uhXbxofpxguol5l1m9g1NvTwiU1O2CwbYz6
ezio095aLncEv9W0wUamXlDNaiV4NKGLlZXZRbwwM53XMq1FrYeZBLxAxz4nLRxBQjSqas8Vv3RE
Zp/I4IlkR6l75GKU8Wq+2KxlzflAlnmszZH1mjEeXePp+PkO4dL34+d6/bgGuYrpMou45NsbXwGY
DSUz5OhQRlUnL6m8rpO6Bu2szQ68zUgZlYQlL3crzIcNiHQ7iu+oB44qRNdDS6HSlBd10NqIaHAT
y1T75La4iUlyXP8kq68XCIQDPzcqJ55XtkO81ccGNG0nRXdf7p+VmfzL9adMZhkIg0yJ3LC1nwUi
HEH+QTgTDzhAiGILSOk1u7Ze3tAjdyiP51O+hFO9xTFNZmK8zy8WWWWUOOlDmFft1/4Xvf/0yBGQ
oIMukzzKu68X8SiTt8MB3NnEe/9Ftf7++OdX+99KTDziEIqlHFZYiax/iatjrizUymd28fX8Tjxf
Bf4wxRUxwEwv9MZ8NUU6jN1XlUseDKiDrXcbulp9q4a24HJnnP215clxVWu2VYo0ahFYlqCeYvEi
1TVXjyEPG4HIRQHFf2R53LGQHqJkG2eL3ca37vH6AyY361Cp7NCGmFuBvIaHdxRjPP1JWK3XRNQt
gzU32eYMj7gUZc7EZld2b8JMb+hCbrS7bRCagecrMp9+HoMXwyEb6hkr5mGFZtn7+2gmuX9tdPJU
ihkliPkURlsq1UTv9Pf9Z3N+Ck9P6Wa9tiTjJULyOiGs+YbgkNTcWIIH8+JSZDpzKV1/yOTB1Ett
kvp/viU3xuPcGu/v1ZNGoPOLl5NMnwL90Uq2JN7t3qDkeYAPJ0Af4O1kfS9swaXT/bdFL043r9V5
mibY/Mzq+RV8FzliK5maa0evtp7++KMYO0NBlz90z+zNSdNPC6d78QPG43/xAXXX9HHsYVX4faWD
iQzRHe4PTIJP1h2xstUD5AFeDGODGYj2J89aeEHf3szXizFxb32vSnHDwL6H9kKn3aqZzYHaxElo
kC+8I285565d6V/v+MVYA1WrO210pbkRo6S3F43j2uDXDwa3OVAeF4m+tOkXp3fi3MBXn9VQS2lt
oBIkk9PX3tklzRgX4F35CLjTbhfrcNwbdPS/fEO7U35c6uufSSNfT/HEzSmhw/g+P552kBpsR6AC
0ArspthhocMtfO12VNN4eHmpdRUUEobQk1HPFrrox4wAoo6lX60Wlv2PQes6Mrz+qInrC5M4d4tm
/Kh9axyRa8TdjvTno/VF4Pj8B/h8F7t9iQz079lwx+7fHrnYA4PmMXE42gV/4j4merXbmwp6bf+L
tO/abRzbtv0iAszhdTEpy7JMWfYLYbts5pwW+fV3sC7OLonmFXH3QXU3Gm20J1eeYcwxXOP5mT7v
CHPCVgDKDnHpwlFb2Ol/L+Ubyy6YddyIhWUBTO3IV1l9nm2DGoI+0WBlLW8+vm9nYBN3MzyFu5Vl
lflJDnulcS0+9sIO/iCxOwsluicM8exZxsKizsRs9yanXhsoSJkohsnccPeuLVnBxl2JR3fbL92b
v7MY95Ym11ac/M8LNvZq7fftDkTGx2NqJLpH3J39hJRbKpODYJ6xjbZLWkBLSzm5tGqNVpk2nig5
sevKdtFxn5R6PKyZaOm1milD3Y904n9FqpvnpQZbvW2EAbniiSqIhfITBrp+flL0L/X8luEeM5yf
E+gNtgvbVhivh18nBozYAmSHZAmUY/cvhNrHVRim8JLE/fbaILVZ6NZztH9WX4JOt31kdE5r36q3
wjOqFhC+BGWwnp7Gx2qlDiNmbxHIOQMZwZzcfNJk9QsvUMs6xCf1JxE6YPoeVzlZKwPwo671RQ5I
0Z11xAILUzG77DdmJ8uO1sCkSAQsBeipDFnP1bckyHW3sCHl9vjw/kVRPZr0yapnkO2LWw3vhkT6
UwtZF5RJ4Pzz+meKLlAsPf7mti8ldsEap/pw4A0Uf6GdgzoRb5WX3asAGC8LsqCWfJc1eebXr431
Fh6kjQmSIOOENgF+z+zkfmmSxrl/9OWTF4+PfZ6KYtJBOJY/NBHrMJywVJ+fj8mwFUdAO1RophWR
wk2LQFNHtwkZKWX0WJCNcnH6FXM4AJGGrg4TPSyrFMWzrfe5Khbbx37vBQj5sZqsQEAQfVbT+tJQ
8FULUUeUStjYCOt63bhMqbNucoAGE0lZJTYebwlu9I/vJ/bO4rTQVKQt14V+2jsGw5PoOwz1EBrm
J8bAZlww9ft2vTc1cdV78FRFEATt4aqztnTcblV9uwcXFnwW3ygWTtW4lX+NC3VZ3DBj/muKsOPa
rC5binGBfjwoCPpdjYXTNIOexHhweY0wUQ00hpOcd1Ch268fUIgFvcbYdP/+7q1ASzCQ1/6oNuSg
n4YlNaiZOwrI+VGrDdyukNmd1p801OxoWHsD5rAxOwDGPo/Pw0o2Kgs432xNdCc0O/IT6kv+3swr
DDS9iMYI0AShbWHax+xGiCiYRuqdsNn0nZkrMqiJDlUNSBd4X5X6C4QNJM2Xkoq/34l7sxM3s+V5
nw8KmEXm1MRvZ+Bk7kKoD60f787fXArSvaGJ6xgWpdL66FZ3LkiypcYR+ZBo+wKePPT8adtK/6zs
Y2BWOodsYwxe6eN6Z/LbTWA4oBu2ncySV6292bT2obDOtY6/Npl1ZglLevTeLgFZ5rY3KI6QLhu7
jEE+cv98yjX0h3LJH6BefE63ReFogRV1/sIWnwk0MCk3ZsZr+ca75MSq0MoO243fNKcCIkf2V0xs
0zyMhaqfc2zqq9panVcfkRHbjxdk7ipEPhBXsQgpMOz3e9N8kSd5IqSD47meXmtHVwAeLdwyQoJ2
SHXB2EzgANUGHmrgEAEDSaI0id41N0QVMkNdIN0x2xwkedgCDIKHZ0X/RI3uVcUquoTZI3tS2ktY
qHFrTe+qW+OTxeTdqiybGAleL17Jl1yGs6Mgy8v/VLi2ygIOSL1IPDF379/anKwsxJm11kswYG5H
0cKbrxRFDxjwH5cC6VENfS2U0+MFnbtB0IAELZqR1AyhyMTR4bo0boWYax3lFVc+KI0zqxANUdu3
jpus8aY/tjczq3fmJs5OUyZM4VG2dcRNaKAnDpybXKIz1ZPn2269wKoxs1vvjI0/vzkoYjxIdVxh
bKKuMFafGkV5LY61t1Cnm51DeAYjkhclWzQm39vR2loO1azuHMpCpVOWor3aQZrBd3vJbIqSWXdh
whERDNZJ42u2JPbM0jM+7ozJbsVBgWIC+NVGRO3kGQdCVYYSk9Y6AYWYnS3lI5Mls0le+efss/gU
OpJ8Pl5JecZzuDM5GXUSyFzeujApsnZevjWfDPcpBnoebNmUcIURRCTg1j59Y7HM1JDyfZGecvDY
pjbV9rF7SfpjDTilBM7b70irwfe6UalO+33mPov4v6HdCH0zFosnnfp3UBfI1PIHI4FQUaEHqh2n
dpOT7jxsBFQl6z8hWHM3KasX9asff8nSV9o9y40udGupglq9C2kbkyrrYFOELThOah3ErnK/ezwt
v1kJJVAN8Lis0NSE3j5pcm+0tEGNpETJRMy3w7nidMZqxGPUjy1Vmb9pKIicTUEFN/tTihbsVwhx
Pv6Cmcf57gMmlwgSD30spAHSHp0h9iT56f0flKiT1m7khZ0/01+AwYroxEdzCJyuv3vk5oQJbF7z
NR4jhy8sieS71sh3gmGFx9YqrdSO11vV131r2CaOaw2Qsd0LumslCGHPyjvVSwg62wdm4d2Y8wHv
vmpyycQ5ZVqux1eB3vIquWQP2OwIn2XMKwOivirYNr6t587CXTpz3YBTB3p+oCuHjvPfLM3NZCRy
LoNOOKZOOsjYoqyeNnCOkFIu0LYXXh+v8syBFyAuD8isit53yBjc3zkowKpx1hXUUWomuLSIToko
U3dhN8+UD1SBgyI1OGsB/ga4496MpGU+76qA6StxNmplWrFraNQ3QNWUt6RUnAHlVVTpoSLWJUYA
NfC+0+NO0cX+LJebqgJ3Xcmsct/kBOvxDMydNPTVaQAj4ayhw2VyAYWqx/XRoFAnRBcUtcpkJ0o5
ORX+Nw8uDBQrwSiMWLoyXEYvCttjFw7aTGgKOcSbD5ge9SQMcCEDOp5cwPBlvXfm1fA+I3L6WaGy
sgKvK5Tk+LeWJUm/xX9ZysHNnHSwAIyAaWCxwOQ0ed/4ooU+e4lwqgR2HdkitzP20co6DoQ9ysdu
FzxV63CzejztMyA0jPrG6mRL1N0APicewKVtbcVATJDoUBDBOlovz4n9XZNdZ+2+FB2w1m69oXtH
X/iAuej47gMmQQHmAu6pOEbHeAc4C5Q+rUE/eA8QrfPCuzo3wyh8QysdsDeI9U2e1T5jGdnrWXig
6D+TUKigl3R4GZJVr60VdemwzbyokGSHYguiB/RHTcNjGa5CWlFucPxEF67NRwQYBZJvT0Q2vl5f
D62J9lhQJ36fywgjXZrWJevjz2+uL8VnCrVTYL0u9uDgxL0poPGHaJCw6gWQzZsNiF2ileLr/Itf
HHzz8b6aKdGCmQmwbUjWKKNA4+TdiqNIjvK6B7RKsYq9zxHV+wEQYOsjko3dnScdh3bl1aRnFyzP
LPKd4enAy04BXxNFPBWueG7jyYRXd4rYkozX/WwhepuJEdFJA60RgFIl6EBO3iatyBtGLRFW1MKu
/RS1n5K+aEtS4zNwdERGY1pAVaCIC/G7+7UsECFytYbXQSCXXu9M6Rr+kX/ojrPAdq9LVkHeB6s1
WH3YqXb3wVn7FxvQhkHPP/BKF7vW3L2hzWFj2rud+dGvOVOEbNP6ddB3b5vNz2nhJptbAVEBGT/k
nsEcNNU0U9KW7cKM7504P4GuUisMLUKnTQ3BGTjNj/fZTFkIUiI3xib7rERTK6sEMLbdH+WP2ADd
ukOU53r1ZdsmuqJBIMmAc51/7RYv7Jno5870ZKe1mtAAgsn1Dm8XcIsC8mlt/1z2owpgfNHszQez
lhZusLnb8s7mZMN1VZ66tQSbCSkuCrmG6z13yC/hwvUxF6yLQGBD9h2USQAqTezEYl0xQ4tpzZAA
S41MlxFzgFKaXSOAreB/uVZtqtfEKI7MWnn6I72A9uJlSc5nphSG1b35jMmb2Lqh2/sdPgOE8Rx4
fA81JpffDFdTPDJO+4leS4rmPXC+rs8c+gmlhe017p5JIAYIOv7IaLEA3cBkiUW3yjALOHl99l2F
h0p9frx9/4JpfxtAcMGjO/s3AnUIBxRTaUUdwDne27VgDDvxom6A3ZcBJ4gNlAvs0ozWRWkotnNG
aUQzfkaRAJCrMU8tGhhrqAf1SJ0sneL5of/7ssm7jBC4YBNaUydQ2GobeZJ6kNT4/Hj84/w9GP5f
bPfNK1V3Wi1weQkjLv/G815zKVJ4l+haSvePLc0OB+1ugLqPktDT3KrXo3GhKTDRfuifCxW99sLS
g79kYrwXbwYjSJXUhm5DnUvT6wkEILCkx9z6iwnaJWu0H8qC/rY5o0b9eGyzp1W6Gdx0rXjKDNxf
y1d+s7cE9Jll9nNgw3E3CsN847E/Vj/aOkZVZSmzNruE/2xP0+VyKqht0bTUaWVp1UG7Uvtk5cF8
PMK5d/ZmgMrEc2NrhoKfCJvRy75r11DoKxdYoZ8Y/4UZtJwgCY+d8ktJjlYg8GkFSp0893S1/vQE
q83PFULvx3bmgh34C/8MTbZKMkTgUeF76qhcZSYpurUltyTYQRlJ0bjtAzgcBUimhfyPECp6Dua9
tkV5ypVEq1Do2uPFi0aThR08Wv11Gm++arKNBAlgeI3FUg4oYr7wlRpZflwCKFkDf+L7RXTqW/Gz
ZFRhAUo4E2tjOlD1QA8h+jal8WTdnJwE0iCuxKArusrrU8cHZlGc+uEipfwWGt4LPtsMLB7VHbQa
8IiA0R46TUTTlEHUXyAv61YAywSGXJJUA2KcVBDRG/6INVr7NvFrDSYX0HXQHznRBwHMhwv5zNm3
fCTGGOtneGOnJ0eSWg3CNUABFz+Jd3U50YgFM2v3ofChiFZIIaIDVZ1Buy5svtFdnC7zSGI2FtVU
EfW7+9n2fb5l3dZjAfZg9Qxp4j1zyEny5L76CzmUuVwqaCyRN4OKLYqEU4qItKetl/LJ4BjcKwdS
k0+7QbE7JdVrs3AHzjhjeEEhxIMioQQ/eeKwCJE8lG6KWka4rhudGhUQcLQn8fNSZAPi6N/zB/Q0
Ol4lsDCISLTfz18TVWId5XD6NSiW7DU6uLJZ1UgGW6A35lQSFzXv68XgitSKeYX5LKjoXvuMtozN
qimViTcGhiTycST0TPAl0Mi2MpN9U8Gvo5cmhbAheiRU0SOsB/C7nonQmH9WZK8C6KgskIcI4iyP
d2qtBLIp56KWmVmC7O2fKI5c1oKaHKMiwapmga6KEtsbpdiy6ZH6iTRKjqFj2RxbSlMrbYBkJbxQ
g3RBgyiEQLyo7wODdl4or7uh005C0sbCMVMyGm/FPuO9fekHJWPIPuMKJOH4nLWHDHWULYgV+PCY
pLVUXpVMabOnNgxKbU1roCXtsoqFHE+7HAAjOnSxaGk0FjjIkvd9ueET2R1rCLwr73mOLdCc0rkC
Z6Vx5b3gDvTpOemDuNr7kuQrejkyQpNSKkA4m5VBiChPE0F6rsliUD9FSZeH1gDEWGMnmaaWhjjk
PVoz+gTqd4HLRGDi4WO2MSWXF/wVV6o0AK1TwUZOJsZt+iVJCZDsxB+QJftM+JyHllnkZox/QH1A
zE9y0mniSqEg5j8pReOjp6wvBYbwNV9kZlwpcY+pL2kw6GqXZMl7CsYq2QyQMKi+apX3yi+xahIP
7FVDxaSrJhO1buMxjBRewGjjh6aPLtj4JYtCPipIWaGTDooGSSgf2laRAgfyCx7a2FADQhO9FtEc
9Z6y1ZCU97xGGWW55ZR79rKuGYwY/17UpJAa/DPXUqiGa9DwNbvca71tVSIx8hN7XBB3m6qNJf/A
NI0sveHX5IBHJErXvtdCXdeQr0u1l3iI+55QiBnyZtEkcWa4BQiZTR4zjS/SQoUe6pLxfbPpQ162
vSwOwl3Daz50wnjRjaQdEjRMsHVLl033TIyEmI0LRMUvRYf5VhjEhiFJ22bU7IMs9Uw2c6si0asy
kyJdLdAPDPqrKu3LFw/qhkII5RStS895nivDLlUKCI7EPI0ZXWTQHrUS0ogXTFnBJHEkR7KiM/At
tbeuoa+agq07TTmzYUoh2RYZm2Ly/K6WoJYKr4ZD61sdqZSgWVJjSFt1SbFOko4rnsBAECuA9/ZF
36/cgKnYs6RSQGYGTS7Vd69TlPBzyMpcsr2ekSsUPuSgNVs31nqd54PWtzjZiwQslUDFwyCDJQln
oyk2nN/LIK3I+Ya146qMUzC2FJz2xaQJBBFYr/EkY4De27eGFI9vQcXS849+mfvMgStTLjLjxCtq
k1EDmllcwLN5SVqWiQfDQzOK+tOlKWOCrmV4paD28aB61NHvx4/MTFcm1HhHmhG08fK4TybZ1LgI
kozW6FRCoqchrmuqGyD94nO8a1fDlSns6qKuZYPbJqou7ytoaNiUGgqKS56tVpsaHea5efEthHTh
aemxmHF0AFgBWQ9E4xSVk8af3/gbXkYB8wla1nELudS7tkB2mYvAT4EpJDx1oYM5gPovoEyx4MjO
VTMgEAm+VwlckaAV5+9Na0MRpR3XsYhDCH8a1Gdaob+4/1Q2ZWRrnBWIOv2hdpfrSMXXh+DFDxb8
jrnnaxTKQ9IKDNO/OIREviijCEGdE0txZwxt0hO+QFtu7rZL3eLcTEgEiRhUNOABSDxagu5Hy0q4
GgG5ZP+Gt0hTAYb4Xl1zssntx/ttBm05Crn+szSO+mZJqwYsoAKbsEiMtKCxAdUFGf+tManhrWQb
Aow6aokE5aygJRsAzSQbXBjNS2/8PP6S2RW+/ZKJJxLESirXEr4EOfzxI/Zo8rKf0PVUGbtNiO61
hXTbXJLkbuiTJEle47Cnwv81OLIlG21LkAcbx9eanq7r0D9cyIv8lkHAit4OcnKCwsrjBa/BwgJe
9vmpHeyNZ+ggy1xMso33xMRZvTM0iUmCTmkaimsZHS+WMWxzS1zridHujSVXdW6ros6n8TiX4LmY
djxKYZKrLbCrTka8QH/3S7N8HZ4j1KldMnZoNcafcOGSnLuGZA5ADRElFpQ5JgsXh27GlxVlHUti
dO6ZGfTNiV9SNVsyMlkpGc6+VMQwEq8hgLjTcCp0lPQ1Y2Hbz8RwINz5N5jJQsUKU1Gew50KIZLs
NX6DxPEl1E7+EchA0FFsIciBlzUOzVo1fYWIS6dgbqPICl4bpOM11G0nF0CXaXjA+45z0AxTuySC
tCYox2JLvR4cPVpqR5jbLSqSoyADRQAgTUnK5aJQ1c4Ve4fJuHVWbbmEtR5P6FxmG234/0xMBlQo
ciINjNA7w9mNwBL28W6hf3BdbkHv+wwhF6LtIeSWkgOKkyc4gX8W7I8v0fTk3dqf3GNZxKgQdcMQ
VUcq0XdjvL8EZmarRmBH3WZs+MLlsmJwt7im9Gep1W1pgidng+Vol8QqsIJ5TA+qnK0aBtH64yGO
I3g0wsnRqHIcy65UkMD3LPDJQk5qreaFVbnFy39hCCUiGRSFaGKeCtRKpS+JgxACCeaP5W2t/skG
SxTXj60IcyuGwB6ZaiA4xnb4+zcwiAOaZKoLfKVA8A5w116/llfjCpwlGIsSnUPnUvcW6KaZEwjM
9tuzUz3pS1f2uC+ns3r7FZOVKyIlCcuQAelNfvKlPSNvuyXqnrmFuzUxWbg44IDnB4c4wEoZiZQe
qKCelA24BYWlZNGYWfw1GlTdgEIG4TXAIPdzWgcCn0Hfd8wrSNdkxW2ByQ8/kzWoRGOANT8XlnAm
NwOVkf+Y+5UTKjrVh5YrSD4QSgG7DXAGNdDnuc50ZHN34DAxnTf3+PoFhw2KN+dTQxblnJa+YZJs
7ZLAS8TBRwW13xcKiIvyE6saHmoSHXo7peojaEwmWlQrn3tAEP6yyBJBEAHwlPuZFoc2Qt4uG5yg
xj0Tats2dHAilcABqpFo0p6m7636UkSfQPCTwg9+KM0Nzf0OEihDaD+PV2I2dfWXK1cA5zMgspPD
VCZDCmj6CI71LKYmkLnmbABQVMJJhlrYj63NbGjgcPFuAWWG0U9plVKNcxkoNbBOKquJJTDqRVID
K2Wb0AjZPrEeW5u5W5Ekg/At/GV4xVOJNqEcU/YtaE/6UCqMtA48E0j7t8dG5nx/JDUBOAKEHuSO
f9uTbjxyoW7UkPVBeBIzoKRCAa/JD1yD6asB55FepAGt2zVBqaY2Yw8kfFppZKpqyIuMNnPZdpQw
4djhoYb47rSLAEBZL4o4JHyTg3zxRpRJs1HKbWaFwxoMBOgTZjpd20Ul6ZdAwHOlmZFKB7cHKvgy
Snz3u1qJ41gOi4Z1Wu+D8ucsfg1qES8AEYePJIBeWvfkV9HGj8RzHbTrkHHtYmRmvjaAtiW1rgar
Av0x9UfhZ4bk/UgD8EBL/bUzDwccUGDCBA6pUzR03H/kMMgxH4nATIj7/RXQzPctPA76RS1EwjG8
4Az8oAeAn6Bejt7Oy8JGmblvbq1P86m9B/k+ZHMGh1ab5rlTSKK8soxFhVNQocW2XFKdnCEagrQL
lkRCbhr5iV9Z6Uxt25aTUQCgpFdCnXqa6Qau2UcHFjke0d8DFbhhXxLe5IGFXxjuzPsIBg5gRRBr
jGROk4sllNmg8Wtm5FeqzCu1jKy3Y8YEbTNwCi0aAc3HBucaWu4MTh7koU8Hqkoe69ACqE6ga+tO
z1pcZZFBP5toIGqsl0A25u2X59l5fmC4IyMYMiJn2e5EuwxMJPZEquneUi1m5s6X0dmDFDSYukfV
7/uNB2kTpmYSUO8hHf6ugkbgo4oWilqzJoAhgC8NJBJkw+5NlLUbamWLA5gQRiPDSnPoJXYWpngm
yELe8J+RyZpCMbWpZaTr0PVXGjwYToNNYuPJlnXDGqx8l66lndXJOjQysKFqG1dAcfY37DbdB9ZS
dmt+f0MLHB120CoAW9j9kFFRb3lPyVnHU8SvsAlMvlqXXWQy8Q+EceXOCpnvJrCgP0TSRYTKTBwm
477jwQKN0tovyISSpTQUhoJ1OsoQ2lwDwjaszsokigGXHgiSTsRPOSvzB8Lklzh8erwWc+U9WQQd
Kbq3UETFM3c/+iYeEjX1sRZueG7ka45kvd1cVE/3fYg0iGcBZSGxYiHLaVc+hByMujkK4FJ6/Bnj
lTnxG4HkRDAKnRQWHUTjlXvz+sHRyeUgllmHl4nAPhWXUjOCdeUbImRP+wXk9riHfxtDJlMQRzK/
KY+ZolaD2CGD73AqYPo4R4KIBPlChD3u4UdGJo9EXxQ8DVsY0SqbyhcwznN419vr43mb87swcf8Z
y/TBjNqi4kWGwf7pFV3R3ur2koRb3z+p0j6mZgsfjFs/tjk7faOPJ0A9FKX/ycgyqnBIjvucA7E9
7dB6C7/+rxjJr5n79/unQ6qjAn0EbMY7gufJPalYMTixrJLzlsfKcUoCb0h7kobp8MF1ZXJmIKUg
EtRm0sIIkSFA9UFD/p6IHqS9ra7PYzOUXBB9dhoyO2baRNqOgscOL1jIwTd26wax8gClVomwagGt
7NwF26SZdEz0hyZx8+6jFt8RWg54EZCsHDyi0kT9qPt+ANzL66OQBFXHpTYntV2t5whfwaXPIMWi
p3kiHdkWvomZCLF4ybhUFY0epLEg1ZaCOrPzfvCtUB5A1etKBXMtu5JS6/GSzW+Tmzmd3HFVmyUa
Sq5I99QVElvKCpxOyHcOeu9D/OCxsblUDNLX/9kgfwPvm8PMdkJfMG3IOeWOM6wKYhLxerCClfpt
8Xp9HJ4hvHzodypo0fxt8xKiM2LhC+Z8pNsvGG/dmy9oWBG9vcW4RdknlYHCLkpRR0nYFbGZD0+o
vtF8paaqEZcWW1xFWTNaOTVE99T7VlSDU0F90uKlbu65V+/2o8Y44+aj/ExCsVPGjRBXJi4edtBj
95VfRBjNveC3ZiYveF/VKN7mMAOu8lDYKb7ZaraAHGZSLZzUWW8dsFVxbLkBHdw0DtOGUUmYw0JL
RIKYFuoFW7RjQJsgwYUaAkrL7sSVT/hVvAlP3ScEX4uxlrGYXp/JOmDD/fuOycxGuZ9maEnnnKQ1
6qcaipVbdZcOxERN+fXx1ppL5Y/oRpRORmLKX3qLrB/Tps9SzmEh42qjP5JrUQ0ztJN33bhf1TGH
lMV5tWB0LuK4NTpZU3cokr6XM87x1/DKKpLK4xSXAKMY6rF1ytyKl8QzZt8vAeocygik/oXV5j3f
hXJwziGfym+y1Ggqk/cXXv3ZE3FjY+J7eF5eJTkHG5AyZU9yarKpkyGsJf1SZ9rsmwU5H7xWiNfQ
qHR/9rBmqVShC9RRY9uNPyV5y2YLXsX47P16tlRhFICF8/wLA1xnQydQhItOlpkFZAvQ++Ttcpmw
TxJdB0sMnkvWJlPX+14TCxmsla5NgWs/umOCLUKbd76Q05u9T27GNS7izbXFDnXk8S0sqbFRwwX2
n4rQbNtPdBw+3uVzuwEwPgXu8AgUmmJO+bL3/BpukxP8RB64EOsAiL63jAUJuPzfvIe3tiaDypBz
7dKm5J3hyMKZ0ALCcF8CWre0TM+O5SZfytfNbcBbg+N63syi3ASS0mswGKG3IkxXgnSNvx/P39yW
uDExTYaqAygmBBcmGjC3msPuvd2mF5Uz/IX8x2zAdGto4kzkHcjUJA+GpAJUQJ6q+8PFBel8+TFg
zcA/TsVzcy78htBAXj8e5Kwnc2t8EimoNPPaOEt5x9egxmVg8SAlzqG+cgI2ZUlRdHGoE0fCBQNS
1fIYalVaca1n8drLn5hqk++C7HlgqR7XVtCsqkWJ2Pn9MjJbgFQDOhHjz2/2i1iJRcLHFe8k0G4c
szuGCs5PcVXmR/oSW1IKmJhnqrkBFJJsDYuQ27mkpyKATgTa6X8FgO7t81XGuDijSMTVelmfUxBG
GFSXTCHbcKHNyrtKXFPR0J60YCFwmqvLgG7mn+nJUWH4vqxrBKyO9GVFK8ka1jie5Q66SOBvtCBf
n+qFHoGQaK2cxBW4gOINv+VZwuMPYzO2uBt04CZr+/HOm3sQ/30WcKj3MxJKENRA2QO6BxDfQ2If
zQWPDcydX3SQAEcNrOkIOLk34DFFTt2u5JwOmVU7940uJ2hk916QdF1wkOf6zdBqhmbBMQuDNqnJ
/ddnIAfwRApf1OA+XQOsqhvUJk+jmNH//6DweKDuC9YMWZkSP9K+jCOv4zgHmKYualeulhmUr8yu
jYyyLAjgh6ANWTA6m0xHK4wkoObKcr90PnJXYds+VxF8g+N+AAqxN6sn6eICtmtG5222XfLt59DJ
MsoDkL1HPR21xHH33JzXVhDaoQdOcCQPL3f7zo4VUli6Z4jPjyd01gFFoRlkwYhlWeT+7y0VtIwA
Lnc5qBy/d8w3o6w7749crVMzt8tQ532DZc2y1IO3sNsW3MIjPbdJb61PxsmIVa+52Whd3jaZLX4U
3mukrkvvKCErvNhlPHMNoTMOaSF0eSP7OyW5p0GFH/UBD1a4aNB5aKJppBiuQmqigQMIdOSJzHKf
RqvkqyrMsxib4LkFEHwlrSEfSb2f1BsJsN8er8HMV42ixWiMQTEEyN/JA1gNoHnKxlY2DVH8UAQg
bl8q6M+d0Dsbk3eu6ZNW5lPYYCrR6pjEEhlxJ1dO16xouQ+9PWUMv1T1POusrDhy5f/6CyZvH9Q+
+GaIgKjIehS8WrscEKlXoknhnXHMtna9bVsAde/WpOqoJWrJuqgW0HezMw2KBbAKKCJikcl2Aw9P
RRvK9k4vtO/UVXQmDBcWc4aYGRLUNzYmrrSqZLlSDJjp3u7tcOev/XVlvkPgDn/smtBnJJfWf9mn
N+eGLGWA5+oNMI8yJmAxf0/W/XkGMBhS5RTQDeglfXpo2GN0sC2uIt0GZMQZiZpAI7Dy7dOS8tfM
g3ZreFrn62sggGQNiJUGgvPyQWk+uvQaywsFhSUrk7OiZkPWtSV2UZ0Eia4VzVOVqKshRMqNbRjr
8cH8f0wmYOucBqwRBNvuJzP3/2cyG7029vtjalV2YA7kmWA2wV7erMGFdfqzxF45t00R+AHvhu77
UdH53mxIWakHUxcQK/Im8p556Co/Htjfi24SXSIm+o+FqXPPCTQskdVCUZZ0va7uIceLHsjjCzYn
5JQv2l7bU70mX4lOsW/BH2/wJl2Dvh1lle9XwmxqW9I5Hdl1nRFIt5S/nyNGuPu+yTIzcS15aYDv
A4wT+UVk/WIrtDI727tP7ij1ZR5ABBdZpZ1YsYn0LXrrGCvV4XQ8nqm5l/juSyZbIFE7DYCaAU00
3krUQcrxjobc/XDow/9ms92uyeSClJWSQ6856sAJhlyNk44hq2vfaAngXmD3Bp82vMRuCzKYBQ/n
rzP4aD+MO/LG34hwmySa/Nf2+8sA2+BXIv46IXA7CBadkqevxsrNltSr790rWLsIOilTPd57RrVd
xJ/NPlco4HDcWLgH+eDke0SxEgTXH8ZO6xJtGKvspBpdeRCFc8JxBsAZjUoicFiuF1Z7JtMLjbV/
difeECRwGrWOYZe3IaB4rb5djaDFd2X8L+2M19zNfLdBJ3ReBDsRqS12Y0gDmA078mfBzNxtqYCz
AISGCur4U0ayFvodfCF3LMxIX0eI59kQy2NDY7igDQyiz+5hIdqaPS63FicDG9AxJXAdLBb5Uyqh
7UXUuxjpRDTjtzt/r0kHdwmPNhfDq/Do0OjAo18dZcf7yWRYUS5ECpDtvjWQ+nsPIE+41mTSoF/F
XJjRuQ1ya2sS6QTIC6t81CNsa8j+2qlozleGvWEuKobPEP8j2sCIeBWngIO3cj8q1e9dreg4oPdZ
VW/sQtlpOIXcJlnb5HmUy7UqS/9J9yooPezTVni5iIeLZmQVrsKlVR2P2/R6gBANaFTAyQZQ0DRY
rYYh5USMeh9evZOicxu9tkf53h8c/oVNK8xkCDHwf8Ymd3+nxG7nleNybgfr8916b+zOVjcWtu7z
s6a3JN4+vXybr+ZHob+WNnVifRWbmuGdl+PNOXi/im9hR3VrVZKmGImOqlGsMagF1K2YbvsoMUot
VrHmA9oO0bOxkfjGN7SBZkeW8UaKl17ZRqmcXQI5ZdcSSnN2yA7Koc2Csd0s72y0WCnH/8PZly23
jiPb/kpHvbMvJ3C4caojDgdRsiXbsi1PLwyPnEcQnL7+LrqrT1mwJJ6rqpfadm1MRAKJzJVrUfxj
RSwwZ06wgy6LYYC4BzW2BH4Ld4IJYxSWo+BPcQXH93TRUiEqLDrx0sHdaK62xduX4ECnYsUsw55D
uxz6dIYJ2AMyOEB78DB+0AcYYVcgAk9Hd5TeFOl+EBahVZJh5sKa62jasD/OTyPOlNBHsH/X6rsX
lZV21G5LLGg5Ryl90J3/OSVuPWNNKTAlhFH03IJSIPwRhtSvWz+HhkVQxAeRTCu5MS5LWxCsj+XD
zHlzyPIm7t0pZwIeVP5zZqgqDNIM3Zd1YKf6hiifagzy7ihCfd3XN3kyKu3aChlHi5YXUuAm6nh/
ehAH9xTiA1PZLTD3KBPfX+0mL/3USBpplwfeJH1gvj7ShddAaQZUqcHz1cXFVn/GqSPNaTVJBy4w
8KeDNgqYVByHvCdsZIKijzXAg+wisSDYTTt3HLDe4NNZbpUbZs24e4c+N3ShdIRdpkVHee7+VPvE
SNVoWu9LBbXSvfVYf02aSVB0sJAKyW3TqS5zW1k9LJenF3ny6bkj1kSQDg+NifQO5Vr7HVc9zh+l
lgFC7RZm/lIF7023TiGug8oNJXbAgzLzBphmcqpDzoSInKNgEoG2XfwuFRtdqh3NmAP7HTBTPLQl
EYSZKGjGgbQ/qUwG51dRoY+s3QytO9rRCMTrDH/BIczRXi/c9lS1gpZhhF5GagcX19E2WYoueOze
ZTOAJJC2xJ24zLoHsXRntsuhyOAUSUCIDrhpGdfE/gQjLVQjs8Vpa+QQ4jDuTGldZG6GItDcqnrm
1EJl9Z+gkh4EO6W7OQnFA1PH4QCup6lyCl4rz90QlaqUtWMjAzsqb/X3CYqRuJ6kX4lPfmQtgUKg
ru+ON6f36gFJmP1uue86qqGQg6VV3uX1VhsCR84BqtuYC6Nb1q1lgCW/1BemgyFk4Su5FRHnII66
bh/MBMSxM97J7zMCg5FRlo75I5HOC6u1QUcTvGVluH+ryAovZxKxB94i++1zhoIQutKlDKJtgEta
mr5So9BGaNEm42Ve36kapOLoxoydalgV46Zp5/bYb0Pd759bbAQh+jab5icPVvHY31By7yeOn90m
/uv4mmjXemfrHwVYZoBfPf2hD7jW+31zplXqQ6tUBHNPU1SAL1paWkJx0z9WdFkDJ+2qdC6VMDnQ
+8cSelSB0EPmAhhGviyPyc2QEBB77ZSkSYHWFNtMt3SWojRX7zT1LvFl8Y7RqHWqdhyJ3eUhgZp9
DU4XS61EQAvbjCjDoq+M6HLMkrIE3XPXvyVjN7wWYjZ+FHpQZe7phfp90O2PmnsWjCBHkE0NCKFa
DUGTqS0V4LaT8JL01I6NdKa3AzsC5TATbnfCev7iEJGkpjQKlOHtIvKoVisjvs/Y4vSEfl9HEBKE
OiKw0hNzCF9ix1KjU/KhnTAwkLeiqT1UdCWEiaOXD0rqdGlmF8VcCOS3s4NwF8CrE0k5Cn54lVbd
ZCZjqgqQSFLH4OFJX/s2FGZcxwM+BXqRkVMBMwro/L7fHz98x7xTs8CPQnmnUcD70wtaW5G6YSHk
IVJ/0bZVbNF6dAy2iLKnOvVYts1AnUfi9zn2pgPJFwxFUQgoGhGRRjnI/vUR0IRpSZvJO39T3oM8
zyEuOJXLS+q4hjW6uWopM77cgRQ0upwQ36iHw6XBhwSE0BiYSJCqG7aFBSpniDGqjnTV21eJQ87w
3xCFRqn/xLEvgfeHsws8mnQ96lKACCAp4ALGWH6Ir7Kd2eDnkKAsbLEnDT+87R5j7/QGPvByQzYS
KwvEEejdUIC+v7bRoAm+AOdjFxYW8ligIlz6q+ZSB4sdZOoa9+KzWgF2v8PTcXW66wNH2M+eebEs
FPxmaSCXyk5qE1soPRHsfR2gm+4ISrk5Rpy5ecqcCyLIY1cIAuYpfpVOdaU4q+Ais1Fn7F/XrorC
Qx8BxMZLQquay6cdNKUfa/z9cPhhSo0xqpmfoO/ypm8s5uVOcKmgmtMWQ9cWQMtyifW1s8czQj57
H5f3lht48CzR0bFeOsmraqfXpF8TW7yHg5HOydUfugURV4JsDkKDKEPUua2UNwiuGWYPhEp/2bd2
a1ofAVmUpgNsdBe+jnQOEnPogP/RIc85Ko+SCX36FtcuAPxgZpFB3eJoa5AnkItu/eo/XqR4g8y9
3ud65XYSAt19U/XoFdxmYm5TBpbzs2YGQhINzzkInPNHvNDJrEliBXgb+aER1JUijU4D8kgi7yrF
MoRVJhovUv5FfbA3LeR4KfjLjs5cAdP34nwMghJHQDxxi0pg5N4/GtIwKUoxypVdZ/er9I2tggXW
c853mjIDJ3rhP2IJyiaUmqKXSTFPfekd5kkv1VOxQhp/LoB/4N2K+x4P14lAAfzK/BN9aHDNpKAD
xJScbAkWNTm3e4iNvXfvxvtOtkzJ0i7lzXiNUvJwoYDh/Dafe+0dOPf2xjA5ST9Og56OJCkIxpCg
/Ma0o+hGufAhFPo2y/x74N21P13uXolSMdbZNF0QdGsfXuBZj5Zy8VVA7ZbOJaMOmMXECq5+L+0U
jt2fllAPftxPfW2I+zG7Sw63jjecpk1AxW9Q9I9FY7IWFKZSKCAez+9le5EtQR1JHXHhFs/YJs7p
q+nQYwaT+bu7aTg/uqsT3QAQd/pGVr2gX50HYDWuQ/Gare/Yso3PMgJ1wnMDPyMCMLvfHzGkqkxy
pkABJba6i1ZxZWMTv0VbkANZ6k1b34rjmuazWlwH9yJUpFBWiaJm0I7u98sgdyN1SSfvHJByjniq
xPZVaPW77g6Bo+0cXucAyGyKUeEWgFQ6qM1V7o3YGAkbwqYEsCRzS9FJTNtnkZOKKWoYEzdIDQcF
xliDdVlGVlcWVqhsJR0OWNi57bCT0stwvEhBkk2LZQMQSLlOZOhq3HWSrda29qJAQGxwxPYjRR5l
TonoAGkORo8sgzmluRHl5hYrLIGa7giTdw8gZrPa5Sqx26WIwxEvPHDf5rfypUN1xItB1XR6Px5g
DtrvmjPkuKtIkgW4c4atDDH72mkcf9s6pkUiS3kUa9d9RuzNViPr+dm7ajfQppujTDjkEk8PARkZ
MtTN4Wmwv1f6AEVdpozrXbEgFRkUti+B2Bf1oNvujLf8XlfcSmt+BJzwiK4eHOdJvagCKxEsaSPC
QVsu1Rm0ywENSiwuoormpKSG9xTXG6JvelAnuFrJE30VH/TL3mnvlavEvddtby2BnAgke9t6d3en
7HY1dCgf8+UaqugXd1vInJ7+0geiNHtj4T603g9KjtJ6wLFRaAqyrwVR8bnVuYjFIbsHjSlIHICd
g3oYl6lqSaUngzEqu4bcxqaV5V7g9nANczdKdqdndMjzBuHl331xF8Mg9LIP9j4c3Q6KY8w7KLC/
RTvBHRbr/BXS9hfL0v6yZ3o9FHvb65U7UVtkO2jcycpuSgGApXbtX2gX7T2EDW7c9bqGjuXrONrh
ktj04/SED11VYEpCVEADWQIgtft2EvlNPrJEw0vDsNs2sLq7uHs+3cWhXQLCBwQ0ZUBfyPeD+ef1
NEZgzKOYXDoAlGuClZet4+winAkZHqgpm54toGlBXHqKMnG7UW4CQ88ETKVDOdnwEDyidPiGguqj
XVpQMH/HBsWT+B0qoIL7plArHDxpZjW1Q8v5cwycF0qJGoL20VB2BQG1pSUnNCVerozmo1mF1a5J
igEUi0T/1HxTY07BfFSLq0Kob/pgRC2gWbVN5jbdAALFKq0GxSIJXAxLKxPxTc5UAHOKFkklq6oE
SmwlACsk6kj8HHW3UpwiThWQ/D3V1CxdaH6mu7XA3kaUnFwNISuhtl2P7Bl4fLYapZ5VTmYKZKfL
VLsHM256Ixd1i5BFI5eVDarZqrCVXFMClwLRFOC/w+E5LvQasVKpLJeCmsExa3QTgPMwNjYJUdJl
merjMiy14EMmyPnaTCVg78+bXLLGrG0ujFwWVmkJUkgrlUq9tUs5ZTnK5VOxc/MaZZgWqAQAnc7D
+lVMu1q0tK5jvo1C3eQtw1JRa9Jqa8/xav7+dBAz2beELmpR2AnljV18XxkAOZM7E6yccmEJq/DS
d81gEYQzAbmDLu/PPvnTxtDokCPlugvXmh3eXcdOsJU8CbwQqZt6ZMYQD+T8YCHIIKOAGtb+q2LA
6NLcjHMfu9MN10672EAOpwIwqbCeyDW49V6LEoykjpbatlB4zsxtcXi2GmKbyKlM9B2ccRA18get
z9Sd2jqtsB2LbfKgolCotsQV9pSugAqLblh/Ncxh46aW+Web8nfP/A0SFHJWjiRSd+aTXNqJpdSe
XKyL1qPtzYw7cPAEgG8BJmicqYSHeKAmFDy3fa7iwf1kDhvWAjQwk704fNL96EPd36pZOcgREdFH
vdhcglwEbFShc/vpL4J1C2Ghi+Xd11JfPRiz79+DkwNkUpWAqcbbafr9j6NcUEZhkIJR3V1G6Ob0
NTE5Lr++0Y+2OY+NIXSsK1Pbw8692IUAAJ5u/6BLOOE9/zN4znPSSR+DCgcdGPHS90IAC5+KFik9
Fek8vbRGZVswzTKLddfMOG3f3uapuXFXUwVq2Kys0HXhbjYv1wugtayuAt4HPJbrdbW6urqQLedO
jy1ItJ+e9kFv/Oe0Oavrg7iMg1BUp7KDzfD1gveIpbooEFrdppde+fX4nN1fXeyAINkuEUM4y+j/
XnUelSpIpah0MabePknr6+kB4DsQKB2u7xqgH714ZhcdPGTwYIPfj+cpQPbcUvcgzpakCEdqArTj
BrIRxGnc4f4CPDsf/hxT6CHP9Gdn3NqafRcH40AQRlDd5EK309ul9Hz6+x1A38EbBUYDtFLgWwWP
5r7N5W0SND5LVYQqFuWluLCX24/lnFLywVgTnvSIV0DOi8gi74HCLgyi44SMatv/WrxVVu7jXngz
L69Xz60b3oLy+8oGF/Ou3SXO3ek5HvIQAfSbCLSgZIsR7E8x1VmmQKxN3cXaWzW8DsV9JrwOsnu6
lwOAWKzkj264OQqKkqcaVXB6PU2nZmi3NzEQU5X1dg81b9iDallrYWtY3dpubC0BLWoEJRgBCjFg
hWPIOJwe0MHdA2wI0KkSEBX8fViGciXKg67uxBfhOu08ja0K2UEFhTaT2z/ckQbhNBPPRnze/fXV
ZXBdF0ZIdo1jaAvlTfSXee62ybKcI3lTlAOnOGgdwLw96e5BE26/KyEIhDLL0FXhUggdCXfjYlTs
dPWygZxTeYei3c9gCk6llrRNv1yoctyDpDW7QVVy5IA0cnd6iQ9lM5BvBg+SriA0DG62/fH4mWBK
QYit5Ww6e1OvCwtpfbt+TC+zNbkINWiOz1nsAQFq7OIffXLXs0H8UGhS9AlHA9EP0G9ZL7hj7hbY
Zpb3bq3dprLd5UTuu3UeZiZ86AOg6AjwFaCdAJ/ljgvaqBPTAc5b4a5MzYWSPhnhrQKaoD53wXsW
9yUI3z24XwJ291wQ/uAd+7N37o5Vo3YsVGOYpr5x6hvzURdR+msZsf0FXsXlzFynzcRfq/AKtAkn
jPg4H6EbDb+XhEhTdxnKYZoVNCxrOw91J4lb1IUbTh87Tfh+utODd/nPTjkfiEVDTku4t/DZH578
DaBc1uaaWqvP7ubm5rFYrxX7yl4u7Ye54+KAgwTOAOAD4L+DZ03jrDipYj/WaEZ28hdISjqEeR1w
1fRz8rDT+LlF3euGs5hCDdKkgfoBoi1j6Y2xgTUVotgefGQgTq/loWgLoN3wZEEjCKZj/skeQNGQ
jG1FdohFWhMX761349m1FU76jZczpjGZ3d7EcLmhN9gFBFRwyXC3TDKKVZeSoNvlRho4IcPEWBey
mVvmd+B16gYSeRCVmK5Tvh6tQySe1IHR7vrr5EpylGW2QVj8E3RdXmSTzWPjqg51zHY7Mz3zlzVw
HXO2RyIS52C06XaBduXXl8Jds1KyVRQugGptm1dd/sgGO7S1NYpuikUSLt7M11R1oRedms8yBXmk
k91Cl3pT7Qa2SqJH8FOksp2uQ6/2LdqiOoM6FG6zG9wX10Vqt2tzJ8WPRmaHDkQo6/S6Lz1S2TQC
HdiyvNOqm1pqrBoFaoIVL/NX6BZuqbkIZLxz1WWJMt+LCCDQeJ1JTic7mZ0gRwnpoMAihtspgKPI
DeRT+6l6f1ORzEJhEJLtjfAINhPEBVQ33KhvMZ0tbZ9M6ddW+fENpwv1xzvH9CMkow293REU9D9A
RlVpQLS9lkDmh8HoWyK4NHTntOt+XdPfHxA5KQmJcNB78vdGEg6tPn1AaRFe64hV+dBsnTkz5/rg
Tq+2QHIfuhbd7lL1UP1WXspzNn14G/49C+4CAoXsYFQBzAwyCE5+DXGx9iHBFrGqS/915vz4dVZx
K8Zt+W6octJKU18WigVJsVRSl2yvfKu0JLtadJeSfWf+f4t6TZ0CAoM3MJw3cOnvb45s0CraiAk6
bShbMD9NrUFKerfoVnUGxFHfQAU3FOcYq37jQr/7hf+KGldAU1VuYbMizqAEik8Xxy/iiHo1GdUw
V3kkTXhiKloKGCd7T/uI5HX5KV7XhgPBCktlN6cX/VcshRsGt+bATQ65mMfdlO3PFwLS4DWm7LsR
8jnVdabP6Vh/Z0t/GSOSOP+ZN2eMMSlGtW+w3mq1aEKLmNCiiOJVrTrNe0EsfYQ0RQHKN1u7gXR8
tkr0ZfEufbZQWMMT2xU/JKAIi8fTqzD7NbinHw0jVugQ+MHWK9Jlwm6JZIdvQXlv2hl0hVbsqYvW
CZYE2lyakwiX0XB7egi/X/b4EjrYGeDqQRIGydX9jQgZMAgelaTbUe0y0hAjvslvTMVuoERePhM/
t/olya10VRGodqBkJLbMWyl67JXFAE0tFH+i+IUglttZSuwp3UZTV2QWZ3PoKJ3uwYnAEk44H/0f
kB1T5VzDIGtLu4h7fEBtm6srrfGC3kuji4S8UPOGKHenV+d3IACdggJhYspQdEjCcR9IwauSChoU
DkMc3NEtHXt77EFsXkU3sfLSayIofS5qeSFBm12AgpZmvtRsBvnKPwVQ5AjlCwO1etA6FfG85fZu
Ivg6JQxFVk+q94QdYsSW8YyHpVd4mRcxG0i1YZksUAay8W+BrHK0TQ4oCfn+9/SCTMfDDzP6NRRu
PQRAyoDmH8WdCFi7knRWIl4BzO1nM3Pm3wB8RxJ3PiqgYGgTAR3VYDiMpI/evzGq0gK3nUtqsmgy
O7tUGMTRm5eB5YvTs+ROp1+dc05eEI2tWlBR3DXFffHqZ3ejeBG1y0hypGahCTPBNe42/dUb55JL
omA0woDPmyCZo91HXQdBJuZk9XUGjbHTM5tdV87coXIl9gVBGWa+Et2ALipxmUOYD4Q7sd3g9F8S
t5+l1/j+Wvy2Ad4CxAqSBq6U7wf/D1dIiupBH2V8TaRDW8OD8M8iBp02dEiAvpTe5hhuDs5yojTC
UQFJJ8A89w81FosgRQUUfxerLklt0izjlaksq+EGTmSYflHTq3HjSv77zPIe+paIMYsIG4KNBvjd
/Y7HpNKhjYzyM4WF/oPGhs7rZWTUoJcmW0oWDi9D1GYP0OqMV5KoD8tMGFCGlxbP2Vh/JVLWeVRX
i20KLNz1WMjALYnktRziYnl6pIcMGYlwVDIpsqaaPNa5z8SwSH0MNKILhtswlLzCUYzcPt0NHy77
3tyTpwEEiTZhpTh3tG192iGdAULQ2kGeyI5vwNJ5k201N/7ovAYCCoJL3LW+iFbE65xsJS4qpMpA
brpNHHMFOQz469FCmHMwJxPmd+TPcfE7pJBkX1EwLl3+1LJ02S4aGrk9wjpB8KJ3eMYouU3+3ev/
ee//b/BZ3Py7ffqv/8Kf36GPWEcgkuP++K//ZrSpX9PoNf+HxerPV/aP4usfd81rE9Emeqf/NTX2
P3/5X/t/RFt/9eW8Nq97f3ChB9AMW/ZZD7eflKXN9ygwqun//N/+8h+f363cD+Xnn3+8FyxvptYC
qPn98devVh9//oGo+I9NMLX/1y+vXjP8vVX+EcEF/3dT//P/f77S5s8/TP2fE6wS6UMFKHPdnMr2
us/pN5rxz6maD6YDwiFUqU5Vz3lRN+Gffyjkn4htYvuAP2oiJZ9+RQs2/Ur7J7wC/BDwRsQ+Qd4i
//Gfee99jb+/zj9ylt0UUd7QP/+Y9uLfe0KQUUsNBDwo6PeNlvq9XySRqS1D8GuSa9rOpBOOtcvd
YSbEBDWa9rrbkBBnwDgOw2Moa/1MYuhw84BF7A871oVk6Ppcd8O6quvbThvF4D5A7uLrx+f7a5l+
Lsv+UfGfZQFz+H77JuSQgaWGiioI8+m4LaXMFAFPi4lkQfI1ky1VqRp/5uo9NhnuQUCRbI67INfc
nqLc0UJ1RlBbxaAZL6cnM7Xz+xuj5GZ/MrpZiWVsDprLpFLdSBJqPe46MQbB3GA0ee8J+gjB4Wyo
yhkH+9iEuAOmNMSy1acO29TU+4siZD6zVcrCyD09o31n5e/PM3X84041orETG6ag1DihOsj5BsWX
7TKhcrgmSRjLG4klIDqoaJUPuiWmqlQtxDxs65mbhLvc/x4Ad9eVekYTQgfisiAA4AP85x7u468y
UaouAT1jNxUIDbqwLjoIgrpMLgrc+cCNyHOP6WNrzHlOaQDyqpR0WAI8/GylLr500kUz8zvWOHcq
FLDUzhga4g4D1Z/EYigsv2XxTI3qsda5syE14ghZpJq4iRJFn2JBizUCpMlcSu5I8wZ3NhRCR8oq
JMRNG719kLpKtXofZAOnt96x1rmToU67uCzlirhNIYx4HPdCiyLhsij0GffhWAfcaSD3gWQMaYzT
oFAZosaa1k9oJZiSc94MuONAjgchR3Gw4OXFoGs3NKJh85A1jfB1Xvuc9VMD6gpdTwxIMEuZOwSq
gPhGlNB6ZoGmdg4cZ3yUzywSNWXy4HuFYIzZAqWoZeum3SBFThWFqnlmN5yJK2rhG10p6EiMoP5y
CfaKXHTB+IGUQRk1XX+eqRmcHVdFW/kKmO69Uk7G+6QewmuAqOYUtI6tFWfIXdIbUHYlpicLkJOG
cq+urANIZlePCTGSfmapjm1ZzqBDIygTQy8NPCzUYSVko3htBlI9J453pHm+MqXwo0HE4kAzQ4fg
A6h6evVZG4s5PthjzXMWzVoIgwM1C7avFF8AnJ2ZC7lnAFrOModf4h8Qcx7SITY8lbYJvsFgQIWE
ikM0J6t5bPycPSdAIIIhC6tvQoMuX5USyUHFEetjd3PeDDiD1uVBoZLQ4+WKoN0DpD3oTR8FkLQ+
3fw0zgP2rE/z+nGZZ2bbkZgFupeltPJv9Syr2INSjaZ40QihqW+HoFDmOI6PLRZn1fpQg1gLSmRe
qahNtGxGpccDEOrs4nn2rHP23EdDpTVyrXsJDUp1RTMZeZ+YqfXc3Txty0PLxZn0EMSBmHXYTxUe
27UTB2D2vMmEsdUugHMBywKg+wNIBjNDeWF50OWr05/pmM/DA5HSPvB1ELDj3E2NtLwIBerr8OwT
E26d0XSx2lh5E48QKQi1Mlsk/RjojqZ2SnHXio02l4g58gV59pPB1wTdQFzQy3SBOQrkeD1DT2dL
kKZlPLC8GncakLbpo0quJjmHsS5A2OO3UIfzxxHIXIQShuuAZsVXKagdKspGpCqveqj15RsZ+a74
yUhkUN+cXvBjE+UcASOPCYhHI9UrdZ8qtjaan2Xfd9V5hzbPppvWiiYNfax7tQD+paCR1NQKFCP4
OG/03KHBpFoz4jhQvaDsjWeCq/SKisIcxcCxtZl+/uPMqJQgjwVBNz1oN4mxzSQjG8H/Uw90xoyP
WBmfGqBRNRC5rw2vGTpfXhlqXYtvPUqCaieUQ2h85hErM0setTJ4L7ORymd+Fu78UKAsiU1Ua55m
+BmzykqmmTUwVTjzutC482NUEahjWq27rCKSqw1t4IxaMRdkOvZhOFcAqHyktqoebKcsgJRgDkSm
VpfxzBl0pHXCufaaJIZCj6vBi2UQncqokXVQbDKHczvWOmf6ePWAcDgqRk/Gu9ESQ+kxD1BodpY9
8OVkklbmap8GoxfoQ7NhSAHCF4B8zhzI5djgOS8gjFlTKvUweoKfmSu57cGGggy5d97oOWtWypaU
TYLWG18GeaGCGgKaSXMCDsfGPv38hzWjomE0kLjH2Bs5hDI2ay0t0dXzzlE+Lh2LQi12Ph29SorS
BTVBV91CPWpxemWOeNg8NDD3STiOktB5nUA+8exM2oXaJCW4fzowHJ3u49j6cCartHqbx4kPljwY
7q3ZFLErqUVy3nOccCYLIjNF7Uat8wqVaCsUqDMnhkDjeWPnhaalJkt9Y4yZF9BUvYzSTN+UfXre
0HmKfVzUPmRUlcaritiX7JrI1NbDPgmdsxaeL5glPshIBOCT3TKP+oukCZo18/25UtMjn5XHIyA+
KrQSi5tFzUDXdKd0ogHKhtrQ5jSAjnXAWW0iRW2FMlJg3AI2Qs6BPA/mMJcwPNb49PMfRktiIVEN
w29RZhVKlkIZZLZMqHKet/Kcn66UsSr7sdFi5YXnWoZ/l5u975zXuLw/9KQca0Gg2l9DV+VKtkir
nTt03lqJ4TMjlFrX7BA0lqfW6fkLw1lrIrbgHaRoHUm+0GaosUblqDxXon7koyrcBRuqxCiQykLr
qvxZRWq6CKLgzMgWL7+cQOfPiAI0bo4sg3gDKhnDROvP8w1+ZfUaRffTIWld0vgQEpRa2ZIgMnje
9a1w12sWlnJeKCJz8xaF810YfbJ4nBN+OLbqnJ3SsW5KEGoycOSFKlB55FloqXyeJX1nKX/YqegT
MMMDT+3qlQjmuz56pWykZzbOmWlFzT6GJ8xcVAaFlhajjhmKT/qZrXN2CopHIYgEE0M3mbShSI/c
+HqQnpWiQlXd/inQM8BqQEHFvFGqC9AL5NCjcyD+a8yBuo99Vs5U5aqHHmQZtN6gZnltCUpJvLKT
m/ezTjG++kGKfLku+gw3q0/TCzOmkkOTeHDPa51zhlntQ5d5IMxrTOVFiuUtVZXteU1zD9ueDjGk
9oTGi0LhCsfj8yDrZ8YKedoCM4oyXcr1xou70HBYSECU7hfnHQI8tCJPqFCbBmOeEDUR8Kz6GpUh
c/xRR3bLN4rvh50iLdyVtIeSZp72H9EgPcokm0HbHGuas1Ij6gIB9/XgoVnaWKNMQ5BvUmVWVhYW
cyBmwjNetQFhUIuvGw9a9+KT2uAcsGg0SjMu9rHhc4bKqlQWU7+A5GUBCjpo476FUemfd8bwvGS+
EVV6G9XMI0ONYrcMVCQ0mcu8Hhk5T7dm5poalVAT95DtNzcGDaRNKvjl41l2xFfqyY3c1E0dYTuG
II1Tsu5JN6LzbtNv9OaP3TiqhRn7YcK8mrRgjTX657Qybs4bN3eXqp3ad5GCtoWY3qts2JBZxsxj
C87dpEXn+0GjBI0r+oIAIRt/HY3imfGBb8DkjzWRULKvj4IsuCj/uM4G/dmohznOqmMD50xUCOGn
1wXWJA3zbREUCz+bI8U71jR3i6plNyg9AvhuMbbLupMvVXLeDcoXhJQDabSixNtOy4K1UfReXvvn
pVl5DGSUNn3IGAZdZruxZXasP5y1+UTOw00hXFKOCT6iGiZvdW9ujXFO+fLIQvNYVVa1ST90wOUO
NJbux6GRvZgp1Dlv4NytqeR+n8eR2XhUAJRAhh6X6ZtP57XNWWSSRpToAGO6JIJ3K4jaK2BzZ15s
PLkmNnZVpSKu5DDSeotQFfWgJngrzhv69DF+GKVBW71RSSu4lXZXF46BKPZ5DXMWGQYhCtvDofGY
ATBHp1CURFTa/XmNczbZId81DLlPXSksl12K3H6lxHPVYcf2IXdf1oyJiZCicSMlNwor3yN1qM9c
Fc6nBURtECvDpG6dKTcEbfcM9BPnLIrEg7qkLkLtWS8hbAwG9jUzgvgCEibaWfYDtN3+Rgmp2qbw
Z7FRyKhZoxjvUm2OQufwioNdar/t3mRql5iw/F4ZmtgWVV8rHBkeUHSWC/RLKbrsMtVHrgaQf7V8
Fbr2EcmH3Xmrzl2ZUFUUa03BujAWEKdiKLlQQAh2lh+Buqz9lanDVkc8up9qFfobVogXfQvh5vNG
zlkoqnlEVQ8V6hmJskkBOHTBuiufueKchbKgBuaStY0nlulWFVI7rucUQo/tFt4+iZAPgZJRT5aJ
bHeZVNuSGn+dtyicgQ7IKFADhVVAM2jPAUWBoE7uzmqaB1b1deMnhizU3iBBADIt9GqRZ/F5MAzJ
4OwTwPzcbIEV8pBCgiDCWFzpCp3DGBxZcoMzUFbKNAmlrvYKYG1Si7JauBRaca6i6Fjz3P3ZCQpO
RZXhi7bDB4UH11Pj7bxF58yzwcUDMqiCeokW3PZluRKzuYKTY6Oefv7j6mx9I9HiVK09VBCHbtsF
siOk+ft54+aMMxpVn9Z9Qj0zBGGQOlxlxpzbOU3993MT0rP74+4ExIPbUq9Bht4SZtW6Fm8qreyt
LpbZnKjOscXhjJQkeZ+DuLVGhZXykobqo1Am9+ctDWeiPRCPqab7oFCSW7psaS1ZUquel6r7xeMb
yCGJakXGwFXpMWuFHPRo5cNZI9c5Gw178JbWYkg9IkcqVGcUNqgWqsFBgX9eB5ydgvwN1GpGii3Z
C9sok++j6ry3+K+y8jQioGVr0LQ/mNtGjK59RTsrDSXpnI2mxuBnVTvUnuJnsgc+x2aLmtpoRuXz
yE7k8VGy3oqkjbATfREyP0NdeWDOPw+dhvKEfVvKel9oehrWXt6WoiW2+qLqgvOiw6Dg2W+8qVUo
F5hYchyPl+0gX6akP8+GdM48zS5IWVwFtaf7AQrKx+HSrKPz8mYSj3QysUvE/v9xdmU9cuJq+xch
GQwGboGq6uo1SyeZ5AYlmRkMtsGAwdi//nv6SJ80zZw+LXE7C0Ubv34XP0skpks4rB9oON5PxBx7
7z16aWpxO8FsMMINNvvWhtNHKcZDTVy4Ry7VW6xEo7sJMjgdROkAQi9Gp95ztH1jF+79BA3txqAb
8hH3Nnwsp0h8XIL8y6Go30ORCEGf1ScE8iMtfVFExqDitMAl6eDC7MKz63Kg0jqHuMmdKrOFsU+y
Jf7gF31ZsH9m0S6BTmRGx4vPp6gM5/gRmfTY7TkIhK8fvrw4CiXbgO0ygNIncNY6MfMiy1dxaIYD
j+TXvwAsMMkht4e1b7hNyx7Ds0tdx+Oxe4RwDzdyYoFOiKr1JQtmMZar1ervJU/twaaR7ZJpCDut
2OYwlJi4m6GiwTqobPDkWBewBxyl6bZlZCX6skgWlYQBxE7R/RaH9n2yS6dGAoE3015fIA/amCL0
kfgp3Na/J9b+RszuMUdbO7HJblibgXcg+Bv1ZZPhsZy3V1WT0WBVkC5Y9z7TN24m89nKgd8cW5ld
yK50pU5Lqy9dnfhvZKjhM5xm+j2J8rcWZhezFOdkEjl81ryvx/mcLiC0Fkk9sPc4x2/9wC5ucRkn
hl6vWHk6Q9Viyr7wUR6bzcOy4XXIpkJFwBhP+pLG5nPbzB+tMJ+PrfsurTa1s1TKZrykff6jH2xY
8Dh+D1v71qLsQnXEyDwLILhwoVOX/QBDd7tZhFqPbZk90MiQYHOeJsMFkZoXDNCXInBBejq0MHuk
0eQC3NFLPD1ZHYzbQn0r+vdQTP+pK/5LQ7OHGY3tBnhdFg2XlYmmLnBb3OGwSdtNlI3KG3EDwVL7
eVGzvNKZBuxiOB+TZ1Dc0vEDXHfm6XOeKnYjcC853HSij1mRyhbD+AaOX8QWPu7G6Ysdo2ApCTRf
xM+B82AsGQrLqAoTzNpPqV7gzSdDTMlKhlvq7bqMQdZdonTj8bUeOniihwTThD8CIHvdOaTdnFY0
3fBMK1vjz82Y8xlsu8gvZxVFm6/mVdH+xwaJifqDgSlc92sOk3G8ZD7K18u04e+ttPHJqSNrkpV9
GoWiZC5tlpsmHJr8nmU9eGFk9NFnOHzYYo3YdNUtrKguZMgzd7ZKrnG1TnGTnNbUxhhhS77GZSM1
VETImudwcp9aCg25oZ3CO9vXXX6VNDTxxWO1bZlQsV69D9Tj1K8krmKyrr7o6qn2n2UIteZjVcge
7aW2GLZWCx0uLIH1Bw7PImpofiyT7B06aVw7FJJSXzhTf9Wx+Fyn7cH33p2VK25iNhnhvZOlvsy5
vK2T8NhwMN6dkskKZEqICdIFBN+tqINcFLkMh4NrsjsmJ9JQJnBpd4FcFoR9xPg366bnY8fB7pzs
QG9d+5QMl8Ut+hFssPZmoEYdPMp2ByVnLVn6iM2Q4xPxfYz6Fcj/xXw/9O57jNcEZ4l11etwEVmz
fJ2y0WOY32fm2LLvUV5j3xrQRPLhkmOoDAuj7p775hjTDAIXr1MfQQhDoVQPFzfoWlUDsd1lG0l7
sMvZw7xCiEH5gGJHskYl2ymaYUxRpEEixurY4u8KG6NGWwfcDBdcVP1tdXybBFBHO/bsXaTqxUJ8
3qXDhZMcODIzpxscnPIuOjZa3iuZwEbC03WJ9EWOuc+KFD5yuGPPougYFgOKP6+/roWCfki2BgUC
3GSKJbXdqW0hPnNseXYxq1Nbd75BCscdzVQCUcZKHVhyOfb0XcxaAqp00vYDWLVS3jK6JvBFHSd2
DN//L63buesbAJkGHMP9kt7ynpIf6GndO9pDL1vkv1Qg/1HK+kcTm25q9GpGvYpR1nat43q5pMS8
p03z1tN3URtRueTtS3bqWtWUs4XDy2KUOnbg7CFf4QQjhg198iVwPf2LA23+l1eLOob8/JeeDkyp
+453AsKMLF2Dq8j7sCS1tck74Kw3eHWQF36968FtrWsms/7iZUinZy3aFW47aR/pys5D8AzC2WMQ
5LKrUMXBRKnJ0YyeeZAkw8Gvv8vDIAUzsnSoP6EHyLMyUB0EKBTvtTzWRu8BYoxQj57l5WSqTVjf
qbYB78yNzpBjR9/e79GTZQK9Fo7LlIatKCArbuOiEzFcCQ+F9x4mxmavpj7CD7glAmzZL9+A3v99
6Nl7lJg0ypl88f1FT/1cbg392xvIEh17ePZ6dzWjD+dZpOqC2hbugeI2iuZjI4A9RkwFAWksFERg
c73OpQhiXDVY/+nYe7PX7224nJrQrv2lXqbsBCPaplBJezBV7kX1bArdnx5f9NJOW/BLdZb+ngKk
m2PvvovouYv7Ie5DdUGt9Ziu/k6OzTtaLm8cpS9yRP+cNjYb7hnZNPSXeYv4bSinrICGkT2WxP6j
LfaPNGAFa7NVUHWhIhuaosuy8ZanS8+PhekeMBbn20BZT9QlTfquHPPsRsShO7jTdxl40n3T1Hnb
X/KY2/t5UjDHNt368X9/05cC7b9kyD1uLLfCrTZEfpc+HlHyk7nJT5KEw3Bi6Or6YzXWHkOWOVZn
MAwaLmShRhc8Md1LaJH8PTPANzYQ2eViFbTzuOYt9mYSfV4M+dSE9bFtT3YhCyULk5EJ747pWlK1
E0b5fgnfs6J568V3lXOPzRhAV5ufwnSqP60u0J/hcn6MzRSSXcjKtg8XEs3y5QzOPmpFk4tpk6z6
35vnrXffRa3GdIHUqpe4DMdUYhizj0HctMf2/d55YnGmdwu81oEQgIRTCfLh+N3LfHjP4Omtl9/V
zRCkqWtt4Pntp/QXZkcPKuXfjq3LLmTjleC2GgxBkFaHuivGeVn/shRal0ce/y8FU5im9T2vX5Zd
ZzUGjnN2VSx5T7D8v6/Lv7TXh6hbNj/h5euGY+wURrqApMqxDEX2kLKc+dQlM+ZvoTWhq/oWeISy
6/tuPTR8gdPE60ySrbbWqGzlJeTMVVlDyIcBfL5D6RuuJK+f7liLCZcdg6oJm2247aBv+xhFOlne
eXv6389jsgeWsZhGG2MLtg5bEvU0hmG/3LRiHaczGrElOid5zOZqTOQ23AcOXcG9TrtRfYfSbHxe
WOSvaRy4pMh9vUBdwQVCPKk+2WDEPo6uLX3Da/9rqF27nHuNnFsuSbf9piqO71bdmVvX8vVM68Xi
EdDAgHWcamP/zEPwWz6KF52K577N9FyhYYs9/u1kS06A/HzsNA98hf96bh9oVA/roUKS7L06gGsc
oxdC8qmpw+5xzUV+H7URdEePhVP0+psOgUgGTEfFJdrIXywaP8IZ5MOxR+/OGPSaDs6DVlyoB84W
1h/XaJjfE9J42dH/Tt1wgHj93ssSqMbPm7iMGlod12n20la5A+qhsugQmiusWCQ/NF0je5BcOOYJ
i9dEXAIdsFMsrDx7LZsvh9ZpD5Ljrl7QI1JxgQ49r4LafzNd9N46vRFSe5BcSJp2EdMiLkwu7Weg
quOnjDfbz60Lg3dmMG/9xO7QIXWeNpEexWneqGAVN+M0tsU6Ydh+bS0Ybe801W988uzl9/9RyAKe
0Cwrk82paY0QUHndQqDDAnlqlc+iEojuY1MlslcjazhmJ/UksWjwZQTQjX3DQXQwgWW7uiGA4AgG
Ab24hLiOM9SeDQ3fOaDf+hK7YE4psJweHNxKNGNqrrmck/OQ5bj3Z80qySF0AdnbhCd4NmvbNIBM
B4QEwXVv/sjH9Bi1FZ7Wr7/y7PKxbd3UXdI0MWdgrrOi5uGxZgWGQK+fvrYYRdIl5Jc2zuKzXp2q
srw91MeRPZKOMB1Kmcq6Ctf2ltSw/R7eczl8oy7ZC445SuQ8GDza+/hU5+NZtdGh/hAWLa+XxEF1
rZ1zUVeije7SJLgb2bEpHvRuXz8asELIv7O2rjTsr2+7eTaXIHlP0/6tJXn55/84Duok5aujATZ7
2Mwnrae4cLmMz4cO5T2GjuRiqhMStJe0nfUdUK/fxsYdE4eFuPbrV29Y2gRrtLQX6SJ5XnLT35BR
HoOikj2MLnAb7lPU1F7arhsrzbP7IJ3m07F12YXn1pFxmemQV0bF7XaOIvtFT0IcGyqSPZSOD7kZ
ZdznVb+Oj0IOl24ajiXxPZTO8W1rVINCSpqlLfqlJ6WXyTsn7xubcY+kW4HO92D4IYjmFQL/+VRq
BkXhQ2u+h9J5iPTMq9EtWEswK+obPYxFPfX5MUDavwxMc+XAuRBJDqLVAP+UTMIoadhEe4wHSdgu
UhfW13060rxSFo5r4iNQAO+szM7X4v81e2Hg+zqSYuZDiFM1/BK6gK53pFUJCEYNhEOfoZQ0XNok
97RIx1UlJ4bpmoWPs0hWyHFq5s7jkpPx5HXYRD9VmkTrpc5omx6awP/LmmwLxhC6G+alXZpMc20p
yZYTn8XcV8f2xa7A7tvWsCyEtds2cYYDynXwjOYJC+mx3mOPw5uMWPxa6+W0DFyfVBbbSufxoUkz
9EpffzqUbAnVVC2n8EX3yyYjmNpxeghfDbeR1w+HhXY81wYPXxdoN8sZdraDjI5h/KAs+frpMV/A
hl/65RR1oYb/Z9gVmEj8OvRV9yC8QWQZIbQ2pzXiqsiCAASuLSbH8lqyS8kNsKYEhunmNABZUwxi
ah5lSs3XY+++i/TYak1DNppTkOPWIxa+ObUuObgwu1hvJxsOuIg1J2hURh96tYlfjPj0WBm0B+D5
hNvRLOt86ntYfUO5GoowcX1M9YQku1CVuaEe3tjzqU236ZzU8LrE5PPYHTvZq31RG1EPf8L5RK3i
QFyZZ9Crt3fO2DdS2x6Dt9gRklmpm08uDT38ccRUpuJgrbKH4CViYQFcbueTV5Brscb9TSZ+jEuI
HPY6TAOv1VhLupwasGeq3HJe4jw+dnlP9tgvDxpE3a4orFId/ZoV/Qybs2P0arKHfnGFkfKg4+XU
kokUm47qU10DRve/o/SNNnHvYSJDMUZioNmZ1TJZP/BFtersWCSnczxpZMH//TNvbZxdvNYrreOw
wx+RRFlQrVHSlP0GV7ZjT49ef1zN69QYhqc3Td/CwbcD/GNwfx57+C5cRYfjAHjG6aRh3Fe2auyq
WdXHEl+8K6FzHROjkmSC1/CynhXPogICxv5Y5tsjwZyijPnJTifDvTyHs/jiwy459kn3ODDPVQwT
Hz2edMbTUsmtKwFJPQb7J3sgWJ+61KRZrU+BCqay87ovqHbHlJvIHgZWx7Gcwo7pU2tGXvpEyTKD
TH51aMf8Z6T9j250CR1GznA4PXdd75890dvXjvTv6da/EUp7va+aWhsuACvDKywEH+Wl4NBwcz0W
SnsMGBxuMK52eX6OA4zO1+D3IPvnY8uyi1IBT6sa/hnpGTpftSxWD3Si4dv8x7HH7+I0lAMdPJny
c6JVDwButzF+z0LZZ8didW9rqedsQRWv83M+h0WXR7eSHKzE9lJfEOIajYvwaBUj/b3gIfpjgESy
R37BDKKteTrmZ/8ifSRsGJcxz+yx7fIfe79/bPWOSG68G+IKKlw3/aQ/EHZMTZDsYV+obFAmKRVX
DPCHrg/u4779eGir7HW+EsgI8Yn2cRWxRYWXWEvwrrlVy5djz38J3X+sSq/DsZNwvzzHQwg/Rx/P
8e0LVe89PcGXouW/XHhEu2zaBkLHma3ZWelgvjH1uqrHOSVNcwJPNa2vjfKWPxhfv99cwwv6jR/d
hW/qorpfOxhr83mz/VaGspWRPgmBqJNnXm9CFuOgYFdT9HREbt86N/XpdZCacXVGY90JVUgvVnfl
tQvqn5RawO56AkgrjOA7560tUOTo8V6wMNMP61zbkF23IE5HUUxeNkFbEJq3FF7KJtUohAaGTwfH
03FofuqJqyUsYpG26kq9gNxz5dDQp03lxtVOpXC02z5DQs6ubZEIWPxA5tu12wz75HwJWFzkDtLw
4ibUgkH6XmFmaeBe2k5ywQvO6dB/0ZFCI9OlXfa30gr/eFrGeK0Y4L60WLBColxXG7UX75YNrkuC
0Ln/OWBomy7FNsEF1MK7mTX8e9/GIv+tmgVGPyBy+mFSBdS+OvfHC0jvRnvltqKHaNRcWtvOoahS
ECfrk8eVTXQKonqbyzrDTsvLlVmXqCpafULuwmxl+blNFg8TTT4O7gYuAX2ZMr2yh44sbVaRllpa
8pSNqMIylVWZggBusY0NG3vgN7uBN5XJ0e+nJSYkWzPgzcZ+SossYil4I2t7qeMUZSPOEqaWW3yt
gbfFlKGyK/IwkKpaVB/9GI1ilXV+S38vrXf0rKchEY9+ijL2lY9Rmj5SA6+6e1/zbGkq6cFRic+5
XUIoIniWLvIBDI0M30u3rcbLNcTnzXImUDVGNabI4MWNY3Szv8ZMtUNTDiuGwdcUDKT8OdxSiBGW
so/hJNZkwYsMpFxkbwOwWDxAW1DQSZd1OTl8y2G4RgkGadGViT7jhWAiPzPB+3Jgm1UTpikumNeX
ynKd78gyi5OdcEY9sqFZuudti5o+w3YYouXc0WTeyqHhcQSVWO5khb6GZ98zQ/vhLt88Gj+ekGWb
CqsNhvlFniVphArKGEppmSeUdh9DkU3sDIEVsd31kQ0x1SYG2moe18xmbcDdIm5mBkhOmDE+ELn8
imQAzsy0prH+nCYqzCpez0n3C70PLN0LQKaGtZphGDw/ioU07BnwrFGdO5eCJpQPZEhufRJE4j7k
Vvg/214OCxgzUzDEjyOClp96zV101Srsxm88UBmJcLyJhsFmWMW5fiTGiPBX3NV15oq6yVVzsXZd
k1sytfHwR2eZS0po3hOw0RtLwxzSzgmTv2tjG9EUYhTZr4SyUX8Du9zDjL1tkbvA8xjcA1B9c4b/
eQji30M3rf6qIu3cM4zrw7DUHJH0u4uxzW8aEflHk5PmTKIx656yaUnZiWSt5p9GwTf/wYLgEQW4
iYZuQFa9KBGz62xN3/8tcHPD7zo2UncZhk7WlzHKw+luGfM0KruYxtH3jEVx/mdoRf0ICnlwi2sk
/xvUFlV0NmmqBgJBQbW1PrO38JBY/Q3Eg+gfMm/jvNISTMePqeOyfwybug2vdmgXdwpG3m03uZsI
u6RsE+QbYbWoP/Exb3SpnQmgidiRfAaJRjEY+a1+TqaHmXhDrlQzLb/AuKMenmB5mfIz4WJIK7N1
K85Om2QTPwM/HU4PY76y3xKaAH1ZY2Ron/hGJhwlfNjsiSWDmZqK4LZqvRMdBI7PdbNo0GuCdG2e
eTbn8VVprVlh6mBivzjPO102/SwMnHv7sCYwOorpdp2lmk1lbESCysx9FBa99FZ/pybHG1QJaULI
GW54izZo5qnotmDuT/2LJE8BQTsvHkcLYtop0ZP9ERFnGezVGng8lrCCYA8ol5q/aoRwWnaSR6pk
yibDNzfCnxECR0pB8gwmvt63V2vAkn128Keb6oKPJt1w3ntt4YndGaRpW2Divc6/7bLS5CssOCYk
BAG1mvyTxFNePqQ2y3RKcoabzlNvI5UU4H72yUXCGlSc1rWh0hVNaDJ/Z7e5wdRig41VfkNqhxoR
TDbOrzNc1oLCT20bfGaJmKKKx2wJqpmsYV6lzvvu60Q87W5W421+WdQQ1NVoo9rdU5jlfCDh3LWf
MTmKHPy9pTT5GarxjbnNBTqYR4eRWHaORYt8Z+o6GYHzjvl2rxrSiXLwU2jKWE9pAN7CNMN1Guw5
P4ef4NSuQMboY2M+tBsuqG4GXBl3jwOU7tqxWF0MAx3oihejnfLwGtJ8Nk/JPAb9z6jdMnnPJJ2x
x3quJP+TysxjJyhIts2nocna9Yy/bOtOiRLx/IWJlde3c9N29AoSLZMPyxTB4OuE40iyCr5MtP7L
QyoZmuYz75KbeWibBthmMLCwRzLoKN3yzjh9oztFgRmOgCEmp1nD9bBYjeujz/jN7OsacrP9kBCN
Byc9j/gQlyPkF5sywPlUl1utt89dxAy9yXINrkvS9wCrqnXKgtLpxcBSbhrsBgLJmoYlLhQy/gGv
myRPm3VNexP0UYybo7YWwfKslB/6W0B3uUdV1PvtN7LG3AtopBISfny5qaGkpHxM/YMH0knNOIm9
q69Zh08PoVkGd7N7iwN5fIL7xTxdieG5udkMy5OXzL1xaAI0WMZ5LkyOKCfQq2v80pRja537SPNN
5gVc0zJ2TmOF860Q1HbTEzFhNv7006zjrpBm3ZKriynZHmPsfv5HN2+woMEfSYf6SWAcZj9lAot4
66Nu2qqeLnAXRv4PdIPFjdR6sj5NbYPiyQweH3Nq1vNqRaC+pKEz6sOKNVtvxw6w0KdubXlbxh0f
5j82nUbJdxWlLlMFFMJIr7FSVDZ/9tBMJR+gWh/nP4eY5eLHKEcRob+CICItVRd16Y1KzexQv3GS
saEYg8UhFcoN6QPVHiRjWZCsaTVDpGFwwOilwS+oyru4JEjq3dUvo3hOF+zvkyBWsrLdPGauKu3j
b0kEXERJXVbDIppvcQpHxCFdLpFME7YWdCNqfNR85KAch5DvPOu8k8MDVdoGsmBgYP3shtFs5yRs
4/Up7MkE/V3cs+bPcdZbfl4lnHI+jBGnf2QzXF6qOa4xCsjawLBH1+s6PZOps9ET7p9o/0mKdPZ3
YdePAw7MGLEBWDyAatlFQER1eqiVzPVWZnHcfHBAvgTlxlq1fpq9HUGIBu81siVkDGtRwra41U9i
xoyp4KqR44k68GrlGRS18JTVtO+ridQRvkTLZfgQL/rFyZXNL8VPBmglb8o8W5OoUstIwqUQcIf/
1mUSqkmFV2AtPmuQ2+jXZmbD/dQvqLhK3nRBGXZQhXMlTve1SC2j5lu0QPbgpmFWI9+nG0GZTkHg
1aZwNA7MtcUrkI/L0Ju0jBI2VsLxpb+IDaH+PSGTXc9RKmQIZ5IJkmdh3NKsohLw4GKmoT/nSEbW
FFNSd/PjAuhU3peKqVTei7l2T5l7MUD1k6d3c5YJcsrgYLMhjaLkqCYPr+uvVq5BcxWsT8zzIutw
/dRPS1jijmSMfjhZ27WsLY9vUK7BNVOARTNg0l5MW8dvuNEQ1ojBq0aypaX3JoebO8yQWGUmEt00
qAe+WZXSuwZSSqpgeTfOJQ8j1kCzVUfFMMQdu81s4/6Mwf7pHiKEjrr4bvb5wxhE0wdiIfGKFoia
+4ZlkUftFMbThzXQgO2aLS0ZaOQPuM8BWRvmpRRq5KAhP7gpi74MNmhOIuqYKJTazN0qZP7UWCjo
VwLbuEy2xZYRr9ubOI7z+4U17rYJN/nDNWv3OadyKlvCPspkUl+SLu/zoiF6BuxkkQIm7htpczsX
Dapdd3awqnM3bI2aryzc9K3pXJZX2M6sVH7x27mfuuTWAb4Yf7FBln5upKWQZY9MnwY3tUpXK4sa
OzcDTd5x8mdrame+JAljcFdv1ZYByhmu1lXtix7AVbrNQzYlm0Kn4aw7jnOEPqalQ1c1bA2D2zWM
wcYGrdSS24mHdf44B9tszit4/uSrZzJiZe7i1dwtsU6aH6hc1XhKTBREN7rVbXzfbauE2WvTr7Kw
oZ6yr3SRmjyNdKH6BJkG10OSYGb8OgRrLr8HHF7CXZm4NmkrMnfcFEvSohTNzZK25SRRo9iipgGl
snCJW9rfW5bQ8X7dhtX/gimVRTnETZZgd0vEVqKLDoSh7gQVnTq6TJlsu49biN7/NPQxVWeT4typ
0NE06XV8gd+dxlRF9Amkmi65A36WhlWYb0l+DUGb2v5uAcZWT8tsMk1Klzcrv53HmRJWQFAkw/Wo
7yLpPqI1TiN0wYBs+rt5ljPOBd6nNnzQCiH5WaBZtd9FIvJrDL9tNMjKpt/DmYrgh8IFK9rkbUjg
uIghNC+xO1AsFfWy4nSfp2WrVtVM2TcGTr/5mlmc7X/M85hHXZWkY4B8VfdJsH5m1ndbUwRRlNLC
mHpSZV5TGT3OPtvc3zHo/vLPqQWb7ZR1sC385CTfcggOJMP0AR7PidhO/Qp110veBtHwgSHKcCIS
Oo0Zjie+pRgW8h605puOEm5vqOCCqCr2E0qAQjLGGsjAD+g/UPF1Y+lW/VKLwMbF2I+dmabGXnLR
iOmrnINhPQ9dYPLrPOdLgi/mcztVYyS39YfIE3CRGBf5/MNYMa5n3RAVlLlYwrt2bGpWjrgIN/eu
6+IGnyRtQQacMWUvJ72OKEpHBjmZr4uP8wwE6bG+H5povNh6yz6NNHIG1UHivX5yUspigjdoAVJY
s1D4i2XdcHY2S1zZwE51uXo6o0Hj+ZIWs7FDoAuzGDt/TEOb8r9XWJtkJy8I4RWzL3m1aGZ4TNx4
ppJfDkZ5bVfQIcjrW9gxxywuZ+m7APWoI8Fl89jBF2T8ML01OOy7n7lveYUcH9dPQzRPpzYY/YI7
1aAOrqhvqSkJ5ohzEWRmrEvIK9EvdDXAn62WN/qa85eMgdUyIdRdh6EtkZG0+ppghE/OHee9qXSQ
tPa0biAyoOkLwK/zKQ/bx6yzBA1z68QjcODLVdYt6xGR9XI7EAw6HvKoMdF1qY38kaFYsY+9sPOt
GdNe8ipzbiuTBAcHRjFN/QOyF11bNQpnZ9tN4sEYggLOQ4fEXmWa8VJ7B18SsD/ITZtOVD6Mhs7y
YaqX+W7Reuh+RtOWidOQiekZTSc9qYCCM4L3YdnV+RSGZHKL7dcEYiR/TREj8CWH/EaLTYw6o5A2
VWcK1+mlHFHeD2WGi80V1njZhukuzs25HMdpK+WCjhGFjc63EowX1xQhx+YdnYhkqQGUAUQX+iLR
w5D3BuMVE/hc3aZ2Tfgfm11Hf+/jzXVfIPMxRPeKtUs7l4auur0bMsBoIKG2bRWMzYcF1tHxUwQL
w2od0q0Db7yGVW+PPJ9+DDlF81rPaI0KBuu7W9/VwQZ44Sh9JXDlmDRFbUAi+l33sOa4RgKlc1GD
m5/9NRgMIZCzUPPDmm8juHH2BsfbQ5Dlg/mMy4louregfcunycIy8jFeoMZTZtmk7ZPC3dGv2PcB
ZG6axPBvfGjALRJGawnYlIqfVZSbtoBbKy+sgKUEOmZY5+HsW/U33qJHxERuPot5cWGBM2Kr28Jj
cpdUImWcyztnU7SZBeg44Q8U2D0tBzSi65PTzf9Rd2bNcRvZtv4rHf0OH0yZyLxxuiMOUFWcKUok
NfAFIUsUxsQ8//r7ldp9j1WyxZbfbtgRJl1SJYYc9l57rbW3+bXdtFbwfo7banw1TpnOLlWqE5Pt
zRgX2cWUpIuTst+64ksxE00+FWsyE2BvusFUuKjb7RGc1cAVmkjIzRIunOXd+ZL3Myvbbd+6Xuod
gMSdK7ToHCRK4AgdVrMcg0fWw1zudTqkGKUop1quZzVWxYfZkMCGXQfGduNYrqye6Ruvi11Rx537
YLmbmW5Xm6zkNq5piPVaAUC5X9Pu8bbpPa/6IqpeB+eLk5R25Pv4Cl9zkCUc1ski3HkXy2BRTURL
IViS0ebAFbifMIGxLyWGNvYVEysoLkfp+Q0dzuylutENcFQoG2/GFrpJu2dbeFl6625xBf0itovq
HH9uy71DHhbIOqLZzTYDc1drc6BN3dwdIPQ0JgI8FuOv1Wx6iz5w26AurJKs8b1dmpbQXRLf7ZxO
NzmaO+JMczsCkxQRNPKhH0MsJxz3CtqWIIYWg1WdZ5STp19nd9U9dyXj4WxOMjXvOtE0xb70PNXu
XBpvDHSD78yaHgh6S30V+7hMwTErj12QaApV7/I008tlPEARjqDDJ1rsEJzbPfbRsaFsR8WnTi7l
tHgbW/PQ+OfskzVFyZYjLARucooQXdyW71pTjeXBX0anfQ4yUZQWIZLjDx5tPfFqoDm9KZGtFBQC
hj6aDMehH1llp8+k27jrclE4ylNvscY1w/Vxzi0NN575uR/lzuLVr0SQlcs7i7vRVpg6g1ePh6Np
L3H3pLbJvx2PicJVbNXFwhkDLRAfnTVOklercXpism70pD2Rk5GaBxGQsiAot3ujq0/ZypYNhWkN
jP3cDZPVHkaMNokLWebA5jTlqLvLXtejeiXSfEo4EVW+fS5SQNenPJ/r4uAnfmXNPN3Gq2g5K7vs
tU9Uw9Hg6sAXh4atvX1OG1/MKhzwql5v58Af1YMDDJHR5QKYc/hV41pZvG2ssbbu6gRc+/V0jMcR
Zq+qdKNgarFvRR3UdOVFaoD3mSR+4x26gPhO7mkXN7ZXCJ0SMUcbUHlNQJ91QRbsbCEHdTU3AObX
BBFKXhej7/f3VZkX3WWQeHN9YY30n36i6hLbkawWiXahNtYYloE7W9e1jQnPa2vsx+y9tdF+LdIE
ANV+HY3qbrN+gM9vhB1MD1sJcytSdg+WnXllhZNGl1jDJyX7Jn7w5j6N3Aob93zaLq2NLsUd+VKd
lhdzk3hrSJiRA1YEyzCer3WlvfMOMHE+Kwu52W8BT4S4zAoKHlFjG+qce2STdqeOZ/hGCn8EDqxD
27nuGHnS5FbImruRTb/6lFQELgAH24FB2h4yywHWlhVI9hqWdJJS4doujdh1aSD882EZ9Xbe+Itl
VzhXufOogS4SWkLVo3bya+F0ff9W9JhHPweJP5prGwgwOJQiHfX9PINA78pE5QkiLHg3d1lVlfIq
TsqquJ8VD+ZqdVXRX9ojnUNuJq7VpXHzuom7fAxMcrnknS4eiWezeIrsUa5Zu8trZUDnfKyoMjsa
WcyNFWFxINdmR7kjUPpQwHo6OrUGHzBqs3sn0hqfP7M3IN79eBGYuePBDkHedHdLx0OjNMRMoHez
G+j13uOxoyHRIi22R0DieDlMrOSD3rbgmlxBWleuFWsqW9LGpMs9ViuUe2bnUjZnRR604norawSm
jrvWw4c5GzXa/GLEIeEw0I93TUNnliKglOPCLbHbXk2RJH/rn8zkK/euRl3eu4ejo6VD6rYIelir
btNTHmkzz8VuNd2xcdbQy1vRxX514SNYnM/bqhm9XTKtTXXt9thxgATZlJXqtQvGQwZW6YRW7zjW
gVLMkO1KlWii66btmyCUnsm8j0tAs+yreEvy5Q3Kc38AYkzjbvvsVcJLfm2K2i4vbA9F14UNuNXe
II7uhocS5930sa6Ev1w7vtWvX9ZW5M31uiZWD46xuCoiggEcB0YbgZCzvofT1A7+zWibfo6Glf6I
Fx2XkO/GzXWLCAqwpDTo+0cW4aQOGgLnbTnRAPXRnoukv+mGzakuA7p7ERdwhzGUbj2sNMDuAz//
FTTD8na5UFbT40lJIBb1FbPd7MHeC8ABNtJjNjMf4xFtdZMXrZbldCwW1XawwhtxfIK6IStPQrsT
+lUfTKWFqjoLss/j8Xz8HIyoxJHMiuSirTWhiM1+V957XecOrL1EmHYIG9UjHiWTph9OkNqZvfNc
YcEi8JI2vnXTYJgPbKNYvk1llU3PQ740y3W9BUa8IxiQ/hLmbT5ermuwLe9UYJrpFad24p33hCuh
wdOjDel5khwxwWaZOHOp09wRHOvgsk8hVN+CBxt0vbi8b2TwbUFyLujP54vhI/q8VoXoJ9x5v8im
AJzo2vQN1WAn2U0TvWff5BC4OBdpJYBFnZ5UrN8Gja0h1FY2sP10VsVdWw9hhqzJD2tFudSLKPF1
4zP5cgJGRV5qDx9JyrbMCuVAwTgPBbvsAFRS1pDaQ7y4mzk5LKjg6IFSLb5MPyAkXccuHGd6dbRn
hpQjy6O5xSZ5viQfXoSz67yUivVfYwad2pjI1a9MXfXl3tbvc/9BTn+NyXvqXiJKbwIb5nu97I0i
9cnEX+Trn3qX1FjD6TgLggOHlU3Gqif7pmfPfKkP95+443AqfMuVIO92B+gvhN8Wq6BN62y4MrNV
Y7jWdw3ZrTvleJAHunXvlh6cKKJ3qGVHtbWQevyYryH/mNpwanSSgAcvmdUFh5rWieWO/vbLDUyl
NiJqotYB8K8ufjzSnzA3nOMV/I4Z0rX92vueJw+oj9vgfljreNw1CdEmUlUSsshGa14SGy5r9YIk
80/4YqdWKDlkFPZ0VxykogHAgMfFvgXYeuGG/uzbT6guDe3D+iDVgjK1+bXonLezauIXuKl/9t0n
NBeC5dY0SSwOKz0GwrRbL7Kx9P7il5/QWQbHGap6lOIA4LWnapOFsQPM8ePX/GdXfsJFi5cpG4TO
5CGxrZ6TdYpJvzmD/9q3n5BG3aLxoCLwXEjYMAIdNC3ttvr+x1/+JzP01AdFdo6ZmyVnuqSBdj/3
VWbmyJarSxMT5ZombEaon+coKkTzl3qB2aeeKKlK5gCDCHGg96J457ddf5s7gDQ/vqGvE/0P2FL2
8U5/t+aCfPXktCb+wSidAnfpap1BcvnneXUG+dYn/uX/VL5TybOsyR/yLXtwmGniPO6zMSVjSNI9
reA+L5NHn9hwCAiM/nV1//Vp+T/Jc333r+vo//nf/P6pbtYuS9Lh5Nd/PtSGf//7+Hf+35/59m/8
8+y5vv1onvvTP/TN3+F7fxt393H4+M0ve6LjYX09Pnfrm+d+LIev388VHv/kf/rh356/fsvD2jz/
4++fgHaH47dhQ1T9/bePLj7/4+/usRHYf/3++3/78HgD//j7/cfxc/a3/+k+/pp9/O6vPX/sh3/8
XYhfQFdloOlH5Lm+ezx85ufjJ57/C7a3GPcL7bnSCY6fVPRYTPnI/QXHZC9QtgISFp5m7fX1ePzI
kb94gRaYjQoSLBf7hH9f3Tfv53/f19+q0dzVWTX0//i7/Oq78r/zCataoTBzk8JTnhMo1z9Z5Ak2
tjRq9iGRQAu1cAlJzDMEj1ntYEqJS4KHbOd222ZHFBMw6aWP+fp228iVL6bcajWrypRfOuOs9wlE
Ge/g+kMO2uHiyZtuRLKWncaEPHOchJlOWtKkJI96jO7rkPps8llUSXuheuux2pSIOmVXVw5WY5Sa
vbh7l+VtsHOrzPocK99+EzSVc5gFLG0e9AcPr8RoM1TqWXNzeZ62lddfoN5MPi4ujYVW8OwwzYLy
jXLWCiyeWuMFefAa8UquuW480jUZXgc0DYSVDJUuw7KbZhpMVf6diKWJPKv3owa+8mvhiTyNijGh
/uHBL8YPfQKVnnCxpJfeMFRhugzFvHOGzeQXTWs2MoR+CbxL1KR2Fqq0yzHCBl078+aFNCzo42K4
SYslOwPyc29ymrdsYVYF4r094Kv86Iqxqy62OC+vIA31z3EqyzM/LemQnKoU2lXptuXjQrTR71ZH
pyg28gSt4HlVtXHxqWjrIphCAyu/NG+rvl2hrMRzbCTexorWNw/TBqYqdqBBrZPu/WmCFPdlhkrj
wsd2bWxBuiQSRM+O9ezo2hrv3FYIIzUvLHH1vsrise6sncE7vLFvFiNUYaJky7PkNgMkAAFielv1
TLoFS7Uo/MjFJMC5AQerqNBMY0d1CdlJQp5vj59JhVcumBl0U+YYRl/MFJRlNAmy2Wu19W4RBnKa
4r3lLPJdLFRihYQ17bRrtyVBbjMrTaQu6HkNQ09fBd1EJaIpB/L9cOkohh7idDD2YVpGEs8SClc0
jp5b3gx+6U9vpG9IHn0UB/4H8PJ1L7bYrGFN8K7fgTGqB9UW9a1s8hT2XjoUr6E1qOmNk1uVuMCq
puvfUhCUb+NN559Tu/L8V209NU/LWlSwKQMLMuSSlVAeFq3naKmNuFONhNoyNpbJdrKlufZjPwfF
ejaNakBGGFTzJ9kJWB/URbN1V4PQf+rbFMMUdDpDehXjYU25nCBmi6g29PqyhPb2foBDdNPi85Jc
be7clCHGxXUZBkvmZvuusrZxZ1XJjHmGMy3nE0TEcFO+0AcvWDu8pUaXguXqYoqQteuHCvh33U1U
1evoCLlDmDB6Lwo1OPAmpzWEMKLGKBaT99Bmawx0pxz9mKeQMPYQGtKLrl5nezfDwogjkcztst+S
dt4+2mru5j2AaJKHabAmDdSYou1J2rJ0iYbSs/OwSobmlYKW1e6WzSq2hyptUirO8EUlh2Dr+K8w
ziZhtlcv+NwtwCdghhyXO5e8lVJ4ngwXjcrkFnWjSdcdYWsG0FGQu2SOCyGX9m/aUAelwXnYODL9
CA7pn9fOnL4KAvoeHUxlFR+oveQr+LQmd49mx+WlxM7cXyWNz/LPg8x/3kCB7xp3cS+1gN4S1rCQ
vkAisEEhy7rcoL646xgFGxnujig5qy+Rtze7NbE7uVv6wJwbe2wg/dZJ9VZZq/t+2/D5DYdN1e/c
IwNlcXBEC3Uns2TnEAa0YSPiHn/zAAbYkWLaw0io6ZSx9xbpIZ+Do3tY6fyVXBVeg+NCAkVnG6V+
Z7Gxkphr1tAhHXxzUQeNzg6qdYY4MlNMEzwza43nVd6C1YSLP1Xm0Johk6ELr7KK1thKvAPWijUC
92FLsisPJDi4cFtdQ/exMr8cot5yVTWEUxUzfc68I4old5llRHwYpg6+kRUbewICROVMmynqE+h9
IssGlLluaqozFKtcX0FMBNCYnwz48z5zW09SQnNtOo1OO5PT4hXaLp4GtC6+C6A14KsZtiAL2NyE
ZMNj07NI5s2Xt7Fvl5WzhDZoYPMAANjXTWj5VmqFBQ9X7TNvzAOzWwIfELXy6QoYQslru+IiF1ab
Ry7HonNd2dXi2vtsxL573tMb154pT/qUONl2xnTnChOsMJYKKh9HJ+XNxAAkYxxMuyRJFvrRj2ng
zVcGqLHtAEALCJN3lr/FCmqerynh53TE/SRSRMVhN2OTj802L9SqKudJzPVa3K+BVfU7ocZV7xLV
VfcQTYM6kuloAx8ZsUpsYM3Qvc6xShypc/jBfJ6jIV/PBcn2l1JU/YO16GHZD14gjwhOY56R65XJ
IXZkP0QOFOM1oiOd+9SUabo9WPNsoDDLoICsBs1WnBnoQMErt/Cy5irx3a6I8sWOFcsiRdKvKBGk
vIIykBKNKNnvWdtz8dTYMtNLdGjwc94DvzRWCkAlt+HVsAEPhSOkvzKEIjfT/MIpAb1ANSrKdknO
duy56SBhyK/SXFNZTS7WjI2EksBoi73j8p2471dZ6d/Cgl3cu82ujBctZZcWh3appHxNRd7xyFIn
9ynpPZpVlRAqdeR1Cv7NDIvrXM2rejVwR/ptosYa01lOCXFblhQLEc7QFO2i6Aproq+179jVK1jD
M9yt2Rav7CqAtLfhIDyE+VEP8al34oRKpxlnulRbSReZcUluxWSt96KJ40OQ0owu6jDs8tPQB4Eb
6Ljmju6Tk3Vkjmw6fv0ErSt7XzpDllCZwBsnXPNlkxfGStrstW7S6t7Bqle8tfIlWO3IgibjXrJz
aH9ftnIeSsozuvvi19zUWyDiSu/r3EwpvLMBWWzI7O/jq64MfPssb+ZyOyj0/UU0xP08mShjRWTU
ZWk6610mvp1/asoJBZqaIPaFKXNxvZvMkiZP47CVTzngE1SiXHKhuamP77SsRLOvCXmzi9WbevGQ
VJZoTIh+cDAUR/J4DMHPlkMzUK++HnUstzeO2hLnIYNKk+83EMQgCzVQylPlpmN/Z1ZR3Q3NEjzR
JxD7g6UHtzwbh4ypApTZQHqdIVQDQJqh4LFt81KHnmOy6WmkPOWxO/Ql+bmCtnuedhbZ+QT9rg1n
O1lVWOZe+T5mbts3qFg7cebpeEsv4J0ADiqJeCXCBo8+n2E5Ddyi11qjDEWvu2kPtHkskELjOxB3
pTfOMrvvKlSGr1zHMg+qBn2MROx4Yj+0s7dGvZyIwvHS617bNfFwn642368mKHT4iHjtbi10987W
lICRLYzjuFtnAaEXSYosXhWiGYpXjiNiNxyLSp9vGZDpJTYyeWTcZckOS2mPl3Fvq49x01dTZIlW
PUHbGOedYdLIe2vqTbGz48AHLi7W8UA4W36RQ5Ocx6OVMJtHv/9CjWd5bMbJOZtiO0jPS5LqNxtL
dT1A0GOKZgFbp+QWLhJ3KvdTnNmvAcjHV53l9J+DNJvtkEYdoxsdY8fI2iwKhb7r+UMEH4j5YqFu
xqswkTZbRJ1pTc470yVdWhUUIYR3cSIPCiLq1Zb6MBzDnrz2sylMKw6iLCgju34qOGmN6fVFS9Xk
Pd5w+VU9wKMJk9ieh6jYavCMubCXj6Jr6RLoBS0KkIF4keID/Q8NcXXcBdcwNtMby4mdOgLQE07Y
C2NzNNRjcEeUrj8aU9SHfBmYEoMXw9pe3ZH14uX+Mu+IcqeHdJuD8Xwb0vVOTvijceL7+Tn9QkYm
fxpLvQ+Gbvm1sHNdX9Aykq2vt5CSH3TtBDQJEfNYQ0QZHbOfmyCFQbqwsb8ELxzTvd+ng/QuFp6k
N7Ajfd+2Tz1lNjRChU9BCj7dhilg0PamiUaZ6Wt3gWATaqsepzDeFjZ/YgymOzxNir5pIH3IopI2
mr/Lp3/LWH+foZIDf3dBQsKZZQNFQHvqzVXD9awp2FQR/T0YE5J4cp9jv7IrSwjqqYHrGE3Eznfe
savMRqjxc6rAAEaWF0AzBQlwfIkk4gQc5PhutyJj66bAFkO8M/4hBgD98uP7/BZkO47iB8cEXEEC
hANwCn4PuVXHpZ/V0HBwfnQkSXQVr8nrnx/Fo2KgfGrYgAEnoFvhpLhkpMTwQtnbBemJT6ARVy/4
2X0rwz/ei/Ad7TiAF5gSBqdQGLQXkrdcUQuVZM9so66ryB3a9TFfE5x3f/aeggByK48PpETyVd8i
Y0gJYjnEc0VYpFk0K8W1vR0300veKN/i6se7Urbv+oFUwvGkd+pqSOfJkUOHmRgfJYSH2hJEjfHa
jdDwmmpfeEMWv4BHHy/929WoAiyAcI3SUgKon0w9Td9UDjhDO0BZ9V+6THp3Ik1xBcKv5cHeZvOJ
TX+JbIv1+MK6+xY55W6Pe63jgkE5Shyny7dPFUnV4gpnM5gFak7NgqTiyyJmHjDwALsXlLFg2fVU
F19yV/hu9vCQtXYDHjMkADaib0eupd1oakzgCEU5f63rWkBF1PCQ5iW5+4K13UnJ5uuNCmn7vE9f
e4F7uiRc+LEmcxSxzeRx7Ax64WDIy3V9FBMtACLqysFr7ErFW9WquDoTlFBvM/ofvP/xNP5uevku
Zq+O43gaood7atFIb7rc9SxhonyASBvO1UYK4XTEUnSWKiRF6lK+OKf/4C1T8w881zlu+eJ0Tmex
R1VYzWz3cCXemjpwEifKco0Os6zsKTnTidpyZIQdtK8XgPLv3jPaZxv+L6JA4pvvdjwn7445cGqi
EnHglS22tCYpVP0XBIekMD/1dKkUC8dmLUFHlwynTyYVCsPRXnxcF5H51FfjOAVQnpT8UPZFvusU
yOALA57s58cBOSrYagF8ucPTAVFYDKk7QvKsIVCcj7mYduXL+/nJpAE2Rl3KGj3CwbbHhvvtWhEq
K9NGWyl+2qbZdxT/d+i0cbKA15+fS3t56Zg6mTD/GvA4HJM1QCB4MqCkLVONgRYM8MRzn0oS1ncL
mx+IidiNUCpCLAxZqD9+eSczhUE9X5FxOJi5Egmc7gi9CLo5h5EIGDt/joFgkK+OnyG9v9Sw6Q8G
EnBXQLl8wZlyamSSrpnTuF2eROuRLEGLQWS3JeS43C1e6tj9B0NJ6UjSCwbUvna/fXOzPa92RhIQ
ouLKd19vqiQ83enj7f348X1tiPC7Y+T4/JRWhBXiyC9nV/92rDKWVH89Ca8XjwZAkLxSAJ7zMN3k
rdjyy3gLktde3ce3G2rbLXQEFNVILWaLzyYfYddNg5Ji3v/4sr5/Aj7sI18wbX2bCslJLAJhVzV5
nwERb6R1sd3BklVjvtfHn35+KI+ZQ4pMkPDdw8422PQogVJERdNjMM6PEy4JNj///DCEipxdDi1k
1ekd5Rm63SoFMh8wqCH1LMu9nysE+dC5/8LDU5SBAttjpjKJvn2l2QgTc6I1WjT3OCim2RbfKgKf
KDv+9OO7+n7J+1BGPc1GrV16b58MBcBSovN0kogoKz8HbWZ9L9OIbhk5zjn1jeRGWNVL7uAncT9z
lmCbw0EqClPczMlGM1WFFeden0TscLCvbHLNW8ix4yvdD8zTNJ3fbVkHE15RzhlUa16IlP9gdgbM
T0UK5GkOjpPZSbI8q9byjuf/1Lh3AQ0jn2rUesNRksUF/fgZfz8atwqz0rE9DcvzNMdA6NuMGsEI
NNz1EbMggG85PP4He8H3A1HqC4isfCqHWoqTl4l0RqGUWQE6t+XrSqBw9pdWgpQs7q/hOOr506c3
NPWS0cOAOofcEBnwjt62yzhRtuKnn310krjc5+lxO9+HMPMwqMRzGh5dn18e1zY0yMu/sraZCD7h
okMOGBCgfbvg4PgTAbfUSRV6hSvw1s/G86srhFGff3w/3wUOMiDeJgxkzhEendpFi9TKunwA7sjx
GjuHBTztXr6bPxgk0EpJh1hbfT/IEJg1q3MY7yUCyntfpP0XVtTPWQ2zU0AjPebMUttsUeI0OjFz
3VIJWuKwmLzkNedLddUO40s57fdTOjg+L9cjAmKjOLWWI77NMj8d4tCtpevtfO5tOhv9nPAZhhcR
/I/fzx8O5x/D1oBQRJza7mARXsU0vTgON6+P5bxsF+0KMFCiGtj//FBSaSJJkmnx3WL12m11KA0g
djBFvOxwXqiv7ILEvW4z9XNGjrws4AfHCXAJ92z3+1yzMDn8EQlnPo/pwWWR/8EAZfL9+Ja+m3hE
jT5kCPJ05gNdML9dRtZWdJPPMGF2nG7Iy6Zdg3rlZx8co/DQQP+OxzFn1rejYPUwWbLDjTIhaZ/P
RyzfJ7J0E7whlvTbF+CO74JwRoPEwSZEwE/oeHJULCMqNAlHlXpGkb31vBrugu21b1Znot6ey+Sn
7Hd5U4ynXVQOhDKI5E43VzvPVUtJXYdfIWVLutNu0So//+k3xTget+Nytd/FTDGpTZ23NWYTpRWv
V7ZZSAdVvLSosH52JPxfQb6Iz8CNxClZax22rvGzmRVl2rGguOYOmFooo1+y4ftqY/tNIMyUOEZm
GoSK/eJ0XvTJPFdWytotj3v3pIvlJotj91cDG+G6wdANFdXc1K8aTbHT8n2v3DnJmsPv6OxchVta
5DKkQGJ3uEPZ1pW9mvEafkMPlj0gi3KCdbwdh0k8iVrSdrRIy/42cMz2NtUr2AEw4/oo/aFurtp4
pBAVtDmZJ/qO7DUlbZDVIREk/2khW3TcPZWGc+qX79oYVvSliUUC2ZfuUgf3mGU9LjPNs8HUe5Rs
KAqnSNhV/zhvjUpu+8FAMqYM6N2hplV0uYbQcK0X7F44wpI43/u1hw8BL0Y/b9OCRT57+ezukk4u
51uy1up2wLDpKQ8swh0VjIA+P/3egR1IycHujjjMybrpSwjfCBg0smRi2L6wKgpPL87j71en+nqW
Ul0E0BanyWPM40ASxfHgqxo4ySuX+BaDFmLI2cL4Zm22F0C70y2Otq8kWpCqbAJ07Z4iZ3U3l0BE
woI2UvRfFm38s7Kakp/qVQEmfZSeSPBVEDKw6VOgPldWtgnoHmGH5urCZIRZm7DM/Y9f0elhxyga
jhnYIxsBkNzJdh2XmTv2qR1Tux/rq7xvkibsy5gMwMgXE40/eHBkaCxQQn8C4dNwocibMatr2jGP
swU/3nAsJBQu/7Xb/MYV/K2icEJKPPn1P+Eo3mSfurqvvwynJMVveI3/HzEZedp/zmP8nzJ57r6l
MPLn/0VgdJxfyEmYAISKyG2AEP5NYLQU1EaAmeNBS7APKs5H/2YwBr9QZQDYAFVlJbg2Z/C/GYzq
F9I6x4daJxwSLGDtn6AwEhxzmv9uVycaJ8J0BJxIzkOC2ZPQHEodevoiu8Qiok2Kh87uff9mshdR
TA6KUxfXnR18bgdrOmzIqzY/S/QGbJ4cb9fSYaNna/BuXb3aH8w6J95ACVo2I+WvqfcS8x4V0KKD
vfaz1W5DO+f/dR+hgDn26yBIbCq8htZ2s/skFt1O1Ye0KzWMh8UiiVw4NUTqP6JKnINd6WTjco+Z
HgArTAVAQbhbYtqrDTQ9bDiGroAN4znMnXJKD2ttb/cr9Xdv5+k0uZUof7PI8Qs6MdQAHlsEGpd+
TjxVtmd1ntvpBVY1VnPt0Jwd3pyP4j/c0KZaOwfiVHYeqOrYwU4703CzVpZVWpHvV6LNP/gDapqj
wUG3yfPAxQ8eSrHb2v0eeHZ27q1mXdRZX/ik++1o5gcsXHR/ju1Boe8w8NH2Ph2qxRwJldI+zANN
Es7N0ZuBTsFDcXCrhWspU0eMoVs1G+VsWurhsFdT2gn9FDOkpdHVQrMGg7KlqbvWOXNWXyW7JvCq
6cz3evgj1jJY0hyUWiRWw0NX9BCG+haO8Lg3wrWT7bK1MhBKXLGwJb4sRbZcKKx1sBJwne7XghIY
LRNM0BsEBIbzUYeDm21pe/BKPEPK3Wo5yPUuIRzleIYc1ZrL/drYQXJnOj7DScxCaRQQO1RuCNPw
6NVMbcvcoqHHqXJoOnc+GEuvdMuhmAq1wXNG2zo38QTFpKKnk6IUb8EMhymomnPjeK2JSKHb4gAB
KNj2us4xYMywkWBPX/t2vkw22d+2ApbsGXZ7Po21+J7lHE8woV47BjbPHrME5PxxMiH46CflCrgy
RqDpc9fqEd8R+Zqm4vmHBu0XEl7cVx7RSNJGLi+C5m6zStVi0VMP11bcdTdrSrmEcDb2glD3PlSd
UTRy3G2gNuiQy6J6O6gp9S/stEm+BKnMaTnsoJoOuxhWyHUMYNpHZb4s9c5OqaOfS4gOJT5+0Oyo
5kvrlbTqVtDtas6cyOowZLkU0IveL5BO3P2Q4Vq5DzwJpbDz6wxOWDX38YEgtP90LAE70TYh4GW6
GuvOaQSCmsTFwDCkaqH7w5Ij2ASFa+STo83Yh61MtB1pxPtVmFjeWkQ0EcRxQOSCdxbQUswOFQ6E
aVTnic91pYGF147vyI89Y76fFmN9KVQ+SCw+nQTSauCWM+XneYZRMwwzarBeWcmhTar8ja4NvIxC
ZbV3XS9L+qFEZOmEut0GVAhLliV7D7zno7UEAS5BVUqV3+rYMcM6rrszori43gfTWL4VMHidqMCH
K4tYrdtVJfv2I/G/m5QAjOQ/DQMzcWeStc2fLotsa+19gQwgacMVslt7kC5R1tk2ahJxWzeD+oiI
w+hLi27RaO7xS3T4j89am/dzh1fLwzjVuf0qbua+fK1WIYYpLIK4Mjutp8HUe8xbxvjjPM3TEkdJ
PFg4iGJnmqafyQ4WxcLaWigBPVYjyU5LS28CmmlWLP5OlJ3tnSdj4hb0pk5Vda4tt/WP4vC+u1+s
tRP7NIYtchVsY108EXErlL64lg/tfZF6Qbnrprw8brn+1Jrk4v8yd169kSvrFf1FvGAOrwydk9Qa
hXkhNBqJORVZTL/eq6+NC9iAAdtPfjw4abqbrPrC3mvzfnJ6c1646+JGs6c36PZ6bVmmQ8X/pGxC
Rzz8D4HTc35HcW0qzoEFY9y+xvlom1t30FLvkmn1UIWjPljFQm/aNss7KD6jfnLj0hup7r1ikr6C
CL3dz7o2OG/AJgeoSBy9VRxJyrGcKOLRcZO/ZASCcPYngBq5DxdVAfqX6rOxSQVChohpWAHvr4W8
ERJvYNq+OnVNuwfb6H4OeaZ/gF5VFJAD1gPvpEnzyYxtOd2WudI+U/SvbgiDsMgiOc6jFpHWoafv
WqWpPXCUGEXNpCPcQo2lMgJJpTWVF7dVlmkLskCaL2jlYTPDRrRn4CVTcrd1qb0QEgypNXcX4JTI
r9BW8H9w8sCBMgUAVmdzAM7HiU9lPE9Ip3PiCkNTa4nP7Vp9or1G2NXxQjatEgqzK55aU0/JaBYr
4/bGSsXGm80u2xeQDsGaTCMvmHS7LI50CT8bp3LBUg41kIPyEgFTZ+zjkvKPB0moqLeGuNU+yLCr
3R3dvaVsk463B1p72Yltj3wWXCFUPAT8so5X37JNFGlTW8XNRsaKp0P9gernI34on1PgQ8jezUxs
VHOaoXuWXB0BcNgk2dWp2XV7p2i0FxQhmhlqzIHts9ab0vS1sXWNLdCj9YdlRYfOKxbab55jJD9u
n+lYuCGdJdAyNKKBMqeK84M3de150komu8R8Fhto005xWUYXoWJMqw9biT2o1kdpavJdq2pWegeS
3N1N0nWEaOtAWhZOQFZ9j9x1CqR7Xegowv08VcW1tgcTGz4cFX4WdRzvuZ0PA8e/qf1AzAH7lCm4
asFh2v0SEfs3EzovEudW5qMLdr3yrIciMhlflqpPGKCR4nofc2H/TjsN2GRn2Q8hdr7MBZHyyBoD
55H4FyWmbcBNTfnbiB8wZ7S1KAY8CVXF+eaiZVqBLbsbTODGExgtaRxkW7tNpFFV2dGo905/pK6a
xdVj3daLUF8BXR06r5uzz9KDZlBEA6pvxpR5Dhnz15xPIt9CUY2/1of8IlCzPnmBkbBox8RZs/oy
jG0nv5rZmWAqERUZjKlO+ElZFkoalhjlgMyYHWZklULGC3Krs3aZwAS27Ssx2MS6GTWM3KTSyqfY
XAplV1gZTn13bKj8VlSjzVVLjGrc9Ez+cIP3dbcBtdHB18gqjIk130FgQJZWodmAnvIryNGlX1QT
CIaGMdGnVo0qYulCCLFLRKM4+8Ezi49WX5fhqpWt0z7r+F/EHTkyACLNaMSPV/ZrF5m1HmOlmeSi
Hgq4AOWmrfTaYfsjJpsMycZeAGH1ZX7I3HzxPgnj9dCNG4vW3NbcKHSIRYqw3muj6Msbq49c3q2c
6jnLkAqLsViUSKlaSoF0m8KfaWa5tRs+Rs+7qxgyY4g2qGkOtSOAe2/0p1ik+U+iWCrc0BwZ4FZf
tBzsxCiAuyl4nS/tAwaKchH7sq/kjoPC1AUCg8yi4R+ZSq7EQ2oI5rYsA7MSgINtnrlhEYVT+ZSx
r6x2+kYWTPFEdRUP3NWG1GDyxi68WJ4sm7n/srTQo3XzA9SLK4LZavQYtwQubQimD/VqL1v3s41T
Y/DdZjCbQEsaJae4qpQRwZA1nZ1xFFdZ9yYkn1gbP6lalnmTgcixUGSZ3W8HO9yLgxJMDWLZJU9o
U/Q5bOy4Xn2bCQ/2/bxZPzgRsbLjCVIr+Noi3sQQ+SitYC2WG5gwzns2ocDkYDKBg3mALyxfYnH4
MdDWt9t2rHpY3bkpXmeyR4dgzhrQPmnJrm3jJiL7gWrCwSA7g1vJZsTv7jTLaZNwdXT1D0PkCc2k
jJeOBX293JuqKeCv5dL465S6QwOUTGr7wGgLiJ14E3pfBScy+okomypIU3vdJdWIONmuzZGwblXB
/5USuPq+NHqNooshO4QrAaEikGlnfg7QVr8BJZcjiHEHwGxe5pSppjJKeCAAeG3fo9FI/w9d/P+s
Rb+23/V9EN/fw/mz/a/N/P9Dx6HDDOa/b9SD9fsr/c+N+uNf+I9O3f0HShPUUxrNNXObR6rGv1sN
Nf0fJApTnNuqyfIK+dq/GnVL+4dqWZbrPIRtlsm+9V+Nuun+A9mMqzomW2b0oNb/ymv48KL8506d
PxGPJCIOi97UZdL+XyZ++PFchV4eWrJo3HtT59d+Xr2d7Rm/yEboWaR4VK05jh8B3g+vjvPJi+Pe
skp1olLxHlKdP6rJWdBlUTIjTmvN/jS2jeErg3leG6u+WCa+ryqvg2Kect+unYsjU9W3+mZPvHJg
gmoAAzcfS9HvWtpRf4WzZ+XAy5uzSJqzglEQgtoZDdRvu1K/iFnYmYP46RXv7PTGQW2dZzx8G2lG
aclc97uZmSS/Dqu6s+JDMh3qPDtp7q+iMy59zsnYmWWg1nDEFxLewd8Z1pfX/uFPF4zJWQXTjmd7
jUgsuqE9C1W9AAEIlLd7Lcd6vwD+cyUB3smxt/rAYdmdr/e1BK7JIVowKbCUr7xQf632up+89QIJ
GAR+tVO8F6KzfDb711x8rKhk21L124VbDFJ/kkL6bc7QZXERbR37DznNi3xNqhYroj/J1Pey88xM
ZDh0gOcGt26QPH8rCWnhPRVmhSeoNG94bUJN6V9E8smux9foBsp7jOuvRBmgdfNm0YBa2PFtStfI
SvXQFeo5NdvdqiamX6HCOTsrIdSW+IpnYIEGTopxtsJlnk6OCtSbmwIOzG7MMmz5m7n4bCBvEEcA
Kgs4YK3gTdW3WdI+AQXfwVJDIXTFPQjLe6qGPSPa/AnDZZgmRlAYB2O8Cf01x2kuQQi2060cDjks
rXqE7yxVDsrUS/epbE4jNXVQKJgfY/GclFngaDdIjhF+nbAU4gaW8y7cQlIcLVugOfh1cv5KWaqP
mdRMXIrLU9K4R2OkLHUy16/ddaMOqxfMLNfaSWURxZe8FsW7MYO40ylmzFX70dRvk+Yi1JvxvOSv
UKe25BwHuMICMb61KLf3Q4u9xkKhnyOH7hb9Vx/P/hjjg4PXWS0OXd/e40SnJz5mJmalsW+u9nI2
bPmTO/Ol90qsvVboDs32Mci1io+qFeGIAaB3q2NGt8xuZEnvosMHqw+htD4XWf4SibfDnUF5XYWW
Ot76HLIPtsweggsSjsjus6BO/6aAbE2tfBt0eY+zeq9zMWAzDZdluHjLS7MuvplZT70Dsbct96Wp
7CZjOjPpAj1vfaSL9pWLd3BKvdKGD/CJVwnInK+OcA5jTcZDfRWWc5cGde3s0QaqPIb2uHOL+Cke
q580YcDUDQvQ5knTeMofUwvrItdx+HR08eWJ5kASFj/GsKkpn/2MeFPCOeBfpd3BXfKPVInfPJeX
RLGMn95Tvxm/j37mjl5UoncHJBKla37UyekmHynMk+rmrWmkzu7TDCRmU1lrG1An1Bttmu9OnnxQ
YK9h0hXOVVkomZXV3cPypsJJliVcHmMD+q3r7HhNqI3iF5aDQMycDWq5w1Lm1/XHSsiTZb0Xcb3r
YqwNnXHPhi8tXhCsVqCjKULmNv0DJ/uSOoCxplEGqVyBKZZIKSn7OIJic72WZIw/c47iUnaWk1bz
Wuua/XdS3ch9mBMd/aiXTndvUuWUmaq550A3twi3Ae8Fq6mPLJOc91ir4B015r0gJJu6O4vMoR+Z
3Ammo3F/JxWAAeqiP1V9fe3aYruqMqhxyh7ccpIbO2nXHa6KKmo0BYhIyquJcCOPpiL7Xeg9bEaP
gM74StWtMBk4uY25vGC4eBPlcivy/Jg71kUjjzE2j1hS1rAds+8hVZ7XiZ1X5tnfIobXNTM7CPsF
trG36GY0sVs6CLOagY/Nt1FayocxwIXjh3eLYLF06fcLHtJR5AxNOjt0IAn50D1P7JDEJeu6GS91
0qOYL08ODeouHoCRcqbWwwVpSHbOKmw3hScjmF109YYy7nWXqafaGr+o0ao9q3V77w4eLhthSSYT
1HaWop7jJY7fB8rPDU159iqGdtpYS9o+8YDkUT8k2cmpshlzHeA9WGrNziY9O6hdKLnkyVBfcsCG
3WLTlc2YiR8cM4cQqW4V/HiKGyoy3SaPhaSmf1kqkwzUtwsdilpAmo+7SDxGAgljjz0WuBJpw992
SO6aouxwM2Fq1J/7xzArNgcstYL8VMGJdRMY+Hx79Oz6IjDubIx0GP+kigc8vDQXbb+gDfOpRyhx
Lb2+OBNryGkdu2tvrMSV2C+KNTNOyR3ORwhGNLc/xuP6S/TfZq2qqIXI88C1dSjaYd6WbsiX3DL4
YdVOM1rsB+DnkU1ETJguxQd7UXVjgbZmOJu+0XH4i2qcEhrPvbk496xY6rPp5MXXoNaK3yoTwscC
XzgebPI4gEmFC+AB3+w8l2+m1LZMZSDRVxllgc2OmOxp30w0Hli7KzcsfW8WVW5EXx4HZqsMETa2
AS75479mME+MR1Fd61r/NLRy3lotnP8+TXdV575Mhn5FHjEFRmN1J6lSKDiv7Dm8LYvXBxNqxhPb
LH90VmKcEnN2dK0pDlRotzv48zrzDjsOlO68zFt1pVhagRdkWkhvoAalLd7Wuv472nQpFtPAFM9h
kOrlWQOFamT9vk+Wc1ppT6vibOBh7gZLvuiCqYvJjRKvX7NT/MZ0w7nRbtnIhllWbgFIbBnH+kRk
x+Zpnu1Qw03ukbWS9RboYLrmDKGsNoVNBfy2T5lguJnfCLktY5eLqjtjyT94c3VNPAnm69r1FqAC
5dK07ZY+LsKriA+bwq03tUgpeDVopi5891QQd1DK3qEta+ejifvxuNJ/AnaHyRal6qhdSwVkOOTm
fPUrB8NcAfmNNGzVjPcOi9RtkejzRtTjHA5po7Aun5hyYLlbYSSvk4dOc+3bDvjzaO0Sx8FLkjVA
tAin8w5dazhHimT7T6FQQLINbY6jsAvGBIO6bdo1fQLuwc1IVFO56cdKCZU1Vrd2UnobvWJZMI7g
1iE8aEG/cjHVDIKPTM+VZyaP+VZOq7VDDKCdRtHkvxeGp88Nq8koVVaqpB5F570DZTr5BulbPm27
YQZ1N49XFmLFvmstdZeXc/cmzHn1zckAka6O2Qinra53rdousGAW7Sw8Sx56c7B+KmxA6NKn4clT
lU+ohA3VHEqEizs4oNATAHV+1anKJce4u5EMt16Q0dBv89Hh3KnOE6gSJ4Rvae1LzWFz43VdBFhS
BGusM82C6hra08wOQpuqg8h0bg+nM5YN54dh7IzW2M0MrQ+jl73rfT9jeBpU600rdTDEpF6EvSPz
m4e6POH+7w3JGU2UVd668S97lKC6MQHyo5LPlYiYMmWpISBATT2CPYZjQO7Cm5FX8XsFtvhgGMg+
AvItKBXbxflcRwpjsqyTx+HUyy0wYnmeayV/F17p7mfNguGlwzegwizb8e9awjOdRwUOaTr8Bo+p
ciAaSugo0jzrjfucedbWmiG7JWwGgI9vsJSH7HzI7R7rgA1UteWbVHwjUc5x3VyYjb2axUym1HSB
TGzyKI3zfKR870P2h2uQL8qKfzP+bZjTpkRFTghMfcpU7eRhHyxAfO5V2by4U/WLSeSGVReX0szx
1Lxwrx7QI0UqdnxitOcyspL8Q8Gj7ttsr+bMaaOOwKloyvubDsczgHUSOMgbyQ1TDSZt8bnUGxTf
6d7rP3kGmwDjXRt5dvIKMpV5YXztwTlSAKr9ngCO9JC7BcBLfWTYpCCerxLzbX1YNeWo8+U7ZF7o
7h9vJopCWoCR4VNmh3wx2xedBaPPZtKEBJrJwEI45tsTnZ+ZazoMck0wkRO/1nL1nouC4WKdrC5M
CPtQwRCVhMRsmDw0105IdgR4ofCLovpSHSI351Y5JI65IZAQJdbvJiMhox0CaxTbGEwnN0rkVEQ6
46X3bfzqvqe3vlTmLawOLKF8eyMZWFbz2FQCVMCmvCXzJLmwO/0riaPyXSrsEBgL8N6MRx1hkzLx
VmWCT8gHpgeYiqO6onCbx4Y0IqeQoaQO5Z5QqmM9JAfIPBfAj/IA++TWppPGwNhyt6XHnIogz22r
iNDCW0/YlZ2uoOT7mW1sVdGoCKfecDs45wK8wXbVk2xnZYbxpgqOhD61bYyZRW9vzErFrz7UdlT1
ZXdNjWyMNELvQiCf7pFWjpdAi/Vqw0IJT5tamjvcR+lBycr616woXgR3Ib2RMPWIFjGcN6OUy9ZW
hdgykIdSSASF99a5yYqr1R5/5fZS3h1L6jvVGoeNFPEj66j0rDfdGspzOnagXeBZg5PFtdI1pQlH
39Vs2pmp22MIrt6mx6QN9mkFZbMc/ozUFweAAMpBtRmSM/rSUEaPjrxicM4PSuqWv+2kmEtM2yNr
4lrgQrG8yrt4kz28D5YeA/nPk2dNZlxExPFR5+pMa1+ksRi/V9tMi9C1SR/wZ72LWbS3M34d8nV0
hqsv+IKZvNXFfMFbrR5XLaMFc3gwbafS7rHeKSHResoZSsSyr4TTXSBjW3pg2i1HfV4agxoOa2ef
OPTX42qadG2uJeo3HDsxDw3+71EV5h1tHNtPzxEgbtOlf5Me8Q0bc531VwYI8x7rmxm5uIwjxSIN
ZlCy/Zwwun6YC/TnWUNZSR8rCaGol4KvhrAyMOpeAN45fS1z04w6u05unj6mP9IcPbbmiQn/NW5I
tPBjJ423q9WNgR7r2maVYAZ8h53/sfAS7gTQN4d+BgA3N8Rbdb0R5VN9Snlq4ULvNXhMRr/6qIn6
sJgZSpiD/ULk7Y17FirPSHUQo7rDOX5Xq5QWpohxQ03ZTpuxGlNiAlCoV+2vVzEuNASBUbAkgnHO
q290bsNlLPM9FIkxqmnQI2lp+LchgxZe8d7EernViQqbQBzkBme2U2RP+E/Je3Inyq7iA+y5RWuu
v4uqurRWBzhfUZMXuE8ltmo0fyNgIOoGQmeAA4zHcqKtTH9WZiWmY/mjVN9kGu89WUaTSYSM3o8j
aoL14KrAVCHUHOaa6KhswjReldOp0csNAAHhExhA3m8V0o0++scn1ymYhrL62tmx9MJlfLLXX7kF
xAFkc8E8ic1g2Mj0Rc0GhgNG04RUqHvVaXaWQOcgJy2h4dPas95+D/p1bai0rHliwFtdmHo4BOna
VoBBswmwz+9TB5ip7bK2hUO9MYBF8Q5lg9+ryXeu1RuYBd8tOKJfdaWcycMUEX5vyiqUgztN76my
dfopdFlXOqk9X+VfBVGqb7BPixLiR4pk/kSiduOQ44yHE8Cn/buMdaS27zGI6cBmXJLH44RRnk5g
6B5NGUsnDgSoISxJ+eNrZG7YivI6JH3UVx09qdceJaJGlM62tunSdNs/zPHChdu6FhVxLxVDQotF
nyqSjemejHKT5DkMY+2aFO2XknpTmEnuzETBtYV41Q2J0kXDmTGHYX9YRIL9/CZNGaJ0BK5EVVN1
u45XCF1G0z8lxEtz5LscLRUsoP6laOZTDBcjICX0VSRd6LFNQJk7Bqx7sq2mFuex2BFCcZcDgCe9
WM+aIPAA326ae2dQA0YgQU/soOiA7SDLMOqNlnGLt/yJS/WfjIsLZ/YUkUB3NLMRB5ZooGsRI+Iz
6Q3gRJ9U5kCRDTLgE7wWD6HdNW9rM/9o02CRikvjqYoyJx9SvxSDefASj9iH/JPMBfVkJvZJ9gpw
ZVXT2HLY3nkmiodYJeFsp6YN9XQ5NiSRSngM3ErWj2ojlCgd74x6s/cd5+6xDno1CM6KzJL5LSv3
ia8BCcTMptBHBgKrvJytk8LE6Y6WbAyAO2FL7IeLKNYtqKKnqqakN0b9daHXjrrVuxB99gBiVavK
SOaxpjHrDbQynpbkV9EY5darpX209ZiCvSZ7bm02bsxTKtL5Bg/GeqkYL2auoWzIil0Ds0wdwg6h
sOrQZUjbdYBeZY37pKTFVzclN301D/xJXrkTz0pPJpXjfnollIxkIbLBz7kb4yTbW9kDU2ZmAc5G
NbKU5tYR5rPDIJWQy5Vt9biU7EeGLkKedPSoeLp6Xn5zWWnU9lmE9Mw9SYRGlBRqHk7qIm4jzsIr
pcFZG/ojtEBiJiaTpdeUPxUeioQ+Tr61MSWGz16/bCvTWSol7n0uQZnJonlSDMEhCeZ4k5SiebKJ
mKT2aCT6DQ3qc1+s+qG1Wuu0lF5ybRQ92/WkskGzlsxkFtJhOtMIuLhuJdKHIGvtV0MW22lxh1B3
WohJ3Oh1p3o7DQzfFYRwisSZuaeVXzW7ursW5JHR+Du26z9vJX4Rlkwhj2gRlJQ2YZ13vyxnLnaJ
yYm6gE5HRkPwWTjI7tWwf2fYn6/JrBrXVO6TGFmG/jSmZVSqnwpzuLsLdNnXbLc7aGIVPp2XeV/I
CESfsY4vddwjZHNnec1rQ4kIMduLeFXPFnGZUZa7HygJKAwz8QpUGRg1IFRD1o+WaSIxFKla0HYL
RCY216dcnYvQi/mbUk+LYwoRq1avo27NByAMHcEUJMQ6Y6SPCoPSLlLtxowI9ADwZSO6H5SlpFBh
KCu7feHFe1VTzsQq+KPRoOCbAz37RdGrByxBd51Q8ggBTZSvNMSMXd8If+vPJOEBO6kc+C6d1Pyi
H7fwyXcF7G4/Nl2QvXT7RrUTA0MRUiqT/r3oIIxZxIwea/i+bJuluSNuLmViQNnVDH1/5roESDMu
3IN5+5MqwNKaokNvooItbNd8g9Cjp9NLFYJMCzYTseWoG4TiX3riHIuuPs12YuwLWbwL9BTHUdoC
duG0Z6Hf7nIVwo2M1xGbZluG7CzY38pe+3bVklwJXZ7Kx9euVLwlRt8dxqwcInQ4LPoNvkvxx9Pi
nCVwjGaotgA1uTzkWewcWNMIqKbkD7MHTg6V1n/J0ulf8tj+TmsrHBPzIJkgT2mtbEaZciMlsPNk
Di7TrwdVC+ei6v90rvVZtAApC280Xlp3euExuElCX0Jsr99UP/qp9YaDAVP+CPj/SC5YBamYETDG
F5JpDAzGCJoitSzUkGgvxPPKtE+IacChSgPZVMa5yOcbRpqrnSRvBPgxcjCrrQW6btvlOoKjDPZX
Ry1QVulJz8lNrWxAZrpX07YzK2PSSX5ybnBUWVFV5YeinzwUZedUHgC/OcVLTRpPK660qSH2j028
ODZ3v13iFBg4F6uAhDEHl2DzCLQj0FjWG7cVZ1NNr6NJSqPCPDMV6CbESjyw5V2BeiFBneZ545Xf
ChmRFQ8+mi8laOaKRM2s3xnqcJuH/A6AKdlbcrpqojsICF1ANpeLLFgbderf2EaG4meZte0y3ME5
/8DVkQlIFhtM4WqxOS+NJSyd36pQSedyd47i1sgpJZGt7t3r8hNZXNchln9rku9Obo+UMGuwreuJ
NV0XJTmKhQ6uddY3XBDo8YDgVfWlUsonLxl8RoVBtiJbM5ZdPZhs771+a8/eAXydF/L1I4ydSNLr
lieUNdeWO29Sf8H5o7xLA8hE2wq8PQK0JKpEf+dn9SmUqiAeKZL62LstxeMF9jiZNd64ShRXs1mP
ctFDh18TZl4d1Cu3hhOnf/U0OWs1Xa9OdHBLisg+sbw3bKS1P7CDdIQausnNfsznNeVNWhm5vUt+
RVe3hq7Byy8RC1wzjVdqIrYyLKRj7ZmpvHtd89SMfJZ59va1ZBmVbLsVSF86K9vK8j4M/pPweMLJ
AK06yL9jyv3cqaGwNqV9AWK4Sex0g3/x3MVdYHcpmPs5ah/SSO2j1LUZ/+qfKY1/J9xtNty6tY50
XXtZxNmulbM5ywP7YDI5lB2QhGuWxccmdjuu4jynBMyCSlW1SDBru9sNLz4iYfKZu47xm02rXCJY
9ljsvnT9bN1b+HcBJlrtxWgmMBK9lcQQCi0VH5vC21G7Ba1aDOoDvP5hMa0pxL7+lNN/MKE2iZfp
BoWYW2WPXiPZdZr77dUcjRrLW7/WoZyDGOXiHiEf5x2iBWj8gW4SstfmblA/mqBW1uW+qzDWj/Ja
YK2EOrV41IFlT++jPBVSHJQyeRKwXWvXvIJkLMjYq7ZKAUEP9skR4kx6gPg4bWY3eSva9LoAAtRQ
TJCCPDsR4zvHTxgkBXlfjnw/87FihviLSM0fFXmZvzj0nTkYDYpy7w4keg4z8mLCvi7NrWKY7VHR
h11uliHRec+Ec8HarqqnsTfzJ9KPWKB5Cp+pxYCKSF05tWm/qYrhunaI2tDm4gTZDsvXEHdX1Xqu
m3gnK7xAVUkfJ9gIl82GnIytudTPqHp8ffDo5/72Q7qhrN8NhKUGiNayfZbnGzifW9VzNxnjNsjl
bLltIiUMqgwsTy38TuuUa2PgNEeyy8n+fbGL/mpwnEOCv2TQQmdiwB0DFQq/mvlBGmgfSVTjwUBM
1ytxoUAc7IReZgIC6QSr5NNhLthk9gtE04D8ORIoNzHx6qmZbBKxz+FmzCfS0Ldm8oXo+iIf0dtU
AwogTq5YsCg/evu4bdFKFg8kafZuD/PGGL5Sc6Ma7XuZi894UW6oLNEWPII/yCUisRnCZySGU1no
6Mg+65REMdrNnGO4Gza53UdDzlXHUAaSMAZtjosRKQxB9dSAB8fi18cUHnZWFr+0HRT/WGNyBzeH
GEtZqnuyTthmx62tPuelk9xF0ne3umIg2K7duO+F4m2RcuiBbojsj+rF5rZ+cPsR0xpIH3riTdnU
N2BKGC2wf8xU91i4MXmwNUJNb0mJ8sOjcCACddpiOYOqV9Xma53pNG8zUEyoFcwTCQoisCVtr2Ze
ax9IhbLAIlSNwW2Z/PSmk+zVgiM6N9XmTWoDIRGTms6RyN32eYYcEaxlfi0TzfWLLK9410x3ORB/
QnyO3t8KyoGXmaKe8OwyNLSeRZ713mFbc6rmngvllzMAfmaU+hEvbdQ2KluvkkO00eVTr5oul9Ur
C/Nm2zxCd6A4EdRBmwCXFOgdOEpm0/EBpycy6bj8Iv7zxrLuVR/NvZ6mPxNKtKFvUx/AAmNBOnlp
Pw+ue/DgoW7b2boiL4RpGRtXNeNt6T0viVo2X238zimfkRkmmQkbISITfwReHDgxjo1O5W2Z0l3L
FgMLxeQrxvC0TDPev6a6iYkEQc+4JCVwX8v5rejWszEph5xY07UU29xCDa735M8oclVIcc9v6KCI
hM2S+6xi4zOGd5KLF1iXKzc4kLpdWyqoY+3J98z03s3GrSKy0FWYSjcG0MuZfaNkTaMV5zhuVKaE
8o9V/AhNKoFKcU8UXo+ShBGvUcwgraXzAzwRXQnCU59Ub9QLbeiSgRosM8VpOVqIg9OLacgndyA+
LobzYczFb+mRN4LF61vG6R9DbSiv7ewgZr3eGjXBpokFUzSdd7WibQ2z2zhrciBOnCGS1bDRTo55
7L1SGF4MTcmpELLbrHrUm8sFh5C/xNbsZ1V1AmF6ShrD5e2DlWE7jzNZq0I7TqFTL6CEeyYkTccH
LeLivV2drZuOB82cHwvF2G9rL1QbImNbi5YlHn4vbXXNY7CrZHve1dRWgo6oFnuMnyVkuge4oTaX
vTnI61Dnm4RZRZy2P7qpqJtE917QTfoTSbCD4kQE3aqhKeFj166xc5Z62QzVbERkiRILbJpc1wBF
ZyrFoTIgXfZ7O69EQDP5qaUsZwCe/dYkIMGx135ybfGCOv/n1pshsitvxOVdY2++IDa+KlMc2v3w
riv9tR7FRnGWZ8f745FAVKoX1oXI9IYismwDWS+uiXKygoHep1DHXZln3xbrUA0KIMlqOaSmQEel
rmjnkgW1iYbbrfQ9Gu1g1srnRd5dBz6qvnPr6mmu7npBnP1gP6QAVsKazBLEVgnatrjYJ9587Ban
iNIJnu6MecnP64ccn2CWTouvOQR99nxMrda1YY1EZ8tEmeJWHXqonZ2zzR1PBCCrjrZXpoGal8hx
KvuvslYnpB93S2bkjwHzhSRoIMTNnobeYCGTL5uUACQWTBQNWjK8l+1yAET6NxH/xtx5bMltbNv2
V+4PhAZ8AN1MIH2Wd2QHo4oGHgh48/VvglJD5NGRnm7rNjkkEplIIGLH3mvN1Z0wgD0wWvNl6l7p
cZw4rs7Mw5hrcr7cVE5TbaOhkHuznn1yDvezsve917rMghrdT7ve2IMCpcEuBsUjxwSSMoyIn2q4
9K72FVoArljzuVbFRyiLM6T0b31efxUi3Gt9GPkOMoKt0TdfOje9F5BWfPbWB+IK2RWcY6JGlFbR
xUthDBc5AnqQT/F3TXRDYMlvbeY+N1N2gy1h7XgVxk2T15eu627jcdG2SG9RMHhEwlaso/1SnaFQ
xxtSa+g/pfkbRe5Rq5v3vI/fcMGYzCHkeRr1l3movxNYT3IcDTza3+JJ49UGS73sl/nbYrfEXVes
khGxUr3rvNM+rlEjWX2QxPUde/HJcOc7l8BPCoz9qsqQub5jqD/65K/PfEV49C6/KBzwS1oWt7Ts
kBtnwCe9UV3I2Ov4kyAbS5+/Jz1zq4ZKtSOm0c/hsGJ+Vn4kokvTKumXdMw2wH+xV7RJsZU9Hbxq
Fkfo7drGQSHDozydkqio8K3RuUWbou+U493i/MNRlMXxlntUPLfouStDfCxdhyAqfuqF3OsJrE05
pBCvMzc+JzHZYZViKhYZZsXzqJ/JHU23TQ3FsWsU/W7eVbYHsVdoe/aNM1jb0Ei+Ewz9OFs9zenU
oG9XgD8bPncYn1zrUipGMHPDjUYBjTOw+Vw208XinBDvlDXjL1ZIMhz7hUBOnyEp4FMm1cE8QBef
y/gdk9OzPVnxGVW24RNgan+YQvvulDhFYv2dvDKNg7X6hNr/kswTbgYjWgdSH11rfEJ9vrWZnKad
vRW8C6iJala4t8VDJjHmFFGmUVww5yNkSI5rOBo/11l4SNEYKd3BxfUViFRlMJMghW2TY5Cb49u+
vXrxzdS94PSw/M5xjqmhcJs1h7oeHtw8V0dN8WrZevhkdw7iiB4RzKwjavTGk2NOb3ZaOzf4yKTP
BPdxUQjBveKsTwPmcflUG9xC09hJ3B+Y4aj6Cge6LdlAUMM/hdV9I9C6KW/ZCZMowbpnnlXEDzW9
aVpyuAK9ex1dYxdNr5GTf66X2Nx3Y/rYiuzLgOAwlN9MygYyo06YdZh/2Cfo0mLcq+w42wq1wor0
zq/ra0F0cI6qPEqfe+Z6Xv+Q0A8Yg8zy54ZzrcaQQxFaRkfEnJEazvSMsPQbp9LuNVLNs0sskYS5
WvAce1v91l4n7IjRouy+xjf2lNRx+NBofFEkqdqJHOPkm8zK5VD0pviWyZy8zXgoH4HVqu9m7LLD
GN1Oz9iJipGs0KSwyZ40cJwwap271wyR1g0q2mJfutqMoqBPz7MgEXReanPnxmV7mSmBLoWdxR8h
1Cm2dM6tZGY4HJ0mbVdAKTgIOBmbkZno24j1IPTQstjpO9QBKwCygBu+6Rj0CGkEyAHVZYiXhuSF
OLuRZqEd9XZ4aUtuo4advQpMUb5IlRF2axiYOXRy8RhoZl8b5OKsuRDQxW7BLzP1jh+X+i0A+NfZ
HRCxOS8tiBZfT3BLcIi6k6VhkD7A+mYyXH+qU0fcE6H4xTHfsbXWW5VIggC1a6qyuzqzN1EfHgQN
iAN9JLFnoox501rMA85SvKfyoYnd5GF0lI9vGL0UXtNTg1Dan3IY9DLvbypHf0vI5KqML2mvgXrk
BMJkpmPa3DGPT7M9ybWbiRlVqCVvrnYdQ28zjPhoo51k5hI5d5UcDgzFNzWFndS/iZHZYiwOaS/8
2aw/m+nHskJ7khfe2y39YA+x0PIZL+q86xH5W1FLHKnRIqFx5+WdlLhzpyE5tZ3K2YYM2KkWJbGn
UUCn5CZK1dHGubKZIwSDRvLaeHgfOL3UrCqI/dM2sAgp1tMSOZa4q1xODCx8RoKN6lgVxV0trWHn
Jn1g5lr4lqFv3JmrkwCU5jQSCT0t1Wtc7n8kISfzfbo2kya4ugGm1PY4tx4n3Emj4zw85r13CQfX
20SdV/qLi6HWWNIoiNIRPXZM4AfOJO8u1IT7Qmcw3pmLR92v4mwLsHk3lOscAN1apkgnGCxT+nBH
Aj1baxaQpsSFs7XmkyMB7o3bxo6vUbbshkl/Xbrm3HZoc0t7n4BLRhjlffUMlkjaK+KT1Cd9O8d2
dE2dmta8WM5EjeyHfN5nWPA4F2fuJkmngToLKjAJFSBavPBrbDAB7NC5Cm/AyxxfZPctaTWEORYl
kmXPy7af8ne2XF6dFelfTW/lUgVk3jHLZktnVA7P3gP/OtQUZoX+RaZfGvghBLx711FS//f8wUYy
urEpsnPVdFultXRc8zxlIRnXiAEV36Ck27A2e0wiJJ3RvgoiL3qau6gKwKLJb0WjSl+j3+aTd35i
/H8lzPOFCXe87a18RHFtF3OQ5S24zoIx7Q9nwb8iJfyte+InFMJ/dWP8H/RYWCAC/rvH4rFJ/ufy
Xmbvf050Wv/K7y4LV/8Ns4QJK0lzVoyaA7rud5eF9H4DK+M6lrQcDZgs9oc/aAjeby6+PJYcqFEa
0EcLUMIfNAT7N6ZAsAmlo7meJcmL/Vc0hJ8dFuAP4Ibh5nAcAEGOYa0OjD/FhKkyZFw29FOgN4N9
j4IKoICzRsK1dEB3f7orf4A0/ozm/oWs8vu1UEZQY1BR/AfiNAHIXSayREeTsaIkbA/XRaniEA4q
QqaL3O3vr/eLe+TH9SSOdiBVFiwXa0UG/um7yYlIhlKqKWirlszNEc022PXCt2o5/sOlVq7Jn5AS
v19KMtwEhg4P1Fi/+p8uZSVStLBXx8Dy6AxjcWg+MFX1T3KEpIudjRheOiSc4UXatDL4++/5VxeH
jCF1Lm2sINmfLz6JxGvnWkxBZiPgM2WLbbVciJegx11dQdy0d5rBQD7Nw/TL31/6F5TGj++9ktbh
16Bq54v/fGmDQAxhS2MKQpEWV8MpMsR6feL//VX0Xyjz62XgcOJIgrwMNuuHT+hPt1fmc27PFQqs
XJ+yUzV0/cUdq3Svitp4RNoE+CUpVbVx8jm7c1pE2WTOzJgYh374fZFjafrrBLS/+Ma6AUlnBZXY
4Op+sSSFHXaRiZ5tUAtGqqKiezDGVfUPyK5fKdM/vjFEG8SmfHPGhL9cJjIAIsLsmQLDHZdlV+jI
PZc6T/DwWmL+jHGLUcAytmVM3oJDDQfSNSLym5nyP9z8X3CePz6Jxedg1QHtBBf255/YihqPXEc+
ide3zgESQPRiIdM5i36KviQjUSClNLyHv//F/+ouW5IFCU8zT/WvtCLXrQl+WvIZMHvKj+sx7J69
aP/vL8IPaNorrew/L0IkhszcHJrKqBKYgw4FCOvR/+KBAYSEopd0BAjPv9LXmt5CqUdiRIAFMz6T
UYMwLnTyf4d3Wn8lAJ3StFf0n+G666/4pzfEQAXpDDioAnTu6P9crN+NUXj/sIL/xbNgGpD4TFdC
Q9O9X1aaRtIKtPRwDLrWNeniRANlEhCm5xkovW9Pndg70ur+4Qn8i3Uc2iAQUmvljmv2L9/NzMJu
SBqmUvU4E/mSI06IBtYcrcj+KRdVx9f460LOk2AR6glD2qEH+vN9zGtFWHGL6LJPBN07ryS828VP
kvru0iB31RerLveTjvZ8T2IYrtaKmdU3vVXtbaynIRKHrI6mo1txVPuH5/Uv7oMH8tWDf0wvG23D
z59tIdIzoUHRBY3d6SeCtnAMVT0DTcAJ//BD/8X6ww9psaMB2MLruaZa/vl56gbCiqppnAPXIRXI
VHv2lyeaYSdM8heiRfChpDIoVHyGu/tHIfn/v8Y6XBq0l8EKC0vwV4rYQH7grJP8FIxybTcaIc4f
GHT/8Fj9Rzni6EBGKa6kaVpAEH5ZYofJa2SXqC5YhJluKwQfm0bTtU2+ROPedEXw96sNPqhfny2Y
1ZrH3YQpb66Qzp/vKXksC6k1aRUY9KU7jjA5Hn+NmmLA6NGF5paQRuOrElVjkaQzIbrVc5kkB02t
LW+HOQtRVi1P4w76z0wzTutBCk21g5QCZZM6YOOrvoQwbnS/h5+T7PKcdvKGOTYmSMiziDo7O0SG
QFSvyBkRtWToySrUkx0dAVnvrZS4Lx+8QT1tgVaZ91jtl5XpUWgvdFJtgExuGL8VfY7d0UjYjP2+
cONo1+WugVtBx2uPOdZtjeemISWM/F/bTdcGa4LAfzDS+K7MVDWfl7Jy3Lt6ckIzmL2ZOzACovqi
K5KH1vPuRLhbP1coVgZERXTA+sd20tNHBloTx0B96pgsCOkVj0RrJO224AMVdL9KC4JMDV+J9BWg
lxE8Jp0BY9c6UbntIZvcuk2CLnypMnVX4rjigNY79Xse4nbfaqSialsluVAV12GMCFWm72HHmBZQ
UTJ/ayNy47aplpOtqWvGEvQsutpBRFYcH0OvTi4pbYmRKWBf2YEwjcWf4TGuanc3AyOQ9Utt3Rj9
ElXn2iZZgEGlWtCigzvyEn5dyCH5TRU1lub3g92gmvIGY9gubqrIPejZOHxpKx3LLW9+dhwEyUxH
IxTlZ8fswGBFSRatkVWN9xFVLZJ8XRmZDKqlSHYNLbPuhDzbuDHMSb52HTa4DeZI2I4a0mj3YYBG
BhO5M8S9K1BT+uCFqKXMqSQxz20pQgh2oObAFtZpsBLc9gdTq056jJ2R9073tc/3zdQ5xOPlbkPe
m9Ml4jRktSX5+LjltmWnh1erHObwPA+UfFuCAjE+cJMVIQSple48q8MxYw5obpnnCwyZ0xxad1kU
mYzeCRRVG5O7+TTny1Sd3LLv5sCEE0u3Rlr9bQGd2PIhcpB2OCFJfkWDMxtISKNYC8poMm7BfSWX
KYcX4ou4L79TA8yvLHb0NxLIxp+iubRo9auQEzK2VHLL4yyso31TuIwxTeJT6erLFCVLOXfvVq7A
Zi1rcc1grGiIyHMxG7RgPB4T+FwYZBRqkyAm2zI9yLgDANJqtfM4mcQ10c2AvYF/l582aKxOTnfL
tCwFiDOjwtjSQeDZebZSYquU3XY8EVqLdEBzW2H72mAhGjVqpqMMBjXMKCBDRh5kFgXSQg1y4266
GVb4FxnVMb1wUkTJZHJ69azoI01vMQrS+wn9i4ZOzVzXChT/PL+KEd8O4fiaWTXFNDDDmYVri1pY
O5o9ganJxojD7oLeIXw1wbOU0MDSHNCEFxm3PxbOf9VW+K/Ngp9aCn/bfPg/2FZYj4n/va2wqfJk
+BndsP6F35sKnKp+s9hCoBWj6P2J3UA//zcqGEfSq/0BYVjzG/7oKwj+k8PkFu0pekoObusm9Udj
QRjGb5T3BhFMjAYM4kGMf9NZgAH987ENoDt8dY3N1SF6Wq60xZ83PHdEbzGaUguGHn9yQDJfVTjb
1Gj64VpGiTE+EQcJnEbmIx47La6cxW8q3Zo/7LmzPqKIV/Bzp3c0D1tPiA4pCHM19BUWUJetmhda
vV0lyoeu8uJkpymVUZh0xNHQm10AqW2wj9NYrnM8tNtlIs0ToaiJhVLTKstV28KU8fhUAoS7Qpar
S1oRjV2ZwZCB0rK2S1fXyDqGes5eSBWrs6NVVw0laAMvaCxU9zmNGlR3bleymyK9C8qRSA7a5jcI
V6cnsmNJf4orieS0usX91QYZcY78r8mL0/fVF8HI1G+HBnVrNH9oSJPPbH2nSCPzlvEBmvCOCftC
SYmaBxaEKnRrv6SAhHVXnbNsJTxEGWMBR4XHefDOdmvnt3i/MEGCHtgS7nHfzgu6hUbVfgKrMhjy
brhZMhM5PPhOv5LxfViMKBXS5saG43XsgCg89oNy1pBG9wis39jqs41b1+6+lYU+wbeSt5FjN8d6
ECflVt91Md+bTOS2wPHErkEzkPcDPjlCHndUx9U9Rr0PL01pyHpMlqxQ1c+qSJogM4oySLXsQ0Tu
Z4CPJmMprcIutHwhfkTcamaP3I9M743VLBOEvIGY6SoZHjFNv828BA8K3Z7fIH2A5BeFzxkK4M8J
T8ABxbIKREvkS9dgnNWjIq+R6Y49ZayO8/fruNSrMERLEO+Psnce6zKZjw5mBvOEYaMzv4ZD7koe
yEqIbWsybzFu0oSz5E4ldtftU+FoFzBMlht4OcvrKe5d+QhwkiAPeu8oK1Nfh2CGxdUcdHfury7i
DedOzp0H1cpt9dJ2vyst6ub5Esm+9Yw7RExixGI1IlNNTm1j08+1FjnU+9ouTCK3o6V/iLS1hHIr
DVdRJBr9cVS28S4XSd5ot6xmpLi+hwbs3Q9j2xwSw8boMTmQFIaOogZHh/PGY0vQpuixM5sOSupO
K7pDnDX1tQkRA5sRlrIyKiskgXBiTmMZoeyMMtm2AcL/XLRMaMJ53OKPBp00lAyiozG50dGiRLIy
fUL+im3nCioMr3DYkLOQlOaNO/ZqOEMQM92TAeFMyT3ewAl6wwzggeBccQZ8ph1cAmY3VkgYqCXE
HHgxXrs4Cev2gu02ag6talINQdwUNtWmymZ0EBRsBw7zGKBRK1IeWlGEsC0U0Wau2+e4qezPYqxi
sI0D82g1os+bexXfAbab91IIPfCE7u0qt9R2Vo1RavQitXVDl+jignqAbf9tUQCUw67EeTbCSMX4
v2yyGOYZ50QgM+myYJhFmpxtIovd9BbAW3JuQlUeVdTwwtqIzlytGUEzWc1bVcyCeMnR9Meqc6/u
MmLWWCXB2cRjH80LN8OMmAsRDI0PHifkOFr53oXltW8p7iKqMYnVuxncvVY1jAjRhhyJOdK2KVs0
TmDlXbLFc29IyDT9yku1g2Yl6XmMR3FGvmA9J7ZG3HKEJrRtyZyZlxQz4FQ/YvkH9rdeMuvm+pFx
NVoV78en8l6ihhVrM2LGJWlT1Vw36Zq3H79g1SrtUE0LTgVj/ReEM35rCFI/2EX8nlUiQYdgidMa
m32M4nJ6cmduCWtveNt1JmIISQpo3KjkiB2127WWw/erx3E3apW3t1d9AYnT5jFpEJCM1HW3tRzG
wM15ehJlk1g0OZ/cECPLj+tXHjCwUTqAqVaAiEYQ9M2Pe4iEbHrSJpgvbmPF0zXCMvOKxDT6GrW2
ey0xJH+d0k67b3NOAK3MS7/lJPSe9WbzVsIL/JgK1CWFjHrUlwMTINKRnU+ZLiamz7B0JO63x2Yp
xUui4ppMZyAyKV0HesGlexl17OAFrb3vySiiKzpjefZ0aC96g53JfeX0iMnjqGh+adl6jx3mnxHW
2nw4mZNDnPw2szWdab1lAHNEP656SntNbxv00HZ2FGWVPbWJjdVM4vnvRucWIdhjV2cPM5zdqTQX
v3IJobbHvZG3x1L2O6OfD71pfihOmKhwIgtJclui7q15+JV7O5pwFDxXv8O8+TokQN7NDA2tckgL
X1Dh7xfRCd8aGJSx58w7zIZI5aM2Y5RvqyCsXBM9GWIC2JdMAxMP/YIbW+fWrNq9Fpd4ZAYimyEw
6VDb7OjQODzi7eig0Z1baCw1h86pb4gTHecXU3qYUmX1lBnhZ2yjX2wSxIk3F496M9Y37CXeth/n
8kC7DLRaP/J0S5bifom9AMBMzmk5c56nyp6wMy3t2xx3KpCDFOcmGcS+xagclI0+7Z2WY5RXzyzc
lvt9gpq5zPKgAbcr5nxky0qWBzKG+rNoJrxnq1PHMUmp0DMiroW8KntCnDeigW8h+5xnkLM4wzr0
/I63USp+DkuO4ci75s1Yt6e6S1/rbtkrOKw0tAdn37nmKnbJviQApbEJ6yUoNqP53gHUJnWg1Xyv
RSbdJDojUX0+LFBlgt6Gl6J5U+lLx9sKa4QOaVWQLQbDn1Mnv0ScW4gsBm8CKsANmMmyDMK3Pg0a
GFGNqCTe13QvptkJeh3cqLeu1bCaOs5H7+lMrHNrdub9CNZxH41DCPuo9u4Ku6sf9JbjB+xVzS/d
HHBXA4ICvJx5wMNKljIp9hMntDbxW02XCx4AqzwM9KLuQ/wkVIP0DBJvNI5Zbo1Qc1Wc3Cxtkd96
uV7sWKsRyuqz0O4J4mtemxlqLYPnpD+6CScvClIwlVHFNuLMAKnWEW4yuPMNTtXxqpVkWlfIbn2X
2dM9Og4iVGvSE3Q26SAsmpAYYs/p/NDqzT3uaJ5Xa4hv8IDXO1IdmqdCZRaTXoHbktbB8rmEV7dH
xtr4k92024X20XEYCuc0m+mwS6ZanJPCzY4kp+tn00nlYWS9+jr1leKRTMVtWjUDj2mUXYjaXnas
i/pxcCw0SQ488K2CkAJ1wmKRiSGfcVjsZqNmO5QQEbHyz36UCFSohhN7l4RoNl8q2VMrVupaJVXj
p1mW76rZEBswk81jOSbga0wqRroO+AszOX8eDJi4KTgF8qsaGT1wOhjpNAxLUHIu/gb12A7Gsse2
Use5s4npqwX9rIMUK5QNJDCCvbSM850aDe8ex+JaQk+71snEzQgQ7Qv/cHbnEScedDXr/wDa6nmY
MIZDiNk4icChPHpYbWbLd7J5/hYZCABdBNN7gRK2VlHmJzBDDwm6Tbyc4UgLFkfxZnQkGusKrYMC
EUcRG35H85UETs6AnD35rcvGFndlUt1bxFtvx7J6qRP8LirWphPszfgJ4DUCDcNOjk4F5Qv/dYU6
vneCdOYfcmX5nR39YTGw6YdsZRtPc28Gr38g9SbekJqI63fEzXRoGnaT0IuLe2sGZEJVw6pW02fJ
ve4ppbQ/RTZB1l7/Rcsdai9bmPSKlQXaZFVDRsbiYM6OymZHn+zDGVOABRHam3xh91uKaqP3NSgr
mq2ZSwzvjMzoUCkLBDuk85VNjwUw47yuhdoSDJ28FrBkLpxFUARNNPEmLY9fGK7pyYa4EvcMidik
6xl1lMrG1qP63vRxhWmhZB1tONvhhy3VLtGMd6CwfL9UK9+79YmgiD/NKkYcElfeIYSxcz+VjFR7
Pa/PEEBKfiYj9BtAyKdeA02TaPPjXLrOAVAuamTMbuhdRzxhaGNLG51h3sLzs4wdxsAlmLseOkLm
iF1bh0i68Vfx0i/qQSAy2rqRu/6o38w10Sih93kXVeMUdFn9bWwFhW4Nth8ZRLaBDlc+GrHs7wdR
khBjJA7R9gKdrI2EhIetD1/aWoENo8BydiPV0oZ0D0x6SWPtPTRo2yn3vgw9lsXMAXphWfxObWOE
x4Gt7pCbAquvCVUUE2JojdqhMxPnlmbXlTSkZY8dODrRX48wnZQeq0iMnjHynB2YBoNuWLtgp0SL
zrZtlsyo+whTkMXjTAXuE0avPQAgFa8jImR4bRPIuv59pS09l+hFrM5SDy0tm6fIAmk3WI35iXMV
KHPUqdgynZNnjqyFEo/HJG4XrbopZLkfXSqtMhL4G0l1PGZOMR/1ymw2PLggBpOLxn19DXUH/VtW
8zvqI/kdiXfKnKGlB9rq286OZlxRqHsHI8/2UAcMWBggTy6j1ZUPo+V2u1qk9XYG+wXlI0PS4y3d
IcuXECRt5J2HEPyfIT7LMu6v0gOyY8JV/RambvNi4nEC2pZ4Oww09oH1K2KzVOGLaVvlTZ5o435x
7BA8smALA+rqj5OLkyCh5gm5mY6Gb3ckAGAl4du3CXYf9LvgcbZJ2Y1Xu8swC+imfWWeht266Dug
Nej4Y2Fie5uL1ZQyF/tGTWitUDTRlNcWDGje4qdTPNxPcy7203oOpVhxNjN4HA7edQ8QkTRFvTFw
tOkOVhOvwDIyie4DFwiVknSS7Uw6GM5mu79UvNhjpvBXLGuWrpvqp8SusZ/ImVqns95mbKgrYypD
Cjppr6WQDXipUD7lrdTuo6GzLil2RRr5I7Y9zyPYIZqjc1Jm90ONky/qHHNXGvkrNAeGtpayUQy7
9GA7rCTj4AKfjuuRZcPB6O/MU3jHt0sCfDI31lJkdNLN0X5cUutTAxd7MzlZ3G96ZXl3ZVkuQeIZ
7UcFQnqVq3PTCz3EmKVRifR9WVOfOT3D6Sg/2J3QYNCnoe8iQFqrDe+elKThsXXB78MhwPALjXN+
wA2gB5yFswMwITR4UdpfOKJ2QSUjeRwAefh9M2ZPlVdUD2ZJTNzGYp291vBsDkWO8As0VnbTh+7w
FdYX6zjSAAySefRYIIFhqOOWwVRZ4q0zySuqvN4EilKq20Jk9SetttQp6UWMAph28U6vWVw6Gskv
bYynCmeDxeGfBvLn3FbtM0D0CUaNBKg8UruWXljvl8l+Tmpsmpk9F281rddLFimXMIcxea2VzC89
2Jujri/vjTEosLfwPfvGXi6WXX7TvAEkNVA22HFIz3Srnw54MzqqCaxtscsrh2+c+IxSj3CYo2RR
YQS32myDMA0/hhr7St4U14bjV7sAcGzkVN5DlXS+h46bQxKK+ktHxXcvGGTsJeLrBOhTpD6XpZ1f
uHVIlInG3MvZwC0BzfheUozf9Ry2Dm4VamdF02HbUzyRrVAj2BQOL8t6j1aNnIdSnpZxCUwS2CwR
Do7tL3ENxmJO6/RhjNvpMCQl8AC6eVtIqSP+QCm2XlOLN0+tJiXinP2qDovHZcyJWokjxY2BsKgo
h3atoseIgYg0zYzBGg+hOSFcz+ohDorZGPaViZab8Uh9k6VENa0U5y0FbeGXU2l9rmY+VDtEaUuf
o3YOhqqLh4WyGj6ILp4dBl5BzNjC7w2Z7cu1S6BFvbYTzHOZxGlHr9a6A58LxNFEM4leQ34Fd9zs
I6tLvudLkr8jNNJ3Y9blB1kV7X6oi/lTq1h8tMiDG8LCZ31xjNrcqmpx3xmlZUGqyv5AKJN7AAuO
bJC2zRus5zlIEyuKGYB1EE7AjL50rmrh8yS996ArvKr1kmpfSlrvgT3Ar+46aX3DWV36EapUn5zG
adPPaYlomQ4N9AGbBsqkXmhBhR99mVY34Qp8LztZXSLVAeEfy/FL4vWvJoiXG7zp9aHvkBThtZyq
z/M0WQ/GpEFpmdLpk8vIlCXEcj8GYlDOSuAvydi4sY6MswOnVKSPQHNYhKtabcdiPWiXszhVk06o
WB0D2lRsQlXMqRnbLEM4MFS6e83IvzirtE8+zIxErHXbiZzNYBTpHeZkonAGE/Sq0wLlGOBQ3JgO
uI7zuHiJ2seO2WIVgglndJlvKYmaUo8TNp1UH0A+evXRCon94j2ovdsSguAD3bbsqqsses+NWmGZ
EQXDMMCNIODd4bXQI80PgSN8aei5PUHECM/MTYSfz8LYGR7c3ipJ1LY3SyS+QohvvaoK7L3JXQvF
684o5HSqwoL+WVYl+1DHckv34urpyFgG+o2XVEIgFfxsFKWzd2dMTG0z13G3wFPVVYVaCCcrLm4A
vYEcsevpltcDVuEcdV89CiFVRR9oQj6gqT9aNFcv0NteGa49JuZCPcQA39fsafIx1AXrXLkgYwTv
oPfZITM5z0O+rVlEZ5qL+VNH7idVkOFrmXwGCc5U1KVpqM3RTteZOY0An7G4A340sTfbFLIboQia
j3PMpxAkd2UazXtwQCzxirQHNasTDKvusREuj00L8CSODJY74GNDCnst1g3jVJskEebd/BKV/VsF
xn8b233QlsOu4jQKZkobrrpOBzEMiwMvOPkIugivqusMf6HJfZZaKQ8YlsjMMUbKNSRQfuSRZm6k
XXokZ7Q7zFM7k8ZHlozmoRwDL3XlmET0hj5ZH4NM05X1i82sNwi0rsdD7Yndj5mzQUDJXjWL9c3B
0vCIbVUES4ZpHRajoFKAb2U2unPA3+ZuBNbPLZHmRsDZCuOX7LPrWHr0XosO5kltl5wi0/St15Af
ytjS7tK0E9ekFqBj0gU0NFuKd+tIWrxeMjwVSa77egv9nhiOAjwtpBDmxfmuxvR2TzxSF2ijFH5r
ttcloqJvc9q3PXhZGGxOdS3pJe0IQeccZXLIxv2/x7VkA2/Wxcn88c14HJ6mcn7wSkrlZMjAFzQh
VV+Nink9WRlePAS1jX8nAXRBSsgEZK9UN2NaHY0qfVVtdB2U+KqGFH5hYgyBNsvkRovae23Wos0g
u3kbaaHE+2g7vgY2NECF8eE6bcNppXyjxVODsnJ4ujBMH2czcmHdrHV7Acptov+79EUgLMO8HxRs
C6JPaEmb2rblOAHUWpDlIQbsGp5ZuYjU3duYlxsEgYKokmbF0S0knql21xrV2zhrNtQkyTEY7kdm
Ja8tvjQQV30IGYe5JfaAdmdnTs10Y9F8hhNXK62eJhtOo2zoyZamcynBVmKBYGJQkn6LoIsE16WY
kgDz685Z0WR1rFpCeSZjYzSZ+YQq9BMTUc4eJs35SMiJHVM7h1WG+Xt2R7+AY3PGvfTcMv+nuVXh
w1DaGxk2EUtLBvip954qcL1B3ZnT1YgTsDecRXHJKPOk7P5BOorpyJQPNzmdcZMugMAQgnpwZ2NG
BN/1eYi9RzukJZKimGSlJ2moM0g8oTo59lOmPVE+pvvE+wLIhTSPAXBJpnlP1JGvUTLdctCAmmhW
8WPSl19n5jk3GWK3Xa9J+KhC/ypDSaNJ+VoCvKDp1B5yWQmkuY9Ppjvt2THxkfY8ElJPxj1T+5B5
SbnLLfV16Ap8oMZzWIeWX2XawxJa1QlCcnppCk62np76hle+Oxg6N03BuQfn1v+j7kyWG0fSbP0q
bXePNIwOYHE3JMCZEkkNEdIGJikUmCfH4ACevj9mWVtVltXta7XoRW9ykaEISSDgcP/POd9B2ors
bp9bIAhnWEkrrfKq05JlB05J8UG5erM1NeOrMJrnOE8/gIHDdW40Y5errNiRLUZJYsN6jMFGEAA0
ixNUddKMuad2Xe2TwRKL/wh5+RfFHcVTrpvTvtbaee0kTXO1vBZ0cZXUQZxQE8ThXYKAMmcCaMNb
Cp8sPZECCNLkmSVd7YuSbLt1h+CZJcLOKOr4nXYiHDo15WWL3mVr9l17Ukp0/+CiDTpn3FpVuS/U
8lYOxqmLh81iTaSMQS0U+fBIw0a2Sp0o3xhF9jbX9pXrvZ8sG7Ts/fbE62PNYFyZum67PH2auiig
CSUOATdGlzThi8ahPEp6MAKta24obTdrkhvoNvuGlChAgXzFuyakeYSfsG36ox31QTUkl8E3XrWY
R72Z9nlOCHNph195gQ0o0ozPjgiQw9MAAI2d3pCdG93ba6b3ZAiixFgVDlMXHxwrD13bAqOfm5cp
q40V+tpAkll5Af6pQ1GDYvOLVrxSf0RerGf7WzVv7aRdiC6tbaN7stsElMpi7BVKZMJpEYPL3PzU
l+whiSaQMuQfnI40T/OiJ+SV2MVuKmERM266O2LG3A9+ND9AFdrBXwSe7aV2SNKYspQZrcsEE69i
6mjInhxoz8gPo6YGtlnRT+e+syDb9ICDcwjEQNa7GSCRFfP0Via6CqclOt8tes6o66FsYX+jETEC
wgbS1D7pr4EwVuseYi/xj21nEIaercr9wUDMWXEsTFcklNUjjrxjC78IY9CYhSUumg2jhuanLWfY
K64NxzBL07OvgQ4vBjdjmiokPBWxZc6S7pMOTnYPSp0n1x2aVyBb6tNu2bBDbSsoVPOr4iMVDqd1
9tV2xJrfWLS56J0EhMlWToPdJgQpx5K2xHuhEiYcfwErIDo03VIH2xcxekpG2w0tPhk8vBn8MYu3
N1sTqnQCt5OhMzBJpjo2SEf3CaxQvhvdiYRrN3yBEmTygEjFzGI1DOmeT5DUL3zxch6qoFW1ZNFw
yOep8maUYkTS0DbQm17tqDq0Lh6uQdcvwJzzEB5VsS6j9rUAMKhG8wUpNF+J5h5fEjg3W9gb+2qR
M/AF7wsgm8HBXB+2Yybq56Ee3YNnZzds1Hsv8i2AkRYwpYnQ4mAvV7OBpU7itj7IEXA6TnT0eONt
7OG7qbaB+ctwvrP1/Orwibp3Yl+ZOmxcY3c7I4yCpZkhNPp3j1qUB5MXPeRlfHPv+IOOhCDADtzq
9rIDbgUDOo429eC8g7h8H0YYlRJNMSR1Zaxk1r/G9fDl630AXwwpRTjhaMcp97F1SQbVbOqiQwoq
9C+RpzQ6EAZc2S76nJsnLlsHMxy9pQ2GojjKfgziQYl97WZvWo0YkRdwa3roa5oiMEyT02bp2psX
GRy5nVtP6h4alzsFMprESdY2SKme8TZ0Ufi9AiK7R7OQq+I6QINODjh2bcJ9bb2DEQAvxyoZpkcc
Ql1R000Qe68G4eeHinjgOenTY0dNROhW8c6IpkfqbBq2E7xoIg4YMstB7hFgS3k6xtySTIBQcHMz
e1SU0azqDqZO5oI1UGkKfhjBPkxsNgq5ZyY8dXO6LzyG1tiz3UDjWECqajw5hf00LqMIJ0ddWwvH
iO7qrx2Q2pUTNzb/qZN9OkLjnhhj1OW5j6synM2KdGgMemUBHbk2bA4q7mxxuik1t2KKy8EOEpoi
NDhZr6PVkMm+1DGOve/FbHAH4yPTOcUsRT3urXpw8+M0LQRlm7YrrDOarCGBfALA3FMPaBintpH0
czKqIOy8lbGmZbjHfCUD5uh0ijZJwZy+75YfCaO66doxSmpWKcNIteUPlXPuOX/WYeGJObnwfo/k
o4QU/nvJJ0+GSO0N83rSZPquLB2Zb9KoGmNMpUglNWBeoApB5kjNOOH+YEMoZjd5axsVWw+9Y9+r
pxDF2E1z3+d46py0Hm6jjHw2rrHZZsGAR6k6VHECpsBH7mZ47/iDWDcWKe5tLXSJ1pzjxgSvxex1
flDQQGUAtYKRFr79rg8y4n6GufLH0UinlezVZP+sWnLwB2q8FottzWQbfci+R3iPKeYJ7mNFpR50
Aw84iQGlb2WUnn/BTeE92K7xObXOxZNOtbLHUYA/h8nYA9a6eRYVS23WtLsuiqKM22mI38tMNRct
Bza+klW/YHuFPBsDVTG8PUaP2zK6cAXj/Gcs3Y3IEgbg1DGYJc7IOLcuIJd/WdEQaDhwQKDM0r4i
nNeHWPMab81qOCyvdjp43u9RSipEV+0ojv69lbvpBQtMstHiCDLNYGzLwt36mdw2I3tgWZxmB4J7
lBk92LyaRi6Qv4gwKVNH19wgXhT7buQPq6xf9ga1YoFsQXqs3H56bSGIN3Kqj1Fvcnhj23tU5YyH
z5/MY+kkSeDeL1LlVPSgCLmVmlXvMQ/OW2U1n5XmPSQm/AEzbQ8KhN2W09HEArcQ9qZoLgm1mHVU
mA2YiIQnRMERfIk6EEHaZIpzQVYLGGQ1Y2XIoj0YcPvHPA0xGujyo+nzXzWbjqCfQKN0C2QY7JN0
ZkKRpME6+1E1/i9z9rL9UJPTdWW+rUf1nEzUHYxMvq6wPGBYK1duslR/rwBBrlOqJbuVpTGPlksT
bzIOaHc8T1Z/uB4HWp+EjT2hk09Jt496cDYV3jUOVS1CRDsfEO2Ae/i8BCmGaELbUPOWvgDBLsH9
OSQZJ2WyltfYoFVFOCWMEtPPGB8Dh8TR4J89V95gVzXPrg+FKxsWccXT5+8U5RgB4kr7FamChGgK
bcZvnQltpjN23YjHS8qOs0SGUpsAu4N6i0jBe5bOa9lWe5525q6ed0wx0/xqEQ4Y7i8hhB+1PHrm
rMO0ok2BNLa5UlH+BvG6DLqUV1ttYqbORuhe3uSFyLBPy1SWZz+PkHX9lt2gO/R+4JTZ9FrbhLtD
iUfqgOCNfTxtuPYrxqKzs6KPcPnAHmZ+Fn7h1FeK2rIfpG1GY1OR1sItMNdZt6EHTj84Wdl8LqPP
PHCF19g52XT3gp4t7B95aqQojHXzgrPNOWJ6HIgdIHAOizws9yULE3eUn22vqZDDqlOBXXANmJxJ
qN90gbpvboxOW3bsObLXDOwWnqdEHcDSEu7mnE0oJiroi2y4D8IqkqSM5WCw6+oq1egH4m08fVY/
TN4vDn2UhQBH9kNviqqT9MHs2q06gLq3b5ojuoM30N43JZq4+OU0U/HgZDhtk+qWNNWXKWPzzEOM
UbostGudl1ciQs1eSg1IZWTAHy6+HQKBAZCHkxgdlsLFtq/NYED/To1ICxZBdw4eoGTpj3CN3q2i
fkF5HAJw/+HQ6hrdIByRzTS9TTlCnj0zm+I9vPNa8AFVi8eg9t11N4OzMHHDT+2i9qwQG+dOVPd4
SMISggoVJgVEA+ozDd7MIj/Hrv5EGx0DUAotUL7Af9nq2Ni9uTctjQYV4FvrMVWbxcu59kp16cXV
7ZHtfIUe2SfABmeaPh0MAi9m07sPMUm1joNh19OVS92E65n93kioTe0SE1Z7lr8CCeblPbS/OAD1
Nyx4uBxq9ZSw7FLASSPuN6miZwZE6WZAb0Gpv8UQj9aR9F323+qZLWhGsw/rRDvkapMPzY8Fojfj
2UIdsMjz0Rg9mrgSwDD9lZKKrBudIH6fnWLHccC8KPfFyoV9BptTbDAypFuwG2GGD2imbTK8j/L5
3sy3vIy4N5zZOizx1/YnNwG4tTEN7XOA1RkyJ/L25pTqD96d66Mi7rDIwKeiJOXE+Ll0orWO2MES
x0EuepAoxpIbD0vdv9O+oc5gL/ItnXhUNA+xfUSM7B6sqQURpFe/Ku7HgIBlfmwlttVVWcXfIklx
CrWhgmLGRB/MA0+a3z6pscbOhmhBhch4AgMZGP6Y7EoLQwdhAYPNOC3BtUWQHY3zXuznY80Q9aZF
aOhw/iC9H/zB2A1IcvApiqDEeD5KHBFdZjzBWHxwy+ZEv4hgMlaPtEvGGGxtCSe5sN0hjBcfemom
New7wPwcnEqBhHy9zmNlBCKhHKJNvWjXSRq+BgZv/L4Yv1J/fi2NnhoBN2Gcz1XKO3KPfYb5fpiy
m9ZpgOHyGX2L7jLfIaXfq5mmGMO51OCAj0XloGmhmIMA745ariq4MA2lbFh9EoMteV0zqLQAI2F+
8N6KhP44e9K+LGOGSEJbWc/4PczleFIq0zYavbo1LVkcD0kRfd+Hz3vAxt9G1tve2hBjH+ZsFYhk
LMu+4mLR2TBQe/q34On/hA1+/AbDIb//gwLD7j82TGVoVayr/wVdhgig/50j/lwXv+rxLzH7P//G
3yzxlv4HgwQiI2S9HZ005H/F7E3xhzD4n76Fm8ghs/t3PzyNhQhSpFqRfF28cv9YZuj8YQvX8HyX
UkyDOL7/77jhDdKKf41/6ZjhSZq5/CCG6RKJ/Sc3/OQXlmwTBH5djMdRaSVp8W7urwjtGvkn0pug
SkjCayaYOx0IUZjmA+hEWgkec1svM9RwgftMDikGPbhFvblz5mi6VeK+RaGOQUP8tCiKWvU9lVR6
hzHQd2MviGFrvurGJNc1LlSzmbWfMfHB7exHGRvYyiahZZ8dire3RR53B73zBsZt2m+zUdMZOftJ
dM2vyGQwjh8EGz1bkB5jltENI92qbbvYhyTFxJbY5vCCyT9+QBfsMLVbSr9wKMirgKxomgeZHpke
AxB44F+QwPTkOV8MECAKyPgux2fPpn8qn5dSvZs1O0vyN3frxmKYrEF+C952Y4y+vjOGeqKHD1js
GhosLuV0gZ0mRT2fR7N97SlqlVvTnKNbQ/afEzSoFthfmmvjCprSvYEZn8nvndrokNd8zLr+xSwT
84cXD7QVMaPGW+Qb/CGyOtPPilia0UF0HRhrrir6IfjAPoqcPfhK1vrIK7lyH+nauJ8HJ6I8ObUG
j13CfscjMkUHVcmhCqvkrne06DHGYDoeaMhzXpxSeCbcnbbUaAuMpmdcyM61s4t7bM1xjC/dqTJw
Ynw4K5ve4AMJdGuNc8lExUE2hrE8qOHDKVGYGfs4B0YCtoZG6zAP8u0sbL1m/Eo42+2zoYagK2X1
nkcOhpSYZmTyEK4A8ao5R2QF55iwXD/2eSMG2iGj8chRCmMbOYKX6P7DD0Lg/+uoP+hmUNHSNMUN
8Qo7bcwZthp9ZstO9m7KDkSLYrTZ5SaVI9N9o9gQj+syP6Uah87jLMciSOE8n7g2gaGpSiC6Xix2
I48jOlrhrNouh5LZ4QXpJZhCe6jnTVcOx6n2wDv1NVocHoJZr4H9VmqjsQhvHEn2q53PuMgsmt1s
gYEApHqj6JzSaF+gEQ9lHyfEHfYuRbax5zlZE1hU61YT1ygyr2KK3RO3V2BRM4xz183CfGEAgzMc
oJO+RIFTLW/xtMCSp3yBjut53ja25QQtDJ1FwJrmVSc2I2mwYAF0HEyNzis6zk6qjw5+flW8ofZz
1N4ZeMsA/dpxAsZ+/cFr7TgUFmzb3lTIMjmTe+IYW9sDN9UPjGgKf+p3zlS8gt5csytbcH8YBZ58
sp1KY4idltrd599R8TuBhF81BVM7l1+CD3k+al792EFVxvFxiuD0ruqxV6DXdRLVkviGDTq2YKNZ
pS+KeNKeVGaQj8aLO+fiNMLEppiy5oHAwgDu3wHnZqW/l2xhpOOpz6VxxaYY5YspObHL1r0yLvgZ
05l3rltso6tyoTlSevek5jRdE6qwLlU7z/u4pFKlmHWwrkJ89mO2bGPrDganOBg1EbNVC0nr1S1h
a4Npd16kx3AaBeMu9bXpuuNx++1EFSJDKe4HYmZn5q6M9VrhJ6QijE0d+5OuLgMV4SVdeNTXPLy4
VhLGB0nozWPxMi+EJVfm0GFp9EaAuTAdAyCaJ4Y10UnMCpNtVzohu8rtZAHDtlANl1FbrtqieWtm
D99M4epDgat6Rw+y2BbwHXVaMdh9NLE7PxhpoT4s7FXHtm53JARhBLqNFw5mPdRnCkFwqgAN8l+d
hhFRkMEWfupdLKRoHFMBsCy3OL3eyT0Wbe2h6eTZlRuFcMTSm2+2PhMA5OYOJ9Xa17LrqCQr+8Y7
9IVsXhutiFgoE4AIG4dVlBNAw3Tdw6qyMjWPMxn9OYYeKomPWS30pTY8Gxsam4x9wYxiTbYEWTaZ
zW5dFzVhYGK1BBaSaIMrDUAY8HXMDz4QW2+h6J1gMSMWrTSTsHOMgaK5EhJkH/nlVh8bGRbA03n5
ce4fc9d8AMV+RwQyRyD0tNxi+rNourAQi3QWuWZU8anOTRIv0h6IitqadUsTF7DvpFLbCfrRTd/F
vLiP6CT+RndKDjMO4RS34G7jMTx3lFKreT9ySoWiJXeWUYVJLdJzI6B1DW0dSp2vZTi4EGo3iQqr
Cn+1jCTKco3GUeRLtG6FjUFtEGZgxpmgE5R7FYkMVmCv/aiiWDskeldfIOA6GyObo8tCYnuV4vAT
3E3m0NsrS9SntGXiSDPTIxpLQfCzbB6Hpt3kdAhYowr0ouB1p2kBbpc4nJORmHSbUyvCUA3mMqED
PevatWZAuuyK+BYx/Yeg8JRO8WfqUQmYjqO26wBrUjTWAcdeHNq25JxRXdck5oVBUAIKq3kQnnux
UO8OVmH3yIEcUJlH/O5y4/doGPWp0YiUzwsjeddoSyD6D643Jdu2zuHMc+fdWo1fGklkIYkNrH6Z
+uQUU9O3cTvT3PkiK0+uVeuXSoCv95xpACTMhUcMa+lmKJmt0Yi1cgkXfxpeK1Z1FY0bnRLM1s/s
M37uZ7+a6zfTaJOd6Gzux8F8lRplAnbd8P5KM8B/nc2AxErI++TUCg0Ebq8tYvhTAXfsFQvA7yHl
RWMq/EMTduSHtMnbTeKbpHzvebxeiNs4gXm0Wc93gGjSrYDXGpKJKz5H7GqwHzWJM1/BHLS77oxF
7WSVysMc2GA1SxJ6z2TzpOsjU5VcNUeBqZLnvqKMp2GjVGFWPlsOejbXw9koX7xhqiy3fEgRxsQ7
IJEFy6Mvk47cBmdyrbsZIUVe5LST+nvGNuO+npfiq1OmfQ88IRUY6qWp3dcsRkuVljqMhjR40vzq
4iKEhin2nrBPKvdFKV89VmyMHxNKugwvvRO3XWDcCzYOXus3bUanojAGOUz36yMHuOzJ8+LpuDSA
47BgTjW9UC2uD8496VtrIfsGPU/HHbOWgiOnHeOp7zUtdGYYRMQqhXlscDXXQS9zdeRBKppAwH//
ILaSpEEt/Y9F+vVPQ+np2TMXT+3BMY8h8fflQ40WZ8xs7ob3soudm5gWHr5+ql+ZUduXefA9+v2c
7uA47svca84OBa04Gh7rIg2p+tVvjRlHOO2Zz8OcxG+MRsff+RRXYcOoPChlaSDH+Vr+gMWg3aGz
qd+NUY230ajuxRYZhh3Nn6ntHcpfpTu0B8KyFDzF4hvwHXUUSuCHHkqxiee8p2pHiVvPgDx0WfnX
jMXrmRAI2U9ztvWYsIZm7maCMYiejqed+0TUGlKS4z7DuuUDzxSLoM6IB/vcvcAC7PSm6kzLCXuH
I8MKWTjbR443HaeeSI/bJQ9TOsgd4iAYOF+rWJ/6ZdMgjjws9I995aJBs7Hq8pmRdfebZ6QiELfo
ySZtXY7ivePTbCOnH1PtAmHN8u/eYW2uERBfcYjKI/dfc1Fe/5m5Y7yfYrYLmYuJVjNFHdDwatIl
7gwvjU+Dpe2lb3TFgyoymPJ7I8pS4r3EcAxrG0H4Po0Q9w6n2o22idk12wYLQrXkp3IwW66g3j1X
Q/zUcuIXdXLmfXc/61/0bmBWqjFsWTqY9B4G+KR3tzGzxdUSJWI7Vd0F1uWwa93lo/a0h7Qg/sRx
wV83pmJNkmUU2Owp10pnxtGatITaHftr0w2ptQyqUm7ZgjBx6EboXFbDuHmkoTCx8wP3MV2sFE3v
Wnisa4OvP2o9Tx0Uf2OjzXjtELm9a0LvXDhHzC5KeP3nOmFIMIPj2swLNUGpGNE+JYqTM5GVcJPp
lfJMxm9sXFdTPp40jy1dshhf+UTONxrN65w5VVi28xBOE9XhogitCaeJ7swbnd1GpedDqLtJThNI
9NvImkObxP4+4hCxpiu6fEqWliSwAr8++bEMynwsDogbOSOSyD8MKDdA/FM66BJyLstSNVACoigs
XMrVHMxB4BYQP/Oo2TH1qMBuk5+0HWdc57r8NBImWsBCV06O8RQFZQzMBdJpO1h0W0nmMzPPM4XH
syewMasP3TCycwnm4JGV+AcNSKRPMifampjGEb7z4oB8tIMLPQV8ES90/Mk8OUV1ajjqraTflwcS
kWQmaeWRsBGGzvN3tbKfiwTLqb34O0aAQU0aXHkTlW8tSHCJgbfN/de7XsWkXJwMiRG1tKmKoz2P
fwcvbEhW0NpLa+oYJmssoPWQBQ7llbvGrz61VmCwcrEB4KL1ToZp0y3tzW+eSMqdzvIM9R2bvhXy
yteS5OzMstulpKE2nJZc+OtAhCMbFL7Az+VoNJxLW293YCzaQJrYwgi+vtjWMqzLVlM7n2o0j5nr
S6Hlxbsfn1Ov53ZphPL4TuNISekMlQUo5TqC4rIu/OjGOx7OpU3/meIf7qBW0b22Iz4yUglO6aqr
YfegBs6oXhzE/1UfE62jamZXu2zViHduJvqeic9oPLbltrCYp+EcecWRbfD4KbjerSLSNvQMUHu0
MioqeSmyw8ANBf+juzP9N7BFktBdsJrGDKqRj4pnwgWhhmMuiMpoJzGCYi/oGb5XFe0+MS5rlYHd
IAEV6FikKFSj/A7/B71E6CKryeaHZ83fm2aythBv6P0ki0BK29ktVQdLA0o8FeTVBaqF3OW4o3dJ
2de7OeuinXD8npVbk6FJPzzzQ/bKS9iRPNtjpRdrBOR+Tdjo15RYl87elJ3ILrGjZygx1AzmXf9T
NoaGd9x6b/ndsPLniDwsDSe/fBzGb0K/2Euor+BqG3vytHgLIt6+zU/yEdNalO+I3fVuMWvcwopJ
DvBwvRK/6r58B5o78lc4CSMOvuR1a65rzhB5B1AY/MDgP6Se+GFN3mcUUwo2AykOCkccIQDkqzGb
zopZD9ZjA1PITJcLohAnbrnsrYanUqP3FOD84gcJyaZjBiFnMxYtVAUTzgEjbI4QAywXGoJHHmi6
euZRUjs/ECzlXFseEx1q8OD01x5nyzoDEmAs/ZtrAoD2W/WEDIK/iDw3p0rizf7dA6e3jGYpBFrj
Qr7y6XQbrgJxa+Ym1BPHiM7LHmEEZLJv71yj75kfyJYKq4S+NC8xdnDzaNYlD88pVow/eSIeUmq4
62nY9SZeOcJkUOOnBtM0+1TGNVSoRWM1rjPmukX/6vl5HoxEiS4kUVhR/UUGtlEfi8gBE4vNM9Cp
99rPiPOr1izro0H+AOYLBHKzkxxURNbRRBb79nVmpa707mDclZE5ywnzae2FspzHslGPccE0m7hX
77X4DbxSrSkjUQfWG8J2avpzXHccCzQIxO0wjVl+Seo9p5Z5JotuIwomSMDM/DCO4iOjbAGgLc6t
nVc6zdocy1sF8YXnpF53ajxhkM53aDKPPtLWKum85rMxKVOyMIJQJkBBPT6A36nLIXawmmbfLnkS
+M7yp5UKrcfRyR3MLJmVo2NHmSo8gIqjRsalS3vyd4ZGpp+uY5sZi/ZlQAlZL5QXobrgs6voq6do
CRR3bQDOSZ3FWiXC6GjL7DgBpP30GC26T9M6KUQOHfmZbfz9RGo9cedePW/YzCDbzu6yUO/SYBeL
tJZLM2XNGubIs9sQ3ykEgWDni0T/1sm0W8mJfNf26c1RQOg5h4Fo7q2jWcx71KSrV1f0/pblYe7l
hmjwKxn3XxAL7hY4YAP0Ysi1XVaUcpqSbieT5dAcSFuI6AqzrmSXihcooiPHrCQ/DasEAgn6naZv
k8Rb0Z+bcaDyzva9sjNldL801S0zy+dY4k9tPH4UVRtpUHBGyAfCYeP0AwGToquBUpCJfB2WFkWF
b9vC3SCnmhCNH9vqbsUYBKcH+9FK7mSl+MVVI0HpGicV7apFYvV7eyGw7xn+b+BEgOCp9MsTXDr6
+Ma0dicj9bjo402PEXC0+jsv1UfnDniKJMAo6sgwI47ZjZzPU7Z4nzb5oG1ZUwdGvG/eETv0N8OI
yR3zMFblBDmPri5pbZuMWNtojybzu5yDTAJcu9Tja5cS3GyhJY/3nlzhXxhO2wFXEUg9TsTSAF/t
Ua9lJrjEsv5KZcErYwm1cppGrqaKiJwtSC+4RDtX5oy8VSx5tM3n6pHSGbwJP+a6/i2jlrXIxY4Q
JeXFx4KxZmNXXKDnahuLHOE2sZm20FMcMCUGKD5327pJyw3+Mx9xx+CMwQ4vodQBAsaR/tPzQMnF
PRLyPZkYpSRJuMz8mGGfUd7rcVyyKRp3UncnmcYEZPbYbSZlC6epJDw1e49kkt8RAT7RG4E85ewY
kz77Gt3G5dZdGrT+sWezzRazwHSwjtp5XN+R7IDm6SoBr6omF1KXAN9MoxbqeBuHtcWNX2T9U8Go
hYylWYfzTDYKvzh3qE4J1kS7wyqyMmMtI1jbomhfNKW/5zabqWhKrefCal45tvmofsLl58oe2lp7
Qi5+7/vqC/QpqGec88LCq2nMeF1yBjIwzExcnpb7y9Vd+oN7vCdGkm2kopPhruRNBL8CRtbpOjWq
q8ZfXM+OIkwnzT1JZyD2IyNSMTfrkW+3rqqMcLoNw0efZyPEY+qwV8/1tbVo0MXvedeOmqpN22q/
7Kh20aUdMN/0L4KgwdMnsACsMRZjMjf7H7lpsxWwOJhHsNwapg2C76alvNWKwtvFPHRExGlEjNV8
LSRcduTsLSOmp6iSWdD4mEsS5O91l82YZme/DVSj/XYzTIJt/u01E68T4xJNlD66w0fs3VMwi0Vp
gUlTuJU8ko1ZUY+5G6b+aJhWSVbNW8jGcR0ZblP7VdOJ5Xj6xMs7w5GNXTag042+Ed3zQwi/lEeY
uL0zg5cpHZY3ZhYrvU7CApMxHh/xmiXFcW70T07Xakuj6jiN28SXlzS2X0in2ccRlxXj4+gwscHu
iu/ZSKHfZYfEGX8OMZ9W+5Ga/g+vHN5HOxKvZX+HBGFsPBg676LajvZ9m2Rr0v/VOpmp5qSgsSFp
AOgDn/7O8JYtHLZXx7Q/SQ+85lmX7NCYAq6Wt8M8D9n922OfhYPsXvmTw4Wf33vZ8b7IzJ8cJUt+
M+hEGjZUPEScwDHAwe1nzwbe4NCJ5qvh1fhnTfmhsMhN5YbpAEhSd6uJ7+yEofDnjc1Hdh/6tqW8
YlFgPl88e8q6eo32E2gUrRo5TQGm3iNUNGyHHGf5leh9e45Gjc9hePcQa9celuKV7lH07iYRTTNg
2vgAZ7GZFg+ojGbLI+P1I3Hdo235pwrI3Tp1l7d60RTAIIK3tcvbsXTLHJOT1n67NBxCV5fJRgrn
0XbNjEq//DoNPdqMbZC1jp9roHPlYONRZqE28ikcO52splp2VUnjaY3vs3JSLLX6PcQ9YuJLVV9i
wCDXpGUd4BtAQytHGddxwBpfYn+yVIInLu0CJ2LbpFf+vMoazCVJ51qrSSjS217n3+iHGJlzq/oR
SN3nn4rp/4SM3HwztZHf3z068v8G8dgDUvr/xqldPuRHPHzM/whpN+5/5b+AavYfgJCwXdkm+x3x
JxlNfXf9//0/mjABqulIDz46siDN+HcBWTP8P0Du4vQA7fu3P/wHoJr7h9CF5fGP+vxX2N6/IyHf
kat/Z4wLG7sjRFSLoLPhCNBu/4QPnfPaMxXN9aEVF0+UE9HpzEGFzAwmsn+4MP8C1P6vvxOebZLn
ugAy/1dumz3m5IRsbLe5O88PzaA7F0X2Kawnxu3//reydB2dkCsIPP2fIKwAk4fe7Pml9MS4JAWF
CcifN5xsf4MIgv/719juv7JX/3bxLMvTkfgh43EN//or+b5DtpmOlDCfTBBD3cTpqTIT48jmzoFl
G+c//vtf7H6N/vnTsuDqI/g7vosH76/fcISfk9pZSiFXJdkQ1t479RfyrGEy3eQJFEZIk93/h0LP
RPOvJgN+T7BegKbvtQHQhJgN//XbYnhp2aPcSWGG7V60cS6+q2aOsBJUyY5BtffEoFs9zPmMcR+V
cJcaXnGYmtF9iNzBCcDjFQHN7eUP30i7DXw7BsuuLi5LQj6L9iLnxNtG7n1da3ZGLNynbGQWXxsT
WwCOrNF6KVn3VsBH+mMDQO0gKBWmSNQpQ9dM8EzTG8wgUeZND75SRsyMisn4SU9wv5ZW7r6NOj1K
gA84NnWq0x49oqZfpCHtd5uPLl25C52UtCjR09eD/jy5UQkbCOdIko/ZWrfch7FzMxyRdIq3TU7y
d2F7z/WACDKloDrb0pqAZsli5xnYwnMIpT8MO/EeHLdVIbpivxFiQFVEOJleK9fpOD/I9DFXeMaK
RtCXxGBq5+jlh84pfhe10NHw7XbxK9XPxofEwfXUkC2qVzRH9xxK5vlL94wa5B5zj83iqGGrkUel
/bRkWqqJgdeZnzZc4MLMhkewm+yORTsVnz30tXXUi/aUIFtl644EIYX2mvw5Iq3f8J+rZzdpjL3H
4DAwtUVAaajMT7H8J3Vn0iM5c27nv3KhtSiQweAEWFpkMueh5nFDVHdXc56DZJC/3k9+kuWra9iw
Fl54I0Bfz1VMRrznPec5trHG/0rHHaBFO1yi1DhTNIPjMCUJ11G59TN2Z2BmCQ5/+M6DQVdh5HAN
VISv3Lojq0Fg4dAR29iIhTkXs11/JCyZ32VFF9+rAqHR8tSCu5r/uB9K07AYzFlcdfhCt7Q/SpdN
IO3NaSHGYzP26mkmx8oFg0phC/df6R1V5iQfsWW71mq5He/LWDCKJowg9mLax4Db45fAb0ABpMrE
zzGyBjrK8KHtp8iniTBR3BUL0fl7K6WOlHG2mzfDEFuhLGuaSev0Lu2pooMyO/xSvAKOKABDy/1w
6ollkeB8VCZnIFmSnjbC2D24Jl9clvY4XfqlpY4un24zcQssgRmcnSwS5XuLznFA3MViQGnnBu9a
wsA1EBABCV6txjJdQnsekfa05bwqnHj3onFpOIsrJgcAem+0lFNaRz/luyFL+qLAprw6JlyqVdsW
n7PBEretPSTpxf9WVlVtFdUZ7xa9RKGDafCZ7VH8SH+Vi31UBi9RmYMNiF3AcMAjjwF7n4vJp0/f
KBzmi70k5h1SQXSleY8kIKhg/ZREjkmh5QQdiZDPncZnsoZslZ+CVOcPhtP3777deOpBqqYtNgZ/
jf6nkYCzR14LsCOpCu/FdoLUZobeAuMDEZIQaf3Y5b3d7mC0ozf62tV005qwn8MWMJX5Cy/NVGzt
cRyiXbW0frVjtZHibSbIWV/YnkZ75OUgeyFhZlureC7MXz3EHW87A/eYIYdZZrNu/TqPLxwpfL2X
GA8siFolPxdcHCrUYvE8fO3gPUIjyuV0dFNC4Ss39u9N7mheZlrOrhCSQbYLGjmFSzAb2R4YjS6/
fI/mjnSsZR46wQI+2ZFCXnx/6ctVMcty4pY+RfWR69v4VpW4X3cY0/RXOQrHJcvTE2xtRa9/Dib7
i91Q9fYrsJngVteUqN9l089P1gxp9xl4IgVtWF/wMXmlWJJDZxj4cbmoNhovjm2pkBsBakgc+/QT
RS9plHc7Lpzkm6Q01lGvzo6J5jHTibqiWiQKB9VF2xHGCrBNrwnberqFzbZtNPDAAc54tYHpozxn
2W+ZwJQabxPAzPKdiB7/fH5ig9YmCQXtYpZNXeUDeBwCEy3Y5X3B1wPHvgESyhvPsJyae0U6idbM
wQGi7oh9bUy3psXxiVVfWCtzPcVWvse+lu0sNOOVSoLnfujvOtfdR1XpN/xZPkMWShAszyO6X4si
iT+/iqR1J+T8iu+WJu1kxwm08dvu5Knp5CbGoWy8ExD112lq3/GA4diNZjBw1pc9tivMmTsLC6fl
Ni++mYwvnEO7dnb3phsXB7frnFVxA1cP3NlX0W1fxFrgUFMFuQggj6O7vOYzHxsiWXHYsGEq0g4D
Qn7hlNypoPvd1xbYCXknZROWRfNUt8VDZdPcHphyx4i0Q58bPgfeDUCVMcNJzz14I9iNvOrldayi
34mcnoHk3XnAgoagemjEcL0N7hsGlrfuBioipchOUEWUdPc9MxPP0UjpotmeEiSSaG4RHMCmazDa
DRTxOPgeGjzdrYMMvBSvddOoFUxMXpmIEBTyIreAmbfa6uw4+iN1vT1k/PXYQ3unVQwb8qZAd5BK
faHcAx61zvi0IWp3NFwjvrP34r5525MDse67aeNl3p3qSaijM17jmpVMaQ8Xh/afJ+mR/wv8XTtq
4jET8Xinqy8tdl/WrzxHotw7g7WdAYys6Hf5IKPQrOHSHVnSE/WCWSLIT/CyNMT6lpiBkUnn5KBb
crfagLzDEnZtTWREakZAZMh5xWZlXfuFsRKe2NUtJnZm8Xsjydo3y2cD2diyuxtSDA8jFhLkFbs+
FwsOLtHKYsuQdpQpDrasJZEHOeYZyitss7y6uJ0R73Iyy1BTDubig9lNvoo6/0UcvX2E2QrHLZlh
MYpjRmE1cXVA7G76FJTg/ghl32UGHiR/MlgJjjwPUVZtvGgOm842t54yKHPV/tsczd9krW9Jf3dY
Dzi3eZ0ObOmQhDGKWx4hgqy5pmZGe1dRI3KY3RWGnUL4NoYHUzXBIaid997I+JL18ynwsohYuok+
XJq7GG4C2ayBgCGgg21psC5axPQlDJ1cWKF6R2gh91Fa7WcTr6TsxHLJDeeAFljvsSYdKKTWN6L6
p81ZjwNTj/Abrcu4uA9A4nKEtVgT482yj9xEUDSaKzVv/XvChLSeOsKNA6XiczShdaO60yP4rgIX
O6tOQPnyJ078AWvt64d+TF9ra3oEpHoKJsqfA0Z4Hu6IzbEQV8sz6Ey70SJcNXEvSJ70bF4JBRzs
snkAkHdkwj7jhtB6VbHkDoOExuu29i/WUiwb3yw/izY+ubLbA32HquFUkGAFuBn9DLXxd55Oe89u
HylofC0K99F26G7Ou7NXJPdwh8k8LgPq/QJUyBxw2sz6p2um4Ux+Vub+IVDgaadst7TybPBxXUmf
TXifsxyOrxTBZVvfT6/1aP3A6RouQ7obVYZDCDjzLbL2acn2MZ4tsFDSu8vyYuP5Nos2664jqrE2
vTK0ksU4u2b1rBbzR2W5eMaKMUxuNkp8WfCguLIce3vG8MM/PGZLQtQBucMtiH4n0wD9j68L59Jy
bjW1Qhmf9b7D0zkAfKQVwrEfvVZdLX4QahkBAJXD3tadH4CrtMeVagaaURrxYvTWoap9sprdgkpq
jvMhmKRYwzf7Zfp8E3PAKlTFAsbKjZ8IeObWiUkRZdiCeSn2L0Utn4CAGWsvvZGdJxKUvXBYzHSo
2w9O1xICvO37YyGoSq8ReAd//DnGNR6MsbkM7mSwUATMwUebRyV474vqE9xs6PXZ8oRdDX3J7uiF
9jicerW0AJsCa6vG4s1RI/Xx9fQxl9alLDhvPBePsdWUNKYK4le4Y7Cv6D77JUbvh1DFbu6N09zV
X1HlzxvW5ne8pjaSkrEVYTBFxoCeh9Zl25sl1EB25JhWoGCeOhBWWBVdTHQm/xS3giLdfBe6P/lm
RAW5q2fItNRcpD0lkiLOk5MOJPe3jHSLU/YGJuiiP0UjG8taaeOwwI7DLWDV1d7N8orskMsmsjKb
jDtrfCNYYMSy6/m7XIYmzAtomZVNDH6uGoxXRdvuoJU6NEEOJHOt3tSvC/n1Yx8bzk+qlvLnPOiu
JGFZVNFf+4QJBuNKY1ThlETiXOaKQcRU7vAKfsUi4sT92Cz76UfVCcwWggDkpoTJ8ZQKymbr+JaT
5bPIUxfHROMCt/4mmbWcDTDar2PsBL+9OBl3arJZruISa8g4wU3yk1wFULIJgsZjkTwmkOu/ABzq
fSfty2JHuMZNP78Ws0i/2R17KrSBn3yCxzdoOySltba4VqPoRoTF+zY4VD590azTzPmQDreOuwzP
1W6pKoamGB3+DDwgOyrI22s5scmpUrXcw38et+7k6GuX1wqXE1Q51E5QW3mAvoghNVWm/I4Ky6IM
NFWMN27sruOcZ7QOVH3ueAvupKrzc9Pl7lM3V9Rt2INzVZUBZ0EUmrhR14bNjTARmc54V6XSpauZ
7ONaJqyPornpL+40eieie6zHMr+PHpogLsFYIM7bUcrHCQbdWzon4kTZuvWAOEA5bZDY+UXQ/fFs
3NDddJWaUwtBC3QET6z3U1porw0H6JvmKfzteUMHOmUSPzT+wDO5XPhG7ABOSUlpyoomWO4WQZbQ
kdrGU0lXJZ/9Yz5N8U7Eo7dv2fRfnAjIJ5w+gFStt43NQMF7T/znDD/LXRtY5JIWwQ6pn7ieldYh
cRa6t0b/19hZBN54kRz7JeAbrfF6Yq+r55Nzg553f+efe5lud30m2irUt+/UEVTWH8T0OOHWJO4L
gBrg1M1SQIH9XfWzfUOtOzwO96xL53m4mH9HsrfuAqrfK5Vp3mjtLqL0hvwBW/SCKq1yowuvoMJT
U5HeQ92U927uW29KlizbHZ3Z5LFkHT+Wcj5bjuTlWk79wUzikcQcgYedEq3/Vs0OhR0LVFUZTSWK
Oqkxl789F9EEPl/Uia3FsuvckFTfuKnfh74ezQ2QmoFlO/VneC6jHUYzvKSBO+2Rwbme0E7V2TOA
xQSo90QeMi8xtdcWfH1aQBVgZ6yEtkWKhGrqe7IWZKF1wB5sDvSOXXhE8XbGfmjy+Hblzbjjn6qP
OdFKMsbR0zxqkEWsMw/RDOJwZOmeqSm+ZL3+kP7y7aY0yc4GWbjRVsZmNBL7mDTRDkT/o58z5Ajb
hLfCkjyo4/Gs41mFxYIdVusugWUwDDiS4Os0yp92Q7EUJ2xFxTHNWosbpm2/R4H7U/N53sX0DobS
TCvIBi4l5FQXUaoqnyPBJXh2+i0klICJQsTUpeogWcO6wjAhKp89goGpq/SaLfT17qBqh51cGQnO
ShoWrgNOzMm3tpr6iNBr2DyxePgRdAlPntRUrPu0vsxWywdrFkO5LhP3wZESayThOXDMZ/4+ztqZ
2U11PEftqg7AATe+eVjS2jvzUdYcmCD2DawyK5En8q5rGlx7dXBIXJOtodTBkVLsG2VCzdlbT3LN
XuHanw5Qsn6QWnFxCKoc17A1bnrCljs9t5LEUOyAVbLLMJ36rxSb2RY8Sr2uUx88BoHjQ8JK5K6t
h8csphrB6+JXUCQk9Ocp33Tt/KkhB+AxHaNNKcC38nn39rF2540g9EjM3tzWJTLECCXzfS6BHkcj
aK2bbXY1+fYVqXO+AgHuQ6bKMmTEGE5OzgLc7nO87oWDU03cPKrcONYlfspVbOYRYQCAY15sRCcG
tS9T5L87tzolPq/maSmLKx09/iUN8Fk5LKId8gUfdgAWOJgTjSNktH+DKIPG11oDjqaRt2CBL6BR
Znr2jYqX2sKiezSxRvjSMT8AA8Dcx7MWAuv3LrziAXW0fr9njClIdyfsYH2vWOssFZu585yD2cMe
K4Sl3xfk1U3v+vMZHby8yzQtaIDCsIXBHX6gms2BORA42YejKkDCvhUdIv7xm77RYJqEkuzCJf9x
KJPyKEwiS2anzMegcTJASB3cqrg0zBe/HTgsDRu/CM6FJyzT9olZvNlAy27fYiOmtMJo2wswrgC2
KSgk/G4ZwmbWDAxH4D+BW5TgRAyXWuO+bV/ZAmJ2iXJ7PdoeT6fdNaEQAirFVHzR1sU5XBMOwfL6
ukj7ihvLvIuhZ/BewrZy9NoKax+RLVb9+Rx4r4L8QZiygycK28ENC+iXXoyiRISoX4gIeUDkLSqi
AK5FWc3WzKcoY2LRHs7a9ukaXt55HDLynYvcADgiv57VgbUSI1fQhI/Hyhl5UiQX5d76LGVd721l
ITrbrCf5PN27esT+4pfUCuXo9Rmp4XXgN+792BblFeTtFdBv0WMkmGGgp6Z7MOr0BUTlzeQMhb5K
GORrh/vf3JLCZX0J1rUL/S4w8dKQ31Dua2uADqxkwxVm2S5MiVNeHYKh2kjdfNB5ts+gq9iz/1nq
8QdXKYcrbjbuWsyxdyBff8lmkdtM9uUmkh5jR9//SMA/EaGaD21qMOS1JnnnbnLu+cx1F1gX6kyq
Re7LDKhpkxbzPqExcOM2dr6NKZI173NR58d5Si9OOr/Z7fwFThfrBcLKE72u/aOcEDgI1MTzGuin
SzW7uGsGygiIseJCKSeovTKdThTXT1sgDsFb1M/6zbEb5iia7S71wOW5SCWhLK2IXQGnLaR+wqb7
6gXuie7CYluQySlyhxOug8PY6fYDP0AbCtjbzYgF0ktAtusQQfc8e9L/bGfO0TzBEucAc/eGp6lL
N0rDkyLN4TZFAwrB2xKt78MUoKq/jFCg3Sq0QTyRZ0vTh6nrQwTwsOMX1Q7PYja0h6lKD552rl4a
vAedecomZ91IsVvi7Bi3OKiW8llL098Wabk202E/1Lwvg/ShN4bnMWleOooFutrfo6luE11uBuSQ
oByPMfj5IoH7HFnf5CU3veWFs4ul2FicTyFwFRFSLiwO2wW+gGiNDb1sYJrn5S3zyj2xSVY4Dovf
edNwUS8KigNaPr1VcLI9a1tG48Te2t9qQ2MJ7+9pZaLIq3xtyiVM0u5jjkEro8ZMt9FmiY8xoArc
YNvcon/EmNUHCHksmeLJbXHUdrhXbFMExzlwXyJKTuiO3hRy4ClawoA0w0yv3ipLoNWh/LtUHtAP
dTPFRjA2f5V2QyVCGfT7SdQhpwaQq6l5n2z7SLxvl4zTQSac6mmkD3FsQ1THuyOB3SHunlVd7RhM
eVYj+wxE+YBgsNYJhg7+pnlcf2A9DOOM7P2tkaFq7tmGvnsGr0HClBs+lefSqR6xB/KhNilm8fBp
FZHaerXFVsDim4Hf0HPP2usBeY5rNI9728b0F9963hP2RsrfGlQ5n/lSXgInelaq45bx057EuU/T
rU7zeznJU5sNlGUU/bMbFfezn6AuQ5LNUJ8ZdgIxki+Pz9BwWDSl5VNktpdiRv36Iw4PUbItb+ZG
k1gp/gTYbu16CT4Jkq4LPnwxhwf6qLHX5C5tGw6M6+pz3vUX3Hm8L/yLMTSnom/xbPJZNupDFTH2
kztZBZrF3wrTO0zTunwgkHe2x+wTo9v9HBNvS+koEEAFEsvxHxHWASM0BdV7g9q4jnsZBonn1LgJ
mF27qupRP9i5QNZ2cg4Eld1z4D8Urrp0XCkXM0dAIBeMobYid8llP1CnsUoeW6AdWKjHU1P0m2RA
iC0mc5cmtBlJ66RL+OY9jaJrZCe4L+UZ5gdFCPH0ODrzU1JEoZeJUzqQma/sftoMNlBbFfA2jQyK
qRIs2FuVmvs0iZg9ea6YbQm7yE+bBh0UieEDZNRrJ3l1GoVeQvpYTpIezDAuul/YkTldht860Ydu
yg6yDjDVpR9j4j2wMXoRDvzMYh4+C3s8LbkfHNhFPNMNw5vA/8mO86LAl8/jfEzGYBtl7v0cZHuI
k7wuWfZYaQB4IIKIaXWPk4OoICZoi+CETq20Dk5e7jCsvPiLcUdsG36jseDJieXTkIIBiTpFMVFx
mcbyOyPVo1uxIw50R7XMV9CPxhrd5RBJBr/bKFfzT6ca4o7ZJLTN/OQUySkK9COInceBgmsQp/2x
avor599nTUB17Vr+C92EelcKxf3J8zcxW0FgOtUdZptzJ/D2RMbyxgb7xs+mPGm4K5JqYa6IzLO/
mOmTFTOHG0OmSTaylZuIaHLTGMXwtKTlc55RIpFEyCS5aRDCxPjL2AWj7eAFOGMsM5/Pk4WPsAiW
a9NBzfV7Phd8PiAIzS2RCy39a8E7ZK9aQD6QhaKDCZZ5BQNJgeoQKjgUWrZrMVQIPn5XJbuJ6+w7
gJFs4aELllNq2tZFOCRGcwVXZ1u3RrKxuu52BfLJ0bgeS+S2yPcQlJOncomyH7ktsvtiJo0D4xMY
sT1FMHTTVDyOc+rcU91m8o+BmbMvo9z8HscAJcawIPW1QUTyMY6WZtuayY8ioSZqH6VS2qs6i4cP
Y2pnTkiaKe6tlkzEWgf+wGElcrHn9/4xFBFW+7LqHlq2h3tih96TnQbLGzFp/64pR/8KUtgCkFUw
MQdpDNh4lCYM6ULfIx3aH5EBK3xCSSasQGR35RQRhNDWjNYZa7gCizCmtdJT5Tby0umx5Tuzmbne
bMDhcakSnGFVH6dfQYsxKOkXWINaAeupG5v7OK5cvND6RF+bvWWdQEFbHQWPTlQQ2jR75saCywUx
GkPYWyJWqIucRhCrBWGr2XH5HlViei0qDOURk/txdCb/KykDzmeBCgqlUK7w8Y7hJAv9Yg7YYyGX
fMc5p0A9z5ieFAyftRWYzb4X1QAOh5loSvtfWZJ8espRdynqwcaa8vZ5KCUOTln34znQeX0gTZg/
dQ7CKqhgRBl01XDpLGvt1WTHclYpOHsDvhJFzFISAdXxlh8Vu0GaYIJgOmijL3ZNf8vHm4u39fy2
IU7bVXyAeLXBVwvhSV9rNPetRnZ7DMwlP6XK2WFMeGA1ZD8m5cI9uO346SaunlD7VbUZuW2/6V4v
B8IQ6GS9qvqQO+y4ceICQT2dxw3eeGQzG6lptBEb2jTyL9gdjetckyRdeaOuG0ymGuUCxMidmCdW
ZpWMT7LTE2fHFN1OExwXq6mJh2va2zattFZ2ihKZPZi199l2ZKLQf3roYdRWcXeivMdzYFObNQf7
EIPoIw9bpzwBPcsm8E75cXAIilNnFJBPHur+1wI6GcjuQFVh603Dnd+YJeOaWyXUHwnAh1OwcOnn
+saI79EoKPtOcS3IWKZ3ScyLxkY+uVB3Io89Zt+jzJsC43u7YHJzkyYft6XW2X5gAdqFAaQi7v6i
k89WE4smdLRNaiswUQBUDEkV1LABpmk2Zm6Mar7qfGCrZcXq3eqtcp+P6c29PiUoOsq5pCzq+D0N
90qPjBeCE0elhKm/QFAmd/bnpcKx0wwWUgLVLWSr/NgUEe9r/MayLiLrndCpm7zbnoe1kqRHzRTs
atM+/BnffQuIu8w28YjBivWGH1vsxlRrXt3W69Xuz3mJU9K1ESqa7Ea1x2rIZYsk56DXWTMnr8AW
mYn/8Ar9v/Dk/X+LdqE0/j8ZqMIv9fUf35VK+XZ/ld9//dMriJqfX9V/oJb+i0Pvj1/2d4eeJWg8
xd4UwLmSWDJdPF5/N+jdfkQ6nM0cIK4HxvGffafS+ktgMn0EHvQqy7IFNqy+HlTy1z/98UOkX/j5
vuWBmPq3zHnyZlT7n34vT1hEJgXih82q33NN72ZA+/n1mFZx/9c/WX9WjSFigl9cZ03WF8NDKh8i
9RUhWfC26G9LtZ2nn4hjZMH+DsjzY5DeCZtS1ASgOlQ4o2y2NoMWBwsn6HPVvmL8duaXZHoxl2vS
3g+qDbNd0FbI1vQmrWf/wa1/+gC2NB6oR8d6+vcfymcSonX5X72fmO5+1g2WpzhRf/vfNvPenv5/
/rT+b3/8Jnj1bt/5f/k/mz+egofhu5sfv/uhUH/7b3939d1+5v/tD/7jWXqeG56ln/VQqdvvFkM9
+s92T6a2/9Mz+DQh6H93dDX8+l9+1T8eQfMv4IJY6RCeEHbgyX8+gs5f6KqXDt5QrKMOAhc/8o/O
Xen9Bba6bQbU2btYRQIez//xDDp/8QVOTmj6POgBBNJ/xyDKxPivDyGeVRyUJn8LTwIuMv+rm9K+
rX+sFCa/kEvyTu6KhaHIeKos2tWxo7Vmvw7yhY4DPJcrrtcsiybDuy9brnRER03gAGgj0or7K6nE
5imx9WfDmXJgY2TdlboOQCMwwARzNV5iX0GVFH0GcD4FUpou8NPGgL0/n1V4J4GLQ3rsx6NOF//g
QxZiMGqAbYnRmk6ObQy7IXLzY9ZR9Wj19fKBP4TTeHR8YrgByn882rAAM/1EJ1V60fzqne11NgjE
cWLH3sfdu4qYt+j26bcCODd6EwYMXYGsKUbEHKNM4h3SJ6wcztowlwMeiI6EGudc6uxacduLQdvX
D1ljIofg/oU6fos3o0rt4IE2R6C4E7THyt5COht/ToUetp0tvzvKPTcYzG6gPYg8AnPp0S2Y3iaj
UATZO8oL+ng8ou/nzJSWBTVsFJTyTfRLsHezEa110Sfvt3aMH1j3FMtHbrDY7pjurXSGll3SjuZZ
2vjgfiR+lEPm7ZWyuRDXbhvgm1P5sUvn5qkf7DgkYV7sxz4vfutYxPucHgUd2aQkoCbvx7qqQK0T
WwspT9mpzqwInzXNC6ILh3XnxJfYXtgwJZCDVjLvx32NQXVhmVE4p5pZfT3QhnCgyNK42qmZBmw8
6l1Qm1kI4BGAd2oDo0MfZGXQFuhMNVsrAoXO7zpu3RPGg4nYdr0ATJEOOSyRrlzky0M92MHOb8E1
BUHfg/BMHcqHcvfoEl0GJqOrvTeVPi0TVfciCmMKKaEi9yUstigVpfE6pi3Q8SPwO7ZhPVvSJFMt
6awUsKtJ3rFeajQs5i5BJbWX6jqVza5Xufdj8mAAibp2+NJRVeiRTQpE2W4n5cLX8qgYMjNQ3TKe
5KXqI2dtmlbChJaSBoESgg/R8Q4lAtSBIJEiOYww7ILVYnwzX23L9hlR0TnYOJMpDdj1bshz+xs1
uCPgkUy+1wW4iU4ZMU0rsagYFKuEIFo/Y8+qfciYEtDee1Iky27OxvFnPEpWhLFN7s7HCRGiOOP8
7B2FobFKkx2zdMT/ACKYiPZg27TxnKaeE62DuYF4J3J7M6D94ffie4lbzyUTr/TkDgwoGmrTAlkW
/OkPnNHO87hMn7kBj7iwCtTibjwV8Vji47GsnW041l0gu2jDtGFgdypHGESJuaUgmpjk6FqXttXY
togG7l1WMzCRu97Rqx64LDSXuRheW26hOUYg099EzvCOb295EYRSw2iU0xapZGtqXe8rXAahMCBH
ulb+Xvs9hBrpRW98VClRyfzioSRX72Gv2w+OYW9cZGs4JGVn32mw3kUKWXVW9CEYaZ7fR8MAFCAn
yLnKJz1c20DIgb6EDL4vbcf5qyu03ts+t2Zlj953q/GIz/4ACd1ye3udCZWuKUKFHko7mDoz22hj
M8WGuMB2gUmE1wkRSLtBRXNLm52SpKQiycS1R2aHnrVh+WFM3XxJ6AH61eJbTlcSMtOuAVex1hID
HuBn0GpLEXxbFC0Ts+zbHVU36ljRJXASOcZoWj63TZG/5IZ0GjZB2U1LNwacicyxY0Dt2cwV3ACG
SZVoZ4LJNc1snRnV8lAb1cWHoUM+MBYHjjIkQ6FbaAATlaeAAGT1rGtXNge2RtWOuE3fhJnQG86b
P+hSOPTQt/WcKjASvO6KdmwWCO+i2Pip8VoMykWjKbNnMbjbMpj8czx1xsrrahES++frXifZTrtR
CIAq7sPRCOKDzaL7HNMGglFCyh3gUAjB+fjTbhUn1pCVB3uYA5alpB70zBOUaCcn4N0Ha6egiiWF
k87kkI2bMSW3SrXoFgsFHPTuo+hLhI7x3SuKqzSTJ9dI2XMlFIxt3cplFhaWBdYy1sgbefM1RvZ8
MeY6PjvwaFY5HuG9CVkCxUvZzTrWsbVvFt6UGViKORhQOSI6ueKCegM2cWJl66h5zlNKNdO29GmR
dPW6zfFxtQMWaCQ7YDZF+x6M8zWfgjuMwGzHxu6X6qDuKjEwG9Fcztti2ma5h6RjSMksl46HwulP
ChP9epb+g11Y8VYYuC4mI3pTfZOEjK1pGFfLwrGNktdPKfQJPxh4mSWDPESgJQiv+8FjHIn4riCJ
EA5jjnhY0KkEbeM85HHRrh0OYKo0jancS0p6n8gG5F9werFXF37srXWa0oA4VezhUwfZahwKvGs5
lF0fIyOg8XZtUg6+jnyvfqcVCbxgZkEsarzaPViisX9EVtNsLUKfN26V7Z0cqvp+1UkhKHgtzYeu
SZAnAUL4dzLOZ2TI/ij8bD5OXhy9IoA6bMEQi+51FP20pqk4Uky4EEgEwexZ9hPcYPon9FLjmlR4
cIhwHgJcXSGDI/RyxCN8OmCAP3Ijbg6VE+lqY0Jk84Ax0J4l2T5kjrPjwWTbXoNjdoR272DukCOM
aRV5gP3mfdGudz9ivoJW1JoLk2LZVxe+xdz4lTdXJGbm4ZUcKatdPlHa72OgTEXtE2hnDzbEVLJ2
TUzeYLBfBNnPfdyOFFhXXD29FbzHNmxxQYEegshG32LjvjepzzmIoemENhddXFE016TLRtzBvT5Y
fU74mLjeei59gptUonF6B3BN+TsWcDtMDYAW7YqJoY1om0vYGAcs56EnqbVg5bqx4zI6L5Rp7ZLC
YJSZiNVD9KbKcD200UKfWLKjMaTa12N5AYTL7OwVQXykBQKK85iYFo7LhUjFIOn4UOAn67HLo80U
DcRVfceHruZj8qnAVpN4dr1flej03sdIfa2jBgZE7C9H3Vndczb6A0cIAfTVaGFjR6Akjt8aDb2b
JG5CzYfd2SeZa4M0Y+j/ZL5jlxz7FllPo/R3dRrHWy/yjaf8FnsmaokUQw9287p0WfvR2a5vngt/
ir4Lux0s3PAVlXIJTl/MBjENEEvqfdIEvQB+1CndpOQoDBqc22rnuJn/gp71u7ON3zVNi0+gEn1a
K/ERJRz77K8J3H4FNuvp0Cyydpc7Krh20hu4gZT+6+IuFL3wo8aRwXJn+UnBjSSpnyRCzA5AsrNt
R7Zm7MAIlviEB9UE9GAg/G7OYKO5a2Fcr0tRhpgW1VbxDb9zDPdNcpfcEv+PtmUMmWNBpPn2S8rT
fF/Yh2HmJPXcHDf2wJ6Z7wToENI7L+TX1WYsP9tb66tHB9Oa2PAvrhA5lUfcxGDbcFV1dlb54VU5
e/w0xS25PMWdC2ZJGeNXppxrlqvuHo8iNaajfOhkuy3c5tp1yTc+g40/V4+tGXxXxfKYavmTHcbO
ADO0n+pFnB0uS3STwgbz7qOisTZ6tg56KXu2RQ2VUK3BmzNx8aC6nD2adel/Z+5MlmPHtSz7Q4ln
IEEQ4KQG7uobUtKVbjehxe3YkwBJsPv63B717JWEkMstMUirSQwiwiA4iIPmYJ+9sBDCzBvAogpl
y3WQX/ogC/1YSsjCymoG+U/A3Lm8gFHQ8LQu2gOotoBY5mCC2cCSGzlK8Uiq4qfACfYRz/Djs/AC
BlfzMYS1hb9mjySDw5qg9bzvhA/gw8LwaNQAOLBFeMAwepQw4amz83mD2XoEaxkK04d+wjG3gApF
bgASYNeDepxDofQ4U5OBx1RTcpaHffmUGfwv6byLem+9p6hfvkLJQ3El1YbbQl5jd0VhQX5Nspo8
iK0L5R5pjS0O6qn4TfEkiytX18Gcoe/AvMmmPRPIiQd+358L1MmD9OxtFIsxiDAGpxy441/WYIdi
PGtyeP+B38luMkhzsQCed1ujYH8yp+15nZYArrX4wCht7Rn2XqZvS7hRQkyXLffNGOzxMP01hCc8
SmZbqBHbtcYJogmB90CODNpg2CfAaM57UCs219KXT/U2tsAHfW3hjI/NxHxCeQw9F2ZrrkIAKaCH
BaYm4+KmbeA2kzM2XkIvPD3m2r+rA/0QagMXlzDTX1Cbw5Asx2OA8WEj065+fh/qDdVuM7xZRQmr
h74UGUynSHoJLzPAhHEET4BdhxGHt/gXugmDS17jUWgthX4sG0xviKAhuhmaGSeL5X7ixaPgk3cX
jDO5ntVW36frwakT1brleQimZIWHLjh2bOPyywBfdDUbOp+tHvGR1GQZiikAEoXAHmE3w7104LBc
XIoXAXglAD9Z9ORBifPFLHXln4/plMG3c6bDM9S18FQJm+hgvoFBvMuKAP+oiuyxSP0WcqKwBS+8
B4g297AikA2mHRmUeXB9ab9mLIhi1Gxitk0ZAd2kPYjJMkW+4ukbAKEG3iRDWqPQyOu2m23acGGt
gWOHm/4D/L4ErpGoct5QuH2OFa55ghpqvAD2Z4PfIUw2mzZcfvQTAI7A1mHarVTpXwqEcchoOQB3
44J1aAcJHjKwBRDxM0/Z50VLVEiUYfVp0tBnzILzi3Hr6+tFbNU9ysOeMRlw+IH+id5sZNDNea+C
Zg/Nnb4eDSzpBF3xjsqB9gSQ5iD5wcJy+C3gSKTLkjTrKD/1GcomcEsd5NcGE+N2gDAD+Q6l7g0T
MCjo1/VZbnBZETA3/JHCq3UP1kzxxxtD+TUka3ld0WF5/q+ON3obI5T4oUYwP0QXjCjx4n3FIdJC
MTn9y5PlfPtfeDmF3ykKMWHYFk1XVCMJv2bREqsyhLAX7lkijDKcFopHXDvL2Fu89eF/NzP3OjH3
fy5/d4cM7GAn+f4/TN8FH9Z37/OifWMNfvjf/522Y8G/MOqh76MAWLCAIQv8fzPHgv2Lo8iZcS8I
KFJzh3rZf6ftOP4TcroepRH3IZYMUGr777Sdx/8VwDRcRpCSUcFg9fA/Sdu9LdklaFsE7/iBo3Ky
kaGMsgcKXMcFayu8NM54T32VwnynlvtY64dU4at8tIdbf78gtfCQRmu3n8GJuuhhZ3nh1joK4l+3
Xk18gcDFk0kF+SNCC2IdA/PKK7fWvbetZ9jaQ66iIFGpF+EVs7iHm6fYuzVuVZznjRmUoAtP+BC9
oIL7JWSBcBt0aVVfwy8UPG0UCyZNnl+ivOh2rrwzp27b9eQbHD4rDtlxQih95sATIf20DCca996+
YvxnLspDNfur2TJ3YQSnRxIkq+qqLznKXG56OrbfI7qAmQlz/PO665ABxVvzVaFXCKe7sLx3+2XW
y0lfZaGnkVxP+g7l/7ilQlvl/3Rr++B08Op3NWmkwH/BB+Go9MnwerzDkTN3/NqH0HvVOK0IUSGf
WTLStoJQMkvaGv4ibj234lcQMI6AtvUTKI5/Kr29hDX77da0FbzwFhQCp3w/2TJ8SZSj3x/qqtxW
BmnFbmfQaIFHrWQsFepV4DR2hbt77ha80gpeGpo6C1AJnsB87Mqbs8e8l24DLqzYVWvX162SzUOD
8vozWBMB6rKY6NJpzIVlBwF2L1TfjECXBj0Iss68Gx7MymGX59a+FcCc6WkSU58/lOsIU/EC7pls
UC8fN+4dJt3/e+T8z/JgP24Sk8I+uK8zKMOQ16t0hJxjgwxJV/oritbw0jAjS/sbGdkZVoW8h0p3
DGGj1yyfRllOeMRXuFl+3JkjG5uwQhoJHmhSyKiT1Csv+zyQV36rmmu3xq2QNtMKii2IPsmIQgjk
oWEStqWOm6awQhqPMkiijUomXOORjWv145Bcduu4FdN4Dx01gBkqKWBf/RJUqCZbqvTE9z825FZM
o+rV43BmV6hMAlkSKcwUVbIhayPHT2pFtWZzAGUsLNBFhSJcWCzn+3BCebzT0NiWKKBGhcosaZe0
EXgOBqDZeyhU1q8ft36Ydu+ERmgFNpuRQZHRIJJ5ghtWlzGQ+EzLb+A+nJ99/CeODH9oxTZL9ZSn
6yITlKFBZY63FNjiu33ag6bi9R4GQ6q0VzoIExNG+SWLUHgHQRdxW65DK1bxCuFrhnt3ooV/D1Xu
nc6q726DchisV5tvC/cif6Nll/ilRgUs4Wb90qdKu63XoRWrcq5rFOV5ImGo5JDkeRnF+ccdPzZh
rEhNg6LVtF5FUgR5cJ5WUfjZR33jPkJN4omP6h++3nuT0grYkEjcXPtBJo2QG3Sd3nCjsxGmNGLc
M1nAnBK2c+1nJMT206YB8MjYJZ7rtpeVATcIIznvcsyQeN6VUxveeOAnYkNEEiTPl+oRVgQ/KIde
NFXdk+mKa1ks0d5TwXjd6wYS9aXwP388VsdmvrUwUJiP95qksI70gQeGxwlcu2mb3jm1DsDTmyk0
d8WktL/5SWFg9DjPd9XkP7o1ba0KUCfUeUZ0lAgyf2Hh8gCr7V9uTVurQY0n1XbdwJI2FKU9PlVJ
KuAj59a4tRyAARrkJVQeCdJxt+Ht7DUn9qfDD39nRnJrJUgN8vOwRBIJ3txpzA8i9Ix6gND3Gmmw
udN/yVzxPZi3wQnnryNxZjt+sTEywLIqkYCpu97hgbO6gUUNiufGhZ+5jZa9SATexDXKtJMOEx8P
NfW9AOrGrW1rmYDXDmjnML9MQoCS8SKr9VeT9tOFW+vWAtH48Br2wZ9OZKVvtN99V35+4ksfG3cr
ZhlKxoM6a2TSe3URQ+XT7+C47N+m0BOf2Fa8I38jsCK3ypWR7Yb3wamqxTeAfLydCn0CtWYxPI8t
MKRC9hOQxiaV57mntsuqSPFM37Xe1VYq7wGpQ+ivO5ALYafc/nQaVLj9vVlPOGWkQU0dTxYG35gg
qGALpL64tW1FfQUwEh47SpwBIjA+aYtMeln0blF/0K692UtRKs1SMeAQUKEiOcCLyAUKKb669dyK
fEiHK4YSeS+ZBdJcqIEML4quL8/dWreOAZs352AOTB6um/BEUD2NvkwyS92W8cAKcDZ5kHWmhZ8Y
JF/OqzUDAKyjm+OwWyHewo1ATGAGJxkkyNdN3r/UkTZum1tgRTjKHFC/xdE4S6ensEHtZdFzx8lo
hTjlQTnXJXITC1yqUIh61pb66uPvadES/3PVZFZoTxMPUDauQ0DgZ3Dq5Zz9CIyAbCMNejyBlqiH
8MJofApqYIdkVwh4IYufAB+AdVLgIdsLYaWT6xU+cx/36MgZ5JA7fh0csjJwLmg41PwUZrmoeffl
YzEFodt3YlZg02yNIsC5mwSuP5fY0n9sofEcu27FtadhWRAFYQ1PW8Aa5gF4OKjjFsfWrcAG5D0n
hyLqpCAihD1aj+etYHDb/pgV1x5qY0M8atVJ0wafIhHC/Ktx27WZFdQkVFykI5rGQfgO1fmhx2/c
pooV0FWgw2wLPdh90vrHVmwXUCo6ThMrnOGP3wyQlWwJIfD86cH968c1cxwRK54r2Ze0B4gDgrmW
7VCoPVzOEi4BTqPiWxE91LKqGcoAk3RR6RkpQeusQbxy6/tB4P86PIUJPXhnF1viKRFd4VU12GWl
PPUScYjCd46th8qC161TeDX4OqUySQP6e8P79PlcdxAyiAC16mZm+6EA9NdtnKxonZU3BYsApWs1
bXbb+RlMSFg9OLZuRWskO1LXgOIloCaveD8dn0GQO7FoH4LyvVE6/PtXd3EDnw7RDkhQwFBIXIN8
m18YmOG7LQUHDf/r1nO4BVR4ma4SktYDirwguMo8emJYjn1gK2ThreaFMFSARgBOBYBdQJh6z80M
vVQ3znBGYBBdHY5x0OW6fWUrkCnfZsPSFb8mxJUTOgZYPOar8se9W/tWLKNQMoWC0i+T0YBfpKDC
WTMA750a96xQJp6sZohkqmTNQPzgY77up5EvJ6bRsVcoz4plmkPvzDqCpAucGc+LA55820BDb4aD
oikfxhs9HbBsHgOrrI+C32Pn4dTn9tusUO+Bfq3gOFkmDXxlpamuGFyw3Jq2IrvSGhLBZaySDNgj
kwe/l3T44ta0FdYNgXfE7A1bEtSa7EwBIgzqLR2HxIpr2MwtgdcMZQKtHuDnbQaQqn8i8I6sGX8/
NbxaM3x8On9maRr7NPhFatwNYcTneKHxrKhexDKBudIuiZjhIIIzZAxfV+kWYZ4VwVjw24VCDYu3
b8hvdnjc599G0DMcm7cCGKrsQQEhUeDkk1+qyOwBUr10mizUCl9omcC6lkGRUBim+PDqZBSn6YI4
Nm+Fr4B5cw1aD/JpC7woIKb5ZBbAgt36boWnB0hhnm10SVQFR+UQVoitB09Dt8atAFUAvyE/kC3J
NsjhHGW7qDCCnOHMrXUrRnOFybF5npfUogx+LQK+GrqG1Ypb61aQRoQDAzfQDaYA/W/P10m0nlq3
Dh18Z1+n1s7rB603UTXB6GYdioe0n81O8aJ+6cU8PLv13orUCD5aMoDbZAJdavlINKzz8qYJ3FZH
aoVqv4BitXIxJDluild9o4B4mmt5Ygk7zI73hseKVHi9DQRevEMi8jb4K2QR3MHnUl2uWWou4e5U
6RPT8zDH//mHvMiK23Au4KrXd32iR1RIVKoXfwlYAXxe5Jo9oVJNwR7dBNmJbfj9lRk6p7fnLaAs
VKbXQca+5hcFzBRJ4XbR8A6VkK+PcqwMQ1gqLzqhBkhGJiHs1vCAOjFMxzpuRTFkv7LMGk/GgOvd
dd4nT5dOFzsvsiIYaldoDTRcMAAphIZ7XlAyP7spPXAhfzsoRSujactbdJsF2X6txMFlPO0vXQLM
i6wYDtq05ooxEhMUF3RATiAHeubWtBW7MLteyEx9EgMNe+Vv5GGGXtStaStwIaMEcxj51DhsFjgb
oqo6Kx0HxIpaIn1YIvQbmjbtJ9pBgTE15typ27b+i5Z4tu5ySuKccAammkDJQdOdWgaOzG9bAlb7
rAhB3gLotouaXYnaPCiFF6cEA8gib2chN8DXiMGQ2AM8F+USsBcPytDtc0orMmHNUmTdGpAY5vAv
BGi1rMpOPDccGxQrNAFhhx8KTqoxgABw8+DXZdN+c/uaVmCGZkCNkkSvhxYFp+PngdaO42EF5eSZ
iE9yJTGlzd209Rco/nNbBKUVlPC16NctReT4Y/A49eGZFCj1dhsQKyo9aioUOKHbS6bvF7Ocoyrp
j1vTVlRmPhtX2OUSPA3CQ7jh5hsfPLfV21Z2AfW4NlOLtjv4S4D1tqBOwrw49dvWddXLSup5wPSD
pO4JRq140ZzE6DbeworJkDOYwKC+NB602BkOd62Vuc1AW9EVpj2s5cooihe4CYGhh7uGCabtwm1U
rKCsGqa1gTF3vHQLqLyAnRvPseNWUA5VzwoS0DQeRXveQ6kCVY/TNR2eIG+XQOxg/gC1P1bvqY1x
fiCLOnFSPLJICSso52rOTA+iXbyinnB32IWBSKgcZ4kVlQ0sJw0ZRBQHen3x+gCO8/D9dhxuKy51
FsxR15Q6gW8QARaPvXgkPCVsOkyHd861/1BmgSiYZ97WJ9XWfS5KXl+sYnuC6p6cO81DW5wFV6Mh
UkuDP6CKBUZ7cDbKQ5yv3Fq3wpMrDyeTIITmLs9R0tl6qLoaHb+qLczixQzryUKopIS31r7NYLe3
1rPbpmnrsip5EMCxDT3nIN4CTCmvA3ARzj4el8Ou/t5ntUK0pj6Dpy9ElHDuMN95BPesblPmyq8q
QFcOtegnJuex+WMFrOrEglynhm6QVRNORMjkAsnOoucwDE/C1Y79ESt206neVpANVDLAhfkhAFjo
Vhblj7bY+IkT6eFi9d542QEMBCaejTiEPKj/hN80SlPPwOku41JtHlh4MAHQEYeTaEuBj/n4Gx1Z
kWynmEKukyCADWFPZM94yiv2Lel/OrVt66oKUcIdN9VtAj8e/8roEBVzVcDcdnNuXU9FCZOHbUtx
68gW4D7hSaLL1e2ZzeNWSCskl3DVzg5K/jy/V0FKnzYP1gJuA2Mdg/0wS2HkvE1IdpTPwTR/mw0w
uW5tH6bvq3xqBm15A8NE8MpF9aBRzDeFyk0aDzv7t23P7VjStumHhFONOv5KXdBy++7WbyuGx96f
Aw2ee0IzA8yf/+DVtWPTVuQagzwGbCmGBAZG2V0AGtkZ9GXmRJrkyLrAraiFnWHEcyKBa5ATjG+G
BvePgk4jcNwjHo7cRsfafjvl1Wt/SGQrCYOlsA1uAYB4cmrbFlHBlMYffeDoE+qJG5KKbyY0v9ya
tmKUYEfhM6rS42VAEfRgvDt4p9Azt8atGOVag0YPz0C8sgP/HLTVE0p83KaMrYQaIV+dphnI9TIw
D9WWwsvSV27f8lCe+DpCF21EVi4ERgB6hO2qPzxy6ZqLORQrvm58LAASMqqJ4vzgxLWOcMAqopo5
dt0KUhwWymHs2zHZQnlH4Yyflv2z29f033a8zSZ/aRkccwVYmrtgZTuGTKfbomiLoPSUklDrqE9y
DrusgGX7Dnk8t0vO346Ar1ZckNNwRAth0wuB/kOBXGmZnwrNIycoWwTV4WtWXokdlM7hb9V62R5G
ad/MOIRXnXDNl9rKJh4tPExXgr8i8PJRjuGFMEAlOn1XW9cELNWMmpS0TELwIa8Ak91P4H6eODEd
ZvU7JyZmbaRlDdjqGik8wYkDaI9IDpwUd5MzeMwK1Ab43HKe8jLxczjWd3jr3v+dJ3QbGCtSm66T
eduNBR7oo2eS+flOUjcJCeqa3waT4lyCCkyLZNmKy42nPwF6n93WAGYFKspzaniGySLx2/yx4OUf
vsIl3m1MrL0UdDM8iompSIbUiPuoGNtvARDAJ3bqY7PF2kSjpgBvAxiZJCzJE1xpf43tNLn13BY3
iaGoCCuAme20ItjpKOx0AFZwm+e2uGlgClVEjOYwa6JfQDH6bOqhc1sbbWmTCUeB6nN9sCqAeH3O
iqtAA7jo9EH/Lkx5tTbSAUXvAFjhHA1o6V4uYBmGXfTZrXErPqHd88uWo+e0WLq95HBdK5ewcuy6
FZ8wK8mHSU5pDNRfAYaqjM6XCn5Kbn1nbyNUNKRbSTMg71ZG331pbrTXPLg1bQUo7Gq2ugNgJQ6K
8FKz/lnUnuM51LcCdJrCdVJDAd/zktPzchmzMzhul46DYgVoEBRN5a2dQHos+oIc3JmawhenQbEV
S8oMuYbbmYirZu5gIALkdVE5jritV4JmIArgVpLGHUwKr6LIuyRr7fgM61nHXBW0EG8NVRgHYpHf
F/jI/VnA9BBuC5dnbaGdop6a8zKIV6XlRW8C79xU0R+3UbcjNB9KMo8LgyfU/CJAkNvU5HZC/1s3
/mpl8TcU/YVz6McZwM27bg+EtuMB3ZYkmQG4ZojA5pjUwcEPHjRCkzcXbkNiRee2VSntZDbHwSxv
SXDYiJhbNs8WJOmobIMp8+aYrzRK+g1QWvD9RuGm+vP+luu9GvJVw6AJ0rgxLraqwttMMe/rcXBb
zG1NEmq0aL1pNsaMDC3IIdvvaKVu05Ba11ANuja0x/4Yk84/X/KMAusLdzanD0qt+NTlxCZALUb4
yY5XmyFPJj11/D9yYKHh202CQwajFuSSYyVZDitQlu0gUXp267cVmzmTwdJH9RhnoMrDb+prlBPH
x0dq7Z3FMI0LqhGHGOSXZu+HoCrnAMa6ddzaOiOPma3KxBCPLHipTPUgYFnn1rQVnNXc9zCzSoeY
l0EEDK803vU6cu52ALVlSHCFAn8AzrVoPv/VUCRbYRPsuHlSa/PcoP6cp4IPsWb5sgc1Uuz1Nnxy
GRhqK4+Aza5KJBS7eIH5/l4aAK/8PnMLIWorjQIOsEmTlV2cglyxmvoM5s1OJ2dqK41KmY89TLQ7
aCX8M2X+8nG7dRsSKzhN1DR8HNHyEC4ZfBYXdZYJ5ti4FZxwogr0WC5tvERpA9Tu7Jd7Ux0gWG6d
twLUwMHTTJvfxn64puAJ+MGwXqLce3MT7lBbbrTBnnkFAKeNxyG/ncwQt5KeKOh9f1WEnf7bVRHP
FcMEg/02rlk5FDsPCk0ByCDpHOe6dcb1l4zVhOsmnhTeI+Ect7R/PNh/PbkNvRWn3mZSFMHMXczr
qftMVAq0Kml8pzMAtZVHrNFDlHtZE0fN8Fxx/csE+otTx23Z0aZrAFJVCRfJ9Xs70J9gczgtu9TW
HG0DT0ldoeURFnt8Ay1gpU6bBbUVR3gqM0E/FyaeaA9qWkD3ZQaTbLcRsaK0DOGA7bfpGB8w2j+R
E9lecBFw2p+BOnk7zYHbybhPMc1hWgl0J1s/hRt30iFQaW2h4SizQqZBG6tVR+fNAJg28vKnammO
BKgtPdKwZ4wo3ca43eobvhlwBKPZcWW0faVWSsYZeFYV0w1O/FtZwZ81+vXx9zx8t3+mE6ntKkXm
cu2RNkPb8KG9SUfGfh6uXx2QY53bIZraIiTFNlkVwdzDSD8EJA08rm6DT/vATxnRHBl9W4mUArjm
g7TaxzIjXO0U5tD5SgJ2YoyONW8dd1cGGfWczSreQniHTwr87QY8248/wLHGrT21M/kq4as5wEBT
3/uA6xVp6aRrpLZdlGw4sBkwEo75VD5HU3/Jee+25orDr3l1L+I1nIvrocIeVxIBAMj83ITkh9uI
WJGal+OkwcjQ8RSAYlVu7HoZtNtzDrXlSJvJtpywTMeVZsujBE57v5YqO3H0OsyId6JJWPuogHUs
vD6IAuCeRkB5dZME6fBgwt2McMDmPbzwyyasHY8cwtpYtwH0Aljt65gsXrBPazxWgURgAGH7+FMc
cdMB/fntd4bDuqRBOvSxqoQRf21AiE33ckzbr3i7lualCfUEa/O5zER7Cf872MnA14SqzzOGvr+B
OTpr9oUH5/QbZLnLdofknFl3o6pKrDAeSA1jVKK0UVYTeU41TPhj09PnZehBu5tBaGtuCzIycNva
fN1lRbb4O2CLRee2ndkqKeMLsFoWH2byQl1C0/21X07d7o+U9FHbuwrwz4nlBPTZFibO4c0CYIz8
xoFgKPeyG/uDj9g6vHTdWs3XyrS6voCXP1zk5m5gJ868R1Z3W0lVynZOe7lpIIR7E52P0iz0bNzA
m8fFgEg3RQ21NVW06zw1VEzHcgO7AuDzMzA/oxNz8MgCGVpLjSZ+Y2Tl6xjOy+bJq4WGhzd4Sh/P
8GOtW4uNH3rw9atGHZsy189t07CLgoAd4ta6/zZ8QjFvNYzFhpitKRhUf1OgSrdXDBpai80sUc42
Gk/HGs+ZO5bKm1oQt+OprZHaJrJu/rhi0GuAMnU0AaFTD25ugIB2vR0WTCCT63bRyJXwYedn4E+Q
7sSQH5nytkbKpCDRpFOq43SrgS1CgudaFAL+bs2SnpiRfye531nmbamUX9cBhQMblt0mav4ChfTP
1KTtFRZLlM9u2fIN5qXpLSFpB8N+kFqHqgGcO6LDBZir+WPDpvxsrBXeEJdSDNd56subHLXpPdBY
U35iII7MbG4dLEIxNhVlooonVjxuTOdnfIKW2mli255WjYhIOQuEjVjq33m2XivtZpoDQ5W3k4Ox
qdnyte5jIOfOTVjdwnXgl1uvrWAXBObBfOh07HdS32FuRFcwvx9PTItjA24H++Z1SKRhsR3K+Z4C
5sCJ2/Xf1ltVS9ilnYl0DPLuszB5mBBRrp/cBsU6Q6CycYFoNUO6iC04nK+yBfCienZq3BZapSZH
uXCFjFHUduCe5MC/Gol5/nHrR45btutUDgBIT7Ksj6lB1pI0fLovV9reDJzXN03Aus84RhgniTwN
Dp14deRtI8W8QWEfyvLqT1/X0x7I+OXy419yZO7Y4qshqxY2oIAqrgCFwOviD/g9uC3ltvYq68Dc
G2AzHW/VcCaj7sLL5xPJ3SNrra28yjL4LHW8x8WoJum+Mw1wY6SDjhdS4b3bwFghqwUApv2iVBx4
5AaX9su+39yuR3Cyf/NBWd60CmAvTHwx8c8VEjKPS6hGxy9q7c4B7/K8qjHz4dVL9l2BzPfUOeYy
bf1V3VcFoMpYyIqJdBf1DMtjkckfTkNuK7CQJg2Asm86XNfFLxAAy92imsLtvGULr+YuS1da4f4V
9mQ5gxlIsQP7yfE+ZCuvUNVDtA/EckxJcbuhsh1ln7iuu42LtaFuFHTKecCDQAfAqEKMDvXktsDb
sqsUJ7moWqYaKGYy3gxdtMfzeu82z20/qUyly4z6vS4+UM9g8/2lauvPbkNiReeWd3g1kmg6hFzs
rKizn90Wub2oUVt1pedRp6ZSWBMpzE+XMPs+bL7jrYJZ4cnghU/mAktXNw7VlR+QB5l284XbsFhb
6tADJtMw2saTER04PLQ4Kwrp9jlt2VVWAvDCq0OSlIw/RJ7dtlqcWM+P7EK25qrh5VQvy6piQCvZ
5WwyBmiZEjdOo2Krrgoyw7xuwQOMV2GPKDLwk7Ry25xt0dWqq5mV2dzGRIGIBUINUHLpiVPGsVE5
7H6vNv6gk3KQIfYJOrU/63y4LlbY5LiNyeFvvmp7yHvY7kRILZZs3cGHZ99njkf0f3hHgd8WEo5l
3AziM/d325B+deu0tXFWUEBOXjthmoQ+cIJ7sKIjx/GwwjJVc9aqoqhjKdGmGg9szuDEQejIacW3
olKOfuVnbYg5kkU4qYjSLH96U+rdPG7zs9PQ2JqraBHwA+sFcJvFWJ8TWSYLn7Xb3mlrrpBHj+YI
kKy4RcaMBOm1Secvbv22Drd9vgEoRrG3CVndsDW4SIX+9XHTR4bdVlv1YxbBUHvtYoU78vUYtHpf
Ihl1HYjNsfNWgJYdNYueUxxY5sE/97gM7kswZR0/qRWi3drTBnniLu6luQiaPodypC7cVlxbd+Wt
xMPxPFNxm/HLKjxrc7e6W2r7QJmeVBkgf3kMGRDd1e3waawKt9XWVl2ZNuQTKmZUTPRqdlKLZPCI
2/ZmK66KcSoDr8eKiMzTVxgT3Rd973ZasfVWQ+ULwVeQQyUQzGaVT7wvfnw8yQ+T4Z2MkC23YpNk
Y9d3hyeicdpFkUKmm58YEXmkbSs2marmqlGNirVH1T5kOXsSHi1BOByjM8lTUCFTSvY606eeMf4+
S7z3c6yjLp+2phiE7OJaj+vXdZhR25s3aXluIlHcNgXwI3Ly+p0iIyChfRNVT9FGcXzthPpS9nJ5
CtvR7JFgMUnlpc1lVZfrMwXT/SwrxBMDjWvfVWrbD1FU3Y2oZ99VlTJn/aDkZaF60E3mWV6Ua/q9
GxpySdeFZm5bDLVWC8lNFhDaqpjRsdmhUMjs+rZ33NBtGVikiqwvQkyEccCNj25i25W9m6ENtU2p
JrC6Owpj9zjMMvh9Ahm18qo6c5vC1q5el23mp6Jq43X1zsXqlztwxd1E8dSWgXXdBGZFsdSx18BO
knD5ELHit1vHrX1dlN6MIkfexJmnv4Y8ulp95eSAHEa2CGyiKffWcW1iHoaPdRT99FLPpSIWTR/C
/dXRT+q+qaRE0Igy+5mR5oc/y3OHEUHT1oqxot4zApG0jkuPjxeVOF+QenC526Bta2koxOil0yAy
OE353bVPu/rOm6LhRHC+u9ahdSs4Q0Em4Ee6Ji59r75c57W+2iAWUAAT7SsRkDMStHw3T9zJuA9/
0NrdSddW+YRXmrif/Ck/NwaFcrzxsBa5fQrrhmxy0Siq2harjX8JKue4I6pzkoWi81bIrqsIx7TB
VXAqihcSzMOZzjcnbBcat47ia6pAqMYyAHJ8z4C2oiBJc6fqHjRuxey24YGE+nkVa2Thd2nl17Dn
Fo9OY24LwsKA9WPdICvREf0VwGV/F42tU1YiBAnzbdjC9Jgw6KmBHi6nFNf6uy1Qy4nJcojPf2y7
aNuK2wFiDd/PsxbKwXQNzuhgij2qCfRe96F/HQDfeNtlrdNxCH/tH5FcmTVAnQxk+cWnvLkOQvrF
7QNYUVzhuRvyzbGJ17mtdqwNZ4B1mqePGz90771BsiIWWIJ2bYQPud8aXeRRdMZLeUmj+pu3nVIF
vA/ZwNBYUdsWvGDjFuAHjJIu53NY/GrBFX4gNQovQXv3nrc5C28zT47Brppodcfg8mB2ANrrhyAF
tHqnvLlY916aLz+nwatP6YaPds2KeVgneIAuI4tSeNugd5PCRl1nqborWniO7BvWdPSiD/ziSuGe
cpmLnt0FQCp+bdeC3QgQpK/IXOf3nRDhGVRxev/xZzkM/3ufxVouIj8rmkmTJt7Eys9qCpRzNTil
XvE9rOVipKAOlwG2eMOi6ILPfr1fIwhVnbr+D33aNIZk7IYOPmpTjjqmuT1LYdvm2Lq1YOjeD5lp
FdIOHqq8xy0zu2VwuneEkW2TBdwvG6Gsx9WXzmIHTngIf1V2Yjk68klto6w2zc0aCtrEbAMIvqZ/
Up84AUDQcWuJ8KISSYEGWQGQ2TFV2qDcwbXtxI3p0Mg7c9FWp9FJ9STsWry9ZMBvbrm/7NuVydul
bpxe1dB/a4WoW1jvBV1Yxc0o5Vk/NjfTWpyaMsf6b8U4vLgAG1ymBpV7cr6WcA7dV9pjCGYt3E6f
tlKtKBhO913ZxDrkw0s9Fw+MjO1nt4CywrWCZVNDYVQc44HWg/Qt+pyN0L84NW5L0maIA5a2ndHz
Q+WE6O5qSR7cmrZCNV+CqZdpQ+6RBQ93JS3TnZDDj48bP7K523KwukH2oe3xUUEwO0/r/lYO7VXH
5HmBKi0/zN0OP7bka1V9xGmKsa+y9GuURXdROzppVQEVt4IWSGF/Bnrq0Pb0O6D5VRbx549H58iu
bqu8pgmPpRwaOKSUNJLKOVPtNYVk5rKtTPQlC2T16eM/dNAYvbM22HTDFq7FQGBH/83ZlSzJiWvR
LyJCCE1sIbMGu0jP7nZvCLtfGxBingRf/071yqWudEZo44XDISuFru507jnmEhccui1GQJMDOuHt
/XyQ7bHdBwvIvO3GROWkRo9/Wr1g0M+S7NjRLwlfQHChNoHTa0P6Z2Xqv+reixkQSzvO17YL6BFr
VIaZbO7qBuOb7ci+//7ArngBFwoW73TougNrH8H+QUdzlPRb56U8IGIXCTaEh62gXFZf0Ch7mxdc
n1Ql5juvnbtQMFQpuxWtGkQNS0PSepm/o+PnWRlwMWAKxGhjMyp9qUoKaJ8A+1FU9Tcc2JUzd7Fb
S6jLuiuKGj2+/e8tHOf02GrfnTtWDMAuDcIZD5Ge6d06Bz/mavUidMb3fP5Bv9xxXpbDJiy+Z4zp
DpA2dX9OBfepOmNtx+Wua7f1ZtjrS2FJdJfngqcg8Kzu/S6La50xDSOpUXnYpzH4BJL6N124Hjce
nWvf07HP3ob73rCtvrD9KB+6WJlHVHVvNSiveBbuuFt6tBudwra+mNm2LC36mtyJMNJfuwH0U4sU
+5NdInP+/UFdCU5cSJeJu3JAjKkvJWHVmQtQ+IaCF+e97rzqnCJ2cV2RlMWxyqW+RANIFK35iAEG
v9fMRXH1vF0mZdcKxfT+sx3rH/vSPfz+YK58ZBfDZXSz0WEb68tkZXlep25JMSZS3Dj2a6s7Vru1
VQfZHNzPzS4iqVj8xhCA7f227pgtpE9jyFcgv6KsextLUsKyuBfDDb6mY7cE5ULaQ1Dowiu0oWOi
E7LAxfvt3DFbaMh162CRqaPLzZ8UNXFCuuAWzupKVPIfEq2wHhBy8xpUwWESrPyPOZ9OZGy+6Fhv
nr/Asd69ZAYFa1ZfDoxejRU42evqm9fhuEguTGzQeehj2JFuv4AYt01XQ27Nhly5kC6Si3NAxONi
RgY06D4BFtgmeT571k1dJFfeTLKkK60v+b406UDGz5ORfmG+S6G1d6VWGqwUl2UvuxSFmzid+eyZ
2bpYLoCAW7FrvPUNI9GnLUZHDHI/t7Rx/+3fvhK/umiumLdtiWpFAxBAv2Z228lHOTPwL65FezfP
wZIA0BunVVuBxp4XQUpbXX0WrayemiPwQjiJ2GXbCg0L7LQAXN6E7AR11i87ZZ6X1rHolXWUTgrn
J471z2m4azbp9/a7mK8tRMG5ARHhRdvh0Wz6c222W0O3V9KKyLHi0appXumowT3fjM3boZfySxG1
5alrWxCTEl2CC0pEE09kW9Ifdllyv0zexYOpKLB00rYBUzoDunoC0TN0NH96vSAuImxgEWjJ4ggv
iKDyHvUOdj936+L39LmIsGaIDTRqbH0JAvqwjnmbrLFvmOtCwsQMTAhbCGLoeo0+17RjJzqt641w
8UoURB13LIqRcy5KpMKDjR9EuRfvYwDQf04GPiP1O3zHKys2WbJ0K37BaKakXQwqfK31PHvHK0Nj
m41sRHLU8/KfJleXDcSLnht3TXhDD7wapxqtZLQ3bX+va+FFDi4Qlb/MMNZOHWKsluYyFkF/poLe
hZJ5BlkuRGxbj55WDUK4UT1rd9Pi/dAefuGhCw2Ty2q2rYApbXwEqw2YIvT3YQHUweuyuOCwju3V
yDQKKBSTmukklrhLNJWF531xObm42MOpYX1zqQT7RKrNoHQSezE4izh8jr9+SRslgqBqqJDBFH1Y
p4wGbcKL4VZT+Yqt/ttK+WV1bdQyLM+BOcXs/GN5zMdDUDc05TUN/EoNLjVXNFOudzObC2HlkMyQ
GiLhLSmMa9t3LLWgAPmiE1ijxj+aNpl4PZ6H2rYfqrJfb2Bzr6SQLlqsJLkBDH9EqZ8c/Vkd9ZYu
bbgglsYF2qT8cykGL00SfGzHgvm+Qcs6Atg9Loh8t5eqeVQV88wdXfzYCFZaYxrUZVbT33f6uxjt
2cvCXPjYetRBKTauQcLEl/PKQn4fDPkXv8Wd0nM0bhxqKsiq81l2qaCFOtnQ+kzri9jl68IowTY0
Fm9DTmmTEjm3pyBa/vTbuWO7bbObWOWHvlgm/m76fQNrV+yla4adP9vEL6ZLhnmuGzGjyoZB8gfD
8vkNM61flc3Fao2AR7MWcu6Xfsq3ZJ3jH2U0eX5Px2iBoVIblURfFjXHjxYaB6edlNbvuSGOg9Vm
lHLkgBlTbj8OdNNnKFd5tkNdrJYcyTEqgqwR5EvFm1KMzfupjCfPrTuB8g7Fqn4iaJxtU/c/Re3b
Tt2SR3i+cf9NjZQL1lq2ThAdaVzzgR4zWq0xOuFHCGU2SEtPD20Xihsx978l5Nf+K8dcq8MeJBBA
WO3GmERURZ7UkqiHdZqXRz6C5Hwu7D9RH09NykzAkobIKcGM+fTQQB7oaZRU3EFKit7no1ZpyEn5
PhILO+0LWT7EYJACLUUePoDGX9x1M9F3+YK8KOUTqMhPdD+2c5Hn0d0W9+bcxmtOkmqY2YNcNgxt
z2DRPrNj/1IGbXM3atuxu9B2vU3RPs+HZLEbWAEL09PPdUWhDmvnoFlPQHgGGc0PcPpBUOFMyPPs
VAWyv/tm1hA93spDqkSV3DxWog9baCcNIv+TLWHzCbo7aDOFKIZ/VXTa32NAmD5KhUCHENm/B+Vr
e8NVvV53UC64rTxEtzc1XC3IGy6UHqd2bG+EaM+vymtf1XnKNvC8iCAc0YRaq+lOYGgPUnNGnnmw
Fo8+r6VyAW40mkZbV7ijVB2Y+BjIH10/38IPXTsaJ2EIJNMSXwpxt5RxetioO9db0/sMqYEf2XnS
mgGEFgNSzUsDNtzkC2HUa1QFKzvP2aoOcKbsqPdO9R49NN0OKTHcTq9sRLlANiiMqw4aqCiwrVOb
KhBAnjc1dWe/D+q8Z8W46j7qe8DkaNem0cLfTRi690rSlItk44GUGjVwhH5B8SDitkxRb/GL6JWL
ZAupQem06UAQsE93kV6fAODxAlkL5SLZyArMOgc2+bIXO4Q9A1J8ideCff79mf87HvGKobrQNQC3
ORrEqA5WrJBvI8TF/6CMF50ssHjJsefka91Mezr3pLuP8BjetRuJynQId/Go281W+Jf4Vzcu2BW/
o5wgRYR5tDIM+F6aIIBOOFU7BX0pOoSnYX7uMdMBGmWeN8IxcRU1m0AGoC+qzJ86Xr5XloSeazsG
Hkdmo8+6BZetOGrEQw0yyK7lfobiUqS1KMUQ5Egaoy6TTTBTxwD7sV69QeVSpJW9XXghZQWunYiA
0b2Ac2qYV8gCTPbLILQqt202Eg9IF3dhmrcSjs5ut9Kha5fZhZ9JSDrFZhzQZGD79KnSlt/vQPuc
ARaeVDKi3va0Qz4pa2wDlYDGmPetGqcE48L5mPbcLO/suEU3/NMVF+hSqW2sUcWxPKdPsfprKsEg
WvRtgCqmnW64kSvW4kLWVrTJgrjkFWgymj0lGJMF2qNoMTWj+FqnZdf74deUi18rbJjbg8eoyYrj
acVPSyoT3fgVV1ytg1/7/TN2bQ3HlmXfiRHqk7BlsaHatGkEV/XiVQ9SLkCNL2jqxwvg29D0Eed4
4PtZ1sGX3+/8dW4roVwaNX2IzQI1qS/hFG4pQkSwe5TrOp0Bp6EAdZvpYYwHo5NDsj2BlOKYBTUI
Bn//3187OKeCQKFO0Cx9haeE0++6qO/xcN2I7K8t7dh6G+1qFgJ5uGHLB7lDfxD6el4qxgITrC8f
EjMMCCcHfJN2suA/m+cvtrtZ7/63kPiKU3S5zMpt3fc8QCTS7cRAN3HIxafJYmAr0epoj2Rrefe3
kfWUp/mGiu+pinTep/VB5oewP9g9n/Pga7HWsJPR5CeaR/TNDrwXoPmzSqBlN/wYc0q8ihLKxcNt
tKdjsOz6Itbls9ItaGetYTdc8pXP6KLgmiLiJaIZtPmrtLKYVOOc3ionXlvbcfdyj9mmkRFdlo3u
Z0vpCmK/4oZlXVv8+e9/KXiocOzrgWFSkzfN/3b0cXJMHfn5dxf6hjDFLgoEdBcW9GEiVPFuJuSD
l0m64LZlY0BydYiBdt085njVUHwu3vut7Zg7p/F4aGuqSy77Io3nMJXDtnneFMfgJajsbbHE1WUt
pu8T1WsSFdF69tq5C2/jJtBEqKbCYGSnn1hOf0xjvd5w1VeuigtvIzzcJEhrqgsYH+/U3BlwwHge
uYtukwfEsfr9KEAeFskkZrtKgsOrYKhccFsE4NZRRqLEO7WkZu++sCXwXNoxzR4A79lUYXkB99lx
mudBP6Gq6kWPIaA55NjmtA2BNKiRlHEbvZ8tn3+YWtZ+DtuFtwHExSeYPsDHXHwqVPO+i4ePfteQ
vtx4Xbe0FcxiadP2aRx16jRFyvPMHetUmOVHuVoEWaybPrXNfW+n2c84XWRb1HOqwRgaZCsmzdMw
yKuE9f3u9x66SLZSktoiAMPOzRw+cby4n/Wyzn6RhAtiA9drlPPVlih01ueyP8WTF4eSUC6GrT4i
uOJyLC9MDfdDtz3sbPvhdVNcDBtrhqhY6VaCx3qXJybmHRPmyvoFzS4VWdcMR0NCbLw+kMCwEInU
WDEvqjAci2Oe7BhR0DT4nEu5kaeNaZIqKnK/mNNFsekR0/d61UE2NlV+DyHY/bQAe+N37I6BFlLJ
Gao1eVYX/fugXd6ug/C95Y59lgemFcHnAxuqW8RBBlMqQT96XnLHe9rloALDxeUlEPSBh13x0Nu4
vFGOveLgXPia6gtEhVVfXeR+mLMmlUp5u99i8by2unr5KMZRgxd+w+rT9m6Pv8/5T69v6SLXoLJb
lWOI0DMq7IMQSzZUt+Z9r6VdLnKtX2UTijCA66wn9oGDJTupaVychq5Wb7dV/Czqts2GvFwvwbKs
6bIOfn1V5cLaZkRFJVAu5cV24gBN5LGeC9vqk9+hOba7iza0+ySKC8ehTeVeJ/VS+L06LlYtCPGV
B6bAhEKqPo2C442NSOG5ccdyRVuYrQhYcVFjderZkjI/nXKhXLhavGwSVaYQS+dCJ7o9vkXl4NX6
VC5cjQygEw1qrF2P4imuhp9dCzYJr2/pAtKWTZQ1uMGLCx2KKmmJ1Q8bIni/MMlFpOmtCWzNRqw+
b2sSxuLc5svuufVneMQv2VddC1PQpS0ujZ5IUupApMsMmVK/g3muiP2yOkSnoWlpcTDH2HyFqNiX
eC69mA+FcvFoRRc3gP8ZhHgYW3hgefulZNL4PcTUsU4VtuPWkBW3hUZoMQZvNuDG/M4kenkmHQIk
2hMFt2rRfMjJQZNNLZ6tH+pYJy/aQUBUpLjIYOdpv0UIIsuR37D956zilYKLC0WDXEkN/o44yHQQ
5glahmMyKGNPB+iLPE/e8a8gMYi3OqRBNkOmC8jwAhzxm2c9wEWkqaCLxWxMcelW3qZHVH2awuGH
13d14Wh0CdG/NjTOSgQyu14fVBj7GamLRKujotcd2u+ZBOUfhuni5WGWG/MrS7lQtKZS61aXe5wF
tjdpM4byNOS7X3XHRaLJuWIDGp3osqvpnFf27SjbG6dypazuItAaWoOorN+CDKiC9o5N3fao82h+
XMXM/0QWr+/8PqxjsHu1SXUgE8sg/7W80VCOe8A4oF+9xIWhqSJWTdAjDs73hpznATx3axtEN47o
Xx/xisG6yLPlkEVlFlgTCrz6RAjp3tS7FulWr9/tNuKFINRmoNeski1f3ks2vjMtyU97/CyfHhcf
y02Ie7s3a4rOKSAX3fGpi7hJh4GT+8WUf5jFFJ94NTyE8/hu0mB6Aft9l3C5lk9h2GiAr9RXvw/h
PA2b3Qv0UY48K/GDqB2gviyGz15ru1A3QSlFjy1Q2V7R4VTm5XtgXW6xdj97jVe+gsuVdmjTVnbZ
keyw5klZMGS1q5+EsVAu1K1rBwiKkCjO8l4+zUw9A3j9jNeVppzboAwaoePMjNE2JcaSoE97NjV+
U1jKBbvF8abHkoZxBhbWOd2W+C905P3eYxfrFoXLGC5yVRkrSCFO81ptVRq2gbwRZF/xhS41WTgy
NAs3PJt1XYxpDv6Uh40v+hzOxeH3OLigN1paWo2ziLNRkMwMLaCwqvGM413Q286rY18NhjLA6SKa
BDNCYFCxcV8wv/qBq1Wp4x6UFLmNs2MWA2jnTHvXBq3yqgVLF/omab4YBrq9rFjsxzEgf+6Me21c
ujxl27HijTx6WBTdT017Jn3p5Uqki+QKMG2bF+sYg4umOAV230Hs5TknIF2esuMAZWfUd7BWxu44
oDUYdAhvdX+v9OylC+MCUqKtV61xXdZFn2y1qLuJHlPa5LZ/Q7uyPuGHme8ooxOamFHkj5vsg/Mg
Y3OvDX7kCi3hG3bxuhyJkC6HWS5CuYg+yjPZk+lNr+r2Tbyh2JZUBynOjTJsQC5TjF/HbcybFDDy
aE34BjTUiYaieoNmYHWqIzksCSbP9zdNccx3z/3dKiFlVd+HNTjgfRyLdDFkFgRKUbGoOCMseBtP
y33IzUe/penLTAKhA/BvErdpOOiXdpwhu7KOfnPt8j8YsgaHdpgpzqKFfaz77bHBd/Xbt+PHVxHR
kXUzTDdX7/OGfl9j6vcquPAxoekUTSGWnuj+RufqZ6Cl59JO9czOJQflUKSyiLd1yuUMYjswKHkd
iYseK6th6lajVBaLrT7lCyC1dqhvmMvr4Yd0sWMsyhvboeKaWQWUEKmbAxPz8sYlfN0NShcKhiJQ
uJTjoLJ2jtpzTufo6Wit+AwhMOkVm0lXJLNhUJUQzydfFezvgvbfh0F4SdgIwHNf2lCuG7C4jg3i
vrJjKelGnqxWeOWy0gWATfYAGGeqVVZ09AvHTHi6kP6b341xitxgGJxBHatkBmSUOJfmuMd423Ty
W9yx0BjajxEBijQLj3y5z0Fuh5FX9un3i7+etwGX+/LI2UqtBVxBId8U6/3WaJIwmR8nsx34AjqM
b+S1zyWs/0bd0gV2gYUSY7VsUUgVFpQSNkjtlWDJD/uTEKR+IPEK9GoJ5Ynf/6wrVuaivGwQD8de
9zIbevJX3Op3Igy9KoCgqXt5YgosSrQMRpm1aDgmXCzvDl6/99v2s13/UqJ7pp6bG0jOZCO3n/qp
+A5NYb84yiUlE7KcRaEp7Hbq8m+LKKsvUAH20rUU0oV7Ccriw9bYuNrz9QTSuT8GLv2AodJFex16
pX2eY/F6OFTyFDMg1X5/3s/u4rVb6djtFrGSlhAVzgYdsbeRZvpNpfV6H0HyMzHRUN3V4RLctaTo
b9jbtYvpGLOpYoXcc5HZ3tf80gdTmJpA+iHTpIvwip7ZpUuxyuzAJzrZ4Znc1AZ+PtcFeB31sAC2
pQUKX8acisVM52m9Rat55VxcOJbuynEUshcZsDBPxtb37Zj/7/cf+drSjsHyqlxr8OCKLFJVfDp0
/L57Vrz2W9yx2HqZhoMtgqOagEcUWWH5CRCq4kaf5ErHTbq8ZBxUJXSuO1yXmJEuaUs+/VGCm+gS
2+lbFw77uauP+Yw7vCSDXee3CGz96Naki9daFJks+NZ4hgmi4jS3UX3HqGE34qArDsFFbNX5XFq1
DTKrWo6C/lAlVVP8lDbKJFqYJ2rWz35fyLHxZe1osR+SZ+GeR4jkCHt3kC66lVJccaAuP5mh5QiJ
WimyeCzBALMLfQJHNTKWfCT2w4FWkWcS4KK5MCR7UI6yTSZCNn3kYrKp5aa/4aCvWIkL56qKkDRa
M5HxMlbnEbyJlnhm2v+Bc81FuK/HzLO1Hd8UffS/Yrk1i3Ft245xG1JhMhjjzxmZ9uXM6R49Tnzr
T153x9WZrGFbC6YGno/cLmnHGnbiUAb2W/z5J/3i7NcgEkPdMJzKttUJyobBY9TIw3N1J5YuxrYf
1xC3RYYdpH1rG96juv2339bpy61Xa4UheR3j1Qugm9zRDF0/v9kd6apNLvFhirrEizqJmiT9sdyN
Ten5XLuIrnGYMbTeHTwrpoCccpNjwAAK0n7XxUV08cF2eyUsznyrfspVbGlfYAzH68xdQFeXY37F
iAZ30bR6SskMRLHIGfcb7UGt4uU3Naj84nE0OPd1/0hQHExmxjzjQxfYtbfr2IV1y7OKBPnjPPb/
O/p1vuFKng3mlSjOxXUVB0fnCVj8LJ736TFfVXcH+o9bU5nXVn/++1/MVNK6mikm11EgCf8iLHyy
w/Tt95/0OUh4beOOjeppxhyrOmjG6pp+aC1pH/sxHx8KW2u/Z505lopYZBsIdAfQl+sDEMLJBPLz
Iv39/q8djeNaGUaqQt4ELItC0P4UvLvjOrpFNX5tcSdSjsZDNWQbsHi1zQl4QN+I9vDLs1xoV0BR
TAt4+XzXCVQLNhTzoajqWfdyqcmAv8pDsGLzrFQgLWpMCkSq58YdI104x5URHc8gufPPqPW3mvJP
Xh/TBXflZRFGo8Guo1q9O6y+X8NbWvRXPuV/wFtHXrZ9WdEsMh0/2W3ok6EL/HAE0qUkM3m5Sc16
mkGv7VtYBaeJsJ9+Z+IYKLUt50MFzZUlhjoHlE7apCvYcfJb3bHNdaUHEMAdy+aw/SPmBrccIDe/
xMSFb/ULBmBXpLcZ2gE2qXVRJJVinpbvAri4mnswhqwsAwN2n0B+98dhmz+9jsUFcB2DLMYp3ljW
NfInHclPNfAvfks7ZeOx6lRcrSLM+hGKpAkoRM3XlqnVr3DsEoqNVIkRsQuFlyMn0dYkNWXph2sD
QcNLP9TNW0Xyoo0ynpv/MbRFjPG75f8Bb4ErNGSQl87Iwd6D7fdtHMae0ZyL3aLrpvNi2MJsZiCN
kKtBQb1QuV9N1xWZbIe4inc2hlltTMp2EGNqP7oB6WK3OiAO6igcsDTj/8RF+bEBi4XfLXTcZkvR
jAOAnmYCpP0grQj+6RfP6qRLIabGca2ibadZqGdybjp1t8al5+IuYito4kIPdRFlZdt+iY4GZKF6
/sPrUFzEVh+BD2edMUjZTdYkdhTve5SK/QIVF7O1dxa8C8rQTHai/RHVpPxUhOU/fjt3DPMYjNx1
t9BsDHb7EG31h262nu0iF7KV54SRYg3DbB+C/S6ahuCkNr8ZEemCtli0R4MG4X029+3nVQ6Q4pm9
JNeEdKUldzJ2a0Gw9lR0PGEdeVvHs1+o4uK0yr5qUGOZw2wt6jEtoDSZHCFwH37f0zHP4sgbPfdI
ak3d/bTFBuvs/MiIoZP48hEHyVMjDk1JVumG38ugmdNIYRrSa+cubqqYiqoow55kzdGeZkOfAqZ/
+C3teM4S3DQ9bQ3BS3tkJVdf12bzGuKQLmZqG+kwWJ4fWW2hiZtiipB9mRebf/79zq8kWS5uqpkZ
9M03QrJlm8vmJPXYoVaaR8FfRTm0N6ot/169V1I5FzwFoOxq2qMgWdRUPE9Z1JuPhjQQljw6kyqw
HyeWtWAnk1yFFOoO0KK0AZ7oIyj2v3lflme/n/scg/+SrkIqoYyWON+zXg92SKcRNLlJ2IYKLMO5
av0owKQLuOptJORE4iNr99aCMGITaeMdGbtYq7bP536acCWaffsJvsYqZXV5w9E8P8uvfSnHvNs1
jndpwyOTMZD2TFPzrVwKet5Jw98sY6e5pzU6tk5wHkVF5YFCFt+/yYqPaQhC0Vutgef9/vd3oMX8
8kP3xzpUSldHFkfxesaMif6nGpT4OwCK71HIrcRnJ8N47tYjPAkOlmkmwwCSXYeOvAIZdCdfbqGg
YzmB55BkB/ufxGuZjKTyS/8hceSsHdq5QyOFZGAO42kDqfaoqscbG/83HHrt8ByfvQWh7DF7fWT7
RArwjYEAw4If/mku9+6Ua1Xd8x6ze5tt2jRnR5iYWLdpHXbQ0ariOhFT3qELT6cyUWMQncE0i3Zn
uUIqiZX7fq97EjWnvB0br1wR8hMvjwPYz7iedlhEEEKxNtcPHf7wuqigyH+5drwfc1nF3ZGtbP9r
MJUBspF7FSxA1f1y7ZYJtRVhe2SQYPq+vj9q/ffv37nnzb32BenLhWdMJozqmPBEtM0AXn+B2mWy
QBzR88CdZ8KQw2D8tzwyBoa6t2rr+5SNyy2J42u7d96GJV/bvs/7IxNspglkztrzTrtbbe0rq7vA
q3oeaDcMWJ1QnieiHEiy8trLXYNc6+XBk6bu44E1R6agZn2vAvFtWNQtXutrO3esflubjk6mtpmN
puU8xUBYHGT3S0bBgPJy633Vi2fuDKzeFmUCjMh6J5na/G6MC74iwdjkxBr7DNLDZPFuklIVfoEj
xotfbt1QoO2nQ23ZVqMZ2xrQnELnxnPnjpEGGDLYSyP2bJgL/llP4f5eTFPg97y4wKuOK9bQQO1Z
W3bmbHbMo8Zs9puZEy71VqAN69pwWLORhT9oOOpTV4V+XKTA87889aLWwEYOFkMZzarTaTP5PXBd
xQ0v9GwxrzxhLvYK4VJE23K2WShqeWdzE5lTXBH5ZGquv3NJxzdWFoAsxPPs+YtcHFauoq0HW9yS
2RL+Yxgx6032B68n2QVdoVBSDWwqlgygiOUxj8LwjmNQ+EZge+VpcHFXEduMyMEymtExhMxkJeV9
iB615+qOf936cAdORExZ3bIHM38C9t4LeCVc4NUUxXQ+OjZlU53/j1Q/K8iK+FmWi7pijZVrjsws
a/lxBwW7MZk38tPvYzr+NVgPjLLQeQJU+q2sbZ8AfFXd2Pfza/7axXd8696OmmNEb8rifhzveL/P
ZyBLoocI4t5v2jWn32Wx3ppav3ZvHBs2a4ikuMQPiQ4VJryJ1w92mvRfXsfkIq5MPPf2mKMRAz/L
8Qh8+5pA28wPFSVcyNUuugJDXs2YQSX8ny0nGce8tN/GHU8btXU4dZINGUZxvvLA/lXFgWf84dJf
zfUar2GLK99OU5dpKvrT87PjZ6quDGTHgygPgnXM4g6DcJyQJLaVH12FcAFXrS6X0WKqKsNbpt/K
A1ASE/R+ouYgcnvpT6KpDmwxb2Cj04cGI/eCQQg7f/D7oo7FApXXHTF007O+nu8C0pgE4j9+mhrC
lXiUqCOIaRVDZrUMHiYdN/e7mTxt1AVRRUFY5IJWQ9a29BNA2mlj7fffn8qVyoxwYVMWM1T4lMOQ
RXQSD7mVD8O2wnV0aR5174OQn8dYfhPFVr4xc6Hfshbgp902t3oUV7y8C6zaS4uSz2aHTIVm7zHS
Ytj9NCj6d1uW9gnaeUWYbCbavldDqf2uggu4gjg1lP5U3GdtOE1PXTf257Zl4+ffH+mVF9Vl0Fpw
brVC9pIRoLhPazD/0RvPtM5FXJFt0eFk5j6b2q8W1ZOkm9rthtu5tu/nv/+lNCY7Toe4ZV0GCdbT
GM4Yd7lVVLq2tGPYu7U7+CxqHMmmPt2F+MPvqB2bHnupdm02rIuBCCjM1wkLmN8krHCRVn00BTEX
ts/wzA13ElSo5yhkeeq3dcfv1rzL/w3Os0XmYdIXTTJigNVvcRdpVYOPbzFB2GVbWrdEJtPeejov
F2cFrMKM+CTqsrEk7ZMYxvWJdn5DvMIFWTV0mEpV8SabqvDxWOcvjfXj4xMuxAp02o3O5dFmWqi/
MKZTJMNWffT6li7CqhZNDjTI3mVM0c9rYJ80Rwzut7ZjlR1QraRCzy8LmNAmaXpdPIFIoPJ7Cl3i
rNgujBgqTKbsMqSV0Xtqye7pFl14Vam6PW9p3GYszr8HVX4kyzz52b6r/kg1LatSRQZ3ZQrPRxRM
pzqs3vudumOdXT4zDIU9n/pIHpCifB3L6P73Sz+nTK9E9y64qopYpUO+mwwAb/FnpwJ+4geaEBM0
c2+Me195bl2EFfh99ijPO7zkLPgMMQuw2caBX772HwItGVFtxWEyZld1CuRYACLa+lEKChdlRRqx
hEVYtJlq1z2VzfDmgHTuDVO6dvJOEsvnUtg26PoMPBHTh5nR7SRzNbw1OcYD/D6uY63PypUYFK26
jB4wp2OadSqGrjxXlhxekEURRS/ddF+sx6ZmDZsSXQYF7YflEDcqLtfuDX25dNmRAxly3WSWNlUG
7db8rG1kb5zNtdXDl6vrerZ9bqc+a8B0XPd5nAR8++p37o69qioCh1DQNVlJmuOx2Lh66v/P2Zks
y4lzW/iFLhGoAzQl87Rw3JTtcrkmhMsugwDRSzRPf1f+Ix+V0xmhiQce6CiFmq2tb681bMUZJuC3
Xlyu3Mpd7mqFwkhoRaFfSDCEH4J1bVXKmnXOVJ2ANw7q6G6vaHRjl7gyWK6QVjiVFJhX0r/M8dze
LVN+jNRPeR3WkK8/RNDCThhZexzhfR+nurbPhBSedxWXw1pUaEe5Mv2y9BWUGgLbpOUY+N3KXRQr
gYkP6SDZ8iLIjz0BuGdV5JmHdVGsZrLDTFc1vDR7gUyRpM3TbKy40fMIY/uLXd9FsRYas1kFY/uy
gFRJnjkVVX0CgLjCCiEW5b+tGPy0LKAG8/rzTuDJ7D50LfRkw4d4sR8G6+eDFrmaWuuc0Ib1a/fS
6OYrElN/DQGkeryWsItm9StY46HHeV7Jqh1PbVTvH5u5RKVhDYFJv8DYRbS0aZuCEIQ727zaU9Ie
sIsrbikYXVmzLqOFQx0VJTttXwjj8kQio++GZIpujM+V/ceFtLgKhNTLjKNRjmO2rkUHt9oe9lB4
Na/tidB4eNh1S24gG1cOS1dpS8x9uB6j7fAySXqYE6wUNBsKD0mr/v39B782XM5xzEtBWlS54bQJ
mjSh8JigovTTbUDJ1+tF0M/FDBNfNL72nOeamIcxqm/puVwbG+cI7tZZbks4YBlAdeVOVuN3zRf1
3FDa3vjY18bGWcNaxrCSmYl+ael6mgu4BPBNf/Qbd+ccXuS6q0DP7YuNyn+rYPg0B6NfbOLyW3M9
zNMIGdSXvdvfRuqf+fArGohcdgtCRVFZboN+mQ7xpwz696y5ZapyZWG5ilcG/j9Hua/6ZRTr8kcE
hPPziLLSMm0aMaW9Gjv4hiZ+nHLk4lxW22LCcyXmjlDkIdpGdZYFr/z2N5fmskl3REi4Y3+r538V
nR8JVKL94jeX4bLRVg/HPrTIWFfdeavY26hZujuvSekqYG1di6o5+Ma9tDFNzjIa4rsGahQ3Tt8r
y8nFsYyC2wmVpn0RW/2G4c6Symn56tdzZ6maipMKhEz70m/RUz9HVVrK0vM+5Apfqe4I474YmpeV
J9kWrs96MX43f1fyyuymRjxF6pdurKCXNvZbSubF6yYhXPoqoJKbJl7rF/gF6RNQouBUksPrCipc
rgrpuG0xB1EvU1f82eCeeLTLjaZ/vRcIF6sKlkINM8oTX2BQHiIbrYbiiQ/T8ryGPXlXBgGBG3fb
3Chw+/W0FK4KloQuVlfsRr30iZGP8I0sT8hnFjfW669PKeEyUdVctpFoDvVilqL/e92X6b6kZH9e
4Dvptd8LF40SRb2XalvUS6cKlOfM9XFqR8LPPitLuHDUUrQJlG1LtC72J9tv1d02RvODX+POst3n
dRtmHZWoF7FvB2Eei/nwcxISrh4Vibal4C0rX2rglKe2jFgawEPZa48X0rnrNqic7Wy8ly+rNH81
FSxE4+qD16C4ZFRsWhNTYIVgu8WnYp7eaNb95df05f3np9eFgpfDkqgWTa/Jo2n7z7QNvvk1fVnM
PzUNU+nCzuVYvigzQ5+HH7h3Rn5QlPgPFMW2cSj6IMjjdj6ven6yZPjs128nAKbBGiKHhqYLQj/R
IxrSOoDfml/jlz3np0EZcVbbqFblSxDE7G4D7QzJBeWHFQlXigrvy6ZXVAa5CLt3im8vhUm8IgHh
8lBlh4qIcqNBnqghfrvsffy2NIXXoQeW/PWoULOWehmq8sX0zL5NKr7ejTLhXnlXiE28bn0P4pXs
vSjBQ5FL9bmCCG1IbsQZV44mF4eqFNaPZui6MiqoUhnw8a2AjnMHuX+6PBi8aJ+JDG5dx3/9Litc
Ego0rU2IWYO8GQMlTlvQq3NfRsuPpF2ieyTbuvt9GIPTwUXltyW7gBQJ4ImnYhXk+2H6H0ESLGfc
ggqv6kPhAlJks6TcZoMfRIavc1W+i6Fc57XWHLvB/6uKXmjoEuMsiX5AXr8/KyrojUPw2ndw1jFn
M0KRLihfOpi0vehoGO4PsjTPbYvXoJZJk2qU9T/jrdYvwSxcbCoqjOyWZQ7ybsMsTmr4gTaDX1Ev
IL3XS6Ti0mL2IiFItuEOEp3vhqm8EbtdRuS/KTboZ71uupALq8EhytzY/ZNe6zdHvfvFObGzsCu7
qqBDPcQLL/Y4Hdb981IIv8njIlLhukNarsOZy8P9mcXRDy0nP5xRuIAUpdusIshc5aabn9q90Ckl
JPQ7YVxNKsMhtCzKtcibRj+1M/+yozbWa0G5hNRcxWyxJQtyMJPfybAOD5QsfkohwgWkYD2ox+nY
ZL6E+kdFgIBPSAL6BWcuIMVbzG1aTDgCBsgyJK39Ow6N31uw+A8fJYdRTWsn873ev8Bo5r0dVr/w
zNWb4suiii0URa4OaL8ezH7dJ1He2HrFZXX/Ymm6eFQ7Ch6VOEhyiO10LzuJl3u7JOZNWZvQPCtc
Ih5GlMyncO8tHuJSBO+wxXVPO3wv4Zs3mfUvIpfyHSUwMUohaMRPy7bIJB1ss3znqLH5GPes+VZH
By9TWjXRe1N3cZl2OkIep5TM/FDgA/9iIQfbFIxNC9JxpXdtmbSnJQnN1yoZjnu8iqDgeNX6bVWR
wKRbvaxwfUUgnA6BXExaYcq89BE/YJpN6Skqkw56Sm24pryq8Di/TnEG8KL+siVBBc3VxIp7uh5N
XuqgfQggNvoUreuALq3SD5oTLhw28Aq+EIzBb7qZVXrUM57y/VzvhAuH7WJG6cUki1zAxKVfoz41
FJvI7xf5r59EhEt+DXFXNebS8QH19D8mXPae4Hn6r4p1+aak/fL4+z9z5VhwYa95GyYx8qjIyRg+
FEn7YUVIf+MnXGv78tN+CrJV1EL+xk5JXoR4jAra/U7w0c80RrisV6uT6AAyUeSRYbkqxCcIIfoF
qq5XYmGRn2nlnOQtSYqUBR8CQm7V9V1JO7hOiUkf9yEWj8yLBuX1C9vLBz0bcurmw889Geawr4c9
0nY2eoTF+hLNXRrx/aWGua7nN3XCiPUAnNsEUZIjKfNEjpqcektqv+PBFdiiFhx03BxJvgi7ny/W
V6ex6Ue/q5OLfZW9WoIKYvD5OBffVU++wQXzj9+voiu3Dxf7EscCgapwKfLKcn1WJbV3MYN5d53A
ukd2wfF0QJn/xh+7sqxcDKxFWmaDWnqRb0NNkYTr3gkde6WCce68njsoLudTpbDr7IucT6Pc7so1
9kMGhQuCWcHnpBMzOl6E7f0QDm/KufBT2xOugyJKUyhcnvF1bZdwyBwk9Z2IdHL+/Qe+Nubs9bgI
vUVQDUBUNM9RcQrIWKfyoIPfonJBsHmIYfsYC5nzAW+VMBix6cHrT35dd1ZsWRN18daWedQZeLyE
3xUv/DZK7gT+ptqmZtcYFagZPybjYx+PfrcVFwMbSrjHBQeROYyeXlC/C7EQMb33GhCX/4qDqTN8
vfQ6QvV2WDSnOAn8SgCEC4AlDTm6sT5k3sPUphqCLeXwNPCbJy7/hWlXsqLjMt96+abTZjpXYa38
prirs6V2NkNToIzzTXUPXc3sqU4qz6XvymzNSV21jSqjXG0qY7p4SjbPsN8lvrZKRX0kqihnazml
HVkf6CT/9psq9PWyH0hFoPxeR3kz/7nw7m3TW79N3FXY0tDRDuNaRXmrsNoljZ5C3r3z67WzLDV2
JpLsA8wRlyAP7N+sOT54texSXltBdBeSy1gHUZiToA4etwnpNr/WL0men+LFVsO7bNp1lCOXJ6A6
sG6nJiE3At3/QSy/uGW5XJfR7Qb/DqBvUEXGct87E562Oiqf4BGD8F3I7zKIq3RPNpGFQkdfsZb1
4z5j76mKkam0bML1LmKLwDNjgOKCEgfa222gFcEbdVuc9nokfhuri4kVdMZlibIYc7rJULfIUhrH
fq7xwsXE1qGToiJ7lCN18C0K9ReDme33BS/H509fsIPtd0SoFPnehetZhdN6z8RxK9l35RB2KbGm
qvuZlKXIR8s/iGaoU1A/fjkVFwvbJIHxTURFrrQ8IVb7Jjc/z3jhYmGBgR21CLjIJS6ikHSxyHw0
ieeB44JhUpaIcmaoT0Ca7l+bQHuNMz/fXOHyYEfbQCTcgvJTfAggPjP2qHu/SUxcKa4SLhHWUjb1
rcVsuVBIqb2YOsQRLIBSgrPi1JUJe1cWdPoYFjAfPRWLnFQKAyr50O3LeiLLuPtNWxceYzATiVbZ
inwj6eUMmf3e+V1KLCpNL+oW7YZRtEI2qA/Trr6RNbqyGP6j7TWPNgxkQS8udG+CY8hRWeUl0iBc
OkwppBem3fB8rliuhz4nRenZtBNHJ2o3UTckLA8tAL0Ahs9sqW8xgNeGxDmtMcgqNB2j+aDMmUXt
Azms382UOEH0MohhBtFJczyk3ilRZdUmbjR9JSPwHyqMKzwoSIx01A8dbFL3H2wW4/loaOt38XXp
sJGqrl14QHME0k8HmZ+9dwiXDuvrtQ4hkkXzRWNMovD90Eq/qeKiYASBgNzsTnKWFCaNA5WRo/TL
57ogWCjUMAyE7NiSx/osKxOn0A3p/F7qXBQsYANFOVIV5sNGv+/TiHcRdaPjVyaLC4JRE/M9NseR
q0ru2aAvk3yxdWol94zCXBpMtNtRmYEeeR+NOpVF8WWo5a179JWspqvNNU1Tp8pkPPB6NtiPHS/r
9+06Vl/EpspHPtaT563ARcMOJB+5FPuGxwD5AfWVAFwXv53XRcMKqsFDrmLNE9vuj0HZ96fYxH51
INxlw0KJRwzSo3XJ4vOSzON9q0LuNTO5y4Yt8X40pZ0xKkavabDItyPSeTfC91/PTe7SYUdrmunA
JTJX2GxOmnTt46yS8sFWDb2xV/56h+cuEobafSOTDpXPZQ+WBaphp6mnt27X1/p/+f+fgtcgDFo6
7OGax3sM120y6ByqKuqtLfjgFRBwlwgrqmYEFzGvOavG8XEOIGNdI5N99om+uUuEQVymh0Q2RocB
R0hbSr+w2HjFx1w6Z+vY9jWsvtoNlTY1RA1knE6wbboxc659Vud0rakZJ/gDbXkoenvPYLXzEGrU
LfsNi3sdDiVJhiaxeZR050lNb9duvrEdX+m4S4TZkcli0MbmXbC/S9oqOdHSzH6T3dXKQrpuXvgQ
Tnm7BGfTfYMvjNejOnc9CikXkW2Pbc65JHD77Pq71TZ+D8jcRcLsyJeN7sGU86AvT7xM3gd15eej
y12ZrDHmOqnDfs4r+akJtcFVrfEd78tH/nn9Sxui6gJtG95/UeX8B6pb/VamC4S1zdCMbVXP4DoC
lULOc2RL67d4XCKs0gzpL1HOuBWDjqhoeAqiMfE7MFwibN86XU720vHKHqehL56jhdE7r4XpAmFb
00MXBK4+OdzMXpow/rrL+oNX0y4OdoyQS91QI5gXkHdJa7a8U9Lv/Ocu+2VGg2M00VNudPhvYaOP
Ybt6Ic/cZbyQOZ6adUHTxdy+KfaHcJm9rrjc5buMKKpBwoM6r4gpz+2gyAmeDbceq6/sgy7i1cKx
eRzgj5vPeAV7YR2J7i8pfL+N0BXBQpKub0UZDPkut4+0Iy/V0Hz0myfs9ZrnIXyc274c8miPjvtW
h9+DI/YrZuEuzXUcw9jUKF3Ml3L7hwJMMcvNYOvaiDtHZlxI2R276vMtXl+iaTjt6+aV9OYuzlWL
qoGm/9blBhaHmYykfQqJ9tP05C7QNYD3MBzMUo7QVp1QMnnmGxwBvT6nS3SxVilCkajPOygj3w28
N3dxMhKvvDp3ka5ibaFKvtEx33f5JETObHQjRPn1+zF3ia7OclrjDaPLZdEEy91oe5A9c2j6bzHc
it8TWyWP8doeg9+KciGvuJGw9CQLxolH4V0RG3lq5umr30e4TNmfzlEqNESCo7jN4yn4NnaxTpOx
0H5nhgt5FSh2JUcgdV5O/ScC12kliV8w50JeURkeo1p6nQexYY9mFue2OKRf5O8yXmJXkhbLovNZ
gEleAlQ2JyGynH5D7oS42B+ToTe1zoUOh3NvJ5SMQvrfr3WXc7LbUGkIdnf5UcZfdb/nhYFa4O97
/r/k/X+fZbjLOYE/SiQqZ7sco2Meo2KounTspv1suNZvoOyl7sVIjnfTGpuXpZ73O0168iS6oMbe
Fy/wA1OtPl82Q5muvC3mE6QYx6yojSV3YgL1RUe9Y7QhdX1qOcKBvi7tCxxn/XB/mKa9nvChgWHT
qLB62R5/t5w8jGb3yjUgLn/ddEXjeidwb8vnsUj7AS6ewnC/pwPuIlSaH9tIauSRWlrAgWt8WzSe
pvPcZagUSyzDXrZnttePLXxwf1RrX33//aS5cvi5EJU8mtUaUh9ZoOx3PcvzSqUfi8FdesrwYkSW
ujmyKmSQnSIzNK1QneRnOcld2ayw3wBJ7/rIoFA/njZURj7MMfeTbuMuQBWtRZDIYtmz2Gw0K7iu
U6huGC8og7sAFRK9STJoIbLNdMcTYbU6terY/c5ul6GqZYGH5bKJs0DYjzESL2kli8BvC3OZqRjm
REMlyghyJEykK6K9tC6FnzYcd6mpReOlc4zMnoH5Hu/XuWru18LPW5W71NQkIIQ2wyIlW0X8pezU
PZ8Hv6Jl7kJTdWiw3YqGZT2kVHf5qSt6v/POVc5Cqj6Joi6hGZNYn3E1sRNSv36XGZeXsmxGEABT
vyyoTVYY2P+GcEu5cSJd2Vxc5ay6i4oOV2qaobp1P88y5ueaeabRXGIqSWLZV+NMs2Mk02nrkQUo
IFzr13WXmko61FoTW2xZz6v2L02TdX6sjrAK/bIBLjm1WQpPA3hPZQ0pVQr9xuc2uYVQXhl2F5wq
V5hnHG2AXatXQ7oO8+MY2k9e54XLTUm7cxYljGYjq/h9F4BItxI3YL/WnbxxsrIGQm7LltXLTk8N
XZ6KYPZDYrkLTnXqiA5TxjSLTu3OhjQqJz88m7vglDYsFkchaVZu/BHiTfBu1LfeAq59Tfo6bpH7
GCfNGEVZa+THdSnuUV92S0XsWtvO1dfqIW7Kbo0zUrF3KG/9IPbY74RznQkH1rVT3cktm4KyLU9T
TS9682KHJL/XXHEBqojshEwxxwqCRiRelT/Xpv3s13Tyesj7rUm2RBVRBrzxDSo01rTu6z/92nYi
3ADFmlDtaVkWVyg8TVSqw8ZzGrqsUxX3AS7qB/bbaJhSskKm9KJy69dxZ23CnbGN9m7YsnC1W9pX
c3yeED16fs3LDP3pphu2XRmpAocc0jGwhFj6CG6WkfK76rq4E5Q4gazBfS4TFJegEs9G79S2mUe/
kXFWaD1QxroeUWIfTHMaD8k9xJn/8GvbWaFlC7X0YDY0M5vNyLI+7sfh+UGdm+54iGiXu6UZBEW3
+4AbPGEma+iZyHSJJ7lsgGAJxnzYAXj0Bas/JjEL/MbcBZ7GQ0LEO+q2rF1idp8gnL5r9Nb6bV4u
xURmpaGJNO7ZUhGe4p19TbsQtVxe39RlmSCpWMMMVm2ZjtYaqAedHjs8DvjljFyaaeHx0q5Vz7Iw
rN6Y1T7vNvbtubNK5RT2dI+CNRM2lM+y2u1jRDbul7In7PUeoC18YeA3t2b1AQuwpanaTzGfxNlv
1J1VSiQf8ApeM5zRyTkqwjtYjnmVenAXaZrXWHE16z2rh2hMA+R1TrCc8bNV5y7VhBtRNM47Oi6n
kT7JZNd3BZQi/BaSSzSxUci65Bj0UDTqiSgzZYU+bukoXg6HX6SkXKgptmvFWtwOsQmUyz0JY/a9
lZH+wHYz3fgBl/zNr/6Ec6CGy9QGkBQn2RR3ydsyUdO5jabobtNJgDOE+QG53AWd5Aiz8nGNSRb3
1Rcej++Kgn3ympou5dQGNpjHjhOgcE34liWsS8slivwSXy7oZCnHlVFdWl/j96EMdGqm8B+/njtL
dlJigMDVumVwRG0+6bZa364xg87475tPrnxbZ83Guwlj8NtrpoNh/zAQmNqkMDMd7tqGBueD6emd
mkrUP+iq0n4Bmos77Qvr92bi2OOE/QNY/tdYKr9jxcWdxqhaxdBh4+/W5GT6+Z9yOPy2ZubCTjWM
ukcYGVlkCdrqZAeLdH7iZ/XBXNhJxG0IZf3RZrSJzBM8sOwdIszRK/ZjLu1EOB8MZF1stkzQgbi8
DcH4zm9tMZdzYm2MrAAQmKwVPUsTgn/KzWuqMFf4StBi2IKRoONkDc7bBS6ZYu0nv8RcwqkOYwBa
YWkyXUKaZg1sasJ1e//7lfXrmx9zAadpgxNGC7fkDNf4+lHFQZGafUxuPML9ek+GbPnrk3ybW9Sd
DO2aWcicfVwoBODStsbTKlkqyMsttaf6EHMVsIIl2AsUJ66ZOuiXRSxpYZFq9hsjJ0CeAbA1XRfZ
zKpZpBAqaYC2jn95Ne7yTkMvWoC4q8WuXHbwpJUvm9m8knrMxZ0s1pJu1tFkMt7aOxiO9MhIxt/9
Ou6ct9r0eNu3Zs2mks8P87AlkLWAe4tf65cZ9dM9EB4BaxSzcc3GsoxO4WF1GiZi8mz9Eqb81Hpf
wCcdb2M2O9Ro0maGHLuW/S1V80sr/41EmOsNaGYj+xai9Rnytfw+xI6cl7xPHveoaLxOEEQCr38A
cOVqtWU5Z2vA3oDP/7GSyM/akLn0U0fKOhobTHc61MudMOGeChH5vXwyF39atFyKpSiWLOB7/4YO
nX1sFhHfCAKvbGcu/yRlFeKQOtZsn4Y+3aj8UCvx4fdT8jKxf/FZXQCq2nB3hZKnyfqWiIc9QJ5c
BcF9COr981hN+7uFjHga/f0fu/JDXCLqEh1ExVLbbOXhU63/tqVfZQ5zgaiENzQSIV2zft37074c
ND2Y6T377axbiFYyTVZ8ABa29i7cF3XmgvmJ1COZ+nrak8bSYJTY5UO611lnKojhwzjIs++Xb/HT
rrAaRuLZNmgdkun36pin05jMXtdx5opcyUY2WxAqm40J+QSRyTfxEfpNeheKwnoyXVNjzHuqu7u6
K951YbDf+01EJ/HEOwVlq5AtmUIR/akMp+40djfavrJRuliUFqYBtSFNBmvD7aSHqX3Ylrk5q7X2
y8kxl42CqEGlykUtWc2S8H5GovtBtcJzlbpwVFd24TYeyZIl4FryIDg+E9v1N5DiK6PjslGHZbjS
xuGWISPaNI+Q+WvfN+FYP80ljW79kSv7jItJxabvYMJLlozWy2NH+Oc9rvxCS5eIMrvm7cXgI+vJ
xNJlCqa0Cfcbjf/6Rshc2SsF8eYQdtDYH5VAff1k5d26Gbi2gmb+QBbanehQhqexQP2h10JwMSlU
ZFGoUVubTcNETyYK27uwPPykAphLStFV7ARSIVNWqznfRPKO1d2NdNq1eeSsYMXbgYYL0sZRR/lT
sI5A3w0dziOEhG6EI9f+hBMhhwlAhjbGm0BS0e3fPpT13Wqw6tKpk7ditivHr4tMJZDD6umCS7Mc
a/PN1FV4Z2bWn2u1k6cymtmj2MPWLyp3ESoZQiY1mQabaZZ8LodVpVOJUlmvmeTCTRVA0yDcxIy3
U/EvytGfUdfzw69p5/jta45M23I5ZYDc9CnrbPvPOA/Ez2yFuXxTE6mKDDJeM9rS9m1ZVDDmtL1X
QQxzAaeuHpQwxTxnyZauR6e+T20RfvMbGCdgjuHxYbWREzJI/WdN1fupTw7P70lfxw0Mav4AA/Y+
M2qf07kUT2NDbyTtruxzLtxULZd60FH0WVmQ5cSqjIadSu3QkLQR61sVF8e9aP3egZkLOxVdhOwv
9N0ygGzqxEgl0ihplV+c4sJOMpQaMs+7yQwr+7+RIAkfLYFotdcXdmEntkvbkw5fYYZR99tib4oH
Yrfq/PvWLwvoF8G/SzttITc2kMRkC99Zn/Zrwk4xnGlKPK/isNExDfxmk0s+cTEnEAQM58xetAB7
mD+ltNi70+9/x5Wd2kWfokgHtumPKQujvfigOqj8t0NH7pcEKh03/oa8MlZOHB30QWeOpFwzubXk
tMeoWdppF7ys1NTnRlblfY/kcJqshEKBEbdYz5Fz1ji82cOliWbyLLZiuDtga30XbH7UCHMBqcla
Om6HJc9BWbG0OASQY89iD+YCUmvL8fon0HhbtV0KBb5eJH4ngotHRROLBkbQtIyglZAsnU4X0F2/
n01XokeXjur2w9o+pjaTx4rTnkFLORubeLvxnnZlsrpw1K5UVMYc5HFrK1Ok49xXednFLNNbwm4E
ktd+gpPGagI6hJtGvnyL1A8855zUAtGM3w/P/x7+frFruJRUpSfYbpfzlIEdqSQGHqDxfnlLqGAI
eodCvuGxKJvpad1rfVrKQd+HVhd3rNf639934drPuwztT3fauGm1WfGVMqEhZJokX6Ni/OrXtLPM
G7ptS7fPNgvIBo+oP+rYT1iZuRhVPR7wNeQLohjdvIMWB7N+sCBj9PVwrALEZCfxgCFE8B650K+8
9DO5Y/+Rn+qqAmVPE9ZCqH5EMcqF56T5x2+onfi6swVsl/djvBigf5239zRYPJewi0+17dqZJanI
s5YaAd12x7S8cYG9MvdcS8GCsK3t9hJbjwZ5EA/ria/dZ68RcaWnGjkfFS/QdmkUKKS5Q41C5Id9
MJefCgxueO1RNtl+9N+7eqzvohBvOn49d1YkCj5qRnrVZKbrvjAtMsVCP0aQUWdJMhMGQxHL8Lky
+wfJg0+xaW4EolcCIBedUn20dt0ShM8lG81jcCAs4cOQvNEmFGeoMB0f/YbHWaF4o+v6Iy7CZ6hm
pkVTvIG69Se/pp2L8Iw8fw1fL/JcyO7felZnA2vZG1v9tbnurNA62HYRrUn4jBqYf8M4/mufilsq
ClfadgmqoBiisisxJGU3vBk1FWd44kZ3XoPiAlRY+5iHFB0f9fBOJSO8P+XsJx+E9Onr7XaCJ3A9
FiJ8luv0tmTm0ex+KtTMhacgDyd10qDpZFOnhImvZRTeqqC6NuDOEu0nbgc+c3Sb4R1a9t8C3MH8
JoqrBNWwISlVwsLnKGk+du3wZ9J3N8Kla9124l+1UihATeg2O8iTVfJhmoXf5ep/emM/hRET/LRi
NV5GpPraT/tz0kU3UkfXOu0sylB31LYE40H75i5ZTptW934z21mSrKiDEWH1ZSdp/gybI90Hvxoy
5sJSdIdi6KQwHFNdvu3aJlWs9bsku6RUuZtKwABMZ3NohzTR23E+qvmWycqV0XYVoA5Usa+mqSms
I8uPVbBD8+3YPW+uLhlVVXRl4aToszTFl9rKL0mz+R33LhllknHdmL2smrF4063qFHWh39R2sSjd
V3K2K6ZJYXBZXEoFxbAiPnvNQVf5qZVls5coOs4mNahHqPezs6nZrYv2ta/pnJUtqgzCQBMseGm+
2Ha62wbjJ5rEXPwpSQ5V983RgDZkSco0/2dYN7/A0OWfakWjIig1AZIapIs1D8eqvZqmLv7U1Vuh
EhvUGYUfEq/Tbf7i8yWpiz7FtNey2NAw6miwwfYnbRKvuIS63BMswDRc4c3xbIVlaR1NGyoloT7i
1/FLQPfT1r0FtCmgQ1ln1tQvpG6/jdHoR2xBhfR12ws/mlgVdZdhAYHWCoHSshTyYIvn17xM/J/6
Dp8Luzbh3Ga2qY7HqGT6HFnPfBF12aetbGYp5qbP6nr4e2LDtyle/UT9qUs+tUGhW711xzOsSKJ0
pzZMqeJeMRt1Yadj7C2tY308azacuS4+MVbdyln8ek+hrtnfmOhwAtrdZQFrvhQHyt5nLfzuyNSF
ncI5Sfq+N/TZLNvWnsRUx5Dbr62fITZ1gafCKmxWZGqzIhB/B9DbqMPaL8KnrsLT1gbhRMq4w0ty
Ac3HYd7umZK3SnUvK+a/mSLqSjytczhDyEz22T4M/de14eEfU2/Uh9JK9uC1EbhCTwk0QnlysC47
1v3vttYvVIVeoBl1iaeJjmFBUMKcyV6rFz7E4VMjRnNjuv9PMfhXg+MEtvEi6m1b2y6Dsrc+x5se
71nP9/uy3cmJCm5P5diHRUrUsnw6ouR4WDGH/5+z72iyXOWC/EWKkAAB2kq6tnxXu+qNol4bQAYE
8vr1k/WtZmqeiahlmzJXIMiTJ0/m6xIt43f0HNR3gvu9KhHGXp2aWfPXNYA/4UnQ9gSPyrFAgk5S
HUichlKZgR/3IbUfQgDkvZqK6gmegHjuV3S2SgT2NXlYG/KhYoK8F1Nt1GwpW+CdKqc9r7v+1Iz/
NYL5P0rs7x76O/hc7wyBFYlzNybCEVwYiJ9KODNO4lxDJtMXI9Jh0iKuPdzfkPp1hr426osoqtZi
zhQ7DA0D5ZiOdVSSViZ1jpGO4TNtk/imUrM5aTXHZQNbk5PAlPr3yUtxjwF4DKmbLAtllWxYmOQN
1VgQ5l+XqdJHOG+Hu0DQXu7MsF7gVuhuKu//qznyD2ffe4WXQJLJZPvBATyw+MnP45qTMRMfam+S
95KuajBN7QcsFu9+hSW7iaePxdPAt/z/vSbNOM9jpvCdER5zz5fvzQdV0+S9x1WG3BLUB5hOqrgq
MW/6IqP0Y0p18l7M5RqESVZp1Nz4NTxnukKuVvUfJ8Y/LeTb3/9fuKEREWkxRKhv+npp8lGG+oT0
no8N4pP3Uq6OrML2bd/e7JGnd6twKwxUPpi6Qt6ruSBTSrNKZ+aG1+KexzGkJu3HMOz/F1gYr7Rr
YcZ1AxHmX1UUvuwJ++Dmfnda9DPiXyNjzA0e/aOIwGiKbv1YJC55L+LqauMYcozMjUJNkm8dem+9
qj9EQJD3Gi7I3hMRdUt0ZXX0oxnB+GBO5oMH9HsNlxq7aFP7GF3pZr4R5W5Y+zFlG3mv3DKtZo1y
KOXHMNR3qzUX31H++CGs8F67NURby7WcNfTFw31suzmvh/5jfVryXrs1VWvKBOvVjSV6LafewsNd
7R8rd97LtKhVTCG/DK3UxFQHzEBuRdfZD3EF5L1Ky1Ik0kVgY2+6NloPjlQyxzTY88ee+TsmbB97
ua94i65grcZLKve97AL5WP+avE/t25xc2kkn8jruzN916Pqc4y77mHyNvBdndXqD0zRixq6BrXPh
6pTmk56jDzF55L0ay7qQNAsMIq9DkjXFkOzl6vXHdH3kvRprU2JIBN/kNXJO5jUTP9J+HIsPrel7
s6khwCsIKcDyaiKq76uI/oj46D+2G9+LseSYtF7GcGrgun6uHF0Obbr/16jXPxQk78VYUrcB1tMV
v2Kokh0Fo/oKeZYvXU/nDy7rO1jv+yRqVh3z67hOSZl4sn3O1pB9/fdH/7+m198A2Pe2U3TfPY11
K65BDET8YIkQz0ubxbneTXIdEX1ScArTuNlXzSOzAfFMQ7I9b5rNTyOCZn+NCIRojyyFu2fVtvSY
1sPySZAqfmAAq0eEfsVfki5rTjPfs2KCQ/QF8weIx96RTfvvH+IfgMx7+RcMtCGcqXh6ZUv13Ufu
OQE6/di3fndjJxHW9A1sXKM22a679GuhePZfUPofts97rZeVGZzk/Jpe4VjSYS7T870gPCSfEjPb
j93c7xVfI0kRfbVOKdgEtb3ISW4H0er/4s3ewPPfbJ/3ii8XI3zQIvjpatAR/9R4tV5qnG6q8FM2
0CLuA5yGOCMfM5Ak73VfqZ4TNvsmvaa06+/hS0fvBsdhDPLvy/1G9/3dx3lbqP8LEqP5Oc1u9+l1
yWRWYoRlO2kaNSVcZMzRAqb8/Pef8z9h0d/9oHfYO072ZqwX9IdIOyXzs2OyDkUfbFLKNnSFgwt5
vtHUPasujVmJxEiCebrETdggQ0BaQfbWeSchZRfe1OybSVf1uWm27Am6ssHlzM8U72MXQxayL2j/
IYH+DdQ+ybjVD/UYqRPcvZbPLTxsLpMNeshjZfkNaIMve83UwWnXnDoM1IQ2l3ROTtlmt5Onkf3S
UhfdupaPS46Y8jp3rRm+KYJIzv94OP+wCO9OPIuM4db4ar/aycJJMbHrQRj6H2TpP63wu24ADXMA
d9Hwa41D4wQjgvqYdswduib0nwaz1f/RofqfD8PfrfA7oKK3ofY263E1wJ84vvTd4hH4ATFGviA2
6QABlf0GqwL/E8MR6aEh+ndCGpYn3dbmBo2Q06A3+R+yhH84IP8/edugPOxvRXLFeoo/vZDVMcAx
+a9/X6+/V9+S9/q2adrgyjUl7Jq2WfZVxON6pTXvblkt3GFQyh2XXm5XweTyMZLuveQtxPPG58az
aw0K8MrwuErk+lUfg/XvHcES7Te9jx27+oyFq7E2yYNJsud/f1r/sBbv1W6b4zTeUkqvdl+tzYPD
ragWSb78+7fHBOLbVv6bnfc+UBGka98a0JZXF3OtWKFreJSGwsU0YiTPYLYRf9qXmQ+/DLjUzOb1
Xq8YrSf1EsHQxkiSViHfG5xJfY5IOFvzR4UG19wWYUimWSObm0u0jnY3bElTRIK27OvoYC/J8nFF
K++Pmnym1hxU9rTf17xJ1U9M7zegR1aF8IIk7/eutvfELO0hbBk5KTh5R4chdjiw1nky5w6TrfKg
McP8fax8OKGVfEuarUYcnkWo8NzbNC5Yp9MS9oTwg0s07phsxBjW2UcyvW3hnfeUmLhiZbwbveRT
1egjTHv/KBPtv6o3m5d2Guvcx9n4rRJrde9Uy1+6bJ0evLbxUQs4cy971dV/tmELLm9X3lYPARYO
3zsp4+ikMZbcPohpwPbIB1xLHTa5qaO8oYl/yEwTyqGL6xwOIVjjrZllGaa0Q71F/a1JjEYasO/z
hrfPfbOz2wyfAabFelyLdkiqkkdNXTT11D2JsCIikAQvjj2W8zGGzcl8n7XV6ooqtekDfMqrh6gS
5txOXRLlE/yoi2aHK+15b1bSP0NvjJxw3WXfoxpOblIoTkrakS9MmfhnxcgfvjXu2tcmfE0zqVyO
kZjYFNAwNSUkymnZ9cNQBjZOx1qqATIEE1UgNAV8s8I89F/7oSXIoWg1kjaDzsh0XvRO4ocsWqEy
1/Pil3MdqpV+8a734hA5i6+ftnR940KZbYpZ8O7sDU8uWACH39LWUI9f+kXBnKRfwECMuUGkXf21
UnKB+9XQZJs+JJV39VhEtpX2NpH40pwaNxd7UPGj6VTMihZTPcdKuQ55rtPCpqgch8Wpy9i0Rj/Y
dQpHg/1+225IDpxoPyAaTvSitIOheQpgbEvbdqF/Eo1s42M6eBEfbUYoP9bpmoWq7LsddWkOItf1
D1ZEk7xLfeX1V+s9jx+cTPaR5xXAUVxYbRvf4DfxbXQCgUV2WxiLdsaVMzu1R7INSzhiiFPR13mc
zf4YVRbZJAa69P47mbdmQTqVo2TxOQFrPudNP8/2lpC4pbcrmiPmp9lVYm4TM+C/dngm6ROSVOIo
37AY6VGb1PIjHUImz4utgixsXEHklPcxklyKedgyeVdZkakXAfFnOELKDW8Y6fAF5d65CFP4y8rG
6gk5BLCUgpqZL0fte2Z+w2hqQD8JBcKsHnqKjXiS0zzzq3N9jaSxvjOoeXs1odM6IuR0fmzkpA51
iCo0Fr3ys8iHbFn4txai1/7Fb4hcfJKsS3FrxhKvJ5uSnp53y8T6pyY6mjHxtxgPU/E1UhfawXug
THRd68vIdT/+plmo6Z2M62Z8aUK2yjOlqYm+qI71ADFuEKuEKqCmrJBi6auv+Co7PfY+3WORLzSS
9t6IeJhOcFrk04F1Q2w/t4Kt051IsK9he9tF4uAJ3/pv8HiaUlQ7rcY+RlRDduqbKfN3O1WjPmd1
3fnv8S5Jd7exflBJMQcfTypHUBTlF4GZe/srVPXbwITD2MSpTmDGcW7XblM3PWR/yZnrDOgRQuW1
3S9r1s2LKpo0daYc45W9na5TEs3f7M7deOwn39NbgtNoSw/OuKq+NgYzQ99mxjlcaLjNOMmtXSqm
cgg6IR1pcVZ0lxWfqX4KGK5xhyqrhvSCodm0fbHVNoirRjzj0QSdtqd2wf+HEfbuqgNM76R/qghi
ktq8ThriziKZt6UrUzvH7RlDb2a1xz2TsPXeWizMfcQZOlJIOZ06fsJFBGF8khkzXhY3Lfa3QDom
PxOH8bzcwKlB5UPgIZT90LTJrz3M0XTqEhio1XkIYt5yrtOoVENioq6IO+enV0fEGj/a1jYW8dkY
1lXwOkpir0CVcFAZQ5vV8Z7vicMFlaWdqf7CNOkSfRI+SaarhRXNemJdK+Rt0iSz/Fk7kiRfRtjq
2GPN6Vh9p0lYyF0nmB8/sRqb9M9MollcNFqIPs77iCTsLxaTMZzpzqL4ZrDzavMUknb/W8zzvOmc
zgim/CaIGZKjg+/heteMMV9vF08B0PN2VrJ5ncapyu5l0g76ZcWLMOuciWWovsjNVNGxrhbCj0Rs
q7o1UMhHhadbkuqyI4zC/i1aolMTJp/eLOikmlfwF6T1GM+Zk3ooK0My1PoxLpP4J9LYYlPiB3VN
U769HMNWVDCW3pacWBJicSA8SZtbQxA9bYodFhTzr73zQ/Na27QeX8fdRAIlwlZvX6STjf5MHZQK
v6fW0M2VQUZ8So/cUHAah3HsE3kLF7MuPJE6igd97uDJJpcC84yjP0/ar1Sd+6wy2+8OemxcDyal
rDpAfpx1Jpct79M153tnUg7jX0y+Ao2QPppvifSmym1WMYHbtqoG+D3yMIY0OaA3zeVQampTx05i
msfpZTBwjklPC1z54cK5Mai1ftRT6set4NOMhm23VZh0yuVm1cxzbpNIzphzMeupaqUbmlNFOVdJ
aXgmI3sFRTzRJzLDwG4p6Jpx/1p3dur7nDaJNlen31yUCmaSttvzVi6iwXDO3O+8lPNohS4ydNzi
U20j5PnAMY3W6QVGh1tzFpFN5j9p3HNxWoiJ+pNGTSzLdOdhKQbR1QBMqxl0ao6JE5Vq0RiYuT3w
et63U8uXhrxElbbDYZ0k+1Pvwia/RTfT5tyvCA0ZCSNFOxr7SKI1jXPeJDU7IVpUyZtMkXhFmFgq
1+2c7gm9Srg6b7ivl645ViGa4y+WNmo/8Cyq0vqkyNpEt9sQzclP2ZH4zFjC6pNEvmt9gMP0kM5F
NiMp7s7oOCF3bt1gjlOAKSJQtPilelSdsphc7ubZQ+FPt0s0BXtQywSX2n6Cy96MOfZTBhgVfqBJ
CfEUPjId5CU02eKzXNs1EwdJJdQ3+Q5rfntZgCxxapjaTHkGF8YnCR2Q9TlQ1cLsaWtGQj4lO19V
dKQi9uu1487UT1EywEYNPu4EcA2vbgKfCEFtpv9SEfXhLI24JpK5iyZwVMIJm7mXpc9giOGHvTFl
LTYiL2kyBIl/G2w05BGIJvNXs1UYMNhnHekrkDWn38eAm+sBQrOOfKr6PW4u8yixATl65CDXxzod
uxPysD1+E9mwfTpj/dbmaecpMjeHzvxC4wOXYV3tZ4WIvz9CDHoa8mW2c/9I4Ts93Ypeb/UDxdxN
+rCtIBifNwop6Blauc7ofG51ChfWlm7bEbEAg/udJUmUHls1xvKFTWJantMJYuPnSnWh+lnjdwXe
aYTY9Y9qFIjthmh11/xh77LaYTawbccYnyzmNtdxayDwH9iG9zcM85oUYA3NlruYCXWR4FiP9eqg
uoFhUW9OpJnFgLNibeqHik8qAqJsYyQtorVusg6yhcMsJQJ8Ux4jZ7CITRei58l50y8HkONV2p/b
tm5PmZC4qkdRyUwXIbMRBTjbU/GrgucY9QWf+yW+5/OSmgtZ99TlBHaup71j9bOoO4Vw4kagjju6
2jEj8yWe4u6OyWB7nTe17Pw9qZrWJfnEEUCL+zkKZMDCRare7+CaqSdX1P225fj7CAKfNtXT04AL
AscfxJxVWHM1GFvSLaz9r7Taoie+M1TvHazebixg+rjjRCNhB2fEIvUZuxYenALWistlkADROWal
tvgeocUSDcEqSzN1yxFIxwAZZienA75xe24wTL9+1qLPlvXOZ0nvHxdXbaJsp7aNnwAUTIxZwWYb
1THqYi4+TRnQytEGPsmnkPV6OQ2TqG6ZHDEXm6XqBMilGow/xE3WnSADpsnDDhjYHXqCfeUOAUO0
g7/MqUt7D0T9xjHpZI7uzFT7+c+w1KP4a8G4/9eFE/kbxSkOs2O2dTC7nUm1TmUPu8tfG2KCCoN2
1nEc4HdSFUFWitkChw+dt0O9YIjEn9iEytlfFEKF/QEFftbIkk20Wz7rXqtlLNEVHL0qI7ZLCqf7
KZDpMc2GhTwiUDV6MX6RkGwoVAayoJs1jfyKyhieFlPTI8cOKUjIRxVFHQUewSYJ9B5LS83sCLeq
MRvv9Erj14Fyr3uEv0c1qUoy91Ei8q6GGv27T1i0lBFd7dQgqnup5ju/LjVCQ8YKSHZCyyVuyWFY
VdX/kKaXy6HBG5F+kvgQ0zXzYknbAm2Hsax9v005G6Rr8y7ib/FpFs6sBOVu386vjqZJctrkWypM
IdYoRF9xyHY8oHaNmu2wa0RzLHkWyMrS3Pfw8jnxRqf6blsDpecFSZgTAr9h66HzUXWg/Icd5Hv6
jISZJtx2sGYkGWzvJtykVUxzERqH6xEcwZW3b8mZDGZAB7lMaWmpoqQMTby+mEVGJ0EIe7DTFkVl
tOLPoJfpb4+x4f441r6+w17hN0w2GRoh4xYV49zTS0e3+XO9cvc8ibRZcxh4ZSjXQKaNeYKOxZbH
mLlw2WfO2Aqm3fa/aT3QBfQuZA8+rHu+qow/yRklFiAJfNcSlIUng5MWcqidYUZtaR4HGnDCr9VO
r8Z14QZv15AUDnEuIFuz/dLA3qHg4z4CfS/zOY1HAJQ1IGx6k10BJW841f2syiTdh/NA0+okVLVc
a4MDSiazK/rOpXdJAsIm0X0NwAZxlmRVgOn9Hh/EEJIcJnRNIQldCuTuudM8s/5lmAccWrDSKutK
JAf4IXFABCtyKpdvYcwalGUMwGlEyb23Q3zQNc6MiYi9aEakg0uHOM2NgvBAIPZXqucRWw7iaxwU
1SECf0LwDKLqODZxQMXkxssWrT8REMmBGhUKtk7g9zGuWYtkHSo8f0WSoeia0d8gFZ6gCmDTH+95
8qVvcXwwE80vrRuWwrPAHxEhVn+paV1dEPhXXWvpLc4TP+Q08rzo6kQdNkPhIJLwTh2gXAZs0pmP
zhilncrN14B0CHwYf0xbLfO+goS3hlbhMyaX0FDhVB0lgnPPTQ8QCPHXurMijboKLnUomzfoX05Q
MPEbgnyEPk9xNJyUmzkyXikd9WGtmOxgoZSufzEfAIBR3LJH3ziD8l+s/W8I+OLzwKLtE8Nk48kp
MTeQ3e94aMqkpap9fGip73/aeZE3E+fDs1p7gp1PDAh9vqS5xmY4+lTB+7nu2TmtVXeAYTM2eujs
uTVh24stG5djF/lG57Gv9G/Vduahzqj67paG52SOuu5AdeK+trZat2PT1QO/mtg1R9ONfCoT1trn
VKn+qWdt+lolvfmDTLEI8UYcwCyT8svuoojeIa9AP8zBVpeF6CzKV1grlJi8BgbYmsmdDBoRryPO
QX/mO2iustaqOtVphdQ91rexLnZTbecqS5Q+uDiKllzETZ2UvXMpyK1h3gKoo3qyZYPr61Dt1Za8
DN2Kezk37RbfJEzs41eSjnDaz9I5MocWdcxwQLXOWD7smb6nu1B3NOHNhABR0YJE6rafcbx1Lxw9
7zsewd0Ma4cSEWXlDD4B92R0GIUMz3DygqllmBDl8acyddMXMTDUvarJyiFrHBFnLZp9eFQJIOa4
19N1mwhSp2wivbpHR6Zv7nfAX3VoRqYeGMlsVu4KObL47YEvComr/pXzVVygNXNHwqPwpxrjsIPz
XKor9KVa5BZYNS2wO2pVtDEStAoC4fMDFQteo2V+C9MSSYop9zZES3okaypCHkSWwQl1EH2HWcKa
+ksrcPsduo76N2Ps3gBBdumTJn7gd1EY5a9YGKsLjngl1HgI0n2Jeyawi9EBiA8QZQCmCKyqO7Ry
G38A4w3fED1W/XY+0DRPZKRIwRcGaKwnO0ORvKLKLLY5mye8LEP83bhlusehkLwGr5ffAa2hx0Vi
gC2P4wZ7Mlr28W5ZMn5dtNI/eTumfwGyiW827gRqMmXn6GaDA/cfXQG/5aRnW10q4KT7eR/0XrCV
ZjeJGggO83Egn5oR6C2Psf91vs+tuiFAILrwtSXDsVqH3R7VwGZ34Ynrrj55o0AEfliW41vYEbiz
A6nRet0WFGp88Q1J0awtVTpB7EogdE+LaUEO3v2Yxg3MMUWPoajHYRU42STD+fe471MVfV+B6q5p
WMdDA4M1Xu7xCsYV/jtNdoDIYHyGLyCc3GO2yhRRK5XKnnb0+85gPFCb4VCMKxBDsnW3foxjXwi7
RVCHepwX2nlOvmnVZw87Wd1nl8DZqtzFWIWCIdEmlKOvhn3CdbAO/rnlbP85jjADW2M5sEO0dfYT
RRT2j8h14uSCHM3N5CngX+pZM5y3xZivfDd0LmPUs08L3CN/13vTNmfIvPapCCuovSPvMDoIUX7b
vbSQ5D5gAMje9wKTI4cqdTocwFnwubCoQdRVgZWfzviK7Eogc7EnKhJel4wHh3WKjVfFKuPQHziH
zrXQsdCoOaA7GMsxMPqULRsWFN9b+1xouz/EHfSzucNlgQwPuuLKcnCHtDeLqpdXkw5DyP3Wop/B
PZOnmIURBMq2AYSzYYESdjbNIkDOKl1qpALvB0NX5a5mb/GmNughkwuem+KHlI71xWSQiC12TOIL
waN7jaYF1HsLYHKXUajjj1XcD9tFNI1jF5sx8T1Mbm4eBTeIAZ+a3eKFwM3G/QXkgW4OQYAgO+/R
OvOCTZ28qfS6YboB8SSgtfk8Jw/AXtuIKmEedSHnNTYo4ep5KStP3+5fUrksO6tRNd+YiXX/lI2J
jp7ElpCtAEB36ykaeviEN5tIHqfZ1q/NuKOQTs0GOhOeJQ16KwlLfrZaAIFQmQ7qkIw9hMBxCHS6
YzFLR9S0c7yWxhvx0NfR/FcYJwOXqMZlB1R4IFYwXtK3CDrS7Ws617QU+1QTbPVt1qXlQAYBhZk7
ymzRp4CRP5E3Jo1+7rMQd2AkJD9t1G+Xt/DE+iftQ/xpDqpDLRSq7raPp84/Ck3jCyjIR90u9CFB
IOIV7mR4sm5zmO8LpBIgG22n6ckOK2ST1kzqpc/arc7jhM6Xjo81K4hZ1WkncFH/PsIU/xD7IQDg
u+W2ZzVDlb6s1pfpmqr4FImk/+b7gWQlUG9w0E+7qT/5bW5wJU8ozPK+IfLgQFRmeecShFTMTPd3
JJH1mA9All3OaDd+0haOBjhdlu7kknb/pemU7UWr4Wh635M5jIcsw8jpNfU4+sHySqCL1NjhzRQn
AliLiYejRj6mhuly5bubD0g4z+pzw2PJC7CjtDvCb6hbShtzkxWLwjA5HxaOnsfGN5dzA8YmT+IF
JyplNrtPZbQWEZPm50qbZkaNYeL5WMfBCSQTrsA88aaOnNiszqMMeRyoHGAElyvtuvGy237zpXWb
lnnbIkev7DxkVLAR75uLmCh/AG+dlnVL1b2sGPYJMeIrHwn4KokyN4e3Q9V9VdE4pHmzZi2gXp39
L3aK1U2Zot349lEgRMiXbFI+XxI6nqi1e5x3A20Pa5p2L9WkxyNZJhT9eujQZ5mz8GkKbvuRxlOK
6e4ODYRiCYDch8kYnAREIuP+UcPh/HO77w1Mpqq++RQ1SGG69xKRJijWFzhZOLQmtkNaRSvYUchk
+5ND1C8t8OIJmw89DEtztNK2T075bSrB6eMeIBP4v3zs4368xKoVryrTjf2z036pc5SXYAvi3uEh
WWS13lSB1qSwllloQisd7Y+eq6o5BRfNHgh5zG6hFx8fqwnuYAdujZSlgXBqLFeRNXsRKq8+rZgu
mIsNc/6f0VkLv/tEbAjuqJP6nLZJfcI9j5tJ+e7agRfDoA2qxrfOwqwfzII9BTe2rU1vtF/0cN2M
4D0aauAZzpPKuvXQ1lv76kF2H5SrzPeF8fkFtqTbrw2FzRUEPHYd3dbPsCfCvFqLgRF5bCrPHiaU
Nhe8WmYpN8p8W9iAoRlUN62g8Oah0fA5cWzkJ965tr+8ybS3As2B5d4y6AJu0MCy2Y9t3RN04wLQ
Nw6M0P3u+7D9DLsm6rjEc/K5VuiOKeOTC5QL/GZakgohl306nNa9MkDoaMb8HnnALlByTSDhoL1A
Y5h71L0V0kJTDuJvxkTBZ7ksD6RKWdmlrJnPAAgur8mmgSn8+Ctz6zDfIfHTkoPlar9pGCcX6Wm4
HZcuPelYIgAXtJxOwfkiRKlErOx6cVhoEKTwcr10YsAFBzRnhrxbWQDtALoUIYUQ658g8Sa/tEdT
JZ8jNGdGU89/ZsygGBz1c5M7ZaqvW+tXge01CFeqKMw4eBY/3qXRav50LAMITmFxnsLPn6HLIpRZ
7vrRend2o2ye10ijyYnBpS8rrjZcxsNuQGCuDI1gL+216rLk0xZR+HToKD7MPXGHJEavrMYZg4OO
AhlSqcWBklhd936yx4XixyfxqI+DceD8sgaXTIcmT26F1EfQwr3KFzEbX05g1j41TYZKDFaPaL2H
uLrrjQPknZt1fJ3rxpdVSFPcKlHb5b0k+7EysLBDz0pVhZszcl6Enb+KdZraYkQ6e46pB3G3dKI/
062yDL0dwx9QgaHfjaZZYds0gASoFH0ZWjMfx06pJygHZDlysZRrn/4fjs5rOVJdC8NPRJUIItxC
08Hudt72jG8oT0LkDBJPfz6fu6maZLtBWuuP28diTebgQDm/DIFVPzZUdiTAnN1ZBZn1ztuOZFEQ
Gh+DhtmnJRtFuk0ACNyF+al2l4o3qMhYS0J60JKmKXgvm71lhDN4DvxNfdn2gAVQhh2rW7E8jA1C
tDBj7k1sqK2zM4EBiDEvbovbOjGQqGblnEkD1KM3xrQskfsbee7BNMPLiirk4LjYeaQO5LnpMn32
bMjYtjXmyrJhjpo34mmVVnEu/Vpe6roLj7PV7CeSL+rrXMsopcn9d4udKuGvYgzqx6yIl66ilMt0
hTl0kY6eqlKK963onAPEpHgE1K0f+qKxf/Owu4fdU13iumuWHXQnYDlyJ487V4k4a/cszaq1/HJz
MEO3Efl5Kmx1CPJ94hS3rC8kTxmAZvFlG785UQsaHtdQN9/PhfcnwP62qHSnGiA/lBQ1P6ugmI8g
0tCimdYHdwyWUzCbwIqLbP1FlhzQTLnsl6Hz/jBw/x3yzX/BKkpJL9b2B13CWW3g9G8iF8EJ2tc5
FJaOLmE0Wg/TNnz5fden1aBgV/IsosESao8VpOS2LAPvDWRhOgFaVXeCnvojwreBi9yUfx1v7s7g
kP5zPc5vU1AX77XwaWNbmAFwyUwZ+WNVdU96Z/hi10Vw2EfwiKPlR01cqTFy4q4zTWzmQByy1v6N
a2ri57nKwx6NDfoVZfwgbXGOjglKljaONrluiUI9objskc8fhgpZ06Dn/ElbxU+nJCbrS22tq4nC
DETre2lOhVmyqF017mmbFy7CyrfgY54GU4r82iyT41pH42PvAZWa53yXvACNXD/WPdLtmbHN6Feg
1LKDrDKjF/2nptX7LSvTqUehdDCknR2a8V9h3H2uYr1Vsj+oSQ3ObY+I9P0Ki0F0d/y4sUxLByUB
NPfYq0eHbHT3uo9NdfDytXE+jGvvw51T2Q10oztvaniJsDWNXHurzS0p6sHe/ouWUQ1/Q2vzBxO3
fWGPKFb5DaYNEh23mATkRSWLV+ZgusaOPpe5Zob2gjB/gP6s7HRc2+z/jrgydYJ5flPbUjTxNoWj
lWbrUJoEUDdgtPRm5MvciJSoomPsO0d9maHy4Lwyy/PrhyLPhncWyp4Zqea4aZKi3s27IJ96fI6K
cFNHkptskUT10N8AVRzkDFVW9f9WK5vbt76Upn2xSbgfk6jg4tfUXWxjGRe8rOW1m/qhSSKbCEn2
TmgsL+ZabtvHdp53ftL5DlobVwbAOqk3e4RqcD0kM3dR5Hrmiucwy3/MVmfCR6YtUbybTe59vC90
3L8X7cDD5DhQT3bqms35CfEa2k8VIEv+T5Fv928JEBuToYaCtjisUoRssx0Iw6UbF9tNQJp264nR
Z87TKVTWW7TxlBDw6lVqEAgTiqDKqG6WkgJnaylaWsXmAtx4livpwkmowkW/zgpy5lBMqJ6sOOgQ
m6Ln7GbdQPuKTCz/7K1HwZfC53WevOpaUVkz+RnSB+79eUzp5rWWH5W02u1vBKQUOiTDjZq2aGch
rFQnA9c6mDLXUwH5N+k+/3BLC0acjAo3tC5Nr6awOZQ9crO72kFyVEHGk65/i4xs7DN6n9FcptGa
mu4QTE1YP0x61NEpUGXYDxcqjHLGIkpl909vXZo82YSLYzNvF5imQ9MQ8/qfAtpynzUdAP1w0FOw
+BmBDVSAEwxq7/KB5opogbR2UGgIj5/QGssMwUAfW1aur5NNEHpzz07Kthu3Dmlgf6SRUk5Hd/WL
HfmP6oAs7jGX5t141MUKBraI3K9vA3xY/RsCq90/Jg4s+a+0ZwEx6Rf1VoizwIroNcwKAVo5uK2K
7/0wO00R2ulu+23L7qRmayaic7ct0IZTw4eZ1xfOExY4qtY6Z/8h8jXoD+40h0X1Allgtu4hFE7Q
iAMJGMP+y7dzX3/VwaIqGG7j1780iMAyHAvXzdWxDws99MnkyH245TsENpnHPs5WDTzQnPZv//ZL
v9N3BwG/zkMCH5qzGZGXKDAmlkjwY6IBnX/g/VWQ8vbV4XoIZzPeUEbX7c2WrGbdkbs0CGm2XST7
iXE5J/hJN3X/i5e59G5idoohHjZ38452OSve/opm1mS1p5AMjDn6lytRfK3MP3qG51IynBIKM6Mm
P/VevtcvmT9xXe+CKiUOE7+8QG418rUKiyV73ES9zjerR516R1gCDV7ZNDYHdNMype1cMpusQ/hH
RWUVxdotB17RnLGCkXGYrfeGM7tL+f7rJS2a1q7xcIduavtiXx4yD0DnS+a733+i+HL+DK7eQ6AF
CFRg7S30rhKSmp0DasM9Zf6I4Mruovol7IuIFivtC98/rLVwRiztXv1DIbJZHiPWC5NAjAbDTXU0
bB6Ny/ub9hEkcOwueu+dZKAOXr5v3by5aWQLPcXsD/uj6bpt7+IVD8OelCX465OF6kUeoZhpIild
Iw0DiR7uB2dYdJJldabO5JYpWEllKIjh5cFR2Dn6ZcitzfsQmy/0l6C+2T6YhYUccHQ179qx15Hh
mFzCn6sddad5Q7Hm5n5widwZ2E+iLU2cqqbRJnQErxJARsmLXgQg2BFNDknEPbYfug4VQCx3FRDj
zgPgvGWVBCXqa6smBb2snyYvHPzHiWmXoUXNi4YtLJu7qiqC/eLjs75M3e7/lpEWKkWwIX44frC+
5nyyZOttgyGUtPFRgwZifBnRCAR/fLD5X1nG23LWVbu1B7z4IIOBYBS8BLDv3h2ihPXZKzwDyN+0
Ie1CUqwPW2WV1X1ZqY5pw22WL6+PXP0gdNR/wuXpP00WNFUS9Zny4m7xPFi9HK+ChXo12aJsDZNy
LVXDxUF1CDAjv1yYhKGa+LDyuNit+tbXoZ+2ebOeZBjokrzzDRhCfL/InRPBhph+/FTbvOP7gU7n
rlj7PAAKdap3Z1q7vzVE4R8ifrv9dffk8GkspO/PJd0/2f04VhYhusZao2MGQz6mCCf3/hC1U8Ng
srmqfZCGSK6kLQBRjviOSuvFR9+B4Wivxl9Qct8642+4foq17hYQfa16KLsqF2MGE5OXbrIVCwo4
adyoo7MqdCsuVCmyRwBc/EYxetdq+keZUm6nCikLw5aIlqg6tNI09snqR8v5IbqsG955q4LtW4MP
wLUNlFg+RsDYY8wH1wR/p6ivfhV2N9g8Q/uijgRN9v49GjKu6mLCkOJH1RAku2U7ZwRK5YS/D2Bh
nrr+efWdAXBzRKpQPOVO5+UvAFX+CxBslf/xJ3YKsZTrj478wGdsjrpNbJ/zAVfQMnH2W0ttveSc
Xc9epvMgCYJVhqmvVYXsNBgsr7jf6t6tPyqvbzkuc2XJ88YCFpyjEMjoGPjAI0cUXsVyyMWGRKUx
If4RmQ9ofIK6FOZ14Hf1GNN54nEuBV4bmiklAZ/IBzfPB+et0YC7+lQ7ze4eKsxjT/lMkn3qoUri
udqbrUkURanAs5sTIVyJST4PukdlKpV91rIu5RVAaM3CxO+z0IsBkfYhdQc/kLcwZzR+pIxpvDRd
4XqQ0OPAubSU0XQ3h2Z766d9oPBWOpOKo6GBdeigOE+NWfJL0HDSn1ezTBuFgAj4IDg4h+57M1Hy
i3xUVK8dtxKi9tYzfHt5D1D5Q+5L56Vb1Ht8Geu2jodtL/gu/IKIT3/J2tdIb8GbiPzowxl4khP6
y4T1z+he8WvZZn+d2R0/Q7EG3VHDYK2xynqdp/UOdJxYjGX+b4ezz1LxEpF08RJuvtzTtVHT8O7h
LreONfka2Z+WMSP42Hu5Po+5U99bjDovUx8OaFCqkc+rzqSBY1iWIBaWV04Ax4GZeOqXuh3Ukze0
tXhcbXSo1zqbrWvfoGjh5mzNQ0+XsoM6u6yqh2FWcCooPzH9NKquUxlYCi96Pe8SttzO3bcW3dyl
s2c/f2qbUSUbW0Lcs0yv8Sb96Dy26DvX1hp+UGEzRXGdO+qxt4l/eZKciuqwl3P3k80kRwAweExd
HSBOe6uaeqRki1adGt1SVapEhJ7mEGudiGgSVzucUaHaf/rG7hJky9PyLZd3nuppEvlzs5Zj9xpS
KlleRlUP37M/r0q8Gxd4yayufNH+XKC9dhD4nRTTfzPHQWZ2tC9gla9sJFGXDqOzPnhOK295nw2X
iHkBoUVkOe4LihbtHVi2pul9rx3klcHmN/Vb0WeiTYtco9ix4WBABLdsyh+EG4nHyhathGGopuqY
b1kTntt+lcUVEV8JQLwOc/YPSqGcfw5R3XdvGT3FMmaQmvkE9ma6ZQCy3hEN/BwCPa4LvznN3XAa
EcorLiI4pnPUzet2qVH2vpSLUznH3umz+gA1bPIne8+gupWFGPOhgQwj5KSx2c1jt3PE9rJbC499
X+XzjEuCm0/eILj5JtrCQahY8lbh1paTH7fZPg83l0z45uxVu9ohWGa0nGDk+2nqrOZYo/G5DBtH
RVzit1gTBtX5YaJ3+W4MiYVpuy5/joKpu5tXh4bXyPJRA1kG9dQI1yJTScPmLYf/SrrFojpyGDPX
/cFEYfwksLzOvXi73P+VPW/R27bXxa3WzvA5YTnJ6Ran0ithXd/MbZ4jH30FV8ecQMSi/OuNsMv7
BXZoS5vBmi4bSXt8mUMXPMnsO47VWtzlwdR98WuM/P4U6FngT5pdLc5I+OV4jLY9IOFuZ0hO2m+U
5w4sMwPHydR+8ijVXP+GkZRB4q2b3SZLMbcXZAjjy9BZnmLeNJ6JDrLj6kqQgW3qaV12VAi8iTOr
WiD+IZ1okmbunCrlPx886IbBd+/dweqjy9QMY32oqoZCt6xiB//NU7185ruZU3Re2BE8P+vGtLcb
dnuvbpz16ORTz0Bo6Uc5rOGxzMvKJOuyEEs12xxWh24Q82nYp+4PE1aVrrLartKzmyOuveWgGe+u
Sw6u2eE5+NyiruSB7CvCePa+O3jT3DzZZdY3p7ow1SPUSHNWtm4eB6twU84yB85Rm/U4MgvFZbRH
Z9mX5omf8rykjIR1j5rEF3PChou61O3z45LDFzz3XDYjHyB1w69C01PjRf1yQFJBoKjOF8Sq3hih
6O6qYAQW3Dfui2ny4ES68ebJPf8pe087/5WjPdveacNF5PwYx7IgVb/c6qszCfnqKD/8yFC+5Qke
o2yNQwuSOMBAOcVjUzp/NeqoPRbRut2U7LZz7VaIYJodgrYdv2ED4sHvSQgPc372o/vb7Sq/O0Ku
4h2A3q6bZG3JXr/kO/qJxnby/iwyGbmMBA6pSSL3rnxijAF6zBBWVfZAtq7wHjLad3m9es+ajxJ3
zqNWZr7xj/xAtkW4Bmb4/dWvkbMkVThWdpKpRZx3idoozevK6pIRvdxOMhB3RbhP+SXfLB33rF9n
5OPTa1eNbgam5K/mJQhbgIaddLgursbAMg8IZtGFM/RZ//mrCx2+jev3Xb93J5t0gfkE0WV02nIl
ir9CLN81BCidqgRgAo3h5rr1fpjZc80juDBiNQ6WQfaptdvNRuKxzV2xY+zpTlq0nnUYYEfVC+QS
3T2LFbFYxJB7A4NlKSIrustKlY2IfWq2owjFkbwP5gWG1HBBnzkGEWbNbZ+xYG7d+sQ+731F/eRj
OfJWpSkv9vJ3H3HbnQis4UmSKOWl3j529gPj5pId7A6J/IcoKgtYUFhhGmyaaZmHNjwPPBPMbQzY
KpGsj9BiNp1VB0xdi4mbwO/Gp73dVAaYp+0B5HvKMxQdaGtfmVTWhb9b5Fgy6q59IyozsO62no0v
nSJ7+M/zOn3gQMnfKEhgtCXcrWD8LvbIpyYMSkrF6LQ5CIATOcUFJMADCW0MXbDya8pnbH8JFpNU
LZ6UR65KtAo5siE4r4pJOh63CuXJZlDY3lYGVj/hNtXTlbT1oTzaiEDMk70Mkw1pQr/L8fscptgF
WlKEsaxRMSR4SWyV5nvp+0+bxp8c936v/ceokcH+iJBPbRd0Ed/R/IK36lbyqjZ3ayAn72zyvmD3
E3rzTlGX2eqvg+WAzDqrAOpQEK5bLKos/Bl1oec/USs7ebzUlnJwGnV1fvCVoDZt0VnlJzOHQpuM
/YzNJB7Qvg3PZubu5ejPa0RYCYmBok0mLhDIiCWbUXMmxkVse42WYZSIaAGzrf/4s6t30R7D+iLc
8NqMXZfd7NGts3Rrdf7uLq36wh4G3O0puQWHcTQS+DbyvHB5h4312vtmCyB9gCmRbSJnHdBlu8N0
7AUbdLximXLAVdEAHCrU8YBF0/Sfg2mnPzZTUIhTGwbr31z10VH5+9SfZ5d9IaYJ1BwDVJ857Myy
PAzdvDTHfTXh+NLuS2UheilymhAy1Y8qXaO2+m1B4k8PrcrDKfW8yJz8wNpMvHW1suLy22XAvNzk
R5MVBeYRYbWJr/3wDzoz72XI+uKqugAGNFQOm224FYhN9n02x5FRQie4ZET/Bm/Lj97KAwEKT+Rw
Gef16mbnpeub7MG1dvHt9pxbF0G5QC128wjJa39221Q8tm0bGFpxffkme/o22dFFWF4diWvytk2Q
E3/zKsDntbcqeB2/ZVwQdHDIdx6IdnN0SrlDR1l6v/Eg2UzS1bafp0lmT/WOtPK1YWF/8rh00RDg
qztkctL71SmLKjiG0NyfDFvkujktp2gRo3PeP8QsoxEv4IjyOjTuCtS/FF5cObvkwemGn1M0tIcR
5uevnwvDqEKm2tlaN/Whtql9422GuJSZc15geX8PhdxftZb+1Wmn/ZcpyvpILk95DUTgUxmBpgH2
AYFhMZa/yXLo26R2pMF0LfXVQpg3Jcs4aFi/fPzRYGhgNe2X4KHBGcoNwd1pW22DM7ECIg+cuf8Z
Fb4FnVbv74gY9eMO+3ihvx3vYJNFRVoSp35v6a54sOuVzXjPLNCvYCCehVXMCVCY58txsJ31hHRk
/kRXZj1uqoBhR4l5j7F0iFIMbe0fpFEiwTEDWj9t1luotvGlM73+IhlaX23MKk860HcVD9KJWWl4
FevA3SWCcTkhPs/vwnUcL53loK62KmZMIqhEasv1N7gEbpxJlVdUYbjAHG3TThLJnwiHe5JkdPR9
MTaIcqg77S57LsXZ2VpzCziFEZw03UeXI6q1+ER+q7Xo/rW1j5lFz9abRjX0gqd+u1arXi4eIpCr
65bjn8q41gWwb7vwT7HZMFarW+hX0TVfvxV9U2bXKAltbJ4jc3G99uOBkywEeLTbHDJMmBTOFBYS
QbYEHtNobqISbhIXPS6YfPH7F3KB9IoELLSGmNWzeXYcBI5ys9rUmYvtR7M2QK6AWyo6mHVU50np
mbWY3PRkLFn6VtcrDn3QOFypAtEpTawTuSsShDvJa4rJgbzGBQ1gMOS3yRqQIoxZVyeisr+mKrAu
lCRkd1mog5/a8lxAuVDe4EDmX6a0FkQbonzf7ADWZdmcKwTLdrHWfbnHCNMesmgM05yQwLt+sYqD
VdLzDS1KGGgodDwz+X67D+2Ty/JKHqY+YpD6CtDXnuc9Ws8ss+5XOPTz/bTL7hnQEPTVnZi1SU9L
rD5Ya+gW4XHkFdYJbWyFNUFER40Jk1DJbP+92zjNSszgH/7cjr9yHDTPUOMYnjeIyt6q1xMtZDM3
JI8R6uNxOQBgOVNi2mB/5/lFtDJ04X8Z/FZ1cFaR/zNVa6UQAeyscNYPNu8c5O2SiZmpVLS3yVTS
TqTr2a+5JQcNNS+aO5NXPYt0qZ0bW5i46yE8uWyIBEbEDGtD8D9F6+Ds8l2ZcU6qYcmLmA4tLNLh
xgTh7NOhchZEQKAq5nW2lj48epWpP0LfA4UFgkvZh9DKBetUPqEJA9UBKLAupo+ac+fCAdJDh3GI
M7qNmfyrA5675bff+sUP/BkTpEewEXblVbc+V81LNBm/e248XARK9c2PqaUrNY4MiSGxmr2QBQdf
NI66GkWRM1cPfeUi4UJYdqplWd4tTQbsTdW7hgPU5q7oPXGPQ3s8WXAvTcrsW71phkL0f7jcMGNY
NQwjTVvS6d2Ppqs+29Af8B3PCxfh4pck0xPUATHpu05ib4irz6UZEemqxYGBxrV9YKpYDz6YAvKh
pTl5pZFfDqK8hwkvycEJW25aPlafW2RjBVJwEwlTcZXwlOl3gchsiaHG8N/51N5cpNCIyYeJDV1Z
bXHcUEPga4dvCO7wQ7rP3eaPz/m+m/NgN9UKu6wWVE2D/Y8a2OYOi7pAz99Y6A4jjwUMUdYQ/R1A
VvPYfFv/EtulEtXxlupGCssc3EPulhJrPqvhGYm6Qd2EtqiMGXbaLN4wpZ0ZBcPboMYsBQxGTjL2
btIQVP8LXxtEMkqwORXTMP+X4cG0P4gyiJ61bRBq5EOx1GXsuxseQMwoyzFoZvvSjEh1sHwuR7Pm
eL7U0GRLsoo5uBvqnGS4LupafWeTTcBoNtvtaZ60TUKr6Pcn6TO0V1G/rofAr/ePzFdZ0iiyQU8V
kTCfeedPfxkq5NmwUh13WYsU+0z35uyh/ba7q/2373CvyCXMuJd2KL/NrfNPNa6OQt7jeFfVtHNK
IikyY/AcWcWEpPOf5huRpFFh2XcoLjZwyNn6nCPMeADMQfXfsDXepZkL6wuIwWvPBgf0PeYygkqr
prhsYhhvMrdaRJ5RN1wra+XZoCTnQRm+t0gy2/JGAUmRlKrwME1bFIN+6X+eX0wpjgPJ1yTk20b6
exFDecPLod59JYcquwnEKw+527cn4LYeP9JgjjPwgRdb+dqrlAi47nXtBpa1sgaKUaXbPZii7X61
hdU+WZFvnWUw7G8D6i/8n4BRezJHS1/idSlBKn0/OjpLVT/v++YeKXqWgA9d9NfHn0SAwS6+xdiU
1c4k6VDPOUdP7hgW1yoz2/u3JObBgdn/Lwi89UetmD7wU+1/RntCLD6v7A4xC2x9B4RmEndcpjsL
/f/zt8kQ24vFQ5EMkVhvemow08zO/lsJ130JkFpfMjdsnkpnX365o7u5mDf8quO0h2pA6QvKStRX
BQnAUjdhgbA5CL1gyY6eztYHlHwE7RHt1ZaJN5WA2YgjfJRRedj9F654ZlNuGvOYz0vZphOFea++
4Jqo8Lf+0ouHtEhHENEPAi9W+VVkNjyTbVCJR2An/wRKw9Qbl3r/W5C2dZxmbwkfw9VGVzRb9XId
c3wXd7T3iPdpAqZKlRQDEsC5D8qLytGYdIDC+VwdsqlEg1OUxLOdcF6HzStRK5GdTkZ1N5TC1n9O
Dwh9jFpvUMcugMFOKvSO+REzkfzTq8zvTmbAKROrkPubQB6nEe+V7fv2aaR8zElMzYdAoMa67qOP
6q/Fla0XK7ubzKqjIem5BshOM9LOTMLCtw1XVHaGPrxoxE4FnFSuEs+PWgw7KCbpo7dYbgkegMxG
H8d5lhcrMIPz2UDIJ3Od2esLl2Awv21bmKvL3jmb90x62K7jarB4c1nm3PvA/F9ePmXmEelXWF+b
zKoJLGOQLqcHOQ2lpnAWMcaRpA4k4XosvPBg9cNqdUdX+sMBEbpDkcsYiL7nj+adWcTBqEBsPxHn
f9OFbLoWlqO+C4k1ISTmWpMB57638EnRG9xs1XEy1pX56BUIbHHr/clF09AOm52Khjg7c5p2w74L
LVvJG2kpzpaA7gxoIyNE+euLnivWoMpH/NJkwut1UkpvGm/QaGGI26SRY46OLEB9F8u8Hff7fonc
9mUfUd49Cl8g/k6wG+7jkxuyt6NyljJ6E60Y51iv3qKvoG3mS3YRYpAYn8xy7BQ8ZxSPGXI2BupA
+ivVSphXCC2YxwNiiu45Q4CDbYgyvE9fh/gzAAi1m8CfFS8NM8oPeMLhjo9weo1klQEjWB5mjUB6
vwb47s8c08rdMnio9O2NCIeubUCVIhizX7wuAOMjSTVsm+Ojsucioc26imU4IkHZZh83BQa+n607
t+yJUX0zqg/fuBWik9fPXExFxd3rhNNpR7fKjgAGfmBj9n76tXB7fA1EfMUoGeykHL9VMcCOTVKH
LFqHAsyE/oCuPfo1UvZpKmsJbprV3gEFkvNU1bm8n8e1u0PZ1r0gpf9FxW2Bba+cfjI2lsfJ8cvU
5LwakdfYryLs56eoquo3vazZ80RwgExQEYubPwb478U0rdlr9Q2fJ7615uth2C1uGnjL7mgvhsCD
fcirH16UDdv7lhVBf4qoM9YklXDaEws25lx7nu2tqDQ90h/CDX3zgVtjpdCi0606KclJzERejP3R
LzUX65qhVyTBIARm/z8y2mzOZp9h4cNnPo+yTncd2tFDV4YuwRwzsv5DVYeq+6MI+8iOBckt/gOa
ocYkNMSMzS1odVEeHbUPw0lCXHMy6MC61bhX0GZhXf30lx2v79AVX5ODDC5FeuE+iWzQzJd+x+cE
sedGP4lZgpV2ENj0x6FaeJV1RErPxc+Cfb7A3YE7bGM7fW0I7YsL1qrawuCmKQSy8dNGxN2UaBUD
JHX1Xev329ewBStyC6QSHnjEEIrYHQWuN2zHY3Vem5ZjAYnF5DztdNEsT36Yl/NplI4J3gLUbldn
Nn2RGkMQyBnwaIW8n5ZqTpC2zE2ay9zZ09o4RfPigCqwdCNwwkCBqKP7UTXUgF+HFqv5YVXlwhwt
O9uOG0SALDnMAv2VjlhGpkBAiqUVKEKit0avT60I+CqrsrfaQ591uzz2gVx7ZDTVtMcYyByWm3Lx
/7l1w5XCFRO8L04/nWddVJ8haI38hulWTm0/ugjuFpnF6H79BQNqJbNbsGKt+DmICPeO0BAXL5MU
TnkdKVQUsVnwCCWIIdbpySgY/qIp7NfJw8B2wMVsTjMWqhGBaht+l86iaQHcwneWdtpqgsTReesg
IQbxOALSWCHVDQEWjzUXUMGox3T5iAul//RpnC6Oa+8tjELk7Ol4I+AB5iwfOWmmlRIFhoF1f2v3
Mv8sq2njeAxacEYUQD4pOHbR4zzH2aOvqqyDH2ZTnkwqegWKy0KMelo6urWuXl9V02n+TiA5obCs
+5gwwVyfbKBP6y/h3GuZTEU+futzojL/XfOybfTCrI5BfW4TDvplyahHu0ocT1u9mChreJWWuSJu
YMk85f1Zi3Jo/s1NAMMPsF/VF0NwASNKpgnHUWOt1kPkjC3iuzAccXTsqi7ye6Om74pjArwCboeg
lf1L1ArlqcRjfVrvam/bghNO3mXCwNRN8uQWWzCeiRtoX2BSopeR0u63eeu1k458KM2B+1g3N2tu
lu0ezKR8bilV+9hX39QJJc1bcXT9ZsuONUE15673+vuircBfWfshXIigsO80z12iqiF8L+YRx4nH
wPq7oF04u3M7poufJYFAPs4IkjXR6RnzZcBtB3o6tukLsTcRauvCiHkvxygLTgDOMksHpKq3vLKL
L40Z6dW1jPfxP87ObLlxJNuyv1KW76gLBxxwoO1WPXAUKYrUGCHFC0wRocQ8z/j6XlBV900xMkvd
NEtLs5hICHB3uJ+z99oNex8a5MhdWJSsIJT7FqjCuKiKVgeBxE7XeaB70JcPkZcvEYNQbkp5jxaO
e+3BFlg7UYu7zcGWMaxhrKHmR17S3OeUbzdGM+nHESjBDY1ECyWI5jcwBSEawT2j1PKEgCFCoBr7
3mYWVaH/ipDucD6zwmXaWu0u8oTVLvreQGakJ9k3P5mLl1Pn9K+UoaOHoB2St2Gg57lkhqGYa9gE
rVjA0itKN96GZMs4w1/tFV9acGTbTgX2deoBkJCuoR1dn9dOW1B73vqi75HWanTiUj756DaOMrbJ
1NTHGi4VFs3aU4fBRjUTuUYdrQOP3eUy1uP40W018Zy5qQlp1mjFjpNsxGHdj4Z1T4C2vqJOb9F/
QtLPK2LSIlQ7FNi20jOtlesI+ukF4csgODChLKYiFZih0kbzaM9WIWU8ksUXcQ2coCqVTtdsGncW
xkMgOKWcth5HjwXs2+61VEWP1T5u3H7XuqPaVGw/N1YVZSf0UIB4kLkk+zwib4UOX39M0njeKXjB
McsjD0FNYz6pVBPxPkpSvN0tPYqj05Tu1oxcbVVZ7t2oS7GXMHhoz3mxu+csXPxs6JhcqWio7dus
9Nz6hmblk8/xZR0pI1+V4wBbytUCViYaZkzrcrrjKqwb0qa7HYX7GrBp34AKQ7gAiiXd41uV7E8z
a1dz0GtOCZAZTGugcH3QBA46YC8M0jcNYvB1PpTxHsNZv5xs4qTtuPZ/IB1tnp0wq9D9YdIHJ1CD
FLEdbq8FkG8hOorStBoqPK1k8sQHxnuzTaB5rJOkrTkv4BedTwZzA6dvK+yeNirnlSdNiyvQUQDi
3fgKpcJa2mbxMzUKcWwywHqsMBiNgy7dZu5kPbahXv8gBbmio9G4uyqMzYccbQsIXw6VPlNBoLFx
FDIORxRbU6MoRmGGvjzJGSVbDdyO9gKqwXht1kPPnoOd24I5JiTlQikbBJVZ5VEUTCkuFXlM8dWe
ghu0pM4+7cqBX4NInJZ4ObMvQymKtQe/5RAU0nkt4r7+noMpOoz2zKSxR1RQNJKvsPMJBF+0R/a1
DRpEGdI/yj6x73mzdqtUUFkFhWE9cErRDnbSt4dSBEmzkjz9bI8AUOxtSQockx+kSI49dZYBtO6X
DH29WA68k8ODTJLitawqcVUEDrfVQlOw9mUTXaVASq9jr+1nK3fTX3WEve3oB7crz2+M72wPxkfd
M2h1O0OZV5Sq/HKN7dXe9P2IHzOK3CuDSCH8UF7ClguE9EttlWj2S+xDCwsl8ZaqKdPR01UxriWH
Vf/KyePy0alE/4VEBB/JWqZBwCtQCwwGAxOZAg8QqUyx6OqO7U+NWXhiK3gPKdE6OOJdJ9EbJXsu
jUWVdq1RLNJGz45s5Rp0ZxaFAG9CSZ4EVXk1JnV2YwWut26k11wPEY111L3eXpaa/kT+MeSUUdew
LuQzC25Rl/rPouR41yd4QYQtgnte6vHJtoNy5Rt28UWP2+QKiYJ9QyO13ozGwBpQUOfdRmXjrqil
xXsWNto1dhCSaYvUpls36WRDrWTX4aGum9tBzFXazy+6GK2vfd1qG22Q0Q2nJszSok3WykR+6edO
B6wNStLPGMv392leb0dlxCfOamJcOWE63Ig2x4vZTk20BhQh8L7knNMgacHs7OH9hxBT5S4xQFCN
GxdMfwRkIYTP/T2KcqM4RLzUAtxIvVXW5KUgsU8WQMPYMS8qTVneUQ/YtFE9J/ylvUdkGcqITXGR
UveMIOFAYTQD10nRekILQ/uEIii9tTmnW3BcvKBhYU3tYqqPlL05X3B0adL4xHsYd/MitxM0lje0
10mo3EwgRvy3MQV6vHEm1G73GhKz/O0/M1P/Csl6BmNu/B4RjiLylt3c0UVSWeJnv+yjz1jGGEpE
7IeB2CMb/VmLSi08pL3ryz78jGWsle/I1crYy9b+xlClMvkJUf0vKMnnMd2m5sdYjPBE00gc0HmB
j9V1WBVqks6y0vG3XvYTnOHVkbnYIfhOY69psbnEN7HNlOgWF334eWg3DI1U9WNh7BmYL2U97LNK
/4Qi/Rcj5jy0O6ylUEmSiT32VOx42zppLkzlOc/s1gTKoJgjzH5oRo7Nk72o9b64bMScZ3b7mkfd
qYqNvV+3J46aX9l2fAK8/qtbYkEj/gM6ffR4gSCJ5FH2GkZ5/0GLEdtf9iTPJqjd6+h0DCwqeep9
l834TbHMXPjZZzOUDg8aI1O1ewhCCe9JsQu1C7Mn3gnNf7gnpokl1qDjsA/wM6zM0DDB/zjVhQ/z
jDCOdcGJLB0MBdt5DGbxBuHZZaEBxtm8TMsCKEZoFXuIzIv82YzGT+72PBr+hE19ntJdsXkJOA8X
exvdi7ZM0CAiXUIAFQLvvTBn5TytWyoL00te8SUi/t0s0hM+7NVFI1GchYgNFGbYX2XFPnGdb3GV
31JF+v2yj57X4j8MFr80mzhVMbHRwKN1ucZffFnajzibmkPZVjTzwnGvA6J3hltrjC8Dy5/ndAP8
C3Gp++PeJ9NwJcWcrsLB7rIB/o7W/8MdUYXQS6PWBqa9Y55QqpQ71K7thY/S+Hi/gxpdd+20/d7u
u+ta+Fs9j+4ue5RnM5MnOZW8Jbt9ZjRr4pteatVceMfPZqZjAl9sRN3tPaIw14icrLUqR+OyO667
H+8JLDJIAwin9mKMvGM1UF4gMiC87K15ntodA84oLROdcD179IvWfvM868IrP5uYkYuGpK+g9VoB
qgtXyzmopTL+ZNn6i5fbeWh3paWFlxpTA9FTNYjhqed5gbjskepn09Nx6yCGGJsSL6MwSviHSuaX
bT/1sxen5tdO3PlVuUfCgr0hwdJeCmBqFw3z89xu6Q8W+G+o8SzgADo0/ykaov6yV5B+Nj1J0pwM
K26LvSfEbAVUHCRiMFaXXfrZDHUEMp5J5fnezyYHSEl3pCGSX7ar1c/maAZ/KhIhl44RJ15AZdkI
DMYXfbg4z+5ukzpM246XW6gnj5B16INl7WfxvZY5X+OvL2hxnuCNfU43x8jixuBPfjS0aJvL9gsd
XGh1BTmLMIHyWSyudoWa9kNeLcc6mw6W46bTBpaH/wUzabyLLPJslFe7nDOrfDkfMmmR1z+tAXUR
8rl2pv1XS2QGd15FpQE+BkoeDV9vNaIHbVF4WqNh7csRtH7f/VADWFqcowsKMc5tn7nxKdFRjqIa
HI44YcK9AuS1CAJtl7TyIazcU0RCVdt3X4cxGNbDFFOg5Ig9ZXxtoTKtf3SyLN40tu6vkTS5m7hy
5452cRdj7VknfivQYgfdTiDOtJCHwK0fr4dB+Zspt9r6ifCFKzOp+nyBpU77CX5ZUbWxOtQnkJA7
gDQIqMxtgb7hgAs4pwAYAfENwpNbet4JFula9+vuJRoN3KWNvRoJh13jpbgWTvU80SrfyTY5aVlH
4ycotUdV5cPr4LIzsPXrNIuh+HiFuhIaMCT8rAAhnHCmLHOCAqoxdIhftXpYCDND/INPOsMcJReU
dw6h3yKWza9FkewoGGQPg+N5W0sDPG5jITiCjcNWOCKv7KAxSuO2s8zbzrH6DQfwFMOuGnDSYcZf
Zp7WrM2ob5d25CZfoxBJW9hoW4E85zYGLgb/7kijMFulefQ0JamzZHeWjZup0K5gxTwW2thTksK+
yn5z5dKNHFewrW8lDqglglxAU9UwXsFsIEYgDpwDRMwehcd40PC54ju0lsL3vKXD0y8101JwE+xh
60F1vbJNgcEjUxu0b/UXKrxIQTq6+eQtUClWqe1CCkpQkC4NwGdLoDL6xu41w17iasYHaBvVtWOS
DgBJSJbQremZNmZt7YpybA6e2xxzBuMMBl47LojErVOxy4Jh1FvLtBuv2sY+9H721DfjVsROm63z
DmOZdO3kvkYlcRgt/SaCArquITUvA+ViFxNgSzsYv9c4y5plU+pPAjXORodAzkCL3HRpOWm8VxON
cIWnwXZwWUt/S1gBfd967qk73NCi/d2NnXGVKrzwisLfrsWOtiol5lTfdlLSRCaYzK3+NsnprmmI
nbp1fVWDkK8ruE5iOEAdHGFpZ0xh++gYKJhoeg03I1lrcGjGcsKbSq8Oq2bTmXufjJBn2bY4UCtH
fwAJYh+sPsfEATc4/dpD2uEmyH5J4JU7PgAOurGoKRlPXt4SMpHvYtPWDyE43ee6rPVNa7i3pRYV
V1NPZ04FKxBSO9tEU+EO3aae+/xYC8W6tKpFK6kdO+jftk7owyaCFQGrgjG9nG1V+I+GuxgK0ybt
w30Tm9cw5L4rv3OOIjIgZzUVM3uciul5CpMEJEUYWltiF4xl3lOv7spgn+om/ca0HsF7gBcm4cNF
vG9bKpw2ZReaB8tQkb8y2kHfwMq+sULXcFZw3xEFQkJbo2jxtFU2FvPO6lsQECgCYYZw98jO34SX
aTQt4vJLGCI3EHVWrQO8todu8r4koT1786YuPUnKbhsjzffoH5gbgI/ddq4f5hLFJoaFBcwilhlP
XuHweMWcKr64Goc47AIkwtK5Llca1WX0l0iX+XWnnywgI+uhHzU0EMUsLFOVpq0dnEhPAU61tVNX
auXEFZwi5Vc8iwBj4xjq2aEekxOiJu+GyIyTxhJeZFRfTVNDGI9+iRyXHrwby4EA3/4i7OIqi6sr
Bph28rFLbTwVAJymueMMaOTyKkWZYZUQzDBZMp29cvpZZIjS4tqMHxDPGSg5e/9ZaG7/EOnSfq6y
VrvRc1Sny75tXPcbwoT2hwb4uIJolJWPXtW+IRrUruEOolMdeZSoi9u9r4EDHHmiq7JR0z2bimnT
pEExrZBfI7+gQ/mjkxXn6c4mj03D/KOnuK9GmXyjKTESadrFGBcLY+1OVbkK3CqDll/dNj0myLgh
yc+UjY/Gpxp4MjK3XbDs7jfKuf6V3pThV+QYTb7vNNmNywb14yHqO1ctTbd5qWo0uCYQ932X9kgZ
49oZaaLZzWuL9mSZuc2EJEZaj645C3kazJ8eTZsVaBncfPChcd6A/xFgW5Y1SK0rtyuc7RTn/oGm
FbhtUe3xYAf42kt5i7wlXZm0eneaq9PuMYq1aQHyXo6pf0vNl3CoSbZ9D0bJDGhnD7/TOrfVtQax
vfymaK0t46Hyt1ahQKm51WMXJOKrziNFU5nidAMFksvCKp7gZk3tyimr3Fw5kaGek86ly1nqunMs
0+kKFvZ4JS10VwPRG9symjAYazJ+9ePATlc0MTLEfubvIE2c+7yiW90k4U9Tp02KolHkz+2Y6dcF
oerP3axOKPFWrxIWZBgfeaCiBXuaZBmEbYPlJoQ5EiWiO2ktXvbWSyGDqcYxdwD1H3HHiZ2PUhOL
rwqeVFmMJy1K5XZuMaHGloNYuwYGQOB/dPgALZ6ipptupT5x8DCtPQuaD64ygf6/KepERSSIIKhZ
Knro5TLVk4pXVm6ig3cFDae0yOprlJygwgjFau96DKePedTVB0d12RNGtXbdWKb/BUlwwQYBL0Kz
IZFpvEJ5MeT7WJDABAUxsEj6qmmRtkHGGhQl+aIvODxrk8Q8IwNthWlgHXolOQb2aK76XN70QIoX
2NVZ1frkSdZeT0yEd1einxcYx6pka/AmZV8HJ8hs+Yb43dcTlk8eG7ElOr7sdvQjnlyqtIsiN4V7
dpJrcuSEYNrkvsllGS8jo7RwFdQomD45Kv55cVu4Z4UWbL4NgIfRhBeD6noBoII7b4AiAuRuAM8e
+/6ik51wz052UQBbIGCXs+cNwy6yrbHPUn4FLnLJKQaX5MfjOujDLo0KLG+1aUzjrWcPCUKoxhtS
96KqrnDPqqNJHrtthad9n4VEo1xXLhNjX0S+8eWyn+DslBfDMjKRXJp7Zc1i6dK9TgqCPj4ZSvN9
/rPDzNkpz2W/YUZ+N+39FgvSztQQMAeeC87QKIywu+gYLNyz4x6K8Ta3LJ/x5Mj8i11lw1d0ttXp
ojvknJVklKgYrrY+7tuhRoZImmR/jQEOj99lnz+nOv6hyFZEATwjRJ77uNLIBGk5XwU0+Ir4shHk
nE1nerym2WFnpbqBxCmAYogbLmFHcdkccM5mMxi/3pc9fQcawQrZlgn6XhtzdFeX3Z+zORwAXgBN
6gx7fQLDVvZhc3A73/1kLZpn6p+MUOdsBiMYq1BC0h80U1j3y7RU0J1DjoQXXv3Z/CX32gNsUQ37
BmFtCBvZz1dhoMb8ws8/m7++0poJoZK+FxDnOSnge4x5yOln+cJ/dX/OZrAku8dDFzztEx1Nf+rU
SIpI5+zvLnu4Z1O3BpGpizTv9yhVxa3Rx7m3QpKpnMsmlzqfvAm+r9aAB2UlXvuaAbIgjtHS7y+6
enU2dZ2+Lsy2Dvo9ZlhkdnnIdTtO2lzWnRXqbOoahlm5ac/dIbLCzQEkCf0e7Ofwdtnln83cpDRl
hb1o2Cdpn6yQ9XDOafnO5rKxqc5mbmfZTSFrs997k+M/RJ3Zjus4jq30X+v+f/0Y/pf/lt/+a5rW
//xvfv0jL8YK721z9st/PuYp//33/G/+79/5+C/+uX3Lj6/pW33+lz78Gz7339+7em1eP/xinSEj
HO/at2q8f6vbpHn/fK5w/pv/r3/4t7f3T3kci7d//PYjb7Nm/jQ/zLPf/v1Hu5//+E2YzL//+uPn
//sP5x/gH7895G0T/O06r95ef/lXb691M3+A/nfXwPYqBKYD15F8Xv/2/ieG/LtN9Joj2dkrx51L
6cQQNcE/fjOdv9ughG3XMpVp4dTnj+r5q/gj8+9z4VF31ezOU7B2fvs/V/fh+fzP8/pb1qa3eZg1
NVczT4z/WW2VY3JpnC5sqUzCDa3zAi0bfDC/sPduIxCxt4E1JGiawTxZiIeOXjvlV8TUcrpyGiAO
fo+xRyua5CoF2H6wa0x1noSCgjugAsMbGOVKxk2CX9tVAX4TvflsdRUfq7HvF+xgS5JKtwhXwkH1
8SUNUdNWmBD829CYtDvTh6UxIIvdAN+iAtSmz+UgzUfQ3/ALNNRt29K3P9uPz7P9401jL25wx/iP
x3feE4ahgrUQ1cOtFtny5E3KeE1hDe1kGHMIRcJTYzZogq9/GFn/fnYfntU8Sz9+LQ/IACvH//lv
Hkl/3J8E4QBb2ajzW06AIIBJBcleQKwZxxGc4pasEHWYgJc/hhjHOHJTEiLjuKA6tqC6EIebdMic
O6PpvVm95OPNVdVnjZtfh5Ph6sIxZlG8a6Fe/XiJmCnrESN4ctsQkn7oATkSUQODhgJiN5ZXeqkE
PMXBIos9QBP4yQ2aP/3sBmEEUIYtmWtKnm/Ra72KTIXy7zYIq2OkF8GjjOMIPqQQN1pUhnvbTjJO
eeUAC0QKCHal6VJpDQkCHQPxr8Xww1r44XnNz+PD5Zi6kjqVL6Vsw+St/PFmTJFyC6vJw1ugaEwp
iI39D2oI4ojcvk5BFPnWKwXe+il3SyKKqd8gpbWK8eBDN/Vv4sxIg1Xbjc2T/vmT+nUimULaJpkN
UD0cZZ/vt8gOtsKhbZxTSU7iDvfEdHR6o34RogvBNVQuVSZo1OYkm2vIK9o+53T9yS2a32sf7xBf
bzimsFzHNs3z1Sc1SLMZLa8++b1fvIwu8MFFMV9O2LbFi8xq65Pjj5h3SWffOP+8LHcG6yer7sdn
0iiRYjKx+hOLGZMkpmK1T7IiXqKFpsipZfbKAkcCAUB1FFMd3JJi3GgRgNVPBuuvo8M0CfGShCgq
Q//lcI/rxfG1whlOgR74h8ap3Q0Btfqy8/yAWB5LB/YU1RA64jQ+4EsMwXGHLuBKkgsSqI6LOTAY
cbH/yenqlyls8l6xLZdlDTOkfi7oSnsYJqxw0LDtPsQa0VV7aZjB2ohz+0XkBfZSd6Rynk/h1Se3
5JcFjq+2LeI3+FYHe9Z8y/5wAENkT8EDvOfJqQv1hFc3WeRNlhMNTw7bj84oxVHiBrmljdMsfRxZ
FGwAOC20Go9bHBAVNGZ9fwX2Ir+CVN4Mnyww8+A4GzwMHHolpm3r5Nqe7QKBMbmzl1medLNvntrG
VMsMbMk34kiqA8GizQntEWrgjAG/GqfE/v7JDfplgTPN+d6YSkgug33DxxukY9qBBkc8EuVm7Ssl
+HIZOmSRQ1rC/1I14VaVIrzxKy0IFxCe/S8duFcTvawLUTqv9E/m75+M4Q/Xc3YmaZ0y7WK8Nqc0
tZ99AlyFG/3+yc/8J4PCYufEZNXZd/8yKBwB6M4Bd3xSFdV2+lHAxYkFzXfozUP6r4l/iGKlbTLK
9i9DXFhX/tSVOwqG8Y4maEIFWIrmZ46jZS2AXX4yaP/s8hiqOospy7xuz9PpD2O2jkwgEHZkkn9l
Nk8IL8ot1XGgr2k1KHP9yc34kxFosYs02B3avGbPXyma1QxGRkf1NFoda2VY1N0X7J7BtZPWw4/U
cpslUQ/kqc26VRDCCKulqnGfFfqTE0KixiNqlRvYOdkqsGtIKcKv8CjRfqXkmpJKPQZgmT656j9Z
5tn+onlyZw/BL6+ayXKtHlClOOHS6AFKtGA9KtvHBzwMXBKx29TqClBM14rwgEcl5U+3YPPStsL8
ventfm/kOG/RI2MzrbXkEUxx8/TJRc7n/7PJzQbYkeyBbQDa8mwsT84k2CVxkQjc8YH1ZiSOmYqz
jRRJu/UTiHSj6xJA0iXiOIm2f8zIriXXo15aXfhm6bKrL7lx0sKhoNMA5BbON/YPg4vvnKQGteYE
WsS6rmvRPA2YwEmnztVDxAp8PXr5gHId2/2Ms/1G/5G3mtY5W0ePzAetac1DlDfNk9U7/Q8ZBBfd
tvdTjCkNxZWejX9UDKYBbFOwHe3FsSym5BYJ/lcXJ9pMHxwILixw5WAEudZd/b6oClbyyXZ2opia
k+YHN//5Of6yNzdNmzWaPbKc36/nO1DfptlJwrE4uUVvXZNwXrx0APuqRRKQloQzoHowfW7mf/7W
P9lN8bWOhK4NPBou1tmry21xJFRaZpwg+vjfQR7glmk7CDWGqNeaMfV30ZRZVI0LdUeFmizk9036
BVfhYE0nE5FJ4trzYvWH8eLGPdnMQyROsYOtf1GbULtbzQ7WEVhyUk/z73o5ea8mxR5scPx+1jb1
9v/7IjiXCg7O89nWFdbZoFUt1nwTFMzJUHZwnedTfiMmR/6IQymOyuvzQzEkx6lPwlUP2v11gjT9
yTW8b1I+TmauQRqcBHhZS8kh+cONUL2A855J/YTlC3I4yO/iJZ0nLugH1k0AVby/8aHA6Byn4CiD
UjwMYFPeYErgr7KlVbx4PsGdy7qvmqeY4hLEIGlAGSgs9AhsTP2QaL1K2PVTmvX5rkhGif9t9JNw
oxyho3lpQtdZOIrt7Ptxa+5Cf1bM5Lb++gKS/Jg8ccHQM6FQffxRk6wD/dyiAXhfI+B0sUlSwKkC
0pvvRqXEdZVp1ooEp9eoVcl9Np8CySazrlutZcvrW3Ibkhd8qDLjwQ8J0xg0OE6g3glGsqxp5deS
OMO6N495Yz1XZkeQ0jBh7atTdRtq0GF5MXZEK+aQQN9POsNgmqdy6hFddG4fsWiHZbcFb4LZHzPQ
/ciSsYI5Di+HCEC0FPOhaMAcmiy03LSu3TGMj53RrQlm0K47Am/3LUgqgJGNtY71PnsuU1/dFk6Q
rYHj5rvcreI7WOI+A18wtmI7/dkIkn547+U7jUe1s1Uo9ih5yscRsubvUwOTpphycrbo0d8EvHe2
bkIaTz1o+RfVadr3As8URJ35XGDya/aiBq35RYGwaQVH0NxGgSpvvMQZtuzGGCrst5y7rs/ynUN5
4K5EzXidFoDloMXspa8gLmp32Pnl1odvT3x90YY/cjtyDhO2zTWdfXGMROHsTVLg93gKw63FwXBI
I4JQFJibEQHtupqMkl5kN1xP2Ch3GfuSu6iF1AbxY3zLKB0eCRIJtynxpysgw1BlAfXthlBqXwFA
vJF84B6xp0H70ghy2lWeYyzpfLymcevu2W1pGwzNWNoiEZwgLGtwMybCm4l5oLmZW7ciiaAXYd6D
H+kSnd6KfGfNb5YUA/V9GjW8gSgqfVGCoIbEqcWwrIi3CRbvf2k20B6KoLIeKgye5K3jVVQR0eey
xwddQVb517sK5KKx1OqGNbOZxFHLmMEBVM1dik7kFieRvjUtRDSL0lLDXYA+El7hvC0MoVPsUny5
12VbchveH5pZciPxuYrv0GbkDecs3NQ1FMAWpiCortHHCNeL5dTX102BFdskdjoBuHLNMyWHCAXS
khecvZE14gLw+PUq0T26/XJsHotpGJDtWdYhtGpnX8XJALuxgi5K/GgG5DCNr9/fRn4JSnsB6JPo
KC0zHxMpixtBmOwOM5G2L5IcV1sv5TE0QoApcui+95C9bjNEvGSoat0KKiHc+QxmCax4klE7SL+G
yhWBWW6nrZHluDdl5t53nTMdMrccrqpexitgfDouZKBkuoEhdlnIQLy4nVORaTiW9apNC1j0zRwj
J6VOp99UnBrGUAsIG269pVFU8muNcvZ3haVFK6S3I8zcIWq1gIhT2hLgf/oFxL/BUuq9pjBZ75tB
qde+DZ5hQxNyncl0S9yLuk3KxF4WVQYKaS5CAe1qnngNbaiGcGFh1q76AeoAk/F1YnE+ooswoHB0
36BW0ZMeSJX7AV05JrTSzHcRsB+4uUFXmSu0V6+91ddPbHubJ1npTAzsxsliKBMGoS7ltEuRQLyi
CYIWOKOB+TmpuXTK2YoSzv/kldlmhNZ18Ih329qdNz2VSZqt3dEndCpFTVi3en0b9cG4GVG2nLS0
8XcACopjZ2XptSaoWJKiRdtt4cg51g2xxwiBKY02fuWU+AF17+gVdsBxTLG8hJE1gPUe7z3DLfe9
bhcvRVCyEDaDz5JSMK7XU49VeWEiIdvVVVS+BKXJz/x+Bnq/e8kIqXRqqz30pfSHV86OzdQKom2a
TDiGnSC+0USX/JDSsJ4RtfQ/ycjLb8hSck4E02kPRluO+7o3rE011OZOV3W/ExJQuPKaej2FaQFc
QYHrnJMqUi8q4IFUJTrHpHlSwOgXWTKxZZ4CTmDvS9kIau2pKFzEZzJMjKsgrak8RpniBDBY2Kql
8cVOWdVdE8JWiLlx4C07EZqULQqtsTB0JsBK8/iA+mLap2OZb+NyjA+IuBnN/si3jaMovkitpUKT
TVjPdYcYr7ptqoM9uM9pI4s3yKmU1FQBSR2Emv6S2+F91hvjVuvTDZDd7trxTf/KjhO5AS3p3DQm
yhcJ8/cKsTiZJJAI9cTpl3lYNA+j0UcrWIGwnUTq3KQBFk67j667trHunHm36baKJ/deu4JQJYol
O0K1NVhu+7R7MHRzkZMpvGZTCtjJVRBqxyT/VzEBuSiLf6jJrRZEaomD39pCHOXobvoaaVgKVqDr
JzC2tEA/cLhNVm3s1tsO+ujSIDyZd5sWPDtOcbA1XKW97/fXeu+3C9pW+mNKuXXrNOX4I2Pft5JD
4iuQupXvLrCx108aiUZb2bolGEZP/JT6UH+VeaH5lF50PN8eib4uLstdVkfj3nBluwwqlW67ETrz
6JXxTRVqwPK6YVG5Mj6KoTVJSYvLXTv4aJg6XVv1af+W2wN2XNd09oRiWYQdWOKYKBk+GLFu7+Er
sbAZ5NxCj/HuE20AOgfZ6JRkhC8I6ZXEDs6znkRx/cmGPHsaQG5SYx5F903YSf34XgR53+6Vdh7e
lWacvgGEpyqfZeSL1TH5pBrxL+hqIA2QIHkUPZezMAinWsixVCdFGZlYBAzx8AvGL8AJNXIAs3qd
WUZ1zFmatxxr8p0C5bw0gfHJZcmN3M2OZWdlmHW+g+hif/VaUP8O/Zub7v0NiY5rVw+y3BWwQ2ah
puEWC4KKmOVT6/I2yydjGZpFf4q6eS4T3LHyy9y8b12lgHfo1OGsfJ1HdudD4uFOtQ7AIt5dHjHe
ONzdh9HsSYcsCg2mnRBPumbvspgwLIYdkTsdXVGaOF3k3GXYptkVz+tv79v2Nz0ZNH58RMV3gyGY
My7pOC8F2woOEeQNIg0CNg8LnnMcwKJu4nf6vuREOe8js6kD0FrNh6zBm9BThrbT3kc1vzt5Ojtl
khme/RrQiuM6ZMu79iT3dA+CfRgJ+4drDM2xcmP4P07tTLuk0errsM6NFrpbXX6XsuTrCMwJFwmQ
nkcyRNpHv3C0k5OH9qY0p6FbOmLKdjkB6gaJJ6otVpAVuB7R2aO8nYk32nosB609Rl7fLMMwHu77
LDzhNimnZdfxdYvQIr6G0nH9U2+17rkBanLIibZyVnbJbgIY6KR271WeBFLWz6wm+1pn15vPOMn6
zmyL8i2vjJ7g1CBIdhGYnG+doXpIhV0Nwsr2jXAHhY74Xms6VFzOCysPPd7OtihVmU5+U6IMWThV
oX8L+8yHppUGSFwm46l2CnkPKucWQ8KTSmz3Cc6os2Md7RZui/A+FDp2ej9jluUOzzsgYZmNBkzb
SFsx1lEksF/BZ2inAtU/eHs0cCiSTVXcW54e76jIjuuyrqALarb1EsDwOKDUlpuAKBCgYZ59PeXB
XkaQ0nQjDJ8dReqj7rBzCwCvniCHmEvDKJ2VP9CTi5uRXLqgGxeQ8lH9RtKsfgxOgYda+vY0rppM
q74XNUQA1HWNdyS70MxWzWDKn4w9z90NXF90kweIUJc26XxXKjX9Z3BO1tEPguL3zC3sfqMRlv0V
vaWMvqLNmt8AzkBwvRjM6pn411o7wPTq/PWAvLk8KCCX34KwU6tC1K6/GOCvAblwlp4Gs9RX/gl7
3X7s03b/v6k7r924lbRdXxEHDMVi8bRzK0u2HNYJYcs2c868+v9hewHjpgQ1PNgnG5gBFiaomhW/
8AZT9cNdLw0UraKkvI08/WcZIhqzQZ88eUwyxePNOxB/40a08NMNB/DoWI05Yitb27wZVWq4wA5d
51vdEcuvE1ljPhvjhPsp8dGC3YRuO9x3de22OGj5aHevqCGU8V7Ypv7JGJOMv6eG5pneMRGQbU3h
vnfybJtgaPvYjbG3LjtP0AdIyAAm3UKe13Y74+53/JDIEisvHwu5+yK02vu04r+igJMfARWn27Zr
+SdJHmuOA1E02nicbyDgHB1w1Ryd0/8s0o3ZK7NEj1hH6o79Ehj0E0+xRzHXm8G3hPvT/xRhdOcx
GVvOe9dLtQH12u1EhRJjIK3mIZ7YGpWeGrNfKH0FSVEKx6/yaxhV/Qv3Ob6ccyrHM8yI3pw1wwsh
KFC5+1nP0T3f9NhOtmsoHMXXFk3ZauWi/vSrDXub22i+yxC55VMyv42uLZnb11K28QY7WbrWWRrm
nxAiNNc+SubWFkez/gWTde662T1RrdzQCVBmGBSf3s61vyYWXDtDAXSCQ1W4zZYYJXY2jhrwHUrq
e7z1mmfL9sROuj7HEH3K3z8jL2r+oOYXp1tSMGt9gAzkhAw+dnlwEa6mdDJ2elyEd+VU4mlFrYK6
qKFBpDtlrFA28MJQZbmr3Wk4jGnwq+0UuhzlMB55Dh76EhmdzqgyPOtc78Dt4Dz7fUWgELY8Unzi
inDXPwDzS65w6olu0PrIVohi+x/qPDVvObOwIYD2oicoGuMJ4fXmmWVn/og2cW0fAshA8eSDFDdT
BHaRmF9b8CauCtgDfWuXt1i2JHdlpvEPfvLtVAkxeptkvEalxETlfuNOZBEK2Ycfrqam21GVBrqU
vh4gH6ozObUXemqWRcm2jpq3WFZ3D9SCEXzTrGSXjGFI+2te2N6un43BoHToxPKAKO+cnSTdhhqU
/QQD/nBa2gkzLzKYWPfQDxTk9kAdU+gNqEd1mJpvweF/Rj6edLXz/XTdR8huCiOSH1OEpI/kf+h5
TDrFjxhofw664Q6ZPeSgiBA+aGHDY8s9yP7wvdBElZ2sIUWAjnSbHRzFFPV8qC0rBzl0brm5HfD7
RcWQJ1qX9NSO5VyxCNAPP1IpH6+GPn/GqOa7Ywn7PiqnJuAFFIiWmKTkfWe2N8j3ooVOd+QRHcDq
xRWeeqqDEoUIRIRgRZWu9rN2qLDijDlhE+VTHn7sEc6780ev2Wpo8IzIWYXWix2a+kEBnMTmXA9p
s6bl8N1w2pi6lk6YOLZesitVFK49YKIHgdzbUWlOsu3VEN9PVYTMJC4G/5wKNLjvcli8sZDldiqd
8ROPM+vpSFQUvS6xniljfRbJbC0Vl3b8j1bHalM3VjBujACl9sRX2Y9k8LAtmws0pe96jzmxhU+4
y+lGMRMRv8awHpsh+RjP9Wtd4vK5MY1SmriSUhCQPtWSste4jayQIlwptZANbrna7e/ryEDBEsMG
TPs4j42z6psQiz6ktJ7lXDfe65FZrQcv13eNERdUQLLqMRQjAbyt9RXm1ElCmwIVdg1eQNPIVYUA
qM3/oyTYQaUl3KGeOu90z0z/GbwakWQaMcjgcLthOVwcTNuGfRequw5wmrU7VQlPKRKVjjJE/TYx
HjyrsJ+rOZw8pXe8RxQLEXEkKaUj/ogUkIVZUR15N7keI8xIj/F5Ol3EuB3Wz5kXXEe4joXrYBjw
UKDPdyW0obvWRVPcDabARR2TXKFN8F7zsvtuV9LbWig6Peh6hd5rosVfbfxuj+EgtpW07TuKY9pT
1tYkL3Olr7Cm/gUt5QiCAuaJt71dVF8TUcm1UVT+Oqna4elU2XY9u7mWyOHdIju360vs1Bpste6z
+d1BegfB4rkgCdwh/5yIYLiSADBJxJDFqgrP32r5XCLCRq9+iusou0vomD924Ev3GGLASaUPvFfO
fLEWjv3NMp3kWp8fvsAP2juMJMvVpEc90rmRTlmkM06Ukx1sT8LGzuMyShDFvBqQOX/QcTM4pM0Y
0IOwXPQiRmo2QES6zGm/w4Zpj/aY3xnWZGyctknX9C08oiJD7bAUdh6dyGbTQdDh96mxqFdC2MGd
HU4gFoaaLdL4ubmuBQ7fqwZqxtbmkhqRJ8fRBAnqpP1h4NqLxN0Y8TUtPOGX1p7s6/hUqzi98zCy
eKOcaS4EOCUMEwgnCeswN4ByN4TT6Np4Jjeh/1hwhe+pHiHy6unj02kvAQIy8CnHwhlZyezKat1q
j4A6yVhWqIMq7eKIb3t0dMt+W2SefmPoXfCxi4tvY9gGNwQ0BGWIfd3ozXSIRWd+r6FlPidzh1UV
jjjiWGXucG8OcBGhhmQkw/gxNt3hoyf0+M6FZbWXmaX2dtQI5L86c5cjxe6QVN+4WCP8YD+FXzvQ
MbBI2fEXGhBvVMRB3ihlIx+Km9KyIl7i6JKPeUO70WmSjxTPf0BizK9qBJ1XnWFnV1Wuq32PnvhT
GOAA3UHpMkxNWevQxcPuNxCnBIGxT/Dtfnj/1839sEVnAswHUG909gzLWbZo2qFqiePj6V5nv65R
/UEoV7Ook4gAm60ujzHtwo4l2+gFGnYXZC9eN2IB+ynqPI7rGIBfFhjosHL7rsUa477AzIWgr6BP
gPuwfa2jsP6MXaJ5CeXyGrHgIB0oQYVZrqubS+As4W0XFamv3Y94Hm0ROQHZOoS6+8MwR/0eT2fx
pEHQ3fMiuLdBCHNPN/lxq75sqisZSvfT+9N/Wvzz+ecH0aWb26lALM1Fo85E4znImkm7n6DHPTpe
4L5UE/VUHUeqXVPXv5Kuc/e+pcajMw2ouvb+49io4pcrwP+Cz9Lb9ShxN840PdoOdeVd61lAhBmG
6llwwA4tPtsX+lknVOP5r1ZgPgWBqFTgY6x5mv9o7HmJncFBK8U9EnQResDuUHw9vaRUF3EXCePy
FjWZTz1+2mR/TWE9WEUe/Iz1JL9NnDTcvT+LJ3Ga5e8BZOcYFvqTjisWTSe9A0PfKNO6b7I23mLo
0xy0MqBuBA12A2vlH1CnzQMOk964EjLttl6G/iomHYhb5vR8ESW0cC5FkW/lh4bxUOlNdYDkF1+f
3guVJurxwk9+jVVRhLxgi1ya/K67RH7lIs4CBDHseyd2EoxqamvXBSLehyATdxSUEXXuia6VP9pf
hwHdutjvvxrKICueEx1qSmoXj2Nw4UieQEOvppIXw0BnQfLrFktrmUYhyYUFdjR19CnPHW8fibB9
hj6QbELcJB9TzGijChPi3JPulUObB3Z+1Gjo2k3ySs2BkAUWbINyRv3SAsHcdF6SbS/M32vknNLJ
PCW/0cLUb4lFmGFz6BSF5n186vCcamCY4BVfQ8L8Fb+soxBJAmdVybcsxIikh4i1P4WL7/+S15eY
YqLms8uBsJwlCIqYi0dHp+F5aujqQTf9cG0chCjlpnfe3DF6f7zXmBvGU4iiAz8C8asWwBCUFEEa
d4l5b+Ue8oR19kI7JtvnKBo+VL2yr/vErbBXLKBPz6W690c/SRIt9wdtdHaHqbuukIujFpZjNyUZ
R23wjOaubyQV7VGqu9ZNKGI33RUdhvhGpSJcDwN+Q7Fdlo/oOaLXmKXay5AXHxWeKI+gkS7NzBsr
YQBNYRFm3J5caqrgWJ7bel/LexzWm+cTghIRJIAqoi++1pZXP78/F2+sBHeOA6hjfr+Ad5zfgtAr
0ZCnT3zv8nYebIsMrzPC/EOa5LRxcIGkr9SKbaKUe2Xj9Lx6f/iTytJiKXg0QKPNt4hlqcVSaJWB
922h7PtYQxVY5oN/yJC+fylngzZkJzbGOIMDafF+6iaV3Zqj+oixVruO4l4efCzvLrAp39oc/CCK
rNKQrmnIxWtmQToocN6Q99Ts5HMV5T6Qb4h+uwJAEYUM6fwSgn4CQp+wo0dc5csY8YEgyPDdQatz
azRB+B01/P4FXRBK0e/P2BsLxiwx1cAluTSWj20hrFTzMaJHoTuea97I+RzrNiVbnpu0sREPL6dg
+XRfDcNEa+L9H/AGLofHHpyvbQCzpRw6/8I/Hs5myIUbBq19r7poRGoC2Q8zQqZ5HOPr3G6a69RH
rcWwBu8QDkOyjyVl2wv75o2YA1S6wQ0iTOGqVxgpsMy5nLjUH1y7vQIsmtGPQ+wZTQPaodo0fVFI
NEBtp+xDM1IMOzN8jGXcXlt54EebpELfqjbrb61vZJuhzcIfEXije6lRTilRcl2FsNcvQUteA6lm
UsqMLeG4gKFZbK3E7skkiyZ6qOc7joqV89ji63UtCjlnJXPbr7UvPtOnP7s4YzRFJOXmGccPyvF8
wYKI7BeZhOBhIL/cS7stno2S9nevkXrVmUGSCMpRPUKGZ7vynsf+GucjfUXAkaNSH8DgRh/cqVGn
SD6NQnzAwQQrUDuoMSdrKeSfQAVZXlP/66mW0JIp1oKLdzfGw8dyaCngW7kj1jAx2oMXlde9DlZt
0xqpHmImnqWfslOfYZyh+7pOQaGcxglb8qnBbbtsn4LJzb/+roj87j9jAWtspjg0D1Uejveun/Uv
7+/zNw6aS0glHRscvS6WN3GK9lQlBhZLhD1iIxnaGQHwgS+BMKFSJnF3F+SBsZtGxCJFXWcXQLBv
DU9MAKALyBUHfX4o/jhlvovBt+j78KHWAu1KR+n1d50H3kJ1KDApxdQJj+oduPwXDLjMCznVW8Mr
ExEBOYOyX6U1nV1bWV/Z8YMGLaldwcUAHGRY/pEWjnEwvGn8jiNMyAuBF5g2+uLC54vXP8CdUaMw
tiygwJZagCDHznM7BHiSB+5+duWpolm6xDC4L1I/4ZcXX0+VrgFX5jskXLJfSNrjKJ2VqCeu8hnD
UwCI3eeesvtNkwCQQRWuNu46OVFwHM2RYoLwAoo8os7LoxYOVKhLPdz7LYIqKyOnoL+2wL9MK+6h
6oOnDePniTJOC40jUYh32HirbEJ74EdpCO/eob/E0NAKuHSyqani9alF0Fbe7CwCXe751E3QgI6/
xHNZPyj99EuA3eFz407elaR2c/0bxShnqEVu1mDswhm3+/7efp0xk7POnCIloUuQNC82F+oMAGWS
/MEfPPNGzDbnqyBMcfRGNIhKZqK7CIOA9kNpfEDS5v3RX8c4lGJ1wj8TcDdiFouYQzZJOSWQhwj1
JDXPJJB0ZBKl3zk1zQSnseDAvT+iOX/Q2RVIwQgUq+K9ck3uwsVuCmLTRB2qjR7tEIGMNvCFtaqj
3NqpnPbPKcyCXlasvdZoyO4ajGBLu3mYVWC2TpH+i8EwK0dHMsZtVnT7mTEHHOYpPuXiHK57DxSx
H06fTiQwEjH94/tfoZZVGHDL+HJxJm2UALkWFhc55lhOYbdje+/XYXHjVmZ5bYuyAkElPowUV1cU
qeKbPO2aaYVbb/zSxuVzZVBFA4zlFysg3vaRHn+0qU8Fktwbgg2dpYd+dNPbPMq+ROiU0T4w4ukf
aoTIpczwPDJ31NMDq/8Zu8b4cNq+9Mxpystwehq4xH+4iVfuUl1iQBoP9vBPOpnm57h1uiOkZ9rZ
YTgcdFXxC1EROphjqR2MOPZ2Zd/JTdr32S7tHPfeM/p8jUu23DQj/sa0mAuDjemmaHEBI0KEKfxG
s0gAPR6TRqzB4YT7U3ycRXr/oJwIn9KpQCXOcm5I56ptZ7ftB7wMMX22700xRTsASO4KxKb2LbV5
gGuwZFuJOfu1ahqj3ceoieMpSg+iMJv4V+BqqKTMPT4cLky8+oYufzazQr+OvBSOEWjLl9n29muY
es4RKHw5q4+DdihtM7ywi5fnRpBlO+h8QFQBDPyqQoC2fTZG0OHvywyMhza0vLT2fO0I3AncLhp+
v4D/r6nHt+FLldf5r2bJPT6jK/9/RFAGNfTHwZwJ0GcE5Scw9uG3P7nJp//Db26yBh3jPy45KYhx
W+nUTDmk/5KT3f9IS0lKZQ6VVO4/nrx/ycnK+A+lVXemeJo6iI05hPuXnCyM/xiE2uSEtk2xykXm
+S/Iyfb5FQI7EQw72QMOMcTN5DmLKwTYTqBTJKe8UOjC37WZHso13d2q/TLwCiCvNUXYjOzyMsHe
TKdaLZ88paLo4EaVOz5UxoChyyqABanSTQ8WCC9O1LVoA1HSy4E6Vfoj5d78U+CHSqyqNEHeGQvA
0N7mgfTkI3bYnrfD4F4LuJEQv6jEOrOpWNa7OsYWj+ZAJPtqC7y0fcIMhSjcNTX9QWVV/eLqjTY+
FBrOsmYxGOBM0JDW1yOoFdzB/bLX155o7S9GazU1aYnrpxu9516l/1gkt3bv9fTPQlTPVr1oKrBg
LTcHYGonqHdRaMdPmi+wgdWjrkh2utkZ8qgb0QSaTdYjU5VouDrTyXIrf2wvvMpvrQ1UJAskFgtN
9HX+KpeIMZrMGXJSQCciQpS+qvCGnQr3Oo2N6tJ1Ysx/77+P4rwX7DnCE8bpX3RPz8fzQr9myzV4
jEZaNJHFdVChN5FE8eS7boLyXU1NWMI3yPIxeZnc2vjYFX39ZUSDEt5HiGvJhRk4D/r4RTYtKEzZ
XDmzN6Gvnv+i2tdwo/LJSHicCR02QgN+0uYTbrl2ZPXTHmxpUG9V4tZyA0dmyLcZ3gqXfsYiuxTQ
qXQIJ66YuQEmB3YRLkiZtdgNeiNYda9JgLaFXk6VDnaSC78V8/Gd8DTsRlCN1+PrwZfWTx1o9sbA
11eu4rgwp2+W39XuJ7Y81qD4z3RBmaH+1hbTD6OxPOdJNFYffOiJpL0Xuxtq/GZ0mOR2tv7jcnr4
vZ5/cqa5Os5WmQWGMTJfK7rlEMwvKix6pLAsb+wCYGyo8n8mgMg8eIGVRH/1PM2TRhmHOaMjgWsM
L9T54tmZ5bE7PMQfA2fAWhnKVGLcztUlrGzSIRzXvZ2CNnn/85aHhlE5MhZ8c7rPhnAWwWSq+rLI
cJ71V2p2Vg5i2AEgVbwNBNfq8P5Y5w8wX4hqBIUqjgtoAV0s1YB8JCQSE5wgfXqZDMUGDyrTOzRj
1qmrsWxs87pp+2FwL5yK87IBw0raoa5FuceQEj7UIhVsPHAqmK1LEhUfRcYBiylU+qJypvl5Nbgm
KuvoAhbf3v/aVzPLsBL6C5Vak8KgWhzGyYS3nMOXZFh9msq1YffDLQBJ8p/QyMXL+6OdpyTzR6Kc
b1BNohxLGrcUwXaa2OymCZlLCMhxe6iqwtl7LSqsmpe4D8Dg8SWS1nQVMMEXthBFveUZkTazi8wC
NSUXRZHFDHteXJphabF/am8oMn8du6LOnuoKZse3hLCsdkEC8rv3ipgR39bYjwlmDYhPWbOKC92Y
TQDrBueedR5XcnxwhqjLbsfOquVaz1pK3UAlJajCJDYbsCxoa+bTY5+DU9h7LHD6mOP21Oxkb1Bw
QTWwL8enotGh8pg4McnHyevC6Rc4g8LuD3otYwjjXe/ooOnDTut++tDQ/GdgDp1yAbCqKL4FFGFC
fMh0owTsipvjGvNxyDHrPsHH+jrWnRFbqN6A3rcee2hOd+AHiIYHrJeqcYflrTm169bIQvNzNLul
d0dX+Kko4Bg5kEqCKaHLSgI9YWtGh5GwHOruMH1pFWDzjQ983wYBW/iQGXSnDTQFpSsB3t34uhXc
VZ3Kor0c81Qc+Bu+O6HfMORet44ZOfqeZEHj3Zi+wK87lgZd/nWtS03ldyguqig9snOdod8UJBzu
Zlarm0FrAWYv+aolV7KB9ZnpYD2kxlCO4ldmYQtRHUo8hPCkR8rLRdk+0zDpddathQCnCRq/G7Oj
H6aa+gk0w22fzaqPx1+xRIMSbCNaj8V3RE9p6mLWWUIVxzApaLau0Wv1TyIbp9ngkRtEP10XB5cr
zfKISUDKRaV5o6GbK0skX0CsbBxDx/OLxBvyDDydukXGOlJZ8lmYeNevKmmgjGS2Eq293u9TfW0j
IdAdA7h22h2CbT6vj5a5Qf0hyDD+fSB2KX7BC1XuE1T1PpDrtrCN+EstHB91WzxawR1LzHH1W6LC
0HwakXOxrrthrHHmbSmrs3FlaF+pBrEGuQFQ6w/PY1ENB9+FxLujrUx5EoJRApS+SKPevkJntvoY
gj90t3nTZwrHDc1v5fQdsoY3049ZshyXa0WjcN8bVJSam7o0A0Puiyw0kmLj9ti5jSvl28Z20pra
wowvm67BOnbWHkEPvB77gndlWJOTh63yac1ptlNunQh46kfHsdL20xRk09iuS2D1wXGwqJexdZWR
DrvYBPokUI/Rwwk6D3DY8rOJqbx+leMJK7FSdD0JgmlCXZhGdCsyFGpWLQ0hufGFlvabyhpFdLSG
rtDgH9EV8DHZjHXzAUc1ZnaVAwgW383KN8IjixsUW0FLSd+k/uyDY8Y2Aane90P0z4BrmdrRVCtb
Msu8yG6mkU7orUzbPlwboaV15To2+9I59J7eDTdj7hjBXvWO4d/i6+KHnxxsLeP2tovSQtXbvg/y
ZlyzOcSA057eeOp7Uvl0iDxwdaG5AmAGiITHuMdpFjs1zw2e606E4UGKuujbq9QRUh672Iktf6cG
1JzM+wrraQ88eto4+WOuQLdpm6S2uClWk2eI5Cv6lWbzudVSin8h4p76p9Rp9fYarVdo0xqMc+9W
w3/rSQzQrl7GxnYQL3r/rXgV0hBr0Hl2DSXl3MOfX64/aqOGb8Gz6SPvF34G1hWFe/OIVrJ1YZRX
j4LD36Zq5NiO7lDhW4ziae0UjUNS/Yq5hwtwx5pe7xElxdodoZEq27mlgLzz/qctI+BTiV6R31P5
ncPzORb449Okhzx87jTer5LJ79aJQEZ+X5l6NOxI3XrqKWHcQJyDwUfa4o3NUdFBHb+8/ytef7pJ
M9ClQmfRmaYZef4rBhuXNGXher6qA484fV8MfpUCFE6UVd2WpA0+YvmlZV3qbp1HAUiiuzpKKXQi
bQIsgu955f/4fNPyRwDvQhysLpS0wINhbPbKbI2njEMT7PMavO9kYrm6bkI7tC4EeOchD6m5jrYz
4SuqE3QkqbufD6+ZvqSdETq7EcmoQwKn9so3++AOqAXN3/fn+I2xyPdNlGEIK+fC3vlYCR6qVkT2
siP0cm98HuDVYFNwLzCT3r4/1Plyzp+FZJpLtx35UKoMy+onZpsBTn6esytHrVznWVwfEQ+A5QUQ
blUMTnchoHo9nmkZaIsooiny1WVTN9L5aIQycD3w+uCQBXl9gJkHfc8iqEF62b4w3nLXnNTL4Gqj
4MYF7YrFVGqe7LqmV6j9xLlac3sPuwEMw1o0HjrHrTJWWHvhQy+t/ELOs8ih56k1JRqj9M8JNkwA
aOer2IJfKOE4U9CYnTCvYp7WAZPuBAiTHpSfddmNxwQUgk0fvbLXfpTCk4vKqI43Msfi7f2Ffr2n
+DXzvcGlBV5z2bNKWr3rRxsN5j7wEbVXQ5Rc+7kGNBZN8OICzGae1f+WD06fzgOLrBFFK5pkSw+V
0QyB4+JsvK9RkzmiPOyiAEZL2iygt1oq0+UqjzTrwie+MapyccTgiiQNIz85n3BkVgh+LaHtEjtp
6JCY/VHKsd2Yg25+SDQVrw2tQ7X//YldNL35WNqnNHyBAyB3ZoqlG43CQNqCTxruc/SI9H0aUTYn
Xx9zzC+MVO5cHfs7XCanvAXglhTYvaAJ70D7QkHNvyQ6+WqdKY3QyOU30ZfklC02vI/pvV9Ioqo2
MqAyFghlJJ+6tuxW9liGzd9OOf1qNjdQL4sjDa7qfMqjKjAas63LvUK8vtqhhVeuAV/1azHG6UY5
af2jlaFKLpzqV7eIw2UFNsoAlcS78MporSvzAd5uve/jQf8QWWb/BJuBBkHbttqK2o28NOL548si
4+oNF49CCck2r555/qEwFjSrJfzb+72xNavUv8c6YfYIb4rPbOovGHlkT1AzhhufcO7x/S326hIj
5EcunFt6XlSewvPBhwIafykxqRxzks44MSgXhXkNox1CWp/hntJrhbMZoni4sL7GeTw1fzcoA0Ip
ngbKXbSXzof2/AzRmA7IaIe2/D5UtI9wvJpRnN1wHENk9qe+ideuUYTbpGvxPoml3Me67aLaoLSV
2XbdpvXMor6wBV7tc7YRcEiWEtgNV81in+cFcNWoqcC8lRASgXoUe62evnVpd+mJfDX7jCSocQis
NdB5WRY77LBM27wGXZeEFfoQmalfTQGq3nFka18bLahvDAldW3N86NvvL/xbHynp81OaZ3BrWfnI
hZ9VYnLHPVU13iy7wwPbSvxvLnP74/2hFtqkrDQYEBSFAL0BHzbVcqVnyx4Ior0BvN2qty0c/hUw
0XyfpSo+oiJQr7HqTdamKv27AU26fVNHGNbolf6hmEa5m5Lys8ASe+2TqK3d2Ehv0zgOfmaavHTr
nK8I0QMIGW4dNC+pfhEgLcqJTZqWDKQixANty7iCuSymf9AM0bgAfC++dwqnfko7WCz22h17/cKq
LIfnanWFTbN4fk5niOb5mYjh6HSJY0+7PqeLmWlF9miX3bfYCLo9FYRkjTSye5XBYdq9v0bnDxxv
zDywMyOT2YwIRC9CYBvVsVgOgb5zhAGjR4PDsAmcCgRBCrNUX5VCdp9C2kXP7497ft3O484BIv0q
QOVowi31fQzECH2nGvHGCZW5p+hubrJ8MPeQu1jpuk+O/8N4rDEHm2DxFQizGK2BYg+ldNvD6h3H
oR5BUbo41RR9D4xBv3C9vvV55lwFdw1aX4RJ5+upWUWVIK6HB5PI3fvMrohCG1Bsq5ZknLIbdtUX
YoY3R6Rca8yqUazmvMP+yGXyxnJDgzRt1wvd3+gIku5HyoZbdFDwph5EfgFWcX6P/F5A1g1YB6Jr
JjHS+XiJ0Lp6KEwmVIQwb4Oxe+r5TzbwtdX/MJSlZs083irA84vDAZqePMn0pt3kZcG2HkfNXuXY
VW1jb/C0v3oEfn8Xt6Oj6MRQCjcXgzVGD8RQhcYu6gf7prax6ZJlVUBK5Qvf35Ovp3AuBHP0iGt5
CJ1FryTtpcQQytZ3Jo45Wzdw8T6xvfI5rkvnr6Ln+auQ5USMmmbCjPlfxhqNa6cFVH3wJLIutrZo
xabyI4XqC9mLbgf5lvsl3v3991E6mVeOJQJ2e75FWhn0eqcaHdhL6Lh4eYj8I1RlKzkSF6WXHrbX
V6hEE8HiQiFS50JaHDnTbeMu6OB1hg6aIvdG7pTjClFtFTWroaqtcpMEpjesqIKq8WPkF4N1iVXx
+jKlVDT3ufleQTN+8cF2bGrjhFjEDrw5mp5DCg6rSIodYkVkZJEjt0BCkr9f2jml57JBWpSSxuLl
cjCiM200nHaldMLtXOs5+rx212Po4CiGIckmhXr610dy1oE0Uf2dX00Mw86XlslFWheO/i6M5JdO
T/DaGVHTsHE1uKBm+9aczoES25d+ibNsG2s1GscWJIQdkq1UrbOkPZI3ESMm8bTvZv0qSyvsC4n2
GydTQdMxAEfM4LFlZhuCH8CNEYIJklnBppF5um7LKT7U4LS27x+S1/c2S6bTULDBpDPeYs+gFyJL
TY7GLkxTZLxASt31TtjfeIMWPCVmGl8Y741PY4cS98GFABtiLzLaVILl7IGz7szcx8J7aoYHEaQ/
4nL4O/f0053D9lBI7XImAXYuQgt6Rz02T+O0K9yw+aK3WdogxpNFF172+c/8tzAwD0PlgfIsnTQY
YVCZzreiO9XpUGXwJWs9ECNdE2qJ8FhM6/P7C/X6fqGABqKGIIlqIW/D+TjK1QatjgS0/0SxJ7iI
dhNlrR96kCKn5HXVlkJmt4vc8lLB6fUWmaE6NmhTms5UCxeJohJNmPrTYOzIS4xtJ3q0ckvr11gE
w22QyEtF4beGowY9My/Jvs1lKJyROKApK8kAQVBsOOUFHHIbQrXp+u2xDEenvnDcliPO5UJwoSBv
KQTbRITnU+tppZfzhQ39MUT/O9f42ZoOJvYF2gXS7//yhWc03nVKoKBewEWJxXRmRtq5uY4cBCIx
OjzaXt9raQ4kHs4aUofv75o3Pg0pU5c0n+okCffidrbJVfEaYLCiNYO9Wbg6kn5teYWkCYJm0AoO
7493XlSYewh8HBfzjAijn2AuXkEV6vR3O4HWhQH6MvMLXDiAS6Jm3abRNePVt95UeUcTm84v/FP5
l9fLPL5BkMb+OdlSLCa3jomd+ggjVSQlhjWV82g30uBdxU01Xdg1y5uMJJ3Qmn8T0JCyLZPowe08
ABBYqUFgGr92EZjrh6Js6wjaaRE/vD+vbw0GJZsXjxIYR3Fe5z/CawvImoVuN3FSkUXXnoqRlMtp
kWIEXPz9d1FvnGsRNpsT2PT5UIPltbMiX7Gd8DUEe4o2ib7SvLymAQgu9Z+//jBeag4fjw+jqcWC
xa30QIJx9nx66jvSJPUpLt0Idc9MfHh/qOVTzoLxHICe0efyA6W28w+LAFwnpec029RrGuQD5JHc
ArUdkDCrdrSidYGe54X9uKR86QxK5ZLAlxIb22V5tyAQQ4c6yWuA1W72gLLaDKWWVXOYehq8HrIB
147ZejsgcDoeq5Y1bpFSCJEkm7QUmSBB9yLJQfr/9VwARqdyTiLM2/iq/oYSamY4NPNNIbNdNkxu
si5FPm59sCsHmVbhriqEf8lh49US8OcA4BMfW3PeZi2WoImEbwEV6bfAJUbAfqAKRWVba0Bb01Fv
KqoORnPhgX51dOYxZ5whK0EqsKR7ev6gDUGc91sxJvEvpIzcXU3AcMwLvf7bzTwPhYquy6pT01mG
HFbU5oGNsOa2F7a2StLEWkddUh6z0YkvxKVzWPFn2MFmInCjfov4g84lNH/1HxdCOE3lVEqJ37HQ
xF3k4OKp617/t0dmHmXmEtD2of6+hNOFyRSE6KP2Ww825h6fnHI3oDuyIw8gJQWhhrgqmrd/uTfn
QeeeB2d0pr3Nb8wfn2bZTWuVeGNtIc5aGwgw5aoEtvMYFKG3MmJEVLEJzP721pvv8RlXN38nCeOi
fhF68WAYUcugUsiNnovpjnsI5U1kv/7++2jncCdwCGjnLwMcsxghvSuKuihJWj+g+w3pOrIQiB2K
sPmYCx3PbRLU7+/P6hvH4ASIBHk2F9peNZtxCamsyui3od39strcuIGopiizifHxfxlp1sGHvjF/
4/n6iTSjwG1bHLhQ9w+T1Lha3NrdpHQGL1xjy6CYU8BH/XeoxX2C+oLmiWzstygZFjcRavvFqiu8
GjFpq5mVDYMHrfOxAq/y/kKks4DREerMY8+KCnyjmo/H+WdWkQqdop36bYPOI5qGoj+6vh88JM4w
AC9O4w6jaBTfnnIp3Wkl1eg+6J033Ot1VV+XpvbJTGr/0IVjWqy8AswDOS0ifO8vxhv3xEyrswQP
Oey+5bJ7ZJGuoNy4NZrml5El40ckBdWFa+JVlMlU8KzSkwa5SWZunU/FhK0I9RtWvEZe66rgFt6p
yrNuENCztsYwGhdqDq+izHk8CMmUHEgSLGf+6D9uCLBVyIQnHeOVwtyhjQiuoBXhjioURDXV1juu
D2idPcj/pBiy/ftz+sYrxvCksURk1B6WrOT2/zg7jx23kXYNXxEB5rClSKlb6uTc9oZwGuZYxXj1
/0OfjUU1JPhsZgawMSVW/MIb4Mv3UQqircUl9lFrtUE9CNudHp26W1Bsr4v+WVrSMm9YE7w5zWSY
gGXWvtkWo7NoxTgNKFgig1L0Aamte0KYSg/sEqf1IXdvdQXe2OIoNunsOk7xKr+yOV6DANq42NoQ
Nm1b4Pcq7Ow3JU/rI7QILLOHojP3M2DcX0M2DkGD3R+26KqJjOWs5cJXE6zeEE8qZDioU1r7AKXr
IHYn9/v1Bbm829gMJIvUoFgPgFKb/VAPJUXpYQj1gcS0WfJGC8kYa22H2KBxS4HnchnWeIIm4iqq
wHW6eXo5bIbdgHMLjRz5LoBKy1eIGlwyEfprQ6Ro/3yfElTQrESpgiNMXH7+dVpTLAVyADixcMjR
oKUkMf0u5LIoO/RO9frfh0MhgTyfGrQB5mHz/EqTrnqvZn0omjQ/LHTYvqgxeOtIj7Nsd33hLm8n
V9MpLJAv8oHssvNPA0SHa6VazGGS9OI31HUDyLAzfrk+ymUQTujy9zCbGRQmyoaw9+ZwAPgWCEcm
r1qnIvlVECP/1xrCQQvFqDVgzcrQfwEhagRIoRVhnQvjoJpp9QHtzqj/15iDOAcy/zrXlMUpjZ5/
fUGaZ9RECXstEklQAnO7q5NIRcfSuHWUL/Ys5X0X7guhPk8WodX5UBAilyjPO2tfp0P/AojQDOMS
nB/q7VXroyA/3Xge3xhQU9GIIKPz0FjZNk2SMceN0tH0PcI41QN6LNZnw4Xb43qJ9Zj0jvKP3lqg
rOicO+s/qMZpzOz5F5LAFRLGILqKkVo/62lsv1eN3Pgvhsae+CX4UIpzKm0UHKw9tbyDFHorqbqI
RtbREfjlzvTWRu5mmxHqeQZUeX0fV0n7taKZ+aRSI3hVhaznXT5lcYD6uw1ZQ29vbPGLG5ChER0k
OaOqykHaxFxOMvZmZM/6ntbKym2yPBFaBiIjcTmbtxyWL94/BrOodyKcz6BUPc+nujGcwjKXRt8P
k1IFKSDk98zof+Ucp4EFve6uGLV/Pyt0DrhvPWpKUHu2ZKkedSAyBubWssb8MZ+xbAvaQjiw3xZ9
zm7oolwEGIR2FD+wFlw7qBcF+AkVSMscpbEniU0DE4nbE/KzTVBrRvMBie1ur8Z58ThAYIM+rte/
r19YF9ciGwWMHVQsehsEbZsXJs6WaOmbAr0FOy+PEarw94uXyfD6KBuYF9NICMFmZRnpFwFs21wK
gP3MsqsGc4+7Q/SlnarxXqRm9CrKIoaUjNBbAQEMGdOwWKypQfREH75RfUai+PoveeN70aBB4Y2G
7lrf2vwQdE8s0dAjQxM1tj63oM7uh0K0N1LmyytpBRxxO0BhIVbYvtt2N7myIi/D6jX9z9QhGfmq
x8qCHC8fIheE/D9/FW8o6SL1SKLV7TExcjseyE3MPcHCzwQn3cBSEP+/Psi6Fc7qACwcIYFHEY2X
mD7u+VkUCi/GIoW5N2cr3mH20fgkYOLOg899uD7UxfxRaICZy7cAdSQeXK+Fv6JuWXUkdvAV9+kI
BtWPYyBCduVWL5qo30VZPgTXx7v4NMZjUyLWhCAGWdZ2PEdPpYPwJ9sziT6p4OPQUcbTMzC7zohu
LNbFncZg6CW4KP2svLdty01xSrMWWaZhH1DNHxYPTwPcL8ChG0tyJDmjIV+jYHz9C98YdC0hoyRF
fKdChD2f0RIfOxgNfCEgz+ahGTz1ZNcOxg20K0LbE6icW1Bjrw96eewRYFvNzUjUgGPjcnU+qlTQ
FF8qPlXLsUFGuLLbmanR4dRipX6GJm1Yl8vkD5pZ73u1to5d5d56Kt9Y2/VIrH15KvZATM9/g4pc
taLYDWuLAk+IYd4A1mFBiyOJbnUcLy4XPpe+LfkaKlI0QTbbCDlaPUJ6l45j5OWPSPTFJ2Sl0xuz
+sZSEixzLKgyOnQEN2+/MnmVi581bfA6QfM+jdDmBEu6V9TUPMV2aZ4Apt9q+L81i3+aVoCEwaZs
E1G7dxaM6lnJiZXe9UVVHMGppOBiYfNc3zVvHH6gLw7WdHTCXR7H8wVzo1L1BD0IYlUEclsFrTTN
yUSQNm36oMT6rRb4W/O5SmzSRPpTktusmoFcOL0eVdt3da4/6xJLmqLSVjfbyUOnBkWm3s6z/fWP
fHM+aXWSb3EuuLzPP7LUcTtoYUPsR9wP/VbmnY+NhheqsNhuDPXGfFIuIbSAYAsOd6vaCHB50gcM
ifZWsXr9NAUhDR1O0/sK5dIMYsvpbjx/b8woIzIcUHISxW29qrSzZWwjojasXaYg7rIFiLPuHCAS
dg/6nHybXUu/kQW8MaFsS8aiucobtT3midMuds8qc4UXuKsPJsYyjou9V1besg28CL4xbCTsN8iZ
kJVASul87Rp1MvXci9S9AZ9zj+x1HVRTXAdGgwYOHD6c2dylCaMI26t/3jXrPcrjQea9Fv7PRzY7
d67SvgTclEZlAKhQ+sKsSbA891Zp/K1dQ91hDd2ILIA2nQ/l9a60jRzIVtbE4JraadnhsVI+66s4
ma7IW0XOt9Zv1RheC+Ir33xzIHIQ2jEy09o+XjeOPQOhiMyoRBts/vXvk0iYxN3Cm7CGvedflikt
EnSIv+4h8Ff6r3Eue/sdhgaq5s96vLxeH+1yHkmFeX54gFbUxvbhXZZON3KPixrfA3WvmF4e4ssD
uQNTgKOKxnt4fbzLeVxlJyiRIrNISLM1OZVgCZB1qMx9n6jWnVmAbkj0pf1mu1Hy/vpQbzzv61jA
3NmLQNGQUDkL03r0HMj/ezQ8JgSU8PMdnaIQyOQ6WAsjvYC4oyVhsD7ZnZ7n5Q7gd4VUUWfUtPso
rkXx/fVfdHnxIF1Ibgrgfu3DeZtN29DdbWsFq0w3jiKr9XkR8/jHZJtLGVjzEJchlXRAnM6Q4qJw
few3FpqcmCbnCl8B2Lz++V8xK5qOjTZFg7WPc6gMPCGufqwS3d3DBG53DtDjGyHd5TX054alyUlQ
ZwHCOx+wSDF70JzK2/eizvf9PKSvkTtU99QG1TBrFfFYGlHkj9FQ37jfL6tcnFGK4WBvAVPjRLz5
1sSRRln1GPXpSYPgPEbNcje0gACzsm++L4MxncoKemqKFvSDOgE6boemPtTLNH40nXYKS2/Rb+zG
y/mnvEXlcs26PGLrTYQ7wP7GXaEmLDLr5ISHcx/mc1edEmxdnxrrlkjzW8MBmwP3v4L/SffOZx8g
H88cYN09tg79h1ZHf2CXuQjT+5ozLGFbmF5xuL7DLo82dZA1rQRhSiy9rbywmG6jwczdG3lSCb8U
+NVCJLXr/aB58S3QyVbIG4IqhB0uZHYWxQnysfMvXDCGhY/Ki4psUxeYbjPhaN3r7ye5VIEtBhlY
Sw5pvSzKH9yer2hmOLtyoptq1XZ949vXoO8s+eTHcKOBSqAfQRlzPfl/na4Sl7Cp1zqddkspD4X0
5nwH/yupbxyqy2VlHHY1KS4aPji0nY+jCn0YioTqVlrNCWYrTnqyC608laswJBqiP64v6RufBTwB
WPRa/kY/e3OQRG5XMeqXxj6fmGOUHKwnN6nVl+ujvLFx+BqehDWbhlO42auNK+NmoZiPiUZmfpRT
UmBAmo/jqa/a/pYG4uUdTNtoLSapdM5WOerzGZzbHK1DLaI+iLfY90TxrO8wkeLlnnKwIkLeiUk5
pB36FTeW7o2vpBrJdcibvoIwN6+R1By5RmtrSrT0JwvZjNRXRI8v8qyon67P6BvbhLFoyhGOrZHu
Zju6GiWCyaSeZc1JeUy4LIPMQBIBFkgS4oCY3EAhvzne2gBmGTn821dduDbu847NS5sv0R3K+cXR
IVi5d9vcDHQqP+H/4/vI24kAV6D1liNISNvZnZzNPW6gdujpoGjrPHJ2+ZqIzZEtb70o6+KcnW/e
aw43gQvUlZWqc75rjHxOUEPEw63tFqfbN5V08DGaWgAZUSdC1RWO5oM9MWO8iEWfBE4hvMMy0wlW
K2ziABffunIu9hM/CYQ7Fy67ygBsc/6TFpCnnQXiel+R/p341XNYTUA0CmfOb8T1F8vLUCsAzoYD
S5V0+3YlWbekNEXNPY1X/JCafsITe0pCmcFhGCC639hOF9cO44E1W4uUyMCCaz//NCuNcJEDj7GX
egfPUJS0uf1l1rAOur6PLuaQW4AcCVgaJXNKhptHOUelymmGXD9wNLO9nMzsMKOvGXKTf7k+0sUn
gS/j3mGhaJai47m5diYUju0YzPfBgNfygU1jHWEpJDconZej8L+mJb5eMCi9bgNM5E50wN3COmi1
YpRhmme6HvvRVEw42F3/oMup41okC4eia8Od3LZ4FqMwkQSX7iGC3fST/pJ9F1Uz4lirq/iNsS72
nwNVdcXQMhK0qu3pKxyts2qjdQ9pbtI+UjsZII5kPESGPBWqEt3oeVzOIjksgDJAEqu42XZXDPhn
5nbXuAfTnqeQuieS1Gh+3F2fwD9V4r/vFCjlK69hZd1RLYMPdL7LB9sBClzLOhiVUbN9Q+uKqruH
6dzbgZc12Ev7Qw/k7JETwpTqEDuiA33SxDhCTrCxRPJwCuINEQ6+eF1VyF2RG5aBdZmYu70GFP9b
21vl76SJuw9js7jPkICNFyvKzYJ4uJg/AaHtT1Fu6x/GqZeqH/eVq+0g/uvoc2ex9TPDB6HfQftV
HydXnb4no47+Y0tl+CQzanmBo885TcVO95YjNSzuP7xvpO5XzoyznA2B8V086tA2sDlR6ie1HuTw
EDWOMYV1kdu/PEPAM9YTM/kYdcX4vdSXBKSEQ3HkIRb41PpcPq28wxMrfqrFMMp9XzrKsLetNl0C
YGxlvXfQJWn9OFczJ7RHPdZe3K4Rv8a+LqsDHV43jFCxQTjLmpbxF+YWhoO3JqcReKKRjtjQIHld
mruuSHAKKcxsKptjX42oCmQ2zWjUrHo0iw+alSFN5ks37qIq0DFaLZ8rUcRJGHexFf02zKnPQgIP
tC2x5TPKe9lMi4tebdlqAitipWuZQrOnekA4mqKda4xe6fk4LieRssfmPpvu60pO0++yaRGVHSkm
DVxH/Tx/GSLHyBf04r3OOwja82ZwY0ey4c42JPUNThogF/yeaD5togbaGovWJFh8pnFWH7IGz7MS
6Ejho5uMRy69CT+uF5xXlaoOO+lGN8bfHnNiaALAVWkBlgVR/Xrl/BVED4uoZ8jHWRjZU32Ujvge
DX21t12l3Tt6LT/e+NzteCT/3Fw8aisVnjbj5nstPUqAdTrZMTZK3NdHD5/b/TJ1OpqlFY3CYEnK
dLw39Ua37h3RujJEsEvHRlbtvYMzWThLO2aWLogLt2qEdGmnun7ZmqgmIdXs5t9qkeDABCZ6Uh8R
hs6jD/DWYE8Z6I+2T/MUq0d6qwZy+hDFUPbiLLwrCcOHLzJ2tDrU21GXgY1/jfAtI58cvxO2RBWs
HLUI15a6xqEm1nHjGp2YSIg2RtV9FcCRHPQalISeLFy8j40Ojx+H3t580JQG/4r10f2hDumAVV2b
4RHnIfZgHEapJtqdnun5fxir5as/bUuK5XNrZN7L6OjNe5EN8VdWqsS2DuG+x0wT6fDoWMoSjmMr
0w8j8l3qid86pT9yi/7NZ7xG4uVBLjMIEkyCnRqdhdIBcVnlsI8RFQB/PmlCjC/phC7sYVa8uoBk
PhmPXq3N6S9j8aoD+Sywk5wujGeGiCxLxc962tHJDs9fW1CvybpuDvK0K/XXVsbt1NyNKfa2uLQV
GL46GT7iwLWQNZM+0v6LddTJTZVg6Lw2fjHmTJ0+oDSo/ZKEddqJopkWI4DUeDRHXWTEw8hDKnCH
YZ87vF7fiaRum6O3yreQZFEWQKeXSv9m64skHXWuvPqIUozWil1LLcfZwyXmwCdKXcfSR4ve6/bI
btgf8Xuc/vNiroUXTOd42jF2xCVcdDrQMkl5p79bnCr9obpV8oRBNfzDcjBR2DM0vTHDlAMRGz7y
UpB2USWcdb9ME73CsLvFX7MqVTRgm3nRJOul1vXLoMRj8w6ctVLuLbeM6lBVMVDcVW1ldCpaZCit
PQydo+W+nFW0UHZqUgHjrCGZ5o9KmeE+WrWlOyDwipie+8Wchbl8tZXFtV71rqh/uCIxkONDP0jc
u2lc4MCInBDqdNwHevHkzWgl/k7nyGu4iGyc05+kXdTace7zPiyrRc/2XoJ5UMc0GUa6cwAGim/0
9pzdXDQRkm8JvrPHbEksfBuS2Jqj1Wwdk/Z0GVD615IsjvYZdcAnU689gXxiVUVfceEcbCzMAQfd
p71Tz3vsBuf5MSriBtQbm1HuotTIjpHolJ73s7TEjGuo6eGdsLpc760UzkhuUYl516F3fjd7yZTv
ANP16v1coc50Ugjx3ylWmbi4dnfTKHgq9Q4zx6RzZPYp1x39demwcEZIteP0oTCDQVgXlIUs1UA1
UgWTX3zwrMCpXUvZ0dlIansndN46TECxC1wVmOZyAbQxNMPo20mdqs9YrUUOjo2Gstxls1GXoUy6
flR9wJ5Z8Y7Axfo8tdi8f6TyvARKpWXu0crc+GdXFNr7po8HjF77XJ2DFtXLV8n5ie+Q9mKRM5DX
rRJE1qIfDDXD8XK0a4j3yIkZrwDoUwuB3T4NeDqN9pCi/TdjdDV42rNAeGX+3njCYJk0fSqepjwp
sCtvo+lj3KP0vtNVOQbAiWnMyqGo7rCIrJNgHhs0xPwoxcaE8xpluo/VbVV8qpQ5+mYqjTSeU6kt
LHg2qske9nV5Z43KrH900HtLH/Bm8agbNXi7f8T4q8z0w1g4qXPvdez+3u9SaXRtQP0nL8PFRJP9
I/qX1m+TP1wdJRYgr/inajy4vpflUhyqmGfuLm61JLLD2eyEucuyZsm+Owv9my9jFJkKwbmN8sMp
cZXMPCZL4jr7SsuNh05xxHg3N9B+HxOvdYzTEimlFhQyawba0kiRQoxxJy/U614vftFAGzxcQ+kd
n6LI6JtQdVrn0NtzjOBinCaTEQ6Yji27Gg6F5xu5EM23QWuNIhTC1n+qEZ2AnwM+hiJIykXG75Te
6D6bWgs/pbInYz7Mo27WO69J0lPfT/n82MGdmihA8bqEhdSUe2oaCsHfgA9kj8Wy5/WZP6ODuldX
GsNEBb5MXiFx4KWHn0v/qa3Q+P6PGMzAKQbuYXNE4m/U/Am37F+4G2e3RAW2dnvUe1RQwzDhcQGD
779NW0Z7lvjdV/aRHnGm0rlt6jpwB+KSk9MYmfsEthPZTcwB3aOik0XNfjfrzrLTeifHltroO895
lw9iKf1cFMXwMctsNwPoZqGBNWFYqO94/Ionm/9qnrqC8vaNbOhPM/vvOG2l168NaCqga966BSOb
5EP5RHv76Goihj1p1H1xj1ie1wWIpecErTVK9kVVY6NYWW0ZtqXTOC+uORvE4RO9hwelwid8TSw0
rE1r+r/Re1KcDHZVHOsGumlVaYSortTaF5HL7GjWjWZ9qLAM+eJaUpO+lqLyeW83fenewHb/gSGc
f97KTaJKvtImLgkongQkGsXGcBzBJDX7olLVx94mj21kVz1ns5p7oTT7LMUAe4oScNbiazdXtRHM
SMceFXf+atJZ+Q0arQDRWc7DJ7MffrnRqN8ieV4829REAADqsJB5MykrnkesJv3OzhHzeGRfzc2I
xznuIn6cNbSC/SlPM7Fz0wyHE3Wc6v0KQftXORU6hEinr31lQCzk42uM+1fMbPYJXcjIVjHDMvVP
tJBk2AICR84048Kf4pLI8XqwchE1Ay0nVgFCAlSONdqUwjKz1welFepRYZsXB22JZvwnHdrbk59Z
QtN2su8U5cP1Uf80Is93BQBhAicQepTgcEc6/9B4BqeTTI11zMm4qndut+BLsKO22P009CSxn6wO
FzC0s8DthErfldOhSUoCAnNSrOXFmxCO9N18XP6z5nmxdqKuBhyOIsx8xGFRIvFjHMWAMbkcR9VB
r0JzH0zPafWgHPp+yN9d/541tzj7HIpba97/fyXvC7WBvsCh0zIm9xgLd7xvCIieqcN7D107Ob/7
blR2/IXqViHlclSKsNSEDXDm7NntzeEZfRvpPeXfpsB7+dBl2Nje1aMzuC8x1irJx9wzpPvgakhA
34px17Nw/sVcuytdH7EhRtc3O7XKDYXaUFOeRK56D+7ookAsISfF71Laoi9K246Nn7WGiQEgqvj6
c5KjOLo3sV9HEg0vpeGOGzh9mrNs6Cp/xla4OEylXrxOsQ4LxMgaqAfkN9V/gm80UIWMGu8Gr3Hd
3OcfscKZ6VvCNVwxzpuUMRYi6XW1Uo6O3e9nL42/j5acf3MQrBfewjictaR/Rq7U+j1bWDtd3zR/
tIM2w4MdsdZsgcOAHOL5IdCHtKlQ2s5Pw2K0WpB48fhQyNamWkPoUQZTmqOCPRmJ2X5wKJe2vPyW
eEFi3Zp2UZOXzlcjtuo41B0C3Gg3LGVU/nDLPn2cncit9/lCyrmrJyzkJz8BnKaEBa9Eh/ds7+ry
ZQS0/oAEpDn5k4kZAnSWBrKkj2+v+cu0FJNMdJqRsomlZssQcfUkPtGx8vRTP+tY880ib5SvjSRV
zu5NY7TdHSUrT8WLTsOsC6ZMJNTD9Wm7AAJQNlzxvQaVXoC+/Ot82qpx8SiMqdlptONp8Q1vlkdN
LOMTFfT6QB0gO3n0xn1Vi381k6sdYRXJ79d/xHbn8EyjRAHwgVImKKdtud6rmzSO7H7AlpdO0H0R
cZH6nHENS5NhoLZpGJmtBqbWjcZesXCiP5lprRb7f/4ZdMQBdZtcBC4whPOpmJZl1NwikafcmTsj
HG1n2vUI2U87S09KXJfcVIZWnCuPmM8X/jwU9Y1N/Kes8vcmZiZAea4ee+AQAT1uVqPzEkpyaYIb
YLTE7mEVZViwq3dRE11kjwlIGk1D+0CK1f0wW7yRcQAw66dcTn23+OhlO8e2iFGjaAapiH3fpUMX
dFpr59KXqj7LO3dQ+2wP4Vg81ItaTd8j1tg7DmPtniozQntIcYrmKLy4Q5rf7drG3ltYfxwiPAhu
2f1uC+V8Ll349UN53lf1pfMZH7HfXWLFqU+Ka/+cVFcZgizJvyT4jpk3WowXPfF1LOoHAAxYX/p+
m7GyTLoFJjf1aRjxq4V5ZvpRUeLBM7Rzemh6aqN+2hlOve8qWX4aoyQJlrTsv1KRG+4Bxd08e9to
gYtepbvC1gd1QpC06bDMFDTHbs66kwL0Nd1JOcQ+2tat3KkWJcydLlJ8ua7v8T/k+fMdtupOERex
v7k8trEC14mtTq3sT0jauWRFVtEYdwO2esPdmEt0Nc26LYf0JFQlVj7MsAab5xa3iyDHXqx4XXAP
LV89Ch3PKUZgcVh5RXcis9MdSqOd1v9CMX6c9o69FFhMU72X/mLHThpUeZ7ZXwf8TnizjCodrSco
Lvn4DtoXjy55rXxVzDpVsn2LylC9GzDObincmJP7BImojcPrU3FRWGL+AVoh6Q1eacVxbnZEM0aK
WcVDfTJsQz7NiaXG4E5EU9xpdChdtMByLQ46S7RYKPay+Qm7Y3L3WpaNM6Q6NukRcoQapAA+UqSz
7ORz0cT1fDctmpIFzawb94MV9Tex2evG2KwhpBMSnZXnQmtuE+/JCgBAMtbdyXHYwc+i5mV/TBOq
w5qG/O6pzTXrSV06KzooemElz8pg5mLXG3aODDSWPc6XG1O5jrj5RXRaV6FQjvEqOH1+kPVOnd0c
NARXp9GcJnsAQ9njM6Fp9XPfusnLOHrRC1mGft9ZVpv5KspmzQplnb7EHaDJG9v8jaOFvAImmeBJ
V/TeZmmnpIzGsS+Mk6CQTL1nsfGz1qrlYLb0+xeVNvSNES8eUuCWK26WXim3yyrgeD4FWGMWWqSo
8mSMQ9ztxsappp0hy1QNWMyyqfzOHHXxXsv4S6GLox+VI2pGYG7ywrBurMjlBPD5/Ag0GWAJXfya
0TGjWG3s7mQJx07vi4UmWKDG5mD/cOIxbQKBx4hyf30b/AkWzrcBfHe64GufBK2rLXoYz2O8PYxG
nipK3cYjzgsRJglDBtaWpkEavTS5qQgfLFhZ7qJisX82LNP4ABooefKUhYJ2NRZasu+RQFGP6uQV
yoHzK2q/Tsp5PDVGMXzLdMg4YToryj6ac6O60eLcCJjz+sLap8WOzsy6ovDhz1cyzwqUPhVX8lIU
ufgovVZ7zgq7Ff6EX1Tm51G2pEf4+8NzV4m+emfIUe8Bj+lZ8pkIsroRFVyER6QEXNaraBIKtQBs
z3+PGSM4hfBz/pAzt11ODLDkyw5pZmHQ/5BUc3C5dOrPeoqbS4BDkUb9X1lK4wbS43J5rT+UPnLq
tQ1FD/38hwir8xb0w7KHLDInDMerehTja23VurerIPXTuJydTpp3qSBL9StBHzdYKk0+zGbcy9Po
dtJKAlBZSaTtAPu5auErvad12q42StX9jUznRH0+juoHp8F4g6w5RmvVjoa5+3V9s66zdrZXAXzC
dqWrtxpIQa09/5iEltMoY7xePYEWwBe1xq9Eb3iwsIYZmqzfJc0cWfulW2T16frQf4BU27FXYotm
rueFH3A+tjogUlb1wjzRiDKnalfNE4ZDapISCNPERBD/Y4bSUcJvoUFg+YbIiyHdFdHYCeG3+CWh
y6VlEcgPacevBHg8XWKIXWufGklmBIMl81PZq5P7Xqdrt8O8xFZUf9SKUjnJqGq/6m5fv1ckzVe0
vjzZPShRqhbYt+tzCcO5y40PUypL4Sf9NOF05VXGs8QGSTkUfTbHD1Qgu6Ob0PgJaQrHcmcMeH+F
Dnws+7UU/Yx/aYHaAQ3uqj7IfGjjPYjEZvqkU2r9LAda64GkefdTcRbVeaiFmWi7TNTuTzdFHORY
YhT8q4xmngnQ4ML2EfMycD1FnXg62I7SnIraom8vS908CIzo2js6KoUeOBEeEqtdHsTLh8Z2BGGM
IHXd24U1eydlVf8/jK2j3eeNV+PW1JvDHF5f4T+c9M0K8wCt2jRrNfUC0lqqswWmRUke9A538/tR
ZhW+raoGOstHjSu7T/QxSo9e29de5rvYJOvlruucCZ8CRxJ+DXn0AKxI6mHtyjpDQRKwzhdEub1n
KxtW5JqpF/ifjXoR50+gqeaPbUPdJOw8E+kdg6vqCDYh/4BzlFYdWHcYB4tld0seTALXI39SMhqP
+OxEOv50wiwsP9Jmx8W9S/cycBPXp2RbD1wVD3SYQSv5gjL69m3oUfhoY+l5J2csx98NMJODjanV
66KZ0YuqwCr0B2PEeXFKKu/GDfqH+Hu+HGDKKQxzo1NCxzju/MB5zoybVmm7p7GMIl4TmY2W2KFU
Uf1wkjqLP5GUFQ5ldU/7HjvSSj8JYmH7h+WO+BumFDOHna3o2ndqGFLiZas587Mxxs6gHbUsn7NP
JDdIKfuFixr8tKOVpnxmpy2UPC1ccZ+iNlHTgG6qCyV56YZxn5pt7n2OtcR7dqPFEDvZclI7HGyo
tCt0LOonkBM1ep5T1/6YtKmmc3V9Sf7M+WZaIDaY9NxMj3hyOy0LAqK63ajWaeqxZyBGp73nPWlW
24eYJbdibzjtcLDKDMedxFLKV1PhwNc+AIl2aajiisz73XaJnR7VJElTv0LiQvnqdS2djqzEhQth
PctOi12c9qa5M50hsj9MndtKJazpovOMVjpUVF8rC14My83M9mB2q0dpNE6e/c0qscX6oLWTWz+6
OfacgSMywQpa7kzHecpS874zlKr9ABqyMl5y0EvDg0RfDOOHZFqa3ailsxWCK6nT0S8bXQv03l2q
Q1etSlh0fplWfpfzritJgJ48J8/eV5XTRr0/2TOKWa5o2uhLnanZqoY4tyNCFG5uZq92ZJCxCU6O
8km25nIyZIXHnc9V593hucqPxVIMQzkfrfTuvzTNXbpzTarEn6+v4x/4+HYdibwt8OXAny9UBtNC
BZrb99qpaERaomvUud+JtGIsSgVqtD81NCMTX+JRHwJwmtNwht0whoPDAQh6TLXizu+iWeiPczfk
2jOm3mryLuuk8SkGULrWgkvq1t9qZKGcD3GS815Y6tgaPE1LMrw2onCSn22Cvmi1ph1e6LXC9Hae
zHjCXHRBP3htqaVUlrNy3yTETzfwMW/cLvwmuM02Uk/4e67x8F+1fsA52KWX3nyylcgVR4Qn+xdD
MY3+kTOnqyezG0CFeEOfisdMqkt6i/p4GU4AWaNuQylrRchtrV9G+o1wogft1NuqiB9zqcaPndnL
YacVkZqEMxZl5Qlg0NLtr6/+Go6eLz5RxFpGWRXq6T1swtWkqEFW9nX2QM91zMNFKtW7SS/gXqpW
49y4SS86UH+K5A6pFTAo9ttWilFaamdA+ndPWlwOHVG8GxvxXYQgC7I2xljVr30Lonc3GmOT76iG
KhYXoaJoeKFL3RVB0c9iPLVzNh1cqGqmry5xNryrmqrQ79muY4m3IZLY8Y1pulwgdsWKlVwh7mRE
6w76a4eoWu5mSToop2JKXe1AY1AtfWdp3PJ9bQFDFrY1fNb6lYd4fX3WrbdZH2J3KgEeWSEtyfXP
/xq4RObP0PsleaAN14wB9MD+zkQG2D7AK1juJJpyX66PeBmoQ09lQERwqYRfxrZV2aFcQTby0Nap
2f/yhlH/Bg/DHQ5o2cQNpGNkO3lwItz9fI/yzI5OELgu0vLMGinYVGAEErDGiz/yMMfHPE+1+bDE
tTUFZlbrNi16L/08K82YPlmxWzt3fWt2t5yN3tjaqMOxy2gg8k9jGyfjZDEpMksf3ATVvY8L+l36
J7WPwej5xMDWcMvg7vIaAX5BQZKZU0m1tE0JOJ6Gvk2yNHuQmVcjl6CCSAwGQujohWjaTZ9dNdIa
X0iR/OhhEYl311fujb2CNDxe5HDzKH5uKYdkWE42WcI7tZhwH6dosVmf/1F2HktyIlsYfiIi8GYL
5btabeRG2hCykEDiIYGnvx+6G3VVR1doJmI2mpksXOY5//mNl+tPA9ZF92YRL+ONsuwi6YZu14W1
znnorCNWpgEXl2z7AdFMOuGnozI8AGYCssYnMUrs5zS9apv/iqQXXZRPrYAdxGiqjwgxTf1HI5nl
Fzcxkhi62gix7r0cZxgepj5L9xZu+cor7UCiREELaIpK5NKnX9eUVwdum5ybIKbsDmdtzJcfcF6H
d9oMCBK2UiwQ5krLC/MirR9W6ddKw+pj4yEt675MdvB2tP7s9oBqoWvKVHsXlIUronau/O6gTZbz
XYsNjVjxgWdQ7hJPjskNdOF6G8LLkQ0ZUTcbNjPOl7tBOTT10ml5eq4mwzhlOLpC6dVFqh1EWhgk
tGuwfos1z7usb7Ej/ni1vNyKAGfwB1/zW9D3XEqkpOWQrTpl3p0qVP2IeH78z/HLjvqrcUuzDb1a
Jey+S08up931cYzJpalswT+NitgZ4nfOYzbjfTFDbmspfjBM/7bYhWw/ZtAylk9wqod522kiqL40
zWwdHDcfk5jJcbq2830CxL4NfGCbaFpkmW8q6FDdtlM4l58bQw7lj7bRatE+pMSad+021casTMKZ
HDstiNTolt55stCsfhjhPh+ZGNX2rpNM0ULOPK5hQTrYhfAjym98qgM7mBMQEZ3kk/ZVWXoyFTub
zF1A6Lc/3VcerLPKaT3UWqinLr1Bc9heazOenH22KrnB9J+Oxk8XtMnMGtR+6Vx/g7kWHKx/XngV
g4DWr3g+j/XlG8WYmhYqgXWO5mnIaT3gTrcjgbpaoLVaCNSWnRma3urnXumpSFagp0JoDjH5Sknq
pZLqe4yXOx+xj+dFEPDcdjfDGirCqvDHX/pUZ3FINqsRnGLbX+7bvix7XGKVrYXuYMNoUiLz77Js
9rcj1am34mlGvMPGSIho0QMJ505nMP4ZWzJA+K6Tc3dPwW34hxgcYL5Lgzlz78aZhKhvxQzn953m
gTs/L42dfxsnAqbJyVKJGzkxdDa1HXzYpO6ms/O4HDegwrdYL39OiJef2ErMoRDnAGG6a16UGb0p
Nc8q9eDO4YsxjqRWee3G6vNyfm7KqvzEp0JpI7Mk+EA/U32BaTj6Ey5V2dJ5YKVOWu7LMtN+4mgP
YeXtV+WVX8e3b+FqhCvmOga7RPDGVnPS2C/OUzEsMdajWa3So20IeqNgyX1vnxhVd69SHLc/mvVE
aG8IW19g8T0ZQ/ohkICnG8BlYX8bZ7wcbyUEXX9FAK+UaPpqj7KqEF++zP1qizpZsj6PjspOup/F
zaZtKWiSI8HQ2bzHJQVXCFsNWdneqG2vD9+1DUbBsYbMoh+92JrV3C/5CIkUInjn/0YIoqCOt+LQ
5gCEoeHWwt7deB5Xkxz07mCpNA7+ylq+nMaZHlqWLDbl2ZncjN6hiIV7CGLl71tRPhkkJ/7OmVuE
0O/mD26rcMVoVFA96Uzt6hvo/RXMzOHPPBKIZvUZ8i9vvZd5dUfkO2Ctu+gqyn0TLVFravJzkkAL
jJo+Za61w2kSezxReeW3rDJsbbjxM65oiOuTB8ujxyDq8BplzpPJrzG97c/ZMmqziMyx1scNJbaP
Rf/sTIb96DDaeBjgx2gRXFWneBqWZkRfI+SsLRqEj8lPoW/rnfDfN5UabTdc/LjXPnaFZsdPbIZa
euyWYqkPKxMtfSRovnFvdRzu1QvFWQB3HS4RY961in35MhcQmqWFJ+Q5Kf08+5pZVlo+u+nowzfN
AvNke7Oo4FyxbUOrYFK5GetCqE/4PeU74WpQ9zm6jCaPCNmLSxiZYGcRW7v3JTY8Wb4n06Z81sXM
eVMUS/w1zkcSuJuKA25T1dL/KDwaQ4yxZ06dzLJjb4+7b5ERQ4ojj10wgLJtdXKqXFiRlsaTRdx4
5htav+kRgclDPMTS3y3KdJKvLsqqcUO+s+5s88qoGBjHKcjAYnZodsg9HeS7xCksguerwP4aq8zQ
Tv1kut2zVkz4xeel24dm2hJIC5HEFIfeaUWLcA0+3XHg82hCQ9l9H9Z6IoItsS/KPLqQGuJDOhkM
DZ3CpLSD2+DhzNQHy/KN1EUHwBK7kTrBH7ltTTcibMSXeQhpudA+u5DboEGmVgtf6u2P92qrwkxx
7YCpnHHHgzfy8uliy+c6aEqSs+aWxvA9dUY/wslRIUFTg7YJBhLnE+ITrFub+NWHysKcMAwOPFpK
9qqXC/dpzTzEd5PzvKTKizormM49N6WHoULS7VdY2aI7icaovUML1baKZva1744q3S+kFeaItvQp
D+YvutB1vAAYDjAgDZWoyuGYu3CbT4ltYFIR9hDfvqecZ7dE0ddsDA+jMAZskI3JMLsq580pXyxp
ltk50ECQ9kY2extioOx3ntXGZ+Y2kER9ZC3ggIUq9hIUKo3szLBCL8892PHwOm9ASNdzP37TKtXV
mZpCGL1UTid0eH1bSHnmzSdGnhwCm7gHo2q9c5ckQotQaVA0oCSwdl3StN9LLw6+wPNHk69ZlRo+
vf2CXW8flJMELlG3rb3oJT8h6T1KKoIZzlQ0RJs3wyw3fdO3Cv6jTMOhi28M+P7wbV4ULx48RABZ
WmBoIFCxXr5ZBdVLkRPgfNZyv06hDDWIl6D/6/kWJNO2ItBfkVPe2UWbjtE8KG7Dxi9gtdmhTLRm
fDSE45Z3lNwJzAi4ygHsLRvMR+F4nSwyvfExXDXsSKH/ZKMD6TBbuAxWgnXAzG5Qztmb7PI05JX3
3i/6uQ1Ntxre47Mx5SEOetpDOabejdt13U6hgsU1bmUaQGHivHp5uzA6gsq3BNaZl8Yv86PWGfWn
3tYrpDUEd6BX6D0rdZjv1bOQ5tYRXebE4TS3aFu8zBj9EJ6JM4Qc+7oepogCvqe9P1f3daHy9snW
s27eV+ZcGCHzwtKMWjhST6oZJ7B6CIRWGvlaMCz51uhyMb/Xdc32f+RGm/+y81Ig+TLFSPyztOY0
MpmpfxD17E3hPAvH28a2N2QbNEd9cFfqEzGnOzV2ZFWFdsLUMapss3GyDXuNZmxmHVvcL+ZQtWeV
pU2iwgIppDVECczzp8kyCv/GdOIKamR3YGfAP91ZfeOv4n+ZAoJqN3p5mtqxcsKaeHgkOIun7525
HJ59IdDYOavIisrlbnYGuVOxVx30Gukamza5wXZrnGwj9Z+zUkG/dFEVhohKb/VCl0cBEBV/rX0Q
ZSN19cWOnMIVy0ZLtqdmwbnJLwrxs2JOcJgbTdvWJlbDRa7d2B1eWROSIm7BwN3r+hdrAiFUKu40
dSqaUT+IqR6jWDfLiMwsdTAoTEJheeONV34tgf/eINgb/vCjDeozgPZLM+o6q+H++s1wKO1FfnC8
2MvDlLkLZmY6w5Abb8DlBvhnNfYibKEA1MlQe/l9eX2gMQzVh0ONShscrBQ6ypnOqzezMaW8oMFo
3WIOXd1WrnBFSOA38NYhX3i5ZmKOqmngvx+GInA+E59EJFTtJ3n5zp6yHu2b1hYfZE+1daONf+3W
chrSMcI4weTMfLkwSVEBxlfGcKj6rt14yqmWnZ93ogthVHi30IqrWwuOzVR6pWuv+PAl47wl2EiU
tN9HaeOYOuVutg0oA3YYAX1vazqOt4+yP+jHixeH9QLsZzlfVxeGK+NtGaghKBf30EKfKxBfNXMy
DJFdCpk9Nplhq8gbFnd5cMVcn9pcq91zgQypfmxkS+vfLEbyFfGGKTat1DQk/70FeSQL2Ns3pps5
X3yj0L817Giks8w2aJWrquxDiVtrvuXAC4KD8EvzSc0plr55aU7VuWwDVx0CUcj0Y0BQgpPuyj6e
G3PLC2fHPwSaReNbykSdzQPCXb+oqNGHvvjRAkHNMmwSZ6w2MnOadFMw2i/gb4q4j5pBDj/MuDHF
na6RmrRDieIln3M67+GI5Ve9aRBOJkf0qGMTEa6Cf3TJLmueFbXwFidVOOltY41uhPR1rBrID5ZB
E4QrmX0q56QcVie0sf3gZUF+y1j6lXdj5aOCYkGeQxN2caxphk07lBXpca4SY/lgppkRVrnUf6mp
XYZ3xYxf1o3X43JbgREApos7FFA03P0L7lwgRmo9pxDHvDWKd97gG3hnE5P1lSxpcStt67JkQGXx
/wkQrjVIdP4MU/+ex1RVD5Qxw/ZBq28BbwAdwpOdNn6Mw4GWtPW27Hyd3ksjc+WfLxSyEV6e1K/w
wS69WB2h8EjNBoePfIqZvJCpnhi1dW8v5vjj7aXW2cjFF7dm2PuQJ6lPzEtuNXF6C/1a6x7oJFTY
mFWGLgF547+mM3A7Md1iy/xTOmJw+XLfMgIMkRkz+YckqTX786iPyjnJ1taHWzvk1dYMs5RgEyxc
YC6zlVzskEKYsNzR7hwGAgQfGGOrZz3xDSw2ynrBwaJg7BiosfjHmczqDEjmOB3pyqW8Yr3RD6eO
Uy/BwZPksO68GfbnLjCpdYsOWWbkQgipDm8/vKvDgDXRYkJVAdNdtUEvbyrTJwkvKNYOQLBZfz/r
DRC6DdPiHZaXX/91LV4SvHeQy9EAsebLtbzGaYoKkjokJb37oSYZbwdYb1aYerP++K9ruUhL0TAS
a8mKlzxhmRSan3gqPfmxAzVmnBCJW/CQ2g3S0/FWWXa9kfGpg+RxnqKLw6L05ZWt0zIXOlx8rIvA
PhTB3D3q2dxsliHwIeXK7kbi0CvrMeEF+qWp55YGF+AlcmpdZnbqHpk1jBiKTelh1CuACSQ9wT7r
hJhu7Cevr0hgPFxCkxCAiyskd8yelmEhRLNxPgm/MR711uhO7C4qah017t9+fJfIwyqKoTaC0wZu
YV/p1HLcE8DRdYd9Wls2YFN2qDl6tbWG3AhjXZsPQvbLJiHNcx8Hlty9vfxVh76uDxOW24vSC/fl
i3NCIn71tL7wjwo+1ZcU94q7pJz0L7q05Rd/1PqDUwVmjmyq9M8Sa4I1I80+ycXWb/yU60OEX7JS
N9n61qHpxUfjWBJvZoDUYwmbaYNAZv5B5+TtWuZfD5nRo/GuIeAcclgQv96+C9d7A5stxEJ+wB/L
sYvjeaEA74RTuEeNw//U45yxFZixvPeq5tYZ8trrFeB073JU8tgvc59lEOeoSFmqLu16h4C72jR+
6YcapO29O+Pk8PalXe/wbAlEfIJsMacEWXv5wQL3YzY0G7zOxmxboWqy7s6v6GyMTkfHNJMfEHFX
bwkqri+TFgrpG6gHj+xq6j+ULc1tPNlHD1OU/0ajlaG7DEglrE6PmI8aN5Cm68uk9IYXCvgPZoHX
78vLDBZhuxgnoA4p7CnqlTA3gZ32z3Fcxg6ueUnxqA1mN/5zlcWyEEKYAHGl+Gi8XDYpY33ddW22
w1HsjaRxjj7DtDApTffGmfnaFRK/hoRoLQvoGV8ulQ0ixmVU2kekqPrvLvbbzzjC216ISgZzCk6h
5b6UkNpv3FmOSf7PL8seBkh/rWy9XFli4QArvWO26FrqWeJiOx7r1qU3NSSjk3BqgzwI7bhvnXdV
JWv9O1had2z4jvqjXo5TDI1PONRKo6noO6wZ1kFkLgxCYUOapA90ZSbnbUXoio4B2uQ+JplnqY2l
z/oHzpmpi0yoERqs5UQZR4GmdHjULcSk22WMZfPZ7Fw1n5XUWv9xrBi4b700qDF8JmWp3cxo8Mz/
akhKY2T73MLTYlaEaVojKQubsa2X8VOHH5z1nn3YgAwuofeGeotSKyzzIv5Y2WVp7s0SNcK2wqfn
U4keINmYUgzvagvrlsjgYt/BVpXpXYMx0bOWTVMRCuEWaLhG5LGYKLjfPFN673s7XrBUIunmoNrE
+m1C0P6uO2OnRXB3yyrUbE1kGNMzmgt7q+aVHiAt79J6yJst8yExkKTUof9ZpOm+Iz6FQrE15Pzg
Efv4vKqGvpTUNXRv3L7Qg/p5yvAzSyOrAZGKGJz48qNhlPkYqlzZ/zFPbVPot8bSbFE/99beH8rp
bpCTBnHALsyt0hry/RYCQlXIfzfcwfDymWjKFmePsSrqO+HNAUnaaW7hzjQGDT5qTDDcez+uqyyi
+dAQqripibtIpritC/TN90PTJvFejnl63yooBqHu1+oHSTTO2SjtcaBpS7QfGc5UIiQyrfiSrFaf
q/lc2+hPGiY06dkhj7B4xHrL1r7nVrOcOpn4wXcV5DLbTanZyM04amMVqaaeghNumfoZY10Vh908
NzJMMD+jT3dmo3kokcADbZp1Ye8Mt+IgaHUDwW4aGMFDUgvfwcZubBij41qW7xGMdVMkfKwtftTG
mNX3iFAhXjQ2hgK/O9TaaeSg1EGgLXtr2WL75fxmNgz27kkwPxxXRGaFGCgazkNMzg+GPO6CebUH
UrmhYYyHT3rRkuIY2b1ln3t4cN0QwoVpFJSxedJ+ySZYnmwkIMu3wXOquSRieZDfa1xw+i/mHGvf
atXz9TSE8o2YLMVI2RAE9AttdSNqs8RhrR2qHqlIquMTiStSuck1ZLh3HhYXyRTmrj7nbC4i1yOS
75BK6Gmea+/5Gsf2uTArfDMY2UEkS7vW+5H3poalzDLiWop2pZ8D1PV6+jnHlCsN8zkgqY+X2fmh
K+qNQ9ErsE90SKuSKzHf9y5K8wPmrt1j1g6GR1g0BmJRJebiV9uIxsY7pW60rVX6zchv64r+M2MX
1eNrICSC/T4FsJwdhLdJRWj2oVyMYInYtxH715Bw5rsCUl330xMAxz9Hza7rxzSvUweHQiMece/q
ncqJbDm0xxKSbrMv51HNIVNZqI1aoHTA215zapLVwOAfcjUVzMUsa/7JeD+YNoVgHMygbBZaOHbM
f7fcWbN7hLts+xuQfONz26ryUTia6++S1p+qcDYr3K0GM8/4MLpleF+6+vTEkK4KyMGouyG571aZ
CPhEz3jHsHDf+cXrn/p3eaJ7935SIVtxsRIKjllnJh9LpsoMn7yEfyGwVBcOnpusbnq8KjuYRcWp
tZsaVjXIwZ3UVl6rLPtCRl2ntXjroDPMNnPf6J8CuWjtRiH8AAoV00BQjCfk0bday9r0qLoarIgW
mCp1t2pGYLD79rlpEvdrKSf/gY51GqGGDIMWzoU9Zltv5D58b1U2kWpe4+oUTWM1MZFmfAa1zJ2w
cWyhLyW72mkHgpWyVjCcQSxghk2qsl8afLbfqkiC75OrpwzwrcaJ1laMLA8jmH6OQ8buQ8jAfJf1
Sfq8uBXUtjFQbBxFmgafNG208K9JiSHcAzMtR0wnZ3zK4yr+PCVFU8CDH8TXiViEe68pkatqSz3c
p2buJ1FKcva49QdtOgZBV/1XaHAeQzWbtRf6vdZ/SuAT/241E/Pvyu2aZhvL2h6iYfLET+jjpQjb
yqsCKxzhQgBXlIzN9/WI4eFSG32wn7C7In2oHTUjmgadh7R0mOml6eSLiKJgfjKhy6fhPDhD8RCk
+fSpt5LiKRMxxoBa4DbVg501mv1k2VowpwQrIhk8ThC+fvfzqspprbzJn4ppce7mXnlI3LW5/FrH
/fRFTxsn3+lgeETMEd9xTkkNw02r6O133Zy7RqgGtwEWaFsn2TfG4p690tDM0Juq8gOhutovhgVG
c8SKTIHrNR1PxYaaR4+IDUBEMqErI/TpVUFcT0JDF/c1kk4VQ3E6WH9iyXN4M/fgfDZ+iJYt7yGt
uCjHax26TOMEJzfngMBw3c7ksY0b1R0tmpR+m/XZoG/bigC5MM6wVI2KrGvOlsCdEEdRkRKZUxU9
tKUOY97QFb2j7h248w+KBq3ZZHrZ4W/WSRuzTMsV5yJIgmnnV2RvnW0GeD+zNl7NKaE7QXVUss/C
QVjdsy+ROlDDiyLb0qMOvwaUqV96Czhyi71oj0mZo5eMSOCZhzF+YU9SxPVA9qNejKGBBQBT+ICH
tRdqHJ5zf0E1tGpuHuaq9qixBN0Y1qve8lAWtq9CtEqMCAzK6zKcOkoYTpyyYiKNHkPDO9ToPbah
wPjhkZ+p4ASq/r7X/PablugqP1u66n4ZEugjXCqIiu91WWQJz7T0P1sIs7vIUHL8lWnGlB8HhJrl
wTTqGF+NtrSCqNYwmQw7E98RH/+P7M5PO/XTGxOjiVK3cfpPRtXn9TbpWn2ImP1axoEI0FWGs8yM
4YRt9OZeLH7/7KS4KnGBtC8bYs59Hxlm3Ma0+lhZzUPt1qe0xbEiJHvFs35N2GCLvb+Ycb7BQmHc
BlWHLypV4/hr5Dzpd5U/QcBSRBDb906uXOZ/iZf8F9idasPGbcxsw/s8BpGTEEQUmgBr6XGq5Jzt
Nd2fsbsc9Aa3MaxvbchJVlweilylW+aB6L4Lr7M+YSSxVNseOQhk72GmLguCZV5TSies5SbKyK1p
li74CHUaCLc2Od5BBkH+rAkNq42EGaof1YvnP2IQacywaQ3jvg4IATl1RkM6pzUbdn4Y8sT/lQYl
VnBQDkd3J6cyqyKZpnHD+QqRaJPXA089qNKyP2EAIsGye6NMPzfQgNqwigdjr5cLoVGYsrVYhJvm
ej0z3toYR7mGvI+hqsT7pkZiHYoqFtkxjxOTD1GhesBIrYFVUs7CzQjV1tLqmebdUKeUlx6PwbKJ
sbJLNcbCWkLqZIXw7ydilvwZmzpKQcfjtDkpE5bKoAo+gBw3nTu9cHlCOJu5Xkh1OuAGFyQaXpL4
EC2hUy6UdEUDDy205zhH4+wNvPQbV0yjvr7UmUT7kWCRYPup/l5MlWc8BsuaeewrKZpQD3qFjYiT
5nf5tEz+Zlq6/MHFs6+9wwGh33QzGwciharn++3qZeo/OP0QdBs/rfkF3uLIj6VEFfxBr41YRbNV
9nwA5pAFO9VqFd6OVpcaR5rQAf/Jqar76cFUONEcTdK/grCrhEzZwNMaU5qxVdh5mjqSp3UORZXt
mdDswoAx4+cK+8WWhtwfk40xFlm1g0HsBduuGbSnPMCR/Kuf8n8Oa2G2Mc5ejauR9WwU2iNeHgal
ATtXvcF7mGVJLpDVPbP5jjJFFtpzUy3qg98GhbhzmqHPmWozI9Lanv3bpzidolzry+psLqaZH217
1K3QCCqeXGWoeXjHyMkLoqzsa3Vvd5JyBjws07DkySm9nKQpvfcw4LUv6Jut+OuimvZdD6+u32td
o/s3LNpfa34JdgEuAetkMHPRZzs5kMHQJ/YxGbvTMhb9e9NozCgeNHuny/l3N2rm/m3g5E/vftn2
wlzE6QCGPE3+CnH8NdRQ2BY3aCitIzJRLztb1ThZG0kBD1cGmxHBAKfuHbw828Y8xSnbUFir0Tzk
jkYyBzIlaAIk7QUf8yRdPZvZwr0Q2FHgQg2sGLpGkp71Nh3ajZkI9wMunnZ5hqln/AAHKndEg80p
Xrc5D6+fYd9thnHAJAc/zt56rr1MmHfmpOR0bhWkLTwfi5Gb0eVZVOhV+eCrkU0x1JD+TV/zurad
sFp8+zdSjdg+GjiAfoStFM/nqpmcz26P1CYsOUJ+C3YUax+4sSZ2vb1gNwkoUYs7vtGmp29ofegM
KL1hfVdFi6nHRBrlHtlt3Z+Eh4zxOKdC73egGMvd7Cqz3BmIPI1tOrv5xznwh/RjrcVQb2gJmdnY
Q25lnA79vwaGQwCFCQq0imEdJFT7AttEeDDpTpnj9yvw+Zmh4N8x/p2jupXehzgubiDxr2CprAf+
xHCD6AJmKi/fGORKNWhu7BzdOhAHItyzR21R/rIpWnf+ZLaIJzzu4Z0pBmRAGGxTHg1jbZ90MpFv
QJqvgDaMWNjU8bc2GJBdXDsVkxn0pecc0cCOh7YezF02IQ2zzACbQsxg2q/E13zP0jj2biBGry29
pq/C3mCshC31y9tgYNjC2Ed3j5h/UfJQ2e84RdtdANJNFReXw38et+nOyzFWf/ujfe0RAOTCa4C6
z0zyD8P+r4/Wshs/kd7sHgG1441JaoUX8tXENYwDbYiADLAhUCAPRmj00GEQEkwMr8mn9d/BTiim
GxvXKzgofAD+RsLANNZZN7a/fw+yChyzPVC7Zez2tSqDZqNNmn4apqIWgEzZNG7fvgev3H6WXDOM
YQcATV6A2V0AvS6vlHOEvWNuxJAme+Uw0k+FnZ6w9Z/2XYvuw1ps+fz2yq/s0kRUQrxGiUPCwJ+H
89fFdsYEk3ACaw763t8VcZJ9KyAahzO2RscBLfbKbCV87O1VX7tecsZgqvHp8dGtf/7XqpYp42SF
lmAf42v7rSgCK92N2OVHyvQUeQcqxkd7wMhgl85LcIvi/uryzA74azUYu1x+1qal9waNi86nbldC
5r/zp1k9Nqr3yqhL2/hHIqruUFLgyhtn1PXwCO5HwNDPIGKIkuPiWCwnUEZ6f6ZjA004doZsShE9
LHryoFNlFmb+IKPJpJlwxejew/4o/hkB50vGWpIpw8puuNzz8OixyBHwnSMKcnMnMSQ4VuRa5l65
3CBKXX/bRFdgP4pIFqUVw/6LA7nzFGz6hX1lAO4cd1YJ22A1CgRTkqldNOdRFiIPVxWVtwuaPGue
AiDodLfkmX9WozHeGq5cKf1Wdz2Eu8bqgsYo/XJ+jpVXaaC19Y9p3Th7s6W+DW0K4r1bBMsdDiRt
hqvEtDx6RdMXd4MOp/DOLl10NnIx5QbWCc18boh2q8kuvvVwrj5Ifh7fIgImWEK4SV18GuhycDmG
i3h00zK9b0yw4agkg+rcy9k4k50LJcZ3xeHtD/Jqz1tXBS5fmS6Y/lxOKgA3ZSeH0T/CWfce8X6A
yWrWKvtm2zB9Q5nb/o0V1xPlRalGSUhlSLEGukYzeHHiTInvx/5EbAJ23ibWNqVMD2Imiy9l/7lF
JLj64NGirzpStJMMba/YGQyUOoSTVnrSgtJ+Vp21nHMpTBmqpZiY0Sbej7mv2n06DR/evrHXl+lY
cMygsKDlga9+cZgkzAsQwlfZKejdk+/J+BeKhWBnGbhP3fisr98clgIXXQ0+eEpX/pEkTPE1Dtmp
qEdAbjcbdwxEm42ReOavxa6w+AMZvLHoK3d2HRnCToWhAT/74jEund0x1MnzkyNJIA1bNzHftV7e
3KVJUizHrhDGADA1Z+khwefd/deDBFIDrw/qa5wzsRJaf95fB4mjNybVmo1GShH91JNNgyyZoRuY
XWE0h6xvVtWlE49bLXHH928/2+trR0b2p8NBR0ZAyMXmxp6hzIUp9DFOWpQGZm1IvNxo8JMuUSdd
G6pj6/aqiWDL6b/fXvuaFkwOy8oK5jRZQ8cuzxHs+K25lvC3dISoH3G/acu9bvQT7SwuXcdOMU07
T2UDv6RLZR9/Qr0CW6EeVuvn3sXpZGP31Vgm0YIat/hm+FNt3iEVSvR9Llvr4A759N/bP/p6l6HO
gBe8fvd/Yo1ePq0as1gAVbum2I7PLsjPfzP8+p3ptD/HKbBvCX2vvz2WI6oPigJ7DCFoL5czxonR
bOPWxyKBzGiDVv9G4pHv+tLosn+d2a8lFOM5XkX02Sz4ci18s2CWVU19TGzRPedDj25E/38Gk4EJ
0VbhOPpBiHm8Uaxen7DcUZhEbNwW1CXA3ZcLD7BMOVNJWmgDOU4noGpz21vleC8o2r80KVhAC7Gy
DL2gwNIqq7TuV1uNoPjwGpIb1J+rO47ZHgwxlOeMUvD1urgL9ayBXvWNdTQqd/7cMYN+sK3ECo4y
sMdbhnBX+x1OCKtPtI6xOZZwl1cOAZv4hgoaDoihSfRF3rfGQfDi+Ufygzucat02j6OZGKvihnz9
6kX22WUJogxgRfJe6RedWtNXjShBDo6LOxVmaPLt3FslA7/KHB/c2rtheH99W1kOugJOWuj1rzqk
BPOHCaByPLaZqzZ1P2ePmCNn+0kVtyrz65uKLh9ODQgKjBfkBi9fJ8duJQ4C5Xg0hZ7tpW3G2yyH
SyQT8GPkF+Y7aST9Dcnpa4tC5IFozv30rzouaCDw2x17PAZrpNYmLd1ijEZy25KQabBdHJKlaX5l
5PPeMse/2sLhF7J7BmvnhTbx0o6rBgLz/DxYjtDH4s/2kphPYODEO1nxqHenWaDLx4tKamYkgliY
u7c3xOsL/8PhojpASgAL/eL4GnB30+hr7SN626AJe91Lw8LGULlXubnNO/mrMeL+xlZ1/TbBc/TY
L+i7MKm8BObElGvZzFl6rESdnwrDGa0IbaPXRhqgXXx4+xKvPhXMgOAouyuhGVblFSQXpExZDK+9
q5taydAXNWPBJEkZyuLT+Au4nDv8z0uiSVzZeabNHnRZc4kSLY9P5Mgd9DyD8bEqGGgWGQWCS7ZO
cqoT4uLeXnLdZV9Us/gWr3YSK53Z4lC+2Pign5cxL9Jwp+MEZOBY7fXDse6Zwv56e6Er7ToIHGQp
NjzL5PqQ6b38QFv4FG6W6dNd1sAJOwpSI8tIgIeLn0k3ue99p5vmICKoWuRRVwr/i877K+8ZUmWP
jL6V+FGVnnJDXGU8daMavH7Y3rr309eDZmADZb38cVrnjZOZDPpdLUF8QxOVQ2hCznjykb4dZDff
gO+uPl/sDeiS1lQLDEHJeH65HjJYzG8nrONlMU3eqSM35x1qvd+YiqR7zNSN4SlrLP2QjSrbv/0g
rr6iAA8oEi5AMWyL8nP9878qTyPF1l8ibLtDwjy6QyhxZ+/vnYm0njO6tVtZ6dcv2HqpEGqBRle9
ysWVLuR8+XVc4tLsV639CbdwjN8JeHLqG2/y9S0Fk1nt0xhgrnZN65//dV1+6TDsdldfSSoaMW/7
uhrxQtKH/LN0Zn86Ehcet08kLMrxhxvb1Ze37ysVGiv8/S39kd/TyPyPsvPokVpZw/AvsuQctrY7
T2BgAszGAg6Ucw5l//r7mLthukfTQmJ1QKfaFb/wBiaXX8LL9/YXDCVxtd2Wy7GdvPTOlphfhsoE
Os8vvNjV/aQvjaMFdy8NgETk8hO+beJ3NxiI0pZpVjpPLefmsdSb7heQoOkJFUiR75VUtxUIkZyJ
Gw+0W/KtKqZcbiPUL6ObwhAItow0Km/AahTiOW7M+JdMVisZp7SnZ6PvxxGlXb3dz7QCAbbWQvkd
15HUbhtaofFMlT+tm3vS0OEGGku7lD7lrTINu24YuseZ/m62xTmutjCqyRdV34GhNjUfFyir+F5U
jYatIV2712Zp5u4OOVmsn9seGEUAx9r4NMhyrJ6q3hLI48zagLFPYXSWujeNsvoVq452r8XL8FpK
zUbKBg7Xk6B1EfvKksjf/aTVCkjANmtgNxsExB4ri9C5ic6m0kSWuRlyZ9pWkUUpZoFQsNWN2I2O
Hp5piM0g64yN5+iN+WMFYCK9b7VenfbGYLV3E+JKtLSdIbb2k7X08Q63ShkFaSsdZZO0TVbctnkW
HUyIQhLzK7sZHma7kVqgVXRDefSAUm0FWCURNg6CKaiok/aEiVpMT1MfFeW9mWgYm1XlAndRdUf7
NJtWEwXWMFA19TAIQce0q3p/ruR46iEqj34Fmem1RFbAAebeyCxM6ZYNoYBx/Q0Cvqn66dR3M33P
WP4YFKjLfgLs6Jc7aap1N2YGujF9ruufvWFuxV0JA3W+rdseq9VqbArMpBcJxqGYe+NkpwW0TPTi
8HpOKKK/2th3PkzxguUADNMZBxmROHFA/zc2UPs1vK2DU6q50yKTLQK6eG5BUXXZltbxCBqVnaZj
ZEu9ZtsYuLvtp2KVt+UCh/SkIej03ziL5qeq1la6wX5Pyz+ZDgYeN4sbmdpOGa1Gu/WixiD9HGz3
eRmspT54IzAJy7GmAU+V3NBuKLPlPx2JDrC/4JEXo1Y/1h17jbj3C7Lc9fhraKSoTzUmDODJBqN4
BRrgit90zOPswcKoUf626BJliOB7ThRiI2dHe0M0NXIIQ1bS3CYJ300EWATj0pg/DQaimBvTQAj1
MOM2VWxSsYAwLDgDdZiZTdeFWDDASkIHdzQP0hypQ9OxVrXPHFzF+IJfMa1/Z0RsM8iNyfxJK2/K
QzGuaBlk80zdX4a8758A0egvGNKX8lM3pbhzVrmqPSbxAE4p0lzFDmeHm+VrOkcTGQMCzbZ31MVi
/gdxn/0AUkRtAydbiodlSeynAivXLBxi1Xqi4iCzJ50wFQs505Gdn1Ma7A6VSIx5i5Na3iqBa1aT
BikAHNUYYi3kld8JzbrvVIOWVwzz1P/UpKDHNMbANl77LmsrGgydu4MM5qFJbEQoj0baFOFAa8Bw
DqUFchdc9sg/NL1etNiUkHKiTNmpn/NMrlUQ2Vs3k1rAz+nkYDVhhzdgeWpg6y2BiSp76C6dgcqw
gwFtgHLHcC+7htpvo7ZL8U2h1QCIEGIe58Ma8WHgPLT1DZWyaNiojRNZgSptSgw6euVH6GG8foYs
pu9ou9R4N4Bo6n00W72TNpiy3SzYB1nbqKwtlHa0KcPXN12ir12CM1NA/QYZU2BU1dfRnOsmGJOp
/Tp7NYc2Imx/MRLhfUuH0TRvHV14IZKB1nBU2ijaeZWprEZs3VDsSYyrPPVzalXHetGTbAc6keij
qJVal0FqWjZwwb5OP2txOZvHChJvfNBxDD001jJUDzXtz1r3EdlBbxoYXnLrmdkwHweIPEeFcrSG
dVpU2psVS/3s5WD5wqErMKyJOm1SuJEr4xv+KA2WoB5I2h2BaeqELsAGNYglWuDYN3VKhIgXeAA1
872xrL54Bc/bi5nkevmpHjqnO7ZuC8QkrfW6uG+4d5R9hTvzr6iztAXjuEbHkbUvNFOGxtQDXZ2B
0cH9pIfrfvWE7r1AtsbDD/W5wkEKBEWFEAinjTSKAHx9AArtToismQZMP03pwd6kAynu/dz3UXXX
ofo9ncjw8bwMipVumfpVUnb9NywR6+QweXp3k7telt0UYyuPhRrn6ufRkyZio2ap+UmjK0M42z06
z4s6NgdDQ0swJI3Ri0M9jn0aTDBuvdAiPPsiRes9mWhDmvu2mp34JarUdPq0ApG+cYFUP3ojVm6X
JDHyY4zPZ/vVIpmbNrjychkpf/wO3RqVq0eQP1pzHNwo3jVIaSYbFc107TsRkoKEit5UqM9E6kEZ
CgikqOxWOMLg8Khb4EeSxUHg20mWeocC8FJzkqWZ9TeLPgvnDuHzqf012LHzC5HRqtqS7Jv9Xl36
/r+5E2BJq7pGR49DntIr1eiQVuHagwcQQwC1Wyw8xn5QEJrq0HZz85eHNn6EbamMtS34Ys0MpS0s
7Wcd21p54y1eE4HZBtCbv0QN+/QALVKLfyNCo5t+Ri/2ReYwe/YiWVoRuHkx7jXW0D0YSmI95/g7
pDieziqpD4Wu+ORYs0QQu2wVYz8rTmMGU4Jq9gnZlul74iRon6SWoiqnuLFzcTIHJxeBJxLTuYlG
V90lEPPybYWauPqkStXDfhdFCR/AglpsYY9X5Q8IwI1ACL8xwek4GEUFEjyCvcNqxtS263LagezQ
ykQzsld2lQnECpw+yf0dN5RAWU+IahOPPYWHQpmXrMbpoOvtsNYUtd4J0y2eFSMF0Vcrgxlti9Lg
wW+QC9uCyNCnUE9KPd45i5zTLTEixhsCL8/UHzVRz7flDM42UCbRDhsN69ghtPveepHeNIsArSF6
+ojHO+lmqrz8RzM3ibbNvRHQW5/kztY145Ewxq0iIjSvAfFpKB4C7rPT/XBSvFqwaxXq8NupHGBG
VZ/CwELMkDLJGOtuigDuoum9bxdLepuVdW4d0BdPwjxafXeURRotwimlPaP743QWMhm1EW0IgWeQ
U05mIwY+KE7yitBETqwbT/I+o1LUBVZT20OYlO7o3pF2dvE9psnp8GUelXJXID5CSEfh3tspfeeU
wO4qMQO7arqVWO3XXjYrvQ8K0PkEDySrbxHbcqbPJMrpc026WO6l12L5ToShN+Fk1PNXpRrBR/u1
nRd6MNJTrvdKp45O2Ca5pWyg3ID8xlukDsfSkmMwQSaXUACBJJU4tMbK9BMDYlQznLoyzA2bG4CT
qxcz9RdKdqg2GIX9mmVm1m6iJp0ybioqGKHUnc7eNzg7nASOTiJoJqO7TQy7s++cGpoNBulATetT
hQKEubEVMKVBTFyGMIeSaiB1c9OgIDu5XnkLSrluqS9FSpMGFcFxcYNRCJwHCbIXFAIw3TXippb5
0NAQsggezUZxVrxow82M8toMALftHmVbWlmoVW6JIbqDcNXGkOVwby+pMv+cFqVCRLJIp0OjZi1I
rQIjD8xAMCHpAoOXQP9Ue1P3sKhiyG6A5nuYWnSdh5gSLJRKVW+WQotfbaTq2kM0eDP3Fgmg/hlP
DjyfgeoTe0K26/A8QAo6Hn2B1BNCqVVDYz0XS2xseVGHInRTSr9hjymiCEsx5Xs7QrD/NlZH6wcg
7pr+c+858U7BXmGfoKOEy16bZVg1g1NRb6ZlUowAnHjShqi/aMW2SIjXAgkO5ZGhMfrum3mp0Fpq
7WnHJmosqC+pVIOo84zsfs47nLMwfiwojNRxE+ijHL07VKgJl8w4LrXnYlnxhjn2nNkxjto5fpLZ
0KGIiXjz3hZ5om5wNCXB00CUmkGVAdwLrapSacVS8ca1wbcaNNm5yRqvDEZMggtCkT6bfrgKAYmf
964lN8LzcoxoNGHVPn7K3XwgHtH7/bJyRpfGsxGepxgZgZ6kZeLzUvUeW6Er9U2XAFq3MvSTb0sP
t/sNswwFM1ZbMo2+XuzHwtaJPlcOgzh1c9E1MFVseDFDL6GM5IVMuKxw1ptyd4kfzbGLth5RvkB7
fPLaZyfSx/SIHUjyiFa7M2/yGfof6kMpzF6asUNabWRS5jIY26HN9x02Zxada+oiqCxqeGj7RQsk
HGDmYMVBJDOQ00ViW9+iZQYjGOmL4m7AFRI5oxxTSyyv+6W3SCKVRAvijDuiQi3FyrMbmdhOd6vY
OnLzOg6Ke9G5Lo5+kF2Ic0Gn9YgCxlJl3Yo5C8axjb7aLvgY34a7FC45WSEMFIqnQT3J0jmKmP7o
JpPj+DoPJr4do6HLbkMEEjH7gHXtZwQparCV9jRmR550d6MYcilDDRm1Xy03SBYBE7D79mefVem3
plBN+VzkFXQuNYKbVk6J8RMOQTPfOh1IyN2kleI1NpZxPqqF6+LAo1RZ/9BFbX8sUMSpwngqjGmf
9bq+RTjdAyM4x01yLCpHVCpgb8zBd+OCn2EorLniITOSAbAARQ/FfVSROW+PE/nX92YR2u86seEh
5K7ZmjsDUaqt5CErNp60cA0rB0PBJrw2kqaJfaRvoZAQnwOh0zs4YriCS3QOkQNTt4AJ8+VYUkjr
t85S1TIkqbGmALBE9TQXDYBDwAe2N2+KJuMmVa3FfMG6PpebeUTqdaMBWtbCxsBmeKDvWLxUGR+x
LWJdsb/o4F67p0bBERJf86IwQ7FYsYleaeI6vplgJRLo0JeW16izpbzjEZ76kJu7sA4jNTgyX0sF
gtVkCmbN4JsdHA6Av2dHs+fnwzPgFhMBUub2sMuQuuv8NAUX7C8AMWLTb4qsKO+mUmgTQaK99BsS
HRVDStGa0+2Qtd0DHIMu3dko8Vq7FaN+nGwQAT6eLVA+LCS7m92ioYFDc7tU69uMw/O9TbgocN7G
NGKbNmjzAkBHoivZRAb6rHee3fTOMw+t5jyJRCPc90HctN+1yOrSTw2YCu3G7VqeAIQVmuUW0owG
dnieV26j03g/uFl5x8pKxjUaEkSTvtrMwHzbDkbFJh+UJtnKVKgvHZhGNWiHGPBthKwJSMl5Er9s
kfYqeZyt9MI38RpRyiuN8HNYEUUz04SLvsKpaEGeN8NU2kE4NJnRsVP1ZhtFsxYC/6moRRhtMHeN
E468fTv2IWWZsU82H1ftzgu/6/DIjiGdTe9TQw3wbc0ujfJuqgyP3NnIyl1V0nvPtIK967rxy9jG
3pXxzquUjAdIEWAF0nlUCs9xRWMi1JaGWXySQim+GZluou5n6ZtUJycLIpby+4T/9c5Uxlxcmerz
ps2fsVf0Gl0ykxrlWQU+k43SRTpjk6ukmCXGzRH0OWQOp16+9lNRPsu4lS//PMGgO9ANokulr+zw
txNMSyB157xNTklEc8BPoJN+NqcGTaBeIvOYQm0SV9ooF15ufCguysh2usg6slvWifirFAwpWtc8
saQnBDXjTVfHEQaQWf/JcJI+tKWd71Fwq4MBFWGNQiU8YWewvSuz/c5Kr1g1smzkEal/n7UUUiiF
TQdR4IRPrPHiRYN2r1SyOFEYghtsRak8eg4VYsuDIP/xnF9YI64TAFzBAr+D2MCFS2QHeVJbjD49
UcWt8n0G+QYXVAGPgKKtqJ/aHCotJ7xFknWpl+VQzzHnKxMKnKV+GpFOavV5i2JhukXXgzi2QGq5
RtLhBIo7/T528b+qw6yoNgTRqN0jmWfSLX67Zq22ZJxxFTPKXM/H+9TWBEGTm8MLgZNb71qHuuTn
ghes2388W5fHAlAHMkkW0HqAfn8aV3/tFttIOzfN8F00KrXctk1JQKIo8Ih9J0n7XVc1+XhMzda+
5lZwAYGguwiN3XFBQNDTxDHg7Tf3GeQ0gZX7CRAMqRwVt1yh/l3rQACEUGH1OcUPITNIQDqCFb7d
6nYwUGz9T8MO/Uqv/t1fQ88TSDMQYrrWZ+2LzpEWXhcKxmMuaBPC/mU50jrAVMwa6vqpAW3Wn+as
pUcHe+g1dRDNC0HrQMXUYPJ8vCgXp4cggj9k6OReFmoLb6dGkVh2e3ovbpLRyp/1fEkPHXZsSFfC
yfHHrJZ7vXcg51TGNZXtiyfBABIGnJlG7KoKea7Mh1QZsQqgm6OTVcVXfWijLU40sIdMYzxB4L2m
wHTxqWx8FFGB3yAeB93v7FrWUGNcSmPOjhM2gUE8Tda91VTa7cJvZAusNempf+FRjq+t+MXby8ir
9Axm3/Sr6H++nWSJhlzXml5+7CSsCMxT3TZ9MKxhlrB4/6A2BuEE9gwEKHBjWcbhOJPpbB1cY3ez
2sIxs+dh9jZtNpbeS6pIddllRCnm1rLzNN7hBT+bh9zVsjKM4Kpdu+kvji4fAEp3tQxSVxDR2S6p
l8hpS2XJjzPhs02wPun2ZwiprrreaE73EzeDApFNJJPrKwjh94amg8p5AX1Ki2rte/51a9TLnEVV
L3Ka8oV6xzIVSWBgkvakkFCnAZoCv/HYu2ZMd3lI+WJAiybLRR/J1s9elSJCg6F154ICpjobvjFl
1c6dy/QzcpIluQ2osZ3dOkkCQU937zI8PdB3UEz7p93yDH58SN/9NVxbOlhCgGogf99OgqWDKHYX
Oz/2nRKDZFrFp0Z8Wx9NhRfah3Sir7mjtzzj1ognDdT4Lg1g3C7pPU7u/RUU13snaTUgByi7doLP
OTh2PQ2jWqjFsceiLrG7cbMq4flFFcGTHwTUNUen5qzGOmngx1OxXo5ver8wxmBAEFlBQYMTcnaV
5xA71JZizFGJrWZvx1o1+83k/DC7Sjx9PNSfGPF8LAtVYQv+DPib85iVdKuEnZVVwAbi4mAYuWKF
Zd4lD3OcVdUjhnPVN7j6Srylq1InEOZ7TXxVUNw2T2bu6jqyCymKrInXNr8me3SeBiPOtK2qTer8
5eMf+968AB8GaosWGhq/Z+Ff3iz9mGTouUwUBR67RjynczvcGpEdXQl63h2JOAsEOlEP18LZXqQt
i8y9qI9CUfXtalpNoydGDbCoVz32jz/rnZ3GlbMCiOE7gRdZ//6v0+91HU0lQ6uPEPMNqk5OMckD
QB1xNymtRncYOdkvM959NZoFhTtd2ejvfCt4CnojPFFoWJ1jHZDcWLB4yOpj3xTp/RAX9qdu6aZv
mjoZ+3/9UgZCnMxFqJki2bmIq1K1o9nN5XgUEBfDrIdSppQwUFpDz28VxY5v1X55GnRxDaeyXqBv
djlaTlwshGbkZmSIZ+vZlKPqRBTDaZm5yU0xsJ8p0jjmlam8uMdheEDEtjhIFB9wYnu7kr2b2Imu
tsNxcXJtI3sUBkrRLjvU0LAgaNtuL0Xz8vGcrj/97afxcoA6d+lRgsO2zi5xu3Myp7YthFJ1NYFt
2+fNpqLj8KhKKD6k65Xzqapbi+5oJAiDszbv//v4J7zz2YQb4GRcgh1inLOf0FE+jimhegfh2A6t
X3TOfE1fllOKZWYWVECG/XxAR/fjYS8X1SbOwbMX/hIjn7tsq2WWWhOx7bGC8R/72qhkD0YPeOLj
YS4fJvYOQaMKngtyJAj7t6uqJDX9MMjOx9gDc/aE7AsE44WuYfXcLp6GhHaC9WTie4mmHLDKKPvt
RDQufNfN0WLZ1wM0zs8f/6jLVV8RogAXASgBhnPWufnrzmjr2UOTShmP+WBLX++tBrq1mckDt0xp
+Ci6ZL+iNJo2ANHqg9FTFfj4B1xOPj8ABhcYN6YF1t7bH6AM9JoGK5+OWMIZ/xmzYgy+kpvLP58o
1wU6CZIajhYK12dRZW5P7dzVzngcV52P3MifoZS5G4As9Y3bA6dbmxaHjz/t/yJvb88UBRVs32wN
EdrVlvntxyV1T5vD1uVxZtd+Ap1f1wGLoWLs3ay1VgUg32Pi9AblNkjEBIjaqm4AlngOI8sQuo97
hpbcWYkSH8vRjHDYBaOF3gtONoR2Wdc5YaHJSA2o9VNzbOEQg7uB5WwSdnUQwxwE/7+oyA9VgSx6
7dSvuhlwr6Q7Yr22RPl9gbFT/SVzZw8WPY2aJXDGfngUeJ/yvyKqrr/QLGvpE0xJYj6adMiHew6U
u0cNPtNeNRBN3q9lRC4+kAr4kc2QjJN9g40JOiOttFubzmFDazexY7XYUGXu2WRK1b/0kaif0QLx
6mNjVcZ36ifdTDG3bDA45X7QytBe8fFB3cA0AMM55Lta4rv2Qsyp/Crpznr7lSpDGZhpwWna7Skb
joX8HVfSu0G2DEgBe693wQ44i7cb1YEEhgbxeOPJRF+diKL2yUzn7DEb8cmD1x15QG3GzhqBTLSZ
3FVwOh+Rx6ApTY2b80HBeaCCA1Q0fll0Gek7Gsap/JWliGNspFRHvGlTwC4HDKpggHbWBHaldQzl
lpb1+CWlE9J8SyZv/BRBNY/C1rQAS4zOIpb7GqMa5Hv01pk+6XWcKT7Y4+RLRKqVBcLGFHMDTq9x
DyiuQU9p0gIQe5fgruSXVlK0v5kkWmpNXcZlMKTuqgdSOO5rlOdDdSW6uaDNUBhBJx6FWuINahXW
WZaIwLC0iS0x7TYm9RllGBEjYUL1H6PezviqA82YAyVFUubWyB2pRwG67usGqwf1Prc8ASQv6gcJ
vwg88Lbo+fpDGi8G+m9YXas0Sj2jXq5dxGvce3Ys118LB5saBzzps+c1cxMxzip+Js4AEMWGdzhC
CE8rwCHD8BQljvxM2lkBdG2Luw7Wyx7Yi3bsscB9tQplmf81Tv/jlcxTzwNkEtKcvXsoNpZFr9st
iAt4bGlkUlaZlckKPaHNVx67yzokn75KOqzfzyOkniUFcNZBpThld+R4s1C8P2idVGbn/YRiO34q
NOAUrUvJ2cmr4nMsm3gb5SAmr+yd9eo7WwMgqVyZXPzkKOepqkeiOIxRByugm+0dyKbxFnvIZJMb
lXZlqIvayVrqpJxA1YY4HB7G21tYp15EyDGh2drqzUOelWB5RjFzM+RV3GjBWMf114+v/otIBqAJ
eQWTDJmM7Pj8ualLB6qa3qxGEdYDIkvVoVBT5VaviuWXogggIVmdXdvXa2b7Zk5XiQdTJwansguq
+ey5ScdSLz1Erk4gTYFGAW6wXxfoevR47LT/iRgAsmJWYnVtQHA7/5jQmIvDeemVZMXsqVfe3It5
p9yL9Kmrge0mKTivJC45jqZCONapE4txWEhYtn1uKqGmDwp9MZgLH0/6emzPPh+2GFyLP4Rkgoq3
67yMttOabWye2tGyNrwH088011ttu0DKqDaq26UPIk7qFJnQDCWnj0e/WHLQ3WsDhVYljx/Wsm9H
N+cOQynQoqfI4hAPUEZgULbTCXdGQAWUjItPplcp10SD35lkFySobq0kKhirZ8NajTTccXD1E4gv
Lyg0N2mfcwLFn3ksSvU5tXXv88cfehEy2qQ/8HwwIgR9TUH/7YfOMXw4xYu0k5PM+rNbW6ibAMnZ
dbNj/ISF4gFMBc5Kw9LUdyaNsvoKX+yddfYcLEMs1Hy5v8+VPcTUZfTlDO3UJqL6WsjB+IKBhhIC
rlf2WSHVQ26L5hbic99cWeSLWwvsNetL24iyKDW2s3OtD33Bf/S0Uzb3c+fDcFoe9dajwS2oUF4h
cl1e1YwGHwLWBePZxOhvZ9o0jKkauItPHNa11KxUm6xRe2yUiXHDknttr3h1+asB7/EFdow+HaQu
03+e7re/4uybzTHpomVSNTCvkXixKpsrE6koA+xlJJdvlNnNoC6EaH3hleIa2fy9GYfVoHnsOk7Y
+RzMBZCSUjLjcoicoAG2ApRSV9T9KtOeXFney52FcQm9SJVEiCT4nLgvCrtQ7QZNyBihOAO1Ahdk
XlWIA31IOwE4ZfY/IyVbkts8qoZrFMzLo0yNDpYVvFNSFWwk3i63kcZzBY3IPilLBNpZAAGYw3lI
ELatnSSMa926Ui9+d0RAhWxZ6kakpm9HdAFlexW10pNRFvUmh7+MvKlaag+119rg4HV9//Hd8c5q
kt9TYuJFXttq6yX6V7ppDlqk4hPsnBot907GMhnFplCySAUI3DdXBntnNQ2eQUSQPNrbdLTeDmYr
qgVZ3dFPmW1799LI7C+gK5ajPi6Nn6nlhIi+lSUot0XOldTv4jsJreCT2cQ1cG8uCjjTCICjLZbq
lFbC7LZqJlUi42ypq9DRG7B5H0/rxTpS6WbHciHoNhv4XMNeBVtNaKM2fOnqA6NFyQGqb3bCzis+
5ODo/nVmHQgLNqIfBDiazctzNrNt6kAvydqThSLatm44mQg+9fgEG85GqzLtJVPi5EnLR+Ph4y+9
nFggWKstwdqg5F4820DeqFijpc/tqU97/UG1F+M+U4osSIFvXTNWuXjR+UqX6I2bF7cTpLTefmVc
cLN7idme6Ly5B0v02bHlNQcpOpb+gkhk4+tpc62K+85aeobB/qFgjLqGcTYqQmhFUQqJekABOSlA
I1l5bBH+/DICG9oAOR6ubJ7LZwbWKmgIeiVcBTDi1jn/61AuceLaiqL1JyUy889gnaL2p60iO82W
tUvKfIiFmulzZFnFt66I0vaAEnwUe9SlkopOzr+usEEKZBO9wnikGnn2a8BSc7Ridz61aJQj57ZC
FMT8k7Dt2n17WZBzoO6SuhIxo9/DIr/98KovhrhFNv4kqCEUB31B1CId1ajZ6VNJZbeUVMlDaQhn
0yy20j6qC+EM4MjKnGcfLEedPn388RdXFr8IOIoGJwANjgsvnxoFOzMGin6qZS9cZEe0Lkd3mBTp
BPIdJ7YYgGISiLhM+l1J5u0+fvwDLvc8FyW3Fm1Lh9DjPIaeC3cWNMvkyQR59ixdYygD+Ei5vV+a
RDe3CSTR6dXqXeNqMWFNPP8K33n0kF1AOYdM7U/3zni7GlxYvUW+IO6BWTfLKXdYAucEcBVsga/A
QmrKoJgqkX2XAxrsGyGWCgIKnAHvi5a27uCFNQZ9ADT4NEe7cqOfbxaWBIMQonYTd3J+4zmXX65D
mGM03QtEvc0ONRCFxNFPYuDge7dSpnukuZBhojQvha1tlogCb+4vjdNUB6WP+8HvuTOWa8f3bMsw
W2wZAiRuDIIGfEzeTlu0lJ4C7w/yGYW82Z8oYXf7OB+gZLS2M53G2ZpvLQ2u4rYeZySXPt4wl/PC
FaVaf7J4wnE0sN6O39FN1ZgX/aZxjXpXsAw2jwGiYD/H0hE7HfmcfOvNeZYVfq5NZY22RqrOoddH
MtCM+qrmk3m2j5gQh+wEAQSeQ51j/fYHldgiRrGS4qAJyWKPBlkz+zH4+WvPw1kexMRjA0SnBKka
bpGLRzfvvRn99dq5cXIFxg5MD3xBRytDDDwvAZdtxqKs7KCETVn482JHSdDIzin+7b78/89YexdU
HN7hMg80shujUtybzALG7RcKP9pHK74bEdfGLuLKcJfbja+md4E2CS1GIHtvZ9fLrb6NpO3eDKaO
OnQ2a9XBVCLIkFWcBU2eyNBRNBshaTypr7xU742Njzr9TYo5aNCsT+dfD1UyNEUtx9zFHZmq9qGk
dEUfKpr0Q5y1Qtkj1SM8P07m8ssK67qGiTm7G9eZBlcAR5Q2AkHdedvYhEk7ziSkN0pXWEdTjGXI
jWVtF0XrgnaelX0XJ9fCgXe+GfkppNXoc/I02GfHS+PCtzK1925Ix9MmzOHFI/Q+1HNom0l6Eh2k
B/As1oPRTpp+5XC/98VkuyCv0LagMnk2OLRfdLgoNt1wTOuNM3r5fk4j49ZWtZeujMcNFXR3e+VC
uThXaOyAkyQcWRvnrPbbVQblJuSCVPatmgkDGf7U7Nwfhhppj5VlIv8KPcor/EQbR/uxVLNZfJVt
TYeSPkzyqXBz6ws8xDz/vCwjTji5JWboUbN0SvGCUlPU1lDpFm0IPLVevZxW+5WPv+DyA1DFWaN+
DyHUVVDh7QfIeMnxaYrt2wE/XkRXaq1zsIeAya4GTmoU9WNfGGpPyyaStIKQN+hhd3SDgXfIx7/k
fPOQRGLbQhbC9iHUcdZf+teBqTwJH4Yq+O0M+QSutqcsiFahb4yeNqr3065unKnb43yrFq96UnvQ
GD7+BX/axn+/6tTDkISlt0gepJLBn60makslZOBGvfGAr4twUJNa7JcU3JqfDo2jhJFYslOKFbA4
UNXUnjCH4BLxZ6MT1vNUwQkwgsyj33XXRhwQpFvLylmCTm3wNvURRJE4x2KLWd4D57clBBMGeqxF
HNubXANSihemGhsPRTQt1k7KUX61am2QBycaVBUzkHYYd8IqqnEjzBj3415XxX1HABxvTRNWbtDn
Hu5NrrHkXeuX0airDe2rwg2hjpS9T3SNCLNRDEyehyPKY00+1tc+7bYsCxWrc6BrjYYFQ8Ocplx7
yFUhD61AlfheMzq93SANYJghVliD8y2dluVRjcFxIayMUuD+4/U4P9FoNSAlwuNIuECt8lxlDY6Y
E2OeHt8I6NLa1tLH5l40hnLXQZ4JrQL/JHx4r9YMz5Ia4Mac5HULgmunIeqsG/WvjYjjwVR0Vu3d
uFjUBJWSdYeurPjGcpb2QwZN5h/7C4xIOERev15PhAHnIrCllxpKpqfezVBabhg5FDUGHA9C4jEo
qR9P6kUMxGCWQ+bt8XHoZJ939jNJ86hr6/gWFNiiIYCdgO2KabUa/kLjb6ZipVZu2KRzv3KiHLjV
Tj+rWZhYcXxaT3F+5eRfTji/CBwQTdZ1DpyzY4c7Fs1hMYnb0m2tHzOCBk8ksDSiuxXPiUPCteL7
Gma+PecMyLWHwzEtNSTU3q4wsZBMEKcUt5Vl9CedYbc0/JKjPUnryqt0MRRMBZDJq43lWhU9v1KG
eIzIQvCwb0H43Q16Iu/QfUrgzXXX9E0vh6Kcu7Y2V3PJ1Yb77Ve12JQjH6oZN3D/qs3spVoaGF7r
3XKPzcqVbXRxNldFTWqdpD8q7975LlJ1FFFLuhsnAUF1g6oeEHitmo5oTy4oPqTa52G0rlW0zx8r
RCYpxdE3IA2mGXceLY9ocQwAmuxT7iUYC/Vd423GPkK3GvevPvOVGvXUSdEHvzVj+c0rZ+fTx6dn
ncM3O4eQ6o91HJUWgCD2WQIjp3aom/9xdh7LjSPLGn4iRMCbLa0cRUktqc0G0W7gPQru6e9Xupsm
yCBCZyZmNj0xRZTJysr8TZ2KgxqiB75JG8NLH4JqzMaf1wfSZW46H8nlSnb/vyZozVazChK7SpBf
4DmEVuO6mQykWPrQ8Ddl5htPY4HV0aoatTLkEQevcR30GD/sWCxq4KsmSm3lVRN2WR8yvdN4W6Si
h59kFhDf3diiRw9J0vbeW97r+coA0PLuB57ROQt58NnhZsYQTEJ/lKIfPKHZd2h1LSjNBs2B6kh7
Jxq0auok0u58uC7/Ccx3ttcn7sJ4XN8SgE4spYk6CyZa12i1ZofNQXRTsU5NP/vJXayP0Gazp6ws
7IVL6uzUUYnWQawCLoApQ+J7eupQ/rE60tH24E7VeNdENu5Og51MP3n5LUnKnh06ORYXIog+ohed
09OxwMF4sdu47UGtav2gxYOywx7Xv8fKUN81whr+08NhXFjAs0Glii3gXAuiF/7scy1NaUzVwyxW
D4EzTWvMVbAT1/tkr4kSfB0QH2fdJUWyYMp7dtDkqOSlaEFRWqI5ffqpeJ/p8Nhb9VBqE4hCxYrG
76AMw9vru+Vs9UBOkfWxW6QuKVfQ6TAlPTLTUCzt4HyYe+m5md0T9OxnvXe0z+5MxpIbkgo/X0UN
73QsUyWDjiDcHobIzO84A4j8S8anFX3YINl5+f75j5M1Qx24IHjJef5UqhF1sLiD7z02nrpi90KE
x6EqRHw96Jf2yQc++CRi8aTnriOJYYJARM5O+ujmVeKMVvI4+QH2aXFNeXgzeLGg3SvtVKaqMjwk
oKz6vSjt5BsAIDQJEHjE8qvw0JxUqDaqaz0Y2hcDpFK5zrCSOWLyk/Yr6myO8qOj0oudBa7T6e9m
yNiKY+2k3Q9SU5Sidqko4R13qcjeMUt0X9C9IQvGcgS8PxTzqPwKKFaZlrQc57plVNvgJLItIOjx
6D57uvh1OIBnCLQDzh5q4/FKqt2pX9s810acBEMXW5feM4/U2gK4HkFgPsVGibRCbPK6oUOKAvdd
jZGSfptEmMettdhyhlWWJQ3mmA3l67Vb4fzyXvRZFubbmi56/5Cl3YCgAFpQ+ButrEgvxEuBo9zw
nVxfizZ+0w7KQrSTue/pGtPKRnoQ2otDAW8e7YgETZ+U5BRjElZfzNiucBfCd+Wmgi7IAiBUVd/4
jqz+1lzU0+6zO5qElWYnrt/8BtuTwf+f1BzAnYtnR+kfuN0K8LW6wPWnk3AFnuGgSK6Pdv6xPAXJ
qcBo0EGiA3g6WqU5EmBU6IcSIRwcu9Jw65h4FnpKHN1YblLcIgaEAkaaLNkUzNscsn6LJYZJ4YZ2
hywxnA5tC/RlRDjpB7sN4ntYhtGtnobILcSI5K/CqseOpWz1A7Z/6DWPbruipd4sFQfO7lJqGqb8
2+Q5hE6Sfvorcmz3TBF35gNKeeqxEWn87EcWAh1JMa51kJDawoyf3TVEKWkbRKcOzwAwV6cDdl7h
dMXYosCUJdPfqo6/95KKhLiVv0bQx1zHU/xJOXpiMhgIjE9wQAYjTzvrdMyodXG7bPz40BdKdB+I
wf6FKMGPyPOWCIJn08lIVATRo+dKg3Uy20+j4Ztq3avJYULHAG625pfVxsj70eb0BuIHhrZtvjCj
ZxccY4LpQmwWbg0pw+weFWXX4NvqJwfEXfLbKRAKuKa+mECfKsHr9fNycSwOjEExzAL0MpvJLsRN
OYzt5DAg4bZCDVX7aSDf+MvIoy5ZuEwvjUW4pYJJNZu1m81lwehZYGoJZ7MkpEIJ3/iuKm5jTYkX
hLYvLZvJ1UYWBCn47LPQV6Gj7WcpQaeU216oh6hHg9nCprFAwE5rl0hq58eAaEPEYUxyBdysTrck
6hCBA5AlOSD6Eb9bUey+Y5nQ+ACA45bTj1vYKhhL3urXF/A87LBbOILgACkga7hpnQ48qmmaIkTK
Cnpd+BONG3PbpY2UlIzddleOo4MqjadF6yw2UbFDsPFdh8a3sLZy7U4uGfkrSJRMWRehwDoLfiK1
rA7nOyZcqMMTjocHK6z+JMHQqbc1IqgrhFsmA8dJoInUt5aq2GfrTSlXtmU4NSgqwBA7nYTJGTwF
EeHxaLZpgaIk2LAW9RSMOi0qfSqqAnXaWb67WZj8s1UnJaRUQPmTMiHU81kptm2xzK2R2jk6SVS5
9iqvlOSLYVQgl9ZVXXZFB0oyBITSOqP2oknw6T2anVm6tlHi09aj78Z/QM8jhdnhq+1ZK97RTn/n
ZFY6PjhoWJvQ9xzxa+F3y2N9slyIHlMrIjmTVXBKS6fz1Tslte+uEo8RtIhNMY6CXnAIPR6zQwMC
LpaoawfVo/vQ05QvUVJ4e5Rzy3bdgwJR18j3ha+t3wYLu2hu96IBL6G1Jpm5pI0SWnP6uyar9fxC
6brHLoJju0LjKQ3XqMLZ0h4aE1JwL/Ub2RliQCscCapdW9pmsxma2o0x8izL4Rl3OPkLI92Lj9oQ
K9pCxDzb6eBSCMy8VsnTESKXGcg/+UxUCLNQ2zh5VMehdNehofOCF1b8mDWw4zZF3DcmUkHChZOK
9m6zt0Pc1BeuiLN9BwmWK5DqFPwEZmr2I1yr6Ks4rdtHO6P7KEI9+mXFlYpGj5drryMiMhtULqev
17fN+afzWKa8AX+a6thZi7q1RI1vrt0+FnUjEMf1u1t7jAcpYpmgG6CvCyuLN8pYus+l7SyZJ1wY
HdQAsA0QSCQ3+izCFj6lPqF64jFA4e4NxQZV7HgC95id8voOfnZF2D5RtC2Ddd+lA96KFeXQ5+tT
cBZoyGVBwTqcesmBnJcqCjrvJjdA+4g+j79zlbBasY3HP26j+WvUFOvvnx5PQvag+NiOCwZrdiBq
R0wp7g3xsUFsMVgNY21Gay9PyicNOaW/tj+Wyf76kHPRcg4hoFcb4ioSDaSR8/xjdOOCFpnIjwFp
rotGrz8GyoqkUjEwqRQ+HEHbCGuOXYng6jYbFFvsSH3rErc9kHLvlh7o3YOBtkUEU8SsQnVYCBRn
qQSMEPqkyNTTtwSmK/fKP4dwLJBg0Ks+OupodyFL2Iw4x+S18N8Tfxir3fUZOd954FWYZS4W9h/l
zNPRGD62hr4qj56Tj9DnFHTMvMj6GuCj+qVq3e/UpaGlh519hxqhqi4c9g9i7Um0JpEHA0GPSyKx
KQycjl/HWQ04pA+PBcSVY4JNprG2YVxFT4PtV/4hHMxRvIew5/MNAspx+Rh2iYkDPcH9e1Mno3/j
wNh4J6ChQYm0rxeA++Q5tkuxs8TwcsRhAPWfMkb1aojhCmEuqw97N9GLJ749JwsFga2tGhUhwMec
fX6gbBA/Z16taLg0R/lzi2+wt69AfNYbZ0B0eNNUSZ5v/cJIEXcrjQYqQFpqGGE2vvIFIUY9fsYL
pP3l09SfkASNNYSUA/TZHybNmogjVaK/opHnv4MQ9Iw7W+pFbp3U8dO/gRBNeZ9oY2m8oS7VjmvP
SGtjgzpW4G8aiEPI/LQ4gO9QxuPho0CULncj5YfhrkRP0LkzsiZ/pNZQRmsLa9zmVoHeZNx2MVTt
I1uo0HZDNxmYTqEyCc1NCRrnJe3VMlQ+v7t4rmK5CvYHKYyztFgFxo9kTXS02ra/G+tieNWBJT/4
OBRw+sym+qsklTVSndEi3HHD1Pn0lYZiDgVPnnD8AnVuBKMmquB0k8VQfBEvtZKGr2GYtZvaUVN/
jRJhs44U1Xw0o9LfUVZRF9Ko8/PFKaaHBCWZXeTNy5Vp7Uz0rHT/0bfCqN7FhTfpK8/trXStu8lU
I0JeT7b5LXZFdRDwe9ONhyxmsjANH/yV03PGg4sYy+8g9IEBOT1nqWUjjOjp0THKpwm/ed+M1C9u
bTQPfd81LlzhLHvgXna+5XBa7vK8SL8BGA/cl4nL3/6axmUZv2p+VtjfrZQe2H2cNoq11MeR4Wb2
M3msyfI1WSe10Fk4atCR4n1BY1UDLnY36rFfr8OMq2mlhChZr7i2it/XI+B5BxI5aNr8tN8o5EjY
0+nURBlgKw8R5GPXgEzdKmqfv0Zuk9fbosukXGhowZZE666J4rcp9IxsredKf+i1uALJrxhBYi1c
jR8X/sk8yDSROZA6C7TO5rUea8oxU+oz7aku6tR7LP1QtE8jj3j9Afeypt+g2OQhJpmbXvg8WoOl
HJykHMHJqUUXrvQ6DtNXgNRFv1bbjs6bjtResu3qMU/ewSr05R4bv957HUoxBtuCjtFjrY3q8DKK
KRt2pW8E6sLDVZeZ9+yjpIaVgSwcZ5Jy0ulEG5VIXJGbxhOcz+lWHYPptyuK3Pji6H6wN9rKi7+i
S8i59MI+8u68zGrSW7MV7VfDrhAxDUFnP9hmappf6zSsHpyecsUelK1QHrQ86bI3z8La6iVzOl1Z
17mTfU19PVoivX+wr04+xOWlYnCgKA1xQ6qzJ0ZoY4/pZKk4qo3TII6PA/uwsVVkbV+6vnGiVYaS
ZHiDqm4P7zQVGOqko/9lCszA2CZ+nPBfD3ZbfjbW8Fuo5YMqpycje6+n8xuh3yRyvLeOODE72o0S
GsHjFFXFnQ88ap3kafa98lF+XDE/w+vUu58U34P1LesSFER5Q1AomAeZzo8LGhXecDQFOPMVwBnz
T2bXkbXuERz9orZhv/DJ5yUCtH1lsQxsBroHZyohRuiRNoLyOqpZZPxS++5uxFNzJ2Ekq5hnOX71
buJXa83xi6eGh+6B0km6WwghZ28W+StsKoSUCunfeLOZHwa9MloeJcdEn5DFEVVlthslH6Rgu4eI
NTrI2nCrdtTYC2vs8nsDCVmM2TBvMJC4JzhrXwdlMuKDZbedicsIKq8bzUtjJIBAwfQra9SWGCzn
gY9fTfoFy5IXMwFwlntpjQ+BGDbvsWlKuA+p3v3i/simbSH06dFvp9/4hCP1r3a1s1UaKbQJ//pZ
wZVlyWxUHv3TEwWzBUUZsm7UwcBjnm5dMzLRSEjkBJamswtj949ZtPqrCivqMUmb0lvIO89q6QC1
P1okBn1ENKdm1+EUOeqgt+54JJzD+w6b6alEQXjvRnrwJRSTtZoGj/PhiNr6dn2zXNgrVHKkSSUU
T67i2dCU7GvK2J19nJqufe/8pIlomiB+vfURr3gymvS/qPDE+/VRL0wwOlOA9aG6kArNX5gwEgav
bCzniJFw1q2UKEx2nWNP37O2iQ+iiv67Pt7ZK4byARk9gFdHthjnmkaN09VND7/9OCHrepNV+vAq
2log+ZkvIS3PUqzZULPH82QnteIWsXW08wygsBvWwHRUq2g3YRX22Oo40T7xsnQ7GEN8jA1riUJ0
nlzBp6FwT90ehQxkUGYlC1T/kNf2PfU4mJWb3JpZWTY3tV9PCY3Cqr5xc+yztwhnZr/ztkepSeEh
Pt2mbWU+dnSOfhlTFz9XQAjFGjZJtMuTcFzqnpzvOxwJAB8ToqCcG/P6k9Jp5UASqh9LBSVdVx3E
RrXr/rX3x0EcdFTX9n6AU+Jn0VQAD8GNSBysFPKY91BoBwx1TIZ+hMaFDrfrlPham85zQaX1hkJD
cHt9430Ig5yGEhB6lBJlZKOQNU/nvCYazLLsnCM6rLa2T0grEGNJUltblWqQOndhq7aCCbCHW030
9rhrg8ZTuJGjFuyAUeXKOo6gfu/hvmlHXlFD/2BMQgGDOJrq31KP3HHvtHl7IzR19NeBU1TJqnIH
p0DxVVfjTaEbqbedeExbe9FqwCbxAemk/qTpJkh650h0ZD6aFZtGx+ru2RKWufehYYTfclXpv1AQ
rPMfo9bo76jFK0QG+jjuqovK/jZsu9G/q+mef8v6Kn9Gulz4Dz3PZLwDYD8G4yrvW+vv9Vk9P86S
DkgEgahN+3H+jLIw6BZFrTnHln5ZuPEzy1e2OXBFqSqEH8RS5f88PjMeqFf8pCgOAY07vQ/awFBQ
X1atI+5S4GaMwiT7S2hNIL1tqXuncpppr42RwObBxstpa3SE69sSV9GbMHL09kdfZKQgcTEhEi17
vxsBzhVbEA+M8Q5jYI2yXpORt12fqLlUK3tdin/qEuAv85G5RkRW1vmAPll7ROnJ4YdmerjRJ0xX
HCqm1mtgSgJ/Oij6f1kikm1C+8p9QpAkx94xDw1tG401njElxYK1ooqiS1ZqqjvipyINfRvdzdMv
zHgwLbWXz8MorWWK1LR60RJCI+x0yoMkEnYFWOHIkZggThXhSs0d464pinJVe4q3yYfqh9epyY47
5NOtVqaNzYWWEngFcmt5f/1T9QJP5uZJL9rjyM35rHl++ANWvrOVujn7aRT1e910QMyur9aFbSYd
o5ENojYvm6Gnoyptqkyd4xTHZugLfwMJyd84pWvclJiEbAY8tNpbwmN2kwUFsNTrg59fyTwhaAlw
OUom6HzwwiysyLXS+pjlqX6jVkMRrVUXl82YMuQ3zNiSn9cHvHADANXikgIQAwZnvjVhQhV2Nsbd
saiMptsMfjFot5nIgk1Uhv067MqAp0KWvF0f9sIkU/eQrDzksjBIlD/rn6Vtk2qa3FD0R/xNjfQb
PwAmguMA2d70QVM2f2opsX3IJ0x0vzj+2C7ErovjA6aSxvI0OOZpLqC+nDSsEEdX0dFZqiN4ZMLA
tm8/ejUiTqNhjyq2SY0b7QvFwtvs+vdfmnYJUWGFaWVy+55+vwFRu0y1BA1kPdGqldnGkbsz3c5/
NnK9WyETgb3sMCjRQmHjwv6SSSZVBIIRQmGzvIhGl9ehUcZ3T1V/q/eRHaxCvHJ+6X5ENO19bynF
uBD8UFsAUiBRDLCc5qJduZ0YFbu3Pw6uEw13+WDk/xHjEZxOHDtp7gWw2D+JbCHuIbH7v/va6ZRN
XQ2dv9YxJjDvjV5PlL2CRxCY4QBKNvUxB0s2pLNEsG9NN36rsy6yF9boIys4zRqkTgSFICrhUr5g
Fgl6PdaLYsR7LNai/lnHq9nYlE0a0Ms3fPzLgyR+CgPK0+sJD6Bwq2C60GwmfKTq+yYMo4JmKF7T
q2JQlWSDvpRarUaPnvA6cqvSuynLrGhWvVOXBmZIhZ58KxF87NdFOjj/YeGkfcUKh/OHfwANSaPo
i2TVTwEkuOub8XxTgGtHS1XC+yVmafbQGlJHKw1HaY9s1fim5lJ6C3h9HrJYjzacim4hHTtve1LG
kkhGlCbBK3Cln+7+VoNT6Kl1h+xZlaTTSuRDTCvYriDZGa7IxC1h0MS6A6Mf80coov6es4ROvxXk
ePPquQUxxYKN/1UvNBE9a/Zk//rsnEi4HPGQ4h9qRvOMUUG/Kh4aczrqXqgZCMuaIaA+L5KCd2KX
xCpI5esjnocERqQwTT+Y80lMPJ2Ueig9vGz66dia6Nn2ZqrfBYPy6rslAarALON3TiTaXx/0fOkp
lKAzTGWReicZ+emgOBhmbt226rHQi3GT54k08arDb26q3vSDU79eH87if3d6ok6Hm4WfngYlorC9
euyQbMawxWt/GKH1LYtH/e36SOeZC0giGDlUDihjIAJy+mGJaw5aWpfqsczGZud0ve/sqD1Z6S80
/siHE70Z6GoZZgOyc0rcZI31NF4bq+s/48IH865mq1NRgMkxf2IL/BOdMfSto6ON9bSiV6+DAwzU
bQOEdOFYXVhLmYkT2oHmEXLlb/nnTjVDtyryvuB50qXTHkjFaK5MK4VSVTf2LW+eTNtd/7pLI3KB
wv+WjRweAacj4oVkQnUbsHatlPwldpJw7w3mgFxfJoLNhLDQQrZyYTplaYoMiRoCSekscNRBg0sh
brvHvJuGaWtmVuc+qanpjSswbb658E6VgW+2XWGqkBrxRKbzOu8Mg1nVva72tGMREWAyxfDiPXDw
Wl+ogp9nIxJNSHeDRES+cGanUAnLCdBQoh/7thBrrTFpBKVWv8tg9+Eioai3iL7FKOu11JE/vYSc
EB5U0FUAdM1FXbrAMIaK0uwxSSvcrbrIvzV8kCdwg8UmR7JjSYRJfst8TjVyNylzCPFYnS1hVFFc
BIatQ5PLTWy6YhQhvQZTYsxLHzQ/9tYeRLPnFnmeg+JX3jqqBXZTyL8sKWNcCLhITsHUkeAW1CFk
CPnnvPDIrnIj7rUjV3L6Zaq15A8U6PTGJOz2mIFm5rTRFN1VFs7ppU1MddrhoiUbOqszir4cI7Wq
tCNdX2Pv9W4XrRQZgbCJdH5dX96LY1nwutBfok47fzNTgDKTgj8/WkXV/ajwgETbwQIQ3WmIofwP
Y0kcBW9dyYecpRGFEuN2OPBdpZENfzofQjcCpnpn/iwEqmMLZ+bS6qEggagJhR1gArN9pMWmN9VU
Uo8ocns35miEWzPOm53XqNN3mv3Tqqqn6O3znwhCBDzQxxaeF66K0hRC1JN2hJBI2hEk6l2mV2m2
pvFCB/V/GEx2MUDsUzCd78+2cUtEBC39WCRIo9yrEMu3hqvAR4iU1FqYzguhnMoM+DibVycRaDad
Re+KvsdH9oi1cOxtEshXKg9tT/9RVb2yEV3ULbnGX1pB8k1CAOmH1Co+PX9TiLpHoaTG0VHcahM5
hYGBl+PGGy2mq6vVhrNjS2sLAejCiQBGRiWJC5LWwrwhNjq1wO3ZJP5Epf6dazvVflJLaW645Ezz
+foSXphVyEFcxkjwuEAd5I/5J8Qg4Np502hTX43q9LbPu79lgw4pso2Oyv5MjCXp0wtzyoBIzcgj
QQI7W0bHxTovoqZ1tI1SFb+7pvP6G2qQltizp33K3zr8iw1KSMG0oGt3aWhyDweSEgB/Zvb0W/HY
jAV2oMZRcZTyCfRWluwdAwWcPaC15AcvpD5fT2jo/w95jy0prPBlOZWQEk4HtoOkzUNi+HFS7GRT
IwmCkWo0+YcpcKujKtKi3lxf1kt7SIr6oCfIywAkx+mIAQoTqtEY+pGysfIUGY6PASfuo8kusacs
WZjYCz0525FHUqI1QGrMG2GDVkKJMtXsaap5Dbqhl9kbJ2spG+CLckeCFu063FdWfZuhpG84QfQY
lkpwRz1Fe7n+5edgOcmRBH7EP/wLMsLpp7tGGiSNhtdrFNisddG1homq9RC9FPU03HOrtLdNPJYH
Mdq9jzr30G3scqj/gJukZh2nCGe7aIksKO+dZ1DUmCls8GwiVSOEnf4sDQNh4Vht/eTDBUEZ2y9J
KwBrPYAAoh6MJPuXRPqPRiNE2IV77yM2nqY0bD5es5Lyw6mbC1SAYktCLLRbNn35V1NGEPihZT1U
eejsQy3JXvI677atHpkrWwT4MlpxtxBozg+fqyMJQM9JEjx50J1+P6VxuFm5OzyR0MRiPURg4AbK
I8+tZscoi+kZfvUVkicLd9R5gGM/UpwFzkSLC/bB6bh52aZd7JX90+gb3d/J9dpbOEGN8gZ8nyvY
MgMn+PRNBcKU6hVJuTQBmVcszTGrA3yS3GMWaPuwTnQd32bsRy0jc1+yqfJ/Xt/y54ddPiNRbEGH
gDvg43T+E8PDKeoRgVedI+/k4m/XdRb1Udv/2kOW/HJ9qPPThcQJAB/yJ1wKuWlnV6KZBVy2eVI/
WiKbbjGoz29FhWD61usz/85MkcvqQqFuwzbBObHqA/3NMtoQiXdLi76Fxlj8jhKtaBd2+Nk7CMYF
2FPU7FhnYtDsVtFrv2qBvNSPmdCrv4OnDnCd6GUsiZOe7SYpyMM7Ep0XuNhnxOjWi3JT88X4CKvD
7fdmjimnbbY80dH8zf/i62vvrs/40oizCfdju0WKYBgfBUyNZo3YU3rjB23zEIGH2UeRvr8+3nwz
cT5lB0gSlbmyqDecnpfKbhRITVF2KHMzueVaNg6F4R81BEqWejfzkPgxlMurFfNaanvz7klaZSNO
OVl2iByfHpeZFT0Qv7T4BogWLqbb2j+1osjHdaIFxsKZmYcjOTatEwu6AO9aSlqnnykaa9B74aaH
YaAnFaWVDQ0wc1eBLTCBhT9q/M3bzP1+fXLni/kxqgx/bFI09OfBKMkr0yuVMEWeZ1Lv9cL9qplN
CNBmeuizMlk4rBe/kUYiDWxeA/RBT78RCwisBq02Q72phxMX0C3SVyPoQH9bakG9bsrAvIM5bIiF
7ON8YF48vBxJCbCTg3t+OnAV+mmUmEN2iP1wvAvi4k2IamroIfvaTZQM0RHO9nDz2bl1KOGTM2Oe
yN71ZiuadWrpW3mQHwLcirNVkRpes0sjc+g3ueUbMBP6pli4XC59qGQhUhUhrwQre/qhXRX4eqxG
+QFvOPyN08a7UQ0gwQGw8Cc0IdI1jfGlQc9PKJ49QCyB+nNo6HmeDhqE3Ui/vcwPFZJJ2y6aNBNp
RDEd4hp+2ycDq5R4ocZIhYnnCECMWTbVVBFmuIHlbQMt7w3Z1PXjVZqpw2dL/AzkQdmCumrQ5UPq
4vSrKkPz0y5rvG3oc5v4o2m+wJPuVhKAfGzdtvicVj39RMaTJSWaTKRG86OID5ym9KXjbeOidHZN
zs7ExZHWrdEPa+poC8PNF+1jOPns4Mskrny2OzXaWm6o6N42dcvqR6S01bZs7WgfpnG1kI3P78KP
oRBUdUFqUV6YN4U0ZJdw6TaBcmSFtSkCHeExvc0Wkpx58JYbAuQk1RQgK6ggyV/xT9JhVT26cOh0
Y1aFN1RgFvbWDIF76Fqe7WyFl0bh9TgID5i/Xz/o59/HyJTDQOXyOGZ/no4MkyLTfbtDtSY2vJ2t
9QJ+QbAkb7Q0ymzj66h1iUq03pY4pqE8oNm70AYFcf1b5hfCxywye9J2lqb6hyjCP7OINo1R5kbt
balSSyJIb66DIhx3rtWKbdQig3B9vEtfRTkKpQ4cQajCz7YhSV1Vm8D5t83kxLtogi2l9+mSlsOl
r5Js6Q/NSDDhs1FUXy3rNgvcbT259k1CNS5c1XrubKfCGLc2XbQl396z78J/AYUTmZNKJP68S6Q6
ky+GVkt2U+cWh9YeqwNWwvHm+uydHWIQwgB1kAIhVLHl5Z//s1oBxvGtkQDUrSa9Wqs2d+hQ5/HW
Hat8YagztLZEIxNuuc2g0PJqm+0/xS4VBefAZNcEVfyWAlvcW57ASidDPOOHiQ7QE/E/2hqNixlS
W1j+sbUb+2+QNQKkJGVhc2Gvzi87+YvICWm/Msc0nGdfX04pUAgfE0M077LbzGjyu6EM8w0itfS7
7Um7G+k/LgSzS1P+76Byq/0z5QmGD3UJPXpHpb3etVrtb3wUqtZdDJ/486tLEVoCD8gkSF5Oh7LQ
WJrwD012ZlhE5ISQsuAMt2N+07lxXv4Po4Hg+cCnwV+c18GEnwicz1JgSU2EanCtc1TW5FONvUO2
o1oq0ZwdSQluJz2SbXQw7vPndwccamyzPNlVCDQ8qrxi1uoEjSjOwmKXxU6/sFkurRvuJHwZJSGu
WHlg/1m3wIr9ztS5BUaz0imd9sPWiJx8UwVkZdfX7ewmosKFxgZ/ySc+WNbTofTQ1IPc6/ytifyw
+4ZOl5ndWElY1Lf4jDrGGltUHzkzUkdAiV2FKuRCVL3wsbYJeIQrV8pDzDmoqtaiGB4LZav7vfXH
r21MpobMKJ9whimKhchwYSVt1GEpD0M/BPlhnH6uGkw995JKJpEUg430RQQcsHXKENwgFXKPh1Q9
lZ+97RGv4okGFJfDQVo/e0ogsdxS+G7S3Yi32BrdunZT9rrYTeisP7FnxaYN6nA9JeWSieJ8dXmN
/v8p4UFK73HeJm99GxTrZIj7DODJtJeIF2RFjOYRDftu3MDJaTxEgrL6Pk5CCjrX99Z8ZeVbWArx
Skdd9GTmDh3S9sDxoTHdq5nr1ng3etVvEFfGthPakoCl3Kf/Fuk+xqJCCIOchzekqNOFjSKvSTJE
lJH47fRwW3eZidWpP1YYOkR6u/GqJI5fXDvob1tUM5wHUgYv2F//4HmQ50eAsaCRQACkfjrPU41Q
Qbfbi1ERV53ixvf04NmLR/clLhvveRqUdocq/ZLB0HxLMxKUJKqjcnO5lClPv7zl10yIdA73YaUO
9d+mSLxU3XmIubZbJdam9mdOGAmfrn/q0qjyz/8JUW6CUgBdpP6+r+MpedewXrU2/Uhp4Ktpw15Z
86zuX6+Peb6f6HQCsvjQlQe/N1tjVSmsTm/S8T5Xmsnd5kbUdRtw24m2cqOmXwJ3XPhE2F5kex8g
aF77p5/YlcgS4M803oMPt/ed1QZvicm9jSx8iGXVGEdLKdL5/gE1iXMPRR1MyYGnno6oIJlauSF+
BtpEpFhZWovpStW02q0aqIp903EdPLa67S00zc5aEOwhEjIMgz48yGh8nA4MnqO2/Gjs79tAU97c
2hd4WWaRo23qKX/S3cq50TrwYk9+49vxDm1L7c1XLCe9jc2gXaLLnEctqTwlZcuhWDEZszeKhyxG
kXfhcF/FIvgOcDu4Swr1r0Ae6QuHyjnSkYlfuK6qhYB1HkRkykhDlsMEMmRuYTLFImsqperv/SEf
dnpkBJsAeZj30mq1hzwM4+e+o+pl+lNzRLU9qxfGv/jhdDpoNkgUpze7KPyu02rLYRmoa3VAFmyv
pqzf4bMZdLU9rfG6SN8ro0r/2mNTvF8/XRc2H0Q2BG/I0EECzvVUQ0p5wh/4+DSclC3guORQe4Pu
rMTYtZveahtICmq98LS/OCosMNnfg3I7z9QHOgH0kzBeCIsw2o6mM947gCU2upqUNSrSbb4nZi7h
k896Omx4eomy74bYEOWl2UlLNDW0Wlge964PnmD0BnVjVXGE1q8dek+ZP+BHUAzY/yXWUZGZnwZM
fv8/TLg0rcFUjnnXZ6tN34WoSV/+Xgn97icKzD/CUA2x8qwz5cUPo+qlVUJvd31QmTqe3pN8OIpV
8h0iUYGzQdUxaietdQcu/NreK3AbSlRYQ//P9WEuLStpJXqktFGZ3tn8oiAqm2IYo2hY2RO9nDFZ
uaqilmtUjp1gbTSJdhzhP5afTJ3lwlJOdGU8o5sxP8LmiKl7EmXsYqcsd9jA+k99Vb/mTZYv7NxL
h5Vx0BQhUwfnIGf6nxuQJ6Iq9KYb7iW667WpxvFNLxL3RglSvd85ziiOgV57vL0AoS4E7As3IXc9
pAnpqQGreraK/gT/hprteK/TLl5xgPp7vYuL+s6YNG2J+3whKlKdJSAYFExBdc2uehQa3CnAVOde
qzudN0hpbEKz1W95Yot9F2V/kDM3/rOH+NU04vL3pzfSRxGcpiewHESCTmfZ5hE/dZoz3WOaMvo7
ckqRq6sIE61gPYzCCx/yLhLqxumjacmy5MIKoyYKAACFaQndnd2Kwoib2E0GrmMQdArmwX44PZjT
GN27rUttoY4hxaqtAu47jrp8SRjhA9E5O6uERUhRvKphYM0nXmCu3Ke1wip7LibJau5ZyiYwrK45
5Ho05eteGfFkRahHd/J1MDmBeptPWlxuKEDYOhJpMQ7LpuyM/1CxCcDwLEqLjdB7R+0Wrq4LcQVO
Jn1EeMVAmuYZxFS5HmxsfbhHX3D85pq+uXbUKl4SE7yQk0lvDdJAzh154Gw7dOhQWAj9j/eUFmLM
0yYcsk1DeGLl21mc7wdLLGkYXNj+Lu01cjKgsBQCZtlImwRlHOvjdI92mA5ppEbPa4od9RGl3uLY
tlrwf5ydyXLUSLuGr0gRmoethiqXyzYGgzFsFDQ0mqXUkJJSV38e9dk0RQUV/a9xoFIqM7/pHVqQ
Gp7Vn6rcXb4Vgw7G6c+H4MpxByyNj9I/pqV0jX89BHaDadHklDo/YR4Po17J4mMKYaEPc2eu6//Y
NeJJ+81J3rsrqFBN/fq0UgWTP+iNfq7dTj0KS8JpVdCajFObNY134xq9Eimo18h6//9pl7BmACNF
nRatfvatbDmWALs/FGA8XnVL6nco0c7waSt1o3q59k09KIZc3FRPVBW/viIRc+2MJtfPJXieaBwC
+34UKg8NYTbJ6uIFvpoatHcMpt+lVp/dCMLX3hmG447L/ad5ffH4fPHQNU0NPEKV5X1v5OY9MBnK
7xEUMrqIDDvvYlftOKA/76Nrp4dU4/81rX9v9PqamWfVMBtnV1hLWoRdu9XyaSBSj4fdIh55UxPv
zPTnnx977R5FxobowcVApLw4tKult4WpcTBzrbJiA/uOF1/puCrj+hIDySiTYWW6aNVrfQM3dC3P
Y/S2C72AgAZadbGXHZ1pBxJ223mmfVVEcj86I30BeK0f66CSZVjO0Ga+TLJZdpePzotwnzSNsLFS
4z+Do/czzCBwtwYiJQJP8+u2s1ubAzSL7Zy3A1yfCoR0n6K+pXSxxGoZ0NBFeOG4LHZwkuXQxGln
6+GIQOCNjXCt4MPDlDkoZTTM8EuCHLgA9DQdfgm2bP03JV3xDX6EFo1jVtwVarWwpXI7LfTlQBd9
K1R3H0y0UYwFDcwboePKaWCYSKGNEo+3T3N+XZWcCFj6i8k3atR059CZS7httiXWrFk8mZXeQQ5r
81syaFd2JVLZu+oQY+A9m/r1sWgZdy3TdXVWgTbqkTHgZxBVdHbQxnF9lEejdoRs4aerQCXboGt4
472v3Or0IHe8DT0rUBQXP8DS6G9LRbWfK91GfgebVWTR2je/8Ywbl+zVd+WapXeyN3svib52h2E8
oz9iGMTDsxrL9exzIkW4cOE9miM0q3BUZdW8F/gq9cc/n/+rpxBMAcdwh8UgRPDrUmttZ49IdPOF
sYaIZls5T4aBkhkKvaK4X7WujyH1i3dOY1Nir/TWQ6fv0lvl9bUF31lf1HvQAsDz/fozar3rDWfc
N71twABoVRFnAl5+i2nojVe+kg7RymGGzHgcXPGlbrUFSg47ZE8/U2yZ73u3HhOM/4z3f17YK2Hs
l6dcnJysH4BlTDxlcmvj87TW6VuL4t7BGPwpSQ3pv3htWp88tx9iC8DQ5z8//vLgAj1ii/Ifwmwj
ml2iMskEC2f1N3WuhjR49L26f6v6tfysq6ZAfkqYQRvKEYm9Pz/28q0B3wJGZDJCWWGDP7gYNTXM
fAY8oLyzlTdbGWUgdYIQjSN1rJpJyFi5haDRKvqXfvLxdcTxMrhFHbrcSvtv2NNP8HxU07/dWYGx
jIGqDO+MvOTsx/vM1I6NoQTlUVejV924Kn5faaaZKETCqWZWy2Mvdm6AT3mPkAZeN6r+1DRlHzX4
DZzdLVjeK1hniVf4RvTndb7MFvZ33HvLrPWuqnF5L2e+LIXdtj6morhQBcJXTjhNk/fS2UAYN0in
Y/LnJ155TcD7O210H3z9psjai5FPlwv/rFJVRbqc5Pt81fFNRomjiAdt7F6MYGlvafpffSzXElB+
2GBkhL+ubiUdrPLwSDpnpemcDEtC+SUHDd7LXJox0h0eysbeeus6urwjWN8dbLWPhRkQEfx+fSxK
kq4+FwF7SLiyCrEaC4K4cW2AfH9e1iublQcxHkDuE3j3ZR1rIyQ6ZVntnxuPBkxbBfLQp455aiAv
fP4fHgU4Ytf1hLtz6WYydr1dBEvpn51N5o/j4JhIcvUiWkyEyv/7o4hn/0iT0Li+DJ8jLEKv7PPg
LKTTPxo66pjAoJzPy+zdgp9fOQm8yz7/3fERDHh+/VIUhcGmwfU8Sy2b3w0bFh/McdLzkmb58yjW
4PTnV7u2MwBXApelu4y0zb5h/9VaWo2uLUtvMM5lUU1v47RV31MT/8g/P+XatgdGydCXBhRCHBfR
A69MYCZkdWffwzcwUg3a+eHgTc4JOQw9PVpO2h5nq/BvwTOuXOD4VtFNAm/yT5vu19fz0nHOTFlZ
Z2FOxhZC7lD3Njjsu9HR0B0GgGgeG1dXDxIasRalTpPfulAvE6L97DGtI34AR2YJLkoSFAi9Mshc
87zI3h7DzfY6NNW7+jA06ywj360FWUJZ4Ehs1syX/vvKo4yEqQa9X8qTiwtn4TrobYQBz14+wmFY
xXCHeUuXFFo+vKhC88MRlmL854de21T7zbq/NPThy/MC9kajnZUbZ8uamrhgbPdXMXX9lz8/5bdc
j5UFj0xrGdURg1HWxa2mt52fY95rnltMBe9bhjSJO42gvbXJTJixe0DbNPHUZzDE6wmF0ngsAv/1
z7/iytaGqYHYASA7roFLtI3ptL65NYFxXh17trMEbu9oR0MFRzpq0ASr0F5nfpWh8T23nJEbkfPK
7oK+TF+Y4TfKW5fVVWHNiL2Nun2WS5Y9Fo1vfMy6CZG7TtZTpLa1+dvCrzv20ca8kelfuaroKezN
fTAV+4f49WwRT7pRVb19Lgpr7O4K2UknGiszeLPG1RF50qM0bt7SO7kSYZCX4JuDjeGx/kVKlmZ9
oC/mZJ9XSKpJ6mzjBwRefADp1i23syuXB3UMtQzMWndvvv/6gt5WZ2IRwjxrVtl2h2kwFzeeh0zY
SEwAgsX0nYLCebfYWlu89LBUT+0iglvCm1dOE1wtPi5LzYe+XOfGR8Ra4FYGbzOog3Aq7DpB6Mze
bmylK98ThhdfEkoWVkCXx8lXi+mPdmGdpyLIfnY0pIZwc/oxyUYfT6p8Hm+MFq4cHVIRGp7QF8iH
Lu+mzd+4B83WOs+Lvn2rl4ox4Li9L2bhH0EXLw9bGTQ32nHXXpLzgqAnTaLf8U62OUsYi7l1rkfI
vv4y2+CNwMQajrQTCuNbIPCrz2PAyw6iAKf/8eseKu2a7HUerHNR2kXspRgfF/rQRr3V1EcSGHn6
83V05T6guYE23S7Uih7R/nv+Fc8rIkEpN4FrJHa4XRfSMw7WL3mufJnAiDXW7C4dA4a9qahzbT0s
CJnfAnleuZjp+oOvCtAq3Q1WLpKKqfI6kU+1e/Z72xciMhojF5+WRnqkGEOB57BTlvNsJlNQtuVH
gCNKItyHcAimy+la3Up/f18UyiYMGWms02dGC+zXRUGb0qtU17vnlg57nWTdKO8rrAyjzLKr95VX
Te/9sQpefav9H8I/zwbezUCJjgiA+Ytnyw2SIpvrvNTbvEbEEkT6MtlVHgJsnZgfFn8q5oj2G47U
I1j3v/+8IX6/L9nsu9/FDon1kML/9fmbOXVGoaX2Gd51Z4db2yzHudncMux1q74R+H+/MfeHYcq6
A2HBU+w/5l+7bypNIqHdOmevLVTil3l7qPrcu7OW8YUEJH0NHKierZW3x03OZXvjBrv6eNaYdieq
CLTafn18IQvhZHLcdZ5G9QAijUkaWoIfltxQMRR45P0lcNh48WqBLTlyd+aNdOvqaqPysa8CN/Xl
bCrAZMLzNo9wjGPzRyyGPozm0p2Kdb110K89yeEhwP0YerqXc4Vh68rezX37rPX5XZ256fessPWD
Pa/5jTh/7fRQZsFapHfJl724wgi3iFZagwNUJRjFM/oXrYfwaV4063OTy2zJY7iTwRt4Tj07byuG
hP99C5NkUE+iLwLk6PKzWlVZO73rnKttsc5DPa4f9LyXeEN5t5SCf4+1+8APRDczk92kZv/3f23g
SlUWooiBc8a1wO2jjoS+SDLXaj//+ZV+Dws2K0ndSPzbP+HlqdTsSdii987Uy/nB8Nf385girV6l
OFN36XarkXVtt+x2KP80AGi2XBzMTBALe8nzUntWaziOuz3mtLTtnTu34saG2b/Hv4fJAIogue6D
EKzludwuKh6tx5iSMsc7d37tvuICuQznYHNl80P5qz18MxernsMhnTr79N+XlQvG9GEr7n5aFzvF
n+Ti6FXqngedkXnoO5ofic5xIq2pyyo0uuqv/+GBtNQ5f7u25OXEdrB60+8y3z0jzSumO7/GTAMN
vjp7Nw9NsCTQpW71yq6tLsAatg9pN3Cmi08597NvzUpzyfhF/9zP7XyXe737zhGyvtuKTB+j2i/a
/17GAhWDR4wCKVkF5PhfTwb3ZgXRkh3kDbaIJlCRFKxDVT+UhUBow5mUSpZU215Wqd/ixV85LQY3
KncqehQkUhc5v9mZmlXkhX9uU01G+VZrSdHkxWHp9TQCSd/e2EZXTgv0CUQNAwRLOTQXN5409W40
dJ5HU9c5AdDzH2bZNV8XLBJuCENdezWA/jtZmZX9rbvrrRSxdq/ozLnCSvS51hMAN3a01cYMu8i7
RSy6+jw6j6RnuxHWJW64nOvU9VIakO0096d10YKnzW3EX5uuxqemmm/Bwq8tJb1khKsRp2TP7r/n
Xxdq4c1whjGRAWDZtvGIt+WHBdvCT6ultFvw/t9GjaR3xChiP2T+ncJ7sUfLtkFUMciCczr3zmFq
Cu1j45dbMra9OmDFO0S2ZlXcsp6aY6OmJxV6qWN8pilr3ahtfg+a/JR94sf2IWheAkvdghybOUhA
uNIKzCLK/HOrHGNGt3mqT66hrFfb7rPuMKRV++3Pl9Jv5P99HRgH7Y3eHWNqXUQxc/AzdCrG4Fxv
pg7Ftm13cchg/DbqxVyHq93MJztA3ETDM06GDkakjMECbH9iZc/+591WZ9fSuXWOuaYu9p+pkwNz
Xf5ztnaF+oujlfVCVMhpzElnmACEOqeqrIj22DRFeZWhLeE2qV7HM+6L7weHQj+cBuziwkV22nic
tWVoY0cL5CePBbASmYMDiAJLUldZdecMsWsM9n1aWamT7GYvVrSudvo51ya6XPBO1Pa6z3nuDFFr
WrQ4aWmpqCRxXaeoLANX2lFjm7WB8kUq50wik9kY5Rahf1OkT+Wmt9Vnpl3D/C3TzR4tdZcc4Q7+
SpmPITZQTvqqSXOYzDBtLG9dIr/WVIZ1uD8My99zty8yHrbzorlhOjXL8tHGWqrAJhvdpEO+EdS+
0FroFEI/XVucLGFrwZuz5J5/l2JqIlQ4EgKMOQz6OR2P6MnlA2zOLQuae4FXowy9Euflk6sLO4vG
2U+NZ8fvQbxWQs4iyotsddHTgJcl3jAYY4W2Cv9ZWeiqlqFhoxB1UoMJdytQ/lAcx2zpmwfli9l+
l2fIoJ0ViN3iaNpj7UdBZTYeVhOqbe5QItXrUwvjdP0ENGNtohblxDQxA+Xab2M1qOoOTeK0TSyZ
OiqcMsq1gzaMqZ9MjWU0EeOfrI8HNzPH94s0zO1HSkPJekTq3FgfoQHXSxEGDsIdTxpy9ng/Ij5Q
P0vXzbcfjjZUxcEvyyJ/nNBL1A4rbs3Tey9rUTGsMErqYqj8O5vKaCARnEG3zdl6Av66BdFQ16v/
NnVZt/7NWHs13F07t5rua3dqxu9bymhZxMu0IO2bLPCt7Qhh9oCTZVhbX9ehn7dZjmC41VvSjPB3
0DM/LDo4W59MOaXMdAiPU/cY1EqkcZZT9k0hvpaZVoaBltv+w+aiZpdo3TotdyakIf5sq4sOoy0m
Qm5ePKbb5A2PhQYFrY6Eq6zaiIu+Nba7lXlWbfASnPunDGdF6mlrqtwsj8TSuP1nhRpzfY90jp0e
WqsG8JcgOl9md87aIXeQkEtjkhXRZvWnJTRUv+QLHOENZF2MdXmFn1c7psK9bwMPMvHGkKQ7ITE+
Bs+GKKzSjQxp1MUTYm3Z+CNLt6qIVr0sRyPJ3UaOY7RsI6AfO+hxQ3c1pAibMFgWlhi1Oisvlsjo
cuZ1sXQ2o02ccpdlbDUQqeEqtcD7pjWQ/sAnGt3jMKuyC1OjmoJwpxs1rxX+ITKZhBjFY0CdS4O7
GUT1Sk8G1b2sSSdx2HqGe2ZkmblrPnmMOLc4nUfbfJCO2zsn5XuUUnHdASA5mipt+q9pw5Dgvm1c
f3tZ6rlfc/zQRmmE5bJV2Q+kuLD/on+UFgH5bNnrG47umu6OR+j3Lagnzeu0Lty2TU+5q3yZibtS
7z15ghpWommhj6Z6Hh014rnUZ1kanNchc7aw6UrP/lF15pjhYl8ucxkWVqDtcNTZ09Mfqd1o6psl
OjG8Glm+ivuhmvLqQ1Zkvb5TcTLtKx4Zlk3fHRP1sA82O3hOB13q9zmMyu1cau5omqccGfRUhGPH
8CA2M/T3q0PjuOAl+lo07tfc6rXseyHnwQEhxOgyyU1ZymMlhN4fTDmb2T0fdxDfBVITw6O7Ohpy
165d6ZwFjKXy5S+ZtdV2gBrml3VoSGee77IFQQrCjD8Z3+nv61kWDojBqA9aOvBHll+k1d1gKtc7
VHTrsndi7OX8ZOS9Np90MTbrKxvEcyNEAHoZuYM9iuPsGmt/l5uznt+pSezbvR3W+S/VeV65nYcp
Y/TkzrVRntDfWdJzoQoxc0kJjYGQmQ2F8W0GwDCeSr9vsemc0OX51goCSuQDRprq0O38ad4SKxvK
FSkQgQf06xZ0tjNFaW/D3NCz3Na/QgsVzn2bK6WmQ7022fxmWgPyD4tPUDAOhJ1GHgPhYpoS0nmG
cZ1DuMAgQmxl2UVluizijhjY9x8RxujGN5ByuuoSV6Zj/3VVbB+CxTq2HkUO+CXxzjQKR50qHwja
k+fm9Dah36fpHXPftQ2ifMrc7tTostBOPNtzX7ZFLcWnPONUn5B199Y7oZkFEHPH6VQRooRaPMyT
m05UpqNff3NczV3OkjkITqX2VCnnlQlAheJ6LRbXjAkEKEUhFYtqEEETaa9j1TtKLtgIw1g8SiA/
0wd6zHYXk7F39CYH4QhXhMDUqFaCHqDgs6Kv3SYtXiaIdDZO0+Edt3SF91wKsujHvmy2JqlmX7Om
EMRyVsQNlGstajXfHfEnQw9GDyXCIt1djqw/waIHvhvxbU0kOJrCdu8y3LcQiq6ApZ6DVu/ypNJU
l39x3C5Q95a7DvaSrFaDmTDAdz/4IsdZKz6gv2fKxIW1PVh3w+CleD+NE4yiEE0agfWSzjltnzx7
yT9JHcTwA9qAqXact7Yo8gTEcOGJcJNusX2rxkXUP8eh1/mFHZ3u4FllQ7+9dmVuV2UkqJi3SNlN
Su64Ium+PFlyxPlqmwJLHeoRTVVsXXAX6O2IOLmmLymyBYet0foJeBmCxMcWXqL5lBUq787MziC4
xnA+cLAJjH1FahCUP7iV2jWZuqaO0TWAlKnMbRhCPPzq/rnsNT6VWuoWDVkWCl8ZETg/67wqXrxh
yGcit4VsjJTzSH6G7+m5WlX6vS9GpvCaIG1IVI6CX2Qyv/vilL5fPAnR+tWxHv2hPcq2IgHX0cCA
55yZ/QFip9McpEgxp0h7kSPgSlBpn5YhdTyeBtz5qLoRDSIxT/OPwpfSCX0/K76iop69DpbSgTVm
3mwcikbW2Eln6CWv9baUCSAQiapOhYNdcITsYlcHqbxePqwVKmB3hiZBbvYFYfS+qdvlBafQdH3u
e18LvqRtZRQhnGH3g00DWfugoR63fO+bxn0xOmPGU9RJ02e1OXzO1ZpRKNX1Rv6oXJvoVtvCfhmn
znoejG2zw6A1g/6skGCP1U4EOukoHJah8NapjBtjcsmEe9shtTNRhMe8SRndkds2c+6EOa5YfQpr
fBFMAQqCAsv099DZ/RChC72p2HdTBJM7W+Qv6cyGjAxPa16Krhc/Kt+f0qMZyE593RrPqn+oDbey
SHmVy27OhaHjHIcbcprkC5PLrySYMniPhWa3vE7m6EwgdzPsKjZkc9pIb7SyeSBPEnSyx4pkZiCY
Y0aHxpf3nvBW6PcLw0k7Dnxly3AYVl8/FGzXDS/OrPR+pmC3KM4CysNjBnZFHLFm1lS0YJxbgQmY
bflsDowQH9B6WpY3W2NsFYpOLm3iZn4W3FVIUHYkUVuWHUvpZpYTY4nisn0ca/WSyc69e3tVLtmy
wTX4MM9SL46GnWluQXoXuPjuzo7+oa7q9e9Sx94udvglHytLC6aEEGaboevPs3q3pcoIqKJs0gT0
ETcVFDG2SrRCnLrvq7hS85zfM15u8rjsMXNEASzzxF0Hvzz4QvhsnKQkSmlHhmnrloabrg9avHQQ
wphV+017rCxc75/QobOyz5U3eG2yCH20juVi612kcscZDqjWFMvjqAbJREm0Y/eNromsE82rCHGZ
xXX2pS+3zjztGMACksKyBncZLhHdZ8ue3WOfigHoT2MpxAybaq1yFOHcYnmmsvCWmJzRRzJe9BhI
mQLiKNUiJmJVetY7v8w41lbp3XOD7I5BzuAPblRWPSbGQPmRZ1yCRrCi5sTs21yxO7HrevEiqHZ5
f9wgak2h7WdV87kbdGtGldoSW+zJVaq48rt0DlWAIP5p3ajuExPV9TouBUqYkVU5mcJUEGPVNylq
jGnbDkFynSNEipXdUVepdfq40UUFSAFCO1iA9o7G1MhQK92sLs5OunpG/6zNFqEWP5KWCpTGvMs8
op59/d6basOO074f/ZWSGIddElho5w/9NhvocXEVFVFrr+LvAs28HsKgqdSj22AG/UTt3Np/5XzR
Jparn7PfZmOihstsHjUGLTBTY5Xui0pBn8YlFjttsiK/9eYDkufsDZr1pmyrwDSqT2uGNWa+WCcj
k9NwLzBJdqPcVwhzFvoYvLhe4XyqLFd9dchl9XDFWGfCXxr7cLgphqoTTjGqfpWrMv9b3Xp6GWmS
mQuMVDwSMLyrrJO11fb7hnqLRsloBP1JtVrfHXsDO5MQ4RDlx2LoxiksVi0L4tTHPyzWVrVici+6
+Z2sDGBCRr6CbKjL1JzOVWcr7gMoYmFJf7KMlWENeYifn+7crUWVWVGO7vEbHY+gOHSFP1nIu4u2
j1DPHkRSbgIMl+Xnnh2uCGG2Yes3rjqaWkOYw2lpPYxjq7uhjbfez2Aesy9tbup6iOmd+1Mfguwv
d/O2JlpKpKisYBB4YtmpenS0HZmg187skXMEpZaIwM7qEMNz521hIPwzX+dmxpFe9ipyg7n5Wnm1
TelUcA3EgMY7qh9RtulpK3XZR34Hgti06sIB8UlHJZ7sgmzfCzLbCC20Fv5yEP7uQ7wF3TXsUbj4
6A4UJ2Fhrm6ZrFXtaSDkvLqKFkiGcG4XiUWipk2jxl3qyfft0gxBlNLFeNDmlR7N3EhjTHpbZVhK
k2RqoTUqib2yrVIZdYia776gsjWiguIkj5ZuCLyw1tb8XbvqeFW5vVy340wN8s6t8h1ynqKoeoBc
L5GGSYvpwfBK2LerLbc3iMDUfUvab3QH+nVAKRqZkI/SLHGJWjy7+k551sES1gY13K372XuY+6E0
IqMvijlM5wAmcaBG49m3tgp5BD2YnzXbrmRcKOVKDpLvPyyo0TxCm6hFFHBBLly+o/hpjqWrJ+kg
awT+Jq07Tg13dAxaqhwjr6p1guWa5llYZ5TFobYGTE63oMWeYERR/6dWtJjoGiMyKhG7rB6iueqm
Dza/zEjAemV5Mulq3eK8UEjqVTQtvBB/quajaM0VacNVEB3ykYQ+ztzC+N5YOtqzsjOMMi5pPPJb
shLfEFQRu2eJ7R/3gqvl3zpzaitovZWuhRS0oN0dWS9Yv1F6HDaKk0egVnRB/aV0KOhWGA8J4lXu
HFt5BWXE9yb389JRZE8+1g7Uve70ypy8dULL2SyT23mzVrTydPCVSwk0MF1HpMqCcdrNyEafBMff
cmoCwyplyhrvGZy54jgSd5P7A2MWKKqNqYrIrLz+b7Eozo1uvFb56O+VrfOXKErj61r5SxwMClkd
PW3LJznTbOE2Sf2PfaaG4jBYLgE3B/HTh3i+uvRAus16m9LAqKFSOBhqNvQO7jhmrcVF2RtNOC7j
aoWl1dte3Jqbyvi/lyZBnEnA8rdQqgsBLmHhauBLU7M6hIlwXA0jhQfXoMTrt8olB8VPy9kB9e4S
pn01w0PNjLkPPVGaGQKCXdPERuvrT24xTjrBWTexPlN9YOKVWwY/bKvDojbn4nsrzNwpQjfFbC/0
hrl7T/4z4dtmNfgxK7eD5GmSDSzvAS+mAAQUP6vn5PZ0Vqy6jZtJaSQ9QvRL5BX1ar9zUxC9rIhh
HmD30+EyGt1JY6doi7/IGEyYN73UfizdWDnJWg/uS0tQbqJO5oL6Wvfzn3o5dVNC+0l9bUxc8eJG
UrWFUw4zLdqwNhtfAC5nzbvcm9bxqdOt/t6b3eKlKHH4C7vcwG+TIN0eNh+Y7z0ukPzIVnpGx3RB
piLJ8LH8uXnLVEblKmqH5N5i8oge/XxX0Uz0ogpb+QpL7MBNQ/YWDnkNDYn8AJyt7g42fSd1oH9I
0dK5tR6KftyI692c5pFta9UUZQ4c3oTkYijPNX3mItGZqAQf9XlL6Wu6S02h2JRvatEKP+nRu6Tm
F1NTJabUy/duodn6yeTELBHE2FZ+rzUdZHRXD7Z8MHpa/KdUwkG4S4utrE8BuYCIU7KiF2FtJW0X
VJoAWbRmT1eYKnmKejV61OjCtB8V03QjXFs0HsBau455zNbRVbGaZc6fTJ6dnchFVj3yG21bQ91C
ISNiYMqsyWhVmWPfhkJc5BfOpPNhbP61lsssDrW1qOZR07Z2imfb5gSbsin1O70EBFgMwq2OnT6V
JWMQMEcRlEc9iKjIcW1gwJ6Px6aXLeVXMCzOm+eU3nzwRvpBERbUZRPSDp2m7xhGOgwUNGrPqMx8
r4lbbN5wIt7wAfXZAHpn7O3gf5ImuX3cqGmq9/5mLq/A13ABEcLlUe005eNjXtJdP7aZ1F4mOrxm
2A/NUDCBmjuvi+ZNMyBjdan70zYFAa5F/aUJ+yKgBG4l+u+hAbRHSxaqojXazNE8iWDq+2ML7OI1
A3PZRHMGnbvHHG47pI4cXocqqKZQsdPKuKbea9AeYaCTEOlpGVrdmHuJ7TXeu0bz6Nc4+TLpiKHX
3HZc9yLxgkKrIkYL6gOu4/6bnml+ee9nmzSezb5vyG9MkrcEdvI4hESV3nrcu7Z9bBZq204egKwP
BZyNMV5GjG6SquFQHoxtTt2IIy0X/MGpfU+QUNLnXp+yPpHCMT4Qc4MMb0q9fRsX6fThtsu2nAtd
OnbS2j2lT7BY1oeabmkRCqPV/qq8tm9DsLlOCoFaCtoRBU6IVHC5aUVo3Pcnu4RhH2V2I3/y7bW/
pQxaEVbkAz/Ru6S4abtyq0N9sFdmEX1W7LpRzBAOQVlnZTJVc5AlJWY9flR7Y/29szYxJgLFE+Lv
puanbnKsv+y98AnHjfLhSDHQZAyK6+6+9am1Y+XnZhovYpZfiqZzv7nMA3+mRtF9ywINRcA01QYj
1HE6WBOCC1lVOTY0w8YGQZaHymlU0oh57OKKfgDvTFUXCqdS7+p5HJpoKpXznm/rKQ6z3b7avddV
KJ7ku7JtPjuvDcWOEflikzbpq+vJiN/WdIeswpvnsGGcjCUoIh14OthbviaSG/pxP5WfEMBKh8iH
bdYkKaOM7YAduPnSr96ukuAsnwZ/Lda4qBDzvlPmKl/AsbR5bA/T9tyPRLjEbzu5nQuawiqhzOJz
FQg4BFEza4yCMFZtM5Z9tsvIRQlhiKa0t5ZI0CJpkwHH7ikMJEiy0FnrnFLNrzbWOW/dItome9tl
roF7NeS+GHEvZdDTKhgLL/aG3o/LekZ0x0WA8UAvwcwOtj6u3w1iuptkqslOMzJhFcaYDEcYzI1o
4ixpTvejtLv8IO2WFWzRre3Cri/yF9m59NTZu+1bZ6wrudLiLlXUIPIowkl27fPWF30f96ZWfmLU
rhcRU+7t73SmMIqzuh6cSFSF/7J2fe8dewTQvwbYatwv2jDJh8y181Ph5KNLem8sn0pnmcyoBFmx
Mlqa2v/j6LyW48axMPxEqGIOtyQ7KsuWZPmGJXtkMJMgQTA8/X69N1NbNWuP1E0C5/xxy/AVVctJ
0xR/qXcVxscop3Q79WGOBJudLq5gLYtOKGaKr8pDI5444z4uqbGm4g5RST2mTeDkQ1Zz0VzZhhWJ
A+Ho6qydhlal44bgJFXjUNxQt7i38BCAawKhmh4qt5Yznlq1y7eJoCZ18OGdmMeYxKqslkL/YJ7u
TWJcQ6HeUtTUI85Yzv+5eYRFuHb6/YFffC8efF8Uy7XcDKu+0/ryKyKHSSSjAYROPR6ph6hHm5rO
sdN/DlsEgh6Vax4llWrmX/u4iTzZ2kjl6Qw2sR0l5rl3a8XjacHKfeZFIN48aeVf9BpNZFn3NVj1
tscYdYFfqXVul966jq7sl9SxC//OZSY1qett3ds+yvzfygm8JSzR9ZOHj9RNwP37OVkJWrVTadni
s1pF3R3qmBUwRUa9VwcRux38ntuvt3rgLmrSdhY3gV7tAD/VQ0zGkQl4ELPF4CI8eHovGfW2wQ+S
YB5I5+ljGVLjt4fzlNFRApnIasz7sVbjAjMi/I4mxRheMltGn13AGovNvfqzEnZq5gmEaPBM9xy6
y81xu2oVJcSItRQ6xB2apLxdf4VmWORx82NhMvAik1+EHDvnUSAebY4yAOzlui7De4KxFwcIpy1/
2TMZhgy+Tt+CFtwaeftVbeZoe/RipsRfcVMOxubdCNWmmDu3tfxwBx6/Y1gUlF/0e1d8Ryradxgv
XfLXyrDwMgFdyp9vnSU6l2w00XH2CxC01S4pW/KKpjiJBnLhNA7dYB41btIwcboFEBDew7Anj0yy
B5xDKkqZZquS/Y0z+ojuK1/Oua1nxRzi2D+rNSz2E9g1g+zUFkudhWTXrE8lhmDenOZWPH570F9x
Oo3dwTTLaHNJyKJpeOFVIUACqfxbSEUPluFU6sk5UImj9LEfZk+l2xwNdQKCEFvnwGv8D85UHs4I
IICnr1losXOD2Rdc8Awl2NLH7W6oRw1CuQi9JQLEqkw0LB84vazWihRBHcXpYgWlSp2qYH6MWZab
JO9iQvd6kOkPh7eVltvRCW5fyBxXCY8e/1TSrq9tNcU/dloIgxTJG+ijoaAVA5e3Vl8bFA5TTYds
4VDIzbHPlT1uO1Odn3+5bUworbs2855ZoSiuIek7H7ooUDHb0ciegLokbg5VsOiBsR7JBTo3iwDu
2piS7u2IyQRzbmVS4gvqPZtnx/vVKbkSbqPc6IGARgZ3y17Ge/iLXp4gDe32GoV+Xj8IKgDlT1xm
SpwRm3Dl27tnIP4He/uMy1nBibVELtz5qqz0B0/ERKe0rwnOqJgcwOZzZ6nSLgoMhJ/butWhLIaQ
4z4sTXSUSw7JJXz3lerYwjmsayf4f9dBaRENLXsGdAs36sNNYLc9LgAw7TuvYdHWSR4vzvbQdHbV
/li4899z6bTbD+ID+ciJxIrag0vWwx9vdKf2yI+1FpjyyFt/mjSOvs96tbV6yJF1z6fFKaZDZJju
z33XciUOO730iTd6we+1dzUx0i0v3bkncd09W8vQWT885At7tm2tNx2mKBg5lMmN2TgG9f5ilW27
ndECwRsluz0W/qkDuLIT1UHo3G8DyEPiMbLql75d+WcN8r2zlBP75F8cGPXwVxMiSMGxFJv1eVg1
X+iqIkeDl1Z+/6OaCtGmu6Eg9s5UbDTHwRVh/LybwIijDnozHEhRbPu7IrL2MXGp+CN8dO8sA9Xs
ljrtO2/p74uywfV6+5CWuy7e/eDnQlT9+mjzhElmGcg8/8fuT4vtH5A+jqo6eCWLMcPkTkFCvQ7b
325rubcM1855jJz8fQF3wnpkVrgwmPcoTNQ8jibLazn+mQ203wFurP69IxAqDnTwNHFmgq3Db6yL
5tH4wdZepJjnFDjIpMoqXlioR860+on75j0PojyNg3H80yzzSIW78n+VtwL7LB+W8veO50482ovH
sjvhAOCNib5qgnLfw8X/qEnpIHqsGd6kiUpqZlnpXToX+yaj7607laNs3m29esHRGhoNVFCsv0Nv
jWPuqiaf/2tcu34MrBEwr2YCmRNPqV1c57iMaFafPbDQahwJrtHGj7/3WUNV4CYvz1L58SNqC4Cr
PJfhX+V60jty+8feax9ug3MsmNbWrK1kTfSiVQeJTzWvc5a+s58gzd078C5wPa9vXx2kqEfwjahL
RFmYv55DuvmENILzxqv0YYyGyhyXrtfr0aWLjCbeltygwici5ADj3x0svyCSDfuYn0VsJRA5YeV/
VV0BDBDNt+NFyi3/A409fEXV9oTQPO6ymhIrEO8xpmDdONjrkonWlSIRygkPo9SAo1OZbzMVltqc
Jq/yxjTQVqtPTsMdlRRzWFoZj05MxW9Qjw2DJKuFXndj8dp6LAsUTswvJl+my1Ti8GVpiuvfDAjt
I0pXixUsGP3zyDPpso3NLtrMQdbRsWnK4h9pXcGtersPP2n6iW3Ws2j720uUnumSD+V3WPCl+P5e
6Bf8pmGCfK4uIN/m7rHy17A5GtOP7i+1Rd33Mqw1YLOlQaZDXWwfJOdK1oP9BgD5tiXu6zYe418b
CiD3sXI786vYx7kDaWxXcc6buakQ5oz0iPUd6pVk98USZq0SvP2RduALR9TEJzffw/yorLAcH5Ro
lgC6r/C/i6i3/kMSK6cEN75lvW5MRdh33HKpfmyNhXWyjUz0LfacNydfq/rQdetUnPwlhHkdGcLu
kVTVVzRWNnknEjWHx3cl4DHW6aD9uh9eeQRZAId2re2jpa1pScugUuNhYfhVGaakXn/roZgNWhyH
y0Zw/ttnGx8TkKYCZMtc2BJzv42rsvnPqRj5OBe0PJVV5BaAw4sumNE7fzoWVFxR0QwzHHdpgwSk
zvLQplOhiVdG+HEP+KmCnO2vCZGdHed489i12TmGm6l6oiC6qAeR2pU9fNCCzV+/lN5Mvojaqygx
s8wRN8Qu6KhL0EXMcONxGUSiCKdkROuPGGwJ6vIqR5u62nUY/G+hTTc9bsIw3Hk7KZFIUaw4od8y
+OuKWffp5I2rzsQukc8sEaLVbOsouk/yrRrma7Pvm3O8bQaAXxZPUbCAuCfcul5+0Bu3VxKvYQk4
M+zqAO2A8iPWVYzkyJtLBkcBkJJ2c4DipUJdxCK9KaiMoZmK8Rr0xR6cQzx/muK5UW4XOsS84lDy
y/hHs1J7Dunjd0USdJX/UKxV8zIU6/jBQpOzcAure5W57V+4a7SVxfus2ET37gbVz424jO0u2wSn
dV8d8nLsXjdo3D/VusWP3uAOC3PMWP7TjJQAzjCwfSpnCH2A7t0453Bzmb2Qtz1V1ma+LVHWJlkR
z7lJq+L2ruorfVEAjSSwwHXdJlN7TKy2cb5Z2luEh67T/uzDtq6yUdlQb/UkGztBxWWFqR3p9bMp
2vXCfb/fhSD0cJteIZuM0+lF7hb/C+pkwVIt7ChromYjhnkp+ODD3ELORkv94ifQH1t80JE3Xp2q
Wd49UuL9tM/zfj2Uy9ZcV5i5/kriaOORyC1mH1Ojqp4dudTmzszsS2WHjDLBlU82rQMB5iabZ4/v
m9MHxwmXD2oCh2TNY8dEfQu6KitWE6GmEMikzptE7zHDuLOWw5sfVe035yECkFo2xbMVWcXhdtXv
WTS7Uf4dIQk8RlEO0VrZfoNaROXje04KBmQsg3FE2n7uN1nddpwF3OSEFDoFAiJemsbjQls37ojV
G5eZ2gbcsYgx5HI0aPbv433lfgGtbqaUtOO9PCDxgDYWdNE1r1RYdp9eC0KRLp7dupfaanRzH/ay
hdVy5mHYsrJwCkg09JUHuB/dnCZ+TySn2vfbBLSp6+DveYwP/liUQ9YEyoNfcCuWhnUnBfukWCO6
Rx3P1nLJAYsgSdV8UmqrXifo8vqgC1k1P5q8xs9U8eMyO7T8ipQTQYBIiR3rrMtc13wRpF1e6aKh
s8vfaw98UaBSuJ8kq1LG/UfH2U7sHNu2vwgkC23ngPcFgn7uGtE9u/9GYk2qHeJyEl013Zw1odb/
rXUtc37oqGkOwPzIdWeWnz9B2BdOBkXsF2ncCNdKGysPv3x/JYxhhbjOVqkw2/d1XBzDNgjvG28Z
//Kpim9r2IbhoFhCrbPbhVQRh0goYacozFIPYeWMMwrDqp/+ILFmY0dA7jz04b7/nHid+rTMhbnb
mMXXg91V1h9yzZf7jbyt4rQIK3pdMJt4idM083gO5p1p1m917aS8KFWDaZe0wtRtDcFYGhUpSJbK
ewaFnpgmFoQ8fN/9DdhGO8alEHbIh/x5ajxZXjYEHUEaemZpSa0K3TkVdek7x1IMFhfAbM9zpnZy
dWHNm9g6bUEAxzfazfS4ExekaMjKp54nFHW+n+RWuEAXjHFsTl6+rvl5cUYUT3TQsUEMEQNJXUWV
e2EJwso287b7KWclLapTCfx33JvKfSQ3FIGI7QylnVnTDrgKGDuHifRXa2AW79bioyjLSPzeWaDk
qQcUa1Ke0N7YCexLt1y4IH2ToVEFz1uRHoXZUvQosj2yqcLjHIJ5psviB8t5Ie+Hjtra2bmyUclJ
numB66QPWusrRtT6XfnaafgR8sk/2Swh4e1PcjdXG6/jD7hUSgVHkUf8SSU5qRHaWK9UQC4IlLFA
VYkn4FbWcGp/VTnasgdic2VxdJdu/ahrPZbpUlaBe/TYzaBpuo73ZZ7HlSMgDmv7Mgnu61Ndkrh7
74F9iSP7V6gTBzorPDFjgWJWgHjWGQ+LEJlazHjn6plShy7nHIiimo9XCPWfaYJgPkWlzj0mkLLe
OXCEN94HK19e2qrSvOgWNSe4kD+6STzeZPYCWrc7+vleyae9cXWcBbPrzceAOyL854RD+I4lNl+P
KxxmeK3iaPrj8l6Df7QOiNwQUI6VWAC25OS1ErXKPnZtyvA0PtiDVd1V9uQda2GWh3gobMIFuBIe
e5oM3pBITsFhb7A0IAqMJvcBgS80mRhd92WgVlimoyK79Jqrxfvpjyp+aj211Rlcf7scbON3PzAB
uu2dRP5BzWRdWPBjUS7Oc6yAVYK1d6xDCOXITuNV79ss9f7WVn1Qn3d+40csoTVBbgGCmBPV28M9
fiCkLsrgkLjpRCrFtY1Tl0s9kEGGynORibdoj1l391mMQ3fCbi6o7iOAmtBLmKQ416BoRKGmhKLK
fyRExtspxHO0ZRW9zX9RxaIFLsC2NdSGtx8XvNi0thb5lThcPRyMu5Zv2xTwrN3YzNdtk+ztkKo3
+bgstJVqU5afqwD2TQLuYYSu+e+mncJ7iOr1BSnK9t+tdRifATA3CA0iV9JLirrt703poXvpFuMd
5tKv3ufBBoZZuAkzC9HtlgwwO6/oZOa/q0E5yWJQhc9uUJg86Qoiym6Y/nA3yzW6TkUf/+yhjB9p
hmm+p3hmm5oKT18rVfvPpWPMUz/a8y9rcGOGjtgsT4ofDqB/8JuPSjHU79qf10QPo/fd7rypyLbI
equl3961areYu7DhZR69iw+qtaASuUtaP+xW0tfbYP9rzwDvg7mJ87Xf/tIR289WNcw1DZSXIwMr
VZG3Hm7A8aGcA3Ws12447XbYfQ9r41507geXaba6t8me7DvpTQIa1WMl8ruhyOIeqs+fnAcElPOB
PXp5QXr6X9EZyefBD9NVJBOJxmayIJkJJUub7+emiL/w3xHxUd34p0GdrHDQT+jggrfbC32qHSg9
sfJjL7tXnjtX6lPURfdyAAB3vM1LiPKFYPZV84mQN36E+z3GcfPSNZEDvcldm/axd6zMNt1Jsh46
a6ZnOPpu5wUpQrfd9UgUE/7tCowVrPfTMPU/85HgzLQcUOIsb+UgWK9I+5xTHQ2mz1DKBW/RrQPr
4IeTm3bsmg9+EYRoxAc9/hcEuxMca7sJH/apUZdlCiYJ9DsqlPBRj3ikNI/41nm6wQxQe0fdPB33
3vTzoajqjTCbwQ7TIKr9X9rZxcuOAfR9jDCFFL0cn3rRyf8W9OKMVqQ4fAWtZ33MLBS/xSi8n51o
7SfY7P7Zmpr2qqRYpswqavcouSvu7d60hxgg+g5Wnyl53pz2HwWTEqFNvxZJ5A3BYUY5BP/uxI+b
9m9KI6MP4KzNb7tGG5U0sV1dG/jiU4RGGsKMtPX3oNuiL82tf3WgS//FLYqj8NGGJ1Fo+Wcwa+Yc
dUQpsT6QWtm9SVszxUdK3QGVYVtv5T78cHJtffk4Tw6MAZC3RoHXxbvzKUYPqeheO4d5Gr23iHfl
XC+mhM4wAJll/UNybz/b1E7zMo6h86eMb6aL1Zfo/fztypnbwB463YTUPS7tI+Ra+B7Lvb1nRO55
o1GlP9u113xwOYdQd7lztQShn4ggtrynk660TusSNXdWhzIb4ZDooFfsdv3jeqJ4WQN8OU1Zicew
q9fXvRqdNXEn5RzN4JS/hcndz3IZ1YrhYtwuDGvCYB3x8h9kB7SfK3E+iIZtr/wei9zl75d5CTSi
jPMbQEC/YkgaUKtsAc/c2jf8PRUE+TMKcEoEmLFlfLFbT4BFxhiYOEYIrdkiiW3ALLxvsscfM3Rt
eVh65T4gphzuNPLIOwcBR6LDbn9ayQ0rUuR5tsj8pUMIGRUcdQ175AGosH+Oh3qD0QdBfMvlVL7U
kN5ISy2xAjfLXv6et7yb8VshIdK76P8r5klmE9K4KAm0H7M0+NSmJnZVbHRTE0z+EDNGPg5CY0sK
8H/9hVdBgeh60f7WdzGe/hiHF8ax4ObEukohnD+MVy0NW6hF9WUfvPxGrOxOoc4MJbb34mqrdK5s
YyBFeyzE/N23arESMDbr3S3UFCAbx9H+mRvE8OdayaX9a2YvnE8a/2H9u2621mLhi/LxwN6y+2k0
i/onSki/QZxSd3Z7QGeyVJmammFnmeoCmySifRix5ax7V/s9v9xSO1fsHvV2YdfQCPlurZx4fgAb
SFBS2LIGnLaDoJN4VFuj30RQoLdLYfDL/ViGKg+fdZRHzoNsEUcffF9GFzwx+3/EY5dtWmztXJwL
doH+uWsZGo7ogtbVOhaj3Ub7Yy8CFQ7HiT2jkqcpBKsrk0iZwWDGi4et/KEUulzDvaf36LODeggO
fln2+ufstje5R+MO24ZrwUe3PJ3cEVVHiYtup0m03+AeDghlI2QMes8VrmGBlMK6b3pUjDTPQcmw
3fZW5UwDGm/IJZWuSO1WmblLUNiPHUxTdHbaSed8npA56i+HnAOYuuzKNvri5FR2fLTTbsQJKVqp
5yQyaHldBvh8pjbLiqZom6giY2e2jmFULvLnTLe8+xrNxE4+IosZZzCNybVqykGxELwFdjN3F4PT
LoQUYe6+ekgGYlbadVlSTzo5+ecNwsxDieqvvi+8UOcZv3c5WbBoTrT+4hspkOEHy/o1Y7i1fm4j
J+XvKbTalf1gq4D+EjnJ1vokINsheWZncq1fglnb4+MAo+tcsFL3zokEjRGlvDdCzvAk1APGqLVp
y8dggNNDFDlZ7sGDuglPTZ93+l8QdPUEU4MC+Qeuhrz76N3ZhodeHAeExF0V86opB7t8XFtcsADn
dMw4aYkRKT/ta7DCsrGkcXW4ltAMvi3q00xGxB3dWSg38h2/R+SWR+G4pfur0GUoHmA8N77ecRLT
9phDcUU/cbZgMLC6oifvdu/j6rlBOkx5Oqk/+Rk3ZZgnpMtv+6XdMOg9TXE55bD9oct+sQv+o0XC
pxXJs4jmbd3SEqzM646guX35QlqPXz3R5sGBvEcWkoouGHwwIBrMxvFJFAYoJJFC1TJONbyF75/4
BePwbFthjVIZZ/LcXLCyz7DH4QiVngRLLyXBTmzQ/i+riWb7y6uoOT7Ui8azcsBZPORQnpihbtFB
+RjPp14yBB0GfkLHzhpNf/vJ3ejYdC+c7RFT9lyOYEWdM7ju78ESPCLhVAtHpDfFPMOvwLulDNlZ
OfMrPht/vc8NyG3CSSf6LOfrDGfUfzcwJHVFN6DHAJLP7ffK6l317KMYqp5yO4IXV4AU4z80n628
ehF/DW6lAul24oKhyOugg8Wc0DAu+ReJ3Mv4b1S9P106B8D2gMq3yHlm5aZOczgv7T1JCyI+hRHA
xVmG/U6FSJfneWaHCELTePFc7zeuU686EKO/LM8VeiZxnEAE8bR22LCTLYyAyHAjw2AXHUs5aKBU
+0FIZwh4SB1SdzKrLhYns6uGZ/8YgXjLD2ZGrTr4b7G61tWPVTkvR64XBwJhLMNS3G2iReOqS0uM
ENs1KetcH0GHvp2hZ10adrtuHu88z8QDpOukKy9ToSc2DVqiN/uHWKEfYJlYyn8EOz4RxLe2ax5E
vXXhyW/ghN6WtaWxDWMD//5GD6MrWEd8X3cLMiFzkyVvVUpJoFKfuI2r5SJ72/U55XC19iTT+RXm
hnjQ1WHjQ5m3c+6TY/ujVz30guP2XnXX54OFTtiVFgzAIQIVVk86rKrq92BXkleVXd/Zm6wPscrm
Rwag1tHHubL7Ybh02Iza8dTwkWzDe6DB6z8tvCvOBkjLa//cR/7UBG9O7uJvTgrKGYLMLueoZKOS
qomu3SC7f4aTJE5FY6r46EttMDCjzbf2U7669XJPRDlW2J2NyjyHeElxtpJL8xIuxmYhcut2TZeG
WB/ejMl1pj89yes2bkUfkiE4lj0dIk9z3I91m4KIiuo+9GvhfYZ7TxcoJUdzd+wGn0KHZOAoLizs
6ljwLirw4vy+DQMbTKKhUs+7CrzXzcHlvOSgRdcY320QAP0F6cIMga2crn9QzlDX15B7FjJngezo
E2QES8zDtC/2MehAZs+Nu9K0iD/GHeWHK2o66MEoY+Gcjb0Nrv02Gs7bv0Xo9sVHV5Pk5aJHxUGr
E3jHfULNRHdVl5ipDlAHVRqN0EpDQ3HwDfiCwxq5TPo6uTFA1WGhzWm477SN4YaMpDqc0omM1PKl
iyCqu6SJ1h7RMZRgk2xiLOOvkdDASQLOi6IsCA8kM/vojZW3OAcC+wPXPEX+3O0XHNZD9wd/BIQH
v4UrXoYB1PPejhBTF9kgJPtau6xz/opxW1M4sIBa5AleYQTOvUM39h3Pl1tDGe3Sl5hFc7GeRibY
//w9UPrq6ZwwCmGCGcYkVPHwY7eKePxVCGQFHudaHQ9XCCEtgCQhyPoR94eXs+fUfE5FVkQLdCcD
jwrSVUZ1fWJZH7BBNH7b/G0IEiueA0Iv2n+oJlXxz11unZ7JpIknR+GOmG1jTisthXFL+Xg48RC6
mXBk6wPHlka+43FoqsuMTLV/CtAjFC+Nje/quFde2F2WrdIMQjsJUM3FLXuflTnEVYjFM9p9CwoZ
qd2X6TR3ElF7msHHLNPQmmMzaFHhHdfxZk6Fb9myzyoDV3DGxgkpn99a2+6suQ66g2pH+3vrmqZ+
QabvTwaNKu/etUXPda0cgFJGdezAv/o5jvK/qNTnRSTNjKI6U6jCwigL8iEc/lhrne/beZMynN/9
jjyLLikcgp0SSWoJGS9wOgD5kZG1T5SvH7Fvrc4ahJlqpTHHAepVfbYjYDvuSMteP5BcmA6zBfeP
/dNFYsPNJLyyH7POQ372ODhbBOu12ZY8WYSDoYbxhkWAJdl1fuTy52A1gOewVZESUIxGw34eG6e6
CcegSF0IdWt1LrazjtUpZ16az33IuF8xAVa1+NyBOlC2lqUVf3hzT4BDCjyZ6zWZQ69q/mPElwh3
iZ9la/HhY/P7zdWhIqUDsPUVCmh20wrtNgMXHGr3LBFgbe8SDRiZFYLrOusjEXh/uV+UdVrwmBG1
mpcA2qYgEKBMXOXn6ljGpaMesV2K8hDpbfD+y0MrNFPqWa23HCvSuypGEvTLKz+gDMYvwCtKgz2S
r6rUFh6IUILzDi/u5jcOOm9ZCvIE5ghGQ1hGEyw3dWaghDrvJv82M8vhTYRmRXTvz2XVHvWow+Kf
zjnOUIzKtVl+Yr+OthNnPLnmLECrJHCc+dC+ecgwNiIWZC9x7MHt/mx7ly9WNjSGWWIeDS9I0Jkt
/Enu/VLdI7bB1V2Zmz5gDOeyPZf9bKFBoWuDtAY91e7209Ox8W5URTDcYStmpRJhtVUrMyQ+rt9k
i4zjSfn40M46Xpte8yQPYv1BxAQM3nHYJoCZzTe4jE4dU0+R0arq2NtRLCiMT3UkWXj5qhf/1Ppz
gJoSIZPj4iub1hyBfL9JjHZL7jT+PZ/7vj3Oa+EOR08bE//Bk8qJlVmR1nSjyNLZfg60336iBvM+
B89eucUGxEXlfTX7gIEHZKYkM/jObBd3ttMJDGA859WIfkSDQWUUFzX7vS5GZ/pg+pzUh7Ngx6Yz
mKtquW8YH+SZQSwcs23GPN5ceN67Kco2pipctSbkAhXsUUZHP60ar0V0UqKeJerRvNoppmo6MsOj
IV6no6qnTf9w3FYvC+LSpeg8yIcB9SadPWiNpvOES6zSxBbtc/9kh7zZHTD/tPMID2NVrD/Q4Ivi
eWd93n7XKFTEl0/S3PqnlhQ2XnoO1nJHaWrZ8Rcfa7+dtjFAD4V5cq1kZrWDXpHbqYiV2jLetv8l
vwyrE8Oa8Rze1DBGIw4ZVpTCTXytAQB4DpURKiEDwxMx7CMqbW5vLtxA3e9EGE/jAbgx7Dv0DZMJ
3MwjN6Ktzp5xh+qNboUeZTlqB3/9L97luP0FErD0X4i7wHmdcbCG/4q5Xpxva1WTqRNIUa9xHhqU
1Mt0yK3OdCdllRPv97TEJoy4pOSi/cxeexIl0lCNA+6WxtJlc2rA+4llcPC0n2HbS++0GtlFL70k
F+WOiFOlX+tuiPzHUYm8ex2hWKtfqkfadSyWPR4eLdi4IHGFV9HBw35ffvmA//nFRz7NPcItameG
Eu0ytQqPakYbCsh728H/g1drY2Yl/cTtbn8DHPf9arbIHW8Syo3CrpErBMKzd43X3uXS2psP32/8
+BVPG/591uTa6TJ74EQ+x3kV2GcFwuUdwp4T6E7zXKgT4U8uSp/BIkQ4KuinyLYVz/l1K5W13EIG
dnYQn1iGlUNpU577jC5n986BTeRTyYfizrM+jVGMbgbae9lx8vhbWF4ND1gQZJgIwvYCLaWcnRxq
D2RnlnspDi3kja+5c1GTqYz2jgL5V+9HYvxDXkzbzOmCeZJ0/k2J1bsbFrtbRbbDY/1/U1uxI6P3
rfBh4gbe/WpLUGu64ntxGUcGuiWDfD0ho1zKR19hvaHmeneLo2wm6Z+1B3RVEEPBbnGd1h2TFz71
fr7JUwOM2A98a9bGUmy3A5KARSrnghO7847dLlrN8NHuhAD0ONiiB2awzn42uOa28YAdn3AJh5N1
ftCVCrpjodbZH1CSxFbwxahekCuGC5iVbGqDjj0TjQx8Naor8ckC4a880YiX1tTzkLZPGdJLSXp3
iZHDVPfxWpQdu3lXa/dTgFV5L6rmwLoUKxTHXYcWGJMgd5YhqaS27WzqgqgAS6xkV11nmNKKzKKd
w4xgFgXGTVyMKo47fzB+MUWwjaeJyKvp54iA5Ha+9W4YvLcb2/s3wQnR8DYHXYOZK3fW/3F0Xs2R
Itsa/UVEQGLztXyVSt601C+E1N2DS1xCAsmvP6vO240bMWdGUhXs/Zm1Y+p3DRbqB4UaF5JJRJb2
Y2qlrw8963P7RWTApuTwoJUUf+bOnbpngo8OgxwVRb7GpC/E9OxYSMb4aF6+7ohbqvo5qc0twuL1
HuO/TgyNySlSsxNvZNunfXTNW0W4XmfEOg7rWE7maMG8FPsA6EUIo0GTv7hWWUwLWAbLUr+2QdDJ
x65acR/n0fCzzgnTm7fjqJuZP+ecX2/H7BPy7D3WJTLTRaGNV/uQ372U22rJZHDM4kR/DTcYAB1P
aYmSTL43fydmhOZ4QevDcGKXg+rCPM0RwWvc0QT8nSZBgTbPjtcx8wt8h/JjhU4wM7ERnq0Y7CMS
neTWUoqEZCU650vBNh3fsKbG5h3PGH9005ohn+9JIszr7V+MhNrOkuaJaEYU7cKTjdWPXq6zKt5b
2XqI0OnocyqEOCudlqlxfTrtvRjtA+/NFlPKGel3ELdsq2HKMdvzgJ2grMKhJj/sEyMo0bWKh1QG
vbOlEDrq78UOa3cit90W26yIACAkjDskjYpsBgjK7RkThskGUUBhtPQyWfR9kPtKvi9dK0n1Bl3i
BhseX3nP/iFg9WyQxpaQLkzS85+c0DLdFXTgkve1oWlP1bJIeaztC6/kkpIO25E6edvHDgWzMPOa
dde6qUqCh8wTTB7nKui53Rz1rbDdExkck4cvLFY+t6u5yhoHb6V0/fm8aAWAGsUWETqrrYzRmcrC
PwDJc8WzqptifA4tCvj7CDvB+3QTTNBDCqhE3dElhuc6uVObpJsoD9MItELcJQ+zGav6UhVDS0U0
KwKuuhxzG8wcU9Q+5P2SiK7NSdq2t4uleOOirFntw0aV4+9Wmo5fRu55lzmRTvFII65jFdQto8yu
oRTSHJ2pwyDeEE6k5LcDukQQAOcuh1NQk8LIKXlUOmZtpVaQ6nWPA4yGmpDhZw9ziijQe5hOk3xE
2a2LE08bHCn0PkckX23H1PtpdS9QDfntkfuniIgiRgvYC96NYxmXN9TYiXaBY0RcxhKKXf6TWb3K
80T5NNiVvKf6cltkDXpmzBEm8aJSkkrjNm7KbP0aQWEAhuNGVEtegdB3ykfLDxoz7WVPxpRgYF56
Yg8siNRc7U7J8LTiSqH/E1qRRNAcA/cythlhc8gUqjiJYhzr/P6GvdF7pVdLkmlgDWseK0QBtzib
21xWMEhQCmx2ZhpbMkpkNyOTZBdEKna/h26W1BVI3Iej+Y9NmLbkFtfnlrxqolItr3r2QIIduMju
NXds/db9tw697H1O+elcOAcRLJXhYJBp+Y2uKx7Ejr5uap9Vl7v1C4CXJJrP8eoHnbrQOhnLBwo6
5aFl+a7+oaJPCQJRRQhvpIYKTER45s2bI8P62o3zn4WCGO/LbJ1f0CWS+Oi2bfE3z8ijbtYlNH6M
6uoOTr1ZeXz5B8fI9VfAl+JvOoFs4oIQeLENK6V/VwWLnv9jvPeesqApMDRNLr1daKgrUYDqxeMy
oFEdlJPm1dlJRHOolc19mprL8Dx5t1gHweUp/u0hqbaQRmaQMiSHCFbOFJbLVw1xsHnIeQtXPxO9
TtdjK5f5hOgkBn9+5zkbJ/7GjdrIfujJMmFsWJU8dWiR5m6xVGHWh6Gjn0hjcdXT1tPewOITTLeN
IGhDrjfTByJNm/eEl8RCx5zcNbH5w8ArHjRGnA3xMy8e90epnAQ4pR//Modx3h5JO7OYT6DBBJ/R
lo12aypBAz6nA5Yi9hRY635tV7HDs2v+TaKBgR8Tk3ojuOMTdACDKj6HOuHMhmrJnZ1C0/XVpUwa
34N+Lmuxb4ahNNeCJGP/HHISzf9FAHcMfmV1YMRjmiBm3DncONV3BaEDKDEqqoX+hYQZhGf4WOrS
Df2C3B41UpK9AfN6lGkOSJcf1qnOpUrTkVBq1kb+D0m9RrtbXQKGO5PJictD7q90tyLPlc7DUKgJ
sbu2bDwbLN9k/cirsJ7vCRIBhZj/T4uHs50/BURFIU6oUa4XWTvR+OXwtkxGxkVETVSVJuffwf0b
zxB5g7c1EUHBqsNSmPqMTyDflefKRWtdmR3GomgQYWUdL3v+cIusqUiQmsDea1Utq20YrBXxL3Bs
KKTEdNNm+uUjmAakzxLke68anOCOMSpy7zKyeObOoQ4VkBOt2sr8CsKwdy6uJKWP/B4ughScHCZ9
Emj44bcje3BwHFAI5/NYVbROO9lWj4ROl4aJy4+rvRdqBgbmmpmnSjKvEYwXIDIVmfdI8pwqPP6X
2WoIKJf1EnT7RDVLdFClhLUjgCBSIiwpuHY7ciLjN0vzMu8StnAKpeVsXxenLFFQxewDW8qISj6I
fl7bW0kjeuIU+TTtVZ1l837Agiyf5nSW/s7ljZ4/WGVvZYS5/F3Q13nIiCbSyPOIP+8jFdqXviRj
ffUdgFx3C49IPK1Ki4uiy8SIzNCBVL7GVKaeEeloc0Jscv1jL2hOEzxHMX/SfpWeFY88qkmGlPwj
755i2CQ8yJLTLf4SbMBNdB6fhITiWGCiiIJTXMzjI+HZyv8zw5fIaI4GnPtxSLZaTalr6gdCx6DS
8h5QcaAIl+itZMcO0cQ6pl4OlAyltvOe670cKMhc1n2ejHMAlHZbanecIFk4jmS+br3/eJ4qwkk9
Jbq6uWQFYdbgSJEsNzsPNWzdD4vNAmRNUf8kixXdsF2Svv2C6UmRuIhNndxuHY6O5EOKgkFbjKJr
R7Cxy6cLRxgVf/RUgE45rmETR5Dc29xpT+viKvsMxIM2Fbv1YN9tTsQYMk1TBvaxbSv/v9732390
Qt3wKMMke/BTRsx9WRimKrdhR2FVZiUkHj5wYZlWWDF+hsRYp0PGsHWOswKC9Jg6CgDFWvj8t0FV
uGnWdTRWh5QMywux+JLyFi3iKwjBlvY4mW3vwM/hv1D1ar49T1TFqeSPUx+U1iGaAoRGu4kZUpwL
/+PLoXTitXjtwuX/lS7GsUvqchB2B/KARBBLK19cdKUIs2LO//gqmt5innB/HBEk9lr0Y6wfxtbt
3/mJhuArq6vB/IQ5EhCi9lg1J6+YdHvOlcYY7dsuS/eYyPBRMjnQS/AsZXhckbbad9AmiKDnRW2e
BZF2e3KQpkGZeKrKrny0mh/OIavosOoifTFIgf6uC5iu9zXBqIlPAdVL5IIwT3bgUIlWZ1wYIc2i
B9dtvm01htmWDzdTUcFq2O8F5xiqn6pRQKUQttJBUZBuQlGKnetgE24SSa6SxlmvpugEmjgDwJGU
jIW0CTq+SHbPpbG22+LE9PVumdDIfztF0C1n0YMMeXLdLLU3ShQHVolydyoG2tB7DJhrT6B1U7oD
DtxG0rsr96YqHBJoYOHCh8wdxn/odU7410A2/dSDV5Sv2MAkQWLc5gf8QcCxyTqLM14Zb/msd61z
QuVM/iI9qYt0IHbRygjybh/EcfxMRnwsD9EwA2eh/+nBXgYPXAMQ4Jj0VmkwdoBaKFOTo6Wv8ejT
ckUGTPsC+EC1OrT4wrET2wmrv3+nO6qPKaK3ZcSqwGsAKezchxRuTnluZUjAOPWzNbz0kq8/NryX
PGbu1LTbccFfuaAYToqJqgPTN7UeMceOF82OmufYASOw84MgnTltWxBgHrGpJH6dWce6g+YD858D
TPVGImgtOyrZVPcgq7ROj/mQuOe6U31wRbKkXzlUN+wLq1X+ViH5wPxjWxBbIKzJ0WIwIu+HyqMB
7nDC8L5v4v7R5UCy2nIOrPk788HBk504Ih6h4nE4An/d4WhJjXG78YrGi1BECIPsqiauuGM8ySE+
MQlgjE5z5RI5wz7ittW86heeBoR51yIflh0so5WsJcazL4927NeHJg67pzGdA3WMboZ4hGkTH6Ol
GyC2SroBxV3Lya7APzT8oaoTNkjGksyu5e17ZwhjfUk6ZBfvw+uccOz3lAtzogA0Terfs4m88loN
1HePTG31yAHWKP1rcdjuUuMl3XGcS2h3PsWDz5xcOEYpO/NHBNeD1Y/xiRsZEe8J57QAFR6/J0WV
5sikuTa7rAx5FCLLUwnPqkjwFWN2Du4yOIbufkXost+gUPD0f2zfNlSp3bTOFcDBLnU5i0otN8nI
SPTJncs/GddvOG8db5q455FBPoQnePHsGVtjZ3p54WVkido8Xawlx5xl9Yca5HpqB89kn8pdU7CK
AkDSdCi0bTRNC5K6OzNHACkG4Xn+RviTfICwa3CTelIiB2K4eEaO44AVSjy+b6SwNdeUaJxWlKV5
fa3E65fRfBbgaxcoQe1S7XyAYXKP7w+1V88CfA6fkItLHVOfJm5XPiS2iJddXNuJgzL5ZArvhVMk
U/V36fseByFNOiA+wGY8/xchKk4g7AWrUXsWOgY1NTat/OpxXuQeSQ4VvFCdMKeuHqmJJ2lmLhTR
wuRPYsE+fPKMt/kV6ITeLZLcOG6KWc4Fv0qEkTqBF008o/grqojD07xFQ4v/0M+P7PBL86Zgzv03
GPp/9JI7BX5AhCuPyaEZqnrXFzOZYhpCNrsGREGRc8oZ5IeoCemcBVB5uCdFbdVxruQSHmyrlX0t
BAdDMVJl0l16uKY5KSGR9sdE1yFN2w5Zd1OuRGrRguG/VkiSOBqnbs4X8lgJcImMKH15IK/DthnP
i3qOsMS7XTGKqjssuTAAUVTFuzNL5Gzul67sLh2fdbpm8eoc6+52TM80vfuc9qWT7Es/NNe1Xz1y
4Cvf7DtFspTGdNubc+lTxd9lwlQUAGxBLDRNPSzQDbe/OoKGYzxcF0robFCro69N1tOhayYGtjft
8GY8iolFZhPbsAx/1yONq02F4P+XV2z2lAw08I9Ux8pnZ3YCOAg3swjdWS+aRBMevLOB44E3NXtL
+DuObo0VPits7rQMoa30NE131uvzJw2ggH9+mrJfA8fk5h29Ck/9Rmc3/oZg4PoA1WjMtqhHMXlT
lDu4XCokQi5jERDqHakYHTwK2d02sZPzOxqccaHI6LHCmRKkG7X78WexE4WtG66BQFLEDTcuyE0P
sOzZlT2uBL4vbTwCAfF8olZQjOffEcpq8ahKNzNUlh3ghjwyaz0+tVoLSu/0jspj7kbMscaZqCNw
2KvBR1g5NaKXgRrBIgFJU7eri6Nu/c7c90y65tRXc/YzlTyEUVbd5S2z0+zvjV3BORW4d/0OQYiZ
Bpq2228VF2FOgMMn1Pq8NG8yK8LoUPvzbA5zOfd/csmgfVuKx5emdEIA1YZwHsSdyIesQ4x2pku8
Br8UIX+1ryrrV5slL/kQB4oX/4ZNfv6UWRc3O9U0frkD+jDhdXUiOTZrW1AI7IprnVn1PoKcICTZ
NNVvgoaZuutg4X54Ao7OHfgi/xmfX32A2Flx80Q2XJJkMjTMCeIQflvtTJkyXVZfPRBPS/7hqGbx
OQD7Nl8I2bX9g4zC5myGjkwpwAj5TvEaqPqkqFUTvCo7+xDUGRX7osKCy6ep9PeYCmZPrtDSD+uN
QtLhCFR3w3alhHsBGcl/0TTVdj4E7PPToexCnIdUwOM+dBwsSLdAKOSlSgmy7OgpVvOpmvzoDCBx
PIIwHCkfzLkkuT0znDzQrazdfdFah1Z3xy0LynCE0gVx22Ph51zOGYnasfmttuLZU8VudABMtr57
aSmc+7zFrLoh0DWdREgBfIFTcNnzWHzhv7p8ZG03yfhBRWXqvGBN4R4lS6jHixv1/nBe+kzpQ0EQ
3NmUjpS/lz4FRaGY+IDvLoI6VjQsmXuiHcn2KxsMkbe+SkJMd2eJw0/K5mXC22MgMOFWUJt3g4m9
tCVCbksEIt/G+IZr3DT1rkshawMdz0bz5QnJurFJh3x8n7gJhvbrjXpnRicuXtQtLLwZG+n0j5Xm
htRxVBwrPFMJdexxLN0YTNjUE9xZ+4p9dhjQLrYrOTsWR+5d6auZkqb5M0A8eJxHtu5rqkHGEkEl
p48QE4AJ34xDGTVXFH7AYnDupp7UhMvDf7Y0IHftupbPVRCrPyk/4+tQsuzQ8ecXiWg5TW/gQUeN
4KhW/N/YAt2HeY490IXkwf2uiZHCs65qdkW8Jt0psmS2eKxV0rvoWMaXZbD+R5gU9QPniwHreETa
PnJXQOQKYgGpFBFzebWMT/BfKJgP94Qm8cyzhQAnpXTjtTsvd5r4e525lnHh+mCSH4uBnZwtE214
18Gvo0TsQEUEi8LjphypZmxFANt1E4PDece75Q9c2ibluZBPy3hgulTJrgonH7Bx65SfQxjN72DM
0RA7kG8fZCXS6sppO2f4irKYY3nulOsDmoVyHwAwh/eNj92AU1mUf6ybNddcK13+G4Tvam60IEsz
6CfQTjnygGnFPAy8cprsiMM1B2v/OVONo8pS83c7Ed0v30eOJlTv47j29wnub/2dhEHYP5GHmv8b
ofaVW+Wt3m+mqa65wKjWNVmIufrpQqd6qge3IqAXCchytnIlwXVvtPO9CF26RGw0KCejdLV+lnmI
2Rjz177aqSz+GD91nR+XqiyFxVjb+MDHImWXYf1SO0/E9IKwCIPTMiAFnKHdTMEzPlzsvtQrkwgP
37oNlzvl5iJ5junN+zsS/Ut18dp6/Dt50u2OZpaqveNgpMLKKULsyWYmd7bpk36ZEO/s4O5mEaEu
bcbQWftX1QW1fCJ/Kxb+lY37r60KGVxEmAj3kz6reWlHlc6XoainmEqE5w3wXsnmPrGbqPSto5+Q
bidy68teg4d9WYgDtlgOZjjLEs39tQXQy60N34THqhnggTPfQ1yinlCSjPgiphaF9wnk3WIzJeQ9
uSrG0YVTJUle0rwrZXUY3IRQmMSe2QZwovdAxznJaYrA8Z/0zJXBa2rFSPSqr8yyxQVDVqxnuTzn
NuOoF6P7OG2tX4Rf1aK9Ntu2mVfPm7pLa/LZIdw7Mip9TtOHoQAkok79f0GLZHDvkrz6BXGvdI8p
xkQMRUiML+HMS2oX5a1YOS7SlePfEDgaVp9EmYFNyy97X/N3JlwzFB7Syjq04a4osZmveY+wJ8La
BJ/x2Bv/J2H6PA8cSEAG5EpN9ccPrD9sGXRaagZ8I4hDpKO8IDV4rPVr3V2LkZOTO2pxKZzVlq1q
m7v4WRuoefqrCbwcv77VYUiTOO5/ZNUAidBroAscqZHwPzjf9a+T+mwQYKGDv2tNW+M+m43F5Eqq
FA+gZaXpByNY1ViF2w0XPRjXIPGSGpi0cthamwk6HRjOmM+SCtTwyK0VBBuM2yzehtVsIZkO3HnU
hM81pKSKOyOsWe0NOkgY6kQcIkUUMyQmvAL+HtZTFw1bbtc2PQqOJ96Z2CNI/H4DWayqILP4eWg2
gtfSf54lVA4dV7d/OBiQcbSClYJHcYpOt3GndHyi9Wl4e/OCzAFHJvPbTMzkD8h3aA2ymGbL6uDC
B6P3TNI5tOFy8hiOlw06DG3PHm7T80B8layggqGy6UkM+TuYkOYrr1aYohXKFadWgjoq74s1Bp0R
01Qg1htO7ec6YLjf4kUxcKm5flGrNUc+MQB5YB44zz2ZmZSBrewvvpQutcrQEdCCKxP850sXWcPx
fXUobOX8EK8n5RVqWT6apeMhl4Ly6lB/lf4gaQEgNi65RYYWKoZt1d00Y4+yw60uAj90J/1FfHQi
d1+HemqbPYY0+evK1IK/xDQtfxFK6veQImAIkgurZiNq33CBB+WE7gTkvRoMXBRSU63Xr7bq1c8a
iRyaKCYNx/LqgFZbOo4pyl0VRSjoaKsbz0/ql3yOSSGpmcAtP9oU/bEwVU/80SK7zaF49PTgisI5
uHnUcR/c3sK2dZV3T33diYyCZ4HgQNRtzLe+lYB4uRi7qq3HevZmmqh/4tWpABSGPNHpMzYcto9I
XX/U7kxmfsnb9ZepI0KAfDPrfBtPUfJYeBODApu2oRgpHKs2xhOERCFttvB2Ukp2h5TmS7LlpnPt
sSGUKOBk/7uPaRDrNwyBMqawSXo6wzAELh9O+X+3/Rhk/eour3FcheDcCFsxxvH7ZmbL0D5tw5mP
oDUOPTdLT9nlosZjL+IF1i683mRzi1seOTvTSDq2mnJ7iRpSbEu+z2f4dkl/sQo7eJPDtaAvmyfk
W2d6L1+zqGZC8CBgn6dK4CupJk3+KMq0MEwiir+HuIuSD8/WCOeKGfYFjZP/kyTr7YBNMfDFdEbT
xfu1jWF9DFD31r1IUvVcZF7+3ZkbeZDGnXNoeO3kW90NfLqg4aQPkVfTJ2Z6wCzkF8Hb2KaSYTrO
5NJul+K2itRNw5SkRNRm+3byB0S/sugJU3A77J10KW47RZhbFdtKfZ48oiG7kaDBP2d1sn9cAtIC
Jz8R5zSq118Tz0GzlYOKP5fF0TmmU1G8Uw6eP1UdioQaWGAeE2BJ7rb1Z9h7k8tba1Owyr7KwUsR
cCMDOwgLm6XfL4msI0QQQ6RXVYWXMh7aX9Kial1Sfnl/iBHCEQEmx4q/Vnl8iYmxFgfVQkcgBDCa
fWPS+DEKrWP2Q1jnV1EvPJL9JS1zWB1h9zgNTfLHFnxdDhQypLPhhpKo98AjMRgnbAp0aNxfzhFE
7KFrt2A6mXCZ/V0YaiCrmFHeXy+PPRJ9wRIOp8IM6XNV+2AxJgL++W6BXdxu23acoVLpwg3UZvaF
4MPizsGFxpnzLZGfJDP4Uj3wu8S3HjgJecb64iegBZSZQ8M1J3asYenu2hK9e5dI3/L/Qep/9VPM
tH6DxeMxMwLqp+xOkZp+CgJQ7V393EkBKXQwt36VpKPiQzIA66cKhGain5QmGrvhohLf3mbtgU7g
MmfJXRYWyY8rNKFvv9X9f/NE8oATIe08cvhzBOz5Z/UgowSb2ut08nCjA5BG42PVEnpDovZJ8pPo
aMRxhu1tPhUdAE0ZmQsLC2Qikkvcl0mLE9nqDi2BEMM0cgnWZdT9jEOLRn+wbJHhCVwqliaOGvxh
nGxeOX2eLCf8ZkpX7aTtqeQwArNhXOUc75J0ssPc778LHelkn+SeArLcR/lPx4Ppm8oEJ7vasZU5
G3aObLc0I41VjT75V8ouWtNtnffx2F5W7fvJGSG4o28ridXy69ehNsF14kVU/+M8j2WrHQfR3E5C
6dsqA8atZqXopJG/Y4/A2A5RNgspmWHJHEXX5Fe/Jna8vQ1zEPvVQh3NUgKg0an0UG7XAs3BqNyj
8++n8zeedED0wOua5WoBnEvQ8YLb8vxy23omNgSzdepfQloWfUSzJ+bWR8HoTpE5Q6M5m1Xr98ot
+ec4R2G7x2JBENnEykm+ZQrViqmMjsGmIXNdPc1ZNXCRpUqrnxjJVZ5MPCbvjk5mS94wok7j1635
r7cBHbEaeiR/GAc0L1ei2er3cPoSfZRD374RW9ThxjD2gq1o4ppbOZle4veRC4dvM+xuwgS+HOzJ
W3y41hlHdexRUqzu9mHbuPVujEf/Ac/HjDwK0F2TDX2tqr+bPV2MPxk2q/vPIa8ueEsMCt4Oxe/j
7C/RUzajuP7qihnbufTdbj63VVJTCAed1qotYlahvg1+5zjsmpy+MTOFzajjbjxaf86V5YYvFynp
+O9kRhCA/CiOuhbN6kvALEOInZyWfXg3JEQwOapUpOVmDMKO01JQnQbxmKS3MbDjAMAKkDOPSML5
VVUSAZlnu8V2y4FzEQ2pl33nqlRD7RaVPz/yaMnrfyFGtz4FCLcc/jCo+hsoQlnzSr+9tS9eGdkX
S4QVqWqZEr7gbQS9kM9qMUOFX0vxuqK+57zG5ZS/w3aWy698KKf26nqjEPc5p8B53JVlAEyBvkB6
Z8jycd6opg63jyPqSbSPq/8bUKV+REkoIR51ZaV3Hae8GVVDHJYNWns6PCZGW3vqVavveL3zqqFv
N09/kcQ4bxSSPyJ0YFMCZqYR+j2zZRPfz1Uow51r+C/+pUzZBp+0Sr34OYbtym+bSDKyK6QswkNc
xjKPPMRbRusONt0eryh1D7Mx2ZFpvIi3ahYY7Xz8TLupSfIO32TCEULhHJF5TO2MeAe0B4hkppap
f6ctBQgjS3RqHrAE2nDfGjT2L7PyHVH8zeD4Hsg0qOIZ3hgOSRAZ9UFoso82Y2/nx3yYIRw167QS
EYXnGp98FXbLHaZuLz7aoVunnRNqzkBu8L3pdM+p65X/YRYs/lnTuRifBg7gdR+tH/ExQUtB9ghJ
ZPOh/zvj65InimviGKs3xNBEDVl7zmTOxHVYShrOKwCjD6jOYB91d2ykrF01SZ/gmesUOnn3gXXR
fCWKkX4lIsrdF9iGE/gvttwLUBodPxgSKMNVYdce0T6ahhQ+4YUz1RIgPquHKvkDjDPEzSH4LJxz
MTlR+cbASFAeML/S7rStS4osb0msm+CNEpgPThAdjgofQUhnOwCwoDBIJdmFdQ5D4K0gCxEdGffd
E9EIlbxh/nGTyyNXWey6yIqnuS5yewqBH1znOfPeUllRQHRoC+wr0xSXsHHR3vAsMvAqRc2wJEc+
+tvFn9R16W+NksjgnT3XDl76ZaR/Q6uXughdg8lC5yFWODrnlUxkTovRhU346A8ZlyP9dZjtAzYS
UU0ufBf+78rDtf3iO1WGe4KeRD7YVEJe4UaR4fzN5XiClzGSArfcVKynmqP1FsWCITemFbGJA97N
F4HI1d83Le49zbB0vO+lI0kEukD4Yhppknqqxr6ngQBWOpf4wSNhqXvfl/0bIafmmx02Tr8lP+a3
iQcUzUqICielWJv/6LnpBL1MCTykZVny/Ly0Wf5MCnvNdiP4g2FrwLxCL8E+uEft1Rhz/JUKte1F
eXschbS5tr1Ti11YBn39ktpu8A7BWrOnjgvZVfAp82q5/+XGj2FSh8mhkg1CQZjkOBHNtIDzSOte
7gJMJT51RTG3u4n3sfMRIulGn+PovGc0bihTtM4xiHlVBA2/4Q2HIURyz4WXdUK68Vte65qCkWBk
lZ1TPrTBslIyHqsCe1L3OGqJjZfrKDhTzZgGypwjHLI23Up9IWnvW+Xqd9vr7oZzWz33qUQtdu41
iPTgCXJ+FRwN33Z9TCzfuI9WMF5tRg/eHNA5OVXHcgzlV54n8b+ECDEDwSqnv1Ud1Rx7GEwHkgCg
+6seo5rjm9zeaYjjNMsHey2ZDltM3jVoiEpx4WvOGUZ6qlqnFAWT5jXnSvKz14XAhUhIUCNdC64v
HAsqGN8xwQX7emMc2EdJ6BTUaY+pu69tkRXbiGRheVRuX3Dqs+7/KKnclj3b6QhOOnL2TxnDWrsP
Cflfe4mtv0NZd2dExU7MIFZpe5NzrtTjZPsQBwlSivsBEQcqHbRqVsAprsV6XdYSWK/ny86c6mjo
+oN1Ed0J5/RCbbn66jmniu42C7pfwugSEQnPLacZXRTBmJbTLsUGew6ZIyGKwj4eBsKrpuBzaJ3G
/gr+f22m7JeCqq3g7Ns9EfvlzCQU5PdCtN0nm2k9HIUXhUARBgOgPRP5sKOm1dHKgaB28KNmPjgx
R0I23NK1y6EepC7OdUHmHRKKJ1E8+dKg8kVzvBxT/KX6wWNCWO/CMJrC/ZjG4nbno5jK9iTCPHhK
zRR0X2HBGWmOh9jBHHFz44+UI2LQ2BR+J63sBCgbYHnOFRTCGWfWJSFgHMRMVEHUR4zbMs+i7jmw
njoHkSocMLf+sB48xLHuKZrW4Z8k94qFYW3i1XdDm9mdETcWNurSupscxPo71FrsDael4PA0gefn
8A2Fiyclkq44eAwct0smbRl89oTmKZ8vhfPt+S79NpyeoN6TxjN+sZ2AT6gT9sP6soqsl8tRUEcK
GLCp6Av+HLOPM++vjnNHpIl8SF2njJpZ5ODDwtSj9qmr8sDjxHkiwdh523akai257ldF9T6Jgnja
NjmWAulq7bOZmsb8tkNS3YULQa2tRHuXx8j4UQ89CbZPxCgZM+FubR1p3uDUAeIzy7S3kO2PeBHM
DbhiLJEV7MCKnxnlkuxrEy2V8ysng3injYqXbQQvxx64JMgh1N4hN8BEySQM2Ggdf62UguoDUTwQ
yaMBUUR+uH3mAee+ciIkXZ91HzPg4W22DbPSQudMdTcGcxjWDiAENX5yuI5Qh0eOiERsk76nJOF+
YyaKkr/hgoBBOEr4p7ZO6kevD9rvtrnRQ9YeZnIvpfWvpTPw8h9XscBVKlv3ru48a35qt5Dds0uB
8cDA3LHT2zBq3ryuDrNLjNGtLi5C2TEofE2kYmmE+9xhH5L58CLxHXi3T0qRiJm7f23YwkHxE2qe
FvjhvI84TZIymRgP8dvzsm63dhmUbw5FcjwID8HPX+0ypcGuJg4R7xb+CtX+xlINeMRzyvPABmUb
3vSjLl+0dSf3GBgOcG7gYCCy4KsB0piES1EHzdw46REzOfofR+e15CiyRdEvIiJJ/KuQV6m8fyGq
unvwLiFJ4Ovv0n2bmJierpIg85i912ZxOKRJ4B2SqdO3ZcjgrM9upua/JF34/3pKojuokBkCBUl6
9WFQwbS+ISan2vDsOfmrdJeOV2VbySMHDoQshMsjWDEHdOvGGanyT//PCPkUZuGCRAOvEvlnDFKy
n0WPoWQHqZyTs+6yxvqxBpy9UqoyfCiz3HvH7NGKL5arTfhsGs5JpJRchYIg5bXzYtsT6/jlzJOw
2BrdpA/bLOvDBDUI1uWNoQNAIV9nnTrlgHmDVzQ6LmgslqLW17C67gXU1aIACBY2dqmo1FDItefA
Txf8C3CqHmYdKFbN2dhBarYuJc8dUr8hvfIVVV9YOktCN4YumIh7aIerHkB6wrjtpuky2hmhcpvM
qVNeaL7y5idlLuR/ut0wSBqHpiSii5ErWnV6Ir4WzfdLhQdSy+XsqcnhDuvRusP8BzZmxMjyDesg
CjkDRDKdlArn5lgF6HX3bsCBe86o8LyjcLzkWtFJro9utyL6GIJ1TgkMyWR6ogtGjb0RLCqTc3/L
4n5EU7CuB5F7nXjQDhDyGlgaUgC7hmulql5TpTb8tvgfy0h6T41TqvPNJLvu2tuCAFiG8+gDsvon
F2Zp2wmVFGphcsW3OADtM7ZgnyVcG6bp8FpOZpj+jFY9NCPCLxUsz22YVdZOmfn2oEvp0zpQSb2m
siQZemN4kH7YyFny66ZwcHbQEBPn0Ta5jk5RR7N2revAP69EW3h3qCuZCoa84uMHQ0xdHaLKseY4
G6IRGsyihi3olGrcDQwtuE3Dmw02rnzXn3+WJBngE/P4zuMaR8Fq3ixA3s6DB9aL9TP50oz7t91i
YYK/9WxXVO2qv2eW6A/7lqYCFUZW0bgjaCznn3FpNINF1Zk/hemS5dGb5h7z9jhFBOdw3mJt84w3
PTFJsW30dzd9FVdOdg8DM6iZwDFQY5lPqFYsvcU0TwR2DtUhm1goxoYMkbOoR5+8CzNyipZ50bVb
8H3Bw82SS7tEPqO78We7th4bMsmWjecMRK2MPfzFvTDYwSGAEQi/NZ6VvpABIu0zCt+AX0OnU71X
YARe5x7AfgxBPSA/ZZ4y1m/zFKTBvs5t60ySEpoVWUDl2bEKpZrqxtDu44JoT1w4BdImAjqKwq4X
KMKpUNsVjI6/d5i6/YqoWBLWEdFwzzjoJs6ERrtNcWOvfBozvD6MH1QgJtPgwRhY1M2eAQwrdijj
N/KZJEcyDkZY407fzYokGqczW4a67WNa4MeO+2SgU0DhrshFuCUELzbAuTgcrUmw1Ru9P0FX6/Zt
xPktH1j5Chn3fmoj/QRYeEV3WF4UtMU1XguMZaSk1YU5E7RX/LNBA6X7FPTZxQlUnsI9cPr5rSl6
C3nzGFmXglQl/y4Xzhqd89xrK4BZ7vwvkp3OPzjKpqc6yoP2zK4Wr+wmYEH2VET2fCMVC8MkMZzQ
kDqEWhJkPnc0F4aVKYMomzLH1iMOWnKsx13SZu0nJsS1euDbbJozHjqC2pYcHNqJHSKmAh5zZ/lb
UPJwZ2h/qGN8fZKkAskIe8tFw37e6hJDTHdDJBEFdVJ5pI+U6No7/PfhxtZ4q0LAuQKRbd6eK2DS
IHyYhh2DnggKWIIMs7YaLRQJ6CxMn1eUgcGRLaE/v1VjgAllgNxwVK4q0xgp+y2DkiCc9nlM0e/4
kamtl3DGWsnxxrLvkfGB+2S1zAUeUz4h4tKzhBGPi4H1EFgFItWOjddPWxM5vOmM0mgLAnc+WEud
X9nbS/dQcIKcjZhNhjQEGOd95Hqa5BQO4MLB++qFzQPGWXHwSbUBWdk2atgvGYL+F9aV6StBqk13
bMrQOph6JI1E9KE6lyHzxqeZdWfxg01ew7kL/TX/qwqLQFS4oDz4LEid/mNCsnEOrF6QmTnjWp96
K63vzIordzOr0oFzHGCsj0Ncz9150dCx2YJFXrUPtDVD2lmIb+DfGMg6Nr/n1iLjganExDaNXBUv
fZhA4M1nSD4A2TNon/8BP9RomdjrPfP9Z/x+YZAHu9IBRYCeYKz0R1UlLX7qgJ2hJKOYCST7lmbH
dajcw8itgzOHYCd7o5YKEClWC31XN+yqHoXCBcXsAv8wiah5uzN9AXeQBchK+QvGl1RLMyTrLjEG
dK7HSCa4c6GZPmYTGXZxl2Xlx1iHhbMPiZ3PSVdfvYelscdkh0+p93Ar3iDcK6ucJ0Q0LDiY6TrI
IQo7+saEBPAGkMjY37cMxYMNupruGyZdxuQpuZEOC0o5FmMTDhrLrwoC+wpavI23gEl4ioxASyhF
0T21VGXiSKMgP7xB26yHi9AcyR9t1sdZoM5Cg4YWGzf1Ki6ojggem1UXRs9ZUIdqt8pCMRYe5X9M
RA3tHU/eX0pqc0YoigJZcBaDRpmU+O8mfiaBklhF59z7nX4K4Rl5sWUZ5D+o0/CNLgR/3ejYPRlF
uqz+2kOOgj2msgv3IFvc5FWHQ3a2QVxW//AvOfDnsL9KlHz50AMkNEzmCex2ZjEdNPyJ+d2lmRV/
E9vp82OI3omhIAZmkPl28zolHvqZ1c1T/L9pTxbolnXZNF4AYoSQ5bET7VZo/FgVGnd5GQCBUGlF
2RJ9kQUYQNiRgAEhmzTZPSELC6/04iA+yqxA5mAr55wkxhwt6SUJ8+K/IfDRmPngz0aGMmFhY1K4
ZW1iXqcoCiaVvsxqne7MwrI4bgmlTWIx1guRiRjNHiR3zfDqNWHSboZ+bPJDM1kuSIhoTu9ZqfGL
S6UJ12vsVl6iESbgRiUrngGDgpVzCrHLLxW2TvmLXebuG6XJQDwGFbSPox6s/tC6uPQPxBTcKkOL
Rfupr/vyOCsU/vFSBSumvtRWF8Cy8y/qnroiQIJK637JtZtss6ENYRdr9O9bYIgedlQf2AEieyIc
jkKFS0ocgZuQzWfXZfIf4yKODFghOtrSMVs/6KLpHrNWgHJMXFfX7+WSrKyZPKzrL/T1oFOtgJYx
RiGBdkwWgTwSoaeXvb+2fnc2Vea1d5R6M/+htLz/YOyNEKsGGRySKAwJOPRr9Lcpdvr+RJ4grrkF
1ljCKJ0P7D0cc+cV7HrIhtjHVwWXJpXwNgqEgisuDHVkutGNn2nYBYF/cSiTl69mnZV1monivA5+
jRWJSaP77iNi8eN8cInagmGwEsJgrHZAAuhnHaJAsjABAYhI+Qfen8w9mKiE3Vcg2nkdFPFkRxDo
GTw6VWh5izZwIcKKgYEeizqadjmVtIZ2pEsLs8Osb7YhEe5c1S8PoISkizo2Gm59F3bqnSycZNrD
OCAnBgU+XO52EqHaEC4Lk5QLV98RZ3kDWqHOpTdZZgtIk1OsW9YIWm0js6iPyZDpRA2DIG3HBAv3
QRhI/QZLdyR3kjbgS6uWZXKHmJhjHdKaQMhPbNUmoZ2JiFgexmeQVmRT0JNa2NaE7M5qML66EzTD
N9riGJiDLZr+ntc0Wy9LObnfhVXStZPSMax3ZbGIn4Fgoi5O1i54G0zZ0JXj5SeZlJM0i/FP1wsL
ftqBHQxH/43mOCVHoXCsnoQREd3PpRjD61AZLmiwGfZbZvronkl1mXPnZRVz8saYu0a2hEPBTZn2
agWNdi1Nnj/MtgnTuG8VWXtWoZvszMVTPtS0rURB2kEUXmfGrFi1ndH5r4C+cbCDpUSvD0NyzxTE
8s8QMWcOC5lkj1xmwmxYZPv2zqw5GsysBTYnUcLwOPW99YmdX/4Jq554TZzK/YE4oOpfJ632txkJ
T0OElDCIp5MtigbqbGo/euRXQhhypYUUE74ezbBcmFLEgz2iQ0/sgbVu4owkt7ZMb+8mwtxkzEsN
BWrsVuR8m4CHd9mm6+LpuHOh9mxtY5X7lkGeE9dd7rhPbNFLvZuJcrqt4CeV7NYV1DdqVavurhQN
pP5tJhINX3hgGpIPmV7SRTnJ+O6XLaWYKIiVwvIdoRq1J16KXRMiSt9CP8ApPuDy/efKKXwrKWtJ
Z56z7he6JGoROZtFXzvTyv7DYeO3C1SlPUaGFosTGO7jB5EeAJp8tIwPostQrZPVjGIHtNZHTRZU
FGO9gByRc9p7bKqm8ezV4Sy2pXRYkJTkOD8uLsPu41CM83gyQx4+gzRgbuAytYj40TWJwzmfOXlL
4HQ2BFTQ5TdRQoYijtAsPIa9FyDlkbguT0SFI0YGQiaJ+iNC8t2hh7B+0RgncLmMUtfZM2n65EwB
mmrmdp8IfRD8eB62yh2Tp4wle1q5zfDhtUm0nujW9ARftI1Aq4fJKo6KT5r5N2mA4kZN8qpnkjiW
h0UHtCkZhrMTHre03nckZrb3rLrCCyRej4fOx7QDcqGFO72SW1NdatBs9iFR/+ezz2EInrQFhj+S
kbWL1sRVh9wF6/GNSl8+mJmicGsTiaFjqSB3UX0twDZiBCAZYSWz6YJKbTqIA+UBn+CEEdKzbMnl
5doVOQTO+jRJJ2D6W5rhqYbfxsR49PBwvXuCXICfGkSFf4ngzAITi4JU291jmLloqrf8bc1icV2X
NqMLZp4Oy1AuRAMDKayIPl7hDPBg5xOzfRtxzQtIBdPuzWzCJwpLt92N69xcuqES09azXbzr7UpB
8klblKUHtgYTo/BSDufIgZq3pdhwol01+sNbs2jagy4TBurQknvHNmDmvJNK+n8xCWsOR831sema
Rn4UkwwvoCeLz7Al5GJDRIsmL0/5/U+rBB113xK3QBQuipmNx4KMDscevUfEnAlpeUE7hLtRDU2L
6bEtTw4iG31c2nZ2D4xnSA6ihGRxO5corQ8kNrRfKxme1qcQC1nrFlS8in4mmY6kl86PESZfBBZW
X7Y/loVMN47AHlDD+i1SQkL4LEYfmaqdb1i2a3kaCRS4DgBW5o1MlvE/qBaFv11dB7vs6uPoPpJD
Yfwd07O2Pk9mvVkXADAhWyUFLmK9h5EdrZs3/Ans1PvNuh6rd2iN1Yq9jvjnbGrwSuBSrbJT1tjW
E+52hSktRHJxRz5DIi7U5wlS6EX2xju0hGilJ0J6q22tE+QaMeSjpD5GEUCSi3EWMDTwCBCyuQy0
YzqaOruwuV2ekpyH9Iidc+Fu9jMSP5XHFYqkD47OnsoeedwamN57wRZHbGed6szZYT/CRoBQ1RjQ
GC5JTJDV6Fzygfk5RHRHZ/kuGCuf9Aw4Rct8ayHwl4ApUetnNGnjnSxRDfmfsiyxKFq1koSvgONH
y7ehflyp7PlzcPb2bFhLZW8LDB3Ojpgo8vf81qWhrWnnVkAQ2ANJjuJ/vMVYhWQfQMS4o9qP/mlk
pCPy455FUOvSLmw82n7mOKpKP1KnYaT54LOGSV7Ii8NnCaQxwrjJS4IQ5rJUQ+f8owpZi/3EBfWv
JQvnqxsJ0T5FYQ/NyrCgWRE2SLYmPIFNdMZeoc6kEqTJuesH+2WM/JrXkm2Fva/wU5kz2RHzf6Qy
iz8NU6Dq9sJU4Q7zjc8SdAy7dasEhG60hNZwD67NWG9ywgqVLDlTBuaNpUOjnOZItpiOlfq1BjAj
rknKLPtvVxIXcFiQJPKZgrFyP3kAMV/EA6Sn5Jjx5ctf5Y/CPi05aj7mW91sVccgcESJeVW6/9FE
9wj4Z76iczL7JMluLdsd0Ue6TOH+Wl5BAR7y7hGWkAxKnCBgYSi2kPImR3vhoTwnuF2xdEjEo5xI
Ehp94gm3C0hyRW4d+wmjXL2VM7RY0ClwTtjEOZbHNaYdLiGRZJZ/7QAzwxuNKHp2aQR8fQd2w/ef
bbtn74zdZcr3YuInvkcdjTjLDJ46+ZblO6c18Cpmcq6PVWuC1OXQy1hev0/7oLrnOU1IOJuY0gM9
LgHQBGPt73LoWC4fKcvk+SwyRHjMiL0weKvxOACKq1TgsCBu9afIO/nTo52JXgfciYDxWRCeIzNo
0nb9InjmnLdIOFsMo1bYBM3d1LkEcfZrjVYfgk10HFhSkWtvj85Fgw2eD5SYNNudFYZMF/G11Fsv
nF1vj8QgqD6cgtXHKTOU5K9RBsJko8c0869ETSCChivt56gLitrPXhjJejTvJYMC/zD2ULwZ7dY3
MEXkwWcFnR6wu9muqUXPugl6Uk1fEFi59f0KpyrfM0lLfpsWSCmeReRo+3okIzOubcNCihaJHL85
6OZPa53mzywwvnXsvC5wr8zU8PIhpSy3CkjJ30Z3LnJGv3DguQ62bW1qvN0GbaHPoGlFq1Bulkng
mS+0ns2uJvgmItfK7ZrjaJFjufNUSKarAMJinVp/UvrMzWRPx9Ch+3rGSTPdvIU1re6YwmTPI5b1
mxWnAaFkriBuJxSJ903xwIkyNFRiB7kwsNgkCBqQ1lbEGR3qyCVmHoMnqFM5euYR7XVYvQWM7W4R
wlpe+AUWh5MRuci2TCIIm44DozequqX6ijCqLxAGunyynv2hQeaSayAruHzRa7wD7PVBCeLcQXFv
kAf4O6WLIb8kZDojwrXcrLwsnXGbr9Unt++HH0olP50n+8D+aQZ2p0fc6Gm0b53BuR9D+hcs31lq
xVMJ1OLMfbNCn6QE5O+0/cZ6LmBVMZ5Zu34dX0wr2hL1t4Y4cNbwyfy99hiBndlM6OUnk+X0eSOZ
gpox68TcMUnEFkxD5jKyses0O+GiDiwIwF2ACnRMJ3GxlPDDeCZ9sLvzq4lkxYgRHAPk3E0bQ/gZ
ZycYC8hzWWyXKry/bV1QLRV5DVlSA/TaIOwNLoVMUjLEIdogeyc9nJ4YMRSA11v30k5rUBzmsC7c
Hek3vDz+AOQFciIPwgtz5hC20BJxtoMvsUw8p2jW0LpGLrdYO6bJHywsU/TUKW7eu3JefT4fnz8b
PRS+XoZXsvBU8eSjz7mpc7SdUDWQk4N7mWXmqYF7BYoPMh/e+mLJfYhWmJL3wRxJ2gXI9R2yvjxJ
Dq2fAevf2DOfExaKHIrquq1nR0kCwgO3+aDRnZ+E7zQ2INocHwIDMv8sWCRZNPGWizA+KOUL6dsr
WV2mAtyxw7pYh1vJsYqjJu/ag/b7Pnhzo5yukmXkuseGjcuhh/kzIvtmU8P2ybDFzwMZvHG8ogbH
OezzPqlAE4cIaet7mAL5NwMnh66IoxIOacS4CJmFEB8Zg1ciKVEMEk0uOu97zktSqylFSIanyyRo
MukI4oFtwnX5iAqIJC/HbpyHfvE9EtWgjVMvtkPAObbpEwg+2M4VvAdZRrnYLciabqEnvicOK4DW
VxbN7FEaNNXlwWekgQws/X8kMtA+XCFaSXF2ZxkV0Od9QgRUTSXDgnAkoXRUs/uNCgVaCRszPIZL
yFwe0mrvVZeoVt7eYUhBrEtf+fOW0lFyspJFh7LcL2aWbloj9OL86eCy445g+Mz1nMRQNdJ/+Sh6
AhfbCbR0tDp/dU4KX1ol+S89EFgLNIh/oceS7WDjET85NaOyDQHkhfXLOYyUPxl4CHcUiUR/VpYd
ICmroA/eta0Lj851dN8c8xlVLCI4QOX3Ge32d82sqtgGKiheRec+zHqOqgdVzPIuCHQ5x4vyHDJi
lgCMY7RYwjn2/uyC+mAdyEwc7EPOEYFW84U+ffT37FZX0gxWTZlTVUtBJVoP1FdQ/lbTYL+s6R+h
FCEAhGDflE9BJ6f8quVa/rHX1rV3dY21QfObWbQ9Mf37+lsuaAgP9ep0c4w6lejtVNMTnm1Gf0Pc
BHbRbazSb5E8NLX4UFNpPnq7D/p9HRo72qnCtpxLm0bJJ8/E1B/gmHrpx1QB5I4Da2BAHgSLf60X
eoptiN6PmOi5S4l56hO5cMMm8jUKDeF0XTSu07vqDQhOE3niriXhpN4CKiEZlMGXM29b283em0Xg
vHJKMBlYjdgvRts5Qm8Xi3kY6ivekpaKtmlQ7Sz2Ii5i8Qir7nCeAscIUy1QuxU1td+rwPknnics
WPmFgLSu+WZsPsKFVhlWqYUncU6qZzrf9BP8HsM1rFjMtHSQpG7spcLCi5jWqH3r7UDMACK71ocj
F6ustca7tQl0Fy/0PfnL5PWKQ2wOvGgbITHDSDgx5gNrhidlRmas+qRyOdS1wBs3WJqf8aYxwZTC
gBUUFA/4ZA/poWkH3K9dVXcRzHTYTB1rjD4tmJ0VHf6dvjMMJ5vc1wh9jRXayMOx4dFUVINjt+KQ
EWhi1iuu44yFbG9ht1ePsst7e0/n1bXvSyNWkrscpxujfZknAz5yP8OjPPh4nJ/rztV8sJDlgE4g
Mta4LVlmR8tZrcgY9zNxOfW1DxvfvyvykfPxYqduS7IKSu1wAmfHOefCPeg8fWAtr/Uve6jZ+0zY
kBbvKqvRMhOBAishtgdCbbeF6tbmTjCsR01WM8EFExYmI7ioPsAdPzFCrw52wx9/ySr8TiDWWFUg
1O20Z50LzZz6sIo6yx/7Cq3mhoa/5z+qjcmA2KXkBaB5n9TdaM/V/FWkrSSAzVpcYhpE1cRR5w4X
smjc9UXAmXPO3VQBh7LsZQpOmkZ43uSUoMSHkkfBjKHxF8pdtwfDdDCsD/7Q/xi8AWVgIzKjiERJ
xSXdQAFKwQbRSUEPPStWqjpOtCNX+mOQ2lsbwickBF+YZju2aIi3kbR09SwKMv/UpvcJz72qhYsL
udcIsOnK+sHXz4V0huZKIbUM756h+2W2Wabp1rNmXIMOQlzYJX47/hk9Z83ucc3Lu8bW6hWZt6iP
Ti+hg/mYQQQDg5Y4m8WhEqwaySyotRvBJijvx7ti1nCQK5PMaE366UYEawFFfTUF6lhsQGX4W/J+
mR1gUb8ikoWSczNmgMSQoooIAjpfjBscnD5C1Z2D4vWPS7QOrNtIzKxiFFuEoYJqxo0UUQYSIBsA
7WPVbkx3nVtJm970wKSJ2p3RDpaErkSncnR1+Gkztv1oUf6ieUGEc82qIl/vrWkS9TeIEZU/Nhgu
Ie2AiVmRg6sqCl40fVq/hbVgftrBomRvPSqTI3r45BNtcHeCVobqHl2c4KWnnbqb6h4V43gr1Ih1
ZOL0ysKhDy4AdfEVCMSXdmz62Z6PGl2B3PW1PfqPGQ8vhrAKwse9pcl02M5ce7+hQk5/kL6nMxyQ
DBc3yg79Yms3XRWdeaJJp4Dwd8tnMN0Xm5FKbT2fXgCSyLCcZ75vERuPwfJdj64A1Qbs2fGiui5d
9dHTq13/Xb1wsc78DUH9ktv9/Ejy6yzuLCm8DypDt65Ib54LcJvQGdCWxF0xhPbHXLvzUh74LsqU
RTT2QY/JIhGn313m6GRfOUHxnrNKJWat5OXDtncDqL+wsIwy1t9RM74lRZoqLPZSYaIEhVfZe48K
rbqyfk6Sb17e1QGGy0If7UKfpWJLh3nz7Y+1IS4Zf5MKajAAsih+xhJg5+2spAMqPClvrJPSC+RW
hhWDPV0lAxpKnedu/2L4x+pUepzCnKFMnt3Xdh3ncxYVIBh67hbSbYoWi3Lnw4wHEuzdHrWy8H9o
w9zho8ZYeuYJM6jopxBnlux8GkES1V0ovykQ4l98WJ57DMKCjPoMsn33UbE56Uic4lvHzL/YCM16
EIN7iUr8wyMu/h4pA1GBsK4GsydpTI6ILJJuZhQS1CMjqtB9BxHpE9lWTZbzhkbfbQ8G4ZF9Km8E
IMopMoyefQ8/jzbjVB0r4OfZrvDsDt8n4riLybo0IkoJl8XOsXH+UbpYyUl0Mx6jYS3KX15y9W2w
uUOT9YXzyf6IXLoFKmJ0yHxJaDNbtO6zCRKbCNtpSN/XvtaPYKaYXLe4HZC3ESyNw6N1p+aXqiwy
/0rL4X7pPGIxt6lW+XzGXFI/N5EO/8vAjxgy2aUJEcOGkLGKbGzKGGn4vL4HsytPw4JXMrYctpbx
yES2Y4XDVXRgoZogBW40lJS88dyXNlRLidsKIpWyq1vF1Nm1w+LiFqmO5ryYGRcSM3oKxwlZTd1N
db3Px9lXW0NlRhQkRHYShREak/c7d6yNsyhtkcionNkleErEjNRmtiKhRMu9Jqbc2pWe511laWk0
H6tTPHC9sImfIilhyavAY3Hfzn4fxLnF6bQnRWUOD8kc3NjgwLWL8SMpb7ShSoWpQrcjMGIOqRl+
SjsHuxYCEMLwSxrChP9gYG4qnfq1QZjDe04h524MRhWosdij5fBsdIQcYIPWfpXXCSvxf2sOKjxW
xrXKuF6Y5UBEIAunhuqWvtjSwVnFM7+8s9mjgoYBSDfOHGKAT5rbLRLewFj/hqLPL27dRuW5XdMu
O1p+2lybkuBsTH/9NMnNnK8O2d0uU53thKHsa8Yhl55zHyLfO5VDcdFCNcXNQhu1V0NyhPizeJLk
KXy6CcgdS6pPHhu43CkmhT5mfuyBN/KL9N2xMdcc+lqitDwB9q7nrwlvAPLV2Yuqg2Zy9gwhMPw7
IeNDhz/VtvtlklHPV2J+iPJEHwuwGRZ/SwjYiAl/E2ayY9NoN39wWYRXonIRMDi4PF4CI8kfRjPh
iofQYujVn+xVrOw3AbDo+8b2RnJjhKrtR2+dc+fgcRtFSMEtt1TdXk9lZXpE6KQmaOBhCAip4Bsv
FMslovILQJLZgTttIEKXFs0KK3zWhb0I/+KKCl1+CPKfj+hxpoC4Y6S5mzofGD/gZzTgcMSwYJfO
7QGQfbP4UKRcuiUcdzVuFyrP+S7qSObeu0aEZ8gSye8UgNTc6sp2uk/qyKkg056z4kcCyXgHY6KJ
BUmbf4GazKFxZ+cdS0bwL+NGJurCpiPAI04yF0Hn9xHaArOVPSw8jClz+x/99bQcZ1GA6+sIAHlH
k82hj6GO27hPBJuQoJdMaTLje8kFTPD6jSpl/cGW6XyDNeaXkSFrHSZ4WOr2ARKiW5QOprucMJf1
uGpKhhg/CdaliFLwk4hoe+WTj6L5SBKHvjkFac4fmBsX/iPqqUYgc6Hi6q9eLv31DlqhtWxxCwb4
yYlQgf1n37hbqqFL4t0OAAMqdFX1b9/5Zjh1AJpgGwROUV0SeFYWQGZiUZ49wZ8qNgmqTIbBaO05
PkFG2FcAriW2wkkFz2s3krKBTD8nwVrja+NtIBE55wp9czph/cUIbzvHAD6ZeJqzMeH2Rk1AaAq+
tHarnLou7m/q9jfeEvJkhqJaYjA4hWQVu5RHafclyOoyIZ7rD14WxJ9jIt2jJhaFBWnhznd+VAzu
qSCUEyYbNT80eyxHpKvkEWv79t2qippGLKdrJssWQ/zOmWrCdlw9yRHuWma671lJFWyd3h7XA4vb
cjmHzLXYvUNcbv6iI474IAre7/ar9gEJHvAVOGZ/Cwda3r3Smsa4KG/sT+AWpImw1uqT6NkpeM+p
XF0fzxj2fiBLIRgDVXak1W4KtCob0Vpk56Yp5dTZj+qhB8SL5jzZ365zYDAVSVrSHW/qVseWrw3r
sowt6DI0sUPQuoxXAjqnl4pKPtvD0RLPbQp6cyNu3zKDzXrMD9h7yogRR8uJWqWjQUlkanEnRFgf
iZ0kq4IWae2PgHsQChSU9l/FEmBmiDhpjxMqV35f5GePAGn85Bf2WI53JvV7Sp5EkQfIemm5sr8g
uSLJPAv25eRB6go5ct+MXBDdaddmXzr7joLUOFrLTkindx6zZVq5bXDyIwZCP/06ZnLBibjm/XUS
XM+R7Ey0z1ybyRQL2WZF6Vu55N2i+VDP9BMKEy8+on9h3Tv9hYwBQ1bBnOs73vs6QJcruleEGQR/
o+egf1FWaRKAhIvOdrr1vIeCPeEKPxPDaK769bflfU/prjRcY8byno1rk0UfIBSYtgnUBJyvRBUE
Rzw37MABycDc62n/kFw5kSwODqdOcxrowqadgrTc6D3Lk1zu+F5tzO6ZCdktVdpZdz3znWjYqpZN
i39A1TFyPoocJKX9LMuCLq9XnmUdxtZZ1MGTA5+CzNkl8Cim6EMKaxFv2vVMRbNloUToBDOnrcjz
JPg3w3dJSIEitQOhWQ84r4GDjcbKzAOvGJPV6hnh4rLcFx32Kp5lMLatnjouU5ISrixDNQNRzel2
AJDg/bDkkAhh6avHQ9+AnD8hmURhlZcQFWIPp8brzQiWcT9bPTaJZhquhUWBS7bjwm7HmuXIbDgd
qRrHSiL2I+QgxSmEnmE8G4sLY4sJhqOTvLUmPfvk3wKrH8L0gak6DCCDT8fsgtBd57epGMlMoWzI
wNOlpFJ+hqWorlEKx4BEZpwzGLaRgo+OGzMs5ThPrD78dRGUQMTr0fBuB+bljBiaTD+t6UDCCZOH
8EzyBumLXZmkF7u0wui9F1ofKzJAyo0fTkgjSAJbUJMxlr9pA4xaXdEcYHZKc8f2NQuegR9B8GVK
H97XtiCoqsWb9m8l5XLcIqA0bixuNoWjX2czTCMvogu3kK4adFWOe+yyBYqr9kgboABqwnBP/aLN
Q0cq0q6iQQ92KSAO524II9XvFEEm7mbS4Aj2ZSGpuCby1IrTDBbtX5/OKOywIwLaJBfwP7WSH3fM
/ACsN8QWElWOLJ/y9dRPBiBhXlCw8ya7BKuDyVLpYWRzw0o36Lmi7zv0JIHDtzF007Esh+F7KObR
Q9FE3vMt5RucA/e20kPe3eGd7cPp6JPGN5xLISsbHQ/X6afdd7gPagNzCElWX/PVGDmz2ezxLMYI
3QE4KtqYnz7oygnFwdIvE8JM8C5fiajaAzixWry7iMHLZ/gdibqfAWGtnPvUFmaGuejfglLzBJud
ZPXMbHGFtIBeDc/wpmfQVrz4dYD6ICBXO2Rxn1ERF9Tu+JTKdPDv8UyQA8QG4MZoWQkXWuJWDmwZ
ynIabr6VuiTTLi8ZKNqR5z8tObkDxyALObM2fsXsnCS7kaib/1F2Js2RG+sV/Ssv3toII4FMIOGw
vSjUyHnqJtkbBMnuxjwPCeDX+8AryYrQC2uhhVpSkVWozG+491xUuhz/bMaLhdVsdJCFrmijeCpl
lB2dhJBL+CwjuOGnvLRFsAFYrH5+CpDoI7NoVVMOu5wIyyU+0mAUst2vSx38UFaRJ/tWWGv/rSG5
Ld8XKJLvsJzNz6kVZWaH35VBz0wXr8MecvFtxUDyqewolNlN9ubK1S4qTYVx/ym24pRuxhDSfiQ0
M7v4iKaXUwOpVr5bdOsZGS2of7JwsrIYvN+aFnAp+6lf31dpEOKGfLkLQLq2YxrUs3DIPod0LLf8
q8B47Z3LeIv7kAEoGnat8iJiXYqkdBl2ZdSgZ7H9FB6bTBgR340+8pJrDUWOjWAZoY/cc9cpeSSj
29KkWRBPXt9xAEYSUWes2D9ipAesFXYcS5J8cT+GLAOYChronv6tHp2dw8IRcjs6trT40i4qNE5L
zmV0+GRtAVDLiW5EkkgdkFg3Vjs7y+1Yxar5yTBwZnoTCdvDvF47qThV4I9Q6RUY2jHIQ35e9XBA
fp/HH7XQgXOQczLH1w6olZFkSzEn0fo2c139TFDDzZRRvV08Eu6CH2HfoBCZKXb7QtxlabB5p2h+
v3clPr0n9o6ufGvcwQLi4chJpDe1vXbqMM/gXA7IhfPxl6SHkBFL1QQ2Rjdx+ao79raqRMtYR3Bs
qXTc5F4Tjy5QNKVZh9muWKbuDjfnlB84B4vqHkCUREsI4i6+SRXSjYdO0GB/RnMP9+kgejlHLI+R
dSZ45VnSeF+KcsLZpL9R8eZys+HxGJliXQU2zOW3BWseEviyb+yUvVvNrsgYVnvN3sG0HRwo8mHf
8H8EN/wRzOPqxS8SewNLRVYsqX+qWS1Pn73UosOZmzTW0dSdJ066HaiZV7CACSQin4yNfY8iLCD8
SkfGxjRdUmKFjkWGCnvuxK9vUIEHMeFq6SpZuKBqmeJLLzplw+1qPbN81sQG+6dJeqxIIfLiTH7P
M+pmhJdOEu8nWTcL4koTlDdz3jo1uekJHfQUwQD5FEbBsTGMogaED1wC0T3MD24HPHuCVVaQ2FB3
q2bCftqnoCz9qQHqAphZN85pzdZuvoNB60smbhByEPzYc/BtZuRRHPoyWPzTiMemPzZos7M5LNVQ
kngP6cZ+JjuIZE2GU053sd2mJ1c4lXnBmYelxwVgUkcTg2dQk5ZPcvhMb4aZYnVSQIKIgdDkB9Q3
0HDhMRyhCrZVfi6BPMgaAwaHIelpky/41hIdlNm7hd14854Pw+C9eC1CWfKWOo9YIuOTehnWmUnc
His5HS37YyZhQbP3M6wl/EO2FZ/VuORViNuuN7s5jmz5nuuky5Jrvje+iy06R5df4yUAmb8jLoRT
mpGwTYZfbHcR1DIPRNxOZ60HBbOT5DWwDpsBPMErwltAx9zwy3Rc3G8zsw/3hn1Fbv/yKpT1SHFn
C3wxYmmpCZPImYZCLSbN3LORzYNt9OXZbeLRRWK4sFK4Kj0mrWcjdbq5HW2XU52oEDKvMM+gwRuY
+YcKKcePgjpu+om+gbEfEUaOHklDaaGkSAgtPVeeMdbTQAgGXZU0PPRStJ7n4f9mr37rgx6XD9qF
oDPC1AXohBO0TsankfKrDa6YZveA4kJcnyn4nQq7b5He+RCDTHYHnLA2+lgDWWvbA75fpwSxWNm+
rUOw+fikF7IPDOp1na3TMa8yv3iPqAOma82TN5xM1ZFNUcZBalijV31wnmYxmFNjCxL4rF6CK2Js
gdHViGUhXWmjjF4Y9w8TMuAEHWfXlw54MKM1ieoxtK9DOXrzpaC3Qg3Km1TuS/RqLJJRKzAwy4r0
CaVsy5xfTTnJRi1tQ7jgg2j2VUXNv7dMMFAaMb+gW0sq0ulQTju73l2G5MzARi1nn82fvWelZb84
PEDB2SZU+ZNTniFjmXnypnYHQmydbn1tC9sZD3aZVwZbeI97S2IWYaakIlQEuA2YizZzMl2IiIp+
9bVLnHKjIt3/Qh6i1AetjWj4SFDAhR4yFnUmXLk1j6jniL0ZZxe6Qp31pX9krgcDOW97K6yJVmPd
507WxDKPE6nfN3j6DEaTVcvPXJv6Gm1IBlAvX+miBFU7BVGhZkwesYOZTYMkxTDe5ul133d1cA10
YapxMxfo2GJC7J0DqylKNT+OiSzxs5QHy7fqDPVmPauVQxFyI1JenbxZQ52u5xJkY8+zLaromlMA
mdQw6eErYev4Yhf2zMoXxxlKeVFTD1cS+QezKeoEhuI0bDud61rtZuxyQCUWj++ABfKUeKXAC34I
IAHqYXEpRA5UNx4CFBqU5Ip0GX+6RyqepZc+UIN97c/Fog4kQyTf+klqjfqXHvAWfnn7PdOIKz+8
KmYqVylwWvtIsRc4NrmwfsRaFb8GHOUVn4bov43WumCpIvOvDA1Kr09gMVj8yeFlhdBEW/7m5Nnt
E5bk0rmsJLd9FbHX1KCcIIyj52vWlMTA2Dis+TJz3UPf/DVMaMCgkQbB+khuVnJfQ3xaTlFZqjZk
w7uF19S2Xx980pwJmen86ozKOJF70dRBywwUkePj4LBrOg4dsVT368Bk/5ltFSkcvD9JzXFLPNKO
hYE60SJBy0v6/DsIBfe3qtPsjKQazD3GrfRFtmPcXmWeC/qCnB246J627LslnnD+Ei1aPk22nOpj
6S1Ck7AUSKL0QN22O+ml/XNbzTnDaQ6jY4a4uTrptI7vtWS1fZ5cpl3E7hQBttSJqMiD1bce8CiZ
RPbO9RlA3ydVaTxQ46PE3NAPmoFMnFmhJ1IsCGQASP/CjGW++JbA6T0aX9ImVDHmHjKg2zu4vMTt
WJ6P41QgHiKkFmsMMRSBZ52qLiIVI0cpkDN9lh1RPV3KHppgUeuh1jNQQrg2mbtDlBajysTptJ3W
mNqOrcfX+COKMbLt/chST+iOgNaPlYkf29LOfkors28qxuQM4v4X0mUFCtl+vq7bgYj3HlFiuQww
2IeMURo43upGgalAHzb09qaTnqOADCRwZvkGLRyuYQ34yM36ldvGy0vzJQQ1sE+SAZQNv04vE1EE
25wJ9x9SwEmSzWWt5bC3vaZdrtG2x80N4jQsEXOWvFP1LR4hXk38MuL1UFdGJSRe4WzIXytraD4z
wuN/ZlA2xdWW5PxidUguQ7aM1VXLr5TuE6zkjGsEeRsvteiD7zHn6JOa86ZA/8Xha6PB7+yXEqRu
cyGNZzqy9+Nd1pFPEKHbKBP6iM97ihvAsTPw5+iTsZWLnANKWXGyVeY6Z7vV6ddq2+tPzXKJxMVx
zU4BBFtceVZh6zOl3sKaMuC3J6HajrGq8tUJaHJt4+9LxB9Ee8WqvxkACUq24zwpzE1qBblT5szM
SGBar8w4+fC3ENrfIrUa4gufoAu0WaB93le2yll0NAEd3WzlEZDuoejF9YCHMd2N7oyvipu3ulu6
1EzYE4yASuSIau+u0HVu1rVrv486H9/wOYLTCSyd5wc/po4Mx0FsHWIaNz9ahkEwT1KGbO+VNfU/
u9XGeB8MhjAkxCKZp68Lp/KmT5x3jGeBD3ufsVn4Uo6ObOcdyz37F7Gnyy82rdV4064RcsydV0Xx
l0DCk8OpW3v3rFOSvnc1wB1OU9TwzhEZua5ux1ar6tjT1rmh67eqe5ZlxCKcWLvgiDxwJOODKNft
S9sNLyaGwnJgjbqhBBFREJBE3U6CGvwXut2sSlwcRwjdQjNIDBNxkjjvHutgddOTBja/VLingdq4
SUlsL6IlzM7WBNbHjSxx0WNQEOeSd5TF3hCp6hpZGRmhACfqr8xamUanFPbPupb5G06y+DOCg2cO
1cLdjZojoDMdJh9neyq7+6ihSgzjZIKaXg9d/A5aG/sR2CaP1VwdtQyDYpZ4iB4VYB90jeNe+S5Z
WARVFWWYS1z+BNz7WyihtOQT4h8Wjl5KEPNMPLd+KIXn/gQYMAE6l537USToSc7YLeiI3RqxD2Ff
i3/wiDOq7l1sIzn3d2rnd8LGqHdn0k5tFFT4B5ioNO7yfaH0eoG6PoMoLGeQiXYZNO4+nQV+l8bk
vaSab0fQmOgLh3M71TNgM2ga4iQCFIL8VCXhRQMokn2Crdje4e7Q46PpaHl2usOqelX3KjtXI13C
9dImLYDwjgnAbqUBUofEGjP/yNm9XGgpJGJgolw9685IbBj+2Y5oeg4YTN3plbFoYt+XDXuE39hq
8GkfRr8BNnqcEFOn8S3LP0KkTywa3H44ZD6eUvoPZ1IZ73MeP1uzrVJgTEE0djfVqNxvHOK+f1BJ
kvXh4hfxe49jov+5Lvir5YFZ7iBCz+DdJrBbuuVHmxTe9ThgH8BegpSgJAQKjfE+X+TY3iLEW/rj
aJYaQSGSGGveKyqxiKfdsXBBthGjuyd2vDgiFKzcdpcvhRPAaPCd7tWD81qfcOE29d2CM9TCNhnB
ew5BcFXJA8lfqcPke2Vog+pmQTzM4hSqA/5yEnGgjnlFmFtyNdeGgzE9rxzQ6LyIDYzxICMyuqAf
GWgmpT9tQQNewKGB5a0IV2XP35I16CRu377sjsiKRHkQKBKfVIzJbO+X5AcxTrGKbxkJAc5t1HgU
rwwkkJsy2e/kN6Zy46+ALzC1slYTkYCzx7WM98ez2QYSXBvy1GzHv1+35clr1OSfG8Foma0WCJsz
yx0n/km8F2JIcIXSO9ZNgtDbx+CbnEnQWVwW57Kzq2uVjMP4kwveSW+BQvB+ZRj2NohOLZ+drV5/
QgkRR89QpraN4rJK4ATFwmN93BzjydGsoL6442LtnKWKEV1SxY6v/pIs6SmOMf3v2n7GVEZHjmSd
Xt5msJIImhePkhEyjVfoMsw0NW9YoVAST4qmnt1CSZR6dp9oDKrcACCk8hWyM0UR1EfgDVorDZio
WR6oehxyATRUqFvgjupXD6BjuWGMofuXSdiEvjETbxEQ+ZZ/KXMgSY8mpfR9a3BMeGc3ZjiEhKoy
WM+TddotsbLG1yRRur6qDYLakMlqYxNv1XbBvVvPvX1gUGlzNxBPWf92BCvBI/I1BeM0qRJGoC4c
z2f07VNxmRLDyIx5TID0KUbaKR9dBKjvI34w97YjtXg4iogCA4aCg91nyfm4jhPJ7RstoptNG2Lu
S0jQ7jpEJ19MSPB9kxIgbxADzgJYPFEGyFKtqElemlIvH9QVy/TYBgQ4E1FkhDqhgHOwDFmN1OUO
rXnV3MZx1WfXpDX42V1Ts/zZBwAMWVnj9agY7gDtdjFsYgMEwO+40FUZgGs4TOixmjYgKgC3Wn9T
o3wZuse5VFH2MuZTir6fj4VDa8lYxnPNBJH1kHrC77oXOg1D9Ggs4pINlLUOBFG0Mhq81waDygzE
YsSzzp9oN3gddLD0P7OANvqMEWpU50krkb5y5QnrgYm5iZ5knLX9mTKGZEEz+y6ecVdwpZSql9XD
jDY7OWw7H3G2FZ63g5ei3KKnZp3NrskmgySS2M2jUlGcUub0xMxCurA6REfyyGzaUGE7hBnpqybG
cHPwVNqXXwAJ4FrMiZ++tdLEl1liY2Gg5JCLhWhk+uZ4TDoQzbVmvogpwxMmY+N9ReSt92HHYJr0
odziEvWDybljFE4USZ7xrO63G8zbpq7ea+CAFmLgDSeKBWANlgaZEPDNqhfdeZ3scaNVtRiq7AC5
JyubJW+ACmhQpF2l16vIx8rEzGuGGdlO2m4BBBryeHrmQnGYDwhUukLPP6wqLR6XJEgSjFOJQrGJ
FBtyM0y817nhfsQS2cXf7ATmC9N5Y91amBxwKvV8oUIEeVTziNbktEXwpt/RWw+/U9OgRrKQ4LNR
blLFfwIhg4G6lYIspwD8ifEaC7JCTRyxQ8brt1fRiBUS+TfS5Mqs+jX38qzet8jt39D1s9xLvdmQ
M4vP8B1NjUNgEFkqF08RX3eYGIx/H9Ztx9M75XLX8ZDewjRksFnktR5fwYoWH+vq9BtSzURWmPij
+wgqyDwZJxreyaysfju9zD8j8mavHMeMQBwbhPm7mcscmxvSog+GoyivuqXtmkMHh8E6BGWRvQVj
BQJPoH9+T/GpPVto4xPkzchP9gbL4l2ZEJi1C7oa/RUQt+6rz6lW2LM7+SNWWvd7YLvO7zxN/zet
aRz9cNVlhzp79Fob8qXIiQZEfcz2Lq7E3hMO5+KM9DTfs0UurzXKTMhHxBy3OxSMMJUNuNKKQ6/F
v7jIlvQi7JEsMrKIc41UFBZHpfYwCTky47xdswUbRZsgXtvp3qYjoNuzChx9sv7dyab3QtI0u1/U
WXV6cEzlpxQwFdTOrHL86wHRoY2TSrIJ13XD79oSbpPSVvhBceW5xYCxiPNqJCwK4aq20aigV8yi
6cRhUP4yUys/LcN5uwHBS+tqbLz2y2fFF6DhKyuSXwMG8ofYgnx1GFfZ3g2u0M/cObF3JomP+IYF
3SwwjIr3aTdyrtK9WanfXTpGoOD9prh47tqeUEqH+5pE35ql7UGwcvkt+9F6MSiCz2vbOPcwlTe6
Dlimnp1ZniA44WoPTZA55SmNYkxoS1Lo665Yg28VFIwxHOE4oG6sa2wjqUORggoEe2/ARvDBQjTT
XkypnadpGpLHNhLchbEkQAvoQDzfiX6qAHMgJXd3CXCya0x966c9UZ2HiUvW9c6b6cLZsAoctXKa
5+/GXuBk0oyy92Rn3aHOditmwklQXhRipykcOzU8slZrX7J4qW+zinisHZoZBmeq9/vHAuojY5rY
n3+LPEM7wibMO7n5UNTHwSaf/GhZJNCH6M4JsNTtvP7APtU+626KEZHYmzd4mERVHqmbSDTne19P
oW1RTh0qla4mNKkGb4WYzt4x48sfstxOPrE9+cyITK3SPR7G7CmgsfWpGqPyY3Qt/yvIhinb8ySQ
kdXQkj0F0H74MQQ+ngNLhPY62GwK4RqXFpO2tcm/dcGCTqW0jLqJG1E5x4DKqd35fcYBGncMkogN
4lzdBcDJ3rp59jEfe3z+VA0RjwYXGgIhzgbY7GOTigeyEDmnAHKJj5g9EQ9VPcpTvwzFmxqd4g1w
S/U+DC7CSmEv8oaFQ/YSVR4s6KFiXH+Zyqw8FTO0v/3MXvsdGQ4dUuS3SPnNigiK2iGj7PWdGvKm
g9o8OUN5YDneY2+dLrKifdYRgm/wTgt7ro4vI3impqEcINgGkZXwbWjG9I7kSear/0WWe2fAmKnu
raTbfHY9i9BlDCAaO1DrPi64heaDhRPrR5Ek073RmPQorx1F0TaVct2EWEzBQMoV3ywbpdcO66iN
JjKOA7Nn2tNnBxsREELOnjnwrh+DDb/OtoVpTu2L75rvLwt1r8pBjxua3V3cxeMQMhyaGvbiKAEO
CCfgPZNrnL8qgr/s3ZobYs3zrtdg5aaEZIi2j2jBYrBh8lhyVN5pf42vEcY08x7+fRa/Z33i/k6R
Onk7NFw94/ViwIRRJvVHCqrh2k7NBv83AjoxXUesCVZZqle4v2K5Z1jbQf9AsXWbzLNTXkQ2QzIB
2lGCKnJayJ4ZjUt9rrpsE17CoID71HZ2fLBAL0/XoCpZJsoOhSfDCqHupra0fo2IsU9q+9HhtcYG
6xyJpl/eUgrU7+MmYHcntUle8w4mYZA17XM+l/5n0PWGW5QzEJ8qLJDDYjsSqhKj0Bs5SjCbNGig
ejTQtOJE6iHcOO7J1uw6xylnog8AyCEPxUYIR6ctTiQW1ziE2jhKzqqpIY1oQ/V+SOCPKQ51ZX67
JBjFB0ErNLDF7q3NlND0F6yc4g3AOjvc2eMmClPm1exzLTDowEgnv2LgYatox43GagTYF9uHMdXB
E1I1rm5sa/EtO2HWWLY90dvZwlSvBeG4GXT9OvqOUB9bZxQb99QMLC75cPCTC3IJt8zMWW/+6ore
zWnK964oq+SaAkLe8/m3qMKbLPnEglx/K3XJ+LmJZFxexRA2GMxbNhOClFVSf+wmXT9HJORQPuex
upW4nMDvzJ55j+OBW5odh+z2iXBi/zB55NjvbKds0PUwsd4bNl16N2U4JBHq9929S+OLN19Z7Sff
dPIwPC+qf8+4fsiTRWKBUFWO2YcOcFC7I53ksbITOFA484bHgLghRo1ZXV0QsDcT8yef2LGt6GTY
4c/OawFknn0Iu+LNy0wMDbhKXV2KONnG/32OXnDEJExeAftXbqM2QW3rujNPKQEz1d0McPsrhlNE
2M3apm2YDHn8vUdOOvPFrYY7XZezxRKDL+vOyUfcK4XbDSQcBNEvHnDGOZCGK4brmf3MyVg+x2vV
VXs19MsPgfXikYXDoELG6y2ob3hYd9E6bE8MmXWvvr+YC0m10g7XPrA3HlUEPEPEUx4DJpnXN4HU
+RY3IMYKewSkwdtnM3bz1dSg0yds2kAVTWA88mbQ7S+zgN1ls1ilaMktVe+LwHJvBQUYWS1pqa9J
/8aqxMfp1Hu3c1kdLrNLMTYQMGmHlukcdthUJ1iBxBqYQ5dbXndApM27zzHkfy9kysw2QdzD3KNt
3DPPP79aU4r21XM07Vs5T8wxBgTPj0u5WaUobvW+Aq+fbYMebLEtJS2+oULSlo2YBs4drhsCW9Jp
+kaoYfVM4z19zkmWYyvqicmxGDU0YcXMstwlRIrbYbyW4uQMhB1Sr27m3c6t8u9I1rvvPeS9jMtx
czKk1sLGOgDmDY8hI9DLnVL/N4eK9vd4TzJ9MMVgPhKoWK9rw/5157lMcQ/ExaXeudUYy04xNet9
r0daL9ThGdovU6TfXYl7ARQnwfRXSW9VT+gKE7Q6GOTxaUXV/J401FphUjGp3MNqFBdOLhr6HhFK
sbeQC5gzVoL4DjMXWy2XyQdUxpRrh2SyUmUhXkMvwIOfxtwBrLqBpMe1+SwLNj5HnFH9QRAdwJaw
RWzDuLPrrD1b/Cl5Yr4cU241tbWfcULad8OciXkfVAU6s0Wzpr0MJIy+4OftzwADbdaDK3JH1rWs
WFlhO9l4yMY1Ar3AI+HuIfG476M1wI3sSKAcLonGzH7cHhfF28u36MA2G+YGDSi0SnSDHZlclu+1
RwvbMw0UceALLEFSx+e6pbwqtIQNoSXhBoiUyH1ls9rbIBCD2py0MO0YUnxydWBTbp98ssriYyu8
+UefzhvxpXMwDLNylSgYkHsQ2zWM9QezVgm2wMGGsrOQG3/LANpAiRFk6O3aCvHlXuY5LB7bThGH
dBC1wdSltfgYGiDTIUe4c7/CG0ImowzZUROaLYJYB7mwzA82rGyf5Ga9iDlL+2NVesWrXpZE7Roo
WwgwqBeK89A3ASnSOPmiE1ldtCFMD0GVdrQ2v7MxwwPpDKi5LqXl99AKKWWYPUojo3PMqARr+0z+
Nbyh4nZdJmlxvcRT9eL5xJ/ssU1EwV3G+fxjTEzCrqhutdi3VWRoX8nz/WQwAGtknPuGoRK7PPcR
NkzT7fFbZg9p3rkGWQN/uMewvPK9wEpC5ramyNm7ykreVlmi+o5TN34opsodDqQ7ydPk22QqzSof
b6n35vTk0FKmO8lFZPPtH6Hp9FYuvgA8ZR9ihPUSdo1VdS9w2vVjaY9sFs3qdPZJjShD0S13NHfs
EFL43RComPE4bfaB7bT6hblc1GFhR3g2iJ4U68GSXmLh6MLdwbGeWsxU6FMg7VHcJaReTnsuzI5K
BrLX25RrQH3dOHgf0lt1hzfGFQgx42RLp/bG6RyNSiKEJMKuOmoq3l8uA8h4n6Ejp8DE1vKAXYgL
V9Ws7TBhDb80I5qOkYTjA1PCFRedJhvXPVgKVX5HMcTqrukHeWCggiKEiR6NXAFp4YV5W3PTMpTD
Y1V0lXkpARr6OwQ5bFvQ5pCqjIzZYSyZ+dmG6yd6NC5Veu5tVfo8xeUC9J5x6/hzRVmVHfoOicVe
oNd4yzndf1YcR88LCNo0rJS3HjQtJ3z8Olbf3TGrru2eJJO9rF226K6qf5S+i4wGhlTzANgsuV9d
LTEajMXymynt/MvGzvJOOdlcaeat2b4B8Qe1Sg7loYA2+j3hA35iSYVSKB8Z7adJDbi+DSqJprzc
Jm1BM/YzS5yS2CnMPPkd3zCYRtS6k2lAvhPtPP6k+GKGypeyyYpHRDOJh0ZV15PDKILjeS+SZeQQ
sR01Bc8BXrTqOCST5+8csZgcu01n+9G0KzV76DFcxbwMN2nu1OyXEVr1P8gB4G3yc3bMDLj71HYv
MZz+kdVNvbQojxgrs2evVoeJVyiskg1wyvO5xWgMbnoaiAuc2XUvNt+UVsRBLrn10MJeNkyHS+p7
Cz5kyAN3fnCQzeClUJxg7UPk+A7LG9gCHvlrmVeM8XfHE3apw5HPHAdomynA/zCywFg+Z4RCA8k3
jT9eE10XyKMcl0ydPAINqy88rY4PL8JpegODsam9A2AHIIlXbgCZlfo/FiPQ+aQQHi5ehp7zcJvo
0e+rsw7IXPKu8euzgDikiU55Q2a3gbhz6HPcEfIAinAGo5KQW7ezme/bW/dAh4+nb6ZUC6z1oYDT
X56QfLO6A+HJIVnKgQufG6r3rzLyA61wFlVN6gRiJwJXMVptLDADqD0jfXwFmEMycJgkWNZBLjgc
P7h/ktcsgDC2yzp0qVQWaSXw0HrKpT+n1ttLIkvvFNJ68u47pCJFz/m0w39t/egYuP32pOy+M8vt
+jADNUBBVRLUEg5ppF5ZapPgM9aOQIOnCD3fpzUGmr0d68INp8nrfm+SYTIAjMw27Emn8OEjZSfr
PHdBjgIgl7Rj8/JbexitCcIuZzZCyPqpfLA05Ad8WPYZSaGjGEE03W0zWmrZQfsOPv3CLEdI70zn
idQYUB6NA1M0X7qo4sw4pO8zEv0fMUF56WGu3Iq5E80aiWPsxdSZn4Pdu6ZpWM8YpqjyAQRTlDVz
C8I9XtUo+bulb2XZAP6mr/MRAa0DjsPZo1oNIYBG3QHiEQHxtSJVJJ2q4I3JOvIVrLCld+WxwkdS
2ecIIIOhtJ5sTzKfUW7W/k4Ywi5huSo1Xuusc56p+VBuxQGF8W61SQ49GInmZacUYCVp2252IfsE
P0lTsVAJMT+iPkodTYa7Ky2/vRq2R2SfYZuxTraZ1xSClEC8G0WZH4cEmGUgP8Sqv3l0tCxT0VE4
ZOdNDkYwtJ9kibQ5aepmQR82s8aihnMY+jQNBnCOB/LPaIIReEMjqAgOGZNOe+e+q4arLOpjb59O
jplCrSKGEeBX+Lfh6qhdVtXRJ0qi/jVAFUqRisnilxKt+xNA2MRj4i082Y0zAIuf4dbu0gF46R5r
m3wNbKa/x4op9SOCMeZL/G75eURj/whiaf5UldvcOh6BtseUHU50IKpGBoeeEDZuTHdDG7kde+u9
dDAeh6rlAyafweuKkFQNpmqwXAN7B2kLZoGeooVlaZb9rIqKbNaqr6w7oE4F7Dff7q6qvIKv7Hu6
PZUpAY6XAMv9tT10+ZufcCCTEQpIcA/vAA0i6mb0S2LwpL+L1rR8ReMh8PkB4/pM0nz5MhCM6a9R
m/Q7tcRpumMwTO9DOwx0lreDm79nJvrNSxzz7qxD/RApPijmixWDiMqCW0+EmAsudzH2R1aqijX9
mD7lYpuwpqW7TEDWNc+bJHMO+93M1IZuDxMBxSuGAD822YddA20VeTrhWbAAOeB7WtPXYBG+t0/Q
EgbHhgV1s6MgYFMAVFlh0hNc1gDOTQIogoAtnL/Y50hu880Xzd9CTHI7D9d8jtiGMhGlW9fFNG43
chQBs2wcpTemgv+uArnZktcSGg29V4UcjjyKe1qsmY7dStV4ZjLZteHoCfUAxmf+wL/YfWR0LF/s
cuORhm+d3wq8xU/sP4c3sN3d8wyjHMpQIsDrCNfjNwYCyRvxbzjfUF9S6R9a+KTNubX9BLBGF0xk
cI0Ni6CrFF0/8VQePgLn8M9//Pt//+fX/B/xr/qhLhbW7P+oxvKhTquh/69/yn/+g63C9k8vP//r
n76rbFsqGaCq9Bl4okHlz78+ntIq5l8W/5bYadJ3PYvmxi2H2wkUfhMl08Pfv4j664tgF9EOISrC
QcHm/vlFJt46HjePIC1vYc5J4sX6gkJ0QNETMNTa/b9fTVPTC61c13P5xf78ajwKmA21j/LNpp48
4LkC+r44wXjlsm74/fcv9tf3Tyi2C9r3ArR5pDj++cVyQPis0Qn6QnzW4VMiyJMzynLf/v5l/voO
KoEu1aZ6c6SPku/PL9OgqgIGFUg4Y7jKbgF0eMmrQY3vnRepo+j5719ObP+/PzwWMgh8n0AvV2Ha
Ug4sxj+/3sI0cSRRz3us4JrjO6hhP1DKxSMDwN2s+tacWM0i7i7FNLUkOjgLZXgwRsWnxXbKOfiz
SjjmOfqmiRXM2q/wgKoYRsgkGw5mL8taiAo4fbipT//ipxd/+em1DDy+fo6UPhnv24f2h4d6IcoU
EdnqPYJ/LAkocAEBLeQ+lngaktu19sofsAi3+MuM64K7qwA20pi3RjpZf/X3P8xf30ketUALm57W
U1TTf/5ZxoWSmoVA8lTFfk9GlYw9CrZZ/DBd4sOiwmZks+a5/vtX9f7yDgS8Fn/xjSPPUm3P0x/e
gSqDtzmaaXrUpop+EstUvnCUshjZvOIMhiZplpu/f0nx13ed19SOI4XLF0Go7c//+JrlFjA72vbj
wmcTXFD6LpBAyeJmb15FpBSZA/Jc78TFXDKrDWavaN4t8m/X/RKYuIPhNsDw+henQfDXd8ITxDC7
geuhsFD2n3+qZkV2PE89FC1ycQe/gPDFw3ExTiZVyIq2glIoOYlg9VbuOVm4iMN/8cZsH/Efvkwc
sTYHA0Jf9CwyUO7/PSP8AaLMEonHilaCVreZUu9Ef7xaby7Rfw/rUJmK6f4EW75Plj4hWMg25RX7
zcDOr9wkx1VII6dKQDEcR3L/9z+g+j/PKD8gBwXYBa63IBD8oH9+j7q6i/wcS/VjbFqxZlfe6MGE
YqCREIRqMDhZN7JbpvmyJhqjLtu21Rdh1nmB92hrE8Bz7tT/cHYePW4jaRj+RQSKZBXDVblzSx3c
9oVwZM6Zv34f+jSSGhK8wI4PHuyUqljhC2+I6RRkCHhA68iwZ3whlvTrO3jjKLJT7ur/VIg4Y4Za
avTzl/XYp6gDRggGkay3EfKpI/5T3oBBdNW8YEAaNCVEiYJsEBsmzWlWhq/pO9w+VL8ZdMKSJ8yK
i3hDMktACa6vG/cO2kc9MlJN0KxhnQf9OkpApNzmXggSA0hl/6o6JMnXOHvSMV8G5NfNY8vNK/dF
/LfFm2hRbz1jpItwZUauOC2RJMLzzADEttWmWGgHflXyoVMomovwPumNSvqw2/WwQtPbthweJw0J
tmcwbnB4r2zn01M2fytdCpe2AZ6CFo/38bfClEZk6Gnq+x4dy3sEkuljzN4cmLSiSrHMJFYcK4gp
sAwoeXjIZPYlzaTA3qgQOYbXy1tn3hnHW9tg1/Damq6SXLgnN22T99JHHKU8NJP31NdDsHPhmy/7
pJYDhz7+48gMWc/Oy6/cNp8OrJShE1i4831yvAxaLwuUjYrqgCBXsBMRdvZ2VlN4K4z0OUJ85oNC
EX9ZgSHeXZ6zPl8ZJ5PmcrU5zbqyHcjkx2MDCGMvDGNwKIBxuSsiYtxxhwLuHjBnAB3AOBPzNex0
gAiYlh16MN5fEpdU5/IPOV8DUxpCGIaulBKuMz8C/7lwEdMBK5tr8Fdsdrr0dGOhJ+l4nyJauhWy
DL9HwgqWqCtr75dHPr8wpMWzYrksPRZMxsmNhjzBhOBoru0h8w3RBnnvYLwnlY7kSkpjXOkW3e1F
Dk7/6mX6d1bHq89cAZ8IHYlAyPMnz4wIk6EG9ZocSEVtTI86E2bSZkCrTU+Qs0GVl2ZQwlsPdBbX
o8CV2fQyDKqtFs0InyhYAYqMAKxpnWHt4Pj13t7guhv+DBWeRdHvMUXw+mHsvNLY9lHaB9vGN1x6
oijIYSNatAGt/wAK7sIqMMFD66fSjX0F6OuOzi0miUnNKaSpEooHDEkMMmoh6CPhPQSoBF4jDmzU
cbvqwZsCKEHQWHJEOP0KRQeo73FbvxKY5c/QMqdvHjegt1d5WVrbYdAp1nawMdxNKUVUb2uYozS1
G4v8PLBaYf+c4LymNEhg2NwqS6EAgSxJz//XDCLrmXZoep9FfattR7SBQPehjgKydmLBmtsKtTJM
qJDya1d2Zzr4N9eGRWkLz4/yJdCoFT/jTt+kd9BMcbmhxOLE/iJXnYe/IhSGMLyvh3SIN3Y1OAeE
IpBOtQOv+gIbaoigNiKO+1VZqfqGTBvKBXSjauzF7czatiFtf3CuqLItgx6BmU1jiH7npICX3ns5
VjsAwhFYUovkGX4jId4CvtUYrK1IjyGwYhFYVwYk0FpGvyoaO7iFoWbsZlt/LGX5zel923quDFhA
z3ZUg7w280Bhgjwigb6uiYhQfAVMhEBD2Wfigb6cHZWbqZ+ApFY45DhLaEIc6SGHJvq1svQ+v7eB
JtzpOKpbv/sxdRD7Svt3Ix8Het+K0svKx2cML4606NewXw0gQVDYdvFgkyQtwTkH9ZIO3qgtRTI5
twFk6nGreif/ho8AGJwe6tgXS6gEKU7NQqfTQqgCC6DJN6pxa/WGiD7Qdo3cLRqrxQhvuASqXOUO
5hCRowL0eca+p58DZtVNbkZzSMQNNe/uR5mkPkUxBMbhW0r0pt7q3prM+xaSv70JDKC/yH01nZ1i
3RwZs5Gl7O50O7XlSzPqqO/OSuh6uJKpa41PbIQk/V5DZ/YevcHI+xsNuCbS65oWFVub7hEMT72P
07ssDhv1qqTvd/dTKVS96IbA+DmhQsLh6il93PVGCnd5if5FCbkxQGVgtoQstqkNIvtVKydt8jcW
iesNAFpAGJs5qCGiSm3xNmiFE6A4bRWzq4un8k3k1MaQPiLw2hcaOOuxMoGLxvUermmUPBuYneBC
Hqea93T5kjyJwXmpwefQRiGbR4xCipOLCmypVuVjER26tvSfixAl4AUoD8qBQ4icD3GOuPIg/L13
T+5GU/Is0WsFwGWbJ8Euvh+cZsoV+zikNkxBBoXaZWA59CbxvIt1YDg4QE1YmZmbpsSNlvX1Ahdz
TB3pj/vCoZK/9Rs/L2/p6ZjRrHbNoUEAZUINODUwptBpEKGjkI+m+wsXavSnQZAPYY5vA+homoBh
xV17JUI9f+mUYj6kMrYSlOZP5pU6AvNIwIN7Tgk/lU7j0AKQpcZuAggILbkNgKB0jyad0TxY1bAJ
gn9/9ZVt6BIJQr4mIKiTV9+qU9RrhzA8UGgk5kJnIH6qXQyeZFoCX4AetlMI5e9QprX3g6vVaw34
/ZXU9nxPcdqp0yAs7PLouyfR3wDtLnF1LNASlaKhABI1HP0tB3dw1n5P9nVDIcyyr+yrz0al+k6o
RfXBMk7zAwyt4TNjRn+whQj2OdCG342HSIwFAvUJ6o5u/nuUawnbEQRYOq+UY57ElV3RYINuZvmh
xtEp22nQ6waYFsjwVWWe2yhBB47zOJb9OwzGaNsB+oVcSpgIKjyQz5cP8vnus4RjWRSV2HxUe+Zo
6D9xFtKDk1voenHoqzz5ViOefI/IrEIpcCruAGpMUMV9rpt+0Nor8fV5oEWkY1lSUa8w4RSfBlo2
z38ylPnBbOvosWtNsRp61X4fbAcNw0SRNEM7O1ye7yeD6hZoBKoHuAkY4mTQAchbVlthc/DoiK/q
NnfWURGI+1HkwRuqIPEtnSp5ZaZni0y0QI6Odg83l2PLk+MV2yNugoXwDnFitRtsGsJXJ3Lyn8jO
4TGbE4jod/DNYPw3LhXtyzP+ZHBDGjZzlSyzOi0YIR6cQzrrohcQ/cm0cmtV7ujrqq1eYOZmu2Fe
L2xKRGIlMiz4Lg9+UqFgT801PS4XIgp7TiuOtxdtRWjLQ5G8SBX0APgFX5ZI6V4MCWJ16CADaIvN
JxM4yq0WRvrL5eH/liiPHg1Dn0tl/CmgFlLwOx6fGjHqOTxGh7/KyUstSqCl5E6nfg8u3nbUrSQQ
DmHX26i0sldkVSEyOJzft9HL0kWDfNn75Z90tgG5YtApnKsR1rwNT1/OGH6/lmCOFsVhcjBTW9sJ
x8RUzED6YRfFnXffTRjUXB717Jaj2csJQ2iCzrtB/fN4HSbXRFfOl/JQeprn3I3wdu+9Ms3XRl66
MR4nWvvz8ognVV2+vOFY8/ICUNddqZ/c5vDOANfDXz4AU0tf6xLHShvE8hYVWfPKJjtfUtPUlUmq
bvF+Gq48npwPJq6DMuu/wGeqvuS98RWEsYWArAnsu/XaeG1pRfSvSTpRrOTNNITi/qRwcTxoheUO
LqKwZcPa9O/I2ZylwBiJMM9Tj0hX2ndlRti3IHLorhRAz5eWkUGZ2wRgFElOL87JGPIhTtrgJac2
g/mJj7iv3lX+EzotcHMvf0cUP5jJ8Rky4ay5ECckp4i9ezzTnM1MDhXaB6KEstpDwehLLq0JAvMa
uXRZ/wYU7HWv4C0EsCZfTyk7EoLTus7boRPII7jg/uum0bONZRTaL1QmcE+rwzB97jF+9DZmi8E1
VCUwIhTgyiG4LZ24NjFuEDaWfHWLJjJeQbN+dgNEMJw5C2l10/fo8jwTjevtT6AVbvIYK6cUZFnI
Kg1P0PGwoGs0s0Dsr68xmDbJqt+LNEzfMIUMcBANQ8R3Jqi4GKm0ovypcyHEq9yKKh/cSm126JBk
8WNdtY63IrAWeHgFWfUbsY0RjYO2LpoHIJHa10jJrn3U46F+D6pc+3Cytv6ZoFsYrf2hnp4tlXpY
CXZAG++F2aqDHNLpZ08V7iVIK3w54o7SMuDCgTZ9aBiIHNLpCh560wgB1gqU6m+bNMoPrae3zU2W
1ZNa5XQmlgWSDs4tUH48hmjIg1SQKMGnQLKHyd/RfgP96EBAfUdDGYBW69fFH/CBkJeh2FT1NnFE
H7xkZO7ab8BnZf48tnG0IvrLh41yZyN3jzLLPdpE0IMp7DZ/+Ecae2LB/qdrgU9aywYzAOBponvT
eniGX3LkQjHr4124xTfTdNZh77XRagz09itEwDJfR9WU1QsKeDX4S0qy5qIAK0V8y99bKwOWApro
RpznFmaFPo1N7KkM99khWxo2jsjH6l5SuwjfVB1hnzHbSQ0wiHwTwu5ASLUI8OOyl0rmalflGQqp
VBzzfNFCM5FbFaZp+1CO1E4QkUIw9N1WZezdYrQJYxKnUi9Elpd8yy2+pcaM9FXwa95be/TiFaC1
dtvhWGe+oJ1US/r2AKc3OJADnCeMHGFrGC4JqmZ40wBGI3c+KN671k9gkWAAGmTf30oa5zChcaWM
7hT+JLNeiw5lIHXaNL/JAi/8jm23BkvTDzVS+W4GEa+6oo9++jxTWDS15bc0yTB50dCt2vRugCBy
FPrOQ1NNGNOWHubTH5S/82JF6W60Z9chVC9s9j+yjqM7hl868GK/uPybet/Ccn4EwIbZQhGkNA1a
LrcWfmlDVwwheP0DqdBGPCM9YtG3t0PLOjgeRf/7BHHp+77qXLEjpuIWoSYQg3PENzcoRxA5YRk+
QRcbho07A93e8m74q6Bky6Bf8FNHAao1pYUEOUbLzM3Q9SArPYSwux1MCQ2uRheDp7Ttml9Uo5mr
HqKgaj5AnbU/JyQ3fyU6mxsQyizmWXdu/Q2q6hDe42IW5TfDmMFtmUbEcmQYDchN1OhR34jB0zqy
vSz8UC2OMr+8ymkkJYEWMSOjjYyfpWwGbxcXLXZ9SUqAvOoxmgiBcNEXvEEdL8EiBWdIuQ9cdFCX
sVn1zU+vBiJz24G0n16iVkEyhH3dUD1UlhZvS9D9MDuaQr0P7EcFrIXXYheP2kB7EfM1ICFBF2+i
IgyLpSj8Af06Amg06QaAfivROZ68gfcYoSdkQ0dkBRFBQ88oNTwqeEmorxqvko/2NNhghCMINeGG
dNiiUCiT4kO6etgvWuX1OdgoG0+9rxP/fTyk4JluMgII9daYXts+dB7ltGWqO1m1HVILuqD0Desd
riAsKE9W1UPLqrZqVc4ezHdmAfNiY3QUKRZS06N0MyhkX9Dzpo0QywxIuVORZx5cqy25mF3MdKzl
ANK5WEHi0VAlykd3zX/AKLdW3uS/4zHsf4OPz95MpAnbXefygYCIAGDb+aXA7FUAgKIYb6v6e9GZ
hnoUZoiVp4GLGYZyZmEGt2MjIBdSKkT1cFUOMB+2mg6aZY9eT/Unh7yFiXiSa7/RffO7u7Z1Vbku
MV0M/jlMkTQQ5yYHLTtSrZOIQZq9xIluNA/0d33kE1RUrIR04KOqsT5gL4uMkZ+3/ZUH/Dz0Y1ib
rJocxJ4V746f76kC24nIpXmYCaPg6hB55ZJwHuNkSh8tK78Scp8HY5xwSTpnOgoPsNNyBozsMTON
2jxojlV/g608e3eCG8GxiCLeLA61K0uR/GsaS1fWUtTrbWrwCorT8STzAqnJqAuSF2T5kdn13RKp
vzztnjDjhE6pjSgSN/RLFsqtnfzKhz1PchxdN0xCMUgfzhmgIExFRsmicw5tXwCWsyR1cgx6QjA7
Crp+G0tArxNVnWWhT94XlLvBkl6O0j75CSYVAEpyVJFILE6ibZrA1YCFR/bSDDEmlH2MNFCPCRFw
Z2w2aXqi1ekLvCphpmJ5ksSqe7z8C863GTK/NGrA2gj0rk7jYVJcgQ6XXb8QuJqz2kc/O1Pp8hYu
dnaojSp7uzyg/smcbdBfcz4FFIYazvE3t4uiKRDhg3mIKglSkn3m3ASlThkhnmIbFT1V1NYfRK7C
J2rHmnbrmzxuSF1XdHOBNUL7jqMY95uQi3mtSpn+ntnotFV6DwKUclHx2UZh1d/bI7raVzbN+Tlx
HBrnZIFooOmGe7JjfcuucVsOqpdZdKQg/Gvd9ZDoDkpHotMA2QfdiusC4erLy3a+auR/hmvT46Jn
z549XjW3EhoL1xQvJtQQImWox+m2aR0kqSYcQAhgGrx7wFaO/Ucft/DJ4CX6w5Vfcb5byEQNNeek
pIgoIh7/ipK+RoKuYf4y4X/3o2RcfJkDCG9tkGtLY5jEzeVpnw3oCoo9NleE5AFjE5wMKGrYCdhK
vehw5x7KXoyrPpTqls5OeWtGTncl4T5vpFLfAw+hKOxy5VundUU7t6DrxQr7zBwfFTpIf51/XYAj
i1bTfHxlYSW/9ZNjv0qrRccW/HD+BItZqivp4nkRZP4pzJsnh1dAyHkr/qfGZ6uiMcuo815k1vYb
E8OkR0j2xTLk3qppq2bhBp0jbdX7wvuaGOiqhnplfgOnrh8KdB7dKx//kx+kqLTOwDK+Bd3mk4wS
33t0/ngNX5EHVngSlcHXFk4BOtBqzIIlrmrhqgTJRPndmMZb34eIvIqxE/6ijEL8aDrkqS5vj7NT
4SpKY7pFCZ5vRV3yeImAz7plpQdIZJUw5BYoGDjfQR7332QwqXuelo9RIbqUt0LcxCEGzVeW5HR7
6kQGBvGJMw+veMaOx3cROFdJC+xWK8MiuI09ZDuf7QKP6x2sbVTz7UIF1pUr+/QKYlBOBRrwprIo
TxonnyHzszCNEsd5jhHm/9U0ZM3bmr81toYgYlhbA7I0Gywdy+rl8nKf1iR5LQ0KQ8DvDINC+ulz
BcQUyBqU4z0wFvcHLlR4muaTDsvEcHt3raZI+wpBWcOF3ALfeuUuOMOZzEBNsA0CSCkAQMAdx6sN
Yg9KmVL+Ps/K4ftgaNYaZ9y0WJpwXL4mvt1scRrR9pjHQnmF6YdAcjctHALwa7Wrs3uC30INnOYD
Eqmgy+TJxaSVnqzBOiR7PQ3HWwdpLcjsRrRDzmq6Q9AHFHDruj7evQRyW8+Z4veumjxzd/mLfPI7
uJDIQUGWsiyU2I/XBEaD2fYUi/c4j2Y31Timj7IabPJAIEo/q9jRv9tyqF+A9Wu/KVD6axjqV570
821hUdcSHESqWrSBTtbCjRFJjZJO7duOFufSymDIrsgSxFslYKqtAolzDaKzGA8uYLm01wDD5weC
0MmWFC7B/BB6G8dr0CZTg86sGPaNaab7WB/SzWTPppAe7OPE7LUbluhaIDAv7H/La7z9jm7zIulA
GSnpnZxClAfNrsA6el83E9Itlpdh1NcnSruhshNduefO7hmGYW0JlQG4cARO7rkQ1ECFgZa+x5QN
zphFCXcRpLX3J8TKbuOb0rkS5pxerPO8JJAOEGMm7QfjZMA6HWpoZ0C65DS56HFM2YMVgIx/BHbR
3bCP43c62WpNDRcJPGdKAmd9eWd/NmVudcJiW5hKnb78MkeJtMK5cg/LzMdmy6u68dFH0nvjZaGu
3yR02pIr7fGzjcysFaqjVPiZMzHq8UYKwZekdTyKvfJb0PgKhsWO0kqLbL/T2eY9VSRo/annISOb
e8GvyzP+ZM3nt4QrnVSMNOzkGFlNyZlBpmnPm4Z3T2kG1ZdC2mKD/Eva7Hi9om0WUKUagtTGwMnr
bi7/gLMtbQqOL70ul4CDPtu8PP8JOGg2FGLUDDji9H+alcSgUN7AotIWlevh1nB5tL+J89EJomat
Cy4ug2nTPz6Zbx1kBjUk191nkQtAqyw76IIrRPP7ezp6DSaxdQy/OvUC5NkwnwCWmSNZov0ATGKa
VKy7zty1aI+vUaUK400LQRXKRycDwEvLEo2b9A7auyiQsstVsKFXBrsqjxQ5dWEjaVUYOKogoDaN
9WKyQLRCdwlT0LhQjymJh0XRWTDHHExuBzWniI0rm6ewG6LmWqw3B86na0EGprPT516fPNl5dRfi
9DF51j4ZB0pOXb6PTDnIBc4bcoWBNclfgLj9XYt57hoFtn4rMWf/jn76+OH6uLSAHRXXftT8AU5+
1IxTnjX8HNOgUXO8HwJpdCow42mvZxS7t/DAKvce8h6m3/ClMw0foKSgytjppbsuGiPVtj63WHiI
9CLTrmyXs0seYX4HJSmY0cJwjVN0Jdi3oJpwe9gbRhZgspcH3ioch7Fb2nqh1s5cHYtiz1xd3qWf
DevC3yHrIeZxTmOOpPDtVhq5vkfnVagbxAcssOp5QNW6LItOu6+BRW3qsmmuNKo+OYy8Z9wC84tG
fWL+9/85jEOljABcn9gDRov/WJWDQ0GlIQsYIbpXXpnlX7LGyacGvciAZJZE9qevGY9d5uLjIfYe
nJGvPq12NJDIy5BdL5NgRUN/iu6A72NUglgObo5+T8NCz6LqRgdjfA/9fuyew05YHx2cRcjt2gQ3
dvArsaqsJhrXfUE34qUFoB0sm6AK7VXu2OUunBR+tnlcZO5K9jg17caqm7Hv+tigHxGYLoyxy5/0
k1ue9GVujMEIoLl1ctZ0LGXaqhvMfRG5/nrWTVpaZomTFmjwYkeJGWOOiQ7vHy0L5O7y2H/7p6cL
TUt9XmRieOs0h5Lg5uK69oy97gIQoWrqxl65rJ2pq25GgNLmC9Id/RZHelM8UO3IHlxSbmywSFfv
/GByRmTZmn5WCNVU+gAvsX+K48wxruyIT55fqp1zbYoeLU2jk7dA99WEjToBQDXa4h1yO9ZecT20
yxTp32xVOVX4cnlpzj8L0Fna/aYAbwFi7GTEFPEDPU0qY29YYvKfWqTu3wJDS8bVYHd6Q3Il9K9g
7QP/xrRr+X559PPHlyIcpVb+5OmFMnJ83MamM8H58fa1M1WoRrfkp+2pDnFcQFRaiXs5lUAXny3q
47WGNeXl4c+XW0cbgpIYR494y52vof+cdmYpuVwnc+8XYbPuEL7EKyU1UB+JQ51eg2ymK/HV+f1C
4KrTgXf/QjxO28MAKFukHMHleaEPxSG2JU1ATBzsJTauxvPl6Z3fogwG7YcMhUXG8/Z4euOI9nZd
ZGrfjAHeSIPdaH/opUAFsEwxPIwiDl7Tpvn3gAYSiaPzP5t00TmdI0saaSl7Db8VLf6haQ7lQJAt
9i1GDLhK//scZ8gMUAYd4VP3ZAcZtGoQi2awAgEY1LkHTdtbnSeeQKD6xTIgFcJOHpOby8OeZ4Ds
2bkmN7+JlnVWkTSCEIhl7sk9IiM4zY8Skhv0FRRzVIhreJal9a+aJiz1fC1cZ5Py1yRHxtf/52fY
cypqmgTs+sknRuoK6SLNlvvO1HSAQma8saBEAMZBcu0ODwd43tFY/ByD0Hms69yjKhNee63PSwR0
lLhcudk5pha1w+ONZqmyQX7E0vkIdYuZ5Ug3fEuLyXfX3LegtroqsJ6neLAygkIMqqAWI5/ChRIk
s1ZOOe4vr8snBxsklQ5bB/wamLmTH4RCQZYgmC7Rpo/DW1GFwQaGijHLMMf3DdrYV+7t82MNXkoQ
NQNY4z135kDzPxdJEBHuxqr1nqeSh3lRV2nxRSTox2SIoFZX7pDzS3MGxjExeFqOQt3meDDXiwNY
ykW81wfkp5+aCmHhLZljt0KtLsDtFLVze5UFZfnVsqbkwxUdKJB/PnckiHTJuLwBRJ5VbBtzVFqu
xnyft3X6g9/TYnSH+MoyzlNn2nqeb9zFCIhdiUfPPiz3NLt9hoOSK1KiPZ67zqPU+T0Ns3hAt3vj
QqSk8AjWtZndemaXyX/cSJK+HBEXrUhScjCfx+PlMN7GKTQ8jCnwlLppzDZ7lUVRJ0AIfHS9YzlM
V3ii51NkSBbUkVxptCJPhszgyIFbcNx9rZqivcldFW7x5XFRYlPZ0OMNiIr/lWU9KzJzfNVcYlRc
ohR2TyPRwErw5c1T/5Cg6IYy0iSy6mM2Tpleh3qQEZYzulvfGqWbPNhUAsb16PpwzSC0pMNN2ZQY
43VovGtXDtbZXqfPD2FSoDpM5ec8OQ5GVZB8ufvUbtq3uOrTD4AQDr34OqzlU4fv+PeyD9pkj9li
toZ1H17Jxz75HNR7kZYUVNsojZwESJ2elihfj/6hi7T+1vBD4yumBTkEL8x0kUdLfHllz52FZMyZ
xuSMLYeKDIT/eM/hg4FVOcuxh3g0aXe5maQ3SeE4nOYB4QqE7Qu5wgsLxUiyC+gjl7f82V0mKanT
/oBMRvJHm/J4eMxHm3gAhXIIygbPvB5ZrW2NlFiwVR3iZ5cHO5+rxbXJPCnlU1w/zcA7swmRrCrj
Q6RpzU1B2e91UqX5jYz2wwVPtQGCikU0HUVabpeHPn/C528KyhaoLe21s+zfzIGUI7/N2MAL3oGx
y62OEdhN02vVVytQOTivMFw2nlYhNZaFfwYQHVcO+ycHb8a301KggDqDTeXxauNtoWG93dl7sx7g
8iwKs2lewsHX1JODY9y0gF1E9BJSb4ZvD7Dc20ktQ/lIL/sIjTgjMO6rWYz7yrb/2884SplgcUJV
V0DOAfyfBThZkxtZ58QuURxP+7rRNVWuQKrZ3SKpxBhCnnPQvyoCX6ARY9WoJkI1r5EJq3x/50Bq
BgeDH2+E946DVB22IukXMTqOeQvUX5PAY0boKRGY2E1ru8Mf4IXdcwP9ajqgb17gUmmJslgHRRP9
uPLl5xLK6dxov7s69ysuYtbJokdRPOl203HCaJtU69A37SWmnP5NwzVDPTn04cnpkhYHvfu7ZDTG
7WRX8b2N4PKV03YWo7PM/BA0CixJa8M6SUFanh3boqqIsqyp0h18Uf8dF7/KXtei92dlKwetSx8X
7JfLi/DJwDxqwA+A5ZKLnBJ2EeBsc48raO+qSofQbCT+RwiOr9tCexmWFKC618APtOnKsTu/XojI
oMErejkmEz8pb/3VCoI36x+aRukp5DG9XIKyLvWFQk7vSmn5PDKd6amAnMFyk+SJ0wzPKaom6+DH
HFp8+34Hnl3HW5SRzeapR7hOrUdQFzNj2tKa+7TBPu8FmASKyKYeI4RXi1K7cq4+u3VIV+bnbMZE
U2c6PvAa8qmy7KzgEKKv+Vbwmj+2uaBFo5uzzGETlos0iYebNEXTH5RvNyxwKmq2l7/+X8zAyRH4
2z6i5QCqgtT/+GdgnAAMBj+9fa+1WXEjQw1jVviLBgx6AFLTOg3zDtgZSoEgDTtbffiqBhlYYILe
7oZcy7w3D3c4zKZkMv4eehN6rOOW9pOBxsTzpAcBPi2d6MqlNw7Zywj5UC0dXMSbR8BOCP21MvUf
Jj9IftstgQf84sy8r1xA0Bs/NqPwxRFhGyw1q8blDu7+yOBODP8CnoBn3eooq69V64fVBlsM1IO8
MnL0rcobDfNGBxaQ8mCRUdgSnruiQ5yHPyM9KHcVoAYUf9FOjJY1OjdIf6ML5GzYsWhfus4Y63et
2+O9SHybPZdj1I33DcztHpF4LShvEZMR5ndTJegyIfZnjOsBCQtYpoGDu48TltMTaozmt8LNdHeB
Kln4dvnj/c3qTj8eRBFeDpBxQNvN44+H5XmiEPj39o3Mxl9j1pfTNnA0C99WsMUImENxxLhpbJC5
TWsnbX8YPGV/JY6Q6I7rpsLftyubRwmSGTFEJ29/AtgswyW+73Vx5Yr7K2tx8nMpQDj0a+eEgZ98
/HPDbOiQX3O1fTBlabfyW4x6l7nvjbh/UOsO7jqjS8onv6mFs9VojlVw2HsymTrF1mtRACEmqap6
EzlybWiFXLO1212b1BF4dFQdf0yeYB+YiSi+630Uv9hYkqFkFE4Cc7oGQNc6n4z0SRW9BXQzthQD
12mEi2CHUwK7vIsREHbpYd4kJeu1KIJuLNcNUkjXzr/BZE8XA5wLOSKaAfPbf7wYgoIMUgCutw9T
inLfeejg5S5y8KD+omrGQn5kiKXjmNePmXi0q8a9xQNPy2+BwIseCfeuKW5zqj7XctjzQHdm8UuI
T2iUQCk8uZitxpaoMpnZIQ5wJnnCPGf6GsmqCx8r+GU7ejT1lXf4fESqsZTdCOxRnrJOazfBYGIv
FLvpIfRrQ8B4NwhoUrurFn497nEuiq+8PZ8NSMuc6w4cBbXo+d//J03H7UG3Da8uDsj0OzteQNjL
Y5uEvwoP27etqL2i3l0+q+fPrA0jSVHcpM13XnlOfC11J70tDpBuaqyUU/trnZgTHiu4Ni9NBPrK
RQWP/8qw53kT8Q05K3+A9TsLK9IcI2oV2tmhd3FefMSFrsuXkTuUv+Dwg8Q3pDNhCNxD7l9MSuus
aKGgEbT/vuCceLI3CHUAydyTPdXZ2DhURDAHMDPwuGuh1tyHwVdLeogzlHlxJZz+5AOblHLpm9Gv
cuhhH3/gZvB7DdhDdchh1G/T3PvmYhJ4Dxq73iLrExwuf9xPHnOmRgeHbQOI80xfKqND34+jWR48
yHvYOY0YlGCHgN0nQbI5birijWBNjKMbd0C9UcdVXY4Zqz4g+nklVf5s7i5VLxw8EO5Bgux47lgS
xNC2u+rge16/9Y2puDdj3ZwASeRPSM7Tqbs8+798wOOrzGZbE0NyioGhnBYN6iiSLvX57GCFEi0p
L8BvmALZ4O6mAit5VD1nccax9hlaQLsPQRX7+ZMAU5chTG72DR6TpQOpRGSaCQFKx4LaBQyMbo+M
SbFLUxar2s+wjRLthFFZyzWCxKPTmhBj8rjbBKjH4pPrQNBYaRHmbs/ugKvz5Yl+cobZv1T4XAn4
C5ji8cq6MtLMwWqSQ1m1yavAdm2TpFrKgGZ/WxRTfMO7d3N5zE8SQ9oh5F9zqGg53CHHg6YGxp2V
N9kHCWL6wOesVijKmt/KvjK2llZHX4wA16vAbVlp37eK2xLqvoFQIuqeyPzo4z+fLbpEBpRz3qwZ
lnyyv0a3CW0Mg+yDH+pxhnsPMn4pOhXDGtlO476IQX1dWfjzLT2XkwWAZRuoNryK4zUIQkz/oi62
D0mHFylsJKDxLML4FkYi1lEtrYYrodV5dsKIJkJCc8Fvph4cj9ijX+AkDSPG3jR9xZVLLpNpCjH0
LrNuffkT09Dnv3Z0gCB+AmGc3z+uLeZ5PJqn4pIgL3C5pe2p/R7Ipu7wEYmSJPpBGQan340/BSiE
lnkTGkjb9DEEDtScfPnGyU7cD7BXWi0WnCgsT8HoalAO8fJIdiq3Eqx1K5rKNIijzlnlce/43/EW
QCRLofqplhECeNVuCDL/dhBo9twLpyHegns0wPdJe/nqN6YvH2eQdbwoZvN5FkKPWsweifN0YhKj
GInzQenoyQrhR228hcpqPBh+Wqt2CbxBQFWTqjXIKEfXeNPI0XgIimAAzooHLopBErEqlZreBokK
hBOVqHBb1vCO+GJ3Zvc4B/TxrrIitYF0FTSrEumDbNVzHhPa5L6LFIwmQAovewR+xFtbmo1YxISc
3rLoq2nvaKVrrxPldj8CiRLUylE5zo1NL170Qekj9ieZ7LybKMoL794KcOEjiNfVPnW8OgM6l+hf
VBbX46LMde85yodertLJrKsVjtfGb+JRZb5nHMP8DrlthM26eCp/oOBZfa9aymfbVuj1HedZ0xaR
4eOjEcf4kL9WOQ1Xs2+TDySUyn0o/XJEDjX2DogCKzh2RRwv044y3QrP9foO/HEeLcNysA8WbLd3
LEC619iOvZ9d7OrJgup7hmmO4fsfhZu6vylN6t4ahHrpv2Q5bc5lGpMH4D8BV3MJvb1JHjNsZfrH
CCehH3Zjk0WNekT5tzQRLV9oCUTdRdAaKEuM1AuLVejWooGVldU/cHepnLtADyLcOvFZCbFXCl0c
6TI09B+cyWvcvQ1hHokQkVp3jjH2b5Q7sfaopYu3KexZd1mhV4vEahWg8DqGY7m3pgwXAQByfrOI
Iqv4H2fnsRs30q7hKyLAHLadJctRUrc9G8KRORbz1Z+nfDZustGEfmC8mVRdrPSFN5QkZ/ICwD5T
OBtVab3/UEgovrel3icfmFS4QxzfbfdT74ePPvQyfWP2ats/jy4eljvcX8dhX/tJ9bv0AY8S7qn9
hJel06avLd1DHW4hNqtbsxOa84Kopf+jxx5FeW4pbOPYriZYXzpl64fHMEPijYLM2NVoyBbjhD98
ppoNrgkWXkIl3bbvdUM7BPshhL73MYpK8ngFaOdFUYP1Qku7HR2aIdTIxbyyUze4OmNjEasVXAJb
77SvXQ5B8JtWVqb+MYAQ1D4bfP6vVHCK7ocZ4j+JxbYn9OIhDNL+Se20uvgPW7yi/UwrdgLV0ddo
DCHJKZyfrQji/o8II9P+IACMTofMzPJxU6Lz/1iokTdsEEUt8dtTgfZaifA+lpg2WO8wQFaHd23a
SRuKGpXKLcLLZE07H4LtB7CBVvbIv5juGzipg70Fikh5MiVWknwaYoUT3n9adM6sJERjRy2bh3Sq
MAKammbEIwnwDcLGAQ4DeE+ZlfMF0FlQsL6JcHcYBGEN0dRV/7HGZFB7IP1RjnYXWx52qiU2ow3i
TxB/2zHqDrnXICakV+kIWj9wRfBgT944vXRmiesR8/WL1ziOB7LJtAZIplW6/clsmkDbm1mT/W4U
+NZvfSrBD8GOprhoUzl15qKpWaHF6Imq6bNWtpV/UGN9+K1gwYG7Dxr34hFVJX0l4F9WuiRSioiB
Pg4ZBwHp9VuCak8rTJbxizCiYpNakFdjnLLeV6Li8ka2pPzQo5Lo7kaRih9l4UtvNhMFcPT5cTK8
/7QtHm6JSIZEQTBKtODNBelivHmyQM+HLzhRWnDDtWY7KE1jIsTeOJ+9RglW+vGLd5sBkdTUJJiD
tu9cuiKPVGdKW2P8YpXptOmr0DplRtKfx6bw1xgZi3BQjsW7DGQFUAUQh+svbVAMK5HlHL+ogW59
9sFhYy3N7YLGOILcj+ZkatHRT/1kDa5yY5KkNoi4eiRTErJ4PbBqeoHbkb5/sdNc+YW3w0tDQSra
6SguiZXg/sYKUoYHUEA3m+x8rsKimshRWKnhfslzzO6Lcsp+hCSu1cYfLeuL3tTjSvqyzKVoN7F5
5cwMkI9zxudE3TC1Kx12PYSXPThp9UM0FPmvNrS1D1othkfVFsZRm6wOgzfk7TF/6syv9zfuPG8G
wgAgico0b7ZsicrP8k+FIKKHjQGakz3ro1HoG6Okx6m1RfQDL4H4UKsxifKE2s4Ab7wHzFpjGLFS
IZpvL/kTaPBTDpGwS6Ser3+CHbsK5ohB8dxatR7sPKPxAFtWiEx5Ttw8hW1do/FdZL/vz9zlf/tv
LMqwWGTSdQR8Sm16LpYd9iVikbVePrsw2vyPfp5zXbFU4jIZYXAsg64IdllOvvXegHV/uT/6fGvL
0SXPl6UH/kbPdz5pC1spsIrPFIGgVGV54XxOUr17sEUHp/v+YPO9jcANJS4EXojI4VMZsyDfmRLU
B5LEedb7RjoemF64AbeIchZ9NP2HGWDxvTLkop1GK5+0HHUdsJ6wyuY1ULjZfRFiC/eCRTgMiU2m
jpaBYEDuxIRlVRacQEf22rlQB2J14vnJ2wGYMX4UgU7rs3YDvGsGkTgTNlyqivPlELvxwecjPVmG
b/PAGhi3IWTrDu/JsDv866UZyLZB2y545spSx03nw53YpO0w2M/3P+ly0zI9yKWkTvRx+bzX69fG
ftSTzTQvTTBkXyRa8akmQ3hJmmHcKoOw32HPEf65P+gC1smA9JBQOgb/xVO7AC+2gVtObl68INRZ
l9us9rG0bJ0oeBdYrWM9hMhe7lBzyoJDNtaW8+gi43QqhVIbRwgqXbnR7HYsjyS0wwnb6XQ46dj8
DF/u/075IFwfLQkl5iUkvoW2NC/XRxaQGLQ99WfsYkuIBVRLmqOB2+LKq7s8RIzj8VnJwik2zpHj
WlOgbElj/7mrRDwe8sn5ZYE5w1K3U2lzvH1SvLbMR6oXcWderzh8Q7zH0Bh6VnIFkYckyMMHB3mJ
cSWwuTWpf8eZ5citq8Vpr8JFJRuocOH0QCJg0yxGX9qhAyW7P61bw0EFQduNPGLZ9kblwCkHdzKe
I/rfPOtl9M6yovSnig30WnV0uS8ofUNjlDcvQ87BD1GcN04Y6eQaftJ/w1gcV5OOuubrW6dEXV+K
C8jzKbla1ytVVapex3SRX4KhwlBLa5uJuIxum/S80X/cH2zxjFAN5NkC1KGx1bw5Z8pGBVpzESx6
MYqkxSAyy70fpH4QeNzWHJ/AiUUvVhSXfybTNfuVA7C4heTgQBBNsiZ06+bIU+ACxpRQkXghb0Ji
x9NFZuxytI7waw5S/9iUSf6g+fa0Uqy7NWk0EYmSgMMRgM5uv8jFqlc4dfwSNrVPMwdBhT1W9sHL
hDDgS5HIxL5vVRvbF6uy3/ycAWGgkAJmzARIwk+4Xl8HURhUm6r0BStROtd9km9xvVK+m6IqH9pQ
rFXlFkdEjkf4xaYF3mvN41/QnX6YASx8gYngKo8h/qPlYcDxAfxMko/eytO5OCWYakjwFUqAkA1R
YL+enm7Xjk5sj2RWHTQZtZPM/OVN5RrJfkHGoB0v8XYyc4HuZ8xzFjytkOWtsvHFjSiQ/IfUpeHs
pgrf2F1cd+17O6WWdtJb2/P3Bq0rqqy9XVXVMbe88TF1IgvLKLsX0wmN+cbeNVY5unsk6kQfkveO
9fRY2VVav7gu5i6FqtYa8gFKi1tSNyFKVusKeT3Wx+T0zVFP0ogiTZnbCC3W8fcwEsEauWexkNii
8GI4xLkSJjHvltTEck7jh+3LZCsOeIzB+aoh1HSs7LZeyYiXQ1nEsmwYGeMtUQ9Y/gW9RQD0AhGl
eQnDxNNxthZfkMKx2sP9K2gZa/3lc6kSnAO+i2L19Y4BcRuRXuj1SzshfXz0B5GeUAz2cBXzo6b+
g3ET1qQgXCbrGBpt+Qzmf6JyPg2UOzRfZAXA3WkK850qHOXzqGYV1kqVGIANdIGJSo8ZTD/jAFuw
LbpL+h+LeO1E92AsD0ojNa5iJRTVxwo6Y7aCaFlcNZId6hG0kqcQKC9KC3RkEwza2xfNER0OOnCL
oX+V7adBr4vLqGMLbiIieUTwXVu5XRdhs1w9jcwXmJ5kwc8OouZl2CGjXvRShlTzthri79UGZTaz
3daRWoljFmLPtDLo4kqXp5H2IdQhDihQqeu1bCuXRxLDqRet0trhiBtoDioFX3pjR7jWf8jhYh8w
MXvzU8K4NBBRISUagI4zezTr2sL1yqi7Fx1VbTzpUbN7RP71wYWh862jAIOKoK2vZd2LYyKjQySF
adiqDhHcLNjpQnT8G8tXXvKWqiZuWgA5Nl6npNnB75203N8/KYuiEV1LB/gIzFceD6712SxBG4Fr
y8fwdQSt/i6qaEZrYR8/Uet7H9XF0TYj7SMG8OIDpTrr1DLlD1Xdi5VFXuT+6DkwYX6G1L/kCZv9
DtxCMrZ7Er+KQEx7M410HHpCIZ01UefCf3YKxdNYVqW/wdV2oGQPSARagS28lU+y2G/8EsCO4NOo
QRAGzh7TJupLGgZD/GrwXifw7vz02EdTeNTKqf7qdaOxJ3xfux4X3T4yUa4raeYhix/oz15vc4EK
XRcNTvqK/Xf5sUKyMt6UamY81D2+oBtfMZUIkb4Od0ezwQGgdkvnvQtwKty2ZVXtWUPaqyu7Y3Hg
TSkrQEkGuWvKefP3IfY9rVeDsnwtcRFv8KF3sQMQRotvqTBdsQmr1mmQjEydYFfmY12dBlwOkn2K
QNiLO1Txr8pU3J+Z0tDvNUJS8a2ehu1R9Gm/Uv/7C/y/yrH4r+U7xi7iZrL/+lj9U7ipMCkXUxWO
z2A+qxyvGmI1cD0RGDYwNKLfdFHAtS78VAN71LsWAnielf4xOyX7ytqI8d1YFsUZAxr9rZ1TmvKc
L6AYiGhQMzRlhHP12zjrRusN6OU7GOGgEfNFF5iwSNvT7AGpFMQb7y/dcuUYUbYxXdJOmrWzFzA3
PdHlSjs8p5Gfedjbh/4Tfj04kWbYw0WbcjAwhPhfxoS1QExoSor59SzbpMv0zhmG54j89ItjuzjT
NmV/0Ub0aDj05p/74y1eQr4qNQfWmwCG8EXepf98VQkAaVjH4dmcrMdA5KLYRnY6vuqlo1SUzZDI
YweLT1Vtl299hBkahDylMu4Zyd69Hhqpl8gFFzk+U1AXp9ZVrB2+z9bPolTFIWkt80HtAvc1y83m
9f6k5aTm25xEA4Q+2ABZxJqNnGm+6wpG1rIp+Wz2ZVXTide0nRLoxltjNiCGAB4AEZHb2NyL12MF
ZeXhDjtOz0mria/a4DbvfEdp2h3e3+Za7eLGjmUw+Ao2mBLO5uydJyDvEvTaxmdALNRVG1fUGhjY
ti03Qm3D93VSeWu04JtjQpCUBD6HP7NT0jcdKlddwwQD6+dQu1hnuzQnlUOR1KaOVyaCtSvJzI31
k15F7B5CCiqds2+qRTbmn3HNNAlEn0u9+JiLxDin4/jj/kZZvmOcin8Gmp1Gt4bS4rnT+Mz1jIev
AZHYq0d9W7eZ8+qDBDhVVmz9vD/o4oPCFKAjQgoO2FoC+653jFXhyoD28fBiYbpZb7ywx9vZT9CI
PERFmfZb26dWebo/6N+y1r9ngp6IJOxLUDm3Hoik61HJcid8sJ3yNR6AUWLYSQUQSG5K9BCVMYaY
FUXSB2SC9FMVakI5uFOlqQ+5Dhf3GISGqB4n7eLYZX2B6u18MhG9R+OrnJ4qtN2qBtE7B5FVhHed
ECb2YI/qcawMpAMnxaL2RaSIOG0LhiB8Dkx/ODV+gBOiHQqUd4IyDsItXR3jk4FsS38C91qfuyiF
Ccuj03+NvdDwf/XhEEzfMccpfxWI5T4Nemd4W5ChoThWpe4mKx9tEfnJRhLMb2okhPNIT86Wyiw7
xx8ru3ytLSVJDyGCxZhqN+PgHzWy3WxTlpbS7mJj6n4MjY27eWr1Dt7Xlt6calQr34rNJLtXVQIf
KolQcRDfvF5FtSxD4bh+86rlADnw2S2AZPs57jN+Nk3JLhN1v3IYF1GXHJOUAiAoxTGA1LOdE2Dk
VPVF0b32udb2yPyOGTTGzkzxMUa429w7WtL98uISvfIKW+/3AbzV4TCVnQkGXpuKeovzCfbBK0/p
/JaQvwsHRSl0xFUPuO76Wwxl39iG35evTtNl74Op9U+k15ho86DhA3///MwPLYNR7Pwr6Uag584Z
SDX9NXCvinjFdcD44fut+9MMjD7YCbQNUYZ20Mde2X3zy4khaSnyvUEPoiP3FzD+z9MtjAbAm1O1
r/DEp23t5dWZlFc9CLicP2tuxOJdandFv9JZk1vo6qKgH0/1gfeFEFEegOvPmgm0K4vOVF6M2MvE
UW9s56PRuuKb5sSovmRc+lxXuVO8Q3ejWFvUv2KR18OzsWU3nKoo33lep6v9iF702DkvaiqFi63B
TYdvUxzgL2jVttO8CgNgjJv1Fluu8F8ppyjWacTWWN3qZpN8z9Dk9I49BizucUQs9dkdY4QaEl1o
Yj+ZHfDpZuzNfEePVUfXdajxlJ9E69YnE9NjpSd38EQ/HOFm4Fm+B+3c4j6caH27G0rHdQ9Oq3qv
7hip8XHy85qiVKDFe8XswuSYFOwEaS5Wtfs+wKHxiHyy0rwfhtDrP2q0YH6Txrnl7z4eR/N5pFdV
frbEaDJuVyMsjE83pdD6ve3DCPz1xk3M/qXeDBdfFgkIIK6XNlJbp3KnwHtBNAfPb8dUghdgYtm7
Uo9Ke093CKX4+0MuNjGIdSiIbCfSVrKK2VNe6VOBm2RVvA55VNmbBhmpj82Yp+0+C2wcnjXfGNQv
WoAr2OF/GJmzSu9LNmv12fWAGvWkKX6Xv/Lq9ZyUUt2ojd5+dHJNpSAyUuNP8VZdme9fOO+/+xfy
K3G9RXOJBrlsWlx/YwdsjuHy+r0OBIT2oRaadQHb7niPFe0Y50BiLS3WsTE/DLGivqM3pxTb1jNF
+Ein3Y5wMccGa6Miu/Q9U7piLbiarwhSxhIBwgknm+bXzs433uQqUK5CeW0TuzaxgdTL7zQC6mLv
jybShdboP1ej566RlOfX9d9xKaQS0uFbQ2h3/WHCuqNeN+TBWbH88hUsnbHL6s79HHVhsb+/9ItK
yf+PRRuRRws92DmFYew1t6w0RXmth1K8a0RTfkftItsrkY5iiVZhaZohuGFtMbJTY6QJNfuhsRyx
JsQ3v0vl76BARR4iZfios17POTFHxYFP4L/iBusapwk44ddUQMEuILTUG1MEZrTNg3bSn7KIp3Jl
M84fLeqQdAQoX9FKh7w7V8qbsJkrHb+Oz4OvYjMx9Wq77TCXvSClgtWqpyv+ypdfTliOKIV42Vp8
/dmEA6kDonhhcvarvn00E6vc4fHXf8hSV2k3tcHrrAa4mlPAt8Xx/qrLjXt18iR9EYIBFHgaFAgg
X3/sKMPwrgGWfK6CVIWm0qtPRdr6B9dspGJ43Xf7Jjasj4AE6z3oh3ylPrfc4MxbooDIBLGbnccj
CWbIboNO/zlA6PidohXO0cqRhE5aU1l7Jm99Z/a2TI6IAnV3VgrEyDKJfC1Kz8OEUQMWINk34Zg9
Ss91coTLOX2jcguJq0mTtRx0eX/Iai8aSKpBE9GaLzHyzZhyDF5ydic7PWS1Fz+rYSv17TPrcRJe
dfEVzVu5zG/sZNpoqM/BwYVMMi/5DkOWtoqw0rOZaFq58QazzjaRZtLrjqJYEr3NQXuruj7HRyb2
SA6iKkuUObuxFM2Qr3uRnTMvsh+bdmpe2FnI2Dg0F0h5DPtrMylrqMAb20h2L/iwVGuAhM/u57jx
/Kk1pvzs6tmjE7now/ZUV/Z6D9tv5bjeODISyUR1RkroLbcsLS3yVCs7F77f/Zf5gwekDHkKCAXl
Q+hW+ruSutQ3ACTa+7QELfPmE8vw9NyR7iUlnsN9+PiBUjU2q9rig/pugAiTb9yipoqbtYXzpRq7
dhNqvmrtQhLWXUVLyl65I29sZ7jj1FOkvpc0vry+NZpooFrtJ/nZF3p45t8Qu8SpvU2DlUaEocQY
bAYEhN5YG5NbCw4FQS6kF+qPs0XGL8Wr+zLKz1iIBCcb6117D2pMHItS2AGmqU21VXOvD7cVCdb9
r37rLJE6/cWkOKiJzrY1GWsMbTvLz/izKuq2L/Ih2OHg/dvHBzWFAzpWa1fjIpGW0jDcixxdihBk
kbP5hpBnQycy4kup6BgMFX0dx8eob8J9Y2HLtCmitP+EKLfyYeiIFI4E0NajU7t2vGX7xOlKjrMM
EOTvAQpF2qhSu593EnR8Tbu6CaPL6AdG9lAWfecfI44Kd4sJIxaEmIiGvZeUkbNXhwZfjRqgeYuI
veKtyckuTiG3qPX/gYou+ymzjzOqke92uhEQJ8bNzzErnCeAhr5/bONhHI4Qfmkb5nVZW9vW1uP4
IUdLfGVT3PwNVIMBl/KA4yt4fQyMEfIQbtjRpRbWtOuJH08KXorfk6T73quT8xoZGf7guR9O26BK
wpWbYHEK+QR0tHi2OROIHszes6Iv+8JK4+CSq4Gz57xU8YY+ar3rmsb7prVK9aRTlH9racOS7xcQ
MKSyqauQ4l/PugD0PYm4Vs5BHeLRBVlL3SKWnhxT3YteM3Nw9rlbIRcfqs2TWRfxqRkT8NqB2n/s
2ZgrteRbi4CDgizV84t4ca5/zkBCUoNHCy7G0GndJswNbTeMxaQejBymvZGNzlPgJ/WpGN1ix7ld
E95bhBV8D9mbkG0i8sN58q1ZWH3E9hReEjsKXvIm8c6Kl5tPqWOmr7YCkG0XRVX6c5hAjb/xVmJo
6AA2x5IUaKFxM+kj7AiLHaANojg1uSlYiYpiUoWGuQUtdCVavLHjSEfpWVEThQk6TxGMKdI6zVai
CxFWD48lbUjFdBWFE0vdTagifAoDdsObJ8neRmpQZoeS7X+9wIkL0nPo9fjitY79UcW5bldXmv08
qgIWh7KmG3Rrjn+l14kmoCS68p//U0EaSQ1sQVnwEiuB+2SoyrTVqTpgwRV23tYO1OyAz5i3crku
Ahj8N3jLJdcVnNDiVVfKHuL+4CaXHH/hA8xTQLbtpB41dDPWynK3Zgj+gEAULq/Maa9naLaCxyYr
lXPnwDoaKFY/I3dvbbspdk6isxKSWjwB7q/ijVMCLlq2KCV8jyb49aBTaCsGGjfKWWkVhNUDL04u
BjoluyC1uh3RutFt87zQ3zmx7azc0zdeUmJRqrA2IrEUp+cNvbzsVT22bP8cFGDYNjpch3rToE0a
bkuh+f/ZpACAPqw023jEr822BFdLGXYY6XA2aX+8/y0Wi02FkJ48+S2LICP0628REjiOZWOEZxsn
1gd7RMVoEwmgH7u0AXiwEqwtQhc5GvuKBETua3t2fmrk1hOBs8nZVSJv73eZeqz85LHN87bahOXo
Pd+f3dp4s1fR16uhQQEmPLdBEv2eHB/tE0Tm+2w7tvYPvHSaNW/MWyNKkStSOv6i4Hz9PdUsLoNa
mOE5qsrvgdKOh65xkhc0PFQmiK/c2ycoe3uWJdFKxCDXw9EUhtCZBPFZbUT0xay97DFzgvqg4F7i
QiEXbvxwf8TlhiF9RAuAB042V6x5lm6jztzoZXy2IatvKq/T9E2MWMwGxwJ17WsurgcpawT3HqaG
NJef1wBdcLUaNdf47MbcdUqsNP4jMmJNuRtqtNV3ruMbD1qILcvh/iyXy8jAXH4wsuVVYcxecm3U
E0vYVnQOhwYA2lh6qbJTzCjR9l3siNde06Zy5csuriU5WdqJUNs4IOCyr9dSBboxuVjTnpumKV79
qIVDa42e98FRBvfFn9Lxl2/UuFaaaYiA1f0JLyNqqlx0bCm0mhT4AKFejw71Gl51gvcCwY3/X1a7
yecsC43gqGS+9QMTQoyyKK/rnwwnJHcXoxj2ei6qld9xY3uBjbJA2/Oyg5eYBZI+QM2sFU58pjE1
dfs6tpJgryb9SJNOcV7uT3oRr8k5E6/KCBIuwXx71TymwiuV5Mx7gBuAlw/iRz1St3WpWx0ij5IB
mjVN+V+eBz5tgqRMzvd/wY19Ru78N2CntIpQ3/VXx3ZzcpOJmhOSya3+uZzK8JgEtIa2Y9cHB3VK
U+2tQaosZ/IE0RjnXC3abhpNjUExrOQ8VW0tdnDLqV/bblk8I05YnNxaeD+DESHKIxR4CMqR8MMV
HJOc1VWlj5/Aey/BViTuNEOvZ50OiYfAuJKeK586NZxiJ33f1Ur3U6Ws7O1pRvTuxU76YuVUy9r9
clySFBAYZPDzTmiCuUMCdj09Z2Yci32cd/p4qpDoWlnVG/Oj5UpmIpkjy31lt15rZxnmsB5O0F+t
xs0eJIgcPl/nvvA5go9Dao8rb+uiz0udWu5j0j+VG5MS1PVXreD5BygRZmdQ60PwPfFNPLG6QMdk
sFeM4JlQsjZ3Ks96+0NtzR7VxaTO662vde2DGCpkwBXkFteSohsnGhtuibIhM7FprVz/LLvQtSDz
/OysGfC/9+WgOxvaIm73DhmmeliJ0G+MBjFDstCo4jLg/BozgTq0JStahIg0fw7SynE21Dyd5Jfl
62a0cmffGo7kn0gGKiPUztn5pSdWF2oNos5uGhxaFYMca0u9S/xRUDb7dv+yuLF9+X7sXXA8sI7n
zFhNtIky2lVxzlLLQAvNb/Ph0Y/z5PX+ODcnhRoJyTyUBI7p9Yph+lrEXA3FeSyT8pvmKc4mMgRd
8kLrVm7gG28e8G7qN5Af8BOfbw4MGlso93V+tt2p7XB9qLp3E1rap3RKyd2Frb30eo5A6mS0KyYY
N65e3hlpxoNWG39ml1CuZ7jgGGN+VqvMVjemXbP/E985iimInltcKVa25o1bgdtO7hKiX5rzswGH
EXCokTrF2YFS/cUL7HQnyMJOwZQm70O/rII9/SignPdX89Y8IS2CNSG950aSq/1PEqk1VRONRlWe
c32stkgoRPvSSIqdMQrULJRpLaNYjMd6IssFzhrfUwjGs92DRbmg5JJqZ5PW8LtCLwTgFpPO+yal
SooLTqOt9QsXG5ZR5FmnBEXRxp3zmRXTpcwOq/ocTEF8CNNRfEzCJsPfZxCAqe9/z2WkxEVL0wZU
JJByD3TR9QdNjaYA5q3p51gbxbOTV/0nt4dbcsgyIEjbPimt6tRpWnzQUhiiml05D6AF3ordJ2oh
euGUgieizTAHAxi0HTNeIePckbmdvMkcLpaCdxc3a/7gCuuIDG1cr01eTu7qCZWjAgflvNCUN+YO
qzkWnWOQmPp5cNv0EoddfBxc4XxqR4GoZjAM1Q8oRcNmUJvpkpd1vBuga753VR9Rv6mymw1KG8Pv
+0uy3HI8fcQ0wJxkPWhedysSeAtqaxlnJU+jH52IUn9nR72n74l2guxU49ja7u6PudxzjGlJzgYS
EHTFZ9u8IVlHJMc2zjgyOt9jxCg/VH0y7LCIWvOgW9z78mWXvAHg+jgzznNKvYsn+YCa5w5Rnmbb
BEGe7upeWXOCW1xQjCNrt1yJBIdo0F9v7MBtVUwKAuuspmn5RFvf/C/o8nojAk38sqwwSTetYaw9
AbcWD9NZsFAAGgBpzT6krYxDkfCLzk2rJjgbWmgaEXTWXUd/3fk6tB5GxW9fO3rM0MJwtpH6FtcT
rZuKNkZQo2cUleaTEjhmdUz7od5WRYdmzP3BlqtHx4SJESVwOTHa9WBFQ+s8g4t/hq+lK2hdgjvb
N7VQ7Z/3B1q8pWRNgDOk5DA024U9AzByADOTZZ0jQw18UFAyH8cCSP0ScpcdcjfU7V1vwPIYMAVP
9/dHX24eRudelEpmvHFzbjxVwzIPW9s6l5E2HIVSpqe6r6pTkaPpFggAKxvPHqvD/VGXm+d6VP36
46ZJFaWprjCqOnbP4eTlD0VrmvAydOtPXI3T8f54t74xUSzXLWE6QnmzxawbLe41u7DPyjCl+9TV
wz2lxGhT2YF4r/WoKMU+es/Ci9b4frdmylwpDuBbwGMnt9k/z3jcIak1tJN9DlQr3TupqUY4CGNb
ui+8VnwJx6Bfw0LdHpITQtcPgZR5ib0bELbCbdo+V2linlBV9ffITgLDB1Jog49N7OrH/c97axPR
ZFSJCOnucW6uJ6mMQBQTlEfOTWm7l64e9OyASn+rb+NAb6y9lhU0ddGPC95s9YEgC/1NhgU1iSXV
vPoyMKPKGk3rDBo/RCzNrz+FCVZiezRTxYMSsuYBGH33dH/G8qq5ek+lWZfMxC0K0lKQ9nrGyTi6
edyE2aWrAvVkqYM9AHMrfru01JpNmmYWqWPv7GwNgfTMs9+6nwERUofGhwNmtbGoObVdo9rDoJSX
Ngr0zWiK5qJFWrvn7yEs12XGq1aPxjsnq8OVkRdLLfkPDphcWht88DnaxigGC9ppX11izOBx2cXp
t+q7AsWKKHowpzJ4jHDsWnm0b3xtKe8Ip5SF5pKcfe2qLF1Id6K+hMiHXeoiqJ4sP8Z+sKMp7KWR
treNsNzXw1h9MftGWbmtlqEj3XPZHaRXCaSLZb9e7TIPLC9PjPpiT63ebhpH8X7boHKnj6qBRNjR
IVhC1tK2FEHoEuX5SdGaxH5IRl9Zua/lVK83Hh1bhBJkRd7gWpndZOWQmCxAIi4wpkS7CSZjY05j
9D3WemvlBVxQlREGxnUFlU90fgCqzKupWGV5lN7N+pLGYeltA8JapNKdVtvnhiee6rFVgj3BrL9v
sjhEskubKJdXOE5TfgojqJHmoEBmTmyk77bcfVBLJiUNIlQkFeeTEVqKfxjrwQ43LaTZaeu1BQbZ
HWrszdbNqsTZhkUyPaeijj/fP7/Lbcy1gWeKbPvKMvXsxprSoq8a4YuLnjbWDlebYpPYXr2LQqV+
aNryA3Fd+f7+mIt7mc+JJAwNLPhktM5m4QuQSICYTtBczBSzVq9th8Mw0EuaplrsVbd8e21YDiiR
+pKzAKZ8dmzAFnk1hnXNBYlL81IKmo9c/sohcFTlkYIhYJeureK9FiN9vg1d/INQvwu+3J/2jU/N
jGmDymYAcv6zX9F1wi8GtWwv4JrCj/xSHOKj4NhBzt6rba2f/EZfA3Mt3nuXghWgDu5npK2hZ18f
2CGI4Y4NZntJK8+PtgVnGgyJVRubdlTNx97J3KOhJ36A/mf29f58/9LcZkeUag+5Fn9h7GDNB9dL
gbx3l16oToevfaJmJ3eoW2db4cgOXbgS46EIhjTZNFnYPw2aV/8XNlr4R6nLrntohdbCm8N65ReK
r8PH2PfTQ2sVxcnWMHo2yk9hcVAV3TvF8PqOUQvUe3N/Csv7VgKl+HaSgk1mPjsd2B13dZZG6cVK
xvhbAzfrqUnLEPVKZI33GAClO62lsQAnONxUk6E/3B//xkmB+UJPhZIEQPI568NrfFEEapFdStcI
P1W9Gn4IFa16yPTGA8haOis1Jf3GfkEDnIyckiAI1vmStWmChoer5Rea6PWT0J3kVHR5t4lsHFA3
Sm0WH3FuD18q3UF/3+9GVdnmyDd8TqCtfkh1RzyPUz20mx71hV05OdWZUv20A3vv7VLLbnYAFpXP
9DCTdlOItE22A1z9U23o2TOC6+nWGScb4S2D9y3KKvMpSZDWXVlWXT4Os50p23+kv7CR6ZHNjuKg
eAjnl3p28cAh2xvTH51+V9p1kW8aS/T/gVf0Hrw2QTaUPp0R7OsGyZqHwY5y4zDGIV4XWVdGP8RU
Kl+RNzXrA8Q009oMJTUPCZTBOgMBOuMRuE4FhkwP7feljiDg9v4G+cuYns+EZaKOIvEydDavD3hF
jwdPiD4h7IlqHBn02EAIFUGfrU7R+DQ6XjHupJ7fB3oZsXxfNOchMwL/JbCK8bPozf67odI829k+
hpq7OJvsg64q6bYKsz/3f+yNC5BrgLyVfJJ3ey5+2dEcAYJRlxc71ZSvY5F1H8CFoPHhE6aGvkhO
peVn/0PMIj8OYQuMfd5x+av+STwGPaHViU/UhfOVPgyVoZw6I2rfyUToSTXy6ZzQi4BoqVqPQ5Bm
22gs4m9vnvnfK58bhGh5AR9uhkxFSqatLwgkthv67jSAezf9Rql/+GBg0LIDlue/FeOJ6g9VPgfx
CFl0mbviaWZK0alCGrBDQHrfj/7AGhfjQxjqr+HYTg8WCgCbPMMm+v5sl7cWA3LfI7VEErSQ5/YK
S4WLXPQXPm7/0AgjePAHVdkPpfo9K12xckku7yyiYZlZIqvGROdtBT2IRRPiXnLxkL89OXaMw/Lo
DrvCCY1dYKTxZ4H/9ufea92ViS7BMBK5zODAT7AvWqTTasyNNUTNeClxIX9spyzbOYrpbeMq1V5V
X00OJR7KPBcoiCM34447Efb6aVDerEnCGytRa8TC7HGqbbN7IBymKiv6Zrj4w6j/bsCcnSyjji+i
qqyVWf8FQ17fObBRSQAIF8FR8LRfn6j/4+y8duRGlq39RATozW3ZNmpJ3ZJ2cXRDaLYkepP05NOf
L/X/56CLTRTRuhmnAaIymRkZZsVaaR8rdsbM2MXrR6/cG/E848x72r77dHbcaJdVGb4QRYkYZR2r
mv/tKCcz88sQSnMflV70rdZsL993QSI+GRWNZQTlR0N5SPMh/25ZNI3h4NYKEwXSqQ1h5Qqsb7fP
qPTwyzVQLqQKwiUhNlyswXUnYZKRjxf2lGHNqdKUEt4JaAYp+9ffbxt7eyGgWpNK0aB+Xdkwvt4w
CEHKueUdujhOHFDNgun6OOczQ/pgQZgFEjoMvOfbNt+GLvCB8C7APsAQGNavbVphD9Gz0WmXnHHp
vW4o/UFrnXBCy0uFEbyOtHMhAAW0qT6He+Y0xs+3f8DKoilpAzKUO0w3blHwyeQoDvAd/TKEUtNV
t8sPeT6pu6FS7d8xulXvDq+ZtHIZwOH00zldZhV6UIs5ojhyUVo3ONpOCsM3Ro+2VnsnJazCgxuB
Z/2LRRLj0swgYqJFdb3LTI+DBDNb/VLx+p5h087u8y5vP1pzWx0LjtPG3Xt7bJmUoNzAiBOnicrH
tT3AyEo2E5FcwilL/WZuWpS2wk57nsbe0jbCpLUjRJ1QwkX/CN9Lx/vq5STkg6s+bYyLU9RadFd1
XovsHrlUvcPvB9WxbPthF5pDIo5gt53Peaw47x6C+UOjTJYJFwnt3OU5Jh2vKIsa9qXWBXROJjDV
8wQRxt4KS8hSIXInR7U2c9Q3jwpmXRoyfyrShA6LCDFXwHBYljAvxRx0JPQ9FPkxU+CHJFGsi0N1
/9FpUBx0GSy/e+eZYuSfYR/ZnJJ1pSXdEzdaUSCxsi7A7ZLvTO8mD94UOM9mpRfHIWbe6i/syYFM
+mGyTrrwFO40uhOPuHUxE7PAbTtjleyA+ccf3b6MzjV8ERsrlM71yvmyQoISkj+gDkyWL04x9cJK
C7irF3TAh2+SLP6TARj6pGi1OGRR0X+r88LeipVXrJLGAU+jsUt2Y0mH9eo4p/k8ZMzRK5cpdr55
URjsS03rDnlgw5MmWuNXDghxS+/nzYXFBdOkofENrB5/vDhHgJMy5rJ15eJmff6jam3eQUNU3/re
cb7d/o5vj6w0BQ6WAJvoeklg5KaqWSPio1wCO1YfqyGqzsYYmX5tMCI3mCZFjhapUmLUYAu7s2oa
zD6tRFmWXGYhZV912hhHoW/QXJ1eMlR/XzwrhywjU4tAUDFTrBPUdAxeFoMGJ/jtlb95amiZAh6V
gCWQwGzB9ZedREInQ68j30yq8rdbTN3DODriedImFTUvpLbf6/alQRMKMNn0c5i1vDZojh66lJUe
+ehG5BF0sJQ3xqr9h259gUwDQmy3F7hyimSvHkuSO9VZCmRmbW3kc2h4l6lChY24iWBir3SMtyIM
gAva2M81c8xfSIpxEGBUb66X19vMpU+GE1waGESOlqCetVP1QL3T6yET799LukGSVojbyRu62Es0
kyEhCObQHwFYaXcoS5qnFh4Cb29R3LEOdlOJ+3dvJyZJjAjF4MBaYoCr1K4IYGMUWKwuhyc06pUv
SE+O4x6qgJ+3ba2cTdrsJvUjENXs5yJCiCA1MhzYbv069apDosEQX9QZ+qZTm5xy3fj1F+bYRyb7
IBZjAP360ymIUVsTbtsX3Qx6okla80FP6vYUatas7KJ53OJiXl0g/XZGCens0d+/tkhnuENtKIv8
TC/Tdo90Rtw/NEnh6Id6LpKUYZaU4aHby1w5oRDJke0wi8szuexj9mgEzalwlIuSZIr6JKAPKPYM
NE7tCXCPtfUkrzwdODcuH+UixruXNYQKHGSUe3nkww7SRns0dJTihAqqcp6TUVRPlJSfUkYuNspx
b1fJpCLxnrz7f6Y1r7dWy+uY7DmPfbfWAVOD97L2ZT3yUmvT1jVctYXvhpqB7I6mwLUtvdRShqpE
7EMRrt9bRWuckAbpngAElhs3ft2UpIPCmER6XpuqW9ecjKpmWcAFy8NYqvoR3Lj97KmoYr37pLCH
uOr/NSafrlevvjpIpkjVjfwK1QixK51+giRRtxPlzk0Ke8NRvz0oWINFUIK/CW7+1FdfWasVrfMU
g6VVXm9Oe6jvqWii3VLAyeSWH+fanR4L3MXX914H5pxIfIjiiGsoF18vEt2JCLiTHftx0sd3WtZ5
PnwP5VGNlE15zpWvJzHBEr9JVYlyw7Wtym51e4j02O9Y1jevQpYpCxwGV5My29L0W7VFJMMsomwz
L4n0hD6NeT3MkT/lhvmBSTnlKWuh+xqmZiuTWzMFHSIt9D9zREvYnwfkj9KoEvlzhIbrTjQNOlRW
NzThnofBiTaO5VuvKVsKTEGDqKH3tjwoaHlVnQ6Xql8DtPxsD+W3gbEu2dnQvsZD173cPiBvA7Rr
c4tnYbLLyArDJPKLYUacDgRDzuMzDN53t7HFJy+s1PJrM1SWu0v5Qcfb1jcWu8xolJixYQ+VK9/u
4556gN7vAqKnzwrKb8C3zS259jV7stFHwE17i4Lz9REtgsAdTN4/34Mu8DH1EuVL6Do949ST9aMe
c+vdc2HELmDOcFeAIMBu69cGy1YvC56P2O8nL/iijnrxVMIutG+R3Lqf7b7bGEBY+5yAeFAB/tNf
W1L4eWZniL61CHgpKBu7pot79ambIjEcC/TS5juvE6qD1OA4J9DaWVuYsLUNpj8kEWhAN0GbXK+3
V5wWkmnpwStzQEauIn6aHHHJC7X8yW4oG2517XLaUoSBAT/MLvs1WabERtQEsZ9Vdf+SDR21DsOM
k3s7nCFKvX1aV40xAMc3pYqt2YuIbXS9Ph1dNfJLJWi6T3Xbi3u9rKbq45gZyUaR/m0JGYIeMJ+Q
EvBoUBJbnFVA3NrQMcLp53AvBnuwATmKiWNs7eCgntvdGIrsu4v04F6PBrSJnXxAlV3X0g8jidhG
YLzyfFmcZND5IK2h9F4UKouiyPo+q7g4Wmlbn4zQGxuULAPvNASc7B2TFlF8R2mt2oI0vp3+YB8Y
rTRs9DwkpEN+lVcvZ9DmsZF1beonBeKXBxG00zfTDmBobFKYBk38Pn/VYL7fNdBUXpBTL4gdWsv7
OAG9f2Kmr9zfPgjyQ1+XKUAiyqKTjCBkg+H6JxlV7kjFsMQvciuf9qibwmaN/HZ4vm1n5TbBeuBI
JmuXOvESzhmOQH2taM583axGEnQVZOw8N1m4c6d8/tWJxnm+bXHFf+AVSTzoCiHbsiwj6inPO4DY
3M/CPHicJjseYZyY4fMO9PlnLDzlpQm0ZhenrrMxnb2yWPJXvCVBJmD+N+mCHRXpOAM2MPrCF43a
wlFvx4LZZaV4niJ70zevfEXaf5ShaaITryz5sXsVDfmu99jdJO+GYyk8Dq9AebXd8BsrKwOcRUkA
lAcJ3zJJHzMtNNWoyv0qNVVEBJsaEt46dsUutwR0CXazxfW/5jyAJlBishAvZ5XyO7+6NB10UnUm
5tyv40A/IdVqI+Q867+oLoYPrVnEdxTf2j2jl6a1l325fQrHxynRlOnb7RO14jkkyzPxE1m1xEpd
/5Je6CFUMlHhR7XuKZRKobKNS+7WzgYEHasOQ+FGqh5vW11uuWRzk6AsSaL9R7Hi2ipgys6hWjpd
RK9V90Np1g9J3OE7q6H/5aRe+F5IqTQICyk9NnwUgdDCJcx1z1vESumrGe7jmITtfTkAeEAms+8+
aKMXvzOylwbJ5GX/ROaB1uIL520a5gw06RcDNGFxF4GJ+6V34OsOTTpvdfbkR3rt8KQx+npEfxSg
gdbJ7X51nDIqgzUTvOolmNMsOVBIzZsXxXPC6GCIIps3vNDa15NjZzLNo2O8DLmDopQsxdp8ibLG
RZcdNs/sgzmCa3c6zz2EqTFukQ/K77NcIW8tRR/gqjzti+8n+kjzxoLRDuRjZmgyaWvUqlU8DjAG
RPtyJoVXtSH/h7LNfO5iKXB7+8Qu74ncYrA8lJ9l4ER8cb3Fwqqqqq8S7aJTl8p3eqcbL7lFM04J
PfPfXumSz73pZV9uW136wP9nlbyUMWHqo8vbCTet1c/tpF1UIbRiVxXkWijZWubhtp2VLypFsmQW
SjzzppYHEXnjxlWsXmaUXJqz1TIGcejAh8bnONHVr70+2O+F0LM22bwgbOB6APNbxCxKm0OH45X6
JddBkqPbxrQJoj8wJyUPXUCFb0dZrlT+ub3SN1BYzLKfIA4YOWFPlxIvMC4PVL4G45I0c/k5Us38
oAZVV4CbEQP/GB3NwUxetH4yIwC5w/yY6bW9ET2uXFia43/K/czxoIV2fZoSA4hcygAwdWEnq5nP
tYN7NQLCu7Mye0v/Yxk0yBUzeQ0nLgkrQgmLjWZAaxQwcRiXNJhm70HVIPBnGvax9dJaO46WR+2m
MZzyA0reW0XGlQOMg+DGAO+AsmxZ4Iir3KtoVJuXfjK6/ACmMTGPXhuW97c/68oB5u1G1fMPHBaY
9fWGFpkuyF4ME7CQVXtAuBOUiZooMP1hmpN/6I8J7+62ydVtZeCXgIiCgLek1K5ThV54HLC0YQin
cxNWiDG2bquZu8AwlA/t7GXaoR/NwM+GeQvCsuIQJREbkCTJ2fBmgD8c54Kuw8j7gjzljwrYVn2G
kVdPTwCXhwfoiIvpHsDs8GIhGolYg4WU8/tfcYQLyDjkBAMTYvLjv3p2omCs+s5KtQuY2yR9nBS9
Ir3T4sr7lIOL1T4UujtupTqrC6dWBxM+dPToBF8bjcNKOBXIhEtVR3r6UQnG/NCo8HQcjawfnD3C
QrMMgIsS4mf+Z7FDx1Dzb3/7teNG4+P/fsSibqDo8RDNWqVfhKq1n0BU5f/klEeOdmE1AL9Rlrlt
b+X1wUsQv9AGpb+87GoLJ5rRo/f0i66AxOBVzvoD3U/9a9LSJDxOWTj9zEfPDjbehTW7PCdEx3Jg
2Vz2eNopa12tT41LVNbNj8hq9eApyhEMP8WIjyObNCXudx1Vl5fb613bXx55cnnoYCWr+PVHVoYm
CPLKNC6UmJujkhjeKeigLd3p9hwfZ2vcmq9aWyjDs1JZEbQ1iOtrg2BC6dDVjXlxS635kHpD/1Q6
ZeJCPZK6MMAURRTuQ8pWW4Otq4aBtgMwZKKWDOTacArFSuHUpXFRhlI7xYzW74YhrZ88dRBIyccB
LPjBpEfZX3xZQAoM4FC7gM5ucY2gqOs1M6yNi10azUcYCseXPu/p9+goWkY7mrJjtLOT1t6S5Vx7
+oDByAwS7wWg9HrBmojKeIhVwCkGkE700nW3PaujiYiQOjMd8zfrBGZCnYZePg39a3NWm4UDaB/z
YiOAfUkrZf48M/sU7Ap9rrirdWQcy0iqcd0+wavLxDFLuim4YJfgxllPI4gJS14HN9L0gzbN9J/i
2CuGw5hRxtkoeawdI4btCaN4ycFvSq/5yhVnhTmNVp2bFzU2PyqKC3mP23cntrg5ZcY8fyoNZfrn
/Uski6XwBGEOYfnCphYqddD1RFKeOtbfDEXANwg+LTtRiGvyje+4tp8kqqBAyBghwFt8R0dF9b7q
HY6NUJxfjMXpGbzUPUhRc1Lb8XR7afKnL9INmd8ADaP0AP5vcTvCABYkzW7sS6FZwaNedWV+KMfy
SdS1r1RJdtbwiu6DhrDhLg+CasP8ytfEE0HhywtHGXw57A5+iAktp7QvzYSY9FnpAztEDsVkdAzu
xvrOVmo1PZh5PG3xT60snDMLnQtAPNgplk2iIBkcu89cLFvox84KQoBBosfokFXBb4IMBNpDJLPD
3TCWgO7HMjbVjS+9unhbVjEBQJKNLI5VUjVJaeaqcylthBL6XGMMWxnpbUSeNUOjhqs40UbNNm7Q
ypNDpwowMqIDJMhLNJXm0uhrK9e5iMFQ46OwjLTfacL7rSRhp+8qezA2vvLaXkv0lnT8zBeZciNe
3dnJmFU+c+xcOmUIu26fjUn0b9UleXRQ+y5QIO+cGuXsmXMJlUzt6F9r/ku1kdiurZtKtgQKSmDi
8iGA+nBSpzpxLkmd1yipDvYOhb6o3llJ8ALhS7RFQb72fV8bXMROzAEhmjQF9kXtlDI5QjqmvsQj
80Z3AWgTBMXBkO20BIbn4+1LveJCSODlrC2RM7njYiio1pEYzQrBFy6iqoILqNEe6TYVyd4M225j
Vs5860EAz9JSBu9JtrnEjxn6mHW2GViXMK3NYAd/TmzuCrff0oVbWxQJFsAxuI6Ajyw8VUGOkRC3
kNw5upjLXWUU/XM0Vow5xaMx1Zf376HEbkiOVyrRy9NiqlmDYJBhXcop6rqHOHKdZh9UNo3PRBTu
xgDnSoolSy0MQ/CsAaBaOn0zTFRcvXWxi9KDYTcG1aQPrfqlgLP/m+V16ieU54uXRB/GDS+0ahq0
PaRdFHyYrLq+nHaRUR8YbPMy8uaCZDfU5t5MzSK51wEc1Q+66JFd7KMp/qnw71vkOWuf9Q8rBk85
V3MJXIHlu2/StnUuRsSYHZNUyXe1F+Z+Ek69gfd+ex8BU8F1yPHhuSEkvF6pno0ME8WafgnUsB72
cJZXPyMLJZJTlhlWd3TVOEt2qijoxt4+TG9dDzRwrI9HlgIpdZBry64ydu1AInEpCjs8CA3KlAPq
u6b+pUFq7G622qj/fdvk233FJDSo3EoAXJT0rk1qBiq7g9WD0RV59yGEWTHfC3LYvarE0VZ3+a0P
AIENvZRLgkxotgyQVG+G9jCL7Yvel/F/NWfSmlOYeaJ799OFHYhsIbTlIxLoXi9q1FvNDl3sWO5c
F6c0deL5kEyOYp1to3QOqQ2t7sbjtXJqgLtQDAVRySO2rG+7nWM3Vlp7Fzquhjg1oqQplQho9kHq
NMFjBeXcr8bRxFap8u2rSRZMuYV0GD4rzs71YtnEiZ4umNGgLC1vP6IFeYrpbsYntwmNH3njzgd0
XJBKVpCXMA/52KVbNYiVg/v6NyxbU0JvkL8Lw9gvLDX9FDZtnBzTCo6Ig9t15R5VR/hCbx/ct/5I
Jv9g22XhHSKkxTd2B7ftegukLk/OHD1C6dUbexF7qbGzIV56bCCArXfJlLf/CZK223D769aZwkZW
jBrbEoIdT2TOiCWHvh5Y2teJQkCwJ5ywv9atCeZmLJLPhKjllzjMjQ1HvHJjua1ESBT/SaWWrW1D
NHaWmbZyGanGPJoKrOp56ihfWvBA59t7vPZZGS8FC0kgy+FaeMIsbbK5GNPQL7Wh3g3lEH72kmA6
dHP2RR896+ttcytXCFVMpqzJZ1BFWSorgoNR835KlUtWRFBRzFo3TseczY+PJiRPY7irJ7BooTPa
G73cFccECoVGCh0NnKG6CMGaLkRfyA4inzr7ZJ9SKD+dc+vE1l9sKMVfGD7IgimvyN/xKsLtjSop
RWTFvgalx5lHZtzNGqNamTv3zTm2FErst/d07RPypNALo7uKAMvimtR5j1rkaMR+y9DicIoBCBRn
b6qt6I4pAqe+z0tbPN+2ufYd6Q0RwNPPJW2Rv+nVKvM00IrABCmst4bzYZjVcZ8rgbq3ytZ7tjur
PjZmvkWgsnYtqP1SHWN36csvjCoz4yW6cEMfzUhnRLqwLO91tBaem5qRxdsLXLUFZxXJvmQee0MB
RH1OAVUEaj4bxGc1Vat9MOSNdyg7JEg3zsza2STs4usx8wFq3rjezcLRwszxothP9Tb/oWppGZ7b
LBbF4f2LAiVCjM7uMX0gXd6rr9ZEkFYYae5dkFTtT2lZOsHeaNvQuLemudli/F3bQo4GrQLYOgib
F+fSsCorRjTFoxw0qM5RNJJuxGzVIj42iRH9vL22tT0kmaXBztIAhMg/f7W2MaicKCPSuFi09z8K
vQACBCiqTo+37aw9CzzEfwBXuM1lkCzHt9y0y4ILXQ8rv/NCJ36iUeI+zRowVoSW3KIHCZXV8Q/U
QNV6w/xaKEB1RKqPSL22JYeRqkKa1s9CuaSz5+Y7xWj6Y6WL8rFsegbTR0+c2OL4DJVF2hzzoim+
3V7/2s1nOgBsOWhQqh+LWEQLo7QKEjx41FXBU8Bc21NKzvKhsOaM5oNNV6jOjY3buNLB1MHUSekj
mqZSOf7665qFBrVEEHsXLZzq9Kks62DXwFRgnDOqNjoam0Eeurukn3X9kX5Z/jGwYMHxC3Vuft3e
gD8Mh9eFMkpkoIrJH0gHKQNe/5aQsmtfeWVwybMMN1Sz3XcMzVfBvs+09kHtvfAcamkLh8RknRUw
wfmetFSDg38YJqR/RXoQqJ3d3f5da88AGgfcNjjLwGYtnEjY6BZsrknASFWZm4exycRwX6VqzIj3
FHZ3CowX939hkisuCfBkerz4KrmmdKFems5lbGfT4DCK9omfN7hHwxwNQrMot/5z2+QbzUj5qgJG
kNA74KvkUte7X0FCV+RDZ0PrVLnaJVI9mFk4GYp2oshcNztmLHSYORMlr/dR1IcfnMxQ/0nnMXgO
PDVukR2NintPBGPhG0o3WIfbv3DFQfCz5GAbObwUXrj+gbFTeoFhhQF9nCoROxTPO28/kUdf2l5X
kmFX6VZ+tIzMtT5bVWNsZfEr54CnkQIu5A1cmmWINc5T6jYQNvnT2FhPlN+7g41W2N5MSB2gg5+2
4JArLgkwlRwXconr3tCUOo3WqvqoBpcO3GD+r1lUva+XQ3AnJqF6TwnDQ/kLs2eW/VmjauHtxRxu
vWwrXkmSXhNTEtpJKtzrTS/IE/tgnpULiIogOojCU4nRBejtn0MK5nefFrYIdtYU1tWGR17zTcDI
8EuyfAx3xcI2JJ+J3oN98pOx749uFyb7CgrWUxkFinfnWKnzWzCS9LExi/qsFm2UHGe73uIYW92B
V79icez6phmavmEObjLKZrjLDOAOOy825vrZjuPx1zCbCUFaUptbE41yfQt/yIPIDtjcbcDxixpj
FuRMV6SGctEnyR9RTabx3FRUM5G/Znjs/bcLn8vxdum+v3l+LRSHRB0Okd8zxK6+qHqhK7tRY+j4
0Jtp+Gg2rZv+gkZhOBdV0egb5tcuFx08uuD/n2Pt+pw5s1VlZS1CP6gZifOqPPk0F4X4J/WK+gvj
XYW94U3WLhdsNxJvDBbqDTMBHSwvHEonBDU5uMNhJgI6CkQ6jUOruIp5nk3FgQg3Qbh5D1dylaKm
kypiA8O/9olBl5OJ8gB7lCevlz2LqtNKeAJ9GJiDu8HwggOU1tZB2MUWcmfdFB0v0F9QMixvsmJl
2J+t0NfGIf1Prct8SfdGe6e1vbM1C7xmjLEA8IrIoXKIF9mvoeEj7ZYxa6Y5xyeFzCmDBUVUcHxo
saVv1DNWreGQJa8ore/lLraaN8zwdQeXSNSacrBTI5pOg9KE87HhTDun21dl7awyPA6lhfTOoOSv
P5retGNYylzbEnQ5BkdPDymkjJ+nCPbSMJje3/4lHpKIU7aTuvWyahGraMn2aqVczM4OdpXnUELN
+rD46plRtgUnXrkXrgrbGHIi8vFZvrJmTQtHYVzu4jR5tGed8wMD+eV9N1d3zdR7Xwsjdk5GqkCl
75YQTmzcy5VvKXHaUtoV5oU3AWnFDGJAHyD0W21K7ppuah+7KNd2whTB1vzVG+g0UQTGoIViUg/w
1XLewKoNp83bTuGFLevioxMqzk8Ejur4wP8vjvmQ1PF+TiU5bjfParkXrpdnx8IRTn8QTfXuoSX5
g+hU0jRlDAKOXvl1XiVbQYgEKcQ3HK1KG85Z7RjQoEW07Kqx7R409mALVLf2vaV0DEP7uIY3+52n
sVI3SPf6pt7/hrhzzg+BbGruG3zfnTMr8afACbJjEBguDG1b5tc+tyy+SpqqP0Qb1wsO9dzUsjgA
mG8lxvfMHYBURLP5o8Dx/7x9bVdNAc2n7IC+ICnetSnbCbvG8OrE7+C1DPZkfExk0qwbqt2oZmKj
LLYSrQLUgOAC6huZNyySGVMfk7GtGbbL5s6oX8rKytXPdmJXw7d6jh1vP3t9n/830LTmXFvgfjcK
SStOCqoz8ijaTZQlltNZFaCnIMzcxK9CE/nYiHb3bxNs7lfHaKz+lNtjtNX1Xt1gBifdP5J0b/CZ
1EHBHqPd6JuFPY17e7ScjIitz+ZPQTJqG3xKa9YgSaO+6oCteIP9CVow4tAqp8yPjAFUd6MIZ+dT
jqS6/m88DOb73xiSP1lEgsNSFpCvT0/W5VVEtSXxS5Ohld2AlywObVPOd8Ipo/e37FDxfmVNft3X
fkD3ghLu3MQ32jydnycx18FjXHrWT7eNpuP7L8afyQnKD+zmcmlWEs9mrzBhXlRp0L6MSZa4+7lj
RPkZisnA2qg5rN0MiqkkcdLnoHFzvba8FaUyoVDlg7Ht851VkTjpha2VED6GdnIOB9crjZ2e981P
WsRD+xc3g5FQjgw0KbgB89p+BZtYGVYOzElN7fxonMk5Q4ieHkulMZ7jgibxxoLXTiroG1lapagL
p8+1wda0u5jyauoPWq3OBy9Vcnunk0IP+1wVzntHF+Ub8kf5gPoMZeTlG9JXUd9WoBN8OzIGBuVq
bU73jerk+9Yd6g3wudysRY4ChEpq3YMLhwhlEehNQdsUbZZkvtcNrnhUp3g2Hoehid/flvSkwo0h
IZV8vIU7RXEh7GsEo/0gH1F812LTSsZdPNTTyRLKPD+UMCpvlSRXfChXna/GGCiA82XgNRiRI3o5
jtiNQUERbDQjb6d049Ac2jI17JNGi3Rr4HDltDDPS+2HYhhTDcs+R0g529KFmvqKVUfMp2gQQIMU
FSKo4oMVFTAb3r7+q6vkrZITa0Szy7nlSa/HcG7K1LfENPyDftzdFOpGta+ElrdHUFztVrK3klIz
rgY7EaMEDP4suQO1NmySKe5Tf87L4sWc8bb7MZ7tbm8JvOyTp6S2dlbVzsnf/yrTY6YvB2SHp9Fb
3P15tOGFC6rMp4aUi5NVtdMR/vDceMqQqBX7aNShBd2FVaC6+1rJe/c/tzd77etqJkVeib4GqSX/
/JVjp3TYq1lo576ep+VPt/eUJ7s37GA/DmLcyKnXbOl/JtRkBAJ24NqWp9C8jRFz9kUorA+xVhTf
SI2CAKnL9sftZa25AcYlZPuDpjLh5LUpxURNwQP+5BdBqI2HfIJl8Ng4hFa37awuCSIP2rP0jnA5
13bK2tYHs3UKP4xc69+uq11GC7viUCYFE9F/YcuRJ4VMCIOLs5JnrQ09g5f7bmNldwnIuc/M9zvO
jhO2BZVcXRfek+6trH8v82VUkIauK8zMFykzEPdpOjRn5Kd1+6zVUfH19sLWrh/hhRyDpcwOk831
Js6zFjEGyoxq2ic2+E/osVw1zD6lQ2ECDhzHXzXc7Pe3ja6ukDI6DNrE+5T4r43WTjqXXcbBr9MG
Le82635OVt3DS9wqiF3fNrbm0sjMYQogT3OgSLg2lo8mg7gqJz/Jisw514hAT7tYq/tir856CAlE
oXZb4iZrKyRJRzGXhiOzaIs74NF5hwaSOVwXMb14BysqYnPG5D5WoWNt+LFVWwQTQEs1agLmwhbl
P1sP5iD3PWsYCpQvAT+W1sBwgWZE72XSIKBg9pTRK5YmsXoLY7HpxK6d2VT1u8ZCrbsX6DonEUzT
kBNF7gM58RZhz9oHfG1ycVpckBIVgzmFnzeK3X2IM6P/ztxCLfauULuXQXTvnyJmkRwVVaoOURVY
RKWJaPtmyNrSt1WmM5rIGz8GSqwlux5Wj/tJS4ov7z+jAJ4IKyTjAeys12fUmuENhw2v9CMnys8D
n3Nnw9m37/K6eeR5mjfc2eqWvrK3+IqDFeaZGRalPzB/2rJCPiKlR/MXsXfxI9Mqd6O2KS/ZMjSk
bE+1ETgZM8ULXz01HJewqUvfUfM6P9T2qFf7pnTFRmi4dheIECT0BLwEf7/eyApxrQ5UNRtZd+Kf
TIPbuwnz8rmdvHfjcCF4lg5aqrwzib2wNLeA87SiL32mwxL9mLVF9ENAVbkVAq59KskXZxsuQy0E
SdcrQhgB4k38h584dficlyL4ksxNd6f140shamPDmWyZW3yowVIE2Lyk9GtXzmH1CFbvykJyIY9Q
CFQH22n+IuUEDwtEXp5+qYRxvULiZg/xGLOA+Qg6soOTOMbJDvJafLFqPXU3noO1k/iHIIEmEqia
5eRZpBQiDaOhBKJkOZ8TpYvrXSoqa+OJW0lsCc2lpgAzqkAnl/s4IvrWTFbhdwChgkd0tdTunFW2
OFdkLh9aCyzjvg6iUn0q5mqrlb/2FV9bX7x5qtPIcMUlNJoN9TlEUL1BzFErvV3qeKN68Cpw+Ldd
2Nq+yg0FWwOaEOaS669Y1HaGVrxWoG+XJ8NZV7RBnIpedf7KDpkfMzRMFiwbgaLNKeiTKvi5VijV
f71YG6rPHuUfZcPQ6h7SRqD/DY0qR+Z6QYkzTmjudNwEEefKOcrrB3MswS4XzseoLIPieHsD1+0x
USZxbTDeyD9/lQ3U1RwoZIGlb45BL3bZEJSHKYRqtxZtZ+8jCxGe2xZXzyhSj0Cz4VqgXXdtsRBG
iuSKUvqQ7tYPbjk3SHfoxu+ZtuCZ29o8MzSCQoLOy3fb8lrUab2yvLjydVsMxpCllT83iXtUxmG6
y5QmhyKliM4zY4sXrwqUjeWuGoVkGDp8Wdte+pkytKsQYonSD2hQj2iXBO6uGtx0lxDKHFTceLeH
JmzrSVq9GIxqSHwtWO0luWGVDhWd8hCH49I7OUPS6rjHuTHVjadvdXmv7Cy+pjerVCQSm6BlEEdb
9PF/GSLTXDTQaMofY5AqT2nYtu9kpJTxIOAU3ifYm4mvF1Zjc+oqdZb5w5wr4zkZu0I9CWOsjA+x
mljThltde9+RkgDzyZtIyrK4lGQNTTfWXuqbVqor/zLL0KVPKKVWNgxydIu3dDrWPh6oOuZnJfjz
DTlRa6Iz5EVt4btZTaFO0zICQlF79tac8Nrtpz9AMYu1oVMtv+6r229rEBBBYZD5TlrG/7Yl7Dl3
pc19OFVu1aA3Yxnd3e1LuGpSZn6wTEn+pcUTNeuToU5em/sMZuTRJ8+qjPx3X2pt8xC2wAn3MOIa
9UZ8sQbskl1nsBgew0VvBkrpoQtHjSFqTeo5tH40c6SXJ6KpXPulmX05HyDHzPQzBE22+ikbMs1J
9lrdGlZG22+Iup1Tjk59rkUTxR8mgr1vt3dl7YSRl8KCJcfSKYJff4imtUP4tQJOWBXOX4rJm/vd
lGTTfZh73pfbttaurER1QHlK0ZLa4rUtst+2iA0l87uynOqDGkXV8EVvzSTYqVTi916afHfdObc3
7K6daimJwOw9IEO6jNd2o5aisIDNzO/rLvP+43hmq8R7jWnbccPS2hmTIRDTljaw82WJqxjrVkmq
KfcbtyuDgx4H02/G7dXHNg2K71ajTefbW7q2NGrCTK2AASDDWbwsTlY6eTvFHGolb8fnqJ3r7FyX
brGlVr12TuTlQUoUmPIbzAgvmDWnBVlpm2YGjN9aHXd3rjp1zamJpsHdeDFXNxK5Nq4qKBX4mK4/
WV71kILYWekX7Tj+D2nn2SO3De39TyRAvbzVtK22d1127DeCHSfqXaLKp39+9H2A69EKI+zeIEgA
BwiHInl4eM6/nGLdUO/dGXKOH3ex4+ySaByD93xK1CFk851S1hJ+3qQAy1RdKc5aAgPmgBUg3RCz
z8p/ry/Z6tTgdMiEjj25rK2hHTgWWcfj11a6mPZPH8HBjRszHnZ6N0b2Pim6fItCJffB8kEqPyYd
GATNX5Xz89Qo02kwSFcdQKSWmhS4l9lzu3dmd0p3go4ceopBcJMnafUJ7kT16/qs184+hW+KsTxW
eakuFhRsPdGdjsFZRVIk9oNO1apjmnThjzqpgFuprV0ne1i89rfrA699bqT+mDhuT4S5xQlJpoRr
ksf/2S0V9UCyrpu+LTrP3tMMbr+2INjmjSRhda4kXDAOUQUHK3O5edWqMvC1UfJzVzhDcky9zvHu
FKXqm59KMkdASJsOnoGfY/+2leSuj00kkFg2IsLiO9dZZQ0alPLzbFARCK0kd+7BpUp0jpsV30c3
ag1fGCDpNrphawGCpgI9f2l2A5Z2MWl7au1Jaam4ozMt0IJI2/HetQl8z96MZdxWiXoNwAKiC0Ir
wCeO7dLvpmoRHHDThLp7M2jfrDG6NQedqrvaj+FD5DTpjyYR0V2C9N43PS3A7Fp47Gn9ZD1d32Gv
P/kftWuyM1R0UPFcXC9aPJbODGjwjFxqjUqE4ty70gfVr5skaHysscAxt97Yfro+7uudzbh/VKG4
btDaXiQ0AvRFLLCbOhuOqE56ZgbJgYNrdbsML0i51FW6kY+u4FLlmNhDSxEs41VCqs6jIiDzJ7y0
u9TxhTNnNzpF0eGrlP1ufFpLtnM3xl6bHacg/c0zofVC3FTGSttIrV6HNH4KDwD0HWgavGJOOg6E
d6t34nNS87KZ42L8F9PGOb7La7DKh2C0x+6kIFrCC0HJ3Z3VpaZzur4EK5uQH+HSTJepExyY5XuA
0kCBNmp8dhIyWF1pyu6fwugRYExb++DEcfYIxxLQGpt4Osf2wB+iOZrseaW0c7hxa77OBhAuhEwq
acCEnWXgqfS5a9DHR8N7dO2ap1Cl5UdqeQDEr897dSBwan/appQFF0G1nFRwS9A2znWkdBkUvzQe
jhkSbFu4mo2BltdGoze2VSc1AxlefRNTpEgOTmnF1cZCrp0lUDuAB6hv8iSR//2v94jbqGqaumN8
blPsUlDMo1p+MmfFGY61bWXFhzRT6y3ur9wcl5cyuwadGXSGiZdwUC4HrWnVKkWIanZYDmV0PyfG
+MvTsvDDWBZjdgJVESFVPsziVEy1nW6s4ereZSIkBNKc7ZUWpB5bvWbUOB50oi+/OQYWtCLqQus4
hrxj/KyNDPNDWCb2fEio1pq+NooBb1I3cLV/i0rt3mrBQGlGRQcHJQ86j/y9uEI6E3GawEN9ORms
4lumzg29FphJBzvnHL19B+twGeCvS2DTMlOPAJO32pyk527ogvERKSy9uJ2bZvS2ij9rWxh6qqzS
w1F9DbSMRZB2UcusQtOe9hXI2e6/rFOqra7K6xsY4VLA1Cyp9GPUFrEoyfS2dpQUcI+efVDHqPyu
iO6faZ6c98QZaLW08OVBoBJyuXGzQKH/Btv/zM8YMvxjvB5BGfoC7QbybC3GIw8nNR6lEPnSODC3
wcEXDscyjiJnevbKIYt/NroVJz7UvCr+kLqRCHx9UOv+JJQu/IjuSmDvru+VtQv+71+xuOBVQ6g6
kInk3HWteiPczJ1OOYnzvhsa887KLP0eZEW/ZSO6NqwMDrgm8nh9BdhIaOJafRUlZycainQfhqF5
W0Cc/QLOCk4SmqaBgoFrO2/Z3K9tJBNlbFmd+aNwf7m8cT+gFVLryTkGH38PmJL8RXeGyd5ZI5nB
8frXXR1NcvJlCQI47iJj9aLJtpJhTM4C7tuhnkbvsxdXEyW8Md54nq9tJ6I7mC2Jz6e/dDkxnJxr
06owncBpPgDgreNZ5eskw8kubENL37WOAQi3StMs9sMGp25Vi0z3+e0TtiQWTkovSlOry1/RaH0/
C7OIzm5ghXTlx1irnso8HhzfECXU5+vDrV1tKKfRu0bUgufIYtI6/PQO1yoMYCj0/Css9dvQ4yOS
xJ39FUx3sjHc2nL+PZwMh3/dpGFtThoCtJCcbSNtDmMN4PepmmfgFTxu461bbO2Q/CkpSdS4zHku
h8vbztUbrQzPdm+W2UOuY6GTUjTD0vnUJJ7ywwnqwTpESmNvqYutzpQSBYAO7o9XpTOuwWmEFgVc
37KHZ4HpFMw8pcr2bqG678j1LVS1JP+Pc7IE/3QT2t5Gw1hRrQ07N9Ss+7rqVR+YfrSPnNF5cwNb
0i2Q5OEpZ6EvuIjw6LlMhZ0q4Xk2zWLcR7kdentl7sONAL/2DUneKadTmOA+WZQEnaEDb4/o87nt
6vhj0jS5LLooKXYPnY449Ma01s4CpRcpNYsAHhXPy93i5SIP+pp0faT/NPnjbFo/lak0Di4GtN/m
EQ3YjbtjdYJ/AI34fSP1tDgORkoxFKtf6aEQimMmIq/aKWnZ/UdJJthS914djMay7KpxYS555FUQ
haUDxP8c6UaTH+xJLSdfj5Ws80tUvzcSyNWPCYSKjgh97FdoTXRruqCJneg80KJ4jN22etRAbO5B
4STWLlZjcsW3hzLKjyCbiDA6r97L5dNg50xJz/vGKeviIx6z/1lYCT8VNb4GGiKG+//TcMubqbFt
pUeYDyMUqxz2xTzyjLPD9MD7OP5vpprw73vGk1w4C4j2qwZlP2rKrBhYMEWpY/8GCPdoTbYW74re
njAMssQ7QrX0BZNgW4ncWtwMtY3bn0Zj4SzsQpt2FZowX1DLCrwTmf6W9O7aY4cjYJEw0luiNnO5
dmiTt8NAxeKcabV60Kn53VTA7O/tSMUvwTXa8ha1Qs+fa135+fbvSvETIjHyyuSti21TDl6mNkJJ
z1NnfM+UUU18G7Pue1Mb9ccuVLOX6+Ot3UnUOvmwRBhqrYvx0jRvrUIZoWc4dv0vpdWu2OdlWhwE
IrE3pLPejRc0+ny4Puza6afkxV8gNmEELpazdXKYbU4PkLIf9dtxoBC1a2xITEVSKW/XEaX6wzND
MvVRIVwSdDunjNtQjTJQaqI9w4DmhFiO6A+NY/ZbMqKrMwOLyksA0AwQ4su9k6lx0SW4op/TEKpE
23n5k6tkNIxaK3pPQvEH8occBej+JcMxH8N8Fo2Wnkelr+cbx03nn3YVFZ9iOPZ+N6XO7Osi1LcY
z2vRlITQlR62xO9l/RSLNQebC6gZXVI3383SdT+QyM6nOTYG/SansO5s7JfVbfrXiIv34uzGeDy7
Nu9FBDdgcBbezlPq8AmggLkzpHiLb+dTdLq+S9figIdmsdQt5nQsfQNyCohuP02wJqjgPWVWYn82
jEJRDqCAY303Tx7Ct5mtnowmwebo+uCrH1lSX+hg0co3Fy85p7bSNgUhd07aZnooM6Nwn1y3Ch4C
pQ2K26ohxdp6/69+ZiR/uP6ZEgTzy82r4VsS2Z2anYuClyPCTV7zu4i6+LuYU8+fIm044gmclht3
5cp3BofFkXHAJ2H9s0g8UFWkFFzH6dmux+c8UKq9cNMa4SghtPyAqkD0kmol7hBTm2XeRtYj/+eL
yhaDy5YkBFOqW4tgP+nTECdFm+KJWke3NQ+t7q5UnGyrp7/ybUE4y7I7WZ0k/F1+W7vBqZFhmKRi
5wdsw4PDACCrRvtbdN8GD4hGkVrD9+u7aCUckfDANJIBHtLYYkXdfiwgxcCHY5OPpR9lXTA9KrFU
5jDLroreXqpiOKrLUk8NCLn8OX+9qMYytfBbrogMDRoXnpZYLxGgsC3e3crZwNSCao48H6+5YUKb
21HkdYYg4EjBWiuTxjl24+Q7CaJcflhHenC8/iHXlo9CqrSlAirEVrmcmRIquEzE8H3iwdTjZ8BJ
6MUpjDQdwqEyyx9uHaoCHV0cCzceHms7FPg4B4SCGb2TRfADnAsoX0C+RbnNlfymqKr3aRyKm3dM
8a9xFjvUFensQvvPaNKE9W7s6vAzBIf60FdzepNHsbZHmCv+dX3Q1cmZbFFJ85EkjsvvCp55HibD
AF3jlZ34mKa1Lp7sKGn37xmH0hhPAJKrpYmn6zUOnG03AwQ5Gep+aNU5fC7Bt3obG2V1QrQWwTmA
hnoFToSva3d1X+QYaWXWKS2sMTwgW+tsGUCtbkjqwRifSFb8sq+RZVaAzx8uXnbmhF/z0ou0A0VX
L0NIuXX0O5KuVjvYDgXqjXC9dvqkTtv/H3nZ6CCGCXQOGBmQjPpRcyDC+4QeTfWnInd/tV0yb8To
tbnqIHUpuoHqfqXMq6jI2hCjIYr0mO4Fahw9dniDPqnRFB7yrIz3dq+IdGPUtdhJWRHxeXIcjKsX
Rz6uzbka2qI4B2lCYzAFTPcLZ5WKJ52b/HN9e65907/HWpzxdKxLkriY1YyN7pundHXlI7Bq3Yxq
6DyJvK2f/28DLg47qip0K7FJPOfg55icYsfFwRJu9VlrdfN7XQzBO57EEtMhIUDkxq8ckCKYIXoV
cwQpjZuntLes7tFNPGB7M2JQ+X52EnuL3792GqGJmLLbTTlqeUoCL0vBcvDQqOK5rYF147x8IG9W
Nj7n6g7933GWZ8IqkhosDmm/Mkc/8fWYdtBS4Sm7qeV+KdJyiG+DOHC2ErbVLfrXsIvo2alNHgmn
zc6C6ru2s9w88PygLsv0hFWPGW/EtrXhuP7+QEXgVyybKVGXiGmOgXBVAHCOaTdZt2SG4Z0Y8i0z
vbUPCjiN9hBlfcxW5cL+lUlwTVVhGqmkv7o5/pNGZntXGDpE9MwNT7Zb3wjcAzcWce0QEl7gwvCX
lBy6HNPO8fG0Ii5A0Eeps7MwsrotQKHfD30WFscOUsdGWWMNpADCG9wshgA65jf65ZBTapedrQAu
HVEM+Olk46kR4lYRpbPDJiXfhVOFD4TnTWPnN4pbdUdrKPotgPLqumJNBreK9BSRj8tfMXtdY+UG
KhQK1oilr5pZfx+CB3J3vDiqLYDX6tJC3cJ4ADQ9a3s5mpUojh5ONIsC2+hu57yvLH+0Z/3Zzmd1
h/6Q+4JypLkRYdcigVSulvkbrCB1EWHNFFr9hCQdmXAEfaubBL6MsRaN++uBde1bksiQAbv0wqD0
Xs4uw1euDg1Y06aiI4qDMGd/HNO51nwvr4MNYMn6YGBKZA9apsOXg4ly6IvIm3DrRoHwpxJkyp0K
mv4riOn+cH1ea4cDNi8oAB4S6NAshuqMyS4o+bFq6J4n6KLwjzGqp0/tkIJ79CxRb6zY2j5BmcqE
CkTND7jI5eTqvFRzp4jg9XeNgSJ+OQ6/QG7he96j4dDtFVrgzamDKLuVCa99Vo6DFPjk6Q3Z8HJk
t8UCSrEprMSg/rrdFFfaYaYCOOzROHE20u4/QrDLFyjtaaoi0ozk1QuUGzEoprTLzlbcNrvKNKMv
lOe7Y+nUxklJChyTcFswd5RWh89m39tiF0e2+6mtkXLwZv7XO3eC/OmnQTh/Q/3Mvr2+9GvwC1w/
JeYBzixQhMWJnVq3zPqAXzjN7vAwBLZzkyvN/G+K8NJ/WqqlHxVQ8E8C1eXKj3qt63cV7z79GHnD
xm9ZO8Y8n/+HwY6412JpumFQNbxIk3NWtnnpl5EaxrtyUNvoHXfd3wMtdh8emGObVugtdLna/pir
Oav2OkA27bYvWzQMr39iGX2We8Bh64L258p7Bc5S4a53iYtMTgY9pNzNeqso0CaA4uz6EdEyWcJ8
rMck/qAigLJ7++C4AcsrTz5vl2AWcHsEay90X5xcn22/TVSj+tSVgal8rhJ9Sk510FvJY9MWafcl
cjJ7S4V95byR3rP/pdw0yNtFbO6rIWpafteLpXdhuvcyjFRuzA5kTVUicvv26RL+ge9w01EWWb6n
M5E6GiU070U1+uZzPWplh+tP7c1HC/PPeO8Uravui3BoHpQmizY9IlbimmSS0CNVoVrQUryMLvqI
pn9am4j5doC89k4IXKHYZUHtPU2aV/iBGUfhs1VsC2CvhRowBUj64/hEiWbZXggSrasT5BhebEEv
YCd6ADrY2c7epyqvWvvYeAjWPc9K6xHqvAGZZWQAngwVc76DEnhNszc6MYwPoUlNYDdXU288TmMB
Yuj6jlz/oXRZKXzS2IW9dPmNjIZiVhPrwYs36naJI22RYNhhielTYXJ9C2XKU18T1MR3bjfO/W2A
r+xwwhNiHPysElZwCmuuq9A3vdQ5sRvck5ap70AQ8LqQUDyuX/xMFoGxCetuCCrVfQG2KY6mF0CC
x6ziHyMY+tm//k3Wtg2pMCvyJwYva2tppiihmufBi4F1Yb23zNnCLbAetHtFFGGd+HU7ROYOqUov
3gBMy2ksopM8nTTEuBF5CC+mOYfKKFFwHk5sIrP3fRdkd/B/ePGbhZo1H9vGKv/LSD9+gFXLnsdM
0ZKNW3Jt9ug18K1BotCuWoTjTC2BE9WB9xKK1HpJC2UC7ViV5tc+mDNMIpHB+zEFQ7rFFl5Je8iK
6cdJN0wKAYup62HRN5muoXc+JAgKIRBVF7sEiGV+DOc0PuWUx4uNucpwt/zcf+DpXAUunYdFqjWb
adyKKghw7x2b+K4S+Msmaamjo8xz9oBvWd/43VyAlDfmSHy/vs/WgvEfrPof7R18ghZHz9MLLdIE
NLBc0ae97cUZIpK6WxvJjTC7Zotk/gfVs5guCA6+MkgAAuJSA28Q7J5aUdAFpWLV+mrtOrdzkJba
tzAZ1WdRl9PnpJvmXTHF9U3tjnpy4ypFpfh5bQV8mqJUD4obqBvF7LW0h4xHgk55o72+lE2n6BRR
oeyL8F/8LWxm8ZjybXBjjXU72YtW5B/KGU2dvVFkrbmfifmfskhkxinO5Oe6vjArW5GLWIWzQAWa
6szi3ghgMtjDhMBoFtAy4FFoJea/cxbPfkFVCpKaY9JMvT7mylbkFY7SpVT8JxgvNkNOU9Xt4tB7
6WvHuCsLHSOICqVJd+/ZdVodzCEP2hPFjzDw+yHOgm/Xx19J95gudVQq3+DFl3K4WqbkFdrKDl6p
af59qiEf79A3xbHu+jhr35auBd4atPp4Hi7CC0hmvTacSlpD4DPmF5OmPjiR0IJT60XtnTeUQjxd
H3IlohnEFKo3jEvtW57Dvyocoya8MnIV78ULq/Y+gXYdnbpYT30on6W9y5sEmZEyRKVtf33g1bn+
6Z0gkEh0kWv+18BWL+zGGwbvBUMMKAhVUDu+rgfmSar2fhVa2Lxdu4yZUnonnAF9Qy3/ckQBiX1q
4yJ4yaIEelGsh98nQ6M5TdFW3Vd9PGrH63NcCWLcVDzBZd+LS2Oxnk1fFlEUdN5LSjA9QprN7lM9
/pI24xYrdW2HkkkSuTiS6AYultFGEaAjg3NfJnhx+97hJb5TcCDX37Fq2CObkspCorGMkiK0qbPn
ivti1i3uuZ1ZR3DiDfvZUOI8Oxal8nbpTqIegH9g57Ipu7xy7VHr45LS90tbmrW3nwhvNoCwyi7v
amHG3dtrGcgdeHxG6ouyEnW5ScYoihOMDCj+JHm4hy4/T7scMU+fgk6zpd2ytmrc6Db4OrJMEorL
wRINl3pdx1DDZTMeLJo0+S61snmL47Z21v4eZ1HfQ4RpRIVm9l6KxBmeMYJz0mOJf3flUxn2gp2L
483vN2992W3BxlDKTpGzXU5Nm/AGmzAveVF0/acZpN7LbMwvcEbtp+sDrRUvGUkilGFKkmovcqO8
GKcmNnhNwL5JT3nXqI/zEIeObylNcSqUThwyy8sqjGhi98UarGSvt1X27/WfsfKJAfSRfUpVF7LU
ZUWAp1yfRiP7BpHog5HY2tdhwHmZ8fIPWlUMG9NeCS08kimUUqmBjLLkspVRhfZI4CkveZiQgM9u
+JQGkfZU57q3ZfO3sk1l3gkEG7dPaPWLwOmlNZq5uhm8KHNhd37gBVN9VGNZMX3zR0T1w9UotJFw
Uoe43DR67HTWkKBobbptO+50rU97v8ktpb2xKE+1X9FenfWNZ8VKckHIkMcd+xQSrMXsHC8Pwqab
MV8bbKP4HBWhe9D0UTi31tDOxl6bhB49VlEYZzf5WG9tnLX8jvHhT8MK42G13L+zVttNPQbI+jeO
Jo46G8nzh0aE3s5NA+9Js0L9lrIESHC16Gs/xUv2+zg0mThFHvDc3dvXgJ9C4xgBJMkxuFwDvARS
vXAAMsfKZFAKGJ0DTVWUxe10dHeJNWtfrg/4RzFhkXlLixYSR8o/0gv0csQodCo4vrgrlK5SO7fU
RaxzziOovsFOMXIwe7bRR/nkuKER7DHQTcyzyISY79y5yNWjOlIcugnLLvIa3521+EOPYlLnD3TD
miM0riFGe84Mg3YH5zEYXkZu0Eco64r20W3jzvG5WdT0K6y1wUSSvzKdQwWkA/5rEnTNr+uzXdtt
lLJQtkDOGDzg4vOGKXW7wURFvrTJYFPo+bU3fsy1qfgyisJ5yjUnvx0z23kQWBoerg++FjR43kh9
TzLZVzjLGmcSaVOHSYqntd+CGGkr3SmK1k8BuGyMJcPuclWJyZJtTIWLx8vlqmJjPuq1NQUvRWPw
RNTVMGh2gdD7yg/z4dFB17XkCeNq7UGEgzr4PWlisrGZV7JbOrxELaIX9JGlX6aht30zdfJRZ0aB
AEqWGeHnoIjUZwJ5Nux7I+sep84a8//e/qW502UDhg9AOfFy9mjjq4iYdPhAaVV5sFs3DH0i83BQ
EVc/XR9r7QaEwgoWicK9JDssbsC6trwaXABlqjCaDT+u8uBBVaaw3NlDMn7SyrhLj67bAaBFCZmS
UAzz2Tk2ohmrrVaijJbLZZfKdrScEL97JZhdJJOlRVgsvSS2Gz/0o2l+0ivPPrmTluNYrxSfEYgD
TqfayUeMqYxvdmbh4tooM0evIxuP8cvwNu6VtW3AYiBZTIFXSvlerkaPfknTCzd4qfTcdY+20Rbq
TZkOseoLtCM1X3WUcjfRH33H/oOJZkmmDbjfJXgjdLxaqxBPeYkzN4p2Tjv2H9XIBWUQUr7H5h60
1QEua+tunL6VdASxZF4C6AZD3FgSG6IICcduMrwXI7XmvTtbKjT/TCKbtVtjMoaNZV8dzjVk7Rx+
D5O9/MDqXNoYwEZsd6/Jv9ojBVC/ShR9Nzr63N5x88Vig5myFl8IoGTONHEBbi0SrrKch8pLetZU
6E3txwF2J6qSRumHilZc6je1iSWsgUvg18ZEJsmMOvfz9YO3Fk6ZrWoBMcT1aikOXxra1Daj7b3E
VjHfCJKk7pD3zu8+iUS5vz7W2r0hrwsSBOoD6D1efuE4pZJuj0zXKob5xvXwtsPXRYy/cxUYC5I5
ofJk4/7LYlegPN8RYiA94y8ldfghXy9eEJNSRqLtuTmGhupOlBXtsx3aZnIwJzc3D3Y6cHa6KThP
hnsMo1wAESjBdt5e/worXxxQG5gPVFClfPLiILe4O3ZN3igvqPJb39AIdeqTNXQ/hQIte+OLr45F
sQH5bZJsaOeXXxwrhajHlhNGV97Et6mbD7rvZJl9xOpneAeYXXYZJIMUKWKS4MvBeqGOvYtF2FnU
bvIkIWj+FOTZoyiqYa8r5VYffeX0/GmkgraQpOQl4gPNMOwIBVT23kiNdtchIaoch6Zrsgc7nOYe
asJk/1LzGbouts/R/aj2Uf+OLyyLMbJm4dC7WJSA3CFUUvxIwQ0osrUO+K38MgD4PJutamxEqD/9
rMXFhIHX/w622DqdsAxwe2gHRGbm/RODSVZP6FH2p2ZC3ppUuw9A7qrmYD1YvME/d6UwwSePSZMk
uNymBdVnZH5+uko56zvN7Kcthcy1DUf/Rl5TgDaA/F/uASM1gfVH/MJJNcf5LkUu2TzlRodTPEXw
Te2LlZiNmr7HqYZQIys6l8OVcW0BtPMYDuU6/Zjp0KePY+7gEp8B9IkesKLYSH7XFwH2m0z0KTYu
ewpBFIUhKJTwXOgeyCo/biz7uUqnSfezLh7KG6EKxbtFjbd9KHLPTvzOc1In8nvcjm5VchfKWnUK
GEkB4P3b7c1B28A5r60CtRh5cVK0o1B4+Vmwa+rzCYwcnDK7T3YpWO5dmQfVjdL0k7mRmKwOJvu/
IDslEmmxBmFkOHkL4+isuQFcfJjpXXecM5F3p7mOiv+uR08ZsZZHQDYQqILSRIJIfTm1WliTE41h
cs7rIsIntgWv+Jy707x5Xcjr4NVIbGKgJBbytsuHPKh05CHyHL2DWnHiXUqp+2dhD6Z30Gcp6gzi
qUO9C9AsxeZkvA2MpDqAZy13g2XVN2VkiOP1ua/tdgvQNTcn1SKe25dzz7qqx+FETc7ujyRuxB18
s/qDFkRx4JuJ2W7F87WcnLsSENv/jPfK5dlsQ8Mu7Phsmokmbqdk6vNjjwpts1Pt6L6myhJ8Gow0
3Nl2pzk3vIC8GPuuutwiZa7tMRvsKcVvkG6s/+XM5V1CBpUlZ73I68lXgyjZz4UwfsNG3VKfWfvK
lGpxQAAfTS642M9zN3gzJkSQdwsrUf12dHJ8OHtgfb4qasfckZqpG7nJSmZEAZXAblA0kqHlcn6j
1iFjihrAWVqwF49eMKbdSYM5+dhji5Qe43oIp1Nf5ZOxg4dSbBLR1u5SDjDVR7rCWFIuMtEqjwFy
muRGSovbhD/mojpAaDTNXWdgl45sIz/7MFJ0/GpBwvMdpTDfAcFFYJXZUwelCLo0p1MQvg9UTvfZ
KBXxbaimZ1FkHvcUBO7z9ZO0tp8owZBvYsNG6FrsJ6TZY5CEkGCjepyTO7tVzUNspsYxL8pevbk+
2Fp1DHAM7xhJCaegvPi4w1j10K8oCXqNYu+rJtd+NjCojJOWl9wahaHOd1GXRQq9aSf2fvVkL+6+
T7yOP2mZxEYesbbD2d+IWJGqUVhYXA+x0RdOiUAwHkaKcxfOZEl9jenBoULTsd3Th8k/Xf8Ecv8u
YynlGk4TmS9DL76ANaK4lxjcmXnQiXCvB7ow7zy0oMtDpViozSquyPamEsbhRn62PjLNwf8ZeSl1
qgap2mggnc+z6/bGgc6uJZ7rtPWAsI+K85h7OUAtj4RoS+t6dWSpZAnsER+JpUqYaaaVwuWCfTJE
picQh8EdEpOl+VPwn3wB7se9Q0Ku/vftn/oPxlMmKHiRLhZXA7lIIbKLQOdq3VEgI+7HhPGbKPOi
b6Iaxm5nKkm6xUNemy0SkxTYGZW0fPHSqFPX6seQkmvZzcZnHNPdz20213e1OmTGMc3TLPBD9K+3
XjhrmAeCBbe8DNnAnORR/6sHWzIwt2+MpaWqDdO9iyHPraZCUN6Fauc8z1Wd7zI3bpx7ILbWrnWc
vVKzGRDc7efp6KmV/rUDWv0OkQvZyaEVzr7HRkF+sL9+lzFXpHoNGw95T5h0xWQPP/Qp6367kO2/
X1/ztQNNeRA7D3CckuZ6OZY9NgC+bTM8h9mgmbtSOCN2nQ3sIUdo/T5Lqq3K6Opyo6ksqwbwzu3F
clP0grekZkjgpWH5PM4uDbi4Gv/D5UmY/kxVYa+ii7d7xzxNKrJSS5jwvdjbI+W4Lumi6JzM8Xym
n9OrnwavNubnAFhTszdbbbPjvnZVkN1KmRlZnVxStM3JbIzQEgimpV77vUmQLKVC71Y7x8jdfiOX
Xv2sFok7zG4accvBSj0v4gbqIBTaqNX9vHLmJ14NergrR6PJUNtLZ8pCcam/3UGIq5/mH5UgSgWU
Pi+3kDEn6IDPXL5RpgY/RRq5D+6QCuNI4+hHje1ds7GWa9+VYi83osSpspyXAwZKpgdlYqCzAcNJ
3+mB26p3aWtV3UHwoo43IEgrGRYNTWw9eCTSPVh2qGrXqChDsGEjnuntQ2sMJeYsTji5uzyf2+lD
36d6e+NkQaz5sZJO7xAOQrcSoVQQjmCzXhn6zfNczkinnPtI0/eVXknlX8v9PYFy/PzmY8LbiC0k
Ud2wYeS3+Cv0aBPs7tREfmZExmfcz7OpVXcKtSCx19wR+OfgoS349ouWygJ25pKYbb8CHdh9XVNR
M2OeS0Lbe14TeXu80Zz/0MGx7pswy06BBs51YxvJQLPILKQSLJrKUgOD2u3lXJ1Q64ViAeYAWIso
ZaXGonrKe/xPNt7UK0dT2ocB4bB5D0EUvRwIgxPdDlEKfOENHOi7LHMij0eh6wR7N8R54KktDbvd
0a8H3f/29eRcSmoTJQfNXQRbM9LrXJ0yIBY4uD/Y8BqOIqm6e8h/+r7TlGkjCq19U+AjknUjnSSW
DG14WnWWzB1AAxFow61mpYBknSobNnAqa6UUBBIAWNBiMnjWLtJwy+wKxct69wU84nCblEq0gxkz
3E7OpOwwu02/6BiGxqewKQ9NNii/KfXggBfand3ewHdrvpSz09XHsje2dPjW4gU8RyzApHrDq+ZD
nc99P/at+wJayFPv6ozH0Y3udEP/JUmFrfi1YvbPACmM+mTSnQpv377mZA1U4yBa8e/FmjtCWLEz
g5Z16tw9FVE77Scge8dptK1dPQfvIAbjBED451EAB2qJZ+dNEhl5y3gt7PJfamXoqEgN9pAO+7jC
FNvHSDIf7sdZn+On61Nd225gFrjW5c0DbPDyZAUT1CVVy5WXwAGRtTOUuheHvHPaf94xDnccxDWJ
AlnCcQPDKXMnAnttzPF4k1YNbs0mBbotBMjKzYbdBNb1yFMjvr4sEJaRNqOxARyxa/Edw8Ynvwe1
2x4hBMZfr09pfSgKkaSZvC+XPasi75QSaAlTQgL0RuTqrzRohq9Vy136jpHANQCDIp2lDHO5SHqf
24lex8FLHkfdPi1K4TeVUB/Yw8HGVb02KSpuVCLkUr0SMsARUmAHwdHTYnv2p7zNp70TVwVyFJU3
bNyVa2GdLAS0Ki9TKVJ/Oa8iG7Ft00PlxY5C/GZjdZipblRiLnapmZW3Hm3H+c4z5nJj6WRsW15c
+BFRbVFJnzFuvBzYyKjHWgCCzzxNmp+cj+pz5qi/ql73HrQkCk50AzGwGuOqfujSrjleX8+Vebsq
+QiiH1QCXvXblQA+bBcKnie5V3zGl2icdpPwqnvdEtkPu/biz1jQdNrGdb3yUuGxxsUiu9hcpYtZ
pzWZR+imuMQ7bvFd3tNAL1sr8G0lNZ/JGpKN4LI6IFtWhnBexMt92wUQLSoLW/oonMtv9RwFn8Y2
/KzlfapxkWThxgRfBzNwUBQpJdKdEZcw7zqzgFgKeCyTWyTPgWZyX5GEGT/fuHxQR1g58CDUZ6Ui
12L3JGpeKFZUnVu7yT57heZ2vhidCkXeyeju1dJwY7/NrTdrZSzGXWRBqHRgbB9i4AW/m0shcKwn
dxjKU64UwyFxYrXHKT54610oB6V+o6FxCJx1+ZTORjZmZBrVWbCae55+5j5tKtJYO9Kfvaov3xrr
GI/npZRxg+L1CiCswYH8f5yd2W7cOLSun0iA5uFWqsFTnMTtJLZvBDvdrVmiJFLT059POXtvpOSC
C2kguQoCFilycXGtf6BSijyFC4d9gCchLD2U0hXa5wzA0SUv3HdHcR1urQtSGls1fzcpbJHxnPPG
on1yaCvsCnz7dtio1ldF53THRthuZGMmceFcvB+U48/rnfgM5hOk0OkGQsRUVLYzNU9r+QT7s+C2
iLM+Dd2Rajeyx1Qe04vm6e8iu8WgvKJdnn1EW2eza3F769LK9JonIxh1b5dSoXoo51yfd628+Ao6
OxigXT4lTA+a7aczLIQzo/ZRiqeWfOc77kPiqyfo8C9S06c/zZjXif021iZbGzK/G825Fk/l7DrT
XhaJXYaADYtLzbZ34WwdaAUwkKitfda1afXb085cRE5bakQ5RQj/61io+oCPeBHFXmLe5JOvLqTo
57YJLHQ0HN1VYXCbYEzcBh2QRRyAeBxdSzbHteXV8xiKkled1/Ta1zaT+4+D27vcm0n+Puhmm6AX
WVPUwZ+z6prljp2hqcjLcJvc+3NXf1dtmbylAXJVQ+XEFwLruV2D5BDYRkCG6KluFthCr21CrwEn
O6vuwXOV/rCbBs1zd7S2px8fT/TdZbFOlHQb9b9VKWOrKRb7JW4uOR68OJK2X4tJm71d29T1pSL4
2QVd7etAMsLC2h52U7M8DT9V/GFm2pNBFcgwCZZ/Oj1+w8ZEnyPVOCltNVGXF0L3uyzn1wz/d2T6
aaf7tV0GM4lVh+8p+/W7WA0q3AXAq6kScVWqIXhcLDGJsPbrMl7B0trjx0t87sAYHgsMUhT5360s
p63GQIjMwnFydG5NU9j3Zuf3e7NUFRemWb98PNyZ8wLOBrIHMZUG4rbMJAKCNmcfpaPGllQjpmoJ
lU9RkuBRPHp659+NeXxJTf3MJOHV8QL45a33TkayQM2kDpRfPwHX924zvYmPkOvqG0iPZgrY2l3+
2PAR+BIXMehqUBcIHG8CXivGrl8zx6dayGI/pZ3ZXnWyL+UfX8Wn46zH9bd4h8U33U68qJ9m1cVD
tPLMj4MaTC8sJMWPjz/emc3KY5vvxscAWbzNFVWVkRBkDUZulmgNON2BujZU1/9ckdQ41edQk8Oe
nM8Mu6Lr/YccWdng+PGPOPstkQEm9SC+A7s8nXGnWiOj+Mu3rOOZ0lKxHBMZ+1ckJOiCSnDzH493
JuCBQ/MNEHmM+S7ZUYYG23mw6idRmO1ek0S5sKfterUsQV1fyI7PTg5MMYqGOgS2bSZnOq2MnRif
0GXOVDSnzfJAT12/7vrUuC/mMrlwHM9OjhfWikfjhGwhYoaXTMW4MLmmGLq7SdlaHwqcDmpMx6bA
Ony8lOcOP9qTlAdp/NBUXmf/22Z1hel1ZZ81T5yOKczzCuHP2NO/Gr5SX7jUl31s9d6/Hw96boqo
/oGGQcuD4s0me0xcvS7cdOaE2Ib/KRAGNK8xd15qr7qkGHLu68GpwL6JHpMOT/90fkZj5e04p1ic
ybye7iorz7SbZlLG/IkceYpfdKXRW7ywZ86uKqxV8F0UI/l7OqrTdJSrYe885ULXH0GSYdwr9al4
M1rTf2zj4lOjp552YdQzVyamSjZx/FdtZVvu9aQNZNLqqyesBbJvQT63oVSm8Hf+mBllFNdOkIbp
7JvNVapVRXohoTw7adhgyASswk5brCq9niY2NES7yrIpQ9w4cF/E0c0PNdkZe5Uu2BWXgyUulF7O
fWFMKlhkAgGxZxPWES6QqUgRJGQHVyCa/CXijhRXeYs8RAJe5j9McyVWAOci3PGOPf22MNqsOhX4
9MHmKZ+1wmh3HfzkL4suh2tHgiiNChzZL8Cuz31b9vCq/kCfgq7M6ai+pscWSFWkwsw4i+IZXSDS
oOSHoffTYRqVtleWLX9i4FP89fFhPfdZSaMxWMAcCGmAzV6uFxzE6Y2XT+0gvU99bcgoyfEGCoUQ
887sKrELHHFJG+3MvUZ0WdEAjErTdnulDDoCHlnCfEn2rrAsGh9GjGV29Qyjcpf1wh3DolZca2kQ
Ow9pN3hvH8973Tcnxa5VXRZQAFBNNjQdv9MVX4rB0OOWX1Cbi5/fZANevPRP/D/WDP81zvpOoWuB
o/Em3TTz1O5aD6mhNvH8LlLlrNR1t3RFs8+6pi6uPp7WmdjLNsILZDUrRcF/s32pwZiU4938CdkL
dlIDf8u8c2M7XuCaNSWCfn8elU4G3AT7ZVxc3suodysi7a4PPG0KlRb0P0THI7Ab+uaqnrL6rWjH
5cvHcz0TGhgaIA1t1JUOtJkrfuVmUXjoKlmJ9HHTVMovDvViqu9tMAZ/F3nlXNg0Zw4LI66gapT0
gMxvRkSlfJJ2bxdPXduln3Ur9QBpTU35mlGZ+LfWBuzKGndIL6zxudPy+7CbNVZDW2sGbiRPQdK9
NqLxbmtbFkXoNkP7KuLuFiDRZ0f26qbWs6bd/4dlphwNrAIhMxKl05PS1zPgKMkXXgaRPIE9vG2r
ZH6Vuj0fbemNf55f81wAtsMTjT/bHYxkd6HlY1HipCPf+q6ZSVES4wm/R7yoP57ZmagLrI+CPnr+
SHNtsQ2GUnEdrOYBGDPcxK2obqwunlTYa4k64vAr8UZNY/9GJH+Oh17Dwm9Dbz5p0PpYFfaoXBu4
g2IU1AbePtBs5weW0NOFFT23a7knQYYD4yDiba5Q8Oj0/gs7f2oqNfRRvphyuDHbcugPneYFu0Iz
2zgcWsNZrj5e4HPRiELXaugNwg5HvdOtU6skkKUG6ht063w7OdDRfIgBP23Vqwt5wtmhyAF5Bf6C
fG2GilEFV0aq5U9AkLtrv13666GB+VmiJv7wH2ZFG5UpQcviBjudldbMToGTLAqCbpUf/aXNwqlQ
9n3mcZH8h6Fc/E3Bz1HE35IXvIWNa6zeCN3SDkM4FLN9cFNbDYe09JrpQpw5dx4Qffm/0TYbBVOJ
CflHpBFNLFv7UAmgXZ+MeLSjrMQjoPWmKg6REPaOwunrCynQe2w3RwJwIEIiqBuwXzbLugC+1JOB
0bH0MyAFpWOJiqdpjugpQBPzwFhP5h1lOOevKutdPVpA+d+UhVZe8hU8t5cQJiPkwcziDbPJDcxW
zUbe5tVTNfbjYcAG55bGfLd3nUK75PNxdiyAzLzRVue57WPJLSRsKwMz+q7F8iGrVG5EIusBVbeS
1vPH2+ncGoPDsVctSvQ+aWCcbt3S6YU2103+RN9UzuB8jWLcz/qi9kPZKftouYYaIxwp3fnGkEZz
H7gplg2gvtqvH/+UM0GJ9yGxFwMMXBO2AMEkwDu9LxGXy5rSu6uz0QoiTxtDJ/4ZV8X6zSvz0v4+
kzDQ/Pa5y3zuMerHp7OnE+YuswDg1YI5fXOA5hkHr6sy73nMuxZhgMyvi/3H8zw7Jo8mXqkcVG7x
0zGl2aC6umAd6as6v4mXqVE0T8bpCpqpfp8MuvbHUtwgfNanKUxVpLjRwz0dEUkHPZ3cGMHfWcMa
2dT8617Lyy9QV/3IzZPx0oBnUmkwM3xIUgSkM7ZUAWuUje4NDJgbuRspaU7NvjBGQ7+wlOe2DMrU
PIB5dHOhbTZvbyTulBg+S4mJ0lcz70V7XTX2mNyOtDiTYyt8aosxGhPTn47MiaE1teLXKBOBajhd
0iwDLWEaUHzqMeBhjXmhmyLfZIkSIG+RoEcCjraLnKD2/v54+7yb87pvuNZ4oiHuiKDD6ciID+lI
DQfqKTFoj0eekaPdgctICqU7cycrMupFHubBuBQq3sUlBl6rRoBSgChSXTkdOK99P2umakQQX3af
mma4SRQ6xOHcVOOflsTWpHJV5KXJYdBs3GzYKZu7GCUu76mw+/lHpezpIUviNAqG2buQ8b2fFUPR
EibiAHDglJzOqu1GZxqM3HtStD7HfaOBB8A31pluq9oudh9/u3dHf50WVTCyZnA34KZOBxM5juFL
bpfPPiz1Pc6ey7/26M4/0l5vvq377FI++36zMDmTohrVfqiOWwn3RVhl38mifh5Tp9rbXd+l4QKd
4LYMxPKCCNl0jdRm8B+myTseWNrq4fwOXxDH0q0nCOrPbdC5u7rWNT2EewLyMXCrK9Hn0vhPI2Lq
uyJkEDrdvKkFJzGnGV4+V2IZwwmO76fKU8mndM7rg2j88cJ47/IiPiR5s78qbqwSupsNOluuGLXJ
r54n+ED7WWXaXurO9I1uizp0aYLhZlVMOQ+HIP5DCyMuDF7xMGzBIxPX3z05qzpPTZ+J/SWMLlzq
JZKXzIu2ZCBSHHIuegyrg/Ka8ayH5rciMXIimnJ7y3g1pnY+NJ2Qz5T6oAYsOgRlK30WU68dClgC
36g79He56r8Ch5KPHx+XX5JAv5Vk+B3A/X7pEa4AR+Lt6e+oGwlSRF/aF8csXU2EllZOw21iQRi/
VSpAaCps4BRke7QwdHgSRZ5YfejFfT5+Xkp7sa8S5Tfqp5RocuwqGfjfvdjt3rwCYBf8lgkOwrWW
NQAZwLYGw303ujjRao7zQ2lS70PDroZ7S7gq+3lhamtcOZ0aZmogYyDTraFuG3ekK0eRxUb2Mo3A
ne9BOsiXfM4cfLCCGGz97OnJvkAl2rnKrNa29q076aW1r7O6XG5nXRjGFy/T0jJcUm9Md3OdJzNM
z2wRR4xDi/jeAFLdXOcJRY9ra0Jj51pUZmV8LQr+0XMHy7kg8LSJbtz1ACc48Cv3e1WsXIsWv+2a
BUBf7Hnt/ArUuHkwVZCpMDCwVpBmkBzc+pJLJOTV7SL6ZMi8tyj5cAj1LcJIZGOtlTDxXpwyE85R
62ceYiHA+Na9WarJS/btgNR15AGLMT51CuJYgMbRvHfixqjDtVpTHbo88V/0NNWMXRzMVR4C/xr8
qM0w1zvkWtrVD1Vf6EU4Nkvy2VFwP+4cX1oecJtgrI+p3xr1j96O4+S2Q9VoaT8vkxSt/CSruTra
Fj2WhyVHVPKqaFTl0MLONVGFnd1Nw5FuTHej53XVh105GdmXxUjGT7XbmT4ERpW/uX2awYy2u+XR
rtHg2fXawJksvbI95PM8DVey0or42OSD2UdTmTTYx5Vtnh+UCCZ1M/lLRwVutObYvW+wsv5ZUBYb
Qs+Mu3bvWVqdvc72jKB8X5ReHpVV4SThhBannR/ccoyzv+CBlM/BzJLd1jTKvah1qjL/JFr0uhXF
ApvWfCid1tFurTb2XjzSo3RvtUH5ue0WJZFYiHP36CChluz7YC7t68nPDLGTJrjJ/TJ0o9j7bGwZ
ynIKHpBXNUWoj04fHEHqFXE4O1DVoynprW5XCGuWBzg9KrvuNOo0KBss2kPPZRZfNSgPVCHwqyl9
DNpR+PvacFN/1yvQrXe1rosSyW23CoY9yh46To3IqHq3g90YHs0D1OWito1z6EHz5H+3KJO6t95s
Bu0jrydb3TuNU9tgAJbixlToCPwlUs7sXVd3073udEqFpZNmAVq1S5dct4M5BVyAXevsbasxqqOm
Ai//pBdm4d4LjK5B9yKtv1z1mZ8HofRTUOzVUkPQtyftNlM05KJBz8f6JUEZTUUT1/yb7/beHLVu
I74QPtdVy+1k2tuop8+3FtoS5b3XjMvfySJTtLJl44kizJFRQfwBw9HYM0MxZKMfcWe58zHBPKa6
X0ZdM8rQKgiuYqdVSAh8sklM4kesbgx13bZJYHyy9U6rr+Oq6aYmslRbV49JVWnJYUL7MH01Bhf/
2173StnselnG5n6MTYEWlVdlev491lKVmuFo9F5jRtWYVc5fOtBD97ZqgFhde22TNDSNeD1EHD0l
H3VfM+vkYC6WJZJozDRvCMfKteObcXQn3Eq6LCk62N1D6ecyxE4EmccuNot0Z7pzTGUdY6UnMaeJ
/i1NOv1hoTmYhB1xIb/OCM3GAcl/858YzzB8V1EK2MEWn4e9OXS69bik2jy+GpawgKMMusq/jWJw
7m3NSts7R3E3hUQohJN9P9G7mzYegylKHFN2uyFwAeeMZlPpD3lb5f8ooK7Ova7zLpqp7LnhpOXV
EjV57hwXZJ6NUO88981dautHixyGwfZOjW7nzgu2xbGwxhISqNf3YYPKURKZbbKgA+71TY/ilo+0
hF2JCcDRkhnI5i7qp2+kcxX1hVZ96QEu+mHqNv50VdNsmcOhT+IpdLy6qW5aLKn6g57K9HqxSsvY
dVLOWhjMcpYo4Wm50vckVU21Q6HW/zxgB9yGvY07786OnSY9WnZu2sUeOx0NXXkYo8X1AHOpB4uA
iaPzjDBJ9TMebM51qco+3SFKO9if4eNJdVN26NHeoUifD9Uh1xfbvcm6OP3hlPnc78rFclLE+k27
jrw2cR6hoefjTltmb/BDdB+HJglbn3d0ZKKb/Tmxi1g+lQHIpYg2kZnjEKivs2vEoO3o7ZviQBaA
SJdQhKivzWAOV/pYmzzaOrgkUTWl1XLbj2WsPsO/RjChhKH71NE8+pfrzU6+JfU8HyYDdaufEuNl
M3L6BagXSv9lf3TEUn/RgyJwosbtcmdvTbYSh5mW0xAJt7Wng0ZzEwR3gRNmOBcgH69KuiTpro5t
70cNxmO+HeXKNvZLx1bXSgarDWqTNeG4SFnfdQWYr71ws8m9ro2R/QxL23RD+ohN92BndSaOYJkG
dx/rNZj0XniacTcM6A0Zux7JKuNtrpCputehmUKld6a8NO+StZAKGiBhPWGBTyqKec2IHyofRZMd
4anbmrcrRbpU0YVsyH53kYPu/NVIAd0BRXZTh+m7xHdoKuSvSSq1hxwii/zEgW+anQEI3d85CdW3
Y+0MTvC5quDs7ltdtsO+SxZu0sLKgYNDBGqvY5DUjzYQzoHanAyGf+Mx9Rt7B79aZd9HLdX1A+SA
Sr/Ogq7/u61dt2Sz+1Vzu4BMG664oGvrAkDxfWJE72JVk6etuWL4N8WCIZ/cHh0g53UhxenWEGwk
Xwoz7W5HbeiykPJi010oUGzetSRjiEhxOa50t1UtbJM6d6r2Z5Mq3esaalQIqH3MbpTGezdsgkRd
ki7dNKRo3a6OVgCSqFpST9zaFQB/iFUw40icJ04/XDWJLB9bdMLV59iKidI+iYARki+406GR0hJh
VSv/D4WO1l9BjZbMk3oXYjtbviZuFYarp67xGltlxroG7ZMhg6KGJHRJTvTdN2Uoqi/0MNi41ETW
Hf1bsgv9JE8TKcxX7rX6qZ9lcuulWfcixTIPR2F4xSWLms2bk8m5VLkBdSOlSSVmW/gpEDsreJqk
b0Fpp06oeWK8N4bKuJMaQneJwBPCawQeGJM0xIUD+m43BatoOeWmX696ZwuRrJ2R3l6n5W9SiqmN
itnNniuKijt3KssLrz5n+zTinFEaWev+sGAZeHNckhG50SXN9NcpxwntIIRRqy+T1o/LrcNDZtw7
nbHA6iEQOLvaLP0X0BmDGdGcgS01I/0xlWEOo7P8K20R4XOPMEmX7t4UtTKuyjlxg4elJUXPwnx1
V65DYVmp+CebReyQng+wE6awQegj+ya4yZJ9jA5HdR/4ZVVFJtDFYm8q03hGY3I0QtduW7CTgi4a
jxyR9zdNlS7po90Jp/uS1Gajatjmk2p2oLz1JNLcTtP8CLnOOL+ubEClYZPFJobHkDa1vWcWTj5E
0h0M74Aa8LJgvWX3Hto5bDUK5PtqcIap2alG1jTR4lwM/YO9cIX9COKkqt+8tHP6P6xdsdNXoiDP
O9zVwRFsNzwqxHk2duP8TL8g2WdLjWNRmvn33mK9YfGoXehzbQOKC/uNBzJcLgqpJi2t0/Mlu3Qy
xlTqz1rDW+HgzkVymLXC/KKXTpkcdX8ZdqZfWnlYpIh2hL3bFPaFGLo94/wGlHk54JRAaLdtVU3H
RNeSMqjN58RNrAjD9eKxHps0pIJvk3JAZbtQjHxXePk1IncEcA2gTVQGTmddCEM5bd6bz55NVpFJ
yPtl2mWHsYnjUBvd5Yg6hxHVmfyuZVp+ayg7ify2vCSof2bmrDz3B4IVFJrMTT2tctKKu6K0nmOZ
Zdc6zKu9PXTzV4BX+q2Sarz6OAEw3p15sPTUeAhvq7oqseZ04t3sqdEZXft5zoP+b0+W7n3Au8e9
hU7j6WGmcj/YSVks5RH7L40nbqd1e2UOYtnFI/i0A1iL+EJBY1M9pVnCj0JTFh4D9Vp7SyxIsOBR
UN3sZ2BAaWSitbT3m1bp4TLU40vVoEVwWDor1n9cWI11eX8vDq0D08GEbkPMfS9n2hcz+DYi43Oa
+vF3MCZdtUNcU1y1qbSCfdqk87Ir4jx9LoKm+0H3NN9DvNWNP0xcfv0OxgesRGWamuDpV7GDrMmd
cXKeVT/4X/LO9KI4SF1JEth6JJ1+U6jjx3M/s+Y4/lD5p6KzUmo3wZ9upK4tqNY+iyz7Nx/t5la3
G9ynKmhXO8p18jtOROaf4YbWD41ACIxiGyXhVUTjdJ6DQUlCr5T7PEyjfmXrKb4c47JMDxS47dB3
iuQSGedMeEPEal1UxB6AtWxWNiDHLgdRO8911y/dvp675Ra/F28JkeWO78FnySKycmcYI/hATaR3
1nyhvb7NJ9ZJM1UK2DQG2G6bM66sVuplz6R11ACOEvDHDRleE008snZ6AfWwyqx6N0/OJcejd3W7
dWhwoyC0wK/iNbGGn9+SJ2VRYMO+0H/OprgYP+U1O+IhLW0HNEjhmGqPfljR3UP1tqLZVb61H3jB
j1GOTvl9g+Rdel3lo3Y1uLFa/sV83lRZqNN1yA597xnTz8kepcpxykmNhwV6hR8JyFx3UIN68ceX
BBVIWlXo6dM9AqB+Ope2axCoakqWUXCF546SeZhOdglaIiiKewNE0YVk7P3eYUTAbfSRfHoQWyF9
N7FjQ1Kjfh5GSEeLrcmnSZPzQaZVdRNgX3XVW/p8FFxtx5KL9EJQWLfmaXDi6xEYPZK09bxs7igc
CaXN29h9DoZUHU2/kbskDSbUaKfl8HEwOHMfEnw5kmjQApSk4XG6uCnV1DmehPvsjh2Kbgr9pmsZ
GCoNm9a15W7wVUkVSxmfMJSvgyvJcdub9LWA3WWiSf44OPFzuKaAsOv+2k0//TmIItlDORvuczub
w9fUjdt9Kuby4KXCCBeYpUevtP9QrpTgxKAsODQsJN4RnzsddPI12JdCus+kiN7RbfTxLfc8QCE9
/J0/a7z+z1hoeFDARzhv+w6nRGz1XV64z0Zj5t9H1BTDGtX/675p6gvf9n34WeeFsMZ644Mf38Tc
NgCWpfHln0t3wN6KGzgcErOL5qK5zpxEi5IFJUfTSbIL+/f8wKhwAZyH17adY2pRE7IHx33Wxj7Y
TdlQX+FNgQtUHSCmrZr9MHavsWNUF+LtVkmExUVUh0F5vpFTInl6+iGdQWWOnbbliz2hVPIIvjgw
QstPDFq/Si/DxqHbc5gra7QPbWW33o69VRiY44ixurVTQ7LhR0EVuR+sfG/huHLJLPPMgaOnSIa/
YmghNG87f1kjm6KpJuslFfIljsvi4Ax5Glllae6KBAtCsJh2ZPeLCNtkKqN+SoJjTulu9/HJfx9k
sKoChYlRB4IH7jYBlZneqzQd/GfEulKAR8P0pW8H7XUeHe1S9el9ygECErUIijQ23f0tpA6Auahc
XmDPBR2I29iwuus4dXJA97r2fTFkgb5md+lUr6f2NIrSJwLvTuWA3jxJwOlmyJfEKxd3yF4606J5
QRP+WeFT0fOoshX6i2r6++MVPTcg+nOrTcJatNj6O1HhGtPE1vOXoXfmHwB4+33QmfoRQsP8pKT+
9vFwv5Lj7QTJL6CmrG5utKxPJwj31hPK85KXNvOF+1dTFaaIqMb0+m2Z6lmoCUqjCGz93U9pfNtZ
WCuGsyeNoyDn3Q9uX4CkHDNVHpwRJ/onAdX1wpKc+fBIgAfEcXIQyJebDGgOptnK4t5/jjtb7BqH
xCufZEktpRh/2pXywy7NuWA+XpkzWxvBVvhlvC2gfG3p0Vpftgv22oyKxgtwpcK8W4LJedK1vL8k
V/o+1rG3fslKkm2SnKy/5bdESyudvEzRTXvRvSyP2r4ZjlXXl2FN+n7rprp6mA0loqSAVPKns2Q0
iBQAz/AVe0c7EJgU9KNKyxckxTwrBKVUR2OPI0hYVPYl6d0zm43RQNMBzYSijB7yZp74bal57IsX
bDN1M6plO+FcaCPE+0XLMXbc27Jx5l1Sova1L4vR916hak+fBT3YOHTMWP9XRwjRu53F0M57dCj9
/LGQPfv0D5eFtxTYag8TJMqU70rBGbaYuJXI9C2buXSiBrvRHVnyHO8Rpr6En3j39ddMBVlPnrC8
YAFznK7KUlQdNk9B+laZcXE3uEV59KuKPjnLEw6NZn3r3OzO6ofuwhX7LtasZSIKCOSnyFPByDgd
OK0nKmUU9l5z7odXSnTL7TCI6aso2+kVasgl+4/z4wHiIg+nOvWuWFR7VmNPhfka91V9ZZbYdQ1T
Xe5rBPPaMEGV+UJ16tyAvGDQjqc5w1W5maAXl2OWxZP9ChDDf12Gyf1Sl3THdHwPd9Zg1xeuw/f1
EcITtk2c4V+vNm/7KQ097ZRjaj/9qlPurhlbyYvHTGmBx0FW31pdWg5vpTF7jnadQnhuHkBES/lX
bc1tcsisZWi7q8qY5v7CtyYf52ueRPqVAwxXgkvUM97nNb2e5J1EjfknqIAU8WAz6FMyKbC8mReN
U+078Z1P7eaYaH65fLY7egm0BXsed1rupMG9SMxqhwhN7e0mw6nGeykU0jC1Z+v9VVd7Y309aQlC
QyVEawQYAUU5V0uf2dlVh3XncBj1odKeZKyAP1KotMq9r2T60yJXSLHpkWTn42Bk9UNRIgOfRjBA
6znfu8Lq2jas6Rx/o3+rzU9BKr1ny+Fh/MmwM/uZ3Dwvfy72kKh9HtRlGgFYKN9SKb0sFLWH7Z7A
MfQYJC0q++MwzemX1uwoVUhh8V8jR+cxgvoeXdDxuklcJ3vw8lw9oFUZT1daHVd/2eCZ5lBbcUy7
OfdoA2rFJG5nU5qPS9BL42WuFiy3mqKo8s8D3aRbF03ILFzoKJarJYhbfevtSdev/akH6xYuPbjp
Xe9a+V0A5dW/sRPfUqGXaB3GKWVX4KCciUBe03RL23/6ispR1LdGRz1/MZuHHD6yTZM+K8o7/IQs
nc8XxN8cT+Hv0hvN7IaOW9jIB42ptssaqAFHpJq1u7iqpiDKRq/pHt12TvVxr+xWFPXejdHkTfEC
SlL/MAFpf1q0XLd/FumQj4esosp7CFrN+tfO4qWpIDL5AQVzdwQSNV64gN+FxbWctQK+yW/hrW7L
ekaQ6Fkl9PknIUIe03JUh8yWyWF9VYcd+DvEd7Hc1rOxuPAEeDeyB0kMEC19VEouXAOncbFxkQao
5sH+2x31qkNgAl7RDgSd8ZVWZfOtA52D/QTVzyY4SmzjaRx8fP28Kx2QeCDKgtIUuMGVKHf6A+Zq
ypyqqpN/JRp9yVfLl/6TNhoLiVjVfYZznue3Sxt3+zxV1Tdup/lCIHuXcoGzpXZAI4uXF93mTUJC
59aoebgUb6T3xjHD0ybZiXqurRD9knsNQzmfZnogLoEmtwGbaiLaMCTcpNxr0r15e5V+KyfR6e7b
jIT7oV3m9lqYvjiWqI+ikNjigPHxStuboEgTFNUJZBro24G/3Xo5qjJBb9ibgjcU27wFDNFQhtp6
R1/QSd9mkyvqHaQttxB6Hi4lxdMvqmuaWLhlgzcqRVloT/3w6DRJ9Q+gG+cPhdGQf0KgYM0nyV7M
1QvqdCxztuM5M8f4TccV6irvF3nTZ62OLi7yLO1wUUr5VwL++83ya0BgSZD/OCykMacDIoldllnQ
BLQ8nfSrNwTD59iHhDzoo7yeMX5LwlhQM6g6YV9brXg1pdCuPv6Q757Ev34EnC7yKHYuneXTH9EN
hqAtWgZvVavMbhe7ix9mZHjfUjnMN+Ps2/vUzYuf45TE/5jpMn4unVqvQqfS/cPHv2UbP/7/T6FU
TX+ImvGWJF3WSp8WOQRvIvCVex0MQ92Fg8KUNAxGVGx2ltEutB+b/Kuh5uTrx6O/39J8fnRU/nf0
zUIgxGU7CrnPt3ass53b+3MSWellt973Z5VxfNIqKOjUILZkq9kypzGQPQtemsVfdgAnx12kc+Rq
HG/dLFgutHnOjQd2Bf4zlkBAcjcxqRl8dw6C2X+bRsdCzXXC7nyexwiHHPtFtl124f45d2Qhb5AZ
c2iBx6/r/NujbFiRvFOVBG9l0jlfzKlLnuvUn64XOy8vkcnOzY1OOqWGlWxE9ng6VtGREXY4H79h
VO9Nx0a55W1jZf4SaqUWYNtbOta3P94mwE4MXjeUbRAz2iynbdSjr+VN/KbFhkqinu5VctALrvIL
IfbMaVhtC/hodCpp1G4efQLvjxmHgvit10UTNXUcALAR2t7FsPfK7OYyapu4e8zzrj9+PMUzX3B9
ZUDfh2pAXXrzBU2JAKfddsGbgY17cFz0Jce1yraXvT4Bv7uQNWzvTE49cpQ84BFRRPFry2p3M1Nq
pZFob6Wt2f1akJ3LsDfd9GcstJIsQlZhYgXx08eTPLN1CPIIQFAZY5e+qzvjpkKF+f+Rdh67cSPt
Gr4iAsxhS3aWZMuyLcneELYsF3POV38eajZuttCEzo8JGGAGU82KX3iDwfT6lUBoIu8OpIrDUcLI
YGvE7ZqVz3vjwVWBGEMKx5hz7PLPsaAZWCWKPEq/Z3zESYKVs+lyWFRbyQ6jW51ZWGu3v7eMsw4W
cdBMkVEXy0jbKXJ8JEx+CzQ3xQZWre9JqhllXhZE/spufef2ZCwyJY7+W//r/PMSow/qIuj835le
tCqNZB1wkjJM8srt8t5uIe4g36d7z3ZZnHinq0otniz/t5WK9jip/biNkzg80bf2b61ySo7VOPkr
j+R7g84G5BS14eGB2Tj/uCH3cyeuW/EikSl4elL1W3ykMfQIlPLQFq1+V6hhtHIKLwdFL41ipkoD
FTWNJd+g9zs59GVTvLRhAD02NcqODhGktJ09iPI2UyuncGGB65vrB+NyJRl3joCoa0EDWhrzULGu
BhFYnIm40Sq3ZCEISSgZ/b0+zuX25AJFo4npBG9Dn/Z8UnFFM9M6b4OXobecW21MRzfqLfNBVyVn
+/GhZhYFeA9yA37w+VCpCOMI48GQofr0dpTU6BvekmCbkbL48LXyZsAI+4U3d4bVnA8lyjqooXXw
VY6W3aVSLR2HUeEodMGtHdT57vqXvbNJ0ObgceAOncVsFreK7hdW2obwd2q5NjahNTTPjqQlx9SJ
QuCXmooCbb4mzL5Ms5hEOijohNO6oMy3/EbwLVWmZ3n4Ist9v9fUyN9ouKS64Rhrn6gwN/AMB/UR
kMewdWLZXLlq3ts4hBZzKWxmby21+P2wHK1Sk8IXqnPdkWcy8nQrSx6sqQuP16f38tImK6CSjTQ6
Z4Hder6aRm53xmSW6Us9JFq5ldMwj+9tJPPV71Somi+igHS9Jjz13qDUwjhoJJOENos1TYs4BsKe
5y9KD8lXxsf4C3Uh7XYcsuCAyMawcru9Mx51AhJnDDxJ5ZaBRuaYUwX8KX/RKstwAcKGaIv2dbPp
x17/G1EmXnnxLxdwfgVpSKGxR1FzWc8EGBRloh2SF3lUp52dC+t7F2oYAyndpH54s0CyQ7KYbgQY
T6rF5ytIGJEHfV/EL5JPp+DbGFek/77jp9Ixhy7w7fp+ufiyOY9TZhj0XPy+mEpUJkXRa2HzMss8
/WzQPnIVAlQeX0nr/h9jkZmBkJhLHRTDzr8M9FhhylPYvmhyboASQNZqy5sIwaOWwrUWxMU9QxJO
bXbOjfgy8sTzwTodznLpq8OLM9T1reaHpocApfF56KJj50TbUM3ilbN38Q6BlgNXDj5N5Rg4S0Rm
Xth+lohIfZFjmfAFT7xS3qrUClfyvss1m0l9mI3TqadKp83H45/AzIm7uiNPU18aehSwa/EYOQWD
3zVeIjtrUeA8T2cpP+s1Y+3gn6K/TA/4fDClNuC8tE7yJzFaDfBjZnyHFxp505BYAEDDzIPI5mxF
rGZ/rm/Ni2oDMqFILMwq1+jPyiCUzofWBlNL26qr/lIyNX+FCJ3dkFmND2UE2yipRP+nQDzwW6Qr
wwm3SftRTcd+Za6XVmEz3tnS0CqlkE5cw1/nPyLMpMHPJ6N51TRoAtvJjPzKNcJWlNTFxhZ5k1BG
+wixf/27pKcBoLhRUw5pb1QxNeNU/dXEECmOiazk8m5lhpY7bgb485whVEuWjIDF4sdpIQIiTWKo
r4gVaQ+d7mu/JJBWz1S8KxzMFOhsA9WjbUkmelNGWWd5jiEpM6cxn4MJvXuspnh4AsPfrikyXLRI
5h8HgHR2WGOnAh8+nzmlspOmUyb1Va4a5y6k8/Ss4ANZumpta597OIK96zTIKrk95frUpTsRBJuu
KvpDowdQaAO9DIyV9Vw+HfOPIhEmEiCrmdna5z/K6ogTu9hUXqcxGV6NUsn/GglVVZ1Ve0CsbM3z
7J39wwGlRj1bYZJ968tIHGJRGiiD9RrllYwbRZ81qCJaaeOWQS0+53WRybdWMMqunkStvcl5qh/8
TO9c+IHpn2wkntkFapNGm+ub53ImKP3OyToJEJjuZV5iJzm6Eq3i/4lb45cUmz7t/qzrb30L7cY0
ql6vD7e8j6n00luHm89WIyFZ1ip9p61h1ajiVfAIuJOMR0wtldJNVdTNsdey7qT3drC9Pujy8nob
FO8uKvzgdqn8nq82dLkAjhmD5hOQ1UYL9D0tLwdCYK7ct+ie7gc0Zo61gNF7feR3Zpc7mro2he4Z
rLxY9n4KSsNoJfGKTlH/o2jsfBNEoXajt0O8GezgcH24i9mFf4LmKLc0rx0aJIsPJVKSwzCKolcO
Tp26GsJaL4PWjjUSHWnvUtdCodfQu7U8c/kUIQXCrM4FEUAFlwVhBdeaFteI+LVKODqwt/KNcCrf
wOuXd++jO5bBaG3CLCcUm7Wrz1ezqCy1s7M2fgVaEY5uCadV2iYa1Q/w99IW4Y6q+GAwxvdRx4e4
pIELIpZY3GGQJCMa5V36agiRHSrftm9gA/vHKQTCen0J35lKhgKAy0ODiM2SsTVB6i5iuUhfg0QN
t6mjSLshUNUMWiIFgpXvutie83fhODJnmJhjLHVIqEJGioTt2CvoxcAL40E7tDSj9uPYSfcpnnP/
n/EQqrEJMgHmLh1z5AZUU6SE+WsYGQJFiCIvm6OsDsaNqLJccotC11agkxdnf/5ETsN83YAPXS5d
HNCTl2IrfTWjaPjiR2WxrfLIdKs2BnAj12pzW+rGbJNc9GtB0ztryfOCDhJ7Z0785n//T4Q2GiQM
Aqrna9AOOXSmrswPddlHIZ3u1Ly/vnHeWUsGIy3hHieWX1I1skwL00Sr89cpi7Vtjnv9FkjhsO9Q
ZfR6WJwrd8274/Fy0jqdsWTLiU1VtQ2KdMhf2yoyDxQkYtwCq/Sehys71DzzK+2Ay8lEXUmhrgs+
ejYfWkxmOaSW6FMlfp2sXn4oRVtuKDCP9xTy17DjlyEnQRTcJhLnN90zeXGPKgX4ToKl5FXYZYEJ
z6QmaC7Y5pNTq9EXHOPhjEVyCXKq0z6b0Fd3dTeVKy3EywnmR9Ag4PVAh4TK1vnuoSo5ytGYczit
KdobcR4hN5Fpf6yhiA+1k38UrcNIeHQBh6VoQKlpWc9G17grGmnKXutR/1W3ZXMQGg9XMVmbkFRp
d327Xi4n0DA6sZQlZ+vypWwVFKE21nypfdVi3f8UyhPCNZETHnWte/34SCAJCTto7tPeXsR6oYNN
ZiNV3avfq8XtpDrBtu9EuMNsvtpfH2rx/gLrQtISdCwQBgUZsKUdzzjVSHVIqfpXZLkO27RWt1TV
xGMhavOY2obY+IFcr5FW3h11hpRxz2kE2PNG+uea6QFq9k3QKH8hPOj6trFL9bHRm3YPQkd70Qo1
eWoRWVE+dpnPH0sxhBYPyTzP/zL/pDMLIlpp1L+jOiq4cGW+9iDQ5P4SpLWvuFFcdSsv//zM/pOE
/jciVly0nuc7YFkONQf8Y1SRaX+DgS6SaPPpUY0saaXKszh3/40yfxUxBuzwJTwvbShMZpmi/W3A
8RwRXAEm2UtQP/M4w2VyVPEN/RhujSHfqvM8UaSYxNuLu80e2sGRUl37W+a4bG/nv6f7cgyhcIQt
IKmJgOP6Tl0cv/9G5PaGu0CVkNz2fM8UZYZKoJrof4EghtvaicxjGKBWKnW6tL0+1OV8kmzRB6BN
xh+05c6HansnnJ25AuHKYqxGEGJTuDHq3EdEXE6hTmjt7w+PiLIaCbGmA93gr/MRFWHnvQFyRrh6
VDun1na+RGS9ziaqdIi+NQZuKzvz8ggiOcY88szz4MNhOB9x9DEgjXWkO9xWQVftroWIghCINP6t
k8He4ncmfmmg4bJf1790fojOTwTjzaqD5LBQs5dAYic2AtNJKoRVQX3Kd2JogyMqYbarlYV4Emms
3KN1g+OJVes35ihba67Tl/sI3Uq4TryUCE0wBecf3qhOZzZyHgk3NnTAJ1g6fmaWoXDr+RpD5OL4
zzqowFzmsSh7Lc0+iyzvJam2OkG/Bf0UENuo+HRFKoqPriYDQbJh/0Cj4jzOq/3PhWr15TBWnTyw
Y/10ircOuvvqJmkQ8fqScSWaLoi6RpxaFQWOldvnDYR7tqQMThw3Vw7pU3DPnQ/ul2bQF5PGVvKh
L427iSqiehMkhbgPUw0hssS2GhlsOGDDzSiVsnNSfKTJYCFNuVdGwszcMsvHxlXjPiULHBRilchF
YyPU7/MUXTUP1Y5Gd0HKmpjjohER/jKiNpe+mFURZCcjkjoZoj1mea5myiNxsTIgllS4PtzQcPB0
Tdi/USrKnoM0QI3RnKxKa7f+VNlavqEINMEXqtB6eL6+2y9OGY/N7I1ENE3ZGJnl86mholxqyaAp
wjWdtD5mtZ/eaXqZekFQZD9JBIfn2rarNWbAIoWga4TGAncYJ5z0mjTifNjOQGhGr1NVuAEUovrY
l/lYeX2HEt9NUnRWcoIr1d+g6Fak25ImyFoecXGDQoGZFYfnzhzc1CXyxoTmBb2n1wKUqFRndAG+
NtSxwfLLXu5k7W9TF8bKrX3x0YyJtCUqGkROc9n3/KNBiiOk06Gn5OpG/ifHyu1zhj45jdveOanD
oO8N0P07c5jMlRPwztcSdWNWzdM70zEWdynpUWw4MVqK7liFB6sRZXwQqjqJhybUav02JwpOV2Lt
i51Fj5xi1CwACtEK0sn51ypCb6OWQmEEAlfX3QYlwsZTKkNJ3bQXhScVknNXAWDxV66at/ra2XEn
owEDOTP7QJJA+T0fGbGk3Ek1DYpJI3dNdhpIJ+vKK1pNSZ4auP4gjPVWaQ42joBh41k28J3bwQyz
9s7Kep7wHRk1GhcVuo+f23aSAlepVGDoqZS2xcZ2Gn0fEKzC4ytq9KMJshF8c6HyCutPECdmu9EJ
j+WjpZGsIrZEz86/cRpOs+pKmaWE+GVJ9bTV01QOP5kxRZYN+tRVsUkAOX5Q0pvojjsPF3iyHnQu
KeSfz0dM/CyT96hPvdNuDPW7kwRuOn792EWyHGQx6XHbN9qkBOqT9hW5DMkdRjf87KzsqeU+Xg6y
SCKbAPdvQxLqE6mbqymekE5VeLTX9H+XW3cxjLa4nUwLSnYhvX2LOFgP8tfxuPYlyyhjOcQig8qF
YZBEsCYIDQS3SuNK48Z8Ed+a7+rD9YVZ3jrLkRa3TgmF3JIrRlI+xydUuIytcRecsGO5PszanC0e
EhWsfw7vTn3y77JNtJG/4lR//78NsbjFwl5vfMkP1Scuak/f+G6wlXbXh3hzMfn37ljO1iL4CrEg
0oqSzyh/lZ/K/S6EdeC23ztw+n9CyQ2fnaPYSEek4oy1iuhSK2B5TpfZXxpKZdz0fF8k9pV+qH1v
TO/lunEryTgpqosezCfD3grtqGiSKxklgJyjJN9M9Y7fvOnR7DC/Ic5WQzC+Pi3LkHQ5K4sbRAa8
HyUDeyiwfqf9lzr70VYr98e7B4LnYq4/0ztZkjbVgMgPDQ72T+x+S0/KT+en2Ihdfrj+Je9u03+G
WZyGfIxCJ4gZJv8bH/KX8Vk6jvv/bYjFSZDMotFS2pVP7VZs5206uh+Npt/W45+vWJyERoNOPiXz
EKfiVpzUY3mM107CfANdnIR/xlichCrQC6vSGUP5nDludwsmC9e16ndRua3mxX/k3//btC3ihVo4
stSk7P7873QjPWqnbL+2+Ete+n8n7J9vWuxjK1aCQkJU+sn/Wdyq+/yned/zbp+6atc8Bt/1yW2e
gxVzlrUdt3gYmzgfqiBkzHH0pCez3EiF53wzv/9vs7d4GbNCJCg8Mnv9djj8t+m04/Uh3n18KZoS
LyPexTE9DyNw2JkA6cXqk1WdcumrrX81+snV+h//2zCLvS3nwk+iiWGKYOsY+yg+FYUX6iuH9K0d
/e/2JsWHbkTqY+ItABZo8QA3FrzzKpGnH05tB5mrhEP7xQfe2EETh5i+y7McXTuUsMKDhFlHtolR
+vsbxpVO2IEVwkrVYTm5ADLAXc0gVqAutI4X99LYD5UWNb7yw44T7N/kIftcESETrpWaSxo6rERS
8yyef/4shkOHGzEgiqpLdhJKa/yc2Al+CiN1dNePwgRXZ99aCwuXLwfRP0kPeQC4VYAzS7n6dvCR
5dZV/0dXq3YZeGDdWvlEYjzZikezqv6gYxeAGmByxLgg5Weu+9sj+0+hIQGuGooqKX5qZWp4nLtM
9mwJNyvLmLAAjppiTX9yecDJm3my5joxohca7jLn56KhTgX2Sgt/1aoU3kxBHH428TS8Q9DY/jzl
U36bANhfKTZerN/sD6bYTCrCNLRWFocx1RJ5kBBeRv9RBYVC1WGPMYDqXT+LF6uHKv7caQfITQ0O
tNf5p0mFjeB6qmS/Kql0Cg8J7vyrM1sq74GYpCsvzuUnwYSZPTbBH5KmLiUt7YJ6IMY36a/CzNrb
CtvGL1lprE3cvBpnGx8A/AwjUxAUgtKwhBpLPlJFemya38Mg73aFZBp3nRUqh0ikj73dmQcJ24rC
lSSl86a261cy8WUfDGAIjUSbvBQODodv6YBtyElcSoGwv5cBzwJU18GuflmDDHA8y4MWZVu7CkOw
1hMs3m+Im2aq45pCxNJrnPCfrUz6G8ByMR/U/dHgA2LKPywh3jyHPsLsunhsJLSPkQKJayvbG23T
iS8p0h3WTdVkurKhA13VnkAI2XFlnd33tUJtoXjFw7cdfa9GPS9uXBNCtlm6TlKb9SlVa6PYkO42
XeqNguLWYdTrSP+gtRFTSl8EriOIKPYPc3q+S8vEwdagj/XvY2dKn0AJIyrc0Z19quxU6XaI4OSA
oK6fjItDb9PUozTFEaRJBPDpfMyKDRzYZmp/LxQmjaKn7yKFYZ3QmNeOPjjhOz23ypUX+HLvcuaB
FfG1ZPLg8c8H9dW+S6ai9r8HdUDjq4r0OsFJs9bgiLeNbe2TXlPGY5h2cgYzQM38jdrDYV65FZYZ
5ZvjMNxewCCcSHCS5z+jm9MwHYr1d3MS9fQJRRVRbXAgN7VjAOqs3EwV9bwtFZqCRDBKfWMl2Lm4
lmZVkbnDQjUNEsaytCRHhW6Espo/TvEY9jQFomHYGaU/Bm7WmmLtYroYjrkGb8fmAgEE4HVxwdui
snDbsOLHZEoSaj51BgNeiqCVuzHz/u36zrqY3ZnQwouJZBNvM/DQ89ntY0hkRtBK37GbGr8krdZ6
RaJl+yIWvWtP1JbGJBo2FOzslT19eTe9FQjxzpn/AMq32NRUqQz0YZLqUQsq6VOVOs6t3kXOp3xs
DY+P1m+0OFW/KL4efNKV4K+qNOlKXHZxrnjRZr7gTBjkH5aMQcdIY10SJdE4j0006/LF20Lt4z99
b2QnvRQ/QnTLth+bcrS9adODgSIOwrx7idkx9H6OKFrjsSry7L6mC/qlT3u9+4J0+PS3V63G3KTG
VEaf/GDy1/o9ywWn/Ex/m40Fv4bndunEiTJ6GXd2PzyauWXf+gllyN91oTqJF2pRRdcANE+6H/Wm
3+cjorgfXfW38jfPIU0A/n6BcvE7QenTDMfHnuRI8YJItU9ZbLfxSeswoXFzsOufslotvkZlbZ6y
bgx/a7k/GCu32zIEnn8H0HzIFTOSkVL1+caXDKV3xraUH8u68UeXIKGo9r3aJBVCeEKALGrTYgUB
czkmwGNkAhj2v4bb+ZjtkOLygFT/o4M1yqbRO+fzVDpIj8TSBpTPmnb4cneDC8PpB10Tkg4Z0bnF
TRIbzaTWdVE9RhOCIUHX9HeIe0w7yXGE6pZsdDR+0/rP9e29DKw0WAi8UMirsrt46xfHWsSGVoCY
Nx61FlvpWeYyejL0UVt7E98bh8ODaiCD0U9avAtp29thhe4P92QnhafJlxLLS9Wq0le27PJC5oNA
ZHIXgwyZaTHzv/8nxq+b0UGmrVUeRTzUbqz4+bZHA94NZH/NwvDycDIUUT2EAKCuwE3Ph3JaqJOY
LCmPaOXnt9pUWTdtr/u0ZtmisBGiTRPk0++kQ+Lo+qpdbk0Yd7MPHQAY1myJIlZqx0KzVJUfMU+z
dllSWfKpJOKw3ZLw9ZvWYqP04RGh/tMKZosSEC4hE32cyXHdyeLRCuJ655tWs3OUzNnayJu4FoTK
FYjGxWkAcApzCw1GUC/YfC3mVmR078esnR6jXE321UhZKQPe68mckaNIZXNb5O3z9W+82KNghmf8
gj4/57PW5vl6Kl0MAb3Kpsc4d6TPcaLpO60e85UH5d1RbNBYENEhyC0Jxb5AE7/FMvDRUYZmM5aJ
juVQMKxcmPx0fu2/wTuCUzOmDjdePBJhrSyyQKPLphapjPC7L1USgn7ViGGpqeVl/Hswy7CW3SCG
HWG4ANFKJ3K1KAyy56nqjHRWhAdB/QecRT0ezD6xsVlpkgCX2yjDbcZLAF05v2mFWGPsOogx+M+a
E/ld6UmB2VeOC+C6lXiiB9OcPG3q/fRzreUtdOJsqBtzT+O7pdAVwUBRvH6sAiPe+Bi7jgPCu1aR
3ojCx4LCpTNP5Xdf12ySwIuaSTOptttYBh1xdgHL78LNTmzAH1Xa0Y/XEr3ojEOLCTAmHWOulorp
BiCkY4vKJMqTbtdD0rh1IhxqPsHh0Kp+g6DQUMZbo6zt+AZdsiB/DiM1z7+iDxeE0RGDNx02dG/K
Pq5KYzaMInALRcXGxw2QsiklV1WLBHMaRcs78hypMekH9kZZHqlsKNHTFKl42ruBj2KF6k59EZgt
mRL1ikMqG+P0uamRQtqT1dnxX3BeDtYFukDp8bNvjC1lTywLo12FMVb4Aqcqy7YhbjEkpvgXgjGR
AZ13p54XxN+RfJvR33xoYnlXourTe0Y5deajhnhS6WpGrKa7Icwn+d4WetDcqiIxQlxstKKNhZto
wSwTFzXYibqWHrfJp0bxEwAvQ4u38wEKtSUdhNCa7kEHB5OiXcx9v3UGJzHu4wqPlh+yTKFl8JQo
RYbDg7WkaxWbJMvFUVGl/BXV7GJWrlWHcOsnWm/sDIHDy95xMknejGo91F/xFayz/UioG+wL6vLj
MTCLpNsUg+ZHmy4LRL2xbEnoXu/3SX/TCq3S99i0OL1XlRq2S7rfFdUJq0nT/hrbUms/j/7oVJMX
dcBdtoOU5MILqzYw9oi3pAHsBNPudsRjcBYMu8ZkN5nsqnNH/t/hplPAp8SeE+J3gcAMMGdrdFWz
t+OKzY6F1hZBixJzPpwOm/FeCiRpOtGREs3nvmvV8Een1rqx733QJN+nLtFwixfJ0LspOnzTLxHh
sbfFSaNNM4K6ejZwo/hWy9+g4wCftkwtMO2tbhXocKJOqms708Ry/g6gpT4TW80O4RZX1EYtZ3Ba
Rujirt0iI+VqiV9X3/gJdn8cyFqTQ1R2jrxtdW1IH3IgqMVrSZofY7CDtMn9aCulIXshqlhA4dQe
iS+V7YfpTjnpY+4VsWWMmScnSlWjU09UnG5YOi3ECW7CeuNToQcWHspJ6Hf+z5KfhDGPhLWab2yS
WkeEoy8zf/ild8PgQ83RBKLNacZFcBfFfiqO0DtD2/Tyooma2UVKzpRvdhqgk6mDGCAMCjMRTYYL
C7XlZVUyISmHrgPS/icDPBE2h1iNmI+NWpIR/YErYYfbDAaS8/v6e3HxCiO58Z/BJ9kY1dJFTMPH
RFi8JdI3JakzMGAykEIvqarhzkxCLhw5K8KVZ3EZ3UBVBlbLtU0OCH10Wc4A5QM8qJLSH1Fglc3G
F6pT7Vop1IYX5FQM6+/1L1xGOPocFwLJIugGpwGY8PxFzCKMEZwqrhiudxyv9YsqeIW2kNk3cdVx
56hxZHUZCz819T5QjUH5cf0XXHwwiKfZ/NwBaAtzfYlOAdJfFFw8yVOBbduTE2jBn0G26y+qXmLn
9+Gx3pR9Zr1G4L3Ll1mrMTIcGyt6alFtPeSFMagb6tJN5wZpaZcrMdzF3OLqQS5N2VtHGwvZqvO5
VfVRwrmtjZ+UPsctDdCb84A/bXPfh2m6x5BQ/UGYG6ubwkryp+tfetHhAAlOIQHtBqD9KAIs86lQ
NyTMk9PmCT15/1thRpQvdrUYigL/ZCnT220isLb38NBUX/JqFAP0JvgHreWpkz4oXzrLl4aVuvVb
Y+HfkAXlRFIDpgOCDNttOSV1GsKQFJX8iOZcp4X7AAUpdOMzm8jknjtrGJJdA/hZp6ATTRa1xCio
7GeRWSlQvLpL6hw5cBnnG88pM1scKAhmpthgwcYdoxX9qgLmxfYkJ6aqjzTXrO4KWO18ER0pH4Xm
Z+rzgCCguU+tMlYPfeEQCREhBWsZx0UVZlaaJ3IkKgbKP3NczscLS3ZiOBrycxpNuvaJ8rs6bHxb
q4tdOJQp+KlecD3sVVVqIsW1uILEvSiMXttVhoX75PV9dLGHgfwSLAOeRDh6/knnP2coZVU0uhU+
17VvbZUkHoDMoa5rREq9Uaeg2/mTUXqDFGcrParLiZ+1QPgTOSCAo8YiumXxpbDgVXgmLSPe1KYA
+eTCd3QkXeFvpx+sBaDfTBg98yfMmV+0TM7Tpq+nlND32Zqs+AifLDyatSM9hEETHc1WTT4IZ2E8
hL8UrnuuIcoei4nNJKVq/GSon5Um97E6Mrv0sQlTv9o0Za5Wbj0ZsO601NdXehCX80oKNGvtz+cP
cPyiCtHTxp2v+uHZCDGeOZWRI2V3QZhN0cbKkOtemdd3NvT8pCGAD8sd1fGliEVGgyztu756liA+
yd/CqCZur0s7w/FkFHp0okKArF6O/Ua6AQXcDJsAlcjQs/MwXitSLB90Ur9ZrJmfgngyyOd5cv6p
HaRxagdx1wfPMzx1Mxqmf6y1T5WleYKa1uH62bmcabILaIBUjolbGPF8sMFXUfiuR+fZRjLhOxQE
5T4qTHS2ZdQvH66P9dY5OrtZZ4F1YlfYBygggus9H8w3s8Yx20p6TptMkFehj2vVoYf8rEMnNC+S
dPySE9unt0hayRLur4gPPBYl7bzbQpOEaGj+zCYX2MBUvf9djsphtp3GMNY+VE1XK3fxWATJKQW6
hpA6JmHG92Cw+6/XP+Ri0oD8ExBQDUUahC71vIL/rFAjcJS1Mll5opFjBSf2RvnDJikM0CiITWnz
0dGQskB3FKnqt17GYta0tJLRyU3NJ12KjScMbYGVmZKxLYvCXjkI87k6W6BZNQNdM1g2s2Lmshc+
ouGGJa1pzBhUZc7GxCYsp/qQIpO+oZWiuxHLeuTZjbZi0vOPxpWzoPIsxI4XBDjgZeezNUANxWFp
P/nkIyEdIyeLd4nAS+VGCNmRVmKfi4MGvW6WSYbFNI+7pBa0aJ9S8pHRcTbaxtO7SfOiVogTU1AD
6c6iFZzNcjx2DQBnetU04SnmLgFkcYiltdPL6u9ONe9tuxOnKjbbb32ePpERrTlyX4xGa2Ku2MOV
RioHrPH5Ji3qvonpKQwvEAfovU+VjA+ulTvhXrWKsNiOqBOvVQSX1R7gKuYcpc+EGG7UJb8v6Zqq
b+NJfnEcP7uHZpHdtJFVrhyId76M6vQsfzK/+KQ851+G3WqY6XYuv0it3z0anTFssTJINvmIaKOr
SuXrxw4gvkwyQG0K8NT8gW8sxmvxCyck9eMXrMxlt3SCZNt1Y+p2UTmtBBSXn0aXhUXjuFM+Jpw7
/zQKUcxtlTQv2WBWe7mY+j1JyV1BAHmHolL3wVzjDf0OnmfmOcyst8VwBLFROZrTiNpmPztr2M1O
6CLxzNxc85ma/1f/Xi0GQT716fkMcHUiJ3r+ZUM0YxosNHlqq83xaU+nY4g6w22ATfLj9fW6mEQW
CvsBpM14RIlaFuEpKrTmqE1G+zI2TvJso9NiCyss8H1sgkMlzJVnbY6Czr9sPl5UN6lH85AuN70h
T+ATYMi8CKuwno1INqihDXKPsXVrDdkWnQ0grzP0SHzwvqQJiSwBbTGO3Oyfs4j79b6Qx8nO0hcn
55VzieJ8dyIL9oYOV+iVvXI5q9wn9LLpNHN7sTnPF7Ayyw7bUWPkPjGdg8jj7q8F8+DJTuietyJf
u78uwMbQX+izzuoSIFLALi2+jhJXkEBykn4jcGMPv00gbtNRsqLQVzw7qfys9qxpjAt1O2Gj0R+L
IcRoIivDPDiOvoEioduFbEa3aO0m3TRdGGUNpmB9FjU3Ee+C6ipyKEstbkOanypui5CQ5SURMscS
zqNVSwMFGZpiTQtrOZMzFgRtI14AWtgw6RZZg1wraTqaCH+PvjI+5FQwD4kzllvEnOIfhjL2Kyu3
PHowiChZvDn3cI+Rt52vnNwWkq+WlfYTMaPIAxcyuPjcx/uY7tda8rx8AWbBJp7uGWfGjQKZ7Xys
POQM6KTCv5F67MzXQnYiZMXEKFop2bT47OQ7MZWUkdXI4DX0uhAQ5OCG5UwW9ZxmtorwoKtFWrSp
wXTp+LHoVety/eJXsDIxFwUIE9kSoDEk+jMZF7jV+a/l5Qy6xC+Sl1Z3mv5VLTGahaDaxT0+3dRy
pa0W1HL82gkJz/mhQZn+i8DsOvOEnYVQlCI6YGW+EpcsLhSKMbM6D5wkDjcWQcs4oSUzmiRJbh6s
nEBE1TpnB92DOptsi22MVNK+LvJ0e/3SXOZAb6NCYnUs2MFYnC2LCKmoIt9MjOYBUTCwOVEfHJLM
KU+5SvGjMvruhgCi2+nc2p4JTe8zNqhrwPTFyZh/A2AlAk+gg5yQpbhfa09V7utO+VD0cRF5aJwp
tpe2o723qtr+1IgwWOP5vTPZVPVmFQRgWWRdiw0LjrcvhlwpH+J21O6zfij2Em40z4Fwmo1tc+VM
vq7ur0/2u4OCiqTzBqDhQk1UCgEINWlfPaRY8RwDehV7WSnDOyTVfA8yY+dKedSvrPDiGnibXCTD
DDYVFS6gUeebvTTsgupLUz9AaYdrFlVcchoQZriUH9Vp/28sk3Ii3SMcg5dxTBJJFV0OtXoIcsnM
ji0FBBlvj1z3b6aprsUug1hGb0e1I+WhUiJ93AS+WkWubktqA5dNEeXHHkt0Pbj8iAZmLCEIqSWs
cYLoNtAVyR/6NtLgvdnJoXFkmin+EK8c4MUl+N9QczDAiNTHliIeyOo0ai9n2L4kobiTHKXbtnmw
FmwvkrW3UaB/c9ny/hMALJ6RRgnJNcoiexjyMbhr8/plSqXhK1i3ACEmo9pqyHng4BWVByCUP6/v
4OVmmmeTurE+y0BAUF1CYSNJWFEn9PBBmpzoC6+05Dn51J1Qx8tXDss7szmjCedAgMwJFND5vqUB
NSSSkeYPUocKoaiH5jMOAPGv6x/0zmzOqBBqEyBecUpbBI1JGvsYBknFQ6zA1sMVrfIi3zc3mhNY
267Vy0M36rSpy9nXPC2sNbG45dU3q6HAPudBAvn7f5x9x3LkSpblr7TVHjXQoq2rFg4VAiFIBuUG
xmQyATg03B3q6+cEp+q9JB6DMV3LNCYJ5X79iiPOZc3npyzafNAsMSDoy116kOMGU2pZy+TCgwZ/
81IZSXztrD5v+N8SVyygMzwUNTdk4M7KWuco9VsbA6iOJk9bVdzCuxRibEyRVU+tZtj0APdTJV6B
2em+irl4c1peboBi4W/CScs3BYJ+Pwo8x78cuf7P2/jf0Fk7/r+Ls3/+D/79Vjdg8iYpX/zzn7vs
ratZ/Yv/z/nX/vhvn3/pn4fmvbrj3fs73702y//56Rfx9/91fe+Vv376h19B9na6Ee/ddPvORME/
LoI7Pf/P/98f/tf7x185Tc37P/72Bv94fv5rSVZXf/vXj9Y///E31Fi/rcfz3//XD/evJX7v9JoN
r3/9hfdXxv/xN2DB/37OT7DLPhRoz2I2w/vHTxTj74BFn722cAF8T1ykqjue4oLm34FTQwg6wzvO
BjdY0BCo/viR/Hc0ktDBQnMRRx7mPn/794N/+kR/frL/qkR5rLOKM9zNR6D5cx2ByIXECUqP1mJj
Au9ondFictSlfX7kFozTLNhP+VR0nc8tA/Pv0unGTQF3YAzU2Vpg/LoamDwGBXSkVEJbPSwFlCqk
ARaqOUbypDWY5bWQJ/FUpsH7ARZpq6ntTNdIW8Wz+wazFwpVy0FXmTertPHFoHRu4lA5dOR08DC1
tHyziW0iOtZ6MK5MQwVg6EdbKYxA5Xbypsi8/jU4uQl6h6GvqlaUnpSNidvLJabIE/iUE63alNgF
8H0m5ttVCo6GAi46q3Bo9I0PAXTTpYVIV8BK2CTvpXYNijO0UMeyOMqFDH1Wo9YIrHvonZq1RmCj
G3mXdJoeIpgIwtuB/5RrwfyY6mVYUpq4mErVTy21tS3ruiZUa15B29/O9zErJK/GeClk8FXLx0EK
ObcBB+DoePapWZ0gsaL7EgDs28Lpmijva5g6xglaxhNzcAmOkUhZ2m9WDiMnA+B4F4rigwvLqGSd
y4DTQ9G43arQFIKBDMwhHC1O3JImCpQouwb68Yq2plr7XCpZv6OqZPuVUrZXAv1HrvXVQlqk4dZk
Je00J0rUCRBKibmjcJ0+lg0m9mLj9B69TastpCtIDJWLniSe0pE021QSzN9vf9t2/1rdn1bz56D4
52JexF8qiT7uxlaJLCWS9F0GVsG8SuFINjLbk6ytad4MIHKDXAt76++veT5avnrs8638Fn/RIjOQ
HhVaBJfZwU3SXnX5lFO3E3hyU23VECZqvQ8NXnYlFfwg33x1yUVN7Zg2+CqSM0d2m/lOwk6DVfoz
rHfTlu50HQiF0tlXtSYTmeZeblnPqNKpn3Zzvelm3Z3LMDMg2qo8plB/arsEICxY0gJx8TxIzRZb
/sq7+Xws//k5Fmm5xbkJOyg2R0XLvLK/GQzgXTzrbCHHtsZPoa6+/waLbsMfF1qyS0w7Qd9eTeaI
9mHXnfqBxOghzoI8WQNhZqCBcpnbfp1urc0AwLPkqjVp7y3pyMWqK++a/MrQ7cJqWCpQMc5AOZuk
KdLD2vbE4FVaZDY/HKX2nWH9/dMuZtx/Pu0iZNsy8LWU5VOk2KEMwJRDFHNXirMdqFf/0moym0A4
bigpSKaQ9seVy56X1xfLbtlnHCFo188GnaMkc0VJWoZeo+PXUOE32L6+r8g0b02bXplmfLSkvrrc
cmOBHwodMz5HwJKS2XjN6IFqfmcHA06PdD8M1LWMU+q4GmhMQs49YRC7J7p65TV/2Ot8dQOLbWZa
yA7ivp6jykpdLooHVIJ7gCQD26CAjVOXWhAi33b1C0jFXt3CBDbXg8KwwjY1TY8mIM3YYWIMa5ny
16LTbMINyy/zbV49O1oHgY8pgP1U1Ewvs525yAHg9GgFKQp0red+y9a2WEs0YvWtXZ1Uq4di6hZW
t66oN1LzwORbQUtSaTeZ8fjRoJkfBrkjsn2j4g5rZfDzTPZjNblVpoMGBrJk5t6UvVmQYGMx6ENP
wg6LXN0qRX2kdbKZON2mUhwMFve1NuSz7dmQkdHSY6Lz9cgGL6usAAPrhO04zEhGoyfjcIuDcRh3
gwkGSSyvAZvCh9In1zDvzFF5BDjkZYRTN2HD7Gvc2MPh5w2K5Lu2mb0rS/NzQfPnjlgEGtmWRrvn
WCsCsI1W6cNR8VIl94YKvpjlTimfeb7qsDocE5IUDWaWA94P/OOuqdFcuIHlrDseSvCjCnxLZhpu
OXrVEGmKdCWMfkgsf7ESl1CNXDGdhjmtGmVdK7+MNJ1XXZ0lPu8rwGg7pw+sPjaCGp1Qt6OjurFS
TdkUSu7gaQeN5DqAiGoBqXl7zrNAAeYasg+iJw0gWW6TDAKkALiAs77OgxnTXX/gCrtFIT7aod5j
knEeZV/raH4ulv74WMaiYkF9a9o8wbtChJz6lY0Aks4QOhvf/rPVYCwykUxMvShTnAaJdFRnF49d
QdYMHuTw9nyAgrXLEn8uN+fVO7U7WXsZ1ZvvL/3xRb76UosERLG4gzZ1N0djIXaz5rizrPtOgRNP
pEOIFXicqbF2hppAub1qBs9Bix/ILsBEQ12cEtY+Abs1j9uqYy9pDn+abPZH62QYNQHkOUCDKaAA
187yRJgIYU9QABLZdAgSfexBDj4Ey8cVoPPwofftJA3qge5wVmxom0PgA4bhReZb+X5OIiXeJHBh
j/Pnboxk8xALv9Hu0qEgZQ0GZeubqYiEinRTJTAIubKYFyIJf37+RVyfskbRB1ZMUZqEmKq8oFcA
l5MbpK9xh291WzlAVnOvB/K729b00GlXrnxp3S3ieZYOUIedcGy2cGlrSIGZQS0duvFatvOh1f3F
x18ie8y+QS8K3PYoV3b68DbVgVKvWmJlL+UDu+mzwAytra4qBDboobQp+yA70Z0kQ4UlLGUINhDl
V/ncJysGjslGXOkUfCgZfnVb51zltwwVaNYE2pB0iijk1xz6ktsPnAbl3IfzrzyHHFpyxri9aft2
CI1mMwsvS0NYopHYQfmxZiMkHzdz6k/WLlNJaVw54D/4Ol/d1zmW/nZfqHvlqpgQB6YCaMyQqyNo
yrBm0N1sROYczpWE1eoBrUws20ubN8CN44d59MaC6GtMyVh7o2fPgLZ5nUnYD8AqzSkSV3LKDzXk
r25vEUUA3k5hXGhMURzLkIHc8QM3+H6e0GNx+/6+sFFV+Vp35lcFvN8kodn5xkTSJoTWltaRMQ3s
PBirh6peGdqGmZ4EU9aiktdFv2PGZihzN+NHVu1TMJf0+lr/8uJ7XWywHo4fU6FUiEFZuu3MMbTs
ZwxqJesmk1fTILsCQKTaIdVA/aY0oNUWtQw8Da7CHQSqYCPmx/RlRpsunaqVURVnsgH8iZFy9d6s
3QyS5cq91F3ZlgtNpD8CwlLlN4f2rTV09hTNOLRd5EQgU8PFd/7R7qknajTQPFTn1V627qF+1joe
3EK+D9cfspBffGNtsTVSDbqwoykpUT2uzDasMCiJXcUJ0IZovIaTGrHXn6Rf6lEOjNyVei9LPAHg
UqgrfrejfeD0v2T1OEBJUfcz5wZTubaEkkgA1lsNzHtCMK1OAHUqyfx85abPC/Crm14kOynUHU0F
FEooywA3W4HaR4y3Qmx56s/JSijUHY7Svl+PmFfPXmeQedXf9q5euplM1AdlnRfPEHtELigfY+RH
QVXhRvf2cBR4Yn7ts14ohZaOBqWIZUnTYyUaNlOLdFQN2Gx6SfI0CB9O3tg9b6I/Zka1rs1tIcA3
045i3QB2Wgb1ldh36bA5989+jzHAQ48sU/Gu0j6UHU8fbyBxbtwZWkGEgbLwkEVju7Vkn2WJm//4
/gt9EMS/+EIfO/O3yNYUWWrTLlEj2dkL6HpB7sCG7DjYSWSUSJVh2+2amnARqFg4B6fbSfVxMEmL
mPugDneJ46M5Ai/e6kE0gXozKi7CcdP6Vhugy+sxiN6XgU6f2xqtdHDfQcY5gsZgO6uRrcAEaU2S
nKv/dxGrrpWjvfZgaF4pjglHb+qQ3Natb2tud20W+9Hg/uqJF7HchFRtn5Z4YqP1moYMT5O07spg
CsUvtXE1xUeh4I8Gae9AsHKeX5F32IfuHhGHAt1M+gdK5n0D7i3S0YyMkW65zIZS6un7L3KpZF6q
/GZnTF6mYR2gdgXtq7QgJPDAiLQbV2L21bVleXyLrNrUybWZwMca++qdLHLBchYpbLtxzVGEaTBN
wi39ngXU8gxrS4NGd8H2Mu9m+z4PcV1jfFQIsA/DeyJcdQVzew1x+aY2D5JwzX11ra79CG5f3dci
DyqbopUhNomgV3oCtq7EdOeNWsK4hjipZ69rNBKJ48YP7DHf6ysaIhUDvKLEgjokvjatyjmgT8o2
4f54N/nmXXlT/or3pnRs6KPGFP+ascZCPOSPk2E51gWpSc7hYY/dG/9o7GBmO9Q7gJp6KndxpGqp
V2y4dJfCdBwcIZLupDm85llyqf+wZBDk0iiV8XnJNMlMZOtApc1MjlocpgzdVi9hrwp2d+n2bu7b
Ohqy3n+2VpdoXlpyJAQgskSztTLfY+1OtDc5CoiC3BjCY16DFJkABqinnvMf7o/lGFIF34EWMP+I
phvngD1csiD9CT+ykQgVCQHRXjpEoNy6ncxdll3JAC8UzfIiUYFXZBePzFAifXxRjAcH3MGC/u88
jf9YO0sUwjgOXW0WJlb5VFgI/FIOvyb5qeEyLHXsJKwbAIOakT5c+WpfVxew1Pl80jijUcBJG28w
2TtvTnwS8HXD1tLI4BDjHQKcd5mAg5Br/kzixvvfcZv+/ZTG0hoaSl66iAsdDW85ha7xbdo+CGZc
OcK/bt/+RbxYEsKB6RP+uGk8xU1QWC8jv02e5dizc1e5Bhs5v6C/hiNg/j6/OJ31Jof9jxIZ/AlG
HRhxJERFc4/KMtLM9MqzfPBIvrrM4oQSZz0pCvJAVJhoyAGb7862tINvoZ9bb7CgJxa1d/K4NjBR
4VLrU4wpbI6gUz93/R1XJV9F0xMuUGYuVjKovDjgXZ7DFBiWuH2BMRNkh/kewv+c3jeIqhmoZRDE
JVpuu3P6Q5eD0khcuB+ReKyE104GGKLDitqBoz/3uT9U9jqW1dcCRUTRYzgFragHxyImetdodI7T
S0dPnbKJTfmhGpQwzU0C5SjQRNXzVDcEsS1vD3kKC3m5Bq2+8yS9R8pqXHNbv5Co/4UGXgq4SevS
jAmP9GPsoCE8+qjmyYRSoGD+WB3NccV2hUlAopzaNcBiBOc8pIYJVYPvt9mFXbYEoAK8ZBl1jFsQ
neqOeZTSwFKtFcBcVy5wYZQAfYLPy7EAz3luLIyQBnU6GVO81pLxNM1ZMEyG59BzCkX3baqHit24
86T5Y5wRRfs5wQFe49qqGYSbIbfm3YuO3mlmtusac8DvH1/9OmSCXfz57spKb3VAnJQoR/d9pz1b
K+2uP1BkEp5Wvph1BJgDc+M0qjECMXxxh461EpSSO9/HjGRogIIm/Pj9zXxdh/xFn6mtOM1FLJTI
nl47+yScawvtQtxZjqQzu67pGDdK1E7gwW865D9K9dAba+bcG1ntl9ek9b4uUQxrERNKWgCRN+IJ
GEYIKdQnBk3yqbXlUxEW6Y6Nv75/UxdC3HIqBAU4BdNArKmieNGGn8ZNux5kL+2vnKMXPsQSrinn
Uyw5LRKGfFTdqQFxeFh9f+MfvhtfRM1lXxsWjyqnGY6AuvDoczK7+S30sLtDrD2XUwhIJ6090cM/
wDU4cpK7RL91lBvENOu+H07qKt5WxV4cMIaE6ga9UXg4637yi72nGTaTl8UBMt4NBddyBQCpfE3t
d4GH/ONcXPaYS6o1TetU53PxLS49XWsgotCSqvb6iXAmSOo8XB19XwqMSwYhjTO90iXsyl7xmjzq
qM+g5FyYYYVY3vB15kTqnQ3fzGHjiCzQj92Uo5ZbdVf6GBei4hL2ZE9GBz4fRu/xAGnZnpFe2qeg
tF7zSrlQRoNb9DnswIcefn25I0eFUXtsvGk16ECbPjf3WQqsgTej8FQw+trXp9Q4VeJKO/1D8/WL
5be0g2FSz0Yzn85p6dQRRbj94M4ARWwdMs+3cdAWgVA8wa+0Cy7s04820W91uy2PrFOkWI5mkxE+
PUgNJcaDYbjONV32C19qab0G4QKbKwMiTjcdTXTiMiRtky9ZzpU0Z+Hd+sfCXwq8irrnjdPUKB6K
lyxK+XaMQ+ulbx9i1UuRWKCUEbBnuHIeXairMZL9vDDAOwdGVBoR2dCnm30bbj0N6ZQ15HUamMM/
WYfc9uTZg7PxQ3otL720LJbC+dBEgYLQiKjUDj9etS4Y1KA3g3ZNG0/FBHglOigv69conRe6hFBN
+PyQpsqNooE4ZUTt9eysDfWXWrlZ5eu5DxtsuZ7R1TXIUMNJpwW2Rd+o80rO12dlkoF0xUaCZ2Hp
5V2UOWhv5xryow007CFmA0FcywUvv8UsQrSTn0oROtqUP+vaazn5DH2ztnn6PpZfionLHojDBlgc
Z8U5StkrpccV13O1tgoCsZt0gpG3p7TTlYh0YSd9QFd+20kKeOyOUiBgpJoLbZb+Li6eR+dBffz+
WS6ceMvGgGSAx0IhMRKpOu2JWiW7ml2jrlw685YYY+hIUh3iVchr6pTQZl2dZDWIX3t9rTked4Le
vo/bo9k+DJU3SzAY8dtbewJn5bFuH+wZE/nyyabr0dqIuHXnAfLAPYwINz1Oz2QzGFFvkExfjyEq
w0RaqciUrXLbdAH0oZ22v/IFLuQ2S8d7cL8ygOUQOqEIlNxr/HbCBD4LNKAA6LVgc+ErL9lENTOF
xQRKt1RYN0LT35T0XkUFZ6xKxx2nX7qTu2Bh+HWrPLOsvBUGYDjSkamY1Bj1oXHi2+/Xw8e5/sVB
8RGffltvorINwLVlJZLzrTGhUy8HfX1qxW07HcwYbihQEbIe9YOK/nJGAToLYcka1HuzCTW+KVMA
gmbmVcUZKcEhzIQ+uryih1J/b2gRAFVIKf4mmqpj4Nh+WUPxikWz9Cgc2GWFmYL2DPccPBbM7XTf
hGU22mVKBih8sYOsiR8PGdH0TZXtunYEhcZrZhSU6KfZPJL1l+/fwoVd8REuf3sJkz6BqxR32ODG
m8yf4+R/xWv840xZSoUClpi0ZYKXO5cHxVjV6QpKuCS5hvS5UNMsLTvNWhdKp+f481qOF/hsdSnp
xfo/eifLZlra1T2FmJ0c6RCe0tBOoMbp+798Ketb9sxGzrhmJ1j9ihC7XGPI6FJUovHB0oDrAZ9V
Y5Zbx/cjFOYgHwRHMs0zJLThSwZuJo8aXfP1/kqJcWG7y4uDGBBwiJyrDImFkkcyLOzYWENHat6W
sKvu9BKWW9d04b4uz/Rlp2uyaS+D7YFyowsgeJzIK5Z7LFAa3+YbkV5JLb6OLaAOfj50eZ8Lg9ao
9DXrXtMf+jjQgEOoDk16Jbn8+o39lUkDoL4ljbjApIQChu0FcXBitxiMuGbsXlkjl97V4rOMcwWS
BcdFIMkF4ImoX8F9spHEbrSK5NNewXHB2hBzwqTC5KH9pToesL6ZA+hA8P09XJj/Q4z885tUQUCd
B/h8RzmqNN3l5cEqIrRqLOBBcjLID/Cslx7qbPDoGAoOEYmViRlnubMDiGNoOMmanRQBoPDz+xta
KEn8O56A1vj5hjoIH2TygKOJT49Gve6mrVwD2gwkzGy+tDb4mmIF2XScox41MH1WN7W9mqStNZ7k
1wqiXfk1KNIF0DLEMz7fCkyyLOheIU8xBvUoki7InrNqch3LXPVGkGnDjmq7TLuZKDGLdU8fgCEr
lbXMcS7soLdH7G1cpVdWy4Ulv+yEiqZOnbjFzUgQRRPQPctVwOstzF0A7EuvNAu+rkDgEPf5iZEV
lL0Fy9mosVbzjGakcdumAQLE9x/362AOy/PPf17MOWDmDZ6hEui6Ky2RgEdNjSvSMpdufrGUMwB4
KgGFkKhHFyIf18Cxg8riNfRKAXjh7pcyrODNMJmOsxbZmfpL4vFdY0+ZWzXV2/dv50J5BtL359dj
tYBjwZILYRoz2FfAsoDuR2+RSQTcEnd8t0maJFfSs6/TAX2J1xX21CtzxrVIskuxstVhdll+1Tj5
4qOonx8l1+m/mg4zgsWmC2brUIaOXwGplgcW9TuvvfJVLnz1JZWWKSM0xXSB7gPyrFlmZDL3tlBg
cXcNrHAhTC87aBa1umRSz1VzHAD81kneBNNbp6QklcCbxXCTXjl1LlRhf1FFgigcDEIs7D9ruBsz
L+5ehaW7FsC9InmWnqTxKbuGBLpwwi1ho3rsGHBcwGKrMg+1ZtqseflTgIdsBbCa8b5f0hc+zrLT
ppcw35TjVotiJVVeTdqULiy8koB1QwrGd+lck7u4MJAF4fbzgutTNU6URswR1FsHRpKcgkbwVMSe
EK5TeoC7ehrG0XVL6mqtz17fP1dd6qH19/2TXhhHowb8fAMgHZ5Nwvs56uPNUG/FBDasTZrKlzEE
EUSNOwxkwnaTjesyXk9v2NUieS+LqCnlK8vnAxT110JHX2JbY26VDvCtUwSaA2YgRIH3wTA/Q6s+
1SI6+nNsurkNt4Rmn/OXqYWEdKa7Sv1UZkEMkntftPfDWLk63JQ1UOCbybqlxUoDys8ZE78TrV9q
UJyLV8iIgLsqcECEJqB5SrlVm8Yv6euAIqcCinGQfTU7MevndM0t5KNL9dXTLdKlWoltBSwlYO6y
lameGENCVlUHNYlJUdwzE/DV5AjhLdiWnCpqhKmpwr089yFmH5nWfGjbE4bYwMNihXBSmiZc7NDe
gA8lHV0gKcTkNXpNeqUC8HYkFnjTYj9x88oK+WiLf3X/i/PJtnLolmoDeCgxx+C3Rr9ND2ZjBWlL
pA0nG2oWjGHZGgbm6lOopj9zad/U3U/gMElSvM35q6iVcEre7eKxUpAXrgddInDp4/RRogeooJwB
iM5dDOEHlBEZZsoGHbYlNoE5BzKDfF1ceK3yaBalKxvVQa/DpoGLn3yjpe9com6TAj6RSqSsnmBM
teulsHB8pqz4hD+XAoysVTs4OblW55uY3g31leL0QjBa9qipOZmiNfQpstEa1/N1RhKgoJMa88vp
5PTP3+/RC706fSmkmuFDF4MB1GbvDTtQGZwg/9WFaB4bKzXEkcEIqssZggQipJH11Cs+2E4gQ6lu
PTREjXLk5sGtVPgqYas+dQVDrv4qr/o9H7zrVhgXouayoS4URQeMHwsdcSSvflAP1LjD7MvgOnr5
k+Vyjmkx5iuQPva045V3c16FX6xOfRG/jBh+38lIZVQ8zWYY2I0+Jy7AnIl5yB4b20uaw6ychuZN
sEC+aeELaZPRftKVkTBeP6o62u8keRPx7GkoX+Us6Icd7ObSwiuRORs7mpqr7+/1UnaxlGuiKmaw
ktbKkcI2bTIHDoQkuOraKoatPkueHYy26bHunuWWX0m/LxVKSw0gOlUsh8glssua0HBAkNsbcKOC
VNoP/YRCDWBkQIy209Y4OTfVr/4WftXzUQEeNay312wqDFizXfhOiyjCbB1tIa4CIV/SE6Rsb+Tp
qZHyH1UvbmrN5Ba6SqlClBwNwxlDdkU8acptZkCKLGNex6pd3SbQzCROdTPFRzsL6u4GllrUACOx
yl1oebtgiRINtKVkHI8xoGhZOf1MY7HhybTvjHIFfb6HjjagSlBgJ1VQzHKGUw7iDsyJ3bIF4zbr
tnPMvbYf/KRI/AForCL1NRhrtpA9kWArQzoI77l9HcCCxWtH3QOkmtjqGibQhWh3g3PXFj7T5DUb
sA8r+EZXxkGJfT7arqS+InB7PB4CYdevIlvLRu8qeFzDfqZUR0sPIHWZxOJHWYPeUhTPE7zDKutX
whxYLjM3n1W4INJDzoNmfJTLQOIo42q7o26RQPUl7yFHPR1TvYAgrdLskzLlMCEYRoBBhyaYee5z
MW5wItrdGnyvDVKSlzgptqAoP/a08Jy8ujfSMWx0/TmFj8rIyh/pOBz4mK4VJxQNMGq8klecOwQj
WZXRqMm6cj3rWLOTSqsZ4A7YsBBWG9jmmulXMyDugmTqc56Hpbqhyc+aweUZmMizJndKoQ9lQXKx
Hw623mMIJxqZ37SD+cJsbe90Dg07S5ilb5UmfetLtf0hYEq1yrIWoPnKGfEGLaMCA0YaKy8BT3Ut
JaAAlC2zCN7iRPrOwv+Etp0/6T0xNGx1jOL9ygFAV+qeUrNLnoy6eqTlCy94D41HAzpZhlf3ub0q
9OlFYVOxqjWDPaVQ4ncdvfo11204DwwYVp/yuzg9DOK+Mw9pylyp8gGWnkDRafsVsN5I26wqPaad
m8eOryVhrkDBYTNVJVDz8AxobXhLg0HTpeCm3+TthBHrz1iH9/dRM4iSbmmyLumKN5uxO5xFfdI8
djWYaceZjx5DDyP4gcjcA44QSzdF1ILljhSODYaIWaSLCAKhQr8BNrjQV6g2AHqzpdt+jFKG+aMZ
Gp2L0tOC6ZSiQcbyQZ53oB2U0F2DwKPXKbCknraF3O5ioF5KlO5AmR3tOb11QH2drIZA1HzI7xqs
W+tpksGRa8GHvjNsEdXde9m+j9hzegeFDPW1GbFItP6W8TS0c/0RvZvYTCzkndLoZTpFJ19OASUW
LkoxN8UeV5pTpR/n+FQPar2GuOUBaJlD0Sm7Tu38FpSo9cSTR6HYQQJJLWOGTsa+7NfDOLzMeb3F
Y0wDGlWSCBX2EENyv3f4dpITDKaczaDFzppX6p026beg72snOx4gKwnWv5R6kjYWW4O2noHN25QV
mGhVtjawNHT0TDoAxihpatnVi0etTb1xoicAoYcJ3zwFC7+1grrd9/PcurZ1djT3y770x7wBmSko
x/mxb2tvAFexdyRkVGRM9uK5mEy81PLQD5ALkABKS3vPNjLM3UTQSwl6J9yXsFSMIguQg2PwD+bN
cBoVGCBYs1cbmltbDB9JbtdK61WqL5/H24At1VElVQkw0jtoyPYFgMkSdhXocN757+gZOH5RZQA0
rDohzQwnaGVWr7QUoz7HbJ7bRj9CvDSOyuRuGA6ifecUSrsyOl5h3p5sfHUz69cS9zCQxe4ozdq1
hOwybWtKq8yGo1ol9jNg4nbWRlJarMuOeomcly6cb04xdBS8HgeTJpl3KmeAVEv5Bi94CNtipyCl
Snxg+bvIQmQ7yBXM8Y49NxBdAQ0qbmQoExUQIwFe/A4kFLn/YTqxQSQrTF4KJ5SnFZghwHNQ0+WF
q/zAb7bzmnLIDfmNTZTBVTAKweBfOwske2a2H0B4qiN5JglsAJRjBkRx5cMC003awFa2PL6R5l9p
Wfll9aaUANiA02EBEJ+L5L7vUkjbFGszLe45bQF6z2s1ZOUmVTH9ZGVo96kVaAAeGHBkGEYTwlk6
OCwquBi5y0Q3ujlQ1oDoGjjSDETBM3x1m2gnRPIMXsIWDHH7F6MOzcTYOqgSdAhEnTejaxirVJ65
W9UNrpBwvmsrK/uh3HVZMBpwlAC8wXTVc0cQ8xooqVtWOMEMAi4ZlqvAmAOLx0+Y7ko1c+GDQnhy
HAzVmy0YrdvgAls7VnqqnSCIzuvyVzEDfYV5+G0juXYOsPeam7nLaxD6aDU860wcRg70PADqqG8n
vyoi8O5ytUCPOKDQH1I2jQYpAb/V0KYE7ozjurbjpkMGjzhIDbDXLN8zJXRyJPcDYCA7SF9pOSoi
/V2TM1LoMDLZU/m+nCVSo9zjG2jgKGwO9O4eaMTQYFGie0narLRW3Bj1vul9lr40Oqq9yaXAOo78
br6BnjP4QrddRqq4A82w8oEfty1fZCC/6PfThHhUjQFE6V2mCggijNDm8IT8YtOflkI4R9IfZO/C
RpAYiFIjThUkx9ANhAFlXTuaq6qBovhOd+qSe6PeaOdQQcx+V1dbCNYk5d6c/G72FP5U6qS23KZB
nHuGclI5n2qk+LqAsdZaTdapCCu+cszwLID2NCfb/0vSWSy3jm1h+IlUJYapyDJTeKJyThIxs57+
fu477T5kR9p7rR9BDlVejjV+YNfzyWU6WNQodrQPwdWCxtEj6Q1NwTmULrd60bYRP9E6Es8qu1Re
J/0hxQFWtm0UhJBtjtqsnrXOu3QKFy8SO66YJTtTPmqXUuyluv4wv+LWI/eah5YOR10Ooi7fo6Xc
jc8vH8GEOWX+gMW9WVH+V/7IQV/zs2A97+d510+RIzUDkXanHGB4bIxL25Oyt8vj3pXnZrMMY+k0
bXPQ2GZ1QkNUpTk39LEI91DJ9538IIqjpIHHLvvxoiTCZcby1xScVbP2MhgAB8JOF+Jj2CBZnifJ
pjszNdPjNDcKx1OpYzKv2v0gG5VjrQuTlRTI0cdAEih5iwZDFTUjNj2RYPWGvxRz8b2OXPipobhp
4UN+Sk5nVRs10v2F3BSl79xhpXBYkZgvVvFo1Ly/2ZZLwFART1XrTl1MXy5ZwmR9EzfTeZ4+QHrt
Ru0cEQFyW0yujGF1qVQn1g40xsDrlsveWhuCHupA4GJL9Hs9dT76Icy2kS+w0VpCQRCFGH+UobER
wgcpjgGQir1aO8u4YtPfUJCGc//5MPf+HJaqbV7bdqMV4Y6+nb9FiRR3TIVLUW7DWnxIKZa+hB+1
NjYbuZ74xtS3+bVvg3zdmHeIaPpZbcvYQxg3TCFr+7Us88YiG84a3wrrSxbfqG9SF8Y6r86vK/YQ
qfcXfGWZrYZb8tMbRgFH1tPbJCu/I8IXR8TLhJR4gHwrzk1SH6vRkm2lFLZ6zRMrtIEx+nK1EYv0
n2o0Xmz12AayhEF8JSeHdIG21L0p11NbbNjtyinaN2UxHSa9E3gh+3hLK+JuJBLetqT0NlbSUe+X
OFDE8bPiDg/QSVmbqn1Ia+qVqfU7z4QEVKkz6m+pzvgO5Q+YmlxIscHBLBXfWcpiMhaYeyc6RMfG
7XK4vGXYMc1um1DYl1IaxHW4wZP9hiJ8r6rCZpkYccYy+VNowKyibjvRJSMZ5pe4GAxpPHb6sESc
luKB5pgTl/NegY/v2sOafiWUB2kcFSeD9mk744UvRxzQ2EkoegQqod3GExqOknFGiplU8r5bZ/V5
sAPPWEN8mHvSyEPlTDv9QaOnKqqL/TpbaHtYBtqQROvUraSSr68WA7WvBrCe5TDTCpqsiaMt76Kq
f9Uza5pU7guJFwpYLdV+0+4zZkLqi5pgGpQEXqNp3jp0ZznpHVHxY/mb3gnbVMq7IN3qPqjb6RUD
+aFQ88vcRygVTP6kJoxPA3+D3C04yvKFoU15p1rnc1GsoOqytzKe3mTQjFm+NMNhLuNfOgIIQ8BE
i/dzXELuRUD6QkBlZIf1S0RUgsQTeO9JJuddyLysPnHCVpUnd/ss9DXJX6xNkd8t1gFmjee7q9a7
3pIDqcQGy+3fTDwlZLG8GEOzbWjPsRrNXQTyLqXHJL7oizukGIpU6VfOhw9t+uEhdNnHOD+csCi8
Nk7dMKOFovmnP4NblN9q9FajOSwMct2UHCRFtIX+VzcFWyJ6pHxVzGuRuIWBIwc8s0J+OYMIKuWn
oqUXK5SweAnZdkGO0ugLZ9xop1PlyvrHSsD8YlavTdLaaVcEMmFKIl236GNyzTWsncGcqPxLIxqi
kPl/qQZfkpMg4yDSzRiCOvHU5CU0Ha38iBXXlEpGxIMpBsU3PEurUTZkr+XnpHxo5pYpYZ03WQeo
IO2SCa9XF+8Mi+oRbmrWlL02D5d1Mo8RQlGkRGJXukI8ck8y0uK6GHVn7O2mzzBeMBP1P/P6q1sY
sZQP0jtTCpVaVJFJEXlyelKbh44yyRxTHOisdqMv6kcqhAp8Ffho+8xvjJ1enTg9W26YMT0oiNjE
q4xXYeb9qUnMFDGmYQpXye4yv6KI8ITQE+StJh6M8LG8xo2TN08/SyH7xvo203XV5U4PRLO6nbSt
eaGaU6j4Wng0LfyzDptOzcTXC+5gnHql4Cza56RfOat1ojXdVbPGkzKNLILN0GaulA0YazmymbI7
apwiNi7FyryIbUHOeK1FiJPbUgJd9m69REek6JuuZ6OY+53Qx74lYcNInkBCgs+zoQ3rNyRmIskX
vxkrzrjKTtrNGG1aLcfK8NqqqJg3heQZeciHaPdpHrlVqjAbJ64uzuepMrZatHKTKD9i1G+Wog24
2i/CpPpC7ofZsZ8/QvTGbZlvF9FT9F1V/BkcPTOVRp0nAS6G6VaGZrfNzGNdibdD82Wo2xFNSrU8
uvqiZnAJNiRC325XToDcZvrORi9f7PIXN6ndVPpb0W3l+NQLH8TTbIRJcAoTLaz6/PSO2bsEe5jW
UcqZjMK9xVU7VujPaNYCsqq05KfIu4Vt2TCGK71j06fWiPOnGjYdwB4dXztBqHxlmjeELHvgE40T
x5mvE6VBp5wzyshV0+rP5F2LyhYT2qTucrLhpog8egt7qr5eVklGcZX5/TJuS6n9WXU9OTICv1hi
VAZwqo4xTS+9Ut+aYvqLIhY3iCo7DGNj08flrTbRX4WmdRMXS7dnmr4ZfEJiTYRrJS9OR3YHn8sV
l+HbzMd4E4XSn2BKHqG/P8t0y5rT2jn1l9L8gwgasq3BzjO4Su7k/3RBsNOx9RZC5QCK+n31Lsgx
56BfT45gbp6UgclGph4p2xrIwRMwc7vSRE+fJ81+Xz2qhH+9rUovamfntROrT1XPljdWrajR25mS
r3WRE7Y+HlMghqX4wEHCIFii/3B7cS+B2JGPt2pbTNuWdaFrKCn/9G/prL4pn8Li90ecPdLgSrpb
d36e3If0OGhkZIPFXHoua/q4ASsQcOLyIhQvq04t/zXn482gbXaXH4d0W0a7eHTKdNPgSbHOSrrR
SRpBYVIaXoPtlC042gkMOtWrjmw/vI2N7OFuGrN/ie6Hi5tJW/WojP5Qrfghvo00s/MQXovO3ANN
EqmyL4p6SwcQKUYoPKf+Ox5cOdmG6a8QP8L1Jer/jdm6rSW/Re9fu6x+JTBh1NqyaJO40TWeVZ8r
Y+U4TVnmwcCyHYPcWld+aj6sMaVR0e6BoSwwk0U716weaquWzpzyaGTb7E6vBRvorUk97pIlJfQS
k0EaHwtG56aLD6p50M8aMXo0b5W0aTNTu9Y/gTqlTvEi460AmSjP3biVViKNMvhYjZ8NcYLDvqWt
JvME9MykPD3LJ63XwtrW2kcsIWDMp5uu/jPwfKUATKQskaqclx9qS2aBoJPEeyhKNxZ/OhkHWflt
ta5U/NXjhbiZQbFsLlSsOJIGwHGUi09wpj4+h/W20e5ldmy1Q4WsGD1QgawYCYpIfLUI8Erh4ZaB
YK1+ytAjaNTJC9cAtOs9DEu2DFaVzv1TxojDMB51N/7jSgpJ5JrV17JTOWb9QQBoIWNlODKO1CTu
/GPGc5s6kMSN8V5UtvnNpdK9Vb9a40fNS65vVcTKBDVJJLKoLnOT3SvWeA6L6koYhq3UfJk5x/HN
CjcEM8TmK5/FqK7lXY3fovmMfU1YX1uFySZOnDQpTzV5khpLtU6Sbk2CjS7y4dZj+F4KJN4nMgXY
W7V1tKwGuSEHMd/QFcQbLzkJwQ/xRdip3T4usR8eiqZ607klc4YwOWaZzd+06hItdlVcw55H/qiz
zpQqP4GGzl4VRyF5Egup35clu1vryth3hD4d27NsABMYh6W6lMprE540BtoKzij3ldAdZapT9gnZ
E4MCeJj54FZpuSWCmXMQv18n88iy19zr0jf0r2HdFQIY76b56rJgQtNrPBRs+CKXpuSJ8xefy4g3
VIjAQ/4r1QBw084rQnf9geFjAKLwh1/eMsHyejWAx5uYQNZLYrzW5e+QP/Smu4K3QzUr3aGm8yTj
Z/fBv7VMP2eCR5oWgs24VYJN4ihwvRjEYBF1dZ2LzyU5rfFJjz4ol7cL5ZqGm5J9PLIN61WdXWA3
65S24GDKRim3NbuywUk1sogBAuWESBjvUrPXk4QC6f3IKMs5ojttx/N+SLn3B511XuJMWQUXaIiR
oi23TEAsywnvIwEHPAvhjFiaZCMb1MuadrPlk9bXRw+1+jflH13rqLLXYYu0zmVVOpjoyPKcpX1X
gaPoZ5jqsSQ4YWOkF3anUuba1HPbUN7IUBtDp6IoNLsI3bXBKF1wefxl2kWpLgWNGNEmUn40K3c1
/SUj9jDdxu1mUANIDq7h0XCmFSz4FWdfmmPXEY5Lee/ICqpPQ3qJu3fqjqp63wmTNyJTS/Ov2doq
4h8TXSNEjs6UIjPHxPtsRfmZucKM0IICJAzHdskzz/QiMo/YNM1tp1C991UEf8LnI5kC571mdz9T
FfCm1LGbthszDdqW4eWlIyigi35Dfa+H9F0jTnGNfDP+NCmjWqAs8quoefHbHLp0WsndGd0xs2DH
gie/WCDuB4VEHZMVBXBJ5F1OuAKJq4mRgm+pDnXz9i3T26AvIDz2BL86DNRC91hNw9GTXYGjjFg1
0QjKJWA15yVVeC1P2eyp8tv6qyTvcuWQkDPN7yEKeM5lnVLPgp8+GRVuVLoGJ1ZxRC8gaD8dcOvL
oppg23ZB5EzLOZoT+NL7grYx2w1dG/X8M6tev8fgSm9olAEvvnADGWFo13Ig6/9Idm8vFRdLHCQY
WhjTwl89f5/WZ5uZn3PUqo7Shy5CjFFnPAd2BP+wp267EIynGZ+RcuxoKlgyf4r5kuZXedrzJOQN
GKGjIJZtXKs7iT3yLMBeV1bfE8AH4zLOrqg5Cnuk9CbADhOr6QuN7o4zkBiSAsM2mt8qPNE8kFhb
9ZNIPDlmbA4W81yR3THYuoml4G0SKndtZntdfp544CedMIZ4EOfrjG6E1b+uNkvn1akvTk4luBQI
dP0WY6mYfJnjNktLl/jYZ1P9VRlpCzGIGYywLndXCoVthfVTOzUjUqxzWt+i0WvroJl27WtDRg2m
5T92zxBFmPoejc5seuF9mB390/gbMlLznErE9BzIlo3k05yCcdfDHwyezB39q6Q76begNJG78hiF
qjdEX2b/QYuj+qLgMJDHa/ehLIRf8qZ567ICVd7KSAqYQUhFcdjiw+RrVURHQZeDL0IrCVGk65nA
AS3ke9hkT8iOo/ccaQ8p4aT0+mIPWG/JvzFp1t13km9AWglbMudXSSBl183mIBQpCrzof2pmOFSM
qj/18ADkJQrJTr9kRup7Vpo8ZPVTAaBUmwLkPT+Fc7Nt9eOciTZ5ZCq3rjCAwvq1Aj44kxLzGHAQ
mFfxr6purBK5HqgRwaHzXqu4pmf21q2R/WukH0W7PfH/igmec6O4/AcsPR85yrYOSRzol9lytCqA
H0CqIwIMxeu3nm5FwjbEV4LQsZ6S27m4bUbScGnDtRrhXbzDm3TEbxDi1MyvWn5PeabiGruvjor4
pm57OnKVjbG44eyDlqD6wV+OTbZAwsYuw9uF8WvTittG8nnejPlr4FqIDr3mGaEzRJuwLl0Si6rp
vsZYJvZWcwcqnv4NUeNUH6p658cudm6Ol1jfjK0PVD1N9vC96vuUnOFeB0sYnIahRmj4qS1vGvRM
8tYJv2vryDw4BkF14v7pbVefYiXHigpHqT0SUd2h+MEtYkReelnbd0UFX5G4CfGOf+gwt1nAFF0v
3ojqR+D6JyYNNj459e036UqWtqfoOc2CXHKoH6Us+cUUWIM2NNdXhBWw+nIKkcAlFEE2bHg19cIH
4RbW4BnslPui9RY/lp5NneLfVHbGONCMk4SWSz72TWDJ/yb+40pP2rbO7FJ4D+vX+lHK4S5MX2FO
nkuPRdNIgwvW6D66owqk384KxeHXVt9LI5e5hNr/1Qrf5xgJxTOZ0mdWkxi0V81NocQ4iTsmZx2G
fKSs5ukMS9ys6lCo4I9dmajqF3Uu9jP5MLLq42CVM9T2tvCi635V/KqK9FlJAvw7WN4MkYGgt5UV
bo79Urq9Xh+N/1/vhABUbeMsRBTHBGBU1UPFwD+4q341GvlDAICwBY3GwLmryIFsYe25hkyQZ63I
QImivUzOcKs0u26Jt3JZOfpQB20d/lGC8WWN5rcgJ5sGatnO9MRRu0DPMr+YVI+CbFkfuVjsMvJV
ttkLsh9UgrYpuVX8I8ffMmoEeR+aG1ZwAo1aZSvV+ycMF7ui/gdlX/xYghIkCp3iyMSrc0MiSuQN
y98wKi4SkY6LC8w5UPmTRcWTVmXYzH0TO601+aPmtZK/mj7F7Y42JH+zvpOhTmZz+CxVj2W86RzV
nI5Zs27CftwvPS9xASYmp64OSC0np+pmdZ+RJvrpZO67JvMjI7sCAfjZ8IwskW/j+FzsAWpngSOg
fc7JIgZ8rqC5nb2o4Xit1yOYWriOn5J5T5T0WoXblF+tacJNFe4TqETGNYEV/RLHR+7NaSGKkxnr
oP1F0++EnDYCASDV2CleR8OV1P0ksQBhI4ywGjoctc+hF2aY7FZ9twB895cpCspxt4DEQlZBJSjR
1SrhL+B5tpq0X3Ugd9mrM07BdVctwETbdYWNO3ILJ4Nj6r4638vkzFQZ6l41ukJIMMZmFLtttZyq
HwOFUmaMF8BlUIpxvBD1LdzWnohFgEz4jU/NjPh23Vym0DawiMRO5F8dq1V1lu+zsi0yfLbbiPCe
rNvnnHrj4LNwq+2Lat1QuxB6g5xAkO8yjz5zMj+jSXXnaJ8yZYgMCPi9TDymEEbRfCCyYxr5hYDX
3XdufA5TYMjbZbZJllLmnxFlWwGBdx45y9WBaa3wMmjicK7pDo+DbjwX6ZtFSdt0ymBZAXq1ndqj
TgPcbZ5JanPj5yTZauNHQrKyNd8Z8hhRJGzIr+NybqR7/2f95IluD4mnh//qGQArSe6zPnxK3AwL
v3mI36v6kaObsqb9+F8O1JT4kKJK7wo5JPXomIdmlBglPjOmR8bI3Ae/U2bbCigpj8Nznm3y8m6N
h5Zg8fwswi0P2Z4gK1Mx35cPkpmFX5FdG9xzU/9U4a9mOpnF0o8gNRMdvndROxGkqPF9z870l+sO
yfNS5pTUJXvli1R4cfJZN0fx2+TXDJk3Fz9h9TZgKlezCysgJCTskaoe1yp1e5X7k8CyTtpFVbdX
WzhAzIZQjIW4JWZSKUGOgfp83mU65zM6zd+yFTodOcuAOCDvfJWvN3/HOjerCxHHwAS6a/UkAp5z
On8JcK02aVz66j40njFqqrc0n7MIz++oyu/ylFOgqLE8tg8F2UrDsPHcbzKZwQIVSe5UIH6MDCh9
LLwl6Wf3IrGa1E6vBDOpxDfrMrZvzXtKTXVkA4ICVkgR5Jbwl5dfOInrwrc+SwZN6aMFZonSQCwt
dyntCJ1n4SqGXce0xF+SEjrcfc5un8vih2GAml80vxsy3c6g5/htYIrOFtdBJfGlTxu139UDG41F
Ooe8b4ZvXCAHg1QFdfUFaMz1OxxRS5Qv06dASCPfiYBKo63jbdT7CYeGuJ1ZlaoVB/QxUtB2Pu8Z
WAW59kIiaKNTtnw2yUcUe5b4JULRJeq7nlkb7TCL3qzDPe5zEHgL+odoDTHRX2la+h4KYR813DQh
JnWCr1dbqD902oPpzB0eEjET46MBAMtcdo0STZ55WDTcqzo/HNTY6u8c7opU2Ijw13G4FSe+oPQ+
jI1vFdmmMeBwIO7Wcy25WQQBWm3j8VCHnBORq/Nq19W/ND7RZ+BEkdMiIonawGwLZ8lBW7AEtd+a
8KIUE+KgCeF14yS8IZHB8I5QsIz9dC2ZIcC1dW6pRifxdvIWGuDtPAJ4ULJzn092LRnHAUZ/Pc+C
o8jXIaKsBIGwHVkIpGzm7dFoWe+zW1xjDxtzrUUDBWIi10Gmx6Bwzxzh3I/ZFWGeQUz6d7N+mNKG
55JlHEhRmI5t9cgtnokEwIXp1Iyrk2TKNJFfhc59ftXjVe3PBX9hlD/404wURaF5zdWfsCYl4j0V
0WBLLODyi0CUX6z589pjwmTZZU4O0TZzVBSB9CcD2luxDzJCDwPKxFBW3VJ/J/NXsfY1R+H6qKzv
Loqev2XP85+iitEj1oSjajB3k0Cu3qaZoFe1+OTKNimPzQ3dHhEaF0b21elAqPnsSyh4Jl54Cop4
h8IPsTuU8V8HD7+w7Y5/q9q5/wlVzqt2GqDWI3a0hjNRNM2PipEoaT/GPNspJpqsON3J/MMj09gT
BbYvZuk+YFCbdqX6EmYXFS1jFL6JHdH2qyWdh34MvVZ+TpvVZ5ynm2IvzJ+WBH6N0M0Z+CjDW2Ld
ZHn053zXrfBU4bWMQJSUax/RgwZzeJOEQDO91QpdffxtK4+mHFs3tiRkMu0SSJkIr4k8Mmn/06tv
FYgp6bd0jMAgpC2p/iXIe1b7RXHrp/6UFvItV8GqVZj/Yqdl17r4p7bIJfpFhHUm3rBcH1PHRRpb
d9Gqeefm9lufk1fBgmuvV80vpRH+CeWj0lbbZuAN7weNc834N/QgJdzA0iSYwZCZjzBedvNivETD
bpZfDUS4FUL4pHnXhOjaAWq3LBiJIYzHBHYfOM0UnTKB2M0YWnxNEWO/lrWboUfJXVERCDURM325
VlvViu6VQbyOinC0+idHmSdrylZoUDMW6/sqPiEgjpxIJA9QPuUxTC5CKJWWFkRWCCGs9r2wKl8Q
zHGnTiOKdnzZtlrKAYVDodOkBtHUYjNu4l79jloj8mFCUS1QfGWGCEhUZSSWTWK6L8+h4Pd5oEqW
jVgM9fykTG8C93uoXZbxhfWzTfeWiQOgSdwSRVL5relUSxA1s9payzqV5Yx42B2cNvpLhJtCjBBL
KH4IS5muhChBwkkIGzIJI9HcK9SSNNUtN4V9IwmTYwqKp2HSlHlRLdfs74OWuFIZLMpDM+G/5E3e
8zTIj3ZmxS9QU9QlXAmcpfkk6EgMqRTHwP+71s2pjet36gCJ9RxhomQP6be6SyXtPGr7CphgYYo1
gbBmTWAMDhIdrkD5VGOiGeJ43LZdcRinQYXVCmG74kMWm5umIZGWPIfBMcwidEKhU+22IZU2jvi+
DQuaZJDTxYXgOXZleylkyzE5RYS5Pindl5WauwLXaTMOFRlLmjtb6FA1pf7RhINRFdskGjBADQn4
frERw7M2+inthRbeGyV3IZ3PiknSh0Uy0ylVGJwdpkhDCoj5Ubgt5uiIGSVh6lyK10XfCa0vW7tK
20TzfTT3Kul4iOl52/q6v/JYR34/pzvoLHUFq08F8EgFDZiENEvy0lkB95eMV1IRuebL4Vgk61c3
tzvwFbbRqneK9qUmlyhiuzlDbwvkbMc3XfM63I2dayXgTBC9CTfLwGaRrwEbgIULRnFDeogG9P+K
h/zBr0j2GBbDVSI+br2NGpO+o9gfUCAMMotl8xZPXjMMQZMr20btVbg3RqYUzSGiZ87ft+ZWAacO
tPRwbjP89uMj7y3cy8pn3f4AnIVt+exAPJENnssTzZi/qgnYXbChtPJu0Tp/0fkeamFrxt8KMeyh
4OIxwstNon9XO1YpPkRr05mz29bIX6w2fLRlQwJmGiIiQY03S6orVPojMaSVyYesuW547yUxkNP4
voSZEzYmcW2qo4UJSohKQIc7dsumaw0RpLUarJ+xrUVvEBdac6Qo8SQt/JUq9Ki81MrQjR7Nh8iG
UzGkRk1TKv4H9EFcc5OvhYiksyOzy4isPRJsxYUB5O3ohsLP0jQYGmsfzzNMnuL2qJgmCPlqfnYQ
1NrsxF3lA7VVlYrkbAS+Mccy3ad0+jhVfGlwLjXAI0NWHgXIOGWUghUl4jxQXUNuc2JmZ+S5pyyh
zu7pQlPAnQbG+xWXR4HqRtd10Xv2p/h6/VSInWZtL6qpeVuRdlaTbvnlU7SLzp1apei0hPFWH+3V
LAKL2CGNgUplO0lx2FSoFJR7zyvfQC+FRcvI1ouePj7G9YuiOZm9U0FO1qK0iRlPMGIJbqTfOvk0
GxazTu2S5hnKmi33/BP/unr0x1A/ZCgQWgbl0mBK1x+Z0LDBCLo7F+9lnb1K5qKfF2husATq7ryn
elvKFDcfz0Z90eM3oQWl3tFb+HzhyoTcikL/rnUeNOUDTYs/ZJiqRBTEsdL81Uj5M2c0P5Io2igJ
ZEUDCpfRO+ksvbnNJGT7/V+HDbmbmXGsOxKOdjyP5U8WfscjcCevsLn8IjKYmLCLtLC1HpRiEYnH
1v118DvrWoiXUd0Y4TWUTkrYxxfaMlUFFeJdm9efpB6pqunezHzT5/qvViSnLhk3GnIx0vZ8lPKV
ctYnFSlQDrHi9rWT9S+JTn8p0S/G5OSocTOlD/qn8o4gILQhs4Xm1/SSnjrx+FI1xyVG8IR61ZRp
6ZIKV4/bQKdDBucY1MdCeBVPlz2RNPAcakv4CRFmTwisXMAh98Hli+wECVeLCkRk666/EtpDConj
VfXacjqt0zYJ97J57rTUoVWRMrG3sb1BOkEtE2g9gPDQdGUhOrXwXjqCpPmjyLUGQ0Pv2tcoxOeM
aZzKg1n4GibL59C+JmrjC9OrqqgEik14ExS3zATtqjHrFZT75GPHSZtfI93Ugr5d2xMNbZVXhQO8
qXTlzx/l2EHExIDMS1tl/SFhEyuK9RhJRBiBUyiAQP2YQqsuZzPXnyomaVOIQV491kWmCU0lJVp2
JOmzD6sdJY58DqyO2cMw0E7xG7snHAgPSXXBgABW7ug7AP7Aq1EpeeIChq+Ljq8QpCNfdxZ5qPLq
FnUMQULCUWFGE7oC1t5U+C1MHQUp6kaE9km6iSO/xtldAWBnSTDWi8l+t23o0JjFBXfL2CU1oSwQ
2mUOca32rJ+NjsWlW8AcFH8c/+LGMG8oAxp7jMvhMsQg+hz7M7xWFEuLK4r4PCyAqvQgDmnjjLX6
ZiBDweBR6dqlLpVNgs9l12I9xbgilM+2kvsoMHjTZ8sLuyKinOUwdp8hAh91TaTPsr5n6ygg3gik
XqQVqQAdaZN+I0fHmay82lDJOpfTcyl4OQKRgdIDzinWRUOAWRBNvHt5G8ijgKR1BgNkELsOQnSP
RmokZ8U89PPymAVwQ0UTaRGSUQ9XhnVrpDL3rPkG4pq17+1zU+7k6K8iBL5PpIvCIKpSyetUlnGR
O1jl/CyHL6jUcy9LvxrFz+b3oeXSrJt7aF4VcpvQEw6i4Cbm25z9C1m+2uY9nj4lDrfYfOn191kD
1ZVeRUDD9KkIek9VyGKFv8flsTlZE96BkAK2A51D7Vuo5VJgJLH8CPFcFhCn0QonRwexazFcic/e
I2aeAeI8XBuanXJjO7WZ+ujXxptIDVLF8GVOxkAJDbfIZulFNH/CQXC4FrQmSd6QSEk7TUeQ0Sq1
gSJ4Er5bMcKBkj66rviNqLEI+/d67bYNXRIC8II4vCQzkGysI7jptDwLYmOWeX1Q9VaiW/D42ZxD
5IdLGAGig6oHFAMusYL3V0FXrPwrEvMIeDGspgidzGyCLQfpG+e4VnFgGpuy/FNKHYKxNyuIzGEv
zrFE2NC/anrXB3xCYPKqanHfZZtuKQIdFC8aHpV+7If4BScWcndUiCNfN8fD9DpMSENVsWRbSV0N
REVeYYcMNQl6xmgQdLCp6flp0tYvmyu0bM4mb5mfnSHeotL6Kp61Dy34pb4UAtqCp4Mf0eOmKNo3
KtvcDsAt1ccjgUap4KMbj3paJDBEoWBWIURMt23Zdtr0KVO32FZiAXoDQrtQUL1oOvLv+n+cnceO
40yyhZ+IAL3ZiqS8LZXtDVGmm957Pv391LPp0ZRKwF3NoPGjKJLJzIgTx0Sa9wrwywZW/tbl4qPj
zcLjkAKoozivxEeMkIBJhAeh3Zvp4Nk1/YUzli9GRFGRKCQX9qCcuC21yLqkSxoFzVyaa6eU/5Xi
yW26ZtWKkEAmc4MP6Qxx7CBBaqlMO2nCRYi/syUDzwgvo88bK6VdYWyBIHdVB/Bt6kfJz5fQp1O/
r14HnF6zNkc/BFsNhyij4f9nTD9olsdpoRqw+Co+LK3Gke1P7wHk5YP12sYVo+eArltAp5vqKriM
SvqD7AxYA+2htZerOrHM5WSVwK+Bus0i0D5qIRzEc6vcKS1MM1OqIBuLa0+mGI5qJ4oIc4p8VmEt
dtSlKFFqDW56YDEtVL2T3usASIa2FwzzbMSlLXn7nBgPnYpeMYM5YYelb9psY5vYol5hAObXL2UM
OaUflrmqHEYYo2gvmEOOaCwW/SU23dikkeVi6fFQMv/ieo+gu1XaL/2uXIX8LKmGw989ESw216Jf
bPzLMU83oWUsvXpBcxy0O+3Jg7NTFPql02TkIdke2O5kdDY07HXgvXkVuyMLBXJNEBJ95mvzhum2
OgxAseZTgStJ3gs7ST/qUL2FkBwAyKHl9FuFqdV47arMflnYT6Lxv1ROPdy47MtqXwT13Bpf8MCC
8N0XGaTAYyPIRnjv8flSdYtbBdGo8NSLR6cviKPUItjjzNyA+GP1qERvXn+kPM0bMKyCrxjShWDM
Rfzl5bxaWoEyr3CGs8fLLEYZ/BVd+kIxYcCP+bITXvoSF38MoKxwIw/PBWIkuSvXkiraZlhfxhy6
lFR20gmAkZePvmdjj3pmMJ+W1gdLVfZWsWb8CnCg7cpkMRgqTtUI3jKENymEPJmkUzWHmKBLm5A6
SEW86dX+ru7OfR8uihHpn16sFSQEiAJd7H4uam4ijwk56hh2QrsyCDdQnQ4ReA5aRpvka8M6hu2h
gdKlwbnSP4TwTAod+iLoa2+j/CEXnwZzeaksqPvf8mxCAxoRbTTkKMSL7E3Ko2MRYjFVK81RGoyn
YBJR4aeTXVjjRkg2haU7Rp0h2lxJoGIRXeXlOfgBP9NAgljxnhC0EHf9BSmJ83gDdsy3xe6ZG/HC
z6Gfx4wyd21xDLwzzUyQMxTepP5FNjkv28httOhTAzjtz6PwRL0flt6x0xhdDcjYRb+HbO019BtA
8vT/6yaGB671/UmEkjrBtLXGbtnQnJhmSGikme3lcnQmLV2PgSY/eCZwBwNhNJNhM7hmCwNXknz2
7kRaFNr4KZvGRya/G8lxMls7qQQILnINJSu1CFXRhncY7HlsuZ0HidwbRFDl/FId5V76JFWg+bTA
jh81Lesiu0zCLx4FVDZDMdLr4q2gkGJrj/TEhW8sRXMuVdnCDGGXZvuwBCaRK9vga8ZbTyV1Nk4Z
Ljemtx5i5axGwTwm+cO3BoQYiyJaSALMUqjtrerI1SKL9oLpPSCGaMLPvjdO/viq+V9IfRnl04Xq
muDIwYOknSJBOdbg7JVR7IVBtHXVnOe6qD8YQwwTKjCUOU2cCRLZz5Ei/gp7VFc9Oa+pGanvhhdP
+7ArSRRO+v+U60ICqVQiKDU1S4HBWYkUuG15T9ownwI4Rwgmh+zFNN9h/k3KZ8GwgNQWsXOw8rdz
NpTi2dSnR3qmlc6pk0nMRixf3HeIoITmY5jivZFsxpJJh58TXJggrTAgDY3LeBgXgenvBbgG5RDt
tKhYy76GRmbQ5m0hyw76HzfRSlAncV16oAZhETxXsejihsYjQHcSwhjO63mT9nu/9kgqgdg3jfDy
p8ghv95J8h4OXV1K7wWBegHQCn5fwkttVHZrsaMuMWcEuF7JkNt63AR11GpO4gPSktT4xsbbSi/m
uFI9XpqNzJJi/2Ei8GGAtf5AgV34Z9aHap3gc5v1yqJl9szHItOZxpwnfT7k24ZKQioBDdRm0Zve
me8rE/X1JPzOIckrQ2xXastXkhQQE60CqlRUCI6kmI0d+jUPWMrSdVL3ZG8B8kaRU9G5+6FTMq8p
+35tFPoDRrmFU2v5qa7PY7BQFEcNlU0BQiwpT02ZU0L7NAJunnjKrCyRpOVzEvGYUw3Es4Mw0a0o
2SEayASCA+iFK0LBFr4UE/8lTZ+D/tBTmxXT0RK+0uGFcTgt+kURit85Lm2aOdleTpgZY9hRg7dp
rkuYD2a9FAPpo6sLSMYE/QHEyNna7L58ZYJ+TgKmnICFC5x9FvZIz00e7oaIvKauMD+CiWbNU6aN
ygR/opZohwN6l4tjvztykI8HgQ+7EzWkCNIsbIdXJEON9RUqfyR9OdX1kYg0JpmMiUf0xkJJvlfm
KCjyI63aJdOxUpMFrtpuxexISU9V9mZEz2PFOYjW3NwkPVz2Cro4KV0YEMUVydTSZV4xzw2kU6GT
XFiIzGc1ilZYaPVk7CrhjyIttATdsF4hg7mQlNqwQJtvuiiIAryl6mbpo1pMQ1KipuUowf9FcTuH
/CzrJO10nZNPe1XP+I+ZyHkMRELOVqEEWoSIiiQxS5ZjsU3lrUx9IxIOusamDGB/NmF2Y5DYFk7P
l8GX7+bFCoVuCCqprQCMVHXRdIeS+BtgLv+s+m6ZUWTDzlZ/lxfTYIARM34SYHfAk4CpFGwhk89i
5cOkf2aaAL9K6Bi8Vih0hX0bQEXBYDyGjGfRlMsK74jpQHhgoiloHK8wK0qPtKs6m/djvy1qhhu7
sN3U49uoOhEJnXK8aaJTPex0CKNyeChEgaUZxG9Fqq4M0+TpfVrFsRKytW4w5a0sWJlII4UPyo4V
bTlwH0JtcCS3TgJnasx1bhGZQxKnRYubN8y1B+1ZVP9oaQavS1+H/vQUle+W1KboVpA6lL3koE51
RrmB/hAvhAiCrEmoDnfUftCm8+bhS4FOI/1rVY+k++JJ7NptyDimNXARrDZC5yMTE0h29h/96LIq
wpNmheuSJy170pypi61U7apRdqY4araZU8JGfk0iVbwUm5rMnktx92j6+StCDQgADATmUc1BKa+8
GG++ToNUMk6ZM3YfmqYAF7XAA36xwPwIPLWi8+/bGNGkLVvjShLH0Sl79TRV2TaPEnxMAqqwrGtA
V/TOH+ae2WBCXdL2lkO7mLBOVuIKdSfIUzvUT2GV87XXvkiAsYYjidrI8tEXJP3pYl8mOjr9veN3
WruyJIAD3wJLUC14m+YATRQJFJIUYXwppwPUzlh6javcnmqcCuDDl8ye3wyO9sE/lwyBNIQTVjX3
oupdbY6VjlhiRA/WD+nvrEbsPNYeNWoLs18qnw1s46u0pfzqm89AkbdVKa3NixdEkRJ71G/03AyX
eXeqAI6ZqU1SPPMBwUwGx4bEsYhkZtC0eal/4VuMW080rDySnpAoWwENXOCdrI4yKTPH4pBVkNTQ
13d0nqUgamj7eungXbrHglGIIr4lkvaKgY+Qt6s0id4UHz1ulo4PBk6fZ1DTJaVnQ65m3x2J89QB
qpLJrfnWqvbBxNwG2n4YfI7NSg4FV5Rd02hXTFcWBXZFRZKeg2LaUjdNUNXCOVBVg6Ep7L5R/eXH
hzR1fOjZsELDEXbDeAyxuJxRZ+MfAPU3EIxjOk220nt2VLtBXX/KTbHgW3K6Oti0dE5KLNga00cj
YXRdegsZZCgYzupIYaafTVBXp/bGyTbShBIbjych7f6klwUXzi3dWCj6FsJO6Z17VZtTPyyKS3kB
6lYWv5D8tv3cJOoOk5tIByPnXpEelPIcEpGZM6XG/Sc3DiIcvoj+QiIKRtTRH5McP1BKIHlDvxiE
iTNlGef4VO+NXrhoIk+gO3n0WJZzhLdo8Y8hw9CR7u0Jvij+ASJ3PfgyujFAhrmfPpqt640PEp4s
worPEklrYc0r4VffQKyJ5q1mD9UveN9+fmzFh9pbB/3jKK06bxn7gjOERy/aJnBPLWeQz0k5H/uv
LHWt7D1kKq//CjWGU88NU9TwLWCv6J/FxDXwl+53MgCnkMUhpCuyP8g7MNPjkIKYm9KF5BlufYPC
5hCzaVjdSdecbNjLJNKq5LMROOZrvwrOzsTcUwM7YrdnNFmL7VMZrFvrRaFYLsDBk87L3drSvYPZ
9rZc89JCNB6tjAiMZgUvdLVvjYNV4mhXw7LPE0PdKBdRbVkSlNQyFrcrbDVTqaYSrfeWBrVnIgEq
mlIwxlQ5NBVsLCUfl61gMonK67Vn5GwL7SgvOghYdonsSkpfSvGT5KhFiZZkLAgmqKYJA5wu5D/S
NqPiraSoWlVFuUwE1FKJsJAQAZg4wqTbgGgta3CD6SswbdOLDmLeWEDM+rqQCBU3JNjToJori6F/
DaxX9G9BnLxnmUwBozPbkBaKZZy7nCoeOvCm0iiIyItBOvQr64ptINJE52iCo+DUGRnb77gw8cgZ
0kWjHxT5ICvEfG9EJpCisU1o1etxZ2rSTCvLaq0agedEgfbKbALDEcbcVYDhEoPFgDfeSeqnL5vL
CI1XPDHRJpesZcoRdAqfuDLTZTRZ2EmJ0UdqwnoNGM2MsroAvi1UilpzWldKvEuV+hyqUH6F5Enw
w40HN0MT/L1Wh8rMLBChNdHSMoOlPCGIwCdsyEcHq42OAWB2wvtnplTPRYSeoXdzYeu1SeWMqWYX
F/lRzJT41LJUOzZX5aJU1mM2urLUYXfrCuHxZfMAus1oPidxFuGKPCAWCOt01pbiq1B6b0LEWJjJ
lK7jdhBoXzqHdZW4EsR8q14N5OqGlCvB+MePok1mwWBHqEAFpeWAdOOF2ZktWqt1DWhsgZS5nn4K
/HDXwM3RRFCKS32eoMDNdGstVbs4fJQNzNAMuEAxwC6TtaZ0IjTxZHdoqAtr4dmXK8diMtAkAYSN
k88vgtYdkZw2Tcx2s/GrtKCBCIxkMH3pRgRRZrollntWQTBtQyhFsAJnCvPANMncWi0fvDw76ElA
Ima1GlLzWLS7qMdUqW1/Q6SJhKUpHPxYc7DceJW8YOOlumjHAeIEqnzGkNYMDGsXe3CcogFC8c9G
XDccUa8TUos46jRR1uDWqfNAeCyah8Z7/vlPSxdXv2/8yJQr891SDcQxUWRpI4o9cZiiIle7UQ4i
SIIacxtpLMq3Nu4RrWqVRq0dMA393fomAx91CuAF3PkdN/y2lMu//+ObHjdyVnUWvJlp2F/cSxOU
5gzn5pMD8woFkeyWiU2YCtNIT9hFIAHinUsbtx7BlSVb1Sj6pBvs2YOKrymuWrrviUjlBheUDR7z
ObYYszcywlfitzadsuqlld6+Dw0WBDWvXigXjYWKEJ1GSLZnIruRYH1xvtTBki8LyCzjaV6iRWNY
uSdZG215pIayuKnyIRhfMjbI+l0ppWUIM0O0kH9Hvv4e9E+cbsiSEEvaJtovryCfZ2qXkSasE7WG
+O6N9tRSayJpZ8kpqOTTme4/YhxtECxqlXxz72KH4DFblm21lOJmnQUCLCG1Zt6kBF8EDtpyuZb5
tyFBE6cwX/35lcr6rXeq/Pc7DUxBrgXDV7a+3C3xahLhOgjla2wGr5VBnrmlANP5LhDWZRgEuxP2
ZBj1KHXIaIYRPIHik+imReuWsU1HCbYsFbv4iOqXkBo1xZ9SO5bB0ZKSpQHjufWLbTcybemxoxQ1
eQ/d89h/isVTom2GP9p4uYCBcdW0TLOHSHkW8NYrXFgd/oHoviC/jMn3cm8i9Hnp4Kll+hrdp9q6
0P5OpMa4xhl0dgqeyI0TsYkgPDrcCRzsrWNQCjGJ5QWu/bdGghkNLQaRnjupaI/nWQ/0uxC3w8NF
Vghe+ac34HwgwbMx1RZ3yidWbMWxb98V9if2cF5FGm8SBh9TcWD2OBTo3YU1xMTKHGY9Zl7dzMMT
KQMHAF3pn40XxpiaslXYzqmb2m4JhI/wq+5XOv45LTGiiBNS5XHAORQ6lfxVFyw5ekGPsbo2wdkx
p/5DU+HlBi3ZttMeqR47bRDIM1HUWVb+Mal8tDHqcyKrxzDa+TncEOuQQsNDmB8BldRuM65qWYXP
eDblfev9xke8GQ7KULpa+TFlG6Q1TGyfK7RIejWLCz4HDIVQh0ggOvI5ZgFL5blSwxabYfMsF92x
arMPOTYci9pf4uhLM3od/NrwSBg3sWbZVNRh5Q4o5mm6qGRmZvQhexlGBMU8YNZIGE7hL1PvvRb3
GQUl7WuhmjiRYgEl4+oBvWcZJ3zjyp69fAKlVqCgZvyquF/AsoSeNpEzLRcUSwpW/srLCCke5VJU
P1Xjus02MpP2Cs4vXLIyQv4cRuxWWvvHxLzME5H9qb1NZo0+0RXHOw8uvzEcW3WXktsKqO+vLB2r
mJDwaKc3NmWNHitGIea/1XL4agbBc5wtM9G2iqe4ORWZ7Eid/yBQ/6Rdh/QX5//MtIMWhUWtBIsh
j2eQgAuogG2an3/+nm+dQlde0y0uhAlROfLWiwFlQoEvmEXDJDvH3OrnS/x1KP/uNLryns1EC7Yj
mYZbYE3Y9RhXVRgaQeXCXpHoyJkJwyr1kznT2V3GzJGgLyEkOZIZtDdBfxictNtPMOuE3zG5PXEY
r/wasLQS5ma2DmJesQSaUsDZrOmS087RUstRIJuFF3ZsmS08IHPqFnyp4tp8CJJPSToHUefQZ9p8
0JW0q7HXUWrAhTh8a7N9DuUR/bmVsF6lXxWpD+0wt4TnIviUYvFUTUDlUep0AZwWCa9PKwLiElqC
AJ5L9dQRPtOkewaUQ4E79PCrCDGsxSi6BW4crbVgMRvnHNr22ecwPckVMGeQ7qsB0jeVE5OFCJA3
TArjjgHn39y9717BlfElG0FnWmMBgRXvGUQ5+FQK3XtYU9XDzeyg7erMNwPK0ymRToJ6SCU07vhk
MvXvg2oGpWdQ0FnGIDyJt+tL44+gwuZOm4v05L1g7Yg00XQtHQ7iwQmaNXYQmwD6NkqSuIWuqVc2
rNXSoHZjE4xXUl0znNr1wrpJdoK57tK1pUuQSR4T5osJVKCkPhXjcozqYwf8lVgMJoq2WSSXxFkt
CE5aaH3mnmbn5lftbTzITSJihrQ5g4C7RTOc4qH/ULxuqQ6jreAWMCRY/Mr+Xp1+DdlKaXbGdC+n
+1bJJV/5z4sNLYKm14CezSIQsNxCJfgqqP6T6kOtX3spDpjIc7s75/ANX/Xr+HX2u35k2CtuGr/Q
z0YV1weQcwjOaZ5buBtnGaYGxPNCB4kxdDIN7Y7X7S2z8OsIdlGYRKXIRmUj1BVTh8nL5vGon4WW
UymDxZIZAzGz4UETCTnGpLsU3U6o4Z/1lPktqExOs2+JoXlne5FvFCR///2fIrMP0rrzg1LZBH0t
oBpLGk/BwzkT3sJcxH0mZErx1cswS9XOAJLWZZG5rIZln9okmBEY6vBZxcll0J8UKx0/Zfz8sjrb
ND0SnjKWq9NgcC7JuVc/9pYewdbrJeZ9l20N2XIIeSiZ8KJozdq70xwoNxyF5avytZXkKBJxStzp
rY57mEGHmM9zTOCQdditZzAuAFQWi18CXDzNzHdjiOfIePCV8IIeM2Wuw99Zm56LZFyoEChTqDoB
QSkmoRo+LLiqapd9BbiMbq6vCqBErOaMkLAy/V5O1q17UP+7UhxUi9Td2MqxqukB1WEA2OK7944/
bgRoiWmDqaBVMpeaQpvrQOIqYJb+1s7FKeze+yeBCpHpw0e/57PCXmQxbQTIFdw+TFhuCCd8bD0+
9AqTgKURvYOuYIcpz6yX5k+cbKHDsg5/J0RR0QbCMXypcJZXXeGTikJgPozr3W8IEELtxusayTNa
THIvFnBemwxLp1n5CwlmJc7SI656purG9QlbhSnwYTRtAP+yO/7dN7YO/ToYt/MlUxAHkeCQrXQY
tuYR06RjTDu/aZ6E+c+H8PcJKPp1vK3qV1BjYhyY9VO7D55n/Vy4Ywx+I3eBnuq/X7NhxaEgTPxp
ZWs8eNvuBQXvXPzw/6h3skm+NzjX/x5q/3zgAMVGix8ZUT87mgMH/Z+ykB2kxT8/GvX7VlHXr25A
knRLkpJ43Cqzxok3BzTzWywZHW0f77qVNmdEaKer1snt3sWVcoaZ2Xyw9yjZF9apnJ+Z4KxG90w3
t19f7M3bzb23Jl3KsP89t3X96hOqWyFt6hbMGNX3MrAh1M9w/uXulTUmTnfWhvz9h6rrVy1d52tJ
YFpcBS/HRfucraotSlYbLfvZesrQqQOv2p6LjaErrKI7NcmNg0TXLvv5P691MJM2U6tq2o7rfm/N
MTpwyfyzcUtwJfeP8BXOg3V252LyjXesXe2nFgyEpp2wWzIX4Uaj99nhrrJE2kcIzRGPfnd6Nz/p
5J70F5yCzvK2vuO3fiN5QdcuD/2f27T6Lk98pg/b1C1/ia759onfnrOSZvrzPF0bm2iezDD/dM1l
NjtCA7Bl51Oym4XhtB/xR2QbXz8v81vfqXq1zEvIO1Eb8UOIMwht4R0nXxcP1Redl/rzJeTLsvxm
uapXr1S29GlKO526cUvPuO0f6l256JmgbPDhX1o7/bU8Rkt8KGxQ6EX6rDnMVefS8efL33rU6tU6
zowMObNJRAGkL8d0I1ub0QvMDAcfSqdxOgd3A1uYYeYxS21/xfxmpTsLEhNsWDVrlviMNNXFzz/m
5uO+eu+N4CW93ApsiwfvCRfsd6Lb33IkS/vI/fkSyvfNm65c1ZxeZfSyFXOJMZn5+/BZmZcPYOTr
bDEuCwevs3n6nhylDcGRz8JOP+aL8IkS9Nla40S49+3Y6ef+zlgQpH4273xpNzLI9Gvskf4i0zpA
xW1r4/V9KBdI893YbZ9894XlvRgW6lycS2tUyb9/fg639q9rmNGohMGvOi4ZrVTEPtt8A81r3q0U
p96FgMxzZmeWbayBOY6Smwx2+vHzlb+vwvW/L+afbxsicTJllwsDKW1xhHIGN1pOO+NOPOStNaRc
bf+yKOZiXvL3gQ6EytFt66F4xlkK5c4udH6+B+nGR6tcfTVNZo0Wkxtpa51RzRv5DKtbm1Ommumv
opOv/GN8aO/shrdqnb+f7j9PDAZZ0HWXO7IwR3oczsayexGwXJxJO0aX5p2K4dbZcp2eHAhx1mMs
LW395/y9f5hW/Z9hayz1s/iZP2JmMZ+e2/Pd9XejQLnuQLD/xMN84GqdE7u0sXPZxdB4Xswxi1xM
DrOsWfAwrpqN6pTbxg52zULcaMdx8Stxi6efX+OtzU++lBD/PFkhkGojFvkRdC8rJEOLZ2mO77Pb
ObId8D6DObDl7DcW1qfaIVFyVixKt3GeBrdYSHa9Cmbnn3/JrQX1d2f455fQHnodijui7We9m+7j
dW6vtJMrO4l7Nu4dNTcqo+sU3imJoa9LXKTiLrtt61KaLwsXOJYaDdb7rtqHR/UVYuguWOgL0w7v
VEs3krl16eocTRVSnj2TK5sLaI4OzLI5Jgs2OsiZfogdEClXu/Ntypdv8JsD9e/6/udRArGYEZAY
lNN9s1LXmpM8FlsEhtRJGFQ+MoFYqDM2tiOQ2CO9zMZyjDvXvrG3XQf/yr3Y6rJ1uc2T5DwOM/VA
VJR795i4UXP+XTz/3JnsV3qHiIDjcQ5jxv1tLDoXGf/q3qP7+zq+e3RX21ovi21SXxZIMy9nl8+w
XuiO+YgF2AwU0sad0hHmX8Gds/gGCqH/reD/uR8f6NGsVC5HlM5CXz8+THZGtf7ABIbiQ5ofSOA9
0H7PMOJzavfZdzzbvHPxy8r77lavANbIks3Jqrg2nCU3tTnu3Xs76d8z9Lu/fV3GjHVk6pf31Mxx
w1UX05zRkoNiy61WmMM8oGmw6cRd3daWylyaVW7EtnckmP1ddqD7zcSDths2dEwQ6517472/Jc43
P+s62lhVwqmJ/rPlMtWbD9v2uZt1a2kG830VLhmbueoCj5PYrZ+BZmfDn3zrHdp5uh3cZrGEJ7+S
HWMhz4Ea3X6JuGB+b2u6kWani5dj4p+lUJRhlI8Kj0w6QPZx9QVatQNSAgc3xVXt+Ha/Mk7lsdhF
d8DAm1e8qruNDp8XaYD5MX0Kr9Mjo9YGXe4XFijvgCAqHp8OlPVxpZz7lfpRvtzZ6G+ce6L23zcq
WWLRVJcbrZz0YfwzOQU7cHB5+ZLN3I+FjsnnDO/ne/d5o4sTrxZ6I0SxUXUGZ5yEJGQm7/yHYh7v
1LP4WvGAn3++rxvfsmZd19WGlqUicoAt9DQyg/bt3nsud+QdsZE47WO1xKt1Ha5gTf2pl/ISjvPc
X6D2ewo413/+DTcqGM26WkRKGE2T0PJK+z+a4+2oa5XX6BiRS7VgglX8UdbFQ7UPTvrDzxe8cdRo
1tUaCjIjmUKTZ3vozvlDc7nZ+ik59A6xSn+stX/OFh2PfJO7MelK9BjloXjKl3eu/v1xoFmX4vSf
b6bEjr8Zch65vpDXzQrmlV3PLu3aRKsWvL+/i8vJndzLt1rcOeDUW9e8OiEYBPtjN6jUKQ/NNoi2
6rQEm0xppDDlOqa/SnXGsWr3B/HFezHWjUle7TPJOw/oc5i+K+aMcS18ft2G5PxHeU6gDazNj0Jz
UJ81PKrglN5ZDpcv6n+3O826Ku7yaPKxpuCnAl648WN45wv+O5347u9e7e6+kaVC//eD+gwfGK2v
lLmMsd8KC1F4sY8KIOSjtjMPOLc86Q7CN6egl8ICEcCi2eFIsRDW0R28+MaJDUv0v9fAZAmBWtas
gdEF5+PNB7ZoJ3Nt4c105zdWmYfADeflvSX3/WaiXYdlC2OI0h+Kz9aYhW5I1TjNg7kOMqo7R0Q5
Nlr8GRk8687hUez8O6vub+/2zSO/DsZOxloVjJFX2TL3v+zTsggpy473FzeUjfXQbciI2shvmNLs
wiNypFP1iTHvr+LEkcUUHwEYPIXXZp3uqsPgehv0gj9/hNL31ab2d4D7z0dY6IEoMaLk4PrEJKAo
HOHDT2fVuVnLSBg/RY8cFze/s/ZuAAWaebWZD31+8UznatW8c0aX3Di28mbZfQiuuvqMHi4tCXz+
jfDY3Eslv1G749Dy30tMTRlmZlC/t+oCwdp+2Eib6IyntyOt9XmzYEIxbrLF/+9xGld72tQIeuTl
5d/G+pC/l+v+yT8ZbvJuvk7P3a/4zoP82+F9s6KMq33MFPW6TDXSiDGr31fbZBXYiWM6k22xhnVA
L04NDBpm4gbOzDJ2xJd7i/nW8zSu9qVOGKBAB1y6OiqEWIKrUoz5v4yHbDms5U/l3WxmnnofM/6+
4kAZ/N/vT6rC4T8p39jKH4hDdCdnWAbzhNIKr/lF6LwRumnjj3Lna711vav1gk3LSPgQ9wffcWXN
HsmK2N6bO9xAd7TryHLVFFotEfnjDW3kuMeEcRYtBwYI1p1ffwP11q4nG1BPiTi6LPdunq+HZXVI
1+U6crDW3XebbtO4JL8dYLm6wRreZL+JyjtbyY35pfaXPfbPVqJ1dd9EikJC9sp6TXBkmAG6T94C
fYZEUA05QviOA80tSQ7QsJMmrRKrwDeftAQYQxuF7BQMMsAxx8QRDdtwsEo83vkuLxXNN9+LflW2
Gn1UFl7Pd4klhTTH73XlfYVYfz5Y+2xjnWSn2xFZ4WDKc+eCxo0LXm0EJUx5s5RECo3naRv/wp0F
x9u5scMWk/nszFqh5NX3zSJ8S+d3LnlZoN/d49WegAq5xmOES+Jyc4qXl7cNy2kN3+L/uevoV58+
c/Eh9mSukKzos/pTs0rXysuwJGZ3Cy9gWSxxNLG1NYxuijZ88B/vNli3bu5qFzBCo+9LDyGuhqt6
/pgvyFFBtFxscDoKNsG9euTGZf4n5d33/HG8fPylSy088xfRXF4xzFiYD3fe0o2FcT0CS8o+ic28
Z2G4U+12r8ZBXscPzQpKxWo6Bc/eucGzZVa853fWxY397HoMNmodXA0xupRYSKgRD5PgOBt+32si
bsC7mna10lWhm6Qx7y5j5vhBeQno/4sd/t0nefb18zO79ciulp3YxapYSgyDqVPx1zx3axiR91g1
t7ou7WplSb44BgXKoC3OhQfvnQDP3E6O+lP/4GOnNJMWA5IiXHbJgvj4+X6+h9m06/EguaODiE5P
3Ha4O1IPclSv81WDq/Cx/f81D+pVXR0hiA2ES/py7Q4fySZQZz//9FtPS728o382+QLLPasYTHFL
XGG6zx7NE6o5b2udOtvbooNcEEt5EB69O6j+jVevXu3bkowrnlZxH0CGT+qx2pV3a7Xv+yv1GrK2
GnThlTwaW8/CM6qM96aMOUc2wML4+Vl9f+ao13B1I3alOcS9sZWEixNqC/xeRqwtX5hbSdne+bxv
lBTqNTadKVZF+vI0bSfEj0XfOur4BNkOFbIx73Uiv+uNOX0k1j1u5/erV/27Mv5ZAW3ed6WX4IHV
tSRKE1QnlOtURD3S+WQp9E4ht46WPf38DG+9pKv3ryC0VJMEmgJsrMUkvivYPuv3Ht1lh/rfA1O9
xqN9VS/GWFWmreAbp67EoZOstJ9/99/R53d/++owNozUzPWgZfJe5QSYxBUC2ziw9MbGTo3U20Gf
NFc0cM8tENsfpAHhZ6iROUOWd+CmWgBVdppiMm8VLMRbxAdeklv+bJjEFrsgmYyAEW+UQsVWpxKF
cKPXsrhKzEDctBjIO0ODm12HsTPZM5n5pspEts0wTsNzIpwsY2umEnF/nkciTiJaXy2Zk3ZSDDh5
JWqOjTnJVD8/iVtfwdXmjRiymrAb+T/Ovmy5chxJ9lfa6p09IAFuY9PzwOVsOpt2KV9okjLFnSAJ
7l9/nTl170iUeHg7zeolSxJAbIGIgId7vycCihiQ2u0GlJFSgAHUJTDVOKffzfXEgoelqoFnD10E
NA7XJQgz4BoEqtvo4J9QZZ24baeLg9Lk3ikMynqXpCCahM5iBIbDfHCiOu4WHIi5/Tr6FR8OR9Cn
qD7VtQ7rVgDGGu4M8Br0YWFfnsyZ5qdpZtF4jHe06fZhUqKABKKJ4tAoxL3c+sxSkYltJ1WYJgXI
Y/aa0TKLEfOHgI6gItrXpIkWtsOcuSJj5x9mCJyswaAMBJ30QO4CnALqN97sopQByBhcGeZwGmiv
W5AGhlQIqrYvj23mrE/z1kXtF0XhKR0oIu/r9JlHpz9rd3LOtbCqi4yP7UoorjRWYZwtXB9zXzw5
OCXI1PUyRcuj0E8V37ZkAWIwt4kme7QUiA8lRe72qh5YUFT3FGgPry9Px/dbiE5T2EHq+UOToJSZ
KUhtUZQNaqDafgMK/HL7318+qAX9vHvCrB38iqb8oIEayCeDZ8m6rmxZAzmlkFBjF2c4+GaCakqu
QPftcq/feyH0S548QaH9wDJ+qMP6lcdURQULTddxAjptHtfguIKG4uWu5iZw3A0fjkcehkaeqTw6
VJSPundFCDm/wniNdNBy5CAyXsr8fR8WUHOycZMuNGXqCSjigV8IlGdJ+KB3V1IPfkDx1AT5wvvN
97uYTrPYRSoljIF649AQI7wvsCZXnsm9zeXZ+n4rU3Ni+QM/8k0/L6MD81dNeBc1J5Iv7OS5pien
BKWDgHOxJDpIkEtL9Q7ShW5R/pF7Dnza51U2E+Z7MYeMU28+NslzgmeEIH37ozmZZnSrVDW9LkxT
MBWfG5BbQgYzQPLhcuMzy2lMjBKr6qZpMjk91NUDREFAlrfQ8Mx0T7O0uhfkdSahYR4F8tbIyhVI
8ajTjRxxlz99pocp5LrPciMPWshxqEMHIb03AYLG6s92+RQPzZK8zwx9iA8cyiWScqLJ9vJHz5gD
fXJbosCalVpYx2DbS7GOAMXrDJVEoFFQM+Xhch8zbwB0CramMgIhIwrjQ+tHENTUsqY/yVJWgwED
xQ5yAOT84I9ihiaPXNSjt645ZBTpvO41rgxpI/tNu3AwZvbXNH9uql5QZ1qeHER3ktiedkv7a67h
ycbNB7kOjLRIDhHoUAr9oRILx21uhSYmqJazYQg0Mz4Yg7RmIC8vUfQSQn5WXzJyM7ePPrFEdcJK
Kc/QQy0B31mBFfzsSe9VCR0wGjmX98DMKKZ56d5H0ltWQ0wPiEFrdht7KINEBScfqoXjN7MA2ngP
fbjYYo33mtwFqPtSUjybVuC2WCpHmGt6ckgqWjUJGEKTQ9VryBClyiNQOQsO/czkT9H4HUE9exH5
ySGHajEK+VA5rzCQkQ+R5qoVBO68xPzDGZrcyHqearVfYRggWPLTYw1O4MuLOzM/X5KaIkXyDJxt
KBhSQEn8mogFyzHX8ORQRRIBEsYj8UHKUF2tuyaVFj55BlBIp1m5oPWUPhktKnCdHgTrOQqFVThd
UNFAFZcg4KkMocObpQijW/CEOVKlA+GoifpYCc7WPKk4sp2D5/7RHLLJ9jULrhPIriYHPUDoilia
l+XCWGdmcZpSC3ICSDfDySAI9VNdhra1Z1/+6pk7bwrOJyntS3AEJQdzwPJkEtg/aZN3UJNpC+fP
uhi7/nCuOdFBITs0KJsB4z+4NEH7qyGvsBQFzY1gnLQPzad11nPQziUosEaS7qoP122wEEvMzPuU
jaOoU6F3CZouKjCRS5u6VhdWdOajp3j4iMjd4BUI0xvJkeTSjqVnDkL1yxM+99kTa0dbqR5MMOXt
qxywRh0V0PLN5ZbnUvlsMtmSoUJ9Axyde5D1P0Rn/kAB76JgpniJT0t+9RzkY1qxkZSmHKlZIu+D
LXOLe/1Kf+q28U7JLegUJtADsIKr4pS0G8MHheDCpH0f7ahM+byNdD8aakKQR662ADnxe3mdbOpX
sMlcnrnvbwn1d5nZh12KXEXUkRYPYzrKB29BGAgRdvYKPrfLzc9YQ3Va9cHVoSjiFm84Oth8X9VD
i4qzyIK457UHi7gC8dcegP0FH+z73atOz0VfZXpDBB50xod2AOcXYrXfQPyvaTp1WrLB0wYSgrGO
Z5wd9H5ckI3twl11l53Bk7AG0/g1eB5OAlhWMLPZBLU52ip0INCCF/LhAVKBLqQht0v42TnA37SO
A+gqozWjEZMDHGu2IjtlHQOE4t3lV/UegCe7d4NVtYO+86bd1BvwtjsQFgaoXH2+vKgzW3Jag5G3
oAYsJDACmBYqyI/hFso/Z+/mcuMzZVnqtFgcbMse5XqH+pj9ABxvB7K1G31lAiZfXrUriPjdAVgG
tAi0VN/95+4lPIFHpnwQ58v9zyF9lPGkfDgRHegxI79u5X23Ig/1Q330d/QIUJmjumCK24Fx9A3U
1uvsBnzqC0HY3NvU76X+0KcmTPDZjdCHsQoCakA7fQX9qKsQYLLKlp5ROH9drZccgjnw5LRcGyrn
YBNqcEzk1UOzwvPnobor1tFNeFBfwfC05ftgw7fpCiiLcu3b0REEhgvX+oy5mdZ95AWqwYXA5Hqt
A7QWVCiq+gasGsjoX16+udPxG13yYSrT3K8GpVQxOIfdD1toYoPUeu2d6eP4ygegBGD7PSD1bBNh
L+2icYDrHxmeSOuFT5i7jKbvWloutYhMQ3lPHoI7ukHcg1IrATrVAyzCwkR+n05Upy9AiRhMNc+B
RyN2eavtfjW7bNeso/XlWZzJdau/h/ZhFgctUtSM4T5to63qQb222dEdZOvBjYWzvtDJGB58Y1Z/
d/6hk7pLIklHTgaAn2YFWTwr38qbdButvBVwBOY5WZirOczZ9PHB5L4gmDFMVmnJJxlyUxD+hEFJ
N+UWSMorYD8gL2CVm+wB2PNd9VCu47tFpOiMuZw+TihGWQWMB2OFUZKCjdxiD9mVsQ9Ryzmiakw7
XINh1B0JCJ/1BRM9Z1GmjxU8hk6moZYj4KVZeWuxbvbRXXgFtU0H+uorsE4bb/1e/8OlnD5S9D3B
W3eG7djuuhNy2Qe40ews3SSWbJNH89wv3A4zGR9wzn22zl4pCvDD4O6pnNYVN9AAO/yq0IniGJvm
ECwZ5LG5b7YmmWQuWkaUEak4lk2xHQrSdoB5WntpDY2qlbqQIfttb792wqbIfQV5flMPqxF2prhg
J0YnvhsflGfwrIE1AGSu5ZWy1df+bbKO7vWztA2gK4ObwFz4gpljzqaPHkMOlQ0+DrNGwQdEZm2I
+VgoorQXz/j3Pj/0Dz+vVzmosaF3GKO0EZb3ezJB4bNDrQvKmHsnPi0BWL83iMycRHODNCCTouCM
V8IFuBQcWnBMwnN5nT5eNlffX11sCvpXPVBmxTo60Hag6LOH6+6wVFAww5zApmDy3gv9NG/R9nAL
ceUrflTc8HoNKm9QiByXqr5mzg5UAD6vRVY0UmWOq40CqHW+h3TSFT2C9XYFnpttgmvw8kTNrMQ0
0y6ZmlKlBrppVvULOJqsEYRP9kth2Iw1Z1MoNgjAGiaPV5/SW8HZv8Xz/yneQV/iKX1pHpUnBJbg
qrf9Awj9IEwIBjXHT0ZxqsvD+96cs2k2PonA1RWEY/eonCuOODMg1Iabdrn1mSATgjKfF0kMvqRV
Egw3ZOQDxWofspVxCx4R14DAljPsKlu/6+GeqdfJZqHLuRGNO/7jPTwEA2Qo0KXSOoa6CjfyBrRX
kApRIguS5StlU0IDHUI/6/g8ktoc+4WeZyC/bPpIoGQVCbmCnrs31C6BLxbksOAjhODYmp2SlWRH
D6hAxkjNQ3wHGmP8B6aqhX06U0/Cpq8HZoingRhllwjr/B8cqwmJGBt0luatv/Gc/jle94f6ADA6
6MGs7EYCn7kF1chDdKWt+AYqJiAp+rWwBmPS/Zu7YPp84AfIoykUdhIapk62aq6Ga7EC0+Ra7Jbq
/2cK79gUel/KDLyXKqDE6dF8yhrMpt3scVQewENlJ1fF3lupLluBe0xFQdNCTD4a+u8GNnll6BFt
BFzDwMxTgMIzsV9CRs8Eimz6uhC3ZQQFVbgC2V55QTCBnftYvdEVMEog4TwXh/AeW8gFSdKZ75Vy
k0Cdfqc+K/t+YWgzThabvgz0YiiCUkUg1YAHGaRPdi5s7yc568IadkNv+W9qZInHdtfutCXHfyaj
wqYw+U6XiNePq1g9pQ8FqkEyS3vTHEiYbiuXXMWrxaq+0dn5ZummsPgmp/JQdEg91TcS6n8tMATi
ssgOBSzDkqM118ckcWcUGorGZSyi/wIODIgegR/f8u17eSnBNWdjpnxBSJb2QQ0O6b1+699EuRXd
te/sobsuQJkUgp97LNOSz/0uO4BmC+JkTnZY4oKa2yDq5MYFriMsOkAc91D03Snv2R1SFzvd7lfJ
EUy41/wui63b6H7BhsxcvOrENw7NNpPBNT7Am/M3BPX1rZsDne2PVdagxghe4CaDsqe0W8tZ6HIc
yDdbZIrWhTBXEVeqAYwcHArZkW7kTebAwXsotgGyT9IC8GfmhppmXoe8yruYYA1ROn2TrPytthHn
JQs1k/FhX3Kg4KrhiRgHca3tomdjDXf7IG+hSb9rrpJTCipwSwITRfqTXS3ajpmZmyZGYz8bUt1s
wbRkEft1eOwsPFhjfa5bC2UlC+szB+b8Xdf34Wpv8jjhaUYAsT0F+5OT7ryRV8d6dR5AN1tZZA2S
LmI9Sja3jJ9wnHatdVs7BpgaQttfv/v2mw9OCpJaS9nL3++y3+yY30mpD1+k9HLBh9JXQOxkrugm
3kGQYz+GHYDfryXrzsCNxGxtBy8bLCAm5D8tCVdivtJg6sCJAG/OQ2Un6LA2cGCtALsts1okdMAG
jil8oeBrAu2mjWv8BAHvY7KGA7j3LA+ysGvI4GyTdb2prwLXWKE+d8EnnKkgYtO8lmb4XqlxjAph
qY2a1LWyJtedAwWVCmmF1glt3dW2oOkDwQIDo1Ns/3q+9514BZ7/K6CllupE59zHaforHIAIBS+r
Aj8CejuOiUhlnCIN5VqhLVbA0K6CJXvzfZDMfjMcfVjKEvSScTz25R2k22z7Gjnn/q2xodbtLm3g
Ge9hypwgaVSLSOf3e6k4xPFa6VaGuQ6XTv6MWSHTy0cv1bwsAFT0ZcDvXNDZQr1RRv41cLVh4QjO
jWDi/9RwD1IPgJM9BDUJXfWyAzm/rFvYeN+PgE5TCFCr6fxobN2E+DlBTaNryHBVDWa3f1j5R6eR
tVbXHMiZITpATzU+kvsBaWEI1F1399TqF3zx768uOg2AWx0AcrkB2A40a6qbQTO1dzzZ8TN70GxA
eS5fV3O9jLP4YcOqNGogwDRC+kBA3qzLn2CnRnVM7VkdXOElV/57lwYqb5976Q25avoEvUQcxKUO
3EIBimpwsGtWLe08iAMuFS7OjWeSXInDKoYDhZ4g3QXtO9A64w3SEG7vWSVbjE1m9tiXtEHUCqpA
f+3ADr4KSXsXD3jxmRQu4wtnZCZjTqchfaa1nlozdNFfR2A7AWXDrzRfKVDTGOWtbQ1Ei3whwJ6Z
s2l8nUllG0E1IgZeyNFSh6gQgrJQOUM7p8Az3ZLbOTekabAlgj4xivGNPq9tvK0mDKpmEP626jfv
SUD/d4Deunt5W48b6+uVSqcRQYCMhFkOcXIY3po7+TV/954g9/pnbaufN3PloQJdD4HDqN+ZO2yi
B20VXF9uemZfTWsys2KQwOeAz4ZUpuBXeMk8m9lV/rIEbZxrf2J5zVqomeGPEJLElu+Qy5A6Cy4O
R7xULmymmWCMapM8cZPzMCC/p0dFUZl4yZHzBtSR/qC2/2xswEOKR7TL0zWzcdXx/38wXsgJ/b0S
BCshHbW9+p4fTGfJAs9kB6k6MVueKbiWCJ4cVMXiR4pEjAp+bruGus97f8egPwRql0d/ofpgbjQT
0yXxtmvDHsiuGB7QQ3kn3UAwdnSz+R92MNm4nVG2QKCigwzivsYWNIEgqSjJdnhZegafnbGJ+xCD
GdCgEbrwX7q37C1+Z+/iWrqByFElr4236iA/X176mfwwncaR4LfXFfCYJ4f2PR5s6JhAXTiy6I3C
XGQ1yl3wa4nzcObQTCs8mSZ4RXM5PhSJBenV4Mm/V0eNDAsKXAuDmbkfpzGjIC00nTWgxrI3qCB3
eBc1rORRedOvvSfc9pd7mbGJ04gxJcilaagKOrTXnrIO1xBq6l7S28uNzxn3KSinK0JVMlooQKCW
tLtrzpBiQHmDdqp+iFPzQ7wudDM3UxMLlhQhVMRjDCLBkRzcHnK4gFK/QuMzRNUisyS6sCYzq/6b
dOiDbelCz/RCaLkcQIkftJZagdhg3XpW+JYvXSQzb010GvCWpkZZRNEH9GslauMpNAlgkl29XIGJ
vg0s4+86z/946/7T/4WkXdL7PBP//V/49xvP+zL0g2ryz/++4yn++6/xb/7f73z+i/8+hG8lF/y9
mv7Wpz9Cw3937LxUL5/+Ac3NsOqv619lf/NL1En1uwN84vib/78//Mev363c9fmvf/31xusMonY3
v/yQZ3/9/aPtz3/9Nd7t//Gx+b9/dnxJ8Weu3+fV9Nd/vYjqX39R7Z8GmPVkggJLlVKF0L/+0f4a
f6Kwf2qQ1NMNhlIaKpOxzD7jeJPGH8n/1HRZVaHDS2QFv4U/Erwef6TI/zRNJsO7lXVNlUen4/9+
1qeF+d+F+gcI/M88zCrxr78+7ztdQeZfhVQ0YxDBpIo6rUIwpJ7LJQMmuTWYBRHPTcqTXY4qDZBf
WGwUGg7vPkzM31/wscfRNv+vr/R3jyaVZfQKEWJtcrTyNDCCctBBK6yPQrl8nXrhgumZ7PTffRg6
hmZiBhnBJH2+sftEzpMy84C0Lt8CcRq1jwMNyuYayEMg7MjIMVW4nfbvl4f2tV8D5WtYSKKhc/3L
a2II/vkgJug3qyBn4vE1npOO3DeuNOqq1He7CJJHCWAA2kId62djiwEbDEKHVKfISmNKp7IiqKjg
IKFQoMvNOGKqpgTvGLDNSdPccUrbUUVRXZjkLzsHXZqGoWCKFdlQprm7sFENaMCjS5H3r6Lrmp0e
gcYHOkTnhuj3pcnMG5FGSzp433Rrok/TNEAbIcvTNAvpmkLnYRTYfPARdrWy8hp7tXC9Lt620DCh
5o61uvR2eWW/bFqDoVeTUaYquvllYQtILxRx70d2IjFBoQ1eJY8IM9Judbmf0fn6dDjQj4EDr2hU
Bg/PFAWs+YkGnEUGxXFQORdcXnUK1JxIdtUu4rRGN+xzVyqRqaoR3VAh8zjdMprfoKqnUCI70yvU
dx87oGnZv1c6M+7LsROTMGpQAoGEiWubD0nCZUmK7LAMV2Gle7Zou8a9PGnfjkTVFIVqEHdWp5OW
dmlU1g0FFjHg3kpqOvDkD9A3i0jg/Ps9MWbAmuPNEu/fk+H4kRkpOOPYBgGxYTvtiic2Dt/CgL7u
NpUwVcV1wRTsg6nTqfPIYEoOmgRfCe50tbwtknyhi0nc9D8rA+ALzi7B0tDppEmtXOekw8o0YkSb
e1Q5J17BN03JbwcCheGshVhbL9cNJLLMeFOaPTQHMsjkKmUjK3ZXqZXbeT1f+LBvFlPRGDaMohsU
Yd3kekglmfrCNyKoQIWW4geWkADwXiycmDw5/B4/bh8Dd59pmBokoz5fERUItSqBNI5Nof5Umnq3
Qh3NHTETyO3GquQqhP8yda49qyjLt/CQGpaWUtRiF6ok3hd+EW5Y1KnbAqrptV7T96qmpdUmFGrk
pCY/L2+8r/ZdpdBRV0xscgJ/bXKhAaLKEpPpmJX+Nul+6t4xsZXrnt5f7mYSUP3PrChMhSyRrBtI
8U5CXdkcGjPuaGyrjbar86ZdtUXaHQ3uRXgLKEVT2KVA+TRUbLtWQ+qm3NSxUrul5PvrXoq55hLo
JF/+qq8mH36TbsqjR2Qo+tTkpzloKvpa4HKTwIxc9v65M5uXGOhOdVulrbTJCllauN2+2YZwlE3s
QQIHzPxiHaU0g7mXIWSPIhjegnEgCLOdx6uFGrFvjjruFFgTA0PTvliULszFQEgRQz44032rSr12
lXJjCdM97UaDE4T2lfHmlAmqtD/v9khG8X6dYv/kvS+dzIBCAb1VxMJgprfXtJfxKz4EM0PMPZpm
AQbDC8UJqK/bkO/WrpSGFm6SlkskLNNFmvY3/vxDfwEBkKRpMCq1PDD5aige5KWJ+7YLijOno6hB
16Yhs8ZJXVYmujCTPaTJrdQILb6YWZqEs7qCkTBGINwjm0wB8n5ijZQ4ruMoIzh3qt/uBZW0dQLB
1+dGD5ojIaV4EUKQVTjgGSvtzgJ1l9bA62Gp0HlqZ35/h0yIPh43+mW4UL6TM7zHxrYvgnWTIQFh
eDXMH1HdSiGgOjX5wp6ZvJf9PXQ4IjDGJnTWpneqobZUJVkDdVy97tYsT73rtO4yy9MoSibDJrr1
hKk6fexBFoE2jkYlZdXFwTmWfdR8RMchKzZUv4Y+U3FXFUssUt9sAAZ8Ca4JhEiqSSZ7TB0Y4hPW
4vO8VrxJBo1X3BS4Cj2v0xaSAEt9jefrw34uIBGuKhGsb1+Edk/oT603V13IF4rXPmf+/p7xD0Oa
eDFEA71pO8Bzb33T2PtZvotDz0Zu6NSb4Q0EoBWr4vWLXvLEuWzJvzFDDE4Holf4avDdJz0PISAL
Ei2xzTUo53alFkNo0ViyqV9PE24vxSQygqFxmFNwG+5gUvmhArcmDTorTNNNj7AP2CpiqzmKlCP/
nrf+xvSA3K+DdWIGCzfWl0AQrjvOtEYUUzd13ZgSKvhSWnaDwUpIG/o/9YodE5rcQqUltOo0OMll
dUdqxRnl3aHqub08yV920aTvyY6teGOSWDSAm9C3tkksSMtanWEs7NVJRhS7aNLNZLPKKG4uWoTy
dtH2rq7XG10KXyqkOSxNyXdaCkB102+LpN5SHQLTTZaBPlc068uD/WKwxq/QDRllhoDVqtMAI9YL
QUKBpa7iCHLQzQ4ic64kR7c08VyPp/+2gUR/ox0w4IVBqHNKLmdAdDumnVragRYjEQhgVpdBOHpV
auqqa/ifTLKuKBidifwRAqnPFiGQmkYIH2sJ5vNNkIe7QG2uhRnuMlZcy5F5yLUyh7Ssvs9DD6ra
vaFYfblko6cO2LjUOiPQf9d1HRCLye0Ug0izbiuI5w5Bxuq7SiiwUYMk9JMUF6x8yGjd5rcJo7xY
deDRUW8uL/IXs4FA2EC+Cwk0xMdf4JOZ6KShquB7xkO7xyyjyFML/s0Myhhs4wJSVR0JDaTkJmPk
UZiCkomUdt4lz6oKIFcenI3KvNEIf6qATf2DIX3oTvm8sG0cUEhERqUdSaPYdVzsuqa+vdzHF3ds
MqSJ09cZLECyYSjHm1WFgmfptJnuNh5OI2zCwoBkXNX45o8ZBQ2BMYXzgtQXRdZtejY8ZOaDJIWq
bakVxO5Er8iOWstS+V4PGrTH5EQyJEdoqM53IXPPbzlCTxWv87VKrXzw8n6wEhGpoNo1ovwEZE8d
PAa+oSbHMJIzfZf3TYSn/apXh1tl0Ltj0srSU58R/YoOZIh/CAHhKEerGD+1HEGLFeYeD6w+ivCc
LQuj3sRlUZ4NvU/zX5kRKiePNGV8b0KcWYbZqCHE0Zk3ehQZrtAl/V43SHrdKkGLqiGQmhmbvjWl
Z9kMBV+LVvDrknBqy7IAtEQbmu4BdfkNXJLB6E+MpOm2gxqYSwrFew9xsT75iZ8fFC7rx0hXc0uK
q3zD4vhdVcXAtiLu8HycN7LcQ+l58EF8B0JAuyoZKAz7xPe1da8gErUz+PPF2ssoArHSjF9AD1uu
QM6k7DJkfFu3UUmA5KcImieSm0oFlsJs7ymab1iqkQ/lrqlCeo4riAoqVXDVosRiV8hxs0piJhDm
ltojkeKh3Ki9TPYEjDLXZpdSp4+GWy3m1bFAtnnbDoGAwGZprEQNDFkRZR7kmk1o2yvA8bRtFlQb
iXu8fRVq0qcoOOTtqqlZ5aQ01E9lUynnyovzGtyFKV3VWFFH7qWhvvW9TLlXq060SEmFUEroDNVM
t42RDVdynBMrLpQUEwd2QC7VeLwsi86iggTnNoVMJIsqe8hqqzBIsU7zWH/SADN8L0lF3b4pD7Lw
FVsHi19A+uKcdiAtwc4Ew23SvRtaCg8/iPGwRIJM8qwiXedqv1NIK1lDwrSfOWCtka1lAC9EQ+JI
Yau5+qADgayAfuhYpEp8loEVvsZ6VacuDIl8MIvhVSWQkSZYNN8K/QTzzDKULUP4dkfN7B0MfT28
WePMx7wSx8u8H0GquuVMsbOCsMdYDK86DbXnKKEZKDrb3PWy8QPDON82XIOeDUeRjK350lbJlfec
slK14zaA1jXk5HO/QyWGaUlJfB91KMvQcr41GgmVHDW78YJfZi+MzCJ+Lz11Kj+BQiGEikgM5FxP
7wZw8Nnt0Oc7UI40UAaWpE2q9+2uHC98afCMqxy/qnp5rZxCU/SITjhIAOqAuxk0a1eR3Jw03HS2
0Hp506ZIISTtVdKBmj0hdwktGvDPR4ZvQ+kdaa+msQrahT8yAedFqCmoF8GzSUkZuQUEzw9QYh12
cJ3iU4IT9rPtajLYVAvYzit/DEl0hcSc3Npmlfnmk971Vuulp6Qa7lP1Kffctpbbe47tkV0rRtBx
lHjU2SpLwnoTCFPJcDAzsOdJeDSxiFwotzWe/gcFODKjdrTAdIwkeB4UgN9BeWR1MiktXRLEwdJX
dzFi/SsRieReeCx05AK0L8iRB/GugmkrmjAAGqlY1ZKmvIlQQsV6Icxt6sMquH4HUGosH8ocSsNJ
ZYEcFZqNpvpLb8Irkai7LPBXbZ+7QyVwgGIGXk+tS90mUSsfuuZDY1OZp7ZR8Qe/SXJHU2TFkvGE
LLdR6YYpauXNxMDft8OaBcGGAbSUDeY2AExqZG9Ua2gdRYlT4YKA0MuqYRkoQevHTocgQBSiOwiu
y0n1s059wRGkbISsuRXLXa2rN3m9iWgHIB8k3UhrgXvSwUVgNZy3UGzINfpYtHLnQDb7CXbMMbWE
NDvS+zsEuyWizOFdMyobJLu5lScgXMq75hhpMAu+Bjx/McRdvpKRy3uVCWiWG005SdgXO1ay4UBi
qhWrMKIgOjAGBE6NX4s3ERVvhq9eDyRJNkakoVqh8lJo0rDKg+B4JJeulhm3FOLK2GcsOEX1AHlD
ox2GVV16xU0XVwPWm4KAnfcKOStyktjgUY1fh0H3tk3v/UTFVQSd6UZ7IJmfbAYaHFjm7atAeshU
9hRxlCcYEYoSDOOs0QwPr4Ju/H4ozmrcFDeFpFPLNDuY10xqgf4tugL7ya9NeYtqgzLdlX3HrlMT
eUi588oAKpUFs3od98OQeI8VuCRtz6ijxE2zou12eFLO1qDWXXsdjrcHfaB3luY1caM+7IO7rMr6
M0hxu7UEGNDe1xJPWw8i1a+qLA4kpzcGyOCJlB0Spuxw5Py9YXDJKUsfZRbIdweo324rI7UGWX4T
dfdImk7Ld3hQYG7dtN6bqfddYXkdGdaDqp4TCkhZB4vqtHF+DCnv13BrHanrHMQLjhH3O4OpKELK
3SrLbCVMQUPbBwDAiG4T6gqpLLMETM0ta4PbeMwmj1GScbYjSVayG+FT+quUC7g4oDKGOrnuklI7
UBIckCJZC0+4g97aA6hri2PYHEOBzGFuanaUBHybgCpL2C3yLooVacVNCfabXRKUrWqhhiDFuTGi
J8MHqGwngq4H0E8tAGhOO9SI9maX4EDjiKpeoZTbUt1GPi0fTFDQ7VSdUKsmGcixjCxLzKvOVwe7
QIYC+J6IRHYlUCCf9cjkIB0L6ccAukKtP9wZTc0xwLyo7oeybZBzKtGbLQwIlJu+Pmw8v9YduD5v
kOrN3gQfGsgwy/kTLNULct05sogVE47Zmf21r0jtZtDS4phITaQ7wiNAXAqvp0eJJim3ZCgGlTAx
cZs4ZQ84XhcZHKAT2QP2vpP4odN7yHsCwXkvxSVvrRS8JZvErHUbZJNtDBS7WoYbpdBrYZegVjxG
Q2H8gJhBu+5MdTBxpaid7yjCaAWe6zK5dprQLFQ7UfmjmXV2FGlPQs9RSJNIemsp4MCpFCj85cUt
tMr4jxAQ1XXChmKVa5KsY/ba1q3Ctj2mWtqfoUiVWiExH2lUFeC8kzZdxtvA6QI1Xet5rNj4LR9s
yeDZs3VYaolKkSU3HsCOCh/yFcnSe6FGeO0o2pw4fWGCSTMNQd/u+/6Tr3A4KF5owIamxSavsiAC
D/HwzPr+mHXCiDaaTzeBAVlFCswbHtEbfq5ao9p7cRe9pT3NHJKZLfTwvO7aY95ab/iVrFbFDQ/8
0OkRrDuoU483aR0E+8xot1VAKJTLDN+FTvJzGdXbNkvKwC3i69Qz7rI8EyfT0x9TKfQtP6OrQc0F
MoMdSGRKJCclFjfpkz9gVq4S0cTrHPeDDZvmHUXM9A0bmpOZBrdGrHIn7Wv4h03coHgr09IbKjcN
6v1wliwOF1iywDx5ExUKpGU1ifwf9s5kOW6jXdP30ns4gMS8BVBVJKtIShQpStogqAlIzEgkxqvv
p2SfPlJZv9mOXp2IDocVsjmgAGR++Q3vcOOsrToGIh8+VOvykFXWWztdno3VPsx+pbOrqiLkVHrn
2g26hl2TeS/lvNnTLlU2UlylaRVvbMlho9NrVJ6nN1K3oFAK10D/pkTE8fOcN/2zTgP10JH43vdD
o+N52LrHceuOqzHVKmnn7kHKELVfrQ92qf2kbbvy+5abhzFVy4eu8+sq8iXN2r5y3udusSQw2l/8
UX6r62055WLJul0o3fRG+eOtLMR8sBZuom2Euc9LTJJtFLFVOdbJvBjI1U9VFo1zdczc1r3PqkIc
XLccI2ciHR9WeZeZ5kkrgcwhErKhP8zvesCuSSEXvACMzk+KVr54aBN7U+d/V75Hs0B32X09Bjee
LHddcHZs8mOPWbYztsZBF+QDVW+3p9mycVdvw2nvBflw5VlBwzkcqCQ0EEyJZsJAYnTbeT/Gbe69
WVE6mErR3/qVVzExKntQ3UsNe72kvp07sIaxYPQLCdmd2jxeVHrwFk/ElaW/L0VLw9dcVT9E7WKi
WGvrNYt9ipIvY+aDF3JnETt9Pn9SKZmQK7PPngBLNqZZRuI8PIRh+6np13w3mUC+T71Sc0QMWTUb
IC+v1WiNt31HkpVrvdyHgCvhvnZLuy9Cb4m8Ee+GRJZmxhyOfmEUYgW86yxvj8y0unIk8dRfFDh4
9LKa78LOjWu1dOFuKvoCk9PMz/WusImqdahoTPWy3YnyrJ6OE+TOksPnZmXgqVP5XIYp3MGZjAq1
bYJ4mU/dvlKjcyX8DIdWlgGc/HJ53zghlpmtcZct5fdWjOpt4emm2ttzWN2DQXXElSaM5rEcZ/JQ
S9OGSby5b7OEjdO8bHMY9jdUzWl2nDbUVU9LI1Y0zZvebuqr0pXhQ5ieIRqUmNmSjFYATl6mui6v
wnlUS2z7fdP7UciZqW/LWvtMw9IlhGbSlXy21QpL70HRvbH3TFwmK5GrGV4vi10hnNQ5q/kGUf4m
jY28GXClc+oANnGhjST3PQt9ztVen6VyhBNn7swHKIxwiJjfZOgHBwiE4P5cR5ln2umzQJRJHkwn
n1Fgyq1CRfbody+9l6osKsqyIT1yzeppHSYfns+yrk/090v70Hdr+C0T5YTFuuNDFC3sHMJmpd+F
XjZ+HIWbQl/Z1nw5dcU03/CdlvFpzoKsPhS5Ct7n9Tat8dpWi/1Zyi58Q9nREpU7HITuSUj8+X0+
imaXZjIUUSqNNXg/GVmT3ufdNARR1i2+PBXj4GV3rb0CQCc8dYSkuos4kvSpQyvkalHzw9y027XR
9C73or4pXS5x7oKvirqaQiti9q3sm7ps+vC5baZxPNKOrprY6OzwUJYuRBnyMX21bFInNHiaSHRu
Vu44vFOP1RjerY6eb5nBv8xWcUTDVidp04shQkJV4xcZTuWXWWXqSVpzfurUWlFyWQ1hcHRy+tja
WZ7kZLvzdOjSRyN8J6W6kV5LIV4QVbCp99KYk2TPwddN+V2bA+hyvsmsf6eKvZ3e0MoRJ0rz7IbT
dEoyhyoWSpr51i0pi5fMrJZdrWy/vsq3xHXjTM4UbMZgJWkuMDB2RzMZhAxO6boF/b7R1m4K7A22
2DTcVTI92tLddSYOTerZ8T+tWxhvypL71F7bu0wqu3qrlPDSq6KO5zHeNtbdnc7d9i1K1om/veGC
7YdZWN1+nopPZUG6n21Q5qzbLX1WQWJ4Xewsx3UY0yQvXDp0her3eeF8puFhxPO0OhhzqObUDfKU
96a+xTLF8PDTMHhK3qzHyEqVjI0F17hSmocJl4RvA1MDnDzdLfVj2w7UY0Ut4JZsvJWB1KSOph/a
D7aw+vez6J+6Y2B76uRD0+G07Pjtqjhz02tDOyc45V1lxuAo0Vsyd6Ww7jxUQRvCuRcae6ylcmtf
mSX+Ah7akEJijUHFXkQjyV5ufBZejqzuoiNPb7FJkG22EYu2Ll6Ri9eWtZunBvfDtepiOcnYnMkO
eUK+XVlRx4jy2g23vtpJ5dWIzHYyJMBlsldx4+VvV2Qejb2j2lzf1q5xkwvxKdxWxACyqkxaYXRl
lM12kMcsSIobv/FemhIZ1qumpSmj6Mc36CRIrfbGUuU7wZ5LphDPm9bEU+ouK/uUho6dAvjJTT4w
iVu1G3vfedTrcizHLIfV3HQfIZde+yqdSeFgVGEbmLHi74zVWqN+zB97QGbdbvadb4NjH2p/eNY9
VdhVXevcp2WVIz7BuPLOahqs1zibdyX75JGcNHvQYbd3K8/JdmmeutfCogW1zaZ9H6zDoPaVkfVB
ZPf1tDw6XouJpzMgKYFp95wM/rAzM/24eE3nfR4tMz0VqKnQAQFibnMyx2Jzhe1E9UC8a/a536TG
9egaUOUGa9/m6mZup7tJrefOW3gzGl13N5rOrmlNK1nHYCgTV29TlyWj4VrY4bSzjUhobbjlybft
TSc6M1hSW+Pedr0aGTdM3YuVzsUSr2TaNzhyYoCKxIs+NxMWI86narmfmpKoGMiNOsxvv1dVXhVv
m2Az34Upc6HYGjb0nczKeD7LFJ0Wwzeb+7IxV7I8vaTXY9ArAYVJjL2BGLEat5vJHUw0lWs6omna
Dg3ZQs4qq7ItKScS3H1J96KNwq1sHvMynK9RNs6f2xx4/mnIRWvEQVn16Ep4opzvUT3MisOGhc56
Y3XZI+nTauxCY0YzGBcJ57tZrjXyQiX14WSIIhlpmF6HjdBfUsebHwcO/a+VidHBYQqM+u1W+ZrE
dIKxVnZlT/UwOMs51NQAVzcgK3lWHUJ3zb6UszaPyEgiMLFNvo7TUrc25EwAN9dBEFi7NbAYP+wL
BD77Zk/vuqvdh077ebqQNG0h513Ujh3V6MdZ2g6Vl+EsA96c1uAT4yNzzAAbWfs83fgVzG1Lw8Bs
3kuZauddR2PAbWT+hhzKeaIn/sYetuaqrG37uJqDe7/UFEbWaBsJZ+hc3GS6qhCnZ2XRl7DaAZLh
FDjUZ3Xh7kS/0oW/WrAFnNMyKpXYeuNlngHpGKaTVnU0LbNblRER4DXJkMupAsvvB3DKA6MGPOtS
/MESzpbn7aziQatE0v5aieFe+Jgur0x9LqdO5wsx1PMsT5gBoMuLAaNYeh06E+MLpgporxSii6Fj
PJe590zRir54TmHgTs5r/LTLadOP67pgthlTm7Z5KX2cA8rOjAq024SG7MFUWXlXr233Cu7hcnB5
vooL4McDLeXyx8VkL9OGzvOKx5g7Xmw3VpzVot9vfrBvam+61pP5Gvfyci7844rn2aWP3juYo4sJ
l86n1caIiQMAt631GA6QvfPX5Gt/tzoYjIYu6GcfcOH5pf4EYSCzbADunaGC8pq2M1XXLpxQoOdM
+3fDrfPdhIxFmYs6Ln89v8WfLtRVwqnFGYjh0EPOjPRQNKW6K8emf5Bp8cpI/Td3hfaoxQzUsoBe
XsLicJB3RFBpLjZRHZJ6kGcPrYrZva9NfC+HaNyXy1zZ8QDjI3F0yZI0/WLNgJiz+j6E902699RT
Wu86DodG0S+X+8C99qzX1vxvbpAgxy0CdQKZf3mDUoVZZqbURdWQN0k+9ObzkgoUcVAxSNK2MF55
oL/ZY+AuIRx46OqeyQy/vr2cJq2qVpZJWKJByQE1RKNj7f55ifz+Ip4HcpsY4l5S2F2TfGGWbDHf
ohWh+9JN7NxZX3ljv3l0oekD9QAr6J2RU7/eCt7r24DqJNsquK+nh2b+6uQPqnr/z/dyIR3kC9YF
lyEKwggJ4WtcoDpML63Lrlj6WFSMyory/SDnF04/cDvVjV0UbwD17G2zQuoQVrWvgquy8E7Cxy5w
Dp5Ew2M2BgdthjZ848/Dv9+NbERwqYzPfaCGF7El1/XQj2QN9J+s+qpraNlPa9dcK1A6sQ3O6Oqf
H8clhOk8YMb3xfdZrGCYL8ly1uzbrejYJcFQHMIMIbIguCsUsrjjejWver/m6rMuqw//fNm/o4bP
dJnQw3+RyB1S1f36sj2x6SkNGVN1SXG9QSinzv+e3sgrGd0v0TcoNNHofUHNo4tfkwr8+zpzQGoH
VGa4zoEIubi0JPPoS18RdLr6wKmFXVseu4P3kOrX6My/vZTjQrAgIoTQHn69y6XBtXU6d0lqWtIl
EymwLpaixH/lDDzv8p8BA/4ZsAMqlUM2xFPtkvjaMGoLh44YbvdFwog40WPHbHvbzSpPVm2ds/NX
duvfEM4+SYuNsSJ4IbzECUK/3lswe7YyfLKK0XJQUVisg84t3DrlyJjefBqs8uPQDlcZM5XepFYu
6Rja+qEomKP+82L62907HiH+TAiDfIHSzcVTngxrWMsz4sSV3K39tp3NmDFlZCtKxOoKy4J/vt7f
9sz5ei4RCgqLTwp3kXG4zNhM1QomFrvqjT5uUZ+ANHzW/xKRxQMmQxLAZYGP4rZ1EQoaj+aFR80S
04pvIigm2DKn60PnGo8kwEj2iSn55xv7Wyp1cUXx6ysNGzuoBQPE2Ku+qgpGQ2Uwu2EAYuh9Ub96
Qv/KCQUKRXIPHAk4MMkpZ8vFCgIm1ess4PTv2vHG8tI7e6iTjvqY1kybXYkt3Gedsc+7vwxU/yI3
vvlzZ1zQKC/+8/+GVXn41p5JicP/AFIlweWnV30mbf7CqnzzUr2MP7Mqf3z/n7RKy3b+YPQXQBUh
lTVhS/0XrdKCPAk6iSyNzJpD8yxv8BetMvjDDMnhoK2RfFiEt/9mVUKqDD3+N0kewZVv+H9gVYYC
fpAlOCsw4Qhc+29ZsOjTum399RTKWidwyPHqcoKV9hVjpaljlNTZ686Rdv1KynPOAn6KqFwYQWrf
OQMUXW7z8sIhbeCCAlqdGjGyEbyC2sIQzdUgguKV8HWRXf15KcB4VC9Q+aiXft11U9Xn6zg3ijYi
Mg+lnrz94nrylRv6QYC+uKPz+eBx5goTjPxFlJSQgUYoJeMp8IwhMlWQ7wfTrZ781ZtutDTnvVtW
lthptQRg1IueWJ5Z0xwZGm2OaFnp+8nOauxkA9d0MDaR6pgEmsIdCJm47+2RWSyyw/3HVpa3LLiR
VFvTtbamdXhmQD9/BbJhfPSZl0aYKoRuJJfi3NyBcxmFS74+FLUQT8449x91ZvnHLF8+u0NhvlVN
MyfMM8cMa0qzp4Vo1wt9Nouu4k/74q/I8A+k2vPLgCzlo9/CkQ36+SIJFdZQC2s29Qnv4HEfzm2d
0HeoXzlBLvKCH1dh+7C++JcE7OJdIAjlZEwohpO75e+nPrHHu5yZ6cH20uG1mP6b5UWcFVAiQogB
bMlfl9cwZot0u3Sgwyz3/WrGIquTPrX3Bcne+CUr9p1wo7Ac4g41zdVV+3HSh2E1o0Cjo6beiPGl
NItr2bffMgOczBwc6vDeHsAuiDsXYaCyWuN8thO3fh+4dTKSa8zgZ2b7ZKk3k7wxsUYeHlLEoHPz
kyOfi+mGwdm5zb9lcY5DbFYKJk3koMUI67DA7puBCNMB73lI74t2fVuWOg5pHYL7Woq3q/ct1e/X
rTjO8gGu976ybtKpjjvrDigVefzeZuIrppm/vtDGvQ86cdWMD6pQrzzc320qWEc2StpAp+kFXJzR
o2yaCfDlcGpzaR34TyaLjbkvyuabLMFtraUlT162vdQ9k0h/C1WS6yl/tMryTjaducdzzUjqPPWO
rarBBKBcaunxgyUEiKFvzAqpJAtnS+qpYVgGRPtNKdsyDg3nnfatjXm3DWxyAIoQzNbXqnPxWPHd
6Ri2k3+LSEUfNUZvJaqvmnc26cR1uciZN9WsB9F0+fU/754LQWP/z4UNVP9MhBc8E86Fn5sJZSHM
rhg9fXKHwE78VMo9AWm92brNjZ3Gnr6H80IM96uz2Ghtf8iGRlw3Ngp+GVps8ZR6fSStAryrGpmy
wXyPLHMK48Ytxjgl2Fwt6cBvHoEsOk752gu95Bv8uAFXCNM0yUc4xs4796duiDHmbs6D1ad6nZ24
0FkfD1noHXS3OjuQF82hok1+nIMF6wVrfKab9pp8zW+OHri3xGpOHdMCrf3rR0DzZTJLUY4nIziz
d0KjOAIhhevupq9Ji/z2UpytghhE/nx5JpBo9f2wjeMppF0dLc5q7UDemR/zcXqN8Wv9Lg7BiwSa
SOuM6v789Z+erGnpABOxbjhVnanv6qAOEpuk8u086Rn5gsBmbAxeyp9Vecots9t1Iwpgft679+vY
evsMJOAdQ836FUHOC2XT85r1yXGoRGk+0DG61ADM/Habh8DqT5lKEbHPPdRDPDOvomLoghgjjDHx
QZyBgbQ/pL20E3suUnrQ87ynxPIOXjVvV4ZRzdi7TeZd5q7ilePiosD58Ql5PUghIEsQmJf+Z06a
5Z5Y7e7U4iz+UDeq3eXlUt14m2oOPoDI62LYcJu3dfPKlf/20pwzQ4PDkHwB5talHmufmdbo501z
XMsh2Plr2SXZGKT/9tCl7hAklPwDWY4a9tel0U1hN/UIIR9rU2FZUwP+KfzG2P9zcPrboQvfgTYg
pDwyO6L1xb7yMtPbqnXajvVqHexOwbjdTCsike0TY3b/vNq/qjH+oyzLL1Iu9yDk32n17Zu+fen+
J9QaZ5Xx/6zgciezb0q+/FJtnH/ir2oDqRaaTW4IE5TCjzPiv6oNwRcgCYfhOSUKaWP8d7Vh2X8E
Z22F0KIIITc7Gyr9JeLi/CHYvZQbHDrESijG/6bcALTLUvspS2ZOIehnsMtI+wlSl8qHfjUIp6Dv
h+m67JbDai4QHmzRAgIBX70Gd52fNeD5Jlnm+PD6Wie2rtQAXnEJylh1HrPkRXjq0R8bOSRdOWfz
fdi6ZxFYV/ZCokvUm8FNp62mwEhFCFG1/EQJ9sgaui0HJ28acl8KXxVX/uoUbtyZResBhR1obCAo
RNKbyRTWeOANK8YHVh7AjzOssyycbTkLNo0teB+I3vat4+bGp82QeHP2YGpIvF1/vXWGMAMLIJF6
sGuxToyy686K2hpuZgRHkw1YBpkPpYLhSh055YxPdZGKQtKDLEhiVm/RsFkLf9Y40eS9vbcnD866
Z8qujZH48NYrp3GqD6FfijsH8xhrp+Fs3KtNhy85XaUPbaaDr10qQgZgqwv3IIcVDwJnHC3vQ8qM
s37OrF6jROvMC7KKogrrm3kqyRzA6aZ+MjJXC66dCpPCdzaWoDohy5jFDoeLcICV4AfbzpzyFMSG
Owbv23awrXdum4/brYvOxSn00mDh7RkVLs1yYERb9Wk/3A9AO6trUYyMhDuGrUc0RkAPMK5fPjQZ
eJQ95lM5GMxpadL3bV5Mzh4yS15fDWmubNA9fWGDrh/6z2ptWiva+sD/koMaymNTrM77uXb1R1Nq
w91ZVakPDIs7NG67JvgypG2L3ibN9uGAHqI7x6ZVM1LHCAfkVRBk6li4LgNtyxtXFwKmR8JbOhKR
E5M6zo9QMLL9eLH4WAd6msDJFFoLV7A7jK/5BDglQrROHi0oLQ+GlsN3Qv+TlhkwhXywTKBrOgA0
XhWBfDfObSN5QGW/ryprscnXlTKg5wgb8NICTaGEmrOCSXPdh9GZ0L0E4W5mscyrDSRQBTwjYvgx
QIOFbP1haQj+8dKPzRcBLJ58H4UzwM+eu73tK8/ls1mWrPfCbiFQVM20ISoRmupbLur0C9CG5p52
tvVZmltR7YesXWaYGH0DlXlK3ZI/5fwpgLvfM0M2hTqkZor2n1xDuwUM0mwvjuF298B9qCP7HmJp
VE5toBMTUHQYBTmyzhhWyKK9EVrZA2BYAdQ1cwd7hm8yUxIJuVnbh6rM0i/1zDFzAMckmqMbjOCf
1hGFhXdNJpyc1DdEmR1iTvkGx0XxkK5debJg34GyUaX5te8nse0zCecAzGgRfCjczHurPR1+aH2/
amhuWL68bitbI3s+V/V9X7XAnOtKpOiwSr+gMa6D7JugUssiV8HB4IuwkeOhD1asBBhRwlxaluoJ
YB6uO7bIt/GpaKvsIwh33k9YFcBH6Q4HZuKt8w8J2UpYUeUtLSoNdtATnqysv0Xevn4yBVfbpUzV
3m8rGIv7qR6Uxzr0xvJBLY5KE9s0PKStgy27cgT17AF1HrRNMuUt1c4tZrXGY986GTooVc2G6j1l
Ro10KpyycKYZohJejYiMcLS7xMHonG7gVOSw9ZuMsV3Wlue7C6XRJobTTsCDqkneDsYZP9IyZaC3
vgVdSs1q46C8+sb00TD99mPt9ICR5tnopsjoRTYnepE2FLkxWDHDwPcXtKQ/ePfV0ECxCrQ6dku2
/eCLNAhdr93SwbZz7AcW7ALAIa3xHc4ckHs7ufaoIks3FGbSseGQiwJ0MsepM9pNvHpBMcPp7br8
Ps3N/BocbLlFG7DIBwlgRkdLuo17oO3E5N7hFQRrZdRwIPqhvk03r2mPuq4K1LVXHP12DqfPGFEM
FPU+SGsd7phmNZ9k0LMoRpktTaz70H8YUiPdIijawHoqzUnHsl7kRxhUckR3pDGDBOKPfGR6ChZv
w63wJqXvMexKSILQhpwu1RHR1DShn1SjitaecinSRg05ZoF+iFlo1kqArQWG0nLI0ybxNdIZUc8f
0K8Ws3svZAuATI0li2+SZpNT8tfux1znJYrsbSoT5aFju+utjmKfVozzdQml2Uec8kjYU+2YzbUz
D6DU36dezYbGWEVZX2ddN3fjBgc+EtbmX7tDWU+HVIrye7GI6s5dPPcJXub2sRoFsmUGsRCwY+t9
tYYRmtfamub7pS3CFaabar87mZsfls1vj5W1bZ+kJcZbQKR9G+Vpa4dR1xeqTfq+kmVME8R6WPVm
PUM9QFOn9tsyjGZ+mtLAntsI9avtoZTG9r009HRj+YSBWElHH+aqYM6VT35474harlFBoupGkxKI
xJk4jEwRyAKYKqPPmhnnEk31jU0jo3Scmfw3cvIey8xA26JUqY/mZOrofu8UWTcmIHpBfk1uad7m
9BO/QPQtg2jp4a7FLkjy4G1mb1YVD5LR492gAUzHBiacK7SDoqlD2BjlJO2XMjQ1gDIgvtZ4nOkU
LW9AzrsIQQlvHtE4CK2ppKFBl4aT5QwcfvQqxH8SyB0Oa6D0lxQhG0NBWgpB61nXq+FWNPDWPrBi
31EVesXIzTVJ6dndbQB1rDo2Ovfg6WyF9cUPsnn+aq1r1p/aKq2MhAhcI8QGTwKE/4y80vkn1y2u
1tz+nFVGMce2udYg3yF/pBoFZJmmybZoM70exhXiq7dp2laDMTQFmLmpaZMqhTZylco589CIJcpb
ce2uPJhQi5XXvsG3+jQ6zmDvQAOGzlU7toFPwzmsJicgcFUhyCblupP5rS8JY7Aeqd8Oq1cAwAK+
54JKjUDcOQGNazjP33W4mOXdQIBQe23XgbqVZdaqW/y7CzhjYWlhpQ0lAeQeqkeNedaw7EY6oGVh
Z7GzZW12EpNTZZ9bZaiQJtJi8poKt9b43dMR2Yl8TGeaI6NjL1G9ZLbzdVz0WN1kqAeUb3w3BFCt
SKSNQzP02ryBJQwR3FxZu1dVb/TgwmH+VrSbNpi49uZJ6/1gbkIest4nCWYhu8tTMBVNEDWuO8s+
wq++9z+Gs2V9WFJjEYc6GNPv5sh8/9AwNV+JEuUK0io1af6JjcWc6KmmYxf0QMeu4GKU6zXPvBzj
1ZzkEHuq6PV9QeCpjjkSYd/AT863wZL6n/xmNf29RfcFsxM1DOJgB1O47uZGNiLeEOYDuO96mZvA
J5MBD21q77pgMKCqAjzsQPW7WXYyuLEqpgcNMDIgyV4i1fn9Z2KCHPcu6GaWumVK8Nv2PAX32gdh
GVlBZbc7h7SjJ1sbs3NrS/SY11Ktf++hgJG7h/QCI6/cenvnjaJH7hTce5oAhllQAF8nXR1IEBwV
9e7CfktDl6jXcW4+OaEM+avt9I+tQza9H1dfu7GaZwe0WmotmLX6sngAvpx/b4RXlHE1eWNNz9xZ
j7qDhhcNpNQ6aRvfgTughrGNht6bMYQMay+4sfKMR6x8M382rM5HaMvLSjPWtgJy1rjj2ZSqL2H9
2qPKxuvGbSVkw4W+y9GZK1gPa45AGaBPo2gA0redH5dNsSFGMY4lbjoIkDCyQy1cHKHhnkHWzIbh
LYywLWOsDmesuFGeAu6I2gMGTe0GILbkl0EEHfs8jbWjSnir3dqgFzAPq5/MRT6vkTmE85cJYzyy
6CGnAd3JKtz1YLyLz10FHl8lfYaPL8KyErz15lmwuGL84qdgjO1MewpE6KRHWHSb63fWtKfsCN0q
8aGpuWcXA9tId+tqaxHX/TCFTx6HaLrfAOuqO//MF3v2AfLTi6z9qp9ampiFPTyReiIEG2WqqwEV
/yiX/3/n4H+dUR7/uXEQfate1Dj83Dg4/8Bf4q/iD/8MPUIXVJwBa2chmL/EX+0/LBoHDAhpLJD/
nyFQf00pXY8vMdHxkVIAIAHi5P/0DVzrD/ASHuBO5pcmBf+/GlMK5tW/Ng4Ynno0DM55ns0Ij8Hn
rz2sabEzxH+Em1jUrg5o8SrcW0vvH6qRAJvRSqTQ8Q9UCnTjRyO4dqmGp5l+ImnGhnVZJf1D4zSf
iMKk1eGWx1vr6rhYjetwgx4JFV0lghuhsDffNhn4nDpoq3c+iPBdNTuULpO66cvajYICUaDBVP4O
XcIBKYjRSIDuDjewwg4etK2nNDAwntnMiEx5SPguD3ST9BLQ/wu85mLbr1p2IyOgDtqkj99s7rv1
22XLIL3U3cfOGd5maZEnE12GJM2G+6ba3rvl7CSQmcyTJbY+6Q3SC3MO8p3pn0N+1x049HPAIvNw
rJl7xl0YZvuWNxRlfTYfyYq+QloLdq3fPGbVgudENd8KsxneFJPRH5ws8+m5IsvSQNa7Buht75vB
Lq+8sG6hEIgsUWBP2MmVcVWmA2zKVoJdNvPxuJQjG7b083wfOM14aOdU5JGywTaHuWDyoPriPZh1
akco3Y9V33pHaXQpXemxTUQYLNeTvUEIxwrLceX4XY/BlQ7l9tBk0w15NBV8bQ2RCrD97pl2LK04
gQpab4o6Jbbx+/NdNvt6N5XBN2hb8OrweicUt90ShXmzPPWl8zUspTrCSmr3oVLY+XVpB846fHGN
7b5BwCa2gS7vp8ZA8wKxk/u8UebOQGfgTCfDdIKze6cZuy32VN4afvsJLvrV4izk6ignhddr32pg
iQU9gtQPrzDbuUbgZ4xSY5yglzMb6uDdUGvBhui1PEplfQrz3th1hkxa0kxqLGq0da6TzciNR7T9
9JsiCNUny6y2GGJMBfm2T49Z73YUVyla3GswHUztvRSWkzg0elYLsnSFuXUFcAb3nWjhPUK8PFGo
xr3lnfLWvcma+tlDYIXFxrtQ0eRg3aCsp4U0DurwuU2GQMoKwbvOHIhYTnhfN3KNLWVB7LXrfsdw
u7lvFjnawM1J1qKzfCXb0xne66WinEGV0ryp5Nwf5WKop2nUMPVB3rG1DqWGr8/TPyqFc6SPHES/
cQ4WozhMauYJdlYc9E5wNTQyuB/szP5SGGdmjI0QLJN2uIfm2O0dcy6sKO/h7MEF0SfLXOybwe2d
HiZ2jyCi5eNtZi5JTc2IHqYPPa4prBtSTysabMrbIrW9t5UeZodF4n2dy/UurDUGJsOhhQGeNJVh
Jd0ZC2RChk5EWnm7ytvqJ1pubVS3mfpAsg+qsev6CAAgqh5lJ+N0ygHj20Dqy42CIxpHaKsbSiFv
WNwnfxDjuy2Dye3RbRx24VD8b47OrLlRJQ2iv4gI9oJXAVoteW+3/UK0u30plmIt1l8/R/M6E9HW
laCW/DJP/rbTYYiGQh91Qa47CDnyNCt1uB1kkqgjZ8dhAK7CmOKpBS+0c6p5PsiMypCKBAgXn0Kf
HfFH+J24TFNnHkXOvNle++Xa96PmmQIrtBduWxPbY9sO/c14hhVD1TWqEuqMXTNlXtKkz/13X66f
HAgkqkZAGlOlp2wSSVkH446h3ovfWBN6pTAiFXp1vHhK7FdmuIcaYsdDPhhFUgZpeO7SFGSJn1ne
rWlT48WWLBekoKgYa+VN2CwOntlEQe4bt0KG/7XTygOZ0bSTl19e7ztXUDUcjmz/aorZOw5QBvm7
k8fsLs0RzBRPrrnUHvHWcUQy8ZuHgvzbUS45OIhO3Qo9GXEYDt1Ngud5tzi4RHQycC1LtSA23kIG
CUWbdL2DPcCh6XPD73wAFODQD1y6ZTIpTTHs6BIxlJWbuIVDkdK0CvIpdUOqz+2nal+lgA+V2tmz
oqXbelSh+lzX8SS37a1kn8h6cV5awAao11Y4EZwVbGFrRJKUIegaqUUGuGAwF/vDN8BubBiCj50/
pFnP37Zv1RI8ZeC0PPKi3YRioJpnUKddTAK933nEReLWytDrJm/n6PFT5cajnj5mV756VNxWxfrs
Aoj8Cxqiok2BjtaU/8AlrJ6Yz8EOWCLXILbH4hSto/vPLNpTYX0jnCEME3lhaLstvGe5fBbSMRHc
G+cBaPIQYeTl5OrYo47XRUEyQdw6rRyN39os+NfAPI4RLt5hRM4HrwsnPuyskJhnG/Xf66bLZE3E
Mac5S7TJ8Ttg2Q+9orRjr2vzm2GYKrE5De5S7a4LvQOL8eEWqFAFt/RHiwvjjhk3gcOFehWnsy5r
ra82A38G2wPsvEqX+RX9h4wJ3g11kCuRezF3wUvbBNkfFDXrlw9giQWvEPrg9io3d6kS+XVxrPIc
1ml33fCi/9aFc1z06nxLQcyYaan/3ZcO2N9R8uSEM2cGh5xSMmjbOxr+yOpcmnN4antjPXZ11b3N
dU2gUpgtEnjBaiHLhjuG79eHslUdz9z9f/NtePl3sSEPfSLIoYK1GpCVLskO2sawnpTvlQCDprNk
6PfZjIMbN1hQjqtEw/NJBRNYbLcEK0NcamP7u22LIOxv9xTLy1Ex+x3yr5mlf984wWuTkgZOA/2d
1hmSVC0HVL+SlN+0WacsaLu9aMI+MXxffU+TDK88WF+NZxKEL+0MzkfomSdIN2iMvRe8SDWKW8XA
NaL51D9OZn5LA/mpUluflnb7rD11rBbd80KM5q7vVy9CIzHfiIuZJ12G1XFcawA33tJ8KNXAXmBz
5keXHSHUicaZKt9S/MxgrhaoqonRsqW1ojf2+XoflUCTStpabw9Zo/oD3KeaN6p9LMIanEqZUX82
jgx23LsTu8iZfXhtf9RUCXyA6N8RiOUZqneZWP/kU9p81mHe7902AFWi/baKA4yw5ARD4tLOkB1H
bjoJNORngv1y3w+qPIzeIBOOXdvJrur8AL5H/VKWPUWeZveaZhUk+YSWO3SYo8MeadM8c8Trr0Nm
dDyCxhjPrkffEcrppuU7bI5Y2N5r16gvqIGvVWkim4u91tNTNQDql376lFlpfuJH9HZMG4AXWsQ4
IUa9bUw4PkZgCwqeyiGsmuJv0GV+rLyxPg+1nJ6aIXj0V6qci9JjvKZy/V1s6XzbBsvA3mNaCMtt
UIMRz540GJ8PCIneu6Ma69Fv4U8FlrNwcgZ8QvVG88ZEwnsIM1uj2CI04pEp43Fae8SJGYynBxmg
tjDk4E1f/pVpYF66wNg7m2uhzTHgL1L1N0Nf0fZEephYpCjnWx/aIEKAkfgzYR3/2MAWQHttX8Sy
ndxyZdJF2+foSE4D6FAUneW1e7bR/EEafMxee+g98zbj2gGhnR1MH7GvRC5FC8YIC73msCIOHlUq
fxW+l4C7AdvXjc/zSI41VcOZ1PvZgi1C4DKN5ymfDts2vgStn5Qec5LZSLr6rwnqhATppaxXmsQd
2X8pI/gam/Qk7/OvKWjep0D9F6z2Pi24zde8rfUc3JwWhW0bjGs9LSgu+oyTN5ENRI26eSWux3Zh
+VFLYLZJ7ZdsztQPHBfKWhexnLtx9B7aEmIOYcbiMhiyuQ1Ql1jhXYgOKUMiADQ7IxMckoQcrsZd
kZOm/ygy89MY2H8XLIERZiN+LdY6PlJeHZvM/ajz/q56sIptZIrZkJtzadGBsXXMFLz1CSIW9sLq
JNo8qcGGcI4faKss1uoqdOAAUcqtp7bOi2Mt2vJp2ZBdsvmGEeDBQeX8tOap+dKeC6pgyXfFjLqV
KlnyHNXzobKc7EWp2fwzr3213xDxksIcf2AodGC6gDsMMiOF2I90HKWCuGaJUhUWXR2Fm+c8KuXe
nGB8Xiqtdk1bWH8EMC6QbpX8KfJc7Fhuiu96G25LPbF+IQftpunDrIsaxB5Rbpc281oerLuo3vCh
FPwSrwTUJcp2wQXX/fNrq00cp9e3emMndUzk8hqaSdJ7/o+0Gs5bkDAis/X2c+eIKzQApC+37byL
Z6fOOa+bn3QcRLxRh3ENnex9sPtLnpISzMfhuyhWfVZj5SRWu/aHnLolWxfZn7AIWrnT80ApYYO4
FaUIU0m1+upPYJrDxZvoL5iYzJZOPiccPe2Ika58XAaxn4XyDSLXAZjZ3j0OXnP1xTa/Em969gO4
UaLunpmkvzLP+g0j5er3TG4ITH97suwoJMmT2QiPBvM7tjeaecwxP/fswFdUy/bEcpRfpJPV9Atq
6uiV6aOgVg/pwMkNQReO12Sx/BWB8wH7BAiZ22BG7xz92bvWfQ4ab/dU6RQKbvA6aTpsj633iwi1
DWNOH93ZOVaejOqxD+mbL+1DhUQczYQvdwCXkNKy96nrjPMSrLSX5N8I1nViqqA8+ISSJ0bF6ej9
BF75R88ki9rFEW95CUfF8zhGD3jhnTR0dlBN2NhytTyQJ/F3XVk9GayTaWqKna2do2X8mZRBBnra
e7PrH3O7PS/KePJqv/qjl8knl1xUp8BFYFMG71+WeT6O3Kk85rPnvHmCB9jywBH6jr70A+Phneh0
1LWWCTXK/jvmPSzaTl2wlBU3d4NxwJyfNvl6DJga9K9hybXGAzcN+ab9CuY0PAZT4B/LEMWPsRWV
HIXF2hpuT46h3j2YlMnkttd8FVPMf8+Z0ulfo8vwtTcmas9nF88jJu/usmU+VyvO+HU8bW4XEWDl
9oyOGewgTHJYVu471g5szbgyOX7BP9JDNXy4lagfDEIUMS4DsdNC6Wc9rh2Dxm2j4m6SlqSnkRtq
ZXkDyU5bPuUtIJYOp3k8S44c2qunh4ZtHsKfKo6rRtPG77A+KM9/78jgHx27Ut9pY/VvJUy6pNvy
+qdXjn+e3LXei8WlB8JOFWlHJeMwBYmDDTBlzbmzsP26/N1VRfjZOmr8Q0hu2qG4/yCCm6eSzCRy
kOj2RsGk3gyQTaQKjN0kzeY4uGo8iIVdB1xTezaDtdmnlVMmm9q271K2xqEz/CXyVkLOMIWM9oWf
ZoqHKmyjLM2xJeDnmKLxHlaHIC5e3RH4QuG78nkuGudFOyLv495Y1FFPC1cphun8MqQOYZeOT87U
tU/cxoOHpmbuY4ZaXBZDYi9emSeUwYi6XyzMBpeBA0jTbLEh2wxaXk+LuPDzU5Ab5tsUWPk1Zbwd
K0OUdFsy71GWjoK0GM5FmqEY94aafncTP4MGyXVyzcY8QR95zZHl8/E+qp/0tA8ycqUc51la68Wd
L2NtP9q9YMOe5sVNNFBSvkLm3nHbbfO3K7r2wBGm3tWWKY+it4qXUW6/HVNds3nsbmbVBonTlDyZ
mVgOc6Otf10KamFnFWz/BDMV9XJ1Soi6WYbqFfjld1saWxSqLnutBqeKsxX3Uhxm6Se80YYAYYqG
YHO3vt/pu0MrDQVyrlnRCEkjxks6C8gmjRPbZfYJHYQwUy4mmgC6/AqriG6zO/171zB+/UzHipSV
r6kX0S3fm5t/AqmjiSY1v1OPcZbN13PhvAm+FQboH2Aar6j5nwbhhjBNaf7xJgzhE9CUzF/PRu1s
sTkIh6PoZFHB2mXbeVWBONIPYH4EpcFI1F2YiOx6cvsneD8ZE9BgDnZpAbvCGqwsXlaUCz2ZwdFv
xurDGS15rHNl8Y1ZG6RyEVxSLfPHMnOXFzqInI+gMh/7rmV6MbQpC3O34X0NBhNJEr9Vgm8jBRqT
2g9wgSaewm29eYIc6rrU8rlpOnU2gWTs3Mxw9hJ8Bm12YYEtYNY/qDQMBK1lO7uGtI/paOCwMeaL
T+nowexs63FV4hZwDO3qYO845QKvaUnf2rqBUVQEBAA4J0TFzOS+D6WHMccuknEFhI6oCPTEHCAn
3YsE/q9O7/zBIVwKLgdyb9oma2hxkcT0bM5NfihrL5+jXAfzA60Zeyq30whlMCpAKHSm4Lxd0rPa
hU7Oa9Aur5WVZg8DEeI9o+vsBDpz3kMqqj79Ykgq7WzHvpb9Rc1wVTj6PgEauJXYq98wI9xH+DCR
dTsHJx+ARxAtwrnisHYuNqPSq78M5lmDEbnmVb4+NhD0Qi6h9sFutYoLO0P8dHFJ4lqB+9kIzOqC
H1hNf8jw/sPR8lnJnBNujfOE1IdVOcYRHCBv04JZqZNYR6F2DP6hmAi0VmVFz4krvxbbA2D1Zlh5
nG7nbG7iiSzOwF68Wc/u0pwWPMl7cFHMGbswPJAKYppldc+MUpGl9WPn11dzax/nkJMw7pfE7TRH
IqSWsDPu8EE4c74af/FIc3eU3rOaDM3AzfzNxewczhzChRez3EyHJsib/9Aw4iGk/1uJjHNrl/1L
756OoPL3tXTD3bZhjp5Zwj9oBDnryX0xvZaBvFv+JyUnPzT3+peSrdi5Zt3F/mb9H7r6jcEv3adz
+UKB2pT0VTp/+L1d3rTdmRXQxEHsJpUxIZSfLXLK3LovBsYnR50bPN+mwRcZVuF/nd3s0UYiTOB2
ZI6+vQMXfMEr3HOtb6ebT00keAChzg6h1i3wHoDJAxIpRiPqxvV13SydrNn62+09GXOz+I/x6b6p
zJQORlE9VExopTEHhxk5+pgXdXdZ2tpIplaewYuM13VQ89EZJWvKmNVM+MSn8Of0n43KOacb+Z6+
e4N+CY81rxzrMqvhm6s5TqICnWAALb8DmGntOw8eL+ffmvR/7j71acj/3ee5bHEEefX6MIxm2SPe
Fu1frsHYHB2h80cz31hy+tVyhqteTahD4GDGXYXZACGuHK0uWdtJqm+iF6RYGlVAqh6b0bGj1ckC
nz8OYBRBesqWO+FnO6SOZ3AroLE5jQB7tP+wXbm3psiM8pwGRQGmMMiDT2tyhnbHEtn8XcI+DOLO
7vNvXdTL2R6yOSJ4KomijTZ3+rImkeIBxnG35UtDHCa2EH7gPmLoySVDngPDefHwl3FOkg8sGWht
WK4fTK4mr7XoGPIvjnkoDTA+mKbCW5YN6nWGI3rZFEgtXFGeTAyZmvGUTsw2DZfpDUN2az82q3gK
mbEmgZnJi9nq4tASWDvRHRh7EhbwzsjdZ3CsF2K0X60ExoVJ67zhxWXqLA6r+KddXiVcg2hh68+Y
F+pjRFJ+FIOb7gyDw7gz1mLfaurw/LXuDiEVeby9xp1GxXoWSpzya5vJgznMX3PoPWtrIteNO47C
xzl7CQ0mUEy4dp7BMmTUW/mepgWHEbgwAK/FweYExuo6w7TxsCGJ+tyXbnUGzPtRW5m1G7tiwrNE
2M9Kq+Kw2Mw5KoXCXQA4jL2ie7E6H81NPluLGf4Fi7r8GVajuOU4GLCTb960IzHUJH7NK2fPegto
UkhHKlLWJ+VhXaQuhMNK6d9W3c+MqGfe4rmpZs5y9sHJN3kasuKd+807D6kd9RYcW4eohJ0muFbe
xmA79XX4XJOE+g/Rq+Mnw3gVmx1vkAT/kIyG4rFIvf4tWBdxoi/pXzavSEZTgNw9O8WxIciYVKlJ
FEO0t2LxftyN3bgzRuexZ8Tj+rmPBmoiQKebyaFg5YkeA2/7QnWvE2sh1ZM65YgPIIV2Yxs0KoyS
kU1peccRE1PjDwDY3M2Pxrx56Q19SoeUWVHIpZnl3tnlk5qSdpFuojZRHHCzQG7tmsB/oh9qxIyg
xr0/ZdknKngZBUtf7t1F+L9DA/PvCvniv7GEB7UblPHb7FdIlDbb+Yq7K69fym6sfjN2q+ONAy1X
5PpKcOm/jcAxA7u/Vtt4iRPU+adZFV9I8+Ohbep/AU832/rOLsCGd/6psnOmJ2XddEdqKdybJkl4
4Or/hj8cjGTP0afJg39sfzC7Wub2xOCrIK2vsAxX3LNgg3tz6F9dv7Sv919Qi4z8f4+JUHfVC8kg
ukU6vA0zIPNgrlJ7B8UGUzM9p5T4bI+qaOtDS41QLGBWJls2nQa/gHWuyr/w+N79pT7PEnuhUR4z
x0POvkf/dRVU+071vwKmQ/jsUocjc9HtnTBlNtsZT8JtFLC91lWP9qImrtr50VMAwDPXgQLeB/MX
/m/xSsrD/DXDet1luhOxzQXhpVa40JaydO/SeZHgvpQPjBrlC7bBPrIYUT0TABofBt1A+JzCY9c0
4b5eMiuqctNA7dna6m3goBirLg3jRYXGKdBh8aqDYtjz3I165xTrQujcXfdKqDZm3XNic6Z5BsMz
2VzD/stuaR+6YmZ/7xlm7sjdFbuwSQ+6y1+dwPAvjvL2BqaMh1bi35xbyXm2Gn5l2119s+8uy+7H
tvTJqjb2epW3770Mrtok8hU0nF/wuNitETcpsETP/jP69IGSV41VkVk3OzObv7hZPFzBDh6Usari
WnAX1K3ZnHgY61vg594lXdnwifDvXJW9pHzwc0aKcS3vM6xhgEQBSw5q1la7lxBaLJt0ESHSfOgO
539lCvYvR18bWDbnzu/mY9usMJh1/ca1cIjc2X4jMguy1WueavwoSZAzHsjCwYO91IAyXplWSeyl
br+wxUGCZHw9JlyRKHah4IA7krH8xUOU611d6/TZb1LCZkZtHno039I3/hkjGc6af43JZqHhvXfh
1a77bkNHBz2Jk2jBT8ocF1/vLz2OP3rWGGFq7uhDxZWgaSAxLxDrDZRYOCjDk9yWO5DsHKYggQeI
3oMlY4VkHDWd/dZJbEK6uHSdH0JZLubtOcNxf2PTb5LN7p2oMNtYlvNDN1j5PcDHk9wPIBRVdrIx
hcXC5ykrNfOI3kDlNpwBMlPF3Wx8Die/PNMD8ZBP3S3r/PwKqNhkKgoXEvMlqsc8KwbBwn2fGJYc
M1xIj2lXGzEJCaRbaMqoorALznpBUw65Hi35+qkYWWS8oSe+ocdgdrEfUs/MpYTqcVuFWI4Z/ZEg
TI8zeHkCp8X4by001+kl0y9luOHJryZvTYoGA9dI2jnxaooBdpAm6ULaxJeHIHixhgnBWvv7oXZ3
C48MwrYTyZzTB2gD9zXAfcr0eiFLoRsfxixhqkCOBc0PluaEBH90MwhOq7W2dmaH9qvp0Di2ynrq
6rC/jCv7lfSWKg7zauNHHDDvitrV355Vusew8D/n+1JXpnB1fTEysPCZN6raVie3qfqEfH12SUV/
trYa759EoCyDz6HVG58KAt1YTImm+ZXEAqtsuRrOdd4goG/ymMn+32ALvhEKOpfuUOjqRfgYkKcL
Alsk7fXNofiUL+MeSGjjtP1t8QPlG4buorp6QWUTyv1d4UPeBd0rTL4VJxzPpzFwP0P91T7o6LnY
zzbqamcfKBvY+ZN10wvIzWbCbmWH8wev63k29esWANRdW/tUDj6C2pSY63QPxiYF7xGolaS19WGZ
zfvrzzAYmmKty3UPGg4lgX1saFmlN6xxnbJPbVhHuWF9izuDkDelCBgOZibP58BLaXnYkhFMNz65
1N1hm3OuleRkAufEdQB5AdQjlmXmzwptnwFhWh0sDpqnrXGtRxuPI8+MavL3RizlbiRqkdDgaoJF
LJ8mLsvQTavlJmHn2xg9j4XHdAhZie/QNN/x2R1ks9RPmZHryBohFLduIB/hAjVxGw5kTNJijW09
mkcM4MWRcH13tWb7Swhq1fHDlbAgC7d8yDPVPcF1diOdF+lJkwXZNw27mTkM3/ikjQNL4+NW53Zs
MBRl3yYNEjA4aclw/Ga3wCQAwjXiJhMeZF9+0kKueClllYDM22IxmD9B7a6PuWjtKF+Gkctjvsau
NWZI1sL/2NTIC1wx10NLJ35+8JsWuicYZ8P5dLiiNA2MfbzdNveLOkCAcOaWDDnGTITnqGRZTLzG
Oqak9Fzf5+sI8n/cW5K+aw7CWcNjlg9nTI1dEpTLFmf5COl9SAtw5Q5IPwdd7He4Wicnt5lMz+Cj
R25QQRvG1cTVsS9p/L6vi8UPwPI9+PBophSJpTbfos10rmKu0aA4EA2DfMWF4h0wd1JgaOTTldD9
3jNR9hv7RViG9Txwq+N2E7yUVfAbevgcVQuqLP07kWcxrikgEHLlCZ/4JYzHlovCp2MNXLR12geH
0a1x3LhDbt9m9J77FIahPPFTHF/tf0BEe0aIagmO02QOkbGu7qkszGj0JMo/3nnC0Xp9ZxJ+IbM8
JbbFtlY465jIKsgeQqN6DeHiXMbU6yLPD7grjRV3MwC/nGIk8gVUbm74TZFSoOI/+Uv+KPLuZTPy
X60xHZYhOwS9/5S74oVuAWe3IfpF5jTkcWaFr9ndyJ7pyU/o01JM2OR2oV0LnxOhMLwMnjT/owcE
47hliP6DiJJKTEs6YQQCp3ivLfaywyQpc9oziB5DMsKo3vhpbyaDPkRq8dwMRFrWYU8JA4KMxa4X
mvyIc+FtTcIRNAQx4OE/voiuke6OPlJ5CCbeyDuzYvPfAFnXMWhtghhTZr4v8CcKKkh8L4z547zO
XpMGL/AeedNNH+qp3prnknruMydJrGehc9ewTNYlkvnZjxQpdr00oDtoixtd2ScupVU8da5KxF3Y
hMwZRM3KgchwJ1gJAge+aT2KpmcRbXlVa4NKgDB9LVv/vsQ6OhpcOzsJmfVXidsxEXm4oiMVH3jj
ZFz5+gP7GFcCZ9xOEAOy57Viaw6YOpCYTTB3/ZgDbRYzOUPXCNbEGTpE/g28HjihNgn8wojsoTUP
yvLe1kY+ASi+LXp+LnjgIpn257ZqbuZiP4qyeb/rn/tBWM0JIGdI9g9juukwHQhHzYyrycP3dVn6
WCzGrS9tFgUfiYHE8MAAvX/BZsY4c0sW5HbswdnezbbHgPTH5t9Hw9PmxI3lvFjGmiCLCrw21VtZ
Y1cwPTqtiLAwJRZhIgycurbTIXFxZe/ZwxHMcOsat3bQ8mDIcDToBFlkLJv1WxlLEbdiDaOOnFfk
SJS1QncPk+C8WlN9klDJ6exmsTYvnCf9ixjNkd2nNh4sxdtd2f9/paZs35Ib2jd1kUVjuLzWK7c3
TQ9STvY/EWBIolFOGPtslPrWyJiBT27IKzXjeLJGM6JjqI2rzaEHJl/OnEu6S9tCgejpfXrgGxG7
nOKIz2yUdChtbfAA1Envunb+3frOfCxcPOtGOjSxmc3YBLd+OzCtC24EC38mhgm7us1oqKIX6cmY
yNh5rM8J8/dkCEmn1SNnOpnFNbatozGFtOFO95Ory6kMgSZ9CM35i8HrcMTTyfaJIz42nCmkU8bM
jvPmo81vc/Y0osfGRWh5cTkyb0kb17xhpoMRZbfL28Cp5czfes/hVAMSXY3Hcg0attO6S582w+0J
frE+9HZv7n0xlW+c9CHvIh2TB3DCp17m/XPXVBUbO0chbh/ud9ab88Wjg+ca3nNYkT9WeRIGoIdd
v+VoFI7VobDGkdG/Kp6dyrMvZmjP1xaXpgNTHFgis3Oh48CHnoXytT6DF9b/yF223J8Lmh+8yX7i
GLkFca2nsuHAqBmSmuRJ2t8Q7xadlBjbqrhaKzM2GAozrmAGGht8+ni6w6VXp6//a1pbdl9tGqxG
VGEK/s+eOlrKGHkSoAtXPHytB+U1knKxLoMzNJyP2uHaE/TJ93q9uz4qHtJglzdO9lTSovEMzx9Z
JnDJ2CBDZ6Gkxka2w64Ofdy0jp1zkMk3ZQb3JRrvat8lrdOKPe9zH4/h9rf1Vn2AK0M+Rwk8G27O
qc2VxXD0fCjJW/BkQ9yXgvtKPm7h84hnPsb4al7cnvkYMKV6ck6lO1sht0n8IAb6XkyZ9SV17Le2
gdQvZ45DK0Gg2Q3bZ2uyx31RjX+azn10DW44hcuUWAV2B9pdUSOSMqYmJ8lZL0M2ky7/MsypT91s
1tXS+QkHf7NLA+vJKZaVgoYmcWrxWAdI72L6LTnTpuGYOOGyH/R0Mfl18qL704TZR9EzwpZyiFEC
HlIfUv9YJaA92MBWhIxi8SlsmoxyP7I7Dvcq3OzcZeMUicXLueSsxmUbqP8p6A05cAoKEmgOziUj
ZEt2kiE5M6Ppi4zlvm1MInXbTARFLpy0M45AITPA80QdzUsnGYBS2pBafwZREDqd2nT6tRWGuM51
WvyhVJP70apDPyacWCW9Y46R5nArsYz06YNVtfo3B7BnUpcjEvCSBUcjo+Sz5OayK1RTsLONxY+v
aLhA4H5pHHLeCBqP0jZ/Gs9mEm2czGJ6ICq+5yG9de1ECQJNVb37YDT9a1p73wGzLs4ULvfGPnTc
vQxSY78URvvu28yGd3i4b6TC6V/rIKu4oyoOhQI/Py1s2pjsfTseg6UK/lS9YDDgkB+J+q12/pBJ
Up+wKdodRSwgW3qySlzyqpMz10CW7Xp5amrrcZz7caZpQXoP/oz0vONyn33K7f6UVo3/q5w9IrlL
XZ1QTBrOoORAU/ZEUuaPSpr2uyorDvYyx+wD1PwiZOgyXLDSvWMY9icy64vJLOgsKl4PLgjGPwVK
HOczScR31fKYwORRZ7ula2bx6jBKlbP9ljRhYDmyqh8cFM3VVWvxlmOXZSxhGCeymXwfrfVn8uy/
bcjpN8jr4tFO68+xGt0r15X1w7Tt9IiFun9eMf8cBlws3z53hNPYdt2jabbuE+56+0J2p3gY+HIf
WZWZXfRUYCFxLoCn6/kkAFZ/6z7EEYwzI1ysgt8Alc+hSQkO2SZvylhVktHbsvpZkfS9FR4bHZof
xSK+CznpyzSjN/sVru6FL/xWeCvFIvfOK52V87HsKucrowU0FnkjX3lfo3uYkpulb55wRz+Uav6v
9kCP60xD055SXCVTsR6rse2nxHOXn7nGAZZXa43ItO6bdOxjb1z/GWLSCRGc5jkcWyz9pc7Zsazq
WUwr2qIJzjttqhDFulv916LhH54xHUSV2QyxLcoPrJrel6bBcY3boYgHHYz/BAscuR0MyFyleb0Q
+RGphs1qD7mw7Vs7c3C1nOK7oSZ4188uBTBy+BmoTdBHBCi1p9NQvHIDsxPLz8j+FHw7FF58FRMj
xtnIeW0C0s+tWt8bg0RwiDwUhR6MeyNobuhB7sXh5oO1gHefzsZPITFkMjym1COw61dhlWwFQwXt
YJj9LzmG4YO6jzkg99TvCmb+bqO6JdomftS6xHoiRMb6nU8/DSnGaCI9i3SKCLzVpr1H2cOKNa44
R5xU53HtGNt+Hkxc90pWghS/h/yyOEOd4BZTR2eaPAbqFtMpehPpM0Qms7V/spzxojsbn1VLDvno
m15K2+P/mDuz3riRbFv/lYPzzgKDjOAA3O6HZDInjZYsWfYLYcsy53nmr78f7UIfK91tXT9c4DQa
aFRXuZjJJCN27L3Wt2q5tzstPcYcZOl+iOA45zIB39kPO6KaLhQ2m2uj7Bz6E1VO4KG9bwtY/ZVO
W0elabqxksi5DfCGIjOxAccrY2EEtQTvYTMEz4XjdicnQlZJuUB62+KAg7MRXesUXJ/RAKKENOj1
2nTVqfvEfFmjl/JVA2EiC8UH2E/h3jRc1LwjXUbWbT38RM+Ewgij+H3O8N4LtdD1Wstq77LWPblk
C3lFPF2VdvQcL1XvMYxMLhmGup5IR9NPUEtUhD9w3jHtxjo48bD4FbIIb5jSZ5WNjxU5NmDlUmRy
dX9slTsdcIv2/rQo4gfa+b2F4/BxirQbFNg0pG33oY+J3ElK/ePgLmxb1AYe9Ly9qmv3aBXFdZHJ
eygnLXqmttiyA7aANPuF3rp6sCgi9kUR6P5Ql3ekX6GwaNN2n2sy8EWEK5XE+hLSA1KobYr7BeBw
9Q61gfISOoioZtcJ7Ew3Vk9mPOhmes0IwR8JZyLiYX04ikLdwegoIVrMi19GVGqGQQfKTeg0bjrH
0bxlbkeYB/qKuN+puCFmqScAVQi9O6LhjA/U2iw71uI84sTC5FfhZgxKrT7UI8ZK10oLtIYkskSa
pg6qSdRl1PFMOiH2AhS3Xc9ZsoHrj37GPsSp/BjmAN+GEiqgFuvXfa8JL6plwH2BnpWz9+xwp4rV
volbZ2k4lnc96w0S3Mms0224YKvq4blNVouVPRHV7WjU5k3roLQ3w5nRvdZN/SOy8fHQDNV0Sem1
As2152WI1t6QMIHfVzdVW1PrzElOX2mttfA3793FHC+tNpl/hMP/kY3vt2ifVxCg/4gKWq/3XKKh
i0Nu4j+/84FQWK+Iz1d/QS8r7uZ3/Usz3720fdb98//wJ//+J/9f/+bf0ND3c/Xyj/9+Lnsycvi3
hUw2fnblAS38nY/v2DafX7Jf/sDfPj71F0ny0OZXjRb59RIAzw8fHxhSA+cAuCkYUAwijf/h/5jm
X8R2S0NX0HlgRqwg0hawX/QPLIV/wTWUUGT5VBbkY+dP+D+ov1/b+AwLxpByrfVfxUeB8/Xaxiej
vI1tG0A9EhB6A4vKlqcmyJt3zmQsT0HZA040g6F9mW2zeiwMbc524WiMNr6DiCwts2Sc789pTgrl
klvxro5odnp06dS1wC7GbMHN3wMX0it8AWqp/ClLikdGint7tMK1QY2/cKskDJrNYHatQfi6Vpc7
1Lo1wnDm8eArTALFLsPExGwe1j1i0AnkgNjFDm56ScYFfYjEuFqKpi+YIemJhmib4SN4vbnGQKOV
9QsOIwQiisze4qKTKGM2udFId691XWlsa4H48R5xGs2IsYyqDIOt213pPUgEZoZuIQ6C9mODXKbH
HhLGLgtcWAhCRzuOkmt9rINaKFNL9CxpZZ9SmScU9PmY1DQe+4wWOr4YRFnky04efZKCyTYilVNq
kal8JEQ3JURG6gARHRbpklrN6XNf5Co1N4SIDu/qhoxqD2vBuE+YQ8zbpeCY4E1939IcSvRMIrkp
xFUdtMVjC0qd/OHZnT/pRWGPXmtOParhRedU4uQsI900FixDo1leBWb/OeGENB50PI7QB3LEkMhr
HJtM7ASzNl2cwiWhqDFTTtP0zeJ3XWFkX9FmLXe5mS30xCsgcWEIN4PJMvlO5EpmTObKMkBoN3VQ
U82ZsN+h6QprHZPQRq+CGLRSzVFt7S5ayDLKUuHNm5DtLsysee48qFB8L2IN5pnL81U3VUHI3TqG
d18WorqJNWpCY/GYiJVf6aArYK5zqn1iDAAbPLPJDLU5f2LNs530KnfNIVpTM7Rnt4vaxo/QYDQH
182l3LeLcp4qdJmnMVl5D1hTQg53dlIUpK9UyXWboGna5T2IA3r6HPmh5AjtG33J8rKHlDLjDosw
xXQ92nydIzP2mgNGpQw1uwOJ6SYra1NdiaV0MX8StEYHugjo0T2let07W2dgIzrVbrq0G4t6Xd9X
KDlWtsDYT1tU6uT9gABh38/DZToNKtaTO3Jz6eWtQVMaL00XzSeyQ7PoYNBhmtG4VRjskMimsK+a
cQ2Jm1LbZXtF/HSXf4+RG39kyvWLURWXJiCs9isgBMqxLlYHEF7FZ/U9kk7/EU9X1WLxEGLg3uch
uKYeiS+xTnZMDoAZ7lMiUnd0MQ3PHdz85qeV9d/gan9drgy8y8Jl3QR9psuz5Ypzgim0AY9D6bat
P40RIc8u6e+8fOLi+6X+aD/7j7vUz5vUP3+76/0v3M9Waut/tqV7jEPyL6+Bduuf+LGfYSz6y0Hl
KhBY0TKHw/8vY7rmCMDaDsZ0E/moImiAv/W3M10oiHYWCr91w+Fn0/lbf+9oGvugAe8diDYSIQH5
0vqTLe019VDxH7zyNjBjW+iQFXXz9YZGs3LMnL7Nd7qr7wqHns1kM+ycrrNB3P10X/7Nw/jLpRAX
Wg4QPoBogJqs9WH9ifAJhcREwKXiHSvLBk0rhCk/pKQtm7dyFbg7P1H6+E5nV1o/yU9XskYAHUvD
lQbzbpT32fTw+2+yFjRnFxDGmuFCiQI02f7ODP3pAk6fxF3erOqWkryCD0QwWsaOfOixXBWwhACD
DC/VDld2UH/LMWBZ9xaHB/C6iM2nxyoba8sGaVPO7UXFKjQcyqm3bfKuOzk85m5hmr7EZ9Xf/v6D
v14P1hsjeAqVsHiiVlbiGYVAn0qN/l+e7OLhYc5vLWTxRfUGMPXXm09eiClM19JdyO/fSQg/3RtC
I+N8aLlGjw5tIp+Zxtrvv8UZhff71+Bdgs4oDEDClIuvf9/e7hIDuBAxh6r7CnPcNwkGT7vgNAbD
A5UiY2rk5DLYasUbz/CvX85eqz5dKqCSxC+cX7mCbYJyMtp1LfyWK105zV0i7GT6sZr+KLn/zbvy
63V4FQXrBodqvqB+9q6UGs54w0r5ocqe2f6cGT3na0YGk//7e/nrE8H9UEzQWABIkXLPvtDYGnU+
jjUXCuUzqlhsvCYSCPhZ9hus2F9ef7x+ax1uA6GA76nO0OmsQ1rhVKTQhbW2BzvjG+6pgJlFdfGH
PxKMXhDNa+4ICw7BVWe7nrDiZZkDetCYwLCDe4vStr+/a+c/D+h3xbRAwPSGFsu9e/0AhoZt1vas
MSuaMpuZIiZPkE7VG7+NID/pbKGxyE7hG/AisX1zxDl7YW2oW9gwYsSUQZhdY06yjejGIql5duJt
nVcN7T9OPbnXVlhY8HiFC7wORd78RuuS8X22hOmyzfJG13ep0hfCRcOoHTz6u1hIK84U37q5Mm94
pUGLFVmn70O0PV/MiJ6JryPZu02AcpTk14YQmWlfVjtHt7FUJ1JhfGYERvZiVsoy9LrecJD4RpT8
1IKDek8KM2SQBOTFIcwXMp3rRVujdLteTb7Vc87mpe1Bc1E068uFnZu6QRpwQuShken19JjU8Ee8
PKW1f2+CSWcwgA8HDgOJtiZxVhnhlJ7K8wlhX50O79pIE8Z2IaD4NkutftqLBe7D0sfjeyed+aCV
4+r5JpokH3Eamuxz3TNN2rRO1oxeGgTtHWINxZFA75DP27m0vaGyBQRJXBRiz82kGRVbWXDT9yuG
mF+vYIhnDqLadtqA7Fjp1fDVDNHNbjgs2NeIzVGgDDjyEvxpsfVuqAAjeQsMq3zHYB5NWbSSqAo+
FMhG9s0PQW0i+Iyj0ESVXuo1gqkGkf4unpocNvpiWTbRxwpwHCCrEaMT1oPLclnUrVM5qBGYIyz0
Rel+UVpLA5mizOuiOpFgytVGuA1k+fZ6ZXoWOFr6we5YfapNNDDGQeDvJqVez+xvhoJiweQx0aFj
2n2HLCtpAQaEbrKMXi6kBlo0abSQ10wLblPYlZ0f2QgjYs6XdDSTfTNW9efEmCELgGtE42Jr7lx7
s2FWLqCQebpy29Jpt2PtdrADsOExgUpUiQtdJi7gg2aYPkYpwqTV8Zjhy2DCfm87Cf6N0OzLyY+q
1Jk2hq7JbFsVI2fNJC5mxsF53jyE1cAM3QC1uFwOkHLbDRTLKj7Y1hQ4vhoHuJNkG3JIquuUaT6u
x/2c42rFWQItbpMBgqnw5xVhzdu0mB9s4k8fhcyzr+uZ8DN8ELtisN/nptchQuEXtrXyMJqxuOed
XtQBBEQi/IR/+nNu5WgtNZjC+ONAi3C8t4dvPFuQcDiZYiHmmEOnN0+7cUCc2xLV5iKKsI9dIdGG
hiYi+G0C6S7f9DxO8xaGA14aqL31R1eVE4+3SyRvTs+6dR44WPJ61Z3KYaZUqPoPBjwCUsx6HRKo
Pgels42Mwb2oMvSOm8EamDjNRdUsV+ZQYDlXfFIOyF027UMN6d+ROZZFuaBM/blNMJT6Oqrce93s
OKW3ETJRWHy2ApW5IHYipzRyTA/9YzZ4CEWzbA9NOK0YENO+3mjzIGLar47+kakmDl7NnuwHY4yH
j5VKSGslSQJujZajtMhDM9sXWtZfOzZuLl5WjuMqX4H/AJC6B4T8w53TFYRxL4Qi9ci39Knd1zLp
cBRXGZp6aesvxtTXWMLt1r5OKoojPAVuC01Mq6fpPpp6rMXAX2A90uM0HDoEc5x8S9mfUUAy7QRf
2pcY32vDHeatGETO6LpXs4EjJET10cQBZoC5Kem2uEDLmEzl+Ylh83SvOD6/M9oBJs4A1dfwh1JT
ZGWQdn6sUhk1BzrjFqKtsKVpOrDhFFh3jGzCwxu3EqVkbuiIqhYkrMxQIs8t3GKgldsiJUjNGis4
vD9mwALtqSLJteFJ1wInaHYwBOvF59Sfh/s5FKGxhVu2xp9rA2iBJsLs5MuISAYkJUHAYKpKBUgO
BjgII9z4U7PEbuq7Ulvy69BO83uIqisKeKxBLDrruM5LhrpjMS3zFdg7VIJVaUEiST+6bD+HfS+V
P+UyM1EqRqVxkLWYGHhXkfMycmDlVUvapt8iUbUSz2GSBWrArJtwN8TW8sFtK1egZHJRdGBdri6z
pjKE1+dOxpWdLAOtKIZgvBqHgMlnPcEKvWZgDt4F0yPoFFiDMJqwV8PapmiUT2HRG0QLj338DVpB
ZPm86Sh0+o5w4KMsBgc2gtOwtI9Lr2WoAxzkdDN6qpdqriEC19qCLU/Nk3mbRYxGkZxI3kgguTE6
EsqOrz36OMuj6CIBNJIj3ToaEY6xMSaHpbXAI8O2Jwu18DLbjIKNeVVYly24Oo8TX116be6WHy07
6WB/mWLCmRCESBO1Hgk02GTDvmBBGXgwqrwjfVtzUlGnIbuEOyAXob/hJ7mD6T1SCREtVVBbUB/K
Jn4qu5SFJxhp/QT9QjcRSmAlTtFkOQtD3US3D3RRIRQZYybflRTw6GUHTNQLlepXKBT9het0THqw
mQL24JynwcUT+XgzOFUeMb8Zza9LlS7VfqSKrmHdzBhJBSPsiC5ZH7+vBx1MktaYptw6ZjsiWRhD
+TlXhU3L1A2gMYxRb1POhJO5oR9EAWFH07wv6/X/HntVfnHtxbE2lb6WJS1gAwExZpxZvawKGAgd
WjK7cb0LIuYLRuz0r6xBQ8YvlmBTtSJdHYBV8UkrbfSiCNXIu+WJS56ADLLy6lZNzQHJKvk0TLg6
vbom/BgVHE3xwaqAcS2ITZdDl8ly8uoBK4CvdKV/s/CTAacdJe6PlkMjlh19wRuOm7dHI9IiiKPS
7x8zY4kn5A9gIzCmiOY+YaMVvsV0/j6Yelf3AyknZC0L65zNsfSzjIP15QDZg0pZw4v3NdEnqM6t
plcW0UhOVlTXTTxMzipLLNsdI6j4c0PS8eKtw+Fj3ySIJFhY1YcMGjhxil0XXdVdziDMbtzlboZa
D/WSxPSv0FbH55gRG+7dFEOP18E7uiuzKeD5DkYc5wS2oDkynXiHWlV1OwSJhXFYAjRzQOZizsaX
tRv1n4aaG/Ku6HX7G2g7M/Jb08qNbcZMud+3wyAETIjRbPcLa4Xpl6MpCRqpqQdRAynyeiJFwLbO
+ecBlHXFLBEV1VNK53DaMBeG1FZij0TNb2UzPKlwceaNbO3pFks/zI80l/VzCMel21baBP1ETabx
jYYjUsapgRbhY1JT8JcSZBG9UAlupznnvDpmEGpg1rvdRcaFL3jYB6ZqVgJMbFgq19yNYQpbWWVm
8i1wqsbaRX0R+GVMCswukxRDjMYpYmaS0B8tQA7iNp4TLSUSex6b+ht2B21+4NRvzolHYaSfCnrw
zwt2ZqRRi9khQ10o+8e9ZlhLjxtjaq2PNTHm1nUUoAC7GkA0V9dmHgbpu6Hrre7QRp0x7lNrRQG3
dTAiW6B54bcOFLZNVzZYf+oGPjUeKN493IW1TqUAtwZccIxT7p2jNVSNc1YAdXYzwfRwBdPlW8MM
I9LqB+dlmnDyb8OpjMReq/NUPnbEsRMWbUv9o+TjhsdCFIt+ZWLQFCcaHWhVvdlFNeWlRmvw2yML
rKfLOEgnWqo52zW4Kt4dBrxJPqDkG2JNYtMSKC2wJTmB4/qpFc9fBmNyTX/p+uVT14Ty0aTxUOGG
62g7izittasEWwnkpW4M1hDxnqx3mN/s82gZHBRfGwYgfQzBAQrEZVXNYjxqLQsIxiqcCvfsrRrn
62zJQgTKSw56cRgQ2eGiY7WmxrcBY/TKWnZqiocRyEnJWi5mxxpPsq3XmJWKFBbWezLaWFUD9z0K
hSUmEKCYnzS8KO4+GAt7OU1IOp/dOQGPm9MeHxFoDzLEdqEaxIIqika1T5ZQj481TS6gI/kiSr/F
uiDecTAf7GujSGvXHwyNVUTvGkmAvDOEIEsL8AR3Sa4zOxhaEFDAmXLZvhhhWkz7pqHOORUBALgT
JmvMtUXB5nwjUwgqmHKUoe5ta8bCTRI4TCa3RY4/bgBqperoUBxaH2OdnwXtqGlZm4A6tLtq9Z7V
t+vhZH9267EzfBOeIDnpVgEvODMKGd42kJgZ5vAcj36W6ClcPaY76UpODhBWLTihYVykIvQKzcJt
piODyzxhiablRk4pzHMANLigkxnJFuuIE3/se6LXcZyUc39Xh7nKLjtYdw7tH7gRnpVrpdxaaMTu
C71Z7ga3d26nvjXBv1h68wztbelPasDQ965kSPYBxZer7VkN3HHTuQ0mAyytnbjq9XLQfaTm+Co0
1YXjR2OcZYic3ihHv8h7TJGhDIS4w3dSfELCFou9ATjum0BtkJ0k4JfmutX5qbY2P6d+Iu0it3Zj
04TiZrCbdDkOeVNSVesOPlg2VDXN+RYqFDerAyjRIU4ADUIFETEFS2wIkBjQtfpUV0GEGb5fxmq8
KFFgAyWKJVCTSB/YZpl5Q3axwLuQTqK1PGxdGYWhL0YnUjdlFovwok0w9aB9oivkgV2MBQ79olxL
HKY0IM5QEfbBCWaFIx9RdbI1ZojWvsjAogiJTecx0GbSjuLaGh70VtnDPWSVgtH5PGovVcCJebe4
dfuMVgb5TVTMBGhAckj3Ztgv92WFbMCTSRS+dLockZNpeWZ+RQgwBI/NmORPcx1FMbDmuLoCo2mE
nipTSIRpM3JSkbQPsP51U3LM9SL+ZrRLjTYA3kr5ZJQ6mUzKCe3iAoyW9lGjlkL6V5dFBcakggaP
HLW3Looe+SjHvj59kEXnOmhajLG5lY4RPWTwV8uTSO0sPRZ5h7kw1wfnAxiY+gPiPTgSHFFrFBNK
r4kUcCT8HARhBkpjXRI8YQ0jhadlVXV4WFeo/AblO3us0VQjOPFm4BQxT8Z0meUsH4gWMmWCl0S8
6sk2HWyK/FI8RDkrAuLwOL1P9ZC9PkoxLl5JmM/F/dR2RXyru01hnIi+69rLQeMwgvXNqt3wsiIE
4YtCjk03pauQ3ecFR4ZtmFfIUjrDXopdaVjRu5zzAtYKJn/mTsYLeTJ06bC0DarRQEPVo1PT8iHT
HkF3LY0rFNizuIhDDqvP1GepewDeTlIzwoqhu5yFYvqXRc7A0DZFURouVi+xuMxN8dw2IbYBy8hJ
kcfDU1N8GOIbfZcZdhjUnWYvnQRqI2gRU98u8MlYUdhmO1YCs8g2VWeqVQSMaeOqrHsE65EZ1NoB
sAXBOJlFvbLBTzwg2keADbudk+ftbJTNcpn1kd5gOdFyK0KmFVbvAcRryWEINQ5XkC/w+Myz0tuT
HXawO2YN9fQG/QmWEqr1YWDMDHKWJJ6gqrd2soqi15b+J6RoxNKAs+YUvUJkH8coWT5amWE8jUNW
h0cHC5GkLzTzgmlhoiHdDpFBelWXLtktgArJG2C2PePtRZIqLiNcTzJFzwOm0ZyzbQAsBrso/Qr9
CHs0WjXMtfPMbI/3N6zz8MoAYppiainE7Pc1oKUD6lt1GxDA/ClYouDOSoIguJCRhjw5oNu7X3D0
g3PqU968lBmms+Es0xb7hrP7yZXG1J2QRMO4QUuPF2sollMUulgryanhB+KQwXG54l5jvEOaN/kT
AvT3MVpparAaoi51dNuuYkJ1Lwd7uSdVfeGDiwlbCWHUYuLgNw6fK1lNX0ygxAQf0qOEMZvH7VGg
V8q8RfAS4ecu64fK1vSPZsBv57eGwh2G5rTmHwZuzN4CPN3aNSY36NJpsnbcTBWZDMztZyTDQKGc
rZbU7IotPJ97RrPOuyaM8pupoHu7aTo9xQBk6uQi4alaAUBRC40jCuzbysTMj8aIOA5orHaCN0Sb
vxaZRZ5OQTrAFegyqn1bLbT07MKyruMs6NR+sHC+7NqkR1za5kyiEEU1ze2oBvbyibjrTbtM2jfc
V5ylHJhTml9CViPj3JYZaIBUd2iwOkUfHYNGB5AFv7LgfB/RIOA4FNKZATBbTR7nKHc88fosMz+S
YGXBZmjHHs0mean6FmBFCp+GZPFmrhoCoRBGbprCjThH1GHi7A2qBjBFlhsxuIrGTyI3RQTohHxl
uZRW5LWNIaEsWvanfrDscksMGz8udU/9zcZ+lqLkB4a+JReapoPRdeELeUftM7rzpvLzPoq/WSai
WixzY47R1p0+1pGe37h1NlU7hPPdzWQUA84JbDcvRWNqH4d+RNOVlqDYaFZb6l3pOOJBVR1gX03k
do98uCefpnO1nuXBGpWOPHiM5gsLCP0ToMNe38Yi009xSh4fIrKAWs0IAue5HiFLIK+MlwurrplC
unHlnvC3Km1TUxZgwy4WghzZsKk+FrN3n+jU0bl13Db7ZLUyXs+uBVuxsMhKQE7Yp1ikw6Z8hqxY
EGxSQZbdkEeAqyZWtLo2tmXVgt9yHqqNPQ3Fl2ws3aMriUPyLIfl2jOzKQv8BW7kuznWYQUhlKZU
BiiBxHMIR2povQev4Y2CdfXklkN+b9j0L3qE3mA/9ch+n4RyfN/3BmlLDeJ0H2m2LrbTYnJKNDvc
2jSSs+FrhKJ7q9X2SPFXhp9RNtMLpNJL7gWISz8za3mymjDcoXOA7xfjwx1hPbuBCanZGj/YlHQB
R9wkuckdx/3Y0YH4VgVji3pCM3ufznLXeYYOWHc9WxI6sQstqycb2a3Gm5IT2XuMB9kNfbbgslMz
RlSsggjogWy1wBLB9CzhZH9VeoyQmyGuCRUtqVhkljJZ3jdOp1+EhSOAaYKx8AhVXL5qkcNLRIu2
fULk0UMUHTHcTFoyf8aUMEccJm2mIbFUySXH+YzxMx1mhMtmNjoAbJf2s2AEx0trm9M3l7YF/7ak
nx6mIcXzn+oUE56+6O4X2Q28eLx3TeVNLJHkCVQtBG0N460nxsAciP6gUGMBHO17s+cQy65W9Ve5
Fi0FzyjFxEbH9AhbbXBIeui7sj5mEKupp4cm/+rotf2IO4TkmX6Y8/ex3hYPRkc/YyvklAMUAAwx
U3wlADnJOYUShtGX+NwEtPx1NzctIGFU8USUZIULlzsqbLpDAf0McxH1nWlHFe4Z7t2GfsfapkCU
87KYzfSAH6p5UuNU8GbK6IU+JUtcoHQX+o4rm8tEX4pn9Gp8D1Xm+M1lIUwQu0NS+7Dx4odkVQZ5
emnYdzJMOAcDOu0QMXXM/Leh7mRip0hcwllgjRjpCmc0ifCsBZztIqZG8PpKyq8z7M3Fsys3/7rQ
7uBdRbmMy7MCHbWxnKhAlNNEWHFsmOnPtrQmg883lFd2Bkxjgy+BLWpJl7DfLAZktl0dxFmy01Ju
jp9It6DCSdnLNSuBy7FYxnA71oKqKO2gjm66JnffAYzNHxa9qjFW6CJA/osGawM9PoNyT4+KU5oh
9ZvZLNRHzHhrA6YVvbVpEzGqzYhmozXIPo6Y88MAQPFGYBRECmZkZPzV4FyhUkt6eb4QPRa2EeBX
vp36EW4v4XMgBCA7EJOccRMh6hQ9Ocxu2hqo2vIAL/lkze3M8wIbwY9zEswO3RIYSOAlx5ErVn8A
QL8fdhrnM2IbdYjNtNNGIIKe2TifdjLdUgJovl/Zjj+l+yRRx6W+kSI5tfLBEsnemDtIRrFfSmcb
uq6nAWnpxQUNuWsBz6MGZ0nbT7dQLoZrjMpxoLfZgAfLnatFS9+YNJ9PZ22k6OgykIsKMhykc6Zp
0VKryfDFi+1MgvTOrOvoInXi7vD72/LrVdCn2rbJp15PtWId3f6kc8CfPEI5B9xi1Fp1lRAwcxfm
Wbn/w6sQG8ESI+FvIGQ1TeP1VdxsbIduLnO/SFpYbBVzytphDvHnVzEcUikcgQzJPp+YM1sYODAW
uQ/1n/i0pmWM7xmdrr8lAvjlUeLrAPJUnKGQ6fIzvf463UiiQ2A0fJ2hRFJuQDxdJM56nmT5p08B
l3J5ElD+0kJykUm9+n2GLKPtpXHnIkPVDxoDz+uswC74p3fO1PmFpMB5YBNrfaafqJ1uELhdM38p
6+AJkYN9LW3tz7JpydykrwEokFfQUgbttPW2/vysteihiYBKfNVly3t9bIYrWlL2EYKCga9djX8o
P/l+PQu1FiIeXaIofn09u6NZR7Wd4B0kkwlrKwcYpEVvLCznipAfV0FPI/hq0KTOfqGe8T7KFJkg
T9c1PzU0IBiKw4ukNXeokIu98ZSv69T/hLcisdN1IfhSKOd4MKR19vDNAN+BApqojNfdbZIS57jF
MY7jI60X7aaIYGT8/vE4f965pLs+F7rDZiSlfvYVk9jIcP1MaluWcXAotZxxRteqrYnK+I1v9+ul
eA6RpYEFI5pcWmeqF2jIs2VNvdpqBuwKuRr8GjIR0Tlkb/1w6416fSPJBF/XVsMwDckz8vrxYAuz
5o6vu9WCaBX+Ng6+RZI5uj98uRwddSQCRx4UXgA8W6+vk81mGbpBLLeYdcyDIk0X3b1tvLGQq/M7
pwj/cVjI2S5s5vLnKlk1oGFxozLfgY4l2f2xvOsu1VN4J3bLLthP29lbduk14Jrpsjk6++q4bKtd
f11/au4aDN7f0vcYYHLvNPjjdvDn7cO4vb+sPLDfe+a2G8bjx9iDZrhZ5xa47XeYxXbp198/aWJ9
J3/+UX58C2n/+BZokl/frHHdxREg5rvsqferbXNs9xEZcFRFtwZCvEdrl/igYo75hbx749LnL/L3
SztIItDk4Ywwzl6sFghBKGRNNOt+2U0fEzpZT85V/uiIfXpBw+ZIcHsGKhrz0+n3l16X11dfel2k
UJOKVQnIln92Zb2xGE3oKAGtq/Buvgpuu1N8C4T1w+8v813Q+et1XIt8euUYNNpf31zVEitTGm68
Mzef6k11aW50D8LftvRcf9mH7919470Vrk429b/5chRdSHMNw2aVfH3RwrWxJpC2tJP77Fheq0N3
IHrslFxbB+0ojr//isa51IxlGLw9X01i2nKkOvuKmpaqwkRhuBs9ay9P2k153RylN21eOn/cDf7g
L97kBxvTazaRn73xqpvrv/78DmOtQZVqSkPRt3j9ZSnoycxjbrmLjtap5stiKD9aR2fbHYYDu8OV
fafuFC1vnGKbxdM4u70kL9pX89a5tq7to3sMt+5Wv7CP6o078/0+/+ajna8PYxXq49JyZ6bQj0hp
Qm/aHjqxdzIP6jiRIJiRAepxrEKcRG8neeverOvpLx8A3bSQlLPoQs/WQZu2fGKugsZ8Ex7MnbvV
ds7J8MaD46fX2pP2FF90N/CS+K+8DW7kzrjA7b0dL8v35W1zkgcOlJs3HpdfPtMq51ytVfyPbVKa
vv69IgEkoiM5zGe2djdfdzfal+5eXTQ3hI74zk16C27kZnlgVlt80r84b9wScb4FKRs1pGkixLRd
yBznCsyKdVxDpaD53a46NsfgxPBtSyDY0dhV1wQDe28sr+dLHJpS01QmhaShDPhOZz9BBIWDdtwM
18Aj8OeWkIE3dqFfixMTsAGmMk6SXMs+e/6ruUWMx2fYonYABWpIm0aSZuS7NIrST31WINEwe5bz
3/+O5/dx/fkkhTJGBGwizvf7/HNlmTmC5GrmZQXgpR3zInGsVRXt/vwqBD8gONc5mbmrQe/n+jVO
OPbaxBFtiaIfCKSQvC1j86dV6/dHcS3ETZeTBYX/66uoKY1wGidyO3DUYbagDwQHNdMbJ7LzJ4Gr
oM22DByAyDs5l72+StzRxu27ytxaDVA8awkw1uEmgkBDtmiux/XtH987l7tGdUKCoWGf7wJ4idTI
5JU8LbAxu0Zzhzsb9+HL76/y6+OHy2R9j7Gvr6f9s410KVHsM201GSNbxk2sbHPfq7p9H2DXu11S
ZC9Y4WlU/f6q55WXg7cFmbtETMiar85P6rgC3XDIIpOKXGCvD5kUk1pMMtVQzT8u9f/DnzS8NHgT
X/7r6nPV/teuL75+7rC4frfW/stq+8Nc+6+//F/ivLV4WP+zVenqZYqfy1fO2/UP/O1UcizsSILh
vUOBY3CeZAX6Yb3VhHD+QkbOWm8p4DRK8vT87VQyCd6k8NNt21YOCWzrCedvp5KQf7GPS957ziVs
6rb9J0als/KWZ3Nd7nXdstgFDX0N+Px5CWnQWJOgG9VX0ejG9rYujVncQOFJjWetCQwLnqppy4uO
B00j3qBJlsef7tXtj+32v4o+h+dWdO0//vt7Q+enXRgDF2sK9bXFe++alsk3/fkTxETLRCmT1Muy
rWtjawyN5d7L0BT9cVYgjk8s3MY6dWumFsEycBl5ynKTbr4XiiYEgmi1eQDi8o3PtS44/5e682iO
G+m69H+ZPToSCb+YWZRnFYuiSImUtEFQDt4kTAKJXz8P2swn8e1pfb2bieiQOuRQBZO4ee85z/np
c1EAU5VSJwr4AP/xuXiZeIM9lfYt2OKyB4TqZ0xjs3DS6LOLhP1ZvnT+XT87bg/tcI5SpHdEKhH8
SSv5XpkCDh3BS1awenVGe/+Lz/fqIWcDjGNHIiNwKDHZNr66coVTurJ1vPY2o3887khlcMzFaa3w
3ppF1X6fi3YZAFA4Xn9gK5Yxv3ODOvxsiNbsaCd63UNUQNG60Bxm81R6Osrup1pn3i9W2te+IhZz
7OXhWnzSJuDHV1eYwEJU7bO0L4sgpeFG10Mb36gy/H3OipZ3n/pV/a2hTfu2KDpYJPmkeu+k3Jko
zH8+a+uhfrioNq9lm44FdjmPG4//+flmq7MUiY1vTxcJ44hsFcqt8jpNi4NArBjz9mMGVZe0sH8+
6lpkvDoq7wDfF+w6fEqCtej7oRqo0bb6NdE9l0bYnoYG1Sniy3yGIFuCjD31bgHnIDZIl7P52MiK
XweiHeqHf/4Yr+4YvjyGFzp29DvZDXiv75iKnFvd15OC5ZRL66wc7Y83ONRXcUrbZM2/c6yth+Pp
wRlnR5IaLHxVejmmLdNUteTVdA2EGUYRjatQJESYMn5RPLx6zdq0s9ZnIKTeYjlhafz5BKs48cOE
2dG5yC2DNvePU2invnOpgp6sm66u3OXGIAR0/12BSY/NdQN2yJxP3rX89POhLR8RNrZ5dfYtCLXH
0K/IGCla6b9poJfPRyZmcbdHC2V1v7irXl9Ojkwrnm/+Z9fo1V1FtHfSw/toz6C0iAhCd8qT/sdy
lPoTd9I/3z0U46+WRHoCeLNIFvPYL+F8/t2/+cN9jEp+BovQ6mPfWAbGPMGD3wnDMPpEeBeKdJ7r
pmb4B+mlA5G7z5GMXqoyiL098g7zhmABtJ4FAn3TosAIlOtvqqwhlqTLJCObetqSLYUIuRv0uXQr
51lhTj8pYfkPE5QgWMm1vccIdTd7MVjQOCC9YQMFR0XWQeEAL9yzsJZ5sL7RpyY3tVPj9wjI5+d2
7PUhsWwYV87i3XE7fK5GEno8UQxXe4aj33qi20Yytk/lghWCoZcML11hD8dwicJ3hP2GbwBa1Rgn
GpDDLcEcIm2rW2jSakeSDkoZgtWxrlkkpvJSfe+gtXtIA1mgc69IGhq9/OwzHz7WcfV+QlrzVpN2
uSc7uNtpZlbHIep9Iqub9KUdh+/BsPhiM7nwGKI1AyWerGVX+UNxjAigh7LY6ejIaSARI3XbO5S8
AAqsnDyltrVPg5MD+vZE+xSjENhLf0Yh2LV199IVhOnGxoOr6cXNu0T14R6qfb1by/LP4SSZ7ZLv
a/amSczV9Yp79MXBWy8cyDQh9OJtWKfFg26E/q5zDzR57kX1OUJAiD3Um+q3DpXpJuCToCFNDMRU
ArDQNozs0GA320mzxeGqbmVjPMJPmUt6aQw6z/jRke3MY17VzrlJ/Zmpl5o2Af1/QH78sXrsB7X3
rcixLjLpl9s8r8Z3MfqKj7muyxiaXpS/YSTpPyJxdd5YSYrn16UAblJEsGosrIvy0XXOWYhA2zCG
6jC10EwD45vurbJisNoVAqUsXpT8SzF7F2ljLPaRPYkkJyXXQtBZPSrA9GV/N7uzN55JyvziMchb
ITlr9IbpbywEMBfGu8EHDeyKCr+DFQy0B17xkAXDCY3rE9D08qtjPPumDXtIGvB2CPks9Z0KVoY5
cGYRkNM7CnUdzTwkXFSvfr8mCe0I3gOO7i4BSlBQWtAVi0M+AuqSmGGAK5jl6oLo37Em670NIg1y
MOltQUdCtiSEwgTNV181MVOvBFSqqR5tL302NmnZRZgPh6BDnWDIc/hoZyG0qdWFlYztrUmYRKNy
fxM3ejoCTZz3TlmAdEtmvc8kEbG2tSrOJheKtLatHqJvvtxNQxAdYSG1J1m1oNkd0z+yu6vuMsjX
91mcmNs8cdS+U/N4sVrfAgocaFR7Cz4YBJYY+QE/Sw1wFkMmBPpgNdwRMJPO35w2w3UC5iQCfj6X
Vzsd8gKO1lSWH1LQ3NbHjIE/asIonGBDmijI02uLSyH/ase5/V1x5eTTUjvdQ41qwt9NNa6buzCX
vv8cBZiPnjpCnhFSA9fOs7P2hSy+hyCyx60lTY/9nDrjaxfiBKUcHLvlHo18Mh9lFvZYoZLehtz6
e2GGCndEaucz2HJvSHrgU/Umd4BHiEJkW2ue3Gwb9mtOn7E0spQCHem460d0+oeIJml6M/VlvHJt
8ajcaMciYQKlaHFN7WT1U87tGN4mtUAy1c8YgM+e4RTUWxJ9mu52tktQuCTM8VKBVxsCGd3YHevK
05gWoLLRqQRg4gQoS5QzVULLnnXU3zb0vpE8tWj3rypq1HLvCqI1dpKMivjbYng+rhVuqxfZUTie
abcs7+uIWwynkt1RHvt+wlspUFnsfZgVuXHHPmTtQCNRDudFNi14T9yoghW3XRy9cq5ns5QLcEF7
CDRxjyopzmPqt8v9UM+h/65C31MCoIsmRJ3cnRo5yIRFc8OFjWXII+0u9bd6KVPytXAzNxfsXRjt
RKRJ5N5C9Mkm/7AgDRbpHu8oie+HLPDrqz9Mck22V86Dw2Zo9VuI2rg+3hCl8upql31ZJBcPX2IU
bNUESRdTFeNSDFYOjN4NV1ghhZAiqo8ZIueeZ1+HjtjXocgBmKqiaH1ihJae4T1qtOBrVOUh1tcG
f2iOzpGRtLUP8l4HRy9R5aHBrYo8ztUooo4eeFqkjk4aNrdeaRfJOZoD132KoLZ33/BXclmsULS6
31F35bwtJ36Y0X6KPFT7pIFFfitr0gg+kXOIh5uEEVGi1jK4KtxvbiXovmycBfO/s8OnKBJslE7X
vl2oTVFUK+X2Dwk8IHtb12pmHSNOLnvfDrL37zTYM85UamMt/ljDkmHJivHyxg9K2sK4GyImSjfY
TGyq6FIhXlf594yyZRXplrVGZVzFLiDlHfQ3SZVo6nnM31k4Xp6DBLOnlaGOIf9crUDsQt0kBDv1
2xFw7R3q1fmTV/fxe9vo6NzWKbjZDOsw6hj/ibL8WZFBecPXqw8TSo56Ezmk/TZlcSEKciIfZMS4
uSE1Z7iPxvlFaSAyZedmR1KJwqs1VPF2cnFeb2Tb32ByxZ7ZxPURUA3vltkFyusGDYecxduWdQWR
fxSAZtfONspAj9pj6pEhh16tC0KfiO0oAPuPO/lQWF50NtJisBQlC8bhmYUF9RqRl1rAj0VsTbqw
tYxYO9mKzjuAgeWZjlFJnoWn0Od4CULqaHHFjVx0fMpQ/J8cW6dY1ab4kKXTE2aZLMCMnPRon321
EZXrXZAlmLObe+oiwRRsuCblRTMY2TIntnH/gv8jBKP1PsukLY/AGL1NiRQV1eVYY5wNCQQl2g31
TmNuMDP2+xqQu7tUHb4BIv16OyANZ4nHrY2t5aHJ+ecw1QbvvXJEFo/xtr3tGNViASS/600+wZNl
SgLSb1yBdFE34DT0rFHD5MeLv8+GZuadpx3SDQlFxD3QDZP9PYoJP8yN6zxhv3DlpqyxOJDXCfoy
EnmGXwtw7Ya9FbTeNI29p8KWxjsEEZ77j26HlfpOTwaBJbRX6Pm512MljnBA7WovrCWMp5AcEiPH
DlIk5QHQdpCcjxkv6zOGF/nZSZr4UjiTvJFz2egt7mx9dFrm5JvQk+ZUDImxdpiicvz6uhvPZFxM
z83QNfeDR7Nsw7cPHwbVMARt/aB4V5OixWA00fI5I0H6fQYC45ySjfAwZLFzk64b+51r5v4GHz+t
hq7ricIpwCpuSa10DwInHYlAegINhTw8/jqMJnry7EyF8JzbgZAG+PUZRkl2YairZ1WjpYPVVxLX
ceIfJrUKL2FW7vrBZbo5BwNJV92YnEFWYeRyEEsRHsxYdwXo4nhzx3a8NVnXfdJhVjza+NnAlKtx
eXacxOeFAn6LrHBsRnfhYInVTFvhFy67Jr96BY/9OQxN/35gw/+WBX1V6Yoyf9PNcXkaxom8Gwzq
BkykRgaVoGxAKVrqEqKL8MdDVOF1T0AY9MAv02ni/BpMEdFcoDyNTV5epEEEbOPIeIHDHeznDg+5
HgH0a2fByVl4yaHvZsIF44SEs7jKIKGXL3ZDxgdfkBjZhi3WM6dWEXqILhEzdmYHO7FE/sGSqTmC
faiJVKWKdGAcQIgHYYEPrkz1HfqE8V4BqXyPPhiAAAjs6f3s1OA6c1XcInKtrm1dXS1lhi+TGuKr
X6rwDSHXw0HMxju5CISR+E5BdzRZcg4jVPy7sHBhWuGAuV2AUZ6QsPXsqcRACKBfdW8IO7NeiNeL
5m1pLcsXHlZZ7YTj1x9xOLYvnkuQsjuGX2VNgcnXGcNxby2OO1KuTGyusgilSMZ2rOpCS2EyTb6p
MPfP1sRz0dVYcfK+XI44zTv2V3VPADFxJ7bXfh6HYgoPM0G6OwvV9KPPLninqyo9sSdv97XxvnkE
lO7sviLwYEQOizXorYileIfZPT4LqliMHNF0N2BeJVIPEHTsL2CndR588Mg0vLNyzaoDXuzYuPjd
A7dlLil0e8SRhfKvysSuDAeFtUPd2qEtqX56tVXz1G/h6/FXC788N1PMM6Jq+6M75eJA+qW4KWtX
ENZRomsO+xPSTodqTK+mRAf7ALVo4h7CrCLRUhRfOhSfWP0s7GIYHyh0BnOq/RieDJ4MGqYFKOEo
Ib9ktp3pC2L+9y2BF2fyU5KzlyOSpcp68Esn+M4eq3nU7CPvcnYe/d5AG6/3U2hND7FLgUy0/Ni+
kXDviIqueLo2lkzCS1rNAhVn0IXeuFqoPIf0EUNERO1Z75DaRuExxLmdn3LSisDkh0P8idrH3oVD
tABA9qsH4Qj5wXSqPzZZC647TAo2ZbZdPIGadnaDBxaCdFXvAbTURG8sKm+yRn4cJ90+TOlMHaVi
fV+3ajobpg2s2YF9idGvbGPqhMdY4FTJGyjH2YwCdIaU86wQdwMALK03KG2f8sGWJz81NAFFmfo7
JvI4w1jDwo4gW5W6fAjdVl9YysDHpdb83IytLrbuFJQ3RKfg82GqVmyxB1gkjWnyFLrA3PJs480i
EuB2VqlPgi1s57DN3xZsQ7azpeRbtL3c67yh8DFL/5CIhKKM+ySlAaGKm4qh8N7IMnvM15hHFHei
PWlBKApipOoTfPr2A3hpdYfCxtnabaVOZaasFxqnLOJLWR+4o4PiFEoowrSsFziNTmx/7yaXMOEg
QO7pugkUFA8badRhb7eLztmw5ARQBVtWRnCFNXSHjPSnvmie04GwFFmU3YPvO8U2dfDF4JcQJOda
BR4uajNRoxVvIaRkJCsNW616v4EinDmbFnv/JzLlgDJ6GRtUUmWwcI5AG/ZUwy8e/2y1zYiJ3CDK
vSc2qznH67tWYDK+OK4Kr7OW7h1tRedtr2Vekz6CUkin8aWqE5IJGlzcKO6H1T6T285xyKxp3qNB
Hx7JQKzfjI6dvUTlwAMI9fF7SkODyj5muzrNAClo1MWPrhjEXYPRW25nasLb2pXDoctaLba2Xftn
suxAlywYdxPXutGCjEvMr+KQtL1HvhAzLkLPAjF8A0vgrbtJvatn3RzRBsOOd3P/U18I+bLQi+k3
wcg6Rr3PCQtJP4elo/acgG+lGz1jrcJTW7nRg7uQ425PQQYkoCpPNnLmLTSA/jgh8b5JXJijSTLP
+AJ6iMpWCVOLOtrznoVUw9tZB5qWiEesRRNc2NJ6763OzC94d+oDHeDK3c8O4SXSCtqPVTKZ+1AZ
ohIhc0D6iHqgMzvajePGDEX5Cfvs1H/ERYU6BlaPPth1wRergWJ8iapk/sbLUm8zLuxtr6185zSR
CKE5G/dxJNoQhnwomtvSCiZWTDlqfPlhMu2yRhfZhZYRUbexj4OhhwRhfxZT0gYn7KDY69l2ec/S
4w1WFk43ocFf0siq8TAjSlO3Izf2ODzPvq0n5eMF0NLBGTLAI21Jf5qzPiWzA/D5dDV2aj/nWkbI
OdznjjftVXRF9Y1eCSVHm1javS8GW81NvJNhUwDU9GEs5mf9+x6mS+kM3OHQZS8JcL1EuVP2gw8U
ZY54NeAhmi9KZvyubNu2vqoi7GD1mJhfMX0a1xZ1o7conjARdOB6ukZEd8sYZAvhJNrV75JocK/l
YNX+tZ064X8aa0cW12WaTLwnmDYMdkEmhvpYk/XHE7iokL9liDElNCpTRYTHngv+YCSgCEy0osq5
Jnww9ghZ65BzAMWe7TMLdzx/ITylAO8REwkUv+8Kv3cONoOA/hBOSVh9y6J+WB6CBY+Ry5rCuHxb
IPrujstYdeklhG6eXxJ30cG9Yw0gBSonzeiwN0am/OTayrCFEkmoWAznSgTY5QwEgVPAYOQOSyQf
BEdinH1amsqhpRkvbB5H4/QByAzZB4S65Zac30g8PMW1QLMiL6q154K1tUwtEhNN39CewIYp2f7i
ZKnup8VqxaEJ3J4uCH7K/EaNpakuoZXQ+hbRFLinkZWG2QaE+/nZS/I6hM2ha8L6GBOQBhfaA1li
lKY0C5JiFvaNyUI2DEyFhggqFoy9MwhYPqvLqL0g5GFu8u+4ilo2QZoK/QZqnUJfOArfguxqysF8
X+yww5oZADLwvweekzf5Ftsy95NNDBIjM3Cv/cGxOn6MScXTDwTiSPalxKQx2fNjQAy3ZQpg41LZ
xDrt6oDS9gOLcS7vqYXyjgqZnGQJUvelSBEc40Fnt9axh8cDss8StsY8OS0TknitZYRvSH0b9NrY
7bwR6Vdk+d8J1rH1u6mIENZvCCcV/BR4/nqzeMb1oNUCUqJ4qoKY3Qi2eMy/MSXmux7bD+3h2YT4
N5YpJyU3DdxDF+csUnYHYOntmCzNatog5eRAmWwg4mIP8/BN+kt9n+c53zPtm4LGIiHbaX0us8T+
EOfBYLDvJRPpQpp9IvAMbg1YM9YU3S6UutZ+FTG513rpsWLw4l/k29Tt4a5MWceAFK0zm0ETRoei
GKvhoMTCt6bZEV3sbpxDzDsYtXHfJlxMHylNvY8HKoJD5vhTxXAsr+PdBFsEl5Zqqa1Y+GZ1rrXL
33IDfEPUfMzczv0ULuEZam+d3lDxaHjzf0xF3d8va+fMnf2I0ySqQIsEvsL/h8GY8ElLL7cWSQJ4
jEhv1wcDA0fuo0VP9d3Uq76EJjNaF24uK7obO7e5WThi9+DmdtG+4FAhYdcEfnGkkZ23Z7aa0lyY
wY3BAUCbX58gDFbiIcXAWe9YCMHTRJbQ5BAu0PxoK9h9fZ3dmryIvmqRIVLsU8MSOxPdsjECUhYK
UAJ7uJ4shh4MIZq7btQ9A7XFMyYQttNdI5w02hLD1vRf3JwAX3xNWn02o6fvk4pLdDIS3//XCN1Z
QVHacLkBtFVmhzZLYj+reN4a8A3zVS5J+9XhUr/QIyqc0xDNjTn4c4RbXmZNTKYfCwMeH54wluiQ
Tf2prNdbY8hL8/mPh3PobO5RsDyROolhCbC6drKflhMwqdLgdZU0BquxWfqzJOlkOoCCBUaPTagt
GAq1tdwXeZ9fbA1WiLgmZ6h3qSA58wyduUveOALz6iW36hIs/Zz/HoqVNjn7ygG7PcCqGhrbNveb
ABgWN25wCIaIsLlkDfjWUI+Sm0DY7fegF1P63WnIiKPzLKHBcOJcOjvkmTvBmaFIVX1wu5FnPpOk
AeyLDrvtat0rGc1tF4cvdy+l5hK0OEyLowRxcZxkJ5NdX+ohXDZVQvrH0RuwgZ/ZsTMehqHm1Pn3
nN5OceY14BdXT4NeMztM5XOHebyis26RmVQf2jwyT8qQ0S1NwVCcQUTH+gl9mNVrLmrq7rybSLEm
HNyvzh5QOXWAXWQBboF1LeOnLEg9cqMtLwT+34xU2qzTVTy9KV16Ym+iOUubQ5hH3BG4TDPnOJea
eVbqrTzvbdkXFt+hrSyidIuMvKhzX4UWoemCLJcF4a53stNyyHHexdF78odcopYhH5pdEoqB5zVv
OgJNl159FiAXo+3QZ7Z3wKKVfuhUGE87HNnEVf7xjvhjVDoTupFDfcntRy/zm+TKSfKat41rEIMS
btwNTwCJBv/ujxUzULKw3+tONPlhtgVJIoadBakilgtk+2j1IxcOiR6DXzd17XUFFjVc6mVe8hvJ
pbwh4IRADjM6Q//V70gc3WneeKw+ftn5R0Md9r5wu9DdAbTuP7Z2IFDtmnCpx23QtJMctnDOfCpl
LrKgZksgYJ3qYOC2sE1MTWzZY9PeTy7jCzqfw2wdYSvM0RuLzmdMCFUyhp9Kj/SqqzsX/hfaDIpU
dmvACQAshjKDisjTDyiyaYLHUjv6XZCMisd3bvSNm1u+vsWDI5aHzgn5TR9p0UgbhDspu4mtLnW/
5LVvBIo6wUvy4iyLUd94n5QFLxSRrchF+teLBVSDichxykshTp7brw1h3MAuQX1soeOZFCmdKP8L
ZH4Y4KGbpA3WcK8i+Z1lyl52lgibJYXdJi0i0+2IgcJ0qVVjWr3xwmYydOcdsq59zZv+U1dpb8I4
D4IScYrCXfJhziJ0KBubtjn1cBektX7su1K3b9lMmIzE6cELb4MSVB+weXCEp5Ykzo9FZ+wVezmG
3drDnplynOpKhfYd/adK7dnpDc45YWhKs73LGXv8WSN5AsrKITSJ7576rKjXuFwEfQNPcVUtd4ko
9Fc7M6wAFgkDFq5Disr2U+fJwaUXAIrgCnugnR/Dts2SXZaM3Gc12Zz6ncjBB97Qumjbk2VZSbct
kVKOj4ugpjnByRdIsJfAemLQ1J+mSZh26xJzn9/G2tOm2Sa+NjPSHSv5FgTMPl/Ys1r1hySQ4nNg
yVx9AX4QsQ+c5tQPhs2k0pkagJllitl2qGTyOdLA7D5M0aziF89gpX0X096MvjNgmdXJDGmsbzqo
OTsHu+BCDztlFHFxatgF1z6hkN/jjezFo6GfRXLCemJPTp9Zw21d0UG5i9FitIelGmTx7DHnZ6Ev
SO9t8NSnuPkPiGQJRh4Sii5c0pmvQ9hU5Jpva6MYKZLDy46KzOOE81rdOwrJE/NJ4GhHw0eeiAR3
inx5ixea1yogKL//TOxdZxBWJVOGZocp1HgBXtc2pw6Nnb0OWbLldukGSVLRqq3cWEGpjdk0E9uz
eEOu0WA+NF6pMrojpC5dKwUJ8gG7meOeqs5mbVbs0ItrHk3+cta6rNEDtWIIg3lrFabPbrI+bqL7
PEYsexfC55SMWqhYgImBfVuf+sGxsM0DAB9JpaMn8hx4VhbtaQNXIwBUUmx6uR0nr6NXWCYVwB5A
ebQB6Jw2fkIKMJoKq33jWHqwoyvZbhnJAVlJoTvuFw6b1b8Qu71SAa7bd8jLmKk8pPC45F9pyYD8
m87XaHp1U/nO4+AStfRc525bvMypx9Auspm43y8lV+hDVEa8fn4Xl/wrGem7puK/13pQ2M7/Rw76
v/57JPzjt+bupfrWv/6n/h+E4EM5/kGFsyNe5s8wmPUL/M//cZt9Ni8/KUvXP/+HslR6vyFdZs5J
TQL3jv/9S1ga/cYvigDTx2rTRVnP3/lLV+r8ZiNFhTpP3wrHA5qiv2Sla6RLhE4eVeEfv/tvZKU/
6+xwDsgQzavrOChK2Qm9lpr1xqn6tAPwNOtKbcDQzuM+rK3sPrCTDi2CP/9CZPizGCqQPh49fNQh
YGpeDXgrf5ZheX3tEWFC+izwkXzXITjc9dL6rOsuPvxwBf5GsIqjln/rv+R8COBd4a6WHjQtrG8O
Atyf5HzgNcs8pFpiG2ZkAhWx9eNUPNIttsD9bh2la2YL+O4gJibRLHJeiWFF2Axu/arzF2gJcIiB
W9nb2M6TEzAcJ9wG9tR/dXqXVIkKg/UJrZAIbkvfae8CK5bb2JqSbNc3XvE4DiFq3DKcQfhYcPqc
Wwq5Ut2k0OJKhrDtGO0xRdrNl9nu6vngNVOQHP1g8bkiEly9OoFAZfZR5wzwCcsqKHpKNzRoL6qw
cu/iYKz6+8b3mQMMVmtYDSFHfhmJhLl0QLiCF1SDjXulExHcJ14WX1sTZF9AbuhsW+NqZ6YoezYU
REkynfRRMyT9wHodFWXzpsxFfEU/AoB6kwVFHwJaHTiXO59tmVNtJts0ISxalChbPKvltOPV66e0
oWcf7tN6e39JEvYSH3lfDxinJqvK1WU25CrvZpxQEv9YTL8cKYiakbx7MzhkcCaUKOQtJtLvV9Zi
HrsL9Dubt/VMo64iLBKBTlhk+Y6XUzN9IBNmUlcPpGz9LpwIFGag1XhrfZIrocVTMM1FD+6blk8P
5pEJXYRHZ/KmZSDSxmusbuPPVt0NNBGZ2zsHSE8TwD06/d3innMAFkw/h0H5Vf82I98ggLbsUZIk
W0FidCg25MEYiBzkiQXLfTDAVCh22ZA7QQV+OxjFA042VT0jTsoXpgdtys6jXaypfylr4oYinrzQ
mLd8ARnZuzbvR+93giPCuC12lKYct4BOsI9RNXhGPQQOmRX3FbjAN/FAhuOhtzMNRoHYB3Bu4CyP
ikl/dWg72ViwFIRf72B+RaTtILGA552VDsPrwc+rk6YoC7ezHcTJYQqq7gsb5H5BIzjm+ggIwkme
xq5qoEfxrwkNjhXkYvIG8TI6a41siVc355p9Z53D4lVBOBa7sYkCBb1tQqvlWkkI/y/yspMz9QtT
LpXATq9hgBKjrHuuJqChAgsOHKevk+1NROr0ldfc2bybndsS2FF5AXNES52+oLGCrSA2dn7M2Qkw
BFJq/aMEL+Ts2cJK3vlWIVaZRjr53t4NvVju2L4V4pRT3xL9lgR++02wOSxOXjMaWHDYKMk8YvP9
GSEPCiRiOuabbGhdcW5JMsdYRoyuSJYzQsVyGPd9V/SdvYF1txAPGCNk9IlT9GYyGwfiiPSROQrw
oSFOW/vY9wJ/zDC2wJSYjCOwQpHkMt1p4UsCu4CclcqUCRFCx7phAKD6gjhiVFwT4XH1ic6aTxMd
VQ0KsWyCkEozsYjuC3jXdMfHanoHP1Am15gHOSRpT472YzK766AKBZybPxGrNPsnB0oy8GEH+K7K
P0JitCBTtpGtB3o6xLBuxAxJ72T6nMCA0ZWkzgo/E9BTctq6tzWhUemNJcNSHbspTr/WSF6Xbbp4
tBn9sqCjTKB4cmeQfNBUbsTyCIZIpwfPb62J8XWtLsUyh8BBFjxEe13R99hJXgjVrrCzcX7krpyC
nUm91H0/0dac5o09lAmUJXdGUFJ/lEHYVsWxayMXyJhZ5cwPcWqvOcVWOJvmE9sQOFIfbdrV9F02
0wrK75Nd1WZ1JzcYwWTj75thCcfpa6JqNEQEPrhx3PSftaLP6sAjMtpyp6+zTPtKvf/31dN/rzT6
/y0kyA55uf7frTf337rxp/Jo/eN/RQSFv2GrIU0O2TJOKKqdv+qjNSKIAmUN+8F1/GcZ9GeBZInf
BIJu0iEi7FqYdn1BKfFnjWSthh1PCEJKojUCYzXz/BX492flgGOJipUAwL+pJNaq+r/qiFWCT3/O
ddGlohLEj/9KtZ56McGaXZ7s6Ysi22285ejbRXz94Yz8zVF+ru3/PEokse9RruBEe1Xbd3QoGlVA
qTRd+4CrgEFE9pLOwdVt0mgHt+fecprv/3zMtQJ6/c3IxwCwEYIZsF8nyRBIUtdd2hOAh9J4TyyW
9ZCEY3zr9cvLjI7nyoZc/sK7ulZ4r48ZIi7GuI5Inbr456psGorENAzAdqysz3aUDqByaYxTyJW/
qAD/7oyG7OewykImQUD285GIIMqCBDnLDiHO9NTUMPod9Lx3EzUJwjUk5A6E/wOZB+XNP5/X//iO
HI92i6Tedajh1/yqH40k0ZJDanQlw1vcIWLXuIP9WFGSiF0Ry3T8xRn9j/uTZ8cjCgt7BTUTHrGf
j+ZB4EXBSph8gEttS+2nyTsP0tM/f6e/PQpHCgRbhgAr2s9HGQyC3jL3uz382vgaEhq3s1L5q9CX
10cB9iLZj69DV0ky2O8epR+sC9gkKK0zWoHlUJv7iK7KAU/Vr9gCr6/PehQ2XBJQCNlj9muCR2sz
/ahL1LMjYxdGCvb02KBuPbfKjo//7rRxKNSCRHnSM4ZBEa036Q9fqEBISR5NTdVnIn8bJeDJJjRO
v2gM/M1pAykUYTLELOVF3quLw9C6HMOs7ffgVQPaeyNtJrP8yh/1t0dht4qfcTWBryvuj9+lROBW
yFb1+8kKIX5VuUOSStjs/90ZY2FgrWcJjFjYaYy9WiCMl8PS6PJ5r5BRnvK4ne1jPFjK/cXysD4W
Py5EkHBIZFoXB8lWEMDEz9+Gi9DpMVJiH4h+3q+pGSdpieJj4hLfiwTJrX+x931loWR7DVzFCxDy
wjJY1T2vXyRVU49ah2Kf9UQQlwrK6wh5+4D7Pj+7fvuSuFV0XIbU3lMF9RfpltltMCXmF98ci9d6
Q/z45YGEcb/wdkSqg1XitemrdwOm0lSq+ynBa498rgHkwJQtqG/anHj3Yue1tNp2MB9deZiKLqqe
4rZMwrdDPCbmaJVT8s0Ity/PslRzf0W8NS0fPMlad9/wLq3OkBVRqMJtw/xJZgsijW3O0OXBmgs6
mcyWpmRbIf3oTmU+tfeMDyd9qBGS3qLJJupnduiT0h1vi3ewA9zqRKsykMcsGUYcRkyc12mnL4d9
DgIerV+bpv1e6YwdVM/w9Gsf44Ld6yFeyL2wVT/DovGr7CIS5RYPE9smc+kLPCBk7kwIHoKh0tuk
TmHCUqUvsNtotWJGkU4x0Mt2TeHtksQab7HgLRZ2JvS1294TzXtgkFlPzHXf7iPcOuP/pu7MliJH
0q37RGrT7NKtpIgAgimAZLqRQQKa51lPf5ai2vqHIA9xsu9+67aqLMuqdORy+fTtvTasvTjaxvlU
x14SJMndEJHaQ1YGJgq/1eTyLbeyTDhWt3yyZoJ81E17WKfu3CkEGBhpCOS1SLkbdvBZSXA+h048
NKLWS09VWxIDJXOUdQTpIX4eKgDGNeVEs3BFLelbnZXOQiHeJbEnoxleF1LD1W0eaCpFHspquaNh
yOicRpcKw8sViiwrtRnFjZwJoNvNuPwp1DOteiXx3B/SXOOalbnPFA5s9eZ33FaUEqMs7HB7yGPw
HCqNfWNppfYshQPKbSWeOClyBoEaGOsDAeByoiqlQ7VoGHdNWQ5PpK2MHzMyx/ui04PHrtLrl0hG
se1lETRJonICSltUM8xH4n4Wwatv64Rs6I04N2vb5oYEtPaVbIvyd9Ij3TiJ8XXO69asp9Qt0OlW
KzWOm7OgDkkwajn0wSkpGNaOSEKUBFNBEapXuQWXAiFf1uje7jmNaMYGwyW+4Rxpk+yOJNxvwA2a
qHpUwkQ8n5WCs/DYE0uGAj3bSEksntsgKh+lbDIfBq0c0+za6okXLHa27DfzRWcrBZfMrVBxHPgR
oNooVFEvpaaqe5B7pWiVsC0i39Ue7XuTUNRhlUlNjyZlGNUYbUbbp5taIANY47ztEPG0FvA4NTEq
xfO7JrfcITAEPHtfh1aKKF5y9GlS53Ngy7Fy0UOqbv2nxJrrKwRRA7G5emC+zWpa3pUtOUsgeduR
MGF7GCUn16v+WRo6Q1rl1NF2E/jRmCAeEZG6Qsn9NhyKiuQu3y+vikJFhl+2CqxVNQxAVCLXoPAF
nhXdMyXLO8C6qXE6al1yicVKxxOU6Vq1TtO8Si7wSuhPEnIDn7MedcGtLS2qRak2VW3lk3AAGhP6
KFyQPDQuKPYo7yJCasMBVRB4CKIrde1QTNPaQEMhuYNdpDhBktpsggtw+IrkWtiuZ0fxFTGs1WJB
wMLZsbmcyBEYtaEUQpiNDG0rEuarVWMJG6hnKHGXEUvWZDgQ1knt6nKp/Rj0kWykiUkmXsm5Yfdn
3Pj0531fV9MZsd7wxtRBqkfEOXXwNtlWNaC5rWX9wijL8LVgKZucvLUAPUzcFrx3ep/dazU13k1N
/e5psvTwmaC66H6mOPG0VH/Exg9KQyGKByCdV4bBeJvavcKBOpbSU3luCkg8U8zeQqbwmyPpCyRY
3kLoT+mgTa/DVBU3VpgQ1009Hm18MYyiR6k5G5FbNX2qrzQq0He4hCP1vCChDHR5mNi+Qw/Lv9Eg
VNWK0B4+npSvYnAIiULNZ0aN+cEBLTXcvO6r9MTXp7B3MiMQ1anRd9pJTwoa00UWVg9pg6HLEWLI
Rncq9eIdSbq0nRPoK4422cqTMYv5MavJxQDmijTMSSQ1TdwuiOCMxzpCe0doZEWdWmWvbxjLQkfE
X40vlPYaEMTqwoc2pq5vtp0mTzdWnlgfdk6BiKmYXYCbhtEsecA2ylfclMabFCfAqQGRmjuEgBga
0DuCJghsGz1Szxq04uq86VaI78JrW1lkRv4o5hoBakFSyoDFAR11I0WubkV2xLfRkVkgxbZSrwpf
SW7xq0Br8mNVArdfp0FJiazosm2p6MlV0qOB27SaWVjuFKZduvJDglGUEBWgZ+hI3EXLNaWTILNU
r2WK4jsAAgMARzn73Y59eR1LNY4gUU7WhHyurl8Gsh4iAt5i6W4Y5+lxDDtwcZUPK9oh4kd7ow4n
ptNUXgSpsZ9R6MVSiMti0ksU4rkmI+FQupb5khBFHfseKdjXFNWSRd7TKTt5LsNyQWVLFeVCtSUw
sIjLG0SoqPVULid118/H9MOuMD7CVih07tYtiQJ5R2zHWuXQt1PbHmWa6tu4X7mcQzpvEr/1YEVj
QWG5VrLRqaQ2uk+LXE1c2NNkwoZA4D901P1Ee5HlXZ/rOSa4E8lMUZqVs6HZnlnLUe8gI0mqbcPJ
5caiDIqNEDramTJKJnqrcMqvlDaBZJtNWbqztY6ruqxNNfOiQuCNC2HmntkdMbRsM+IwWt5L6O9G
ljgotG0nX9SQ53SnSvzmF3MOKess7PZlPLD1cmXRm++VTAJNWtbNu6nNdo2CAJfpBudJh5MhJXoS
AUaYXAg7HBuK25QmEecN0nOtZ/NjJ4uZbHK9a258LSKXpMIbsZqRSj8zW6Sn07xUa3PM9SQxMNM9
o0CXO88c9Za8IL/VH0yC5H5jEC5OulTvcrdMVPUeNRP+MtLPpasS4Tmq2kgL33W28ICOA/lV1xIV
FRx/NlReleHglb4uvyqNrlwTl1e9s7fTyTwMjPaX5Fdp7nS+jJUARW+9ai3Lnz1cWDNJe7Ou7ZTW
l+4oZ2TKqa0O5XlXizmlfhr2r3NmIYvp1IGPrNGm5NSvWiv2RtGy8UssPXba1m4T9sTgRHJ8NWim
VD+54YA5zwRklvqtlI5m7fr+XEANrmXyQixTIsxbhzqSe6iqM2L3NBUvsjnY8WlTh7LiRA33GxDJ
Y8ar8C3IVUsGo8suyyxXs24nd6Tt8EMmip6+ZqqSkeXmN8o1EW8zEuNZIxwtrIdFuBzH4M9VbcqJ
Zhia5leLJ/mi1tOpQodU+elKJ3qruuv2OGJyaEATS3tMMa8KZDFOUvDFcJtVjTVUSkM2stwIk3Ns
ZxHLkBXKTpA0UeYZRWPPK30PSa47aJOOkRNfQo1gASmXe6jyuPCVA03g6iNy0K9IH0vUhNgSsuJB
Ms8adObWauWrdib7HOMUjihn6haUM70vvcryAnjGzZr94nLf3qV7ADTaDmDQ8sKFFlmABsfg2omc
gTwp1vUEDmNFwBZGIcAQyJHkPWgakxXQac5NAKiHhUVNLQ4sNXyP+ne1h1WbakWeBqUcRBvxHmgt
1TYifGvhXFei72ZSRqFfF3sQdrWHYhd7QHZjDsCyzT04Wx/RD631PVB7mpsFrr0HbSdVJW7Yz3Fd
7i8kbooTUUWeQKOd6ntUt4ogDQ3+nOS/a3y755KxYL1jQ9QEmJpF+G4u3O++qJtHGR3oL3ote6+i
slLdIPZnmHILN3ymTHoDjROYOJZm9sHRwhgvCi7tUE7WoMfzSbMvOf0AJLdN0pG9YQ8qt/bQcnUP
MPe1Fi59vHDNCUDJ7mTBvRseuErcU0ZK30affBwQf0GFTNZiEk40DB6nAaZ7ps104Dki5qYLnG4y
rPMwEbflHrmOl47aCOIFUOxa5OfPSq0PBN92Y4VYpV6SK7E426/ohcC52yleAacAePWL7wsNChK9
8SNMe7a+yUKEN/dweI3TG1PsHhpfVUN8ru1R8qRXLegBRGDwDxbY/DDH3RM66/pRhDUw+nlWp7dg
XBD14UKrz7HQbiVNne6IYANmD81LLbZtK8UCDnJgvVkL+V7bQ/AnXe2euz0aX10o+VKTpFfBZGh3
+sLQD00TnD6B09V1uIfta3vwfss59CTUjezDJqyzcSX8yb5j1MX4EO7x/VE+64MDhAOsf9k32m8w
EzWnkUileCdkNXiJsBRcSUtKQB2yCaBck7Oh7bOYF9YsmQLktxIvkA/1cDflnbhD8M6XmRGwtxjN
s9txH0/Q4L5HBLuPLWj2EQawTIgzmJQsJ/1QmvJdrMuZvxL78IMxGAbUKEsmQl75+WuyD0qwTBMT
Kph+AhQSeSLZVNkHK+DzIWQhlET+29hHL6hmTQxDbLYyiXpdwD7EaOrpxd+HNkhWYD9q+yiHbh/r
gACMiAfWBdgKfkTywzQINhHxPg/CwhfjaEtKxLAPjKhShejoeMmRMMq6lT2xpEsY+6CJuLR0HIr7
AIoE/jxyvx49p2PuQypKTHa/MNiYOxTcU8pzUC3ziiXbohRD825XpDnAi0ggFOxjMJios6sQlMXT
3MCeF/vADDUbow+/XmI0+jFvf2tLtkaHgRL6wT5ywwqW+A2wI9XHRJcuttMloIPkJZbMJbVjUDjW
uPWS5YGUk1gPS0z9s1iyPjpZJ/YjICvCwn6zxIHIVmuqToHyG5bqPjjEj23tHMURtxao4DixSfuY
EbDMRI605RI/Yu2jSMLIYI+AZ5cri7ot9HJlsrhPq8TMMNukRaFwKEg7US+1rlF49dT0t9xz4jWt
FGmxf48KhzitIk3B6f0GPZ3BYEhOagvLyVpQs57vE4l4VG82Mzl1gyFBRVaA2HkXnHB2sojGd0mi
arwo1xBjpdTPG9j5AUhONSVMkcwE+PVIqk0ElEY9x89+JYsXIoErUhnNDsBGo2Ie9GQ2/poblFmf
rgotJHa04wTDjyXaNPNglQQTHCu70S5MVNC/dJySuXbXKmRGqr9IDpJnb+h6u+5QhI1WaN3NBDXX
O+4ggNzZcd7GK8HvPohqlk/DhEwuVo66eoWNOCoeJLUmOEd/yoJoZWlluBj92hO5GMrRG8MlORU9
J1ebJZaaEV90aUYr02wl8psCSqhOJsb4NwGeaerG4AcmzDYxLpgozPmr3YsRSznub5RaU3UvyUsS
jVpOxT2FT/02RlJhuC2IK0IRRz96gKdY29wLFtN5D0fxQwW5+Ybwj4VOnVLOQLo14uksG476UCXi
NGE/Y3S45pUBUwnCvw4ip5kM160WXrcSYm/M62F9DdjZJMG56+xwg01ff0S6bhAJNwoA3CmCkNwN
WG7wctdTqK+YBoj1pXyf5qeBSM3qUYk7Sz6359xYMgeyiZuFhurVahIKb4rIjzQ3ibsp7Zm5Q1fl
SF5zazIgDUzxW2icCXHMny+q/b72oOj0Fm6tsK/J77b2/o4OQ9DEkj2kWDunwPqA20ISV1FoJGBX
cUjWXDnY9R2y5K64jHPS5zwDVQm3mrKEguTMny2ju6tDzGM5F3kjGQ9zsti0Svw73S4f7dnflqMI
2/MQUAaUdTK3O+PSTmcGpUM8mrkYlMlHku7xGc7NTgMLMDxbjWmml0E5tL2/HlRfExsCo4gznuRA
pVgvjBIYyZgngUXoSR6il6M2nc/RriSpSt4oaSvsdYd2iINlO9k2dSiq9CMLpKSXcpWdK+Xc10TZ
mKSxUp6uiOieiDNrbW421IYLLXK4ukmQ+EWefDf/HjsM6vKaUlNNZ8nhgEfI0sm/4wCt4XoilB5l
79pOBfBrIafpu0QIFBGWQUP4uNINkvE7VGMdq25XEGqBs6qAGT0gv3UhhQpO3DxAzg0NPtNpiSGH
O2D8Yg6MyViVZh3v2aZNuhCMQV0ygSr0d2IQpzL0keCyc8q5ISSfO3vPesLPG4+7s9zYKrmw0y02
uLjFmxeQd38SN/TB70g0ioYxqo8Ikx+ZW6pz7ObVcGf0hWF2XKFx73/dYcQVXJSpqeG7haIEGnKI
IpY6DIOSnke3LFZNct+iBSXAhEyv0NvrDn5Nkq0WG1+rLOQAtWFEN2NMuqOjmCMyI/zNvrXFyzDj
2UvRtmeJiyinAtCak66Cj0/VC1PzOvZwaLKrqlUwwRWmpJ0mlFZU18jsTH2EP+PfUOIpNHU1Npqd
RpsAdFsynkJCGRXULb05BtYm6pRWQovSREhf5xXmuc7nDplTkkhdTW5aGcLFAC8O+Pni+TzH9gG2
weklg1ThVcDwRypjiowq9D9Fvb9SWv4ftQL/3wI7ged/Kg19U1XevxO/072nX5SV+//m39IBw/4X
TE7qKtZS4VCxMP1HOiC0f2k6sF3qvv+UxPitf0sHFONfkGT5c/CeUSyF4fwf4YD8L4SYMNOQZFJH
4/KVsJcDocD/XThgGKYBcc5UKTQaslAQMXytMMmZOkpzMvnEH9wr8msd7j51x/U/5ZrPTM7lv/9/
RZxvf/6herMd9IAdI+HsknlSmQ+R/Bwk16x2mEo6p5Dvf25tIaB+aw6GMawk6i04FA7KV0Yid2mQ
xJjry+oiGvBwayec64FcfVQkxA5a8gzAIZI0tvU3ev+g6xm/dybNL1Pyaxjvgu4u0KJ/FMn/qzjj
kFq572RzT2WlpCuDcv7ayTM3ZxaKUnyxMtt240GQEZUoqAxvLW6I6tb3cmurtFc/d8bXCjJdb2rY
cXVbQZzLSDqsn02S2lEKqmavqJhSBYmnLLjZEOB27+fff9cWBWRDJ5xBY2iqpKAsZdlPJeQaTEhd
tIHlhbPoL5ph0l56fVBv6jjKjpQoDx9r3xSIWT4LGUyifVB7LUgGlW1EC15atfOtMQctjhuJGFXC
gbNfPz/W12ryvi6O4gGFBOFKFK+t5Wf59Fii4D5P51rN08E9XtmN4a+QDadHxsefWjEZsrB9Fqzv
YXRBX9djqKHC9myjm0khFmJDELHt/fws30bh0nHolwSGMqwC8qGuuTQiLRGTKtjkjwRio7h+GIhT
ZiE1qFNEWa2WWCpaJKuJZXgqBVm8PgaXzT//HH98WtvSSVzFesggPejTLqS2WUzCi6XZ9EL0Ew6S
y78NJmHkI8hCssWOnGwSe5EVfXpzjRHWRF93LMNNjdfHmjk6DWX4V8oJxge5cwuZnft5A02UcvBh
B2yih9AUbP0rXF61DekHT0xw5M19G/G0gs+MBBRTWfQGB3O02ZjoHdkNYEZU7LMQd5PbsV/3FBb3
Iy9nH9jyeb5enuhzWwdfl40jI0PMCTmojpGCJjeZBaCsaU9IdD6NBZYTKXsoLLbYJOAGc3nCOFtJ
ZEkrY3eiQNgUKcyGcX5ByO9xbbGONTgraK1+jfHfTgTLj0q4F1oSE6PB4fxG8ptGsZ4fFRNksW4t
7VGzQrbUcX0suOfbkF1awsoiIxelkLfAtT8PJmrrJB8XGhJ0LSNS1NBlrui0Y8lbX8Ue/wwmBisL
Mc8Cknn5KT4N2cJPonqs9NGLrF6szDjCzTr0aIW5WQe8Eh5LzThsj+godhYyxgqWfgMt2Nf20Crr
YQcxyMNl6FhtfkJu+1o1hrOiEkfUHIcdaBNRpRHdYyOilDGUHIwqKTZwPTUt6vuepEeFEu9tDWDw
8cjM8odmEEIyPDXeEXPcQQ8GJXSUUsyTp4fZqVWVgwdb6NGiPO2EVJPymisSnLLlL85WmxFTaWf/
ElnlhtD+iGGcwVtsDbt6nId1Z0Q4z7ZpPZwABPIy6QJdrqvIM/VnydHiFzucKI68tsOTojyNHLX9
8lSZJuTob+qAUFl6EBoqbbNdoe13k+itaMtn1o61USfH8v/+8NywAUmUYqUH8X6Ioi5inUOpz+Nm
xWy/jnjgn4ssXR3pXYbD55mBd8huAjsMMxH6t8OdIpyODifchM92yuR1X/c7kRbjkbSgPzwJjbBS
WXxqy/b265gcTe6pJb0ZPANtnWMnmO5SqjD/xaPQX4syl9HCL762YtqD4Qs1HrwkbbRz5FCALqbO
Ov25w5ZZ4bDDoJTzcVkqsYCHNHptoOGw6gdvBFngtENq39pa3F6M1dxtiiDS3IR88b+S6C5+qyWD
Di8YXzbfgDj4qGE5FGmWMhR64JhngrJrlasQqOZUkmSnqdCkKHOYeKnfKUfWjj+9O0Ww38THxG5w
v7R8mr+w20h5luT0qoFzo60l3+NgeiwL7E+tMJcghOchl93013enQR+R51rqvSQLICOAATxTWG+O
wN2/xUkt/agv5y9UmMQqHGZ1STD4ahI3Bg9tGVzkFCxvhUPrGsqfdZb4EzU3YArrxsxV/hVNWTVD
0TzZY3qi94PGcBoEiL/srhzEKtKVIzz0/cbicGyZJlleyGnJhBDL3P6prwOVJJCOdcJTMA9g6Grr
/NUYlfKqjoplLkpIFDf7/GTmkISPBcvlrhnJ8ObSKKVuLc1q/pcnADrMVlF1ItTDAmoeaqZr2EjQ
CrvOE0OH+3XSuFYCbrZOu+HY57uM4YOHp0rK3p/APnSK4mCSCBV76CitgJnhIq+EclmMlCyIouMe
1m/6I5PFsjZ9bY15SCiQFhkP7FgPJgujtAIUET3p75itKWRTzWyjKTnpzTJ3/TKPzmdNPglH9aaU
KXL8PId8e1QFNb8gXMDkb8tn9fU9t7VfW50cVx5eEUAUoCFYhWrRp+pmCNP6WBLE4ZaApRnv45Ke
xhGBRpeP79OwkhU8gukkl6A5qqtUah9LDYeLL6bntKmOBRsdXg3YUN/hvxPnt/DhNeNgVwWhKh9r
SyTeQodZYZrqL/Ju7k7NtulvGticLGdDuvHjwDqyHfk2M+9bXvY/dO8irP36mABYur5u7MQzJ0H9
AedQ3ZWBi3zkubbLk7zIgyPv8dusRYtsVQX+BWZIRLZfW4y0ZuQix2RarJBQllOArGsuUu/n0XLw
+kBGMx+wBeATxG6i7wPkPr2+zOiWy+O59AolNrTzzIrS5sbMuLZ0x4Ad9KYIifI4suIcDFEaFcs2
fHGEMCFzu/H10XKjJPAb4IoHnaD5HaXc9WascAVY2VDj3uw/lpzrf766z7dJB924tGUQ/8FBnJVN
Z/3+2lbP9tvXEiXzsMwqOz8u/btozsq/e1n7VpTlZg4rMPqwQz08BKvWKJuBalKtJZtZCeOXWtPC
v+03xgPKcXYXCJ2ZMw8+bS6tA7OY6TfqAZm1zrQmf1AhN6QwoKrmyBXDYXYgx30MQqQjKowy/NzW
wQCcZhVHa0+NA5mvZp2KUucOALmtDZyyNlJ9J0+RQQ0nr6bZvIJblj/NJXgypzI6IE+pkhfkxkMh
C5+zOq1fpSDJ43d82PVFkYb5sApzcrdCR49UHdGMb5nNtp/VhrTpOLGPXCp+GwY8jMVtJe+Iu0vl
cJOD8zWSZjTgsCZi2y1S9GLQbv2Tnwfbt68JXwxLGd8l2UnEth5M/CZ0n36S6tSz7UolXUJvx9wb
OMBYLpfu0rPC6mP83f6X16SQ72xzVELMyJxxMChayUKrZOQg9w1A2wPQHgefZ3FkgCsa38mnNW3f
DH5/9mg8H2fbg+8oUYbO7+0Aqvk4g2emSnw5WHHiyn01nykg0G+rlFT3IIyA2nZjiJAKArkCVG8j
IGCfoJ9THn7u7e/vdNkrs+nXsRIsE8nXTzuzgA1lMaB1myLdSYTefY2CUDvy5H9shV0j3o1lUT2M
hqNkGGVZRStxbUS3VhgCMYql6u92wvvuZfpYjvHEgrNt+PosUmNJBAEAzyJUYN4iJO3A+CvHklX/
9CzsCPD+Lzm/7Fa/tpKEhSGlpQ0rlnSEtTUOqmcI6d+pbP/r5fUfW+FJuGKhIePQ7TRLPaICRUv5
ppX0o8COtiIkBg7Xz6//YEnedxlhwjpvhpsPjpdfH4Z1E0rR0gyyTGmH9rV08mgGGtyG7YYbqeRU
RMmxs8S3pYuvjWWL6wK2dzzaQQ/OURsU1NcAo1t+B0Z/lE/0RJLcOa6zu5+f73s3MoGwh2S/w1My
yr8+X2IYjaHaY+hxj8jBCLZgfh7PaVJ6P7fz/ZEYC4sTlM21jm/s4K5waCZdbgquIPMgMR/LgUNA
5TRNpJor22hV7f3n5r6/NiIj2b1xujU49h0+FgocAAjwx7y86MVZzSyBXHeY7BziORTGZBqSE5lX
u/nbZnlzLGZLFWDx3S5T96eNTjzlMVwcvOGmnFfDylQaqcJVLhVXLUgfg5r1GMZekGX1kTvH5cv9
OnEuQ4bRiPuVmybj4OiBALjHgxBKzJSDvw0LkZ0mhApsqAUD50WEj+sokS4rRcPXQpDCkef+viRx
wyMvhjOuSIi0P2ieMmI9pqnkuwJoc++o9hxmawwHMciDTOMqtCSFTTkypNSDMfWtRnjQ27DKugw9
iu/dX6HUdt6eI+c6cq4C5zJ0Lq/fN7/OPh7fzm5/fsX7zN5PXf2t1WXofXrHoOV8I6OXvefKud8V
zh32GueRf3h9P4ecsPzz+2b19PByub2/PH/59XH7a/u2G5wjP4d90Offfo6DyVxFv6way89ROI/3
O6BfzvP94/329T3il4/8/zlzZufu9erm9Or57jRwTm+c69Obm9Pzy5ubc/dydb65Od3c3Jwtv1qd
na22z7eX5+7Z7Zn7dHvp3t5ur3bu2cf29vJs5223H0f2Svsh+UM/HhpJOVkWQur4+S+eLx53ZycX
z1fP28fHzeZue/EYOKvzm/PV5ux8dXNzdXO1vlp+xLPd7W57u7o8O7Kj2u/Pf/pZDrZUuNKSstH2
ffm6vFb68vX17v06cO4KenN2bt7vIvoSqA2/hIPh3Gze797p3rtxGW0P/JsPpXP9FDofL0+XH29P
L7vQOXvZ8fafrj94+7vbj/uPt8IJ+N/97uMe6bjzuDs/f3p5237chs7u7Uj/agdT4OH4OLyy1JNW
Ze3kmbz1hXdy4S1/XzvO6nS93riO66xc/sE58U6OfJb7sNyfOnPZ5H36QMqgGFMIwJjR9sNw9/ax
fb3KeN7Xm/fAubmkr3Ln/Ons/uX65fLIm/zjnPC5pH3wJpN0zpEGU9Lmw3wt+DJvIuf19frl/Prl
6fry7VZ27t+ODeVvxanDisXBE0ethO1XqSdPOa+vjavuPr+oH+03/XJEnv5Qb+P76Xq+DF/mj+ja
PvNXtTcce+7luT53+uGPcLCOD3Be8JXyIxT32q18g53tsvgwN8GZtuPWf7i2oOj/kq9j8ISnzYl2
hSr4yFFuaeHTT8BOiTUAY6zJQYGLycPkPMz6RaYjPXN9SJwr1EzkZBFlemR0Hcz5/7TCX8mb5e6a
Ff7r4LJjbDYUTvCb1P08nNcksupYAFgHPAIjrMb9ebb/1hyHYBXvI8XUZZspDnb/QTfqRmfhZ0AT
Lm+6LL5PNZngjAo01s8tfes+lm2oXoL6EJV9cCpfHwyIZ1fXIelXchuGawsluIMZajjSfQeTApZl
WqHczj6BmwTOGl9bCYKiwqeGq6sfqvxGxUX7XHG2IwdNh2saLGnUSHvMu5+f7Vsv0ioHjv1NIRuU
w15EGmEjD1OhXPtjfpaDJnKaXkl2Q10H65+bWh7gyyik89h3Mf64RBPq4YUWNC9bn/UC85Mq6nth
q2O/Mzu4gpMTJ5ocXHDBKPRNG7dBhmaun/Pxb+9PuANaLuep8/EnCfVgyKSNXlPIxtynDZx8pFKD
XWTLWXtfVJb+8vPT/mHQgC2Aw7Bcq/E5HOyAJqmLs4IoR5dktvKM+L/iQtWJtvm5lT+8PsH3TJlN
4VzHOeHroMGPnGcSZR0s53JSrSRdsrNVQJGNRE7oyMfqNd+b41IDAikue4pg9OPX5kZMF3PAYcWN
O7PfYmpsFnucciUyPVv97ZPR1HJ3jgyJaoo4mE2CBFsDuFqejESlyeuNCiNpBZl4XXWqdGSO/v6y
vja2/P6ndVGJShzG7aSjQu+HNaByCMagzY5sxf/Ue9RBOT6iEOKzW37/UytMwpM6qb3udhlJHG7c
1uImCIWFBcUy2v+i/xD8qoLzIxet+z3qp8bmCD+t2tF/IcZuHEapvJIjXYLlbM5Hnutgu8vMxWUu
ZysTFzmFgMPtzOwD11JjmgIR2+zCWbOQXyfyWRfB264LQoZ+Hhp/eFtcHgPsgEYDYvwQ2NHZfa1F
RaO7MFmxrGRycGKLrDjyaf2xFRO2PclGy8xz8AE3ig2FD5452VZ6fJUDij7Nujje/RfPQvEVTRAl
Sm5bv46JMWxVoHIpw5ycKidp8nCjDPN0ZDD84Q3psNkW2BO7HfYBX1vhj4aRn8sADdtAvPEGy1Vn
BigKq4Z9kJo3/ZHO+8NQR1YhUyinxkcp9KBBAgJqidouQjEpb3IXQ7fQ0WxV8vtiz+mOLNDfl05Y
pFxSI85WlkD7g3k9wpRtwH/QXAO1tWvGYRs7eT/YF8FQguM07at+kIMjmypuWZen+LKiWWBwhMKa
AqAQ5djyc336xloSRtU5UXvqiVV7R/peNZB9G7Xn6Ao10rpKUvKcXG2kJ41wuAvZzAYKr1NpgUGY
Y7FO7LwWmIba6CaIsYw7OFRHBKjo5t2uNqzB7bQgu00ANGjYRQtMYHAgIEpxY9CWJO3o4S3G2sJA
Ct8WW6uU0tol0kReAt1MrLUdwee/1MponrI2niNXCXCUuh1pVOtAzD6SvlbXf+v8xxdJqcMfSDSx
MFygBaBsD0p8zUknSCYI8f7cZX2vnNbhIvUqjKA4k0FTvNuSrZzmmUaKblL58bkRTQHlHM0HDx82
RnyFpm6xflRDelJLA+lUbSWbr4VObcHpOip3TkvQ0HlT1mROEGYiifVUC5W4uzgOnipfLjvPCBqe
qZFjbTuZ8pSeDX5nUZgAO1O65RQXD0lIrAd95Hd33D0mTx2ElBQPMPICh+Rl5QYIejx5ycRyjwlX
iYC6WM2MP9gkYkCZx+YtUKQidoyhSe5sMg6n0xymwUMtzfkOaaVOTClkyrteKzDRNCnh8F2JN8uN
Ic6QZtloxUkaEFUFzLIkghr78tg7GFKla7hjMawWdnBuGxYknlVmg9NCEGDcoiFS5tThYxku5sbM
qo1oA8iMYFWHGbZ2kEQOvovhRFJLCAxWqGvDKjDD6GlSzPBJkyrJdOpmVI1TKbH4jjtkX+8NItRz
9vl02tTUxYVsVGPt+PIcnEvB0GYrLRbWS4xhTMXxHYiM2Bz0WCD3IaI65DG2r6IkeINHTvQHnCNY
8afGuEj91nyukDWJbdGXMFG7XlTXidoR7pPZOMocLGcNOZ3QYl1V96vFXTKV42o2ha9ggKnm2MOw
llmrvim1U4OQcqwqnA4QUuFTNdwgoTFXSyzttOnK7DUh2/DaHvrirYMv+wBWIB7dmXrbNijr7Fkp
9eYBGYX0i+gm/XeQL9ZazNRWjL9tgPEgRI8nK9LZiJlRr08rXOT4smUNG4ubhz1eYnseTFxBmnJn
tUvOZpHb7XXTR6Vw2eBZ5rqCXsPtJAnJW40B9BFKMXLxkQBy2TEHv+BtJVpw2zPD3/WTPT0ShErc
st2Q3YBhfhxwKOkWXu2QuICVOhHjvOaiMojXBdIYGAp9OD+mVP6G9TRLzcZWJ9CSxK6KnJ0qwYnu
oOvzfZb21Tbg4jJaSVqpv02iJ0xGKCN5X6bdE2IMId13a/ZugIhB0OKhDmr7hrifuTuTqVw8ULiY
jXXea9JFBVHkWcrjsT1FuJZvZcyTkTeZWruLiPjUySNsg9NkrkBsoAOxWndM5S5ZwwMf+9NBZUex
nps5vVjykt9T0xpvzCqfTSzlPVTKmi5osIe3BIqo6pzeSSQ93ku9rl+pQ0MseYBBKkBDmLXQRdPI
ep6VsbrMCD8unIkMYHuFYKUwQBYr2VmvEQbplo002atIU5moNDEK7PUwe2syDPqc8AzurVFdsw+h
74zeeMUXNCzByPN4zyJkik3XTD2IGDia41qRVGMmtDob8/VoJfE1yeOWjM/PMO46pW9mr9SmEFxT
W3eX4F2BOPRYbxK3VAXxgAmgDQCefPSKOwBuCcCfVYrsWVVbb4UcBm8RUQGZI9KwfeqaprmetTLY
FXkuPavc+X7M/8PeeTTJjWRr9q+MvT3KoMViNgBCpZYUuYElM5kOh3SHBn79O8Hq6SHZbV1Ty2c2
u7bqKgYDATjc7/3uOX6hWTUAnNHsseoq5cYpmZarGHVNJBqQ71JqoDcdirP8VpvE8mn/r+tjUdeE
AQdViDc1y/pDncnJ6cKmfDpaK6jQGB5/xPcepk/2MAIK8qCOxEW/FE+u7v1XNvBa7h0AqzdEv6yP
bKmbWxgf3rIL17V9nTUPdTyWvfMtqmG7HEdO1LBLZmRgeaVnk2RjFBzEQkkhlY5u64tByvHNybC/
wK4wlm9UPBZzH3G9rzEOAl1BmcNd6zNhsfeRopu7DBemwtBuMOAdGijmD3Ytp/u8yIx7QjLG62pu
8835vP0yt9nEO4Jh10/NFOIFgyww0lhm+MrZLxKrXowwhKa0uyE7ybBKuBdOU49vbKaGp3kZudkg
wU6PJtCvtzx3eCNA9ep4QCtLvwp/Wlkai4w3iWfVmCcxu0iW5T5vkskcgdRwPs4+MduJUOIS9x/v
4cMwlPW9Yw5ZzSBj70BqWCpVAJqOyrsOdcX75DTZaVmG/o3p8QxeRMMPx/3Gzcugpz088WLzv0W5
A7Cq6y2wB5NTfFWVr7q9w5uoSQLB5LexdP5LVKE12ItSdVPsjK5iIBo4/4tVSmfDKmj6O54rcBXE
z6qrEpcz6N1gtgA/t3PH1WE+OeTMUZbPJTYvBXLBAPoAyd+FR6FZ+RI7d8dPFVjOOVEZf9PY27IS
xm21LPyk3Sb0xZyv2mOEVDUbY4mErfabL87qjWBjAnSD1csFlZOd711f1XPC+u59ysLNW48o6MZH
IHRRuBNG3oI0sF0HXQd6FbxN8MOQZsDseXFCzbfoMMK2B73WQZ+40xK1LLpu+Lnvs5DbQORRl46M
dRexS1i/iFc51UPish/BIK6j8Xkpt+C9J6bTpSCaLYfL0uMjjYo5fKvmxv6s9RJcutNavNAE6W4N
OJ1vy9yqNwOZeZdQcwGnzOhNZh147xfXujFwCatClUbM6GqOd0KyBbLtUa77rATNtrelXwDQADD3
VBKYMdOpMxTGZmsuUca6rQFWp7K/wZNqsaqXXdFz4ZeQRadyP5uMN0xxP1TZevBLMD2J14uMJHdV
4kIkpGtlIaRUHnm+7TwN8s2OSjeIo0WXxr6c2rb9GnH+kqnB+6VNTaL/j6CfRIR9WOBuWHPLKyEo
cO0PA2yC7zN2JGL2G3LnvTGeNUPWQq+GAwJu1X6AuUHikxTFVZC1Mjsu0+bz2Onzeji2Y77iD2SE
lbs57N6KCWT4nsgHkAZeSyMArbpYqcPL+izQo9nnom8hAc3ujGU0oDDRV94FPaueLw3Eu7gckQEx
HN10cwFFVBqjgroGG8DYufPQBJjba/EUlEs3J3TqulKkrep8caKdbmyfQqPT/u1AvGM7qUZv1UXQ
VMTfSzmyu0gkwMLq0gAjZ+zGsUXeukzmWt7nTj5dYE9Zh1Q4pmFeQHcS9oVXe+Xw7uZsMqfY6oyy
SmqqgtVubOtxTRpYQuthhkpJ/Js8Bk41g0FkkeaTmuSFWzK59lVsGNKWIz19DfTJdbI1uiB7WfdX
nQXyLWE5ccfHiv3NeLlM+eoyBsx70owlSctux5/tFHvkrHP0vNUVSWPA0mF0BPDquA/Yl1yM4MRB
isdW4dF6Dme7XAGUBWYpPgdjCPAMzlJofimapS8AzzcjZlnVexwZ+De98IQvbdKgynMGby1BXDQu
VQ3vzOE9aiW+zQQrPPS6NjkgjpO3lwGvywNElbl8sjQ/3NW41fhNA9l306FoB3Q7q5bB9IxHZNvu
GF72LXUS1aJIY88MByEBF02QT9/DLAPJVEg1N3vtGLXJhAq0sk+B3cvqVp+JiLugEyOqMl95mXnB
YdiJ9tMoevkyKOJIKA5mji1WErjjkCeQwbpP7cy8+E6MZMGeQuEYY4LbyMGN2PmrcS0nRq6ZnxaT
wWog2vZLPzJ2zy4ht/CBZlvHTs/3zgcyCCxcBrUIPpifT56UGhlxj6Mg00zzsrvob5SJSex8iEDj
skdZMm2XQ0YN4SMyo7XaMRbu2K9w2LrwuvXrYXpQIdLDw9DJ6rxr7PX0iaGu4Pz6n+tq/bxawwSf
MAhwRd3WW0N3GGAU7qoEGm3HkS+S7fBulmHJVm0geXW2bec3bUFsO2EYuDq1k5y2k10Yns07C8Mx
mjNDNxUKdhBpV1Gfy54JuyKY7iz8Cx37Jnf8GkzMVN06HU2B2Ok6c3xnosxrdqE3TZ+XAotVGgaz
q1M37KBAiGqLHsgjoMlzVtRYZ4aVm+/ADczNYdS5ZeNIHAJOFJHrdeYezNPC2L4lQSbsii7Tii0d
4vngI2sDK7tZejCN+2ndnGdm0uWcNOzq1z0eZykearsOUPCCcDQQTm7Mepm1Y2KVMtxiIZNeTPbT
wI/Y7OGI1sACs6KB8BRVrn8MtJidgRlJvGeHDalndb/2gHuA0/VDfV0WgFCvN7iLJS8yu5xwTMyb
eqRPseivowHj+NKbVDE8z6hwCz8GwwMnsILlYR0iMsPyJMaSdU46s2Psh7lTH5m39F+sYMP0iPFq
DE5QwFAkMr3vFcdJzOIhiiCvx1gzkbxr05mrS2Hosk2kEky2jtS8L0j/OFB26pFjFJU0w7qDrLGC
SbEXzqwKnhhLToM+Oh19dkf8E77iqRrOEoNqFZI3fVSg7KZdgg8haZd1+rZgdIapT+Q7+yY3q8kv
Ck6W4WUPcqKEBUFR41IWkPyvQMrb3s3EX3y7MVx7nq/rFv2mZJfUjQ002dxFfJ4T2T8qc+H+72fl
+nd57QVFFzPt7gTs7TZRf/JGwPovW6GX73KZPVj/TcbnPEDSWLOE9LNV78BpmRcBakwWLvZA4fo8
5k4L9ESYTimOckBueOfjC/tkTdwuu2U0sztXNZzV5dhku1EVDJBxwYoPwSMV7aCyhM4+bxYF5C2H
lpTy1cPLysSVchnBKoTC5UTuRbYUkO7KxRuvfK/zeBSgTDY77eUij0kF2h/DbJGypcDAmwEprX7z
oPlwEOuD5a4ICDbz9FRALVu/hJhZ9q3I9/x5hJ5xZXlfOOK222Ebl+oZ3nC+7Wrwh3USat1nOEQH
92otROvs2gnV6aE/D17GHECq8dDjigIxtQV2vuuQwH1sXXGA/N+qA7ys6aodrRBMQ5SPL7ybkZxs
1sxc/0olxYiXsigvg0bCnBhlVM47aSu9s/RkfkOZ1djHtjg/550JvYojWhDJPWGYNZXMjj7Rp6CK
wLYhexjyinpd7s14XQu9Tm/+bPnvSyCaCgDRsj2ooV6psZmWvg46J+CG3Wzv89AVo8dxmSy2XmoL
ISM0yledUabdazkhcOBM2aibzjCVL2JpLiYcQZzw78jFGHY4850wWBm+V756W+1d2VEGizVaRsQQ
nllMj1RItLXDfNk9os/Y3LS2N7kks6XGT5vhVExczEx2pDN55q8AhMBI+LPb2ckqy17HlqPMD700
K/Jji55Fss74E4+FYVF2NbpCfeeHq4J4XY12Sph5FS8o8QwKA243w2nEzfDFkjAHk8AeeHmKSDUv
LXRfZ68mYwVX50/G17nZQCfBECwt6zh4ow3y2BHsQgoOiehtgGNY8bRMFpd46V0q2E2rvgUIynBm
GFm+i8YFtZQte86w7fjFmnOs9JLzOn9hx2BjnnNkeGageMaA11MMTfsGER57QV8+mbLL8ngYkIMk
9jp95A0FHtCU5aYOUSHc984BBJxU3Du3TrYQKPfZGVO9DAcAVxQjx0tcr9a74RUjPosoGJ8wybr3
S7k67C805b5jNZrRlngjrjEQyXPepNEs2vdmKIOWw2onvzQDNaQzWJTBDqMwt4ZdvLu2O7Az09cs
LBFZc1Jgv+ECmCzDiZG6yg4uN6dzFJg6UUhUbxa1MxaWgQNwHbVfF9vq2sTNDEXzRCLPiA1nAPxS
1rW/pRh4WGythV1tzHMc2qyzs0cxs1vnLmESU/owc9bsHfE46/mEwhRbX445Dz5/6NyxGWI3W4UZ
TCE2hz2ctIVPBrQm0JOHvLfJKMNDIUJuifJUuoDCY5jLhb/rVCY/jHq0vcQLC+/LUsJMTrN6hPzq
lmBQcMZYFIi1nrr8ZpoyWe4ylrT5WoZVxeoDIA3mZKds9l0YsK/YK8InyoHXWAlIte2z68DB3wdr
N2J0ZtHjkDmMekwB2QFJproUfBdjNucJma7aPkYevdRLt4Msifu37V+hyi3UGidl4cZ2h5xdxeD0
Q1zSXJuZToSrmeRUWqjIeG71qEysyTeGkYflzs4j+cLNWK1JyCvXSn0ORQcAasV4mjSEol1IoR/H
Lm93j3EBdC0pTsqzhTRq1baDu5WhJ4Z8z3HHDBpA08ha+rhwNBhayuoTS1ETUbIYl67N2cG21k3U
1bYZawEWMCYnUy1QUSy32RlGJ4c0iAaQxS3Q1O5oZI0bncbWgDgrB3DSNfhAwsChEA8zBMHHqK4v
KENplfLHEzHXMuuZV48wYcUuODY7NSer7nbKjqY1tcFwov/W7pSlYbn55m7yVvlRTxo47rJsTn6q
mCsWfsppZVoeO6iH45m0fC4b9U5wk4WcYBIS6OZ3eEMV53y2i5fqjGA/OIj6Ruij7BzTwbGnh2EM
nGcej25IIGJ5V2XXWkB5jWq8Yb6eOoZRlxMNLsPctQDmRGrNkseHqtdzARPT5l4Iza8Zw6pyF8FS
YorcIQGb9BGcqINElj0lS4EsOsHLSiXcagPk7l0u0UWEVUZpl2qJ8dgVtRS83FvzDWvumRdEZSY/
bfNQLQdJ9yOM7alRt0tDFeCapq85cmIYV7JS9hRdFhuwiEvkzPmQcPg1m6MavFoka9OyVomwD5/h
NRm8/thPyXQjHD6IBxobeX3Xcdq4kQG7/zRwDSpFoNjeFGRu+OmDPiNX9fbk0aUCs970jkVtTVZX
oBstIr44ocBvePkXKnoQFsqxa46QMD3JC42LTE1p7W+XcdwcsEkrGyRzycvLbkAhuKtDn22vtwQX
rJzbF+0xyBxjHobZwB5vng6UVI3jANoZHfkSdRSujLnL/4zt/y0Szn/04fyiHrz9H0vDISrwU0f0
X2g4F6/N/7p+Xb83v4h0zv/NP2g4wR/AEmiuBed0yhmpQaxk/t4P//u/jOgP4hwwiGhrMr0dMWf/
TxpOYGEaJNZC3iliFoMZiX/ScALzj5CJFmbL0ft4fweE8yOD8FP/j0lC5glDdC+MGJ1ZPb/1/yQd
sl4bxpbyFmrYKrSrOBWTRe3cpyafVxmPj5goT+86TgU3WngjoP6NCirH0EJUmFkl6RcB8MuKB03J
hrLtXJ/twXmXcSKM5OfJAwrMQhDMLxUo5YCW3Y/3VGHyWgItDlytsMVoxo43DZRnNjNWtnLYPMvl
w7rUW7wuVgUVGtQ1FdlAHjbb8jn9s5t+LTYE2YmZFePjgJRuCFbYz6XsTc4+HGAO1Lbqy9lgejZ1
cmPd95umMWc05ezs6q7PQZV7xZs9byeCTX2dFPYiLtTisqlYfTZmxHCYvAJUrw+9nJc9gS6rOtBf
eYoaWTO21IPPbcqIXo9v3bkm3aYk9Kz8QFvIerU7emZnF0cZr7q3XxcWkZcmnNSR876m54mA98e9
97ceyv9HPJX63jwO3ffvw/Wr+h+g+rQdkgX/nJv7l8fwaUS5KF9/fgh//Bd/PoSW9QcTRucA+5kX
ACiBG/3PZzD4g+wdI8+hyfgN06akdP6P65P/i7Q506EMFRARORMw/iGycsw/mCIy4aww901gkPzx
38BR/ZqvZ5LZIdngMJQZEC87a0d/bcIXvAoWE9tRzLRG/YJ0I7/YXBmleTZOjzOqOLgk23IXNOZ8
aRldf/jpOt39+bT/PF/4a9Lh/PGsO+YZicWoC1mUc+rtpwwA9YCB95JLF0/71k3bbOM3DL3L4wA2
dv83P8p1yXAyPGGexZ9Ebn79qNrIXJRPeCigl1RPy9kigEMxSzUQ3L/4Vv9yUVnX+FbnyQXGNMGG
/fpRDt7OrluiCqxtT1DWMjAvlNFUezGE/Xa/8ZFPPt0Ya79Skf/eM0TinP7zt/1t4owry7ekhIo0
h/lCwkW/fd1ejmI2u5KofDYV7XGO5rxPPCYLvFSHi+HGgbCmxx6B01dPwEiKJ6dUn5wKjfXe0MH2
7s+sGjvgtqr+i8DJr9mg818tON++DoO5WMaC84vn5x9drmFFgVyVMdCl/loZxXSBQLP+i8m+3xLT
Pz7G44NovTOmi336t3tLj4WKtMXgVGk0gPPpsTKoQjCy5Tp0tvk1WIS8rUdakQn8+Hk7mJOKaEUS
x3ufoQXm97Kz83utm6k8H0EogYcCbn9KWtYEDdrS70HqLaG1tlWw3zbR39RRwNmHbZnRHbpytZ39
iqGygI+p3Lf//Av/mkoiNEMYlCgcqeQfM4W/B4ZDm6ItzxcVq7FEF1Sa4V7zpMXzWjMxNuTz3X/+
POvffGDEkBPECz7Q+RdqlkCBPaOI56yYmwfXq0DYOn46McgFlf2Fw8pjG3qHAvR/1LpfgXFcmIg1
GFU+NH5zLc4XsTemv7jPWQd/ChH9uArQiIjP2RaLZRj89iMHnmF6TMxxtD/PFyoWsV2drd83APKX
izvZSUXD5C+y07/fv0xg+R4zX1wCVm5mG3+9f7eJQplwo+KMS2lPuW2W+6bqp7+V0+Ob8Sl41fgg
hhpp6f32KaP0QoKBKDh1BffAmZHlZn7v/8X1+3ffhReAyw8LvQ+cxK/fZV1Itk9n0aeeKnGyvMFP
z4m6v0h7/ZtP4fVGEpUIHSOHv8dRdUTOllMkj6LUr5he5hdLd+77f75B/xy3/787Si5ZYJ4RfOST
mVY/Z0R//TKL5WM+mby3LhpZ5+GuemQ75Bap775FbnlSpvjcI5k2jwKUvp1WNDu9HeugMFI9q2q+
GQeAoTfeObQYj/gE2hun9ob+2PvFKpJlG1p9og4gwqRYugG76dLLMJY9zpN7jrU4ae0fflrUq/y3
7qhXdZFnHsBbZzUp7GFKKsZj/6fbtsuHs4aicW+3H/bbrVImlawxL44EeaLoALuesf7phzd3rb2p
TMFTL98Gz8Li1A1zw8kLK5rgwVKzuFWTcI7LysTaZ2hZa5AMDCL1V1Vej9vD6NCDf86QBtiHCeg/
woQIHH+0GIbYd129nQP6Pu7f4IcHGDRWPqXNagJn14Fd65TYG1D/7odDWCsvFIf1rBY2lYFlmAKz
GPZ1przbRnelibAyDEeQv2ra0rLxWg7uVZ+t1y57fjD4NjjX9Iyy7VM3s/Kn0N/YhA9eHll7Yioc
pS13zeZEF3aoDyQxCKdkbeeOtA3JbEGX7T1rR7US33I/Wc7RtHqz24utap0TtESuT9l7bKxLRrFi
ENLmS7vWbblTEposwHMPZYm1MF+RkoTiCnpAfIbd6nviflgWXnk0xr2b1ZbExgSXlHOCYiabH2M1
wNkX2/R1oTb4vZudqd8xkVii7eZv/9xNHTdB5boP1rBaxi1/WEdNM7P8etfhAV4OtlrUupNltn0u
bbma10tL5nJHO8aM9tFKV2Z1a/IPds8ifGGHVJriEDBCdQfDXnd7iw6zTL0iZxBlsEbji9VRw9gZ
SqNrB0hbfw2dqf6WybPwhO2olNerXgSk4cJfihur3fRXc5mqMIVX0ctjJ8PChpRZa3IXGlhvZMvp
KC1qXJDK/K1N5r7qT+2WgzumzkL5l3tptXaZa4BQn8KgDkhTVpVmD1F3AztGZm6TRi7ON69tmZlB
ER6Z8YIze9znAQeqS2XRqucvNBcXM0m7b3rlrZW0m6A1onyiQvES6KFMREtiipR8z0tatoF4XQMd
uUdfV6gta4ib38KlJNjZmzBpqHaysUkFIcWbmmp1cEJU3XQXRUYp/s6rKD/RPSLEQCMXrAypyi5c
ErOoLCcNJpqU9NNy8OGiUfaceCgJmtjelDHceGTEl0OD7iK4G6fe/uobNKfvMtD+2bM19J68MFaV
nQS6EKq3NLN1UvcT5eK+XGzqp0ALVSx6Y/lazL3RJyVl7DZFH2RN+z7qm5c1kvO9k1dYwEHeBOGw
Q47i0SeiTVLsycT4/k5RhvQTTb1qO+QkTrtElttQHey89NpUCotKfWdOgXMM4brAn19DdZKiL5ur
zQsWtkCsmREF67xH9TAKx4+XjTr1zqHbeqlVDxnSruqoQTlHdanqq7xNO1SzHJXn2t3uGKvhNBlS
5XsnTErCw2W8P9/7xZJ/tqDaA1rJSvUunSGA3ka0dkffgPfwuETFzmoYS06aIlSXvqX9J/5K2XXG
0BMhX9w+Wdyd4WDpUml9lBUaxtgELFjRZ278R8l0/8kIu2hO6Wu55G0Dpgx0FtDI8RtFqAEHybTh
u8JhYOdV21377AlBQuVUxk+2qbJH9IZ846l2xHskRos+3YaXqg6RwyduWPVE7dwIHmhZRRBdznIl
fTdlw+afPF9RV2u8GaOW769gvGu/169kjNdLk8Ix6am2DKxkmvLqk7VQc98pVqvDJhu631WTozYj
SUHB0zt34AVaUUIGm3W7LZICojK8nnjjxnuNwiDq63x0rQuezdq5wq1kXDJyTfBp8iJ1X9XaLveq
6ShCCEqHVULHq5pjuwBOmRZhMRBoXWzjg2eh/7KCkH1t1dlmP2/a8eKA4AGP7DIMJtu4s8sjCDPy
M/Mi1jLJSxBBPH8iwl9EK5UAnwq8F9K7lp3k+RT2+zaYiId7fT40CX0D4w41Nmxyc4Z2lmx85hv2
vj7ba7eVVmxseUjjBtSpCVtDzfZucBzxhbR20FA/tLEseEZLMqoD130rsjqKUoIi7WPGvBNmGEvm
3DjVKJ/KYQmfo0VlH6iYsBoYWtvmFQcpdJDESmVD0UOJjz6ccvfklU79aWUHR5wYZMiY5pQxC/xk
lIoIB4gwjDOij9cgNnuCvtwGsSwDdecrn4h5lU32M2z7IUxYSsKv26DVPeSH5rktiZgj1clpWEB1
UjrxMAij58r8lWwsGeDwPlBFtRwt5uvKA4P5nXE4X5Abpwna+SKHBzelediNJeuLnt/qicGCmGKc
Ru9Og6bmN0AREKvCo/haU4vN/MGHtoKWM+QzI5YR2xpN44g6j9hJjGp1RR5kBOWYDPb5sSLvwK8K
haC+celZy9SPSpTN8Sg7d4nRBxjWflFmIO4c4TbLIwGNguA7M4JDcNHyzxA1rJYAuEYBfOUps3G8
reAoggVin+5bj6JAazsZqyzhvY8xd6lSAdcJm3rXl9L36/THxu7/15X+iwrPT3vcf6krnYAF/lxU
+vGv/1lUcjGk244H3hO+1ZmRysHnz6KSE/4BsxZQG7WVP4u0PxWVOLD4OG7/8X9y8P5HUcmmGgzk
ibKFB62YsQzn7xSV/B88iJ934hDcKG1xPoWOZfI/fjviB8Po8RiZTapzQ25J1/X+UbANdJKtGU45
xqhjBjouSkWgXT9WpNPyI9NxRf4ckFdfzh0HL78PLF2XT1SPwyFtaRCpA2gWhzd33xIQNPt+UDf1
YEbFPmhWIQ7mTLtuH2lJvCpvcNtc+Fvv5KRQ+s7RL6Ou3fWByLliJSa0W10UTWm4n9y16vsKLI84
z9z60E8OvIktdkl1ViZYac4KUZrvPk8jKpzrUYzuvOsQmulUdNXioH9Ao3SO/RZ3YdeTgO2kbjgg
Dgwv79hhjutzXp/jfVSfSXmzuLb8O2s1iF3EeP5H4fuO3lF2H9sDATsSRrxMiE9ce2Pglvd6oCz8
fA6+1bsVwQGLvM9sv4GCx3bn+cITGXTUmokKhgvtxuPwMq6TSyA7EMEhWlfrSTpgLAhmknJIbfiY
N0xmNHqXEcYhs4W+iXiDzNfbvlqfK/YTvEYATr2GSE1vraKgxdeMTBXSVeycOQkDo313s9m4ZCy0
4DS0KTJNljN5XpoxySpTDaCkTgH9TSrhaG7l+15TAuRiyIJcn7VhxTmI3N2M3cwXfXZZy4mUc9i5
nqra7k9EMsphBxJrFB9VHYxElthM4GgdQoUicawybNBhzdpNwlnSS9RBw8KXRdP1LBy33JMWQXXC
DAi3kxAjm+MywmJMok84+Y6ouKlpu/aqOME+Fc+dAMyfKEbAmAElaEwHMmNvmxhGnz3kwUDvTgPC
n3ZhVIXvWUlBlUEQRXa+b50hv4JW2TzkxYA5LtBO9n0hD/6pXrNu2OnROKcloghnKO9llkuoN22/
w05FWkWP4Vdhnpf0qjPrQ9aEfncRGTQrD76gCkdvdYp8IoWkVPZILPmA2unmPTHafEsbyljWiYqe
NlMnUxsdX0ZiuMX0FHX7uanCB6CgwbWDrAKqYYvRL3GEYigazFgLf2zu+zy267y6rfKVBv+WaYJc
XR0C6GnW1o49t+xqlE21Hg5k0sItEa4wMQXPmR1crzQlGM7PSLmdcASpV6bOvSJxLDF8hHIsRMpG
elFJvfXZZ39Ygwz1nqOet9xD5cvRGBtrNQ3zTVF0ZN2VRQQ9BqqTXbuWQHJJKqPMEyMfPDtWYUFW
ZOVVw7uRSRB63GxKXiN6qjmo6AUEKMEgeX7c/f7RZJ6r2M1Z50ZpNXCT7SebIYCkcFg9rudxJkJb
tmQK0podmMaZ1brPUUGWcudQzeJg2UW6izEa1M4eSm5YpuO8Lm+ZzYRCSr1p7hlBcIc7TunDt9Kq
o3eCkgGeGFg115pbAQfRXKK8VYaw2tgDz/a5LHyyr6JkYCLpA7V+9aUOPIasaB/jl/T9uwrrTpvO
fkaQsdgwzlBFVj2KK4rzY1IoZ2RijG+mEr8r8Eh52FTlvjJm090XlBk1CULFCDjDkduNHOeoSAh9
0fen0GkOsRMJqGqenRMpXl2/q491KxbOA8AG3whDDTWzzyMVJ5lNVZGghERg0Kq+5sILQi7xxOpx
UzGJzu/m2F22l4as9yL37W/ag4dMLtN1vgQtc5RxuI325Tp7nRNvje4f3CwwDCIkYwlmreBAnjq4
WdpE0Zyg1pyF1kNFGpzNfDg89GY/LWyW5dwdiqXEBOnZAc14TOLbcYRhiSzTZA4uiWivsJHcxipP
K5yKDKeh2IwbrpoT2+XZ8+U6bS+SanC555y5NE52uDmJltuEDzq/bXhTSRuDrZXlKM9k/qxW6ZyC
Cj34Zhc3DuncK34uscO2c196Au1cAO+oVETK8F88LL57WRWaaa6weajcXt6SwKf2aVy2HVOGw9l7
LO3LYeXQiEaSipHhJn443Tmrt2tMfeGXHjMVs6AClLD+t0dEYUolpm+ls9L6PvPaC7djGEtsMo2w
YYnY6T/xjmPCoMoegiYsnoE/fVJikTuTv4RvUnXoxvFdmMuBbMsn2hQnagJB3FMSn0Xm31rkUcrI
+zZv81MwUFXpppVfJLMVrFXUo7VVkvQsMoK9xgFt1jdCe899UI+JMQ4X2u7d78pa9th78+shCI2L
hWjMRi2oLr64QjJAlU9rMky9OPlzzmRh8c3iOIuKcgWAl2QFifkYd2bOLncc9THvnJtytq24cxCx
mu4lrz1WudZOp1rYt4Sywr0jIVLG1sokpDt5IoUOG94jWrOP21ayObZARS2e+RoEG5YgjHJF3Ld6
L2R1mc3txUAuO3HQ2rn9elvJGslleUX9eDDiufPK97HzrjkEFZdEMZf7oOGN4qNdJZhT3s3GclOM
cmSSs/VTi+rD0V2L5xlUxzU/O7GJoPWvyLVwVmItOoQNQx0MbjW3pene500kD5NHQvQQld3Bbozg
aLjls67ZTmfIaG8lQmJYH+Mlo39PnV1HR7wN11mUuY/9RI6G0QDr3jrTJmbPuV86HcWYVpoXz2ay
Jax1eJcZvE7I3pC0H3hV13Z3M4QEdhJyVUzUeoxkPjIh0Xx4wdpeuWFrHUoS9Pt1NP3rwVjaW7Pr
3+1COCdtNCmmWNYd6l1YVD27j0jd6e9UWG97m4n1XYPL5Wiuon301cyo62IyMtpTk1yjUd4VYpk4
ldvVdNPqPMBSjbYJ05dibE3Od6UiQOzk+VNH7cBUg3FvsVXFkkmEX0r1mfbjFFezeKuq4YWaH1sa
H8jboyHM9smnvLnPdOm8E4V+Lsx6e65qynKgZ9m/ABghYcqZ1pXTjrTewZkinei8Ko8A619witnx
Mrrvo1EmVOBjTadlJ7FEPgZFxVtvqvzUwymHsD67UlT3T8uw8vcP2LPK9qrUs3cDjadObGe57q2O
pzn3ouIQlI5DcThilNSnB8K7i4G17bQaqgWyx7zdbFd7WOLVHdPj9rvnVA+kNL+sdv4BsXC6N4x5
fbK9sngRg7ay8ZR7Bedu6elN8uUpSh006u3mVLSmN7Y7FlTbgjWXN9m3DI6peWcTliuvOR9OzEkQ
S1y8Dy3abaFHVErXIZar0bbUo9v3D91/s3ceTXIjaZr+K2tzXpRBw3GYPQRCR0oyJS+wpAIc2gGH
/PX7gKxtK2btsKbvY9bWxkomQwLu/r1Sk1VxtkskO6Rnp0NYfI8VXjfcDHE7EqLPUQEYZKrNrKpu
QMrSsKQeIRgCtlf8e/WXAQV1Q9kcMCfCMc4ETpXfeIvRO7RUK4l8rG7mHuS0sDGBqI0QY5nfA8ho
9dHBeTa9eiWR4uNuLDlHOee1dkFmh7RMa8t9aEvDsps74aMAy6+IDTSr6g59SyG6uyEP7Tx7i9H2
qXLbxUP83QzTQJIVhoJO7jrm+E8uUPlGpV2Lm3gCcdoilvSnQ+80/ocsHDkuQ48We0K0RzZyf0CJ
hsA2M5zHrBLNi+PYjbmrgCjM50amrlHt/meq1fPp63/+B7T3b6da/VbMv4y16+//qZUQf6wZ8GiD
aMqAZfOJZPk51vp/wHTiywnIeoDGRPvyL7GEG/xBrC/nSphlGFGI73/NtY73B8n8WEcYUSEtETT9
O3PtO7KRlA4GWpIZyJswOWu47yi5miPwonFEYbTX4yULzDekxFTNE/N45JjQofy2/im12CJi4leO
cxVmrOHLLvEgNrfwquH6K18O0Zu3rgVi18S6Wx4bkmOrE6m4DQVGVJKyYg1d5l/VZCM0HKNFHdwu
Y4wgMnfdSl2yyvDaM9t6gTlyaIWziztEetFgLnI5McSh4eSz/YoA1Yq3Wc5EG3FqCet9VgSz+SqK
2nSOTdiq5myC5dVbb517doEapm2e57FzaXIcqjAkdvPMpDV/NQZUqtFC7ABnJDNkRAu64WXIs3TY
syyTdGuH6diS2mU2H/0sy+Mt+9Lin0nfoHrQ64rYOeGYcV884LnkYAg/nXlpE2X2rKwEQO06pA94
0DMaCWlg9wdGDs8yqBIP55z+XFTXktgyas6DS0oNLLQ97poWzrpt3fGE9XQqP3QhRrRtnQzhobT6
nrXJsm7tJBEpBy/XfMXDdWsoerW3Bm7o64bm8D2mKKo9fWcMXsqqBEinmtutOdUFNesj2UHGR/pg
Z2enR6cvrswlNu2NACLPDhaGqdfRqvznyTRi1paWMd9ryuaViba9NSsxfv6p92VkgjqP5cIbrUcZ
Nqh7Z7v8bK4NCTtXebzpgt2TGhkD9CXSBsTD0cxZMjk8peG2N0oAEqnWSvRl5giPa9T5ODC1enun
KpwGLjnRDOOu3i39WDjo0vJQ9XdyngdkIaXgOWMCFV5NeuAjH35mNXEwVm+SKVjOmdT1Td5xij2L
upQPgVtbcp8l3VjtZjjOL3AwnFgmqagjzY3C9g+ToxvcO8vimg3hmRWHoIWqSOT9C2fx+LbNjGH8
KqjbtpwzCdBZRY97spjNeTb7kr4ht+vLqFcy6+4oYG1ezSHjj+A3fPeDq9xuryXTQ7IZAlnXtzz1
rLJ9i2Uu3xlBGLd3eWc5+Z1ycEkd4rnEjcvWUKUZhmSH68vySrO7n1RrJAid57rqR5hK2xnvTIUD
+bFsYBauPC57rkIO7Pw2jXpd75ibP38oFgvqbMJPmm9TtqTsEC9TQOJ+mwu/IyGiSfBjbXCeMAxu
ZVglPWB1HPjsVkYyb+cEYmHfBH5qPLcq5VNb0oGr2ZFL84pNzXd2hhpLzFhU6mZR5WBLo5q3EfcV
ziBGegjC7nX2JrfaAqHXW+6U2tuOItDTDt0x1E6Fm7zdGDDA5qGGi8sfh6LlVjGbCTeR29dF9hQg
dOe86zNHPmhZl92uLSXrhu6QEuzAMSRUg591D9JVhjypOSMcRM0ozb6gZsiCrT/1nUmnmqq+6c6Q
3ylOCD+Q1dN4r9R/L5usry299yzrnOdWuzeSRTw5mZuH+9Hr3IcEN+QNhh3zWs3FMcWeoMjiwKXP
yVq12dYeZhdyIDhAvCMZtfWnHok/2GC/XxLvkTb74eglfFWrmNlRRcIQ0gd3YVIXd8ozjYj8d0n6
BBYY7NFW/DQsom93uW3I4N63q4fKKb+rOh6pVJaTdzALbZ36ZaAxmFmfT186N1QYaeqTQ3f8WFks
hIW06692SU4HB2H/vqjLYz7Jdo8R/XnIqOGuqtTd9ov11Ij6G86L7hqGU21Bz4/GNHaHWUEgBlX/
udLlLRVSYmeT7741Y+MjUCWnR7Ra23D9YoCRNgSXq3M7h1tlTI+j1IdGm0BsqaTTWo7BNUID9KzD
cOiRwhqztHZhZ3GMpJqXqYaFVYigmTZ9Im/CLH0SpUNryrJERWJz9qsFRzhspi9WQu9rnj9V7nyh
dMePTCs594s4MF6qM3E65APl7gnbxb5o46vFhlpxGX9x2i8XDBTFvkRBv+ljHFN4tvONcvTF0QWL
WJ9hUw5GIq64ZRO3PNsNyyi26j1Llfe8BPODQzAGJo+Kto+O6Ty2l/bkms4pQUtAbsVyFcfDJzIT
aiq9GSuVcik69onAIF9QRGFIukXSO4ceRGgJSb3APp7Yzlc6I0+GVRwraYPc4vd8jfMWM+w6+1fp
CJALcr0HmLpiFHpwQJfZ+ZdNG8Ih4cvU8yZm3HK3s4SDj8YFVtscoH6UGRoozLS6dhP/TF5/eNPH
3r3ZDLB7JRdTHPbPwxDcm1lqgCvJKx16x0FUTAt5cmPLmIV7CiEI3eyQEMyzc8CJTvNc3HkGSgUL
PZ7vu04COphzoPY6Niojr+TJaMLP2dBNIx5Sma2eITyO8Kc45bm3xvtQTLgiWXt21DffM7IYgBdk
6mPz7DRWBzFXb6PGKboxmqA0yGOg7FsuHmhLhr9n1/jFeMB35R3Hys8eZzOmrIGjPdyt1Y6ScdpP
XsJ5AVKSS0cip9XLZpuiTDu38dQ8VDqw3kKM6J9Co2kgUYM2zHcWxeGsHPNt2zVMm4UnXgJRWWd3
yau3NO5aa1+mM4BCmYEEz7iMcLokUAbIehL8g6QdZE6T7Xpli4cOqzGtYwhYGyJsXIN+IGjYmP3i
Ok3ygrUxWZItuofuFWTMOrZmGnxqfFvt6rqQ93ScO2wT+TDs/Wn2b3srfCP3p0DyZ7jORsm6yA+k
ztT+Zy8PtXUVav7ZRvRJYsIGc2CESR2aQ+NDXI+696NkMYgesZIJL4a0QV7rXEWoR+SzJ5oFFjFG
gaoQRSUgth5hOHmsbLlzY8cftp1Pt/bGxk40IlDIxDMqBUQNMgECZCZB61eZuXmflHoat4ZZ8abt
MTbofuiMm3JJYYfjpiW0ZaicTYd76pZxqjvE9hh8Ds0hPy7maJ5FngcRXj9n13ZabwviDorIn0CI
bSyp5O5INB3K9BUnjNCD2vQQZiCCcLZ+Z+Tq2rIJDinSAQwearTZky6gPioKLY42P50iEdfWCSW9
vW0szKAAiMnwxRLefHC6zHpRzZo/3y8F4QeVO6XI6os+PSbUq+ExB2nPy16TtTUYYbcplTSfghFR
FCatDd31+hi7YM4m82G2aQ3WnLrDSAU2515bmQrOiV3WH8UUPKMmMLcdMiEEuUN3zEE3byRBaJGu
/APqC+vgJShCtq1jWA9tF9tMpG0VqbhqIhzQ44HiCOcembI8uiygR63s7CSdutjHHNxZDqUHaZ51
l0Ah+6x6J+SwUwwnwm/Qfcncvx84a9/3bT9SSq/8i/a875M5FaemWBdhJUBEabZu611GkB219HVi
XWfQTme/68nXxURWbo0wk+YOjrz8okTXlbsMgclJhCg1lon+cvxXQBAtITvpgjOAcyCuwg8IUTlh
JUR7HSxj0du1j/szdFf6AtTTMrCETXEKLCeMj8FghdupIcMUzxG6gtavL6B9ZjQ1Y/qNPbUD0NV6
PATj1J7nlKFCILIAT0UjVs7eeM/SA3nMJuQdUrOZOfembX9crKE4DMbSi6jpZLvVpKSB0MvpTNyM
sc/sRT8iCzAGAmCMmcZxQi10kiEns0fnNWTQqb+5deybka39sL+ATerbvAsBO5EAuvum9Gm2L1yj
IZQ9iPVHAVh27bQIMty+GD4wUZoYtoxgPJhQRVEqVjFUV/Qs1kjYahrvzG56GE0LyAmFS/odzIFL
OkNf+ykhMw8iwE/QOMwhkLHbNpQVGgWGQGLxwkNTJUBF/iTEdoCsjJQzzJ9ROjTZPoSdSKPWt6db
H9Ojc6aBXrZHX3sINiZ8zMGlWzwgSLgQLMghihHUY8E5hYJ6wLJD+mRRdqSfOtO5KosVyaSZrwiy
L43SABqLtoYrr0YhEvFU6t6Y5vGceXSgh8Tc7WyJMysn1gJ3ZjJa+8XtYDOdYYXQcQPXG8Rn2RxR
TJK4u4HjTnKb8vWDQjcrFwG+znCDtggNmSrlwe4DGw1eYh3RCL91COE+SF8X+X4cs87bchQjSEY3
xfUYV8ZJs1Jf9WmfRv0gn2Ii1y6s6tZFlIt3M8gWkJdV8xAKZe9XE9o1Wkn71hurYGcLaXAGSOSj
R5YvZNqSEhNkp9cDI/a2yxz3i+iX5hnfRHc1tQXIWWzmh6oWj5lTqJM5O/mV55XVI+2e3X5pQMS1
mXQHOujrY2zbOEJZgxp0ib0CDjOBjRthj9cYJtmo59Csd7WUHPQXruYelXflqunDMkz+watMDhoS
RLPd4lDq+gvoa7sj3WfYOq5FPJBkyz9MthpOBF04+spMY2O/oh1nUfko2rhljKMqx3q/2gQ2wuHp
eVLJCbEhM1NGTl97T34nXGRvzN1Zwl3b0yTBJr5061QJ5xMXvOFcW8ldPPn+vnRt+7pQVfCUxPPy
PYM8xBxrmsstGNctAyTYreLV7sKC/FRzKCyYLwX8OWmjDy/EN5Gk5+vavAiBxg/Xv8u31ciole3y
AXe6t9UVJ/tDMRr5HbF9Q4jJKsn5Vd2wgFF1RQoRearpuS/GeoraYFp2tsrIXsOm/lXVZHICOzao
4aULK4kSUO8r5TuYND17vSAZMy9jMAbGpmG0vDJIrjnNK+mk/GKImppbHj22+9mfe+8juprlDGXv
A/n2BAMMsiebzpwzG2qNAUOiBhdDQqyBmW8n20menSRXr16RwMi1rvPBcnq1I/sEkaUI5LlqsMBt
4O3LB1hBJHJ+NREcs+R1+N1jKXrAPvOtTCZ2XSS2PhHMHaAp33zobToghOc5weeMBqtxvrSmDrYO
JmFO7Lpg/pzSiflU580FKik/0Y487I02VZioC5HsFOlkEYlSckQfqOs9zwxxQ8rD1tZkMrotlcoG
VOkzm1t56kY4kn6ZNGmQCAE3JteMHU3QvB/xqOfXhVPIh9Kf8xt3ntBjNnrh0xeXgK/lHGdtTmwM
jrZd7Oeou3zWeDYKM8++Ivbr9gNKK+fL3Dv5G3g6oW3JHHyWep7Ojdc0B4Dg+mS2ofRAh+EeESfm
GPBkmYz3FOcF5aZIg3I6EcHhfVyC0R6Oja2rZz3wpUc169jVmJuG3DBNS4ZADlOXfFYmUXgFAtFt
n0uSzBR0ZjSTY3Kf2cxEuzi3fcx7SdFHYDZlugWW7hJymTJdHAM7X6x9obvg8wiQq65yb8STJ+Zl
ck4p0PhbQV7cm2lAEUxmvxBeRkx4y23EuZRPL6VOa3TRjkRDnpfuJYdD25eZSJ8RbHL4YQ81l2PL
ifM7hzM0InWQ2vUGQ4+8tjsz6dEJcotNTmm9gk4Ry6C9MbkE0omfVRk8sH+bqzquq7+ixYCSa6pQ
eVxZc/eW0+9IMFjFOE57F/iDVwz8uTSb6gv7wpCeENUF98KxhmbLatk+yrwnJM7Gq5yiRXDr45Kq
BY++bHDQiEXtAKvHB9zcVGDSPcn5MbTS554EnTMi15IsNti3N93UAAuegSSZwJXBAGsgZJEgnN4R
1fPg26W3R4wIumaQhLSmfqZTsrMC1DYIWhxI1gn7fbpVLOrAFKkLiqVLS36a3IINpu1rkIg0rMCi
RJnaU2S3ntWcUfsQoVSPafuFf82h30OCzKRWNK9EGMWXqmvikdEBH3a+Y3bjQRqPLYocMmUO+6IJ
sIkRllzs3K50H4XVLRE7E7/GPelw8Ybk5hN+UOKd/vnz7AfuREpm82rLEl24SM5JUpHcS9KLXZwk
ShWorXxs2a03PrkDJqQnuMNyLDp7ymUENNjUt2WS8WHYVraYM3wwQVwX4qHHAEHCPAI7OUFDFBgZ
ykSc1VOZdHf+EgLPzOgVXyucMilxiCEPMYqY/7cy8nkuYNZm/eiQHmwLxl+neCTeiq8fTkXoo057
diEjI05gFd8qJ7/usFSpz2WFdguLCwjrn1AO+BUfkq3RUoNrELdwRTaD9LaVIn9sF5bOmB2RZ9KU
6XvEf95PZAm9QqDxAOTr8PH9xHYIWORVEV3gdfuxM/kO/CbhzfnOxO+ENTlUu85LLP9Axo0C8hrb
cOXh85a3pDuHxyealgdFZ1LVtwZuHTSHGlnERbWq7F6LwOInSUO+6KNJOd50z3JJk09HKVx+bRA2
4h9SxvX8usSVknnRLLI+v7FYesqrAZnSMwf/Tj9V/hS3j8j9l2Y/wvesG1pCfm5vugHyGtHwaGWH
mPbQjmgVb/A08apotu39EzCgoaKq1PQPq6mrbrK2Y0UZeA3TRUxpHYJrOcB2NF7HbjQaTdXvYKB5
i1OBX5PQtp6omrFpk4PsiQhuO7e8MvyZwKR2cp9Ia7KZUkV2LD1rn+NvKx/ceBj9zf827RSpDiD/
hsAvhMmVOcdIjEAzm1t3rKz6JEgMev0LsfL/sVe+t2zhTrKp1RXc6Khdaan6lTnIxsQOTelw1dqO
uq0mB02uLmm234Rm0JJjafXE//3+Oe2/PSn/NrTpYLE4CK4utV+flMN03WsOTxs/MJpX0LuBzEKu
hm+oufGK9Yt3dueOuGIxGPDrBWEnxn4Gatkg0lH3xViibQkH09shZUOgNJnlfoYB/qRGYmC3Xjoy
GqulYbOfobmJLhi0eHR9Y/gY4Pfbh5ayzro2rHYb+hSL/YN7cX35f5U2cl+GAn0lrd8mee3vP9OF
KGGL7WMm/sWQXNt1e0oQ7W47x5vu2tEdr51grKKMeMaH33+yf/9gLXyrGHaBE+hQe1+KoLjVBlmR
6DBkNgfLvPBPoMbpt9RrGCBIEsqyf/gu/+Yi5d6DzQtXNxXeZdN952Rt8T33QwmM1JZFfENWJeVm
nkEgX7Z4Dfr7UFyVuQpuDTK/zhX6/A34PUobsxedsTd0PVobQkPt/h9e2HvfMF8BdR8BnN9qn7bf
x8vjMbJzxYa+KRCA3AkCZu+ytOW42JoZZ4Pff+7rXfLrNy5o+VhLxQXkG/fTrxd0OMd+TVgR0idK
geNNWqDBIlwpcU+/f573b8paiy9t6iHWKyv8m2h2HpYs454iacDsQNsp6JXFjmiXoY+AMtgbfv90
7y9kns7mOrIdGFJ4gHBlO//iva5mS2JPYBFrfmw8cpJwDzOOZJa/OGfRLzryOjc2GwPI8sIZa/v7
F2C5f3sJXFOQuraL6hgp04+//8tLkKMtpxxeaMP5XvXPKeINY5e5LqnGNSzMLWcOd9iRMdrAFqRd
/hpj8DLAeBSi1T5ozVVtlICYEIe03HRJiuwrrgLR7LSdk5TliExmUawdl/yjCUEy8lXWjwhRm2TG
IH/+ODnZKhs00rkGAK4CFElmbZvHJmkMygN7zdr/k5YhIYKNFiJhPYMiKKtvbbDpFkrAbbMIg2P3
SSSzKy8IZaV9AxPhN1uiM+f52Bba1HfFOPElht1k1Y/MFmyoMDewgyqb2HT1YPLAojL55Ls+rsr9
ROccW++IagtdIzaLHXJF76KwWt7TaMNPlUdD3aYdnaAncImg9sNoeutOnKWcBuyh5MXX+BQPGoUq
DyWc5C3BfoZoL7PEmRAKgGBXB/1VJvLwu0mqJx/XUkjOADE0w7knIzp+rsKYtKWW8s6nBefgPaWX
ms2URpZ0g84bVgrNMXyLbBs29CIYOIRoYUzLMfXmuf9G3S2n6JrsNePjhHFIn+Z6YLvvei8EnGgc
0pHqRSAjrGlPL64cCZK0sxdVzRs35EgVzS2CbPL1BR8UOI08GFPGZxnD5izHuEsMfdIIa8lRn1s0
JD/PI55C93SeateY9niSgFKJBKRyUlujWV6I6y2x4UgFfN2HM3lvmPPWM4t0eZIegibb1t2oAiTE
UoZHuL0fH0LAmyZ1jWfHm8aLXTjjZ9FYDml3p6eweSXvUEPeNFMM0jyGe2p+g2fbablqMhOeg3hy
dRNrjV0ipjkFVt8Qb3GOliir4Bb8KptvLN9lgCy6bDbOP09p05gNNV8siV+GQlntgmx+t+rcvqcx
AJdRQoEF2mtay4szY1P1T9veO+2DbSE+Z8DGWkDuCwGkCDP+ulqEPnYTx8JHgmWQM30Cp3jPe2Sd
EiSLkYSq0ptM9HyAv18k3i+++E5cttmA5yd/1H5/mkBibxaxGOG7i5D1PUGilG5rptt/sLe/31xp
CkUkgv8B3YAfiDWk46/vDyoqDZGXAhC4Irs4BBSQsVysrG9Rta9DIsme+v07Q5Xyy7aClgEIzeKJ
RWBRtP3uGUFyXbxU5Im6jhE84R0tv6GIbNFBEieOZKsKGJWLxcRBFy9W/aK5Db///iX8bcdZ+3Kx
QVEz4iEtEe8ELSgas6lEUb4hWyq8JcV4bLbJ5HwL55ab+vfP9bcLiOfy+IxJoEGgYeEw+eUDTvuk
cls8eHgO6/yz58VEbrppwQ/CgRKAAC/m15+Kh3//eX2fI4JLoDA5I++edwln26iIGNqYo5ju6pnh
CAAvuMdsg9TE8eavJSGo8T9cttyQ775efC8uKiVPuA5HRtd5//WmdeV3sTVyJNHFrWl23Xl2zbbe
5DNZjjvbrf2vZP1N3z1ZW189Qw9FZGeie+tSSlB2hpjVV7vOWnuHhMS75BB7qBDjsLgPysF5bKqg
vAqJkrY2EgXEUwhH/FZK28QpE2Px3GSAbuyAwwy+iKJy3NrJMLzRFbAqaWQ4nT1uhnprj+H8RvpR
pyLEbyq7YtGE+VF+/XnUsaEOCwmqJyQTlbibrIBdZJZtIl/qUJRaR6mrREi9ihGUzhr4zf5BokZi
RA38FhmuQxnEJw1U1X8Lbc3qQBD50pzHenEDWK5qMI7oYFhMU+LeCHPvDVnDIK9jfdg2/Lz6gfmQ
jQ3EWTKCizuX1NvmnBSNrMi4r+MPRP5asKvLqM3y3PtxJnad0A2iHtK5GUXtruQxq7S22c/C5S7p
nAW1h3DRkCxo+zYFtN81GYO0wsvFZX2pxsy47aDtP04/8Jk0QeVZQKV+zTQhz4B+oXnbeaXmjaCe
AQqe2bvDTEwHLy9cFTkVchurGr4XheNRPZeTWBXZszCxKgesQ1d0uwAke7mrt03b9O6xbqo1GdTw
4meZVhU1Lhgdj9OSOC9dI8cnvKaS4wEZn80ZT7R3qVokl1gGMiF3FebSQ5utl7ZGJHeERRa4jmsi
3gHyXcqlaKse2ktH4ME2pJvk8nOp9gDtWm6M2MivfmI1mSur7pVykvWrCgVbdZPQqX38+fsQNCK5
mJJAnyupW+GSce7nLxPGri3emKk56nkJ/S1OXuPVgDZ5IA0pB9RxzXj5hFolv1T0xBDg1RgKMJvT
58GbQ29Pg/Go90U4xcjfF3yZ1xmW4GLflrpTO8QZZXktRxooogKpvbX10N3QXeh4XMw/VSlLO/OS
UTgnzcEv8SchAmZHA5VuUhPxvTvgrfzx5Wbtmvzf+G0dXup5mg6/X2/+ft8T/EMUiYk+0LfQLP66
zlXI5EI9ZWvIKeDHBhwxN+5r3SzV5x9P9G/ZIh/qkv+9T9D6Jfzuv0zkWp/oCxLcViap7v7PjwdJ
vtWrC/GX/9iROarn+/5bO3+g+6bQ/y9uav3N/+5f/q9vPx7lYW6+/ed/fKn7Sq+Plsj6l+g6wYDw
X8dsHb7VrCxvf5WOrv/gT0Ok/8faimgHjsNSz3jO9/JTOeqaf+AQdEi/890fXkn+5s+YLdf5A9cj
iTZcCVRfIR/+l3LUtXBE/lVVGvxbylH7/W7vsQPQZyjAQ2yfY8z6938ZdUqVhcHgoDJahFb5oZgz
QM0xaPwnieRJ79M+ZnEgB8Tx977bTo828Ogbr3g6xZC29oYaARbfHG+4sbH9xaaUxkSwzj3thC9e
TLDrRusyhGEiwdg7UEc+Eui6DMPtZAfwwUliE0MCOik+6cJ38G+F5uztl1DF15UIAXeRfacLhRec
a6MSP7QDezhOV+S2ougWOA8i2NAhvx2HODvKwQyv1iznm8RW9ZvrZeo7a9i4zYzUfFvInU+460T+
WofoDTfkTI3VWuhi3kiZT69aDcEjsTCjPKRxSmvWkCEw3/gkcRNsO7pBtxmLcnE5fJfdm58r6ysr
MedcY5HlM0QwFQ54D5xxg0Mf0/pkDYrkUWLCyUbVbf7ipf5yqSDf10HFUoR6Fre22woVYYlqyQhA
VXvArmDctIU3MnPXWfY1zXKDE7jrzufWb8isMAcd+LuU+qYCjhXBGqyPxnTvtsaA79sJ13yvuHJQ
wBjCJki7cJx4R0h/U+39ymmukaMnw6YxevsT0n0r29R+0d6DAyTGziG14gXDYIcuJXcLb6NsLW7b
3PGxViFCXSJwU5qnJrfEa2gAkT6j5gs/F9OQY1sg6tvcoAe13gYmP6rL0hLRaJ6O+jzAf/lHTAEj
yYZNVpIOa1dsr4ViuyYEoF/ufMwDHv60eWyOInOBeJIgr9y9QT7GcZhqKj59cywEiR+LeKRZXZaR
gekqiYBrYSGEtmaJ+7CSxoHtJjC2ROoE6qw6RP+bwjMJP8cDqkrIu5DkAyQOjY10gtT/aZ3pMGs4
YtiRyIyxC56REqCQw85HMergQ0Uyy6niiT9M8YQzVdqVM0e+wzWWJHLuIoCBga6SdiFtOshmvvOQ
ie28RpTgkWNpfiuS2ZQR0srgogTdAGS7oFSNbBHD4ni+F5Q7r2wcyaZgiOtgwdsUuWMgZgCP2LKg
WA3EZ3nQLWx+al6pONl63rEWiAGIaHWq1ZCTp3I3u9b0qWL0e20MG3jZ1YJsLNG5HX7hcB74czHO
e3Nuw88tSbYI1Xos/unctNeLU6EvkFbGVFoORU5KQs1t6/gTE0/opwGh1tD63/PJkq9BvyiJtV8T
MYZb0ptPdBVJLwpNVojNYqr2OxqvwgF7xFm0pbbESrZDbfNuCseoqdGB8XiGp0Aj4rhEuW906Co+
TNdtn7pKFt+LYTQ+lZ2mMG9sm/gb7C4cEXfgeOMNNu1jRUONZdR3NWRS3mYriYm/qN/EGHyfgRAg
0EdH+dRLTCm8pobH6Fc2M+GUX2RFsu2WFdovLLGY0WxV2AXz9eIhXCPrgnPloq1Bw5bCgTr4dnHX
uZhGDsAEyx35baOMyJovyy2GcPo1uEd7AuuFUZEzlnaBeYI3Hxn/ZZuRlV8wh+zrpbZpBjMoN9v6
2eI7R6qiUBzWs15TmRK3BWNb2oqmSuSuCH6a0Wjhv6h7wGI0FSHavtx9qb1WcYoSk3wSug6/1rHZ
r2HdrrEdTdkNCCIREe1BvknnREAmo6wYcv/YN9peKx/6ztrHRhaMe3A3jihlZzrZF17O1J8kadgT
GoHO/TSFLiIh3niP5ThP0h3W1GE8tjWiqwMdEpb+4LYo5zeGMXv+XT/hRzvxMRpvFVqYVYvRMcKF
eaG+mnLURNHoeJ+VRDKoRt67NEuxCJOMZ0VpHVDlxBn+aCd0J1IW4kXtIvlaHdPm6/PCFF4/IzTG
Kw8SEOUKpcx1NtrkQZXxyeOrFxSfET9xF9rOLoRVU5Jpxyr7mzxBIcZtXDbDravMLxxg700vR4ub
ofht+wPhwJLWiZHTES9goA0a6vHi080UZmWGR3W57RolyOBuLl3rvRCt8XXuqo+AhdykGHkt+w3x
w4DUsmSc2sj56HTpqdMZx9VwNw/EHpoVWcvF7SSRHqj0pR0EXXke4TJBOxLoGaOGzeR0dHyI5ar6
MJQGS5vyQJTFNYkta3KctzOxlwb9F1FKqkFWWy4dJciFkkPWjptyjMU5dLJnb3bSPR2xA7dlQRpe
uTcw+Y+5426XvIAZmM+QkPnZ7RzjLMr+IcldXA5ut6UklWzG/GgTYY+ipj3lCUMbEoZjm2AnEMMH
cOfT4Idnqu5Ye0iqcqfPy2DqiLK++cS/f8aq/EzpZQfy6X4scnkegvQiINvzYaZDUSwha+18GMDL
N4bJw8Lr3afF9IUIhGq34lYhjkKL2jKv7Z4qOOyq5EbFt06TxT4FcMqn5ZI15rlAwDNahhWVlQU5
6972RKxFLSuOmVenJO5Q0gihXlpKy9Fsfqv9kIaT4thnNkZB8dR0AabQhRT1uRT500LzMuoX7IRy
Z0kHj7Aor1mLGCenUu7QTZB7v4wI2irrKahRM+k14igp9BdZ2x9gFSnm4maMekKBA6PYq1o9IBJ6
YTmNPD9MT0Zl36PSQgyDsgI43WOfVmDhe44+H1VQX5Qq3gCUnqdYiy+EiFsPgW3QWmAj6XIEBssU
2N8QYHOj2W+zEDmTV0/3Q8pjopTNd3WvRvL0wUIvZQ+z7RpkZKGkux4ta97o6cVtimrlm7/xdOTz
5DepbAkz0/+XufNYjlvp8vyr9AugA95sZlGWRbFASryizAYhiRJcwns8/fygnuhmoTCF4J3N3I3i
+67JykTmyZPn/A1qPrvE8EjRErB+ir7XAq842qQbOzWXXkeJDm7e7UcxeiCjy/y50i1SExUNuV66
B4ajA3XdpNqnCDpFJaBcbmjrYx0ltzr0/XZ8GEGWQlbc2qJoNnE6fEQqAmxDAK1f5V0N0haFF/0p
SfNjWbql30LT1TU3hTiL5tWpFCmMzzT8OYbBecRDBVOzrdb7Lk/QUz2YT1bN45LgR8cXH6JEe1aN
dNgGHZUG098HOsJSQT7SWYf+vsFOJECToFZ3QPnUDQZwdzWKb6oUn4fSB3dhwl5MPqXIA1RWvDeI
qL7sPMEc3Br48eEIUYFUi++cgs3mFEfIEojsbzRc9WIVPE31mSTja0g/0Ql+pbn9oIuP4eDCc2A7
Z8/NAL/Q4/Mb7Q+SQAljK0SdRXiHv0T31PgvApMnCyoCcg2HxnmVsvphMIEW1553FqXxQZ5kUQXk
YRsFgkb93YGLF6mu7At6f0AeQctyx+THip4CGKPmTvGrfZS2mJlNQ2Ei8t1zsic992Xl6GkgpQF+
QY4ycWfq4kej5Y52zAMaeURmdfwVFwOuUzFGToqK6h31OHsjj/VrWgWHrMvbHeLxpMipfueYiQtr
4gOasykPb8JJFX5NgFnsmFq2yboYxxaj+EFq3d452Q/EofJiC0kYxBlkq+C7VfOBTjBtrFdN1I+Q
U4qAZ0FNETuQZBURqMoGD48MSkknw0zi744cO2h+mMIG35Q5/T6sYB/sgszsui1S/dIhiSPuAjDZ
oau3HdrWLZKKKWCuRP9VIoL1A6eqAe69Y3r5HndTAJxeThcPQQhQWhRr8GKh1SKUO8NsZZNum8mN
WNM92+i5V33IEc8FhtNX2j0PmOY3axu3JxXRBPSOcGWZYAi2+THyk+SPMBRnxL61zD+VoGHJPO2i
8zd976cvssBW60HqSa8eTS+snyynDYJ9BU7uOVd9xd5kuaNT4MGvUd1EQ5+/crTA1oM7xKUpaenw
49bRDACLbCa2yy2cc7ewjr2PXadW1Vapa5jmYFNrbHsAjO16GhXdHVePbO+G3m+KTadH/MAkJUG6
l3NT51q01SmxdOBN3WcxKJtuzCSXxGQoQEyZ8T6pButVqU2uGcRsqGP2UjT+i/rC/7V48LZ28L9u
KvH/f1hmUKCB3qgzPP3Imx//4f7u/gNqSPr7ouDw91/9P1xVw4Gsqjj0a3WFot1Ui/ivigPd4v9E
ON+gXWLy1kCo+78rDpL8n/RPuHz4S+Xfsi2ZAtGEiAjQ5EcqnIcrvVhcPEElAwp6T9HhshKFy/Sk
6QqAlD8cVFHn2t6dBs2wdxzroaKDTrKv1dIfOr7q3ZvFWQCZXFY2/g6D/iHgHQX5cB5O6qyyAaBH
EhUhVwL9+1mTo3Gnl9ADyzxNv/jIi33J8Bc5aZhWfSkC01zReb6epWMaFPZNauwwd+Z9BQlHksqg
/XhOiY9HJbaTHQfs0+05Lg1i8ln4ZvTlufkv5xjIVi0yxQ/OqoNJsDQU5RazwTW4xWU7ZlpJWkLw
H2gJKdOf0694UyOSKNjzYOS6lXtQRlJKhxBuJNB/G6e/909oKobJiL9b4A1mur9xU7CtyyY4R0PU
/HJQ6TzICajxzfuHQaIMrRdo0yoPgcsZ1YFNebdhRj0+o9RReLQJLCIfbo+iXDKk/y4cckt8f74O
AGp5Wtg3Cxe2Fc3vVg7OPtY5Z3yFR/RswJWSavxGEkzsysq091rT2FSaEbXEiiuD00haffuHLGwT
uBIUIWGowUWfq1G3jkIvtLODM4/R5j7AmgZ6iyW+3x7lslX5X7PVdGBAiNlTtdRmFWac0BOvxx3t
XMTya2cBJnNMFArxuNsMam++f6dYgFgJJRYoaBTVL9e2Yc3LkFLEGZB1c2xQT0Lloy9WquYLW99y
ZPqQOlufk0wsffsFPVDRAE/L6KyNvXdEO7/YFcnwu4NptgIduvpGugzYzzDRiHYg+eizLQmXXsEn
OErOdRp7LaUnKEEeJKCViHH1kXQ2AsVlW+cemC6B2YQwzoqhWBIxxoScxE/iVxMYCwzMxP6YjVH7
3s/EeLYBG8WSFfbefLxBobtSQr05eyOKVlRUgfRrdrLSxL1ePPiTYFIgPEGboZh9OatCNF1BtTA5
96qhnMZoAvDn8Vqr+Po869MwlmyjskEL1ZztucxghqXlJWeyoXQDslLeRWrRv4Zp5mDh4quPaIV8
1Oyi+pO3ZfboYbOEejD+hrdP2vV0aQ5wmkEx0lxQtdleCQ0xZEqQBmc9gGAAfOXVk8L+3V+OCcqq
rYDSpHuhznYKUGMekSEHzPHqhtoxJoSDZRb/j6PMpoL8FYVPTNnPIKN416logYLhKFdGuTrGXCnT
4SLvQKdDM2ajoF5tC1nJknPCi3iHet3wXQRSs7cp9q4ANpaHAmuqg86z6K1cbkU5s3EjsOTkjIOp
+awBXcJGsOjqlxhhfX3lHpvCz/9AAAm5OrcYERC4honm5tzRYywrf8isPDsnpXjqUb88ofym0nsY
topMU7LgSWCnXbuSWl3vP4YFkcKhnqKIMcMQIGzbt7XfZ2cbs/eNlmBjUQ1x/O6Pxih4v1gkspzt
eQJnUzTPJcXIzgWgxHzbqlIDaBu9PurcdR36p9uHamEtncntBX9FDZFQbfbhrEgbqxZ60dmqNMXe
ezhH4p5uNt4hsUfb9a3Rfh2kxjz3uRRWKx/yOiyTjJBz45sDNppr+nLX+CW0Ca23inNGW4v3ci8s
IMhpGX0LAqF9D7A8Vba353u1Ucl8EFUlnOk6n9KenW8YKn1VUEM/+8D8KB4K/2l0gOoaSLQ83h7q
ar8wFAkI7w8dSCc6OZezw0w7ssw8q8/gstU/ehcqbi5XdJ1uD7MwI/IbQpYJDtrhj8thuqEZUBYW
7XlslPYDjbTkgFg0NQTJ877eHurqe5F5TPheGQsk/PLmezNDK01HvqY5l3ZS7QQf6b7rCwnNEKm+
05XaXsngFqaGXw6vLxJWZcLGXk7Np1GPCUHVnEGN+KeKVv4uLdOOckJvrRzuq3MwTU3TmZdO85nn
y+VQbL2yl+OmOZMNKT86GbVFyW+Th96wOqpw6CJsMqc191biG2veIvp0g14EtGlwfXqDaup0j892
ipFLugAwpT4WrdTrH3sL5XxQM51hAy1NS9oRvE7RSStGZXzwnVLVQYumSLxvotzpk0NUIPa5Rfu8
okbpjbKJ8kIpbCTgMYFoIhdVFDJRTe9k6WTBz9V2RhkF2SbR/D4CVtt6L5KJMNGOypwu7uLcyyFg
A3KtkOLxyxRoZ15UaAyESr/TgW6F6DlkkfG9jEb46bmXjF9EqobxU9yEvMbUMK/MD6lXhZFAoibO
s2clbBwIgnmrGYeyTZroB/aHoEy0FoG9p4AXufMYR0b1x6gA1sNYElLwAIs0109q6jT1x0b4SKaO
WLnVlI1NbEM0uk7xLtKb6qufjFgeJrZs+w+27QkEN2GBQSNCbxjUB8oV7QM95/xBhuj9UtfY/e4j
ngbhP0gAhiclI0T96LVBqG4Adz58BPzcYwuRjvb3inz+i6TycjiOTlyDvja7zD+OMb7KX0RcxNID
wL3IOvW250vZfhg8T/kYdZPKWgb2xX4EqS91IGUd64emD4q9C5LUjk9ZWmUFtgONPd4VVt4h1imQ
C9+FiKhYeFs4en1q9QghNcw4o0mJQ+qfMS5WxC6Xi+hrWSc5wKyGHuK+0nNowlqj6Yi/OV74A5xN
Mym1GNge1DyhT1INRRTVCoQ8NznuD9Emib3qp9ep5qe663mRcX7b8EGu8RgAC607v9taoC+LxG0b
bsOaEH30ApR6dqOJee1ZSlujO4Bh6hR+RcXBpMJMQeUx0aCvbgv8P62fgSEwb5Fiq4EIkAqDNlKO
8j9kLsnJfpqjXf0E+gNrUqrxjT7oVefHH2PUOVEnCWi0f+95BwW/R3So1TtaBnZ2FJ4sqn3fBrm1
CXwTvY8ReXfjgNCtkE8ewErngNs3UmC2g8IS0PRIi0eSnqDoge+quPbEtWZIGmhpu9E3oYPg7S6l
zSrvIBhKtIjGrhgwi6jj+oMp8GndtKIsm+8oN0NhdrpOCw9hrOGmqala3t1X8JgmbUY4J/TgjA7j
8kIy2O6ogCThh7JKRXw2TKlWXnG5HsEbYg0Q5GeMtQ18NpDJ96khFp56qg3ZDI80+nLph9nSG6av
AU14BwY+g7YP0q3eWr4wP1K+CdAbQXVaQTrHw47xRItFxV1X5DDXx8arcZuI+ZehZtowF4CK486S
I2Ij070iAu7MVhTgB7mmvH0H2e7JpCtrYpdFVemxKkuQAHWbq/ZXX4g4oV1IiSJ9QT/A9F5pfab+
1wHlK7qfvfD7fJfKIOabU47wp0a5BFnh6gekTaP+hHBENDxIOdfKMaZNUz/UuVbXHnYQPboYWKl2
2Ws7xEX9U/YDTVHSg9Wj7COzFzvEt2BxxzJGvsi6jEfwmIb4wpM7RrS/4wC06P6WdpM4H3oK0EB5
WK8ThfGBiE2Rrcue89ovMC8G0Zg9QWdyxjuI8nQkdLM0HLwLQgVYN7W55t4UWFxOzT7N2JplYGeP
GSjc9Fc/ptjuDbSKjJ0slRlGJXhWpt3voQQ7/wferdp+cuLMr1F800deymQy2jEvpUD9jQdwAiVN
zo1x/GdIcYAD/Sr5VXtfKLJd/kKlTC6f5CxBC1xmE0R7KvXCuU+g/nKwkB35JFVo3sL3HrXhqETg
KO+USFGbc0taZxzqSvjZHzzbvIZOMuE5wkwGHJ/T0J7ttQfPt/RfymiFzg+Pc+3vzUoumj3Qdj/e
ZKmtdEh2xGENvR00FxTTNMqMfAuNSRXb3rNQWAP4ZH5thdR0DwS8STU6QG1nJ6l+7GYVxrJ7Eklb
31lV67wkQF+I0ahSvjoOQpmgU6Sx/+DAA8TjJDNxCcn6zjb2pA6JfhcoLdie2hhzZ+sEiTWhJmXE
f2Isv/+ktQfYs0uMQtnARszEvhNR+J1bQIO84RhIEgDnCe6DUrbgkxSQFXYgO0VyKDohP/VNreGx
UjRIpWUNQIx/gDMEv2D8x9iTtAQiXCuclMhJYzbeAXdpZLfGmE9s7RTsJVJhYSbvBrvXcUuH+fJa
46cBPwLQDg7f/kANq5cg3T6BjB3LOydE3Cndov8d1wdPBM5wLL3RCR4gnsu0ObJS0fqHqLZ8HrD0
/E2s30tFQjGc19lWLqHOQiQ1UcaDgoNA8iYRvVOBZcVQBH0ojOusjZkYxseiRLJi6ytN+il3SMsI
5nI8PGIupfW7rADE9qlBQb98KgsRccRC1bR2kdYN4YZIUGWuk6O8vKlLrNF3ulGY2LwoneIdUc7r
1HsLvynpY6LlgD6SQs6/c5GYT4GYQMyp2lUOfHHQDntB6vYd7iFQ30J0Huo2qhbVr00gFw96709a
NGEg1BE+aI4OeY1NBvrvWoxGN8wWz0iPPTAr+EVt4OnI35K1TJ19aDjEbAT6CeZpvtH6ygvuJDsq
gwNg9s7cwWrByGVTFbUpf6CM1cEipj9uHkrLjv4MtJ3DE/94+Axptn6pSiwNWoAc0/UTlH0OLA8c
qEf3PkMOJ6YTjYWTjsjpp1QrsFW2hiE3ngsf0W17UymQfbeVGeTVhz4V+asx5SantgVuBWghiCiK
9H5u0GnlmHbIwiracFZkdE0O4EyJWegzyc1RTdqIY5FGiHpDi44TzN6Bo56cWgpeQqC/+gYak/Wc
jjIuZnTPi+wIVsp5DVFVRG6kVOltg1iiLFzmo/8jRkY1vcOeOksPIoppDWp+Ha3x0hZTcItSqYH7
HWzHWQ1BAzY3Ys/UnDs7ZqeE0tcCbt9e8gZ/pbyzOJKtGrYC1JM606yqTzMduCXsp7OTJ+MWwyJ2
k5EgeGYqa5WkxaF4YpswcanYyjOmRYoqRjvYZnMeuzYj+5Plr7Inj/dhpacrZnvK9KCc5fbUUyza
Meie85iZPSwq1Ww7QNvt2ZYKD1kR047cUTLjexxD/LPc9Gp61+cW3fA4RF16k2Nb9dsqyvQR6zbl
Y0kGpa68gRcepvigUhGHSgo4et7ZyOW+kKlltOehy8rtCMDzXm9Db6WysDSKRhlteinC4Jl/T+RM
4fTVjDK2eDRJRdMfwGzq+3c/SWnN0OeiQ0ctwZ4VJ8Ogr5tBNbqz2lEtCaliHGWgcCdLEcXXpqqi
dz9JSdMN+jQmHSiFkvLlOxFofFBJtTyeu8hQtxEfinsBnCHEjHz33qmxaRDgpb5LeZc/LocaKgtE
HmS9cySXvDyTqlIB+mgT8wDdScvbiokvtLI3rt/BPDRhyXAMTZig6my7+lbiFariO0gA9c4AFgbT
3CMCMKI8jRgx5PuqRcfxSThcxmdB78xa+QFTFe3yvFCoV6cGImUpqiezckaDgyeWB6F0Nu3SvgeT
raDeL/EQrRSAZCiq9fouqrxQXxn3ervyAKcLYdEqBvFrzqp7RmB4VFcy7zyyy/YIokKzzrh2bn/T
61EM+jY0peCbTfyn2fLKqjf0JoKOZy+ux8OgIxGPPupaP/EqvoFu1k2VQhdlAQcKxuXOES0FEtlp
rTMCotD9aV1tSXXQqUyFunL+riY0G2pWT5MBZ9j5MFhnq2uUc4Fs7iNlonSlxnU9ChqbbAca/PSk
qMtfTsj2cyQe084555FknYqm9QG5OvVKxLpeNgr+VCKxXZpoAfMCL6rrug6t1HfzFlrykCUqb0FE
VTHqKpzo5Z07gXYK+tVsOAIwUXi2z60WtRxeLSC4hI9oTUrXPjlTaNVXrtWrpZtqS0Qs1GXgv7D5
LpduROYoqMEtnjsS6kOha8r3VAvGlWvu+tRejjLbBmYRFn7jkCZoifytwckMSh003UTKvH+AYXbc
MlF3vL2CV2POVnB2YifpFyeQksCt1dbetKm0V6rfkoWNjuUZ46HCQGplxKUNQguKyrxDpZCDdbmW
cV/b4fSAcO1BB6iqxl1yj527Gt51xhD8uj29qw9HOZK2P+eXyi48munHvGmjDyq0N0gFgRsmluJa
CgKCZPl9/uf2MAurCGBmihKTojk75HIYwHKhjU5y4KaB6bsR/oQ8HpX0sRkTb5+o9QDru+m0lQO9
sJITTIfkC/tx0oPZqBT64hIaYoD+rZeeSiMN94CwrF0xuSPenuB0kC4ulGkdbfjKhEOdztTso9HB
UBSUtwK0ZxAILyUZkKOtk28lI7ajpZqFH24PuPThSHs0lQcHGcKEN3r74eA/kk1nauD2iWZ99W0D
NSpHz/b/YhTa5ia6JwQQe7b75aJv8l6zAlcZ1aK6k4zc9B5RfUV4+P0DTTV4mSYGfeC5MkVr6m0Z
53XoFoZWnFRRjSDoo/L9R4vQw/uC+C5Df54tWl5XgTRkFQLIdPfuHDAh4I6j9GwJqCC3J7S0ISb6
OuGDVING0OX3wXSRAl7Xha4hl59q4fAOTON4U+nNN3rtX28PtrTRp7YChHnOFi+oy8GiLIBLbQyh
m1ZCf5T9rvg1QiPaaoO61i1Z2nfkbcR73NdJh2cBIxUpfsuo3LmjovlUUcrWq14kB0zlP7fntDgQ
zydasIQN+iWXc0J6NUw1RD5c1NwxQoBubL5ocufU/2KLT8ANLmMehPaEE3x7kATPfj2VoshFzKv5
Yg1mD516BML93qQMf0QakVz7pBf0QqcN8ybSomyBmHXDhrAC7En9QFEPg2UHz+9dtclD3uLsA0Lh
K81GqepgoFxSxK5d9v0DVlnyQ2LGYgV9db3fSE9BI2mw3U00BGZhgfaNjBqgFqO/IqJvY9gWB+xp
ACMJCXrW7RmtjTW9Jd6sW4T9C14QY4yEqDp+BI6oo9Ehd3vqxf5KeLjeciZ7zWABaZAphLvLoRr6
FZ7f96FbJ5r3gnmiAtY5tN77uMMBcaoK8CzmQrx6/CRmrullmERuG6OgulfMzmk+wYePsDWLR1tb
yTcXJ8WnAhUKWZFL/nJSsqegnt1oxLyuo0BN/XpbK425cv9NkfPy/gMjREDgHE1gIXm2I9TpfWE0
hAWvDXtqk6AO0KMOjfaulO3soYGj9QBNVHJ1PeurA4aI6M2/e6PAwAYPZWtTHurMvp5RRQUiIUXk
WtXkNJ6qoxdumyzKvii+rNu726NN/7WrCTssJ68srhNZvVxW3deRSJbKyNUblAgpylFUMXP0cKFK
3ptRU3/w0fm7QzpzLatZ+KC2TGAE9UXFg78uRw7B1TsiCSI3GvARcwol3DedOqzs0qVRoFADgwL+
Yl5BNgy7px1S1JEbApf7YqJfn+z4P0N/5Xhf35MmtTg07CdYCLfybDaYMlOh7VlHSevGZ7PW82cY
p94WlkC2y+lgOSsDLsQThMRIeumEg1HVZxEysYYOZxcpdPMKrOZgSwhNVuib1dQnn2/vkem3z/fI
pIhnTs895Mtm6QZWYFER6V4IO65q4MDaPrDDc96q8ksG2RBCB9q8t4dcnN30wbgDzAmIeLk5OvqJ
AqXSCPKmoh/QLkvvLamXNqVmVcfbQy2dAKonpBsmUdeafJveBuYyrHmM9cSxJqzFsxkUAvc+Kbnv
6hQKjILaxab0cue+iq12f3voxVlaDMxEqc5bs+dmT2NPNzBCcnvFrL5rTh0BNkevDEYOUlNr1bjF
LWo7VIzZngYR7nKiQZAUg80YLkrhytbLNXwOxjjep9gjfMB1Qf92e3aL2+bNeLNtk+QlfRbaMG7S
DZj7WuK332B1l0Dfvaf1njygoJqsPK2XVhTBJ4BnKhUjpOgu54hBELpV0tRo87wBeejAhpMaNOk3
L4AcuhI7lSsoCpfE29FmW4cuCP15DAVdpaxyfden0NWAL3hPEXKlxzRKA1AR9CWH2m5wr7S09AuM
g7XMYiZ1SF45/YxJXpHCOYC7+avU8YLR6UKLm7jrKI+lwkpfizigvVFbGg3EFjFYsU1NYA804bPu
Y4ly9RM+F/4dPPLo1KNGtw/M1MhXrrKlHaAiHsE1RqDSnVmMsu0KM9hIjtxBaQIk4KKuOqQKzHMw
MjhsHNFM/8lln6+8KRc3waQOxb87dWJmG49SqIcrJ1CexqhcuL/ayxh58r4QprQSO5ZuF17KZFkT
MhtQ3uV2K2yp9Oya2KH1I9IwHpbK5tDKh9sHaSlC8RQHePI3NZnDbOusitMKz2M3o1DvyoFZPWNS
UT3Aikw+jVbtfEDytb5TCnTwb4+8uJJI4vDtbB7ozmwl9TKW80n7wY2RkMCHB6FmX221e2rcxcpe
mf5T80uGAraqQcOnkD/H33KBNSFpeIwlRPk7cdiq6OeMv6tCU79RqRiOQWAP3zKUEH6D2qhWYGWL
Z0gj/YF1BAYYi7zLLwkxuuDveDGaGrJzlKSkhgUxTrRZtc/LZyTla/QHDIy+i0557RPj24Af1SG3
G+25lCXwKwH63d9uL//Sh4fAgPQYGmvkvtP2e/NmiIehpJNJiiRnGqWeUlHGA0bZ9Q+1g4IIAiv9
TpO7+iQpqrmyIItD0yHi7kX3zJhnZx0aBk4m036zMJOytkFkoXKbRcA2dmUid+lOAkLdbxRs2vAI
TRynWTlaS7FDQ8WGzpEGznCedEiaF/AYqCJXHWPlsQAc9hlqSnRWegmKtxxgRhu0SGvcXvGlOxL4
N7QHCh7Tmb5ccbzbemoFeeTCkM1Rucpwh9sALZEeW+p6JzQvpJXDvXTEdCpfvKVI+825RaKPRHkM
wCJyS00pfNQYG6ScRY+a1sYKhVjLdpaWFU8FHm0TZprM43KCLYpsiS0crqygtBmnK35WsQ/y0MGA
69B1nfMn4KX18i+WFaIdhR2qmKgxXo4K0aIxQ/h1btP2wHtGXyTNRgUCdJy4dc1Ba5Tq8+0hl9aV
l6k81axIWefr2qNPiKsCl2LTa+mjFfg9GnRQxQPQy3r88V8MhhwsUF8gqTzbLucX4k9VD2nN494o
xYvR0I08ZH0ofpZ/pTBuD3bdJee+ZzAZMSZIe0hkX47WO2lVODarWWFAhvZd3G2R2vD3AITGrang
CIDi98dQrtKdFanBbhgtitV+hT6v1AdrJeOlwE3HhBsC3CfFhtmOmvo2DQa2MVCgBplbpPXcOAvo
opHv2K4W98Vj08SeORmr5Q+GTcly5eq4Jt1MC0KsAgzMTUUMv1wQ7I7KwpD4CWVc6VsHhfX+YWwN
1ALxSX/MbUcKtwDnnmql1h9wylM2MuoI4Ng77CVvf5yluAkig6o1TzI6ilOAeROyEcsLCs0vYzfS
A/tAHwIPSn30iw9Nbg+HpgmcX3qfiHOeZeb+9tCL6ehEKNVoZGqAQmb7oirxSRRSLNw0oRu+IWrp
X2uk6L9KtRGVW3OoqqPWNqgSjV2Oo4FIi94AbAAJdyWoLUUZXlNUMSAPsFFneyLqEhHH46SB3wwA
lJEfwlRVDysQUeNAffJQx773R5KEPK7kfksjQ0NGEpRr87oMWjOvVCKeuSP/iIVoPybt+0aq9U+i
ASmHFHCXoYRRD2u93aV4Axl1atDAnrbn4up672SD3kncHEYmHpQe+QpdTotPrRquqU8vzRH6H1uM
xIypzp4dEjokIchCiqOAaQ5eX6dbilrmCZyB9AEZsZdJvWFlXZen9z9jzjLdyrABNufYZGNEFX7o
Bv8T0Lb0g5flyen2Np5OyDwRpGpJhw3ZXzBA0y95c4IyQMqFDPjN9bIC0ZVOjYfxWKRN42wtFdvR
TddgffIvxoTH5lDAAUAyDyCeo8FoGfLYxY4GhTC9HhtpwwmHbING3T5rrbVrfylOkFBOyRVy/Ma8
RttLYYMLvBq7fWjIey/J9XCrpl5xpyL/jZ9QGNRooyQN5mnI2dye7eL+IaOirDJl23N9V1zvZL9V
2T+SX95nsufi8QuIzGw+SqFX7YZkrc6xGJmQGvjvEWcBOnUsdLP6KHZTFQaATuq1q/LC2wNgKe8t
jBx3o5V+S9TeOap1Ox7DoFFXQtLSU80Gp0B2b9G8mLejqdkqFVjh2FWT1Diigorgj+m1K+XGxc9q
Iub4t4dK1fFy8+IJrI1I36GVk1rxwaC2j9WQae98qQ0eWiAyh7Ye7BxfU9gDt7/q4gl9M/T01d+c
GzOweUB5Cs0MelnSxjFF8LmwQ6C/sjXRIG6PtricE2F9OjS0O2df1Ec4rNQrIdxBGj0LQ4yWzCov
un6turE0LXDbwNUceqqoL19OS8Xby1DC6WFm5winRKbR1wfS24SCQinD6rk9r8XhyMYnfphJcXr6
+29WER/wMYx8xI5Sk47DJkxF8QUYf/VHMr1G/Is9ydtuaqRNnRptljaKHjfVdJQIdY3Idwg1wQ7L
+mBlTy5OCbnNiahA+2TOr4bbVGW+EwoXN6te3uoBjmhHLQ3qZ4x57WolAVoK36SCkKjBTKIJMUtC
pIqentOUwm0yLX6u9Xr4VmpO8BVFD93eVpQQ/kWViQcbsgIKQEPeqrNkw0uVFFGEUbiGJVnk+El+
bB38nzYCcs02Cwb9qfCq4e7dGwVtbJ3HDAV4m4vjcqPUOMzaWkqypWMB3m1sSxM0D4FLY2xeqSvv
i6UMF07k38c4Wq+wMS9HI2IjNKRS/UHbCuZZa1b3oS7EqRjS4Wj6pXqoEW97iABC5xujlIudpFfW
V6FU6cpuWvi+2MjQMYKyT5ib938RBkdMKsWdCD3/Pj9h0gzA3cP6C//2cNT+qdOy+n57qRfuK6Rq
pvI8KFK21exMlimUKxyyyOmos/5UsC64g/Uk7xNILo9ATL0DFB6rXYkECxGOsuVEceRsygBmL5e8
CnIna3qZD5yOg7QrAwvxyqpT7Xh/e3pLtSciHPRXijyTQssstwL0bElZWiZuXw465sKlQwPOVDPx
eawRe5xISdFd1BbbqDWiPWlDsgsKH0Iugh1nT1TFnZn20tPtX7X0naeumcEpJsecQzzH0vHQPo8S
F6iGsq8LnDE2kpIVR6iA8gnwe/7t9oBLSQKeT1PxT+chfQX+VjEtb5OROEUG5OFwWztIWuIizb7o
Jl6YvI1pADeQ+CBpyKzYP7IUpyvTXtprhEpST/oxXAKze43+EmAGVChdyqrjP2Ex/rAlMdxJems9
50ZoHthuaxT9aSfNMl48mqduvcVcVH12xfXorksdXWcXL/PhU+PL6P/mlO/LrUNNYYe2zRf4Xsj7
1mmDWCXCSNr4cnvxl7426SClbHDMNPVnMRTlUN5TPae6VxBs2+TIsxk7g+fhb6tM2/qDM6IeuHJT
LC01stYK7zTQt1fyR2WpBTiwm8KtJNF+VqNROiVypJ+tAddANCmluwD48eH2RBcHpVw/WWXI6LXM
3k59bwxaWfuJa6lttoeCKh3lIYTXIOTiDr+A+lsXS/XKpvqLVJ5/YXBaFDMphwBRn2LNm6xCEkir
1ZKRuFoUZl8o9obwl6zupRwzrH01v0D6esD008DGXPf8nYkY0JaWTn5SxjrY22WmH7Mc+vHtxViM
PIY6aXqRclPCmUUeL5NCYjZ8wdSG0dZKtbMDRIRWrQ0mYCspMFc9DZ5jGw7+TlcrmqAY24A497ZZ
MZSUf4No5V5d2ok8S3hJk0KgYTL7Sfj65p2Kx6hLm9nCbLgF+s7qNBONOpRLbpl2SN9naPK3g0bH
AZwqkY4/5/UKpc4Cz3RUeJNDrhyMslBPDpCZE7hcRJ/R7d05+BdssdlBAxn28bC2QZa2pcF1SnOe
dOLqSSZC3DRTus6uqaNPsOsa+nSbVtNgtUGvGo8OptVnNhfW3nmD/MmkKQ19fENQKbcljub3UVUO
f7C7pMbRl3b26mEnEG5ktROvtzfN9b3IqZteOFO3UaXheLmX0ZQp9cgD0NbkMp7ukPeUz5oo9XHl
pF6nrTALpn4mkZEi57wDEUc9EhxTb60uqNoN/E+DSzBvsntFWBCu3z0ruM6g2adtx2CzbVeMjQN7
zgR6KHTT3xVBVoxH3Q+L7t1pBesGmkImCpA8znEbGv5GehrSFbdjSAaah3wuZK419bLpmroMONwm
eO6xoyHN05m8/EiSqlXMlvICDfAsBP5l5/YOGEmIK2GoBS8JxjJiB+N/ItLLTtz+uL2c11ca45tU
byaooAqB6nJ8m7wCaFgYuyCtrCcHIu24T9VW9r/mUplTi0Q84VclWSFXS11X1b6TsuHd7Ji/Nnt/
iRDKBFicZXBFQEcilLrYxQtW7EVs1gh7gvDC6VVSBhBPBcqufSHUlUzmOoRxoQE+mCCfnJF56mT5
oZ+RqvCsK3vV2yKlNfp7pEiT4WgkDL9DmThfoy5cRxAGhZKh8+bis8+RDylKgrna88VLXYyvlAPH
rdUa7VEXWvHAwzz8Wjits/KZF2YKVJcGHY2WST9pljZIkm/mTUPR09Q7hzov6TscRIyLcVPsnRBm
rpDtlbRhIS5M+SiZosKVCgfycmtF2Kkl8UiJZZQRlNg1KJnGd6LQCg1NcKn55/ZGXpohTY0JTUnA
wxDpcrSCagCmRAmPS7PTEDtIZRWx5176bFd151Jtr6WVALEwPzqQyOPpBuEVcNfliBlQCjPHts5V
1Fo2T2MtFx1+M46dv8AvK9993Vo8qCA1QQyk3Drv8KNp3xiDqqWuJsZsJ8PpcrFyhi1NKeuo06X4
/O71BJss854AKkd9etrGbzIhVLbi1LZF6nqI8N6NNdrZiaMOv3GcqnD/K4dVIceFgwFuAhDxhO7C
NHYeCkWgROHY4LjEz5J2mNs9ehAFN3iNizujxUXeEVidrezShVtyss7SUE8yAOjMezHUKgLAs2Pq
EoDUzxL87Z9FEQyn26u5OArKSWhHQvm6EuJRMFJqInhkbtZnKI5rVbu1pW4tTVw4A6wdRAPWb4Lj
zXYkgp9poRd9BjSD9/AB70SE2bvQiNTDqNqBeqjUQYlXjsH1oOBfIag7dFOY27yfomFcFTaVk7pB
HRqfLAyQnjVkU36PgWc8/2/Ozms5bqMN01eEKuRwikkkJWIULMvWCcpBRs6hAVz9Ps1/a9cDTBE1
Lh/IR+zpRocvvCGvBts6PrqW8CnI+ACJStbSmlSRYqUeUoGogsG2ldNQm8M5HHtlp49yb1pSYBeS
EqZuJAO3+7+MTDON8fMIhsKBKK/nAhn1KkQMArlvJLiN83+YlYRxAAGRAcfq26Vz6PQuOieBrQjj
Ne4haRrVvPMMbI8Yfx+vQ2C29B0xAbudVK8odNnarAkEtoMvJTacpzAaR95Z/MKPkGKn38IIB/Gd
LbK9KeWwlE4QCYbCue611iFYzcnw6gAJqPFq4XX+Qmt8QsnI9jLl8e0BzAheugEaBmDIaiET3KVC
PYqboLXHv4a6GC4Y/uzBXrfnGR07evqcNA/C9Hp3NCiVzPizt0E6NKXhU/pufps7Kn+n93fFnV1I
aO2hUgnudCvgNeO3EOUUtAJdh/wy1k70orn6P3pel8Gk1HtQ7+1w3MBvTt6SX7lRXZsrE9mgbBFB
XEW/T43rHBS1+2xbo3vo83mPsrSNfd/u+7cYjLrwmsRZ9A1OEKWYAq1SbPBqoVrj4p32uMAvpfex
HIvYQzmgKZqTKD2x14bfHgYuSyjF9PZ4WKno3B4GtwTaXyKCzwlHMxhn6e+9tvwagafCAUZcy1pt
zg9+TR41oI4S50KBgcTsdsTBMqBbNJ7yGrcOKiyTeVJ0JPilF4c1LtqjEcPbaPikk8ForO/qBtPU
DrJ0rSmvSY7ZMAlaD1c66ZcnHnxcNELuh50RN+ecgjMB31siqNNsWq1oMg1qhf9TEiAdsdjHqVKU
3o9C3fm7VePJ2jkbmzPIaLzbMmlicsTSt6tJE9YARSHZMyOeFOY0KJ/NYd4DHN6bE7EBGpkcLA69
3MT/ioMm0UYGt0ASiGkRx8ydtaNbuNhj5KV4NEhgQpIWxnmXWurrSyWPrRTvBbD0TTXVLyB58tOs
CX2nhS4/wk3GyShoM8p8jsBnQ6jjtg9HCzW5YKC88ksFYBTZzySlmNgXUVj+KXA0U3O/UyIt+jAY
4VT5Ttbq3p6Sxr2FJY6l2cXyIQuyWlh8H8Iom8DUU3IMq9OAxVt3RHXIGl9Tzx7+w2YBnkk8yz1K
WVH+mn99Rq8brcGxRrJ5DOF8XVWr5NhXZd/vvD73ZsWLIAF0RGK0JG7HEe1czOBsANTkTopg65C4
fyculipamCjmfxoM7AgFOFK7NX467EMNRgeDAQIdqRp4aXSC29x+WYpi3pM13R43LhFP57aE+Ank
cnW4PTWaijii4D7OtXlK0JZCBH/xHu1ava0dTzdwQPkmrCIUkURebwuFHmjReDC6LKzFUUTCyAoi
bXLV7SJ9+NTxtXju6JNRAdHWgVdRo+BFfawI6FZIHpBwSuXcFxUqho/e/iBWKJFBIuFqhSxzuzXG
tAxjq6V2iVX72CCdphWKj/BcNR+dEQ8/v2lkneP9QTePHOvJGeN7kagyzdUpsxey1KQpoiDCozxI
VEU9K6gEosvTFk9L3f2uoz23E2VuogiagKT88hqjUr1pk6W0SNIE5G9gplNy6tvaxKGxEV94OdKj
EqI0szPJ7aFjR0obChquIKDXavW1i0HMJGhQZBO1j6NXOd1f2FDNv7TKjFjZ+yu6nR29EDowMDmI
ackZbz9jU6lmbIObC4pJwcVS11u1Pop6Vhok4Zw49RMLJ86dLHX7GSFbg4iRMG/yrDXdP8UgxsbH
LA+8xQpfkPtF5DCfzf6LTvjo9+kUIec4JNrOW7E98yYyG5x3Gn1ESGvwEzqMAyKJtB083GF8xUuB
Z05O+3BYBDsTBhm5luysrtW47BI43uLQwcyc5WdvxMk/eVkOv7pm2QBGpYX+9f0vuNou9IhJ6Qya
SqCAkUZZn/gFNGSn6NX0yp0aHjTZv3MR+jti/rMnzLxaQDkUO1KnfQXs1YFhc7tZVMBTKi5B82uJ
oPfXNqlsKqpLshN33RuFRgz2K/xiym2rQ94vyBaW/Ty9qmZHvYT355SaRr6z8deCvnIy8kBTJQab
Ahl09YZaoZjaKrbmV8nnwahLSxsdX+gWMdqk4awcvbFzpoPTOPM/Ua/XlQ/Uxf4YkRwagUBZ9nct
qpwvldo306nDzkv3EyMPUShMupzlR8pF8SMQYSOeo8Bhn4WK4uWLWaVK/9qNnJBDJYomP9N9NsVF
n40qPqt5WNhXZTJm++gtav0cmTGQowafeaDrs+lE0cfUdrr4Navdrjx5uBWLQ6S2Kitlkrw9qcBu
5ufSa4pvWRY7+Di1tTE9tsff1g4oP1E/FS6O1OoTLbqGC3juqq/NUHbPYV57J63IU0yw0ubUFo3+
GCFIjkfRHHgPLRly/XVVRisyxVQwbn01BKaSmlFbJwlu9DF5TPf2BXv4XwHl/4bSCXd4tWkSr0Me
OhOjPYeL9qpmfe8PEagH/Gb3Xk+5QOtRAI3TbWQLIma1WkDTiXPkqybjFdcLBY3YdgrPwum0U6Rl
Cr7nwz99qtlY8I1Q6N6/L+4cLxZSBlgO4KVN299QxIh7Zj69NlZZHEuljD6reu7s7JDVFc8yUtYE
c0XhDnwBpcjbq4KDoNoTMg2vnil+sRM0HScXC94y/hkhguHP4V5ms52WqXPyaBFKAAUt3NsBlXIQ
dlsqWAPaZf3UpeW32az3KHF3B3lTnqJIIsO620G8qhv61G7016gHwj9EWnzmvliO73+h7Y1ObVyn
gkuFyaOTtooa+7zuDYXe+SsgiLA6j/XSWT7gaurj6GnvsgnvfCqKaJDiUTsDmLuelOP0TTiHo/k6
xZ72+4CQ7rMBLf4FxEL02kDNP0/ZnO68xXfmCB6WYaGuALJaiwspltbN6MaaryTFyt+m24bfFpFA
8MJyo3ksCmcvAurmtJnS6IVO1apdZIlZw9/WNV+RNEJLUbGyo1nHsMtQpD2GNOV2TtgqpvrfeLIB
J7UUqIvIXfSv7CwrbBGFFGRe0xCj1im0ioMzdUgaV+Pgo3Q8fX5/v2w/oIyI3ywiaD3SeLwdL6kS
iINoZbwSCzvjIZyNun92FLdsnzWvc5oPHTwdwPp5kVk7ser2HrMQe+YZIIgEwr6GXfYqIZ5YNOs1
aebqEE5q+CdAaMBS4KQuUxvNX0zYjIdJG/ckj+4sskSVAs2lAgBL1LiddEpHO5pdRO3op4pjnYY9
+sZYTYI2df2ynOyHPypVE25qi0aEfB1WmwhCdlNDhKXa5USlD4U8u2QYfR6MJMentxnn8Z/3v+r2
rmE8NBZJhAHQkgrcTnD2ltjMk155ZfVNv+9LdEHcZq/9sIZ4slkZBgqVnBh9j42g3rSYmZPZyqul
WEFpZsuxG+s/hKX+Y/U40rtJ/zWJ3e7oqPNVaBbW59O0s4nk/rx9DPkJUFc4pMyWe+92puDGAXwS
2QSDaQ/x0Z5CW3zNKpIBlIw9t8cQFV2B4oI7QRz+HDQNEWNHRdt3597dniOyOxox5FyktXTRb3/H
Yup4kyZZFHhN6OEgOtQaffqu/sOuIeDWKcxFM56avSLLdvrSJI/ki0olSdFaznN08Oq0nSIJKnu2
nyAHdPPJxFkbr/pYt2fEllX7D0OfLcuvF6P/VmqN+fPRvUYrg8KqIRtRPNarF8dxWtVJBPC0GC24
1y7T0pNVNmJnR2+PLLUkWfrHmYcNt8ZYpZMTZjl44aBUdNUXqXihd+T63qi8gCPYqxVszw+jUR8D
DoHnClHj7dfksuqbNOrxep0RYsiM0jy5Xiqe3l+5t2zkdvPKYVg8JL2Qo1zX3WPcEMxFV6ogSd3F
1v2G1cv8tqUwehkGLflZlaa6HL1S1KhhK9g6iJcIRQxxdEu09exaHZ0DLq+V8RVRKu/viC6J5mse
8OND2qlNdZw1LzKeuXGcdIe7cW+JqDbz+tI2kK2D2yUq0sGpysErglQbsIwNc+XgVAjOv79E26ce
gJM034NwBN54U6yckJ2cvbAMHCyusIJ07aMIc/tQA4M+vz/UZkIU9UBvSd1ktteGkTmEi13jiFwF
veYlBzHGysFFt3ynmbq5JxiFs8KeIgei/7e6r6owHUotFzUHtkjOTWsQSrSzrfhhiIKmDxh+PA+2
/qAurRSIknoWxEvQtZnmakMbhshtlEyaoLf75dApA6xbU5tODy8h+RX5MJaqVC3XJcu8mJJsxsYl
EKE2Hvqux4rarJOdq3azJ5iLvGXpBPKeotN8u/Pwp7CSJhHMBUX6pwXn6Nec0OZI5Wev6bgdCoGk
t1gTni60t9WyTQvS06O31MEiOvvSDaZzHCMb2qISP/yAEABBPYGeQfVOIuBuZ0UlJjMQm2+CQZv0
73ybDBUU3OpOaTNPid+IIUT2ZtEfjW/lsFg+YQH4hiRczRCn7VKP67YJUt2AUNfP6WkU4fJ7mMXF
2Sty5UG2EjuRAQEtEEqTa22K50nfyEpE2QSqm9dPLijtS5xl/WnInAfbfm9DsZgS+0nHmKrh7ZJO
ljaYeasxVKLVT2qKsGCXmMMpozb0IUV48vOj2x9NFYIhKndkeMhN345nOnXqKaHRBMCT7VNVWOW5
0JQHQab/mxUVQo4AkH9KKLejWM1gJvnoNQGCieoxcrXCz4W9nC19rnfi1u2VyIQoQ9Imw/kUMtvt
UI6W2aJf3CZYLC38A6SV+NT187Jzx2+vxNtRVp+JllcUKkgvBdBErENiO/10MFK9xdkHXOvfiiX+
Guwx/fYfPhYmKfKu4pOtE7vGKS0NYncbLJEbvQhpAGJgyfP4CrLdAbGQR6KxsHb+tcw+VOLWboMB
IVKOcoohVJzMD9+IRCQS2iylx6Adrt7iEG+YpnXZ6F2YZgcTscvAbaLpxdEG49P7y3bnRsR8mgaa
5B3zRKz2OMDFCOLa0gTR6EVf83ZRn2ct/hDNybgTHd0diZoClHyJvV2XchPKdlbZOw1izOpwdDs3
8bU4dQ9zQn/h/Und2edSg597F7SMhG/f7nPCmN4Yi7QN+ilSDkWtl2c9Mr78h0GoRMpqAt3XdQRb
qPZgd3HZBprM7PtiEX4/a3uHaRMnv+0EQl/JFqEIubrP2xHbl3oY2XCc1OemxnammTFhIlhrnqOi
3DMsvveVdAmUkVEs1qrycP+rXuEkVLW8YWZWSTilxIHzoJxLJemvw2hVw86euPehQA6CRpMiIhTs
bkczoJqGxby00L+N+pJEKn61Fu5l73+p+3P6f6OssWGhBzUNjdU26JKkPVLmLw9NirtWFUc/3x/p
3nzoIBDEEJgZYABu5wMHsV8oTLZBqyTjcyoW8xB1U3j6D6OQIfKR2H4byHOklxVChF4b1EjbHVtt
/ksrMDn6D4NIsRy6IUTs60g9aRuhRCLrglCPMaMVvbjEs/V4kE7wzMvHxwEhuMH+ojzoeoNbdQGA
CfeHZoyW92zi7ahf/sNsIMBKjhtv+TqpxUyvt5ew6FCKbZfF97JJtf22LJs96dS7OwBY7RunjGaI
3Iv/Oj+9Z/UQuhKWrZjnI6mB42Ox+HA+y50tIQuA7BHH4s27HSUfrCkZTaTlcOszTmHdYX/nAMV4
eNHI0aSoDlJUkCn01Sgj2GirtRGwy0ftkKaJcjTq4fEbjmAEPIl085D/rkaJxtTGssiCNYAz0ic9
SdS/YMIZn6Olz54nLqE/3p+VjKduknTKSsyHPh/lLqrqq8fVLcfKmVzA2ItTq8NTFfeN8lXE87C8
hmKumtdyCkP7nDgYPD/RiO6jh0N0KodUgnG4JwUBOn27rKJgySdzrIOs7SjRxlGk/axzXGwOsMOU
3xAYGvZuwO0rQtbDiFIvmT2zDihML8XtbzY5ZkQww6EsFbM4g2NYLrjzQVt29KLYKwdvx5S6VxK0
TeWGSGl1EtQBomgKTC6IZlXER0/NG/t7vhhj9E0xW8X4o87SaKeIIf/m7be9HVP+pn+dvqgT40TN
tw/6QdU/ZhTHjnZc9L/NGTHo+9toe9DldcJVT8dduvmuvqLrLp2poPEYwNhSjlMLijpvonrngby3
iGxVTEeolVHzWU0oGbV+VLtmCGYj+7Uwu8Ff0vTjsOjPQ1rtBbf3Vk+6a9Hjhn6MnOft6lWVtmSU
dIcAq8zuBUGxP0E2zxd3wcv6/cXbjCRvL3Y0HATaWjwxtyMpBpW/up/6wK1q5ZiiFgohyej8ZJnb
naE234l7ixcZtLRJOLPhXhRzUyU21sBBWKL6laXecEz7eu+A3ZkQUSAAcGBWEj29upC7Zhq1RC9H
lE+SRvejPvl7ysICj2wLx+qHF4/quA1ggbNMo3O1J0xMlhvh6iMgJLuCpV7DVcWRz9PqQ4P37t7U
NvflG6IedBzZiLw/VruCuMlqu8IUge4KnoEBqGF5QNvfbp8wx7RoG88dto606sZfG1K+YScQ2S4t
gahU4+Qdoti1wY7OeA3widXAzvPkNFJqOXRaOFzEYu3pLWwyVyrEbEyIepxt+q6rYBtw0xI3ojBA
+WKTrBFnkZ246RkrODPQ89b5MzfC5NHuJw0z7mbeJCn9TOp8exbcaGro5LZOMLhwIy50gCLrgia7
hm3YqMx7ykvb80DVFfll9g7dMnqgt8NNYhizqK9cyM2jeuhjzfZVffd23H40adFAEx6OHGdvnbYo
BvpmnpEuQR5DLT+2bs/udPrOLfGuRThs55DL43Vz7yMMS9+KZhyUAknWvZ1UraXSb2c2AqwPzWNc
AXmyZ7c969ak4mLX6IduSOgnUwR+6hp97y3Y7BtEB9/0s2kGcsus5W3sGAxHMThLgMhbG51d0TJE
Z3R9/oE2V2thjYynLsa5uGOc378MNqeToQGNgE2h9kwaZdzO3NRiHILDSkOl3K3rczoasXb26jjW
T5zUcTry7FruwYqnfDnVSmc+KLYjEVMg6Vh9cNfSwmyVMDY2UVSljWaQLpihWpnnftJiYqlYdNpX
3KT3miybTw3sTIMc5RL10idc37T9UHjJstgWHCmlfdKVMLOfrcrKaVPyRp6yMsFHVjQO0Aiz1zHi
NMmUjdP7q745RPJHSBNDydZyCI1vV10BJVHMeWZRYEB4hyspf1lKS9/pLWwOERQA5KPJV6ix6sAy
b0cpunpxRxdxNBFr1YuYnexYU/c/Dtau7eXdoWS7Feg8l6y3OkB0SkhaNDcMLK8353OP2VlxiHDC
XQ7mgB6s/+j6ISlMlZr/CIMpId/OzDEap5jG3gkmr458O0JquUmSeifp2wRPUtyOZA9kKVWUjTR2
rXs0mzLXCUbqdFfHbfW/HIAsz7XAC9ErSvXH+7PaLiKbgmwZ3CULyYe7nVU+KsbSD64XxLObQUNB
DuFAQzf/bCO79uiNx+tE0V126yWXf+1F0upWjut0FwZw6UtU1pW5PSp1W5/UzrRwr8akHKik4hb6
SVNiO0f83lx21vfOfGk+0fGUsu+yeXM737S2XPopbJoKzfenShuGY1JU7ml0hvnz+0v7xh2/ueEN
ol9q1rzOtJ3BRN+OZRu5ZFuI7NqGWtP7MQ7u9SXlwxvXTG2G9mQnXLhH3H3xTGmJFPqz2rateanH
eVaeuBFzcgEr6mBiCGlXnRpxOn9D46Vsz0qaiNDXy97OPrSL0Y7gNj3rn7ZrrMqvrFGbBTTyYhx9
u6kRoY4zzxh+befEZBQE0dtjOuRDf5zztEKgaeY0mX4WtdAqYXmV4S+ZaYbiSc0qN/JbLhTFF5rd
XWYK1OEBWSHTuGRmP121orfF59Czw/A5HYDLfdSE0rSvWtS07bHzavQ0pjIxjedSt6oU02uzLwDQ
5WbxHX7bvJxbsw2nw5wuU/HL4EDOvbSRGkWnVO+75aha5EW+m9vTH+i7lOlBNTgQp6QoEAisU4i7
J7eIJtcX7mI0n7NOHzGqb21LeUJVOBwPnDMRnVlX1TwtGXI9n4eS1l3na/MsvLOaOF37Pcb/3U39
nGzMQEKkaXrz2iqiwWhQ1cZv6di6xY9JH4bik5K01IGjOsrCX6YGP6fxgFd8HL64RlIOn8JJV+cv
nlF1M5iURIueF9FqtV8jT1VfADhZxL9EnvZngLNu9fT+ptve8v/XiJHAjOrk2s9qdBIumMqorzGi
8KcO0yu/1qPu9OgoMO1h61ELQFOA0Ox2ZxdWV9T5kIsrifjwuS7M8ZTG+l6XaRui0F0i5zKgyEpN
iNUooWF286jIC97O9SNWRtUvrYr67qkcFHx1zK70LIrK6fjbo7OjNs7aIanF3jDWxDk0IJIWo6P0
qjSpmA7pLEw/dhu73MkStnc9nQXkWpGop1NHi/d2FZsqM9WBV+sqsp5DNlZ6/k8OIfhXdj84ojbX
rHrnw8k/eXslMSQzYnqULkGn3w5pxDpWo42RXZVsqfSz3jVhfiqhBI8f0YVY3Id3I2kOkpBskje8
7up1SSqKNK6KOEKBfPUpH2ftHBaPct4J5+jzg5KRISX/461ijnIS0QLbMQwyw+wvNdjIL9WwjE8q
mncn/KDB8z26QRiQDyYVQ2QnYBU/6mZqprjChAG0Of3ipfhX4Ab1oGWcnBZ0SlAavFZv0lu336qg
BFXadpJePWGaV2OJ7YOjRM7OJ9puQppBFP8heoBkIPm5HQWweocRYpFdyU+NH6Jpll9jA1cWo3aL
s6LW5U7q6G52IOUuOuLsC5q5iAbfjldO2oJy21hfK5FbHzRC/PEY4ofwnW5V/MJM1VcuhfFnN2nT
TqXt3tCyBcFekZj1dQUny6NiakezuZawccenuswR1EWQZMGwaDac6jIjWtK/CA0i3WWhU7bDAtje
zfRFkWTCEQroAXTP26nnkb5QNbDF1dTL+QWt69AvKMzsfNB7oyBuL9MrOcga0hpmFPFtK5+ub/DO
plCSn1NdL3tSSdubhJoDVwkhI0cAufLbyZRAxmAEjdM1bcsPcag4h6yPUqxzINW8f9rebIpvLy0J
7SYjJ3UBHbyu5iyJ2Ritkc5XPCeXEiR+FH9p7HnoD06+6OVx1MXifqq7qFVPxB9W82nK7F7zBVQV
8UdUKNTPGrGUkZ9ag+KerNARHy0RKdbfXowZzMN3LMp8sHpsaaDA711deoqTRxpRz3wlAJKVyFx9
mrR+uLoO0cz7S7M9vOj/EV9yltjVNCJuP0JkqOOwQKu7EtGOrd/BG34qYzH+XdF+/UWxRdud3x/x
zmfn+IF4h38tUdurLMgIs1ZkVrpcx2wYX6ArFoeZ+uLRXRxtZx3vbGSPLFJy85HZAUFzO7mwzZTI
7LPiqs6q9tRHS3yA8JrtLOE2yCDA4IpF+Z5KKKnX7ShOohqLApn2OjTj8KSnZv0rjEnrpFAX9D3U
LI/5MMw77ZR7UwOCLSXTkSvapK5SET6avJ5Ba4j4dVIWB50a6d7BufOxuHGoaCGcwlu/DmSidhxS
JS3La1JTTvBoZFzAIpUHoRrZJ3Ne6h8DQgCFD2lMXMJWvEyqKX6YaZS/5Pg0fqB73p6iCpibbRZ7
6habNaBYKcWVJWYEMt6byOK/+x5eMuuzM2jXsSgpElhu56uKoz+/v1+3o8gSOtBQMETULNcnhK4c
BLMIx/h4BrO7JJl2csHd72zVtVIlR096iQHop5gkkairXZSS81aZ3g9Brhez7XsmgetPJB6G7mO0
WI36Wg6ktE+0pGcoeYvj1pdccRf3pYnKSD+EQ5r2J3yjl8mfbDFSPlnmYk/YbbMdpKoSzyi7nKIj
6M/brW5rNAmHth0CXdEbP00McHaI+viKnuk7W2+77JJmQIkN7D+14nWxBBQBCRg87oBOSnsYnbi6
GGnmHR/9uPLIMoIcRIrZ3E4oR2wYl+VmDCazA2Pi6fGF6mnxaLQnGcYSlwPSmHLh2/P0r42qmlmn
gaVXg0WxtZdqzIqjOszKzhbaXOVvo8AGoU6IO+Uay9zAaQMn3zIKOY4/pNafg7E8VQ3GM3YY7Rm2
brcCRSw2Av0J2aRbl+kskZJ85oZGrdsLE9/IoINYXRNR6c6N7+9/pbtjyV659KXC1mR1Nqqwg8KJ
3GWglCnq4m1sHiqFd8OzKfi+P9R22zEtaamDahkw1jX1HL+8fECEQQtEH9kHTY3CY7I0e13izZPB
pwL7C4EYBRIu8dWru2S56PWFxcNTrjqKoZypzwzK196AutMaVX3W7GSPBHZ3alRuVZkobpPhyXbj
jtKhFizz3J2NkppgnA17Jbq7oxBSwCEB38w7f3uitKGPurgytSA27OIwdGXzwRiiPWOL+6MAoUGc
XJI2Vp1Hu5/mqQHPia9Vbx3CNG2eFaXbY1jdHQWeN7cQBIoNujKzYiQ6Z5d91zro96fcy02v7EFB
7m4G+FuS+kJGvQYjFnNW2iPJRoCL1HLQi+Rqq+EvuKT/klb161iGj1l18tKw+f7/eOsyfqymFv44
fKG07n+UEVYngxfVR6sc9tDgm66FHAmcAD1vEsONNU+HfPJgzooWGAIzzlF3n5KofHJihECMZvnW
LNWPcAg/4/fwoILE2xxZTZiwlA/oasov+68bt8tbq08T9gdCCOFFH8YZjLFXPuWkjI/Gs0xSwqsA
15BeUAC/HSrr2RbLwiaJB08/YJTt+pVnUI0U/V4ec28/cuECBOcZISJZ3YMqBeeOdq2OraeHK6FX
KC82LOrL+1fgvdvWJrOWMDiy+TU0KZnMwZrbRg/a0HFP2PD8DIFHHN0o22uyrw3V+Ewggihs09cF
UkLT4nbtIHN0dThUS1AaWYx+6QT2aK71Q1455UVgZ3Edlnh6HUZtPNdaH56pd9ZPZR8JyqDOnpLS
dnkBiRNHIsdBNAZJ6/bXFKUxW+ZiLsFkRfOhzD3EtpfSeDiwIREFgyUxO/Rv1yZA9H7aCJlRPShZ
1mPUjz+sqdmTJ9hOhWuR/YjoDg2EjQomLd+MoowxB5FSK2ctGvFBc3tzZ6dsIg6kS8Bi0O6WhHMe
59sFC8N40GIvdoKksT/OrvU6QuX0Y+S7aD/vbZbNlCy6LchSw5AEEwQk43Ywb0JOdEw7K0BSyzyK
wsT2pjD2JDfvjQKtUkIM6e7wjW5HAfg7pt40WoHVWo1v66N3NrNhjx99dxSKtvBWgSOA8LgdxXVb
wDjwBAJo7gmkYcXA4T4Kv75/kO+MIrUp5COJLAANs9tRamAX5gJJNIiMajliBK+dxl6Zju+Psrku
aMnBhUGmV+K1NyH0NHt9Nympi0JW139tcrpGiZH1f6GLMuwcnXtDoe0EQZPPIyGatxNyEwSdW35I
UAxj6VeLPl4ckyZj4qXto11oZgWgSTqgEhOR/d4ORdk0R0mqoNOoZPER/1W0R1T0ybti2YOF3flM
GB5JVij9dbbdaqikqvpC6WhqRiqGr0OoDa+a28+PvvpyQrCH4AWQ6NCpvZ1QG1PvS4yECXnm7wm2
0M/G4CE74E6PVg+lcAPIJCzkiDUROLgdqOzRcUmiIroaqA2d3Fr/q0KU7tGMioCC94/nQ4pSbVL/
oYkS6hYaNWdRfsFIMf6mIGr35f2dvfkwHBDqUxq5m0OHat1tprMzJGO2lNdRpYnTdogYO7oidjY1
nEJW5KY6SVJDz4E0lNLklkymloSFuj24gWjbuTrWuht9arDcmw4DbT8TxLZeOVcWpMmP8ZyJ6Ndk
rib3s4Pdpf4SoZ8lvueJmpWnuWzQibOJhOsD/VI9qNtsDL9rQtSLHxs9vdxKU0bL19PRNp5rS3Fb
H88DWDd+b3cT3s/IJ5cXPFyz7lh485z7latGylHH7mc6ZDbB/Tns8872NT0V5qlSJ2GcC0/0zdnT
OlFcIowep5dhdO3m4jlhcU5QRnNmn07RpH+Zi2oRv4Hbo1dsN5P7EmWx2TyhJ+vFz8LLqn9yrpOf
xOKGdl5E6kYfvTI2k7PUyh96fzIXNTmKGmjOl2kiBfkcZmYcX2ahtZSblGRuP+rCtXBuoMCM461W
5pNvdKH3oyoGzi6xtqeiXoCZhZ9UZfHVjsGyHqba1DO/Qve4/EhUMrXnxkyXL2reOb9nmsgrfm1e
x8dpUcwfrkkd5OTO5aJ/tUfD6p8SvH31Ayw2RfcRumjQaXbC2tZPNmCM+u+uGLLPgF40DUUToshz
2Vu4/hYtZmDXVEOy7WVuayEuU4dz1DlLYbg/hSS6aFmg8TZ+Fok2/q5QsAb2w7Nu5QcvVkLzJ5XU
SD3Yy5TP/+A55+iHFFeV/lBORd0dcjsNnS8L0aJ3bkazHg9lMS7jxdJKK33qbWdCWaCoZqG88rpD
zTRbM/pUsUTJn54jwuykUgCMz42bGb/FVmkaB3iKeX3yRFY4n9VsziGuj2H8JRKKlx9qu6sVFKTU
pjmOTipUNsYw6kcxxTG2qNDQzQ9ZNmbaSyHCOSHnnb30Uw/hen4y2zJbfD6GAqKgcxr3UKBVMB/A
LaTxP8sc9e7Bi9rirzDqyi92hIGabxE2doc6EumXYTYm9Zd8GYzXWZ1yTJzZaZqHtJqtpoe5tJTq
iDNstTz3vVr0ODBQ6/lsLWaeHvvYVJKrZuZKeklJk6MLgBc7Pi1K5eqnOe4HACbyM3xvaq3Tz9Q6
dOugpqmoz1OV1uoFuMugH7TMiRuf3r03XWgPpbMfJ/nyAz1Ce5TuJZwn32xCMz8mSOb8GDWMl44d
8I7aR39g0o+u0WjWscbd3jq1fafaPzWtKdRDbLR6BtTE0z81hprYnzS16qrMh1zW/ZZxbrWDbWWR
DhAu1/pz1ZnqX+9fhZuX16aiJFXxoSqDFV0XLDShCpErVXuNKGGde69OnqxE0X9teyR93x/qzq0r
EUzgQtGMxyl7FefhPGLFete1V6vu7ad4FMXBGDXj+P4om9BVhkSyxwXPm2t33Ukre9peGGC314Y8
6AVEewvjkCwH6PkZ4fO/3x9tOydAS9QwWTnicSK+2zexUbxQzUU6XL1KzOiR2ZWvRmpzen+UbQ1Z
VnfQ2IRtKAUf1qhESGTOEPGprrNSlMLXlBLToKaOINeGqaYPfuYabnzqsmIo/ta8WWpXZkoIjCgT
VfexzLNqOucNZNnXzMmtwcfFOny4cwHsg640bFKSZolevV0LBBdCGjFjf8280bWOhRDqB2vypgcN
1+FuwUGnP8AbTn+aYvXtOHpnTHMNww55TkikdRaPhQ80NP1GB8c8TeCgzpE9lNHOxtq0iFEdBdpv
ANSUJkprnkuexFPYC3KixhnDZ8f5M9UE3m1RB/U4K4FKxL3t6+2gPMyOApkJCR5UARLRqCCt5hup
iFUttW0HZa1NF1Oa1aH49PX9LbadHfEwJYG35MgCn3m7qK2xGIXUSgsMN1TOtmIaH1K6oEerds1z
nukf8gTJHK8TxsNRJZE4STl6n8QzRJi3AxtDw0No9F4gGtYvAuv2ocOKbifq39wK6NBR+iBXkuZ7
G49Fsr+mEbbiBe0Qpp+9zEnPmlkr3/sYABTqDMu395dze61yYCmj85xI5MSao6nVHLI49MSV21fl
qW/TY0r86MfDtOcbe2coEjy6S0T/3EPrtmsUsW7xpA7XwprHI7p02TdUM40PdaUMO73Ju0NRYf4/
zJ1Zk9tIkq3/Slu9owY7Atem22wAkMxVpFJLSnqBaUkBgX3ffv39oK6eFsmc5M15ui9lJWNmBgEE
PNyPHz8H1iIdQ0b9j5+VEtezO8Zmv29kNDk+rxuQjhVFPQmW2tT29uWbeGqmxkkBjk5zbjWKofgw
1+/zG9g3V1mn6rMz7jsiWr5ndFPBHmvJLBQhBdZuftvza9eF1Ti6VxqDWn8QJp69sBurxEH+W5PR
FY7odExGLZaXsJiz9J6vB2mbaERIXu1mj7+eGJWug5c/7B1Fk74xJiR7tNHupO7ScrJqxjMn5VKH
4ZkTB0CSKSBGzgHW9PVL/XZPYgOVj5nG654w1ccejjfWIeSeXLj35496PdfYUesY43lFPmfobqb5
Mu31npawbyjlsseG1ZVBPy9mdCE1eGa1f069OCvd+AwunHO5aGBny54ByflKyh4SayjlHbNA317e
U+fPbJ2UBGZdq2VEqU7inFtibJvP4bTn5FbeotUYWddg5npQ5MLIt8jB1LOfpWMT+69emGY7KDLH
+C892+PnljkRlBOYqnvghyoAUle8WFPGoFfdcq/VdXY1rknwy4uehT0kwEmHUKnkAOG/6+e/bRZn
QZS7HKJ5X2Sz+yCHJbotFMtFrk8Od22eoij/8oLPPEjASapaQgQ+r6fqqZrZt5RTBQty8+8jJ0HT
BE3wD2HYyd3LS52/CBwb4JQ8SLB+97RPaRehZixOPu9bVcS3epKiQpjLS04Jz91BziXmhVEzPYfa
StOINEqaeW+G8fzRsWQbRJqV7dQ+CYMehewLRLBnbiD2kWiI6bwJ7NST47Bb7BYZiULda5lr48la
9WStmNklzXTJOOeZG8hSyNyseuoro/B4c2DFM5SyrdW9EY3hBklz88o0klcjoqAfvG1AlfQMiZUn
F2TkWRYXCF7vrbEzr9PRne8BQC7pPDxzLWj8gbcSiGEGnXZ3x6JtaU832r51YEukWTcxWTrlwctb
7pcT2hGgw8Ws6C4CsAR+mofHt2x0ZKQIJ1T3Az1DIwgrA/JcCVqBiGA5qd+USUBp7yAlv52buHa3
UP/bKAJqqRT3am5UPfX10J0+zs40L1/1scicTaE6veVjDzqKfaMXauarNpTpmzRsmu9OKO3upqzl
ID4AmFUq2mKSTqVhxXGyneNBeaU9PIcu3YvVphk2HbfzlDnRoc6WDUWt7c1cOm+obdD1Tyu5shI1
7fHlG/rM27UOO/IKUxcChZ1sjqnJCSKJqu2zUmVuW7MgzXrM1hkHgOKm3TRZotsXUsHzrcKZSGMZ
CGn1oDvtkooO+bJpKvCNUVJ9pwsJj2kx2wtbZf3mxzsFNJsxam7jOq6rn1xZqmtDkSLSsHftcviW
We2wZeMaD8UCGDRPjf1o4ut9rc2qeYHKeh5BqI8gklJoo0NBHDneo31oQBmK2aOIaFR3WTNrH/sU
wu44g/y9/PieuZUsRR8YIJXxp1M6IwdOp7QlS4VGNt4bbJUbqffO9curnB/ZZAQrb5KEk+LyVLfK
6dCsxgbe2IOWNkFhjdY2nwpxP+lN9C6VdvbDxTt++/Ki55eGIjeqanBYmfxklOH4LqK0nDVloRt7
ujCubzep/Cjc2Hp1Qr0yoXhKSMLTRj91SJurxJxLrKP2mDrKO5x5edXFaN/btXOJ+3u+LYBdIJ0S
JEmq+f/jC8onx60UmqB7V42/NYvbXat9NW/HuL3Uz3smSqJGxwAI/SnkCgmYx0vFNqisWRvWHvZ6
quBpzIBfskkThJ+uNRO/x0CaY8X0EaZK2o0dL0sb1HZd7lW3Fs1Gl1M1P0o5uSiVDuba4ZpMNbmK
nEEe6jmN5mBulPoHns+RfOvAE4mudCQ28o1dqDJmRElg+Kz1uXQ9OCt1yPhT1s6XUp31hh2/4bzg
zOGhEcceAGw6vkr02YtwFKWxb1r5s+xqw3fM/roKGQDSZft1HuLrOW3wNFMupLDPbM2VlE8pS0qy
EsKOF7azdhmBivW94Zb23WIqytfMarQLL8AvHt7J9dFp5xBAk4V1TuG6AUWWZhGNtWckSviA5tab
TNh9ECVd91Zz2navouK7m62+9Kd5rA7YDsigtLtLPnHnO3e1LeZMJ6mkHamt8eG3JJYirpfIEIi9
g+2EB1qp+M1Ul0DeS7p57Vu/Tv6tLyMH4Kq2dbxUZ5dRHtJL25uKkBsDcwtaCfQTXl7lmQuCUkzN
CICFYccp93Ze0qpSRGaREgEc55aMdoO+4Igds3deXur8GHLWLj6J64rLnfWjEXdL3b5qrb0WOUow
R333wdbSwY8aAQqoiZiJwEmbk2AysurCOMf5PmVtOnkEbnYrsOzxzRwztZKqztqJlG6w4CBBsaPL
4OUrfPZm4mfA4C19O7Sqj1dxhgzHmnaw9nKp+l2Eae9dTCG2xYz+Ui1w/sZzQc5KBF+tGmCOHS9V
N8qEpapq7WcomWiHckY8uDJvH2O2bZAaRv4ja5L+UwjSFnlRZLuXFEyfu9jVoJddQ2/07LwwpRkP
7B1rXzHp8G5S4uEercXo0c6tS4jZM+8/Ry5ifWxQmNhnXiVlYyJVEer2HkGfwbkKl0FxvLS2XaYj
nSRx/NKNx49lK5uc5HXKhp3qtrK+txsNx6kaQlZxoeJ77v6TMHOKUcGv4NDx/TfT2UEBtLH3ZtTO
4OxZTq9yfl+19cYsbctrQ+1b60ZbrcxeLfQLV54xKGgjGjAUzPzjpRcsT8bVoWZP6iz8QaohjPSo
2cmm6y9c5XPPeNVd4Qzl9jMFcLxUS+MEkDJ29kMx6R6cJkxTOhuNkjQ0H15+d85pWlwWwjVsKDIQ
0J6TtboRT/Y6Gh32UzcoAZNx41OS1ag05kq+vB21dp49Z+mz/TymcgqYsg3TbVd2/UOb5Pa0M1I9
voSUrIseHzxrSU/iBYoAhHjKoxqKqGvrMhb7UW3MN+WQD/cTbLL3L1/7M6tQ4yDgiB7qahF18kRt
GVXMkPTu3hn7Cc5J0ZZfBsueLwTgZ57mOsfAIBRVNg/rhHZkl7HTL0ouOFHyFNrRPD+MljZutdg2
L1zRmnCc3DfC4HrLyJERUj45J53EXJx+UMU+E93wYbDi8BZ6HT1PJ1M91Qz7j6++gwjZQAdmfARK
hnkSeQulrHUwLbG3nTDzqi5jUE90lwzRn7uBv5p5QOnruXxyA/uhNSJXpO4+zYt+E4q+97XSyRHk
VS/ZWz2zJX5NrEEKWqXFTjVXLStyIqfO3H071XMwdlXlo3h3SWbguVVWtwV4fNw1tLCO3++4aaap
B/3ZWx3eJx3iekECzHP16odDvwO565UjSx/iJFZOWlzQuUyjA6eitSvKsfdUI7w03PLMtUCmYhew
34gfp6mZjZ4wMhtIQlWjkfm9dNLrlAh5CRM7y2J4T3+J/NI2Jjk7NUgVyag5OZa6BzMX/RLMBK3l
g5a2BbhYNykCKym8zwLmtSvNr1tdZbbX7mB2Z5Mw27eomOvTA6aZMBYABprMJznHfXuVmVASzyLM
fZYqoitejYetG2D35PL/aV8oV1kIWHUvxFjCglCdgr6KtKz8Q4OQyaEjtkgMd+1O9dx+RIYLdYU5
+1bi2Nnclw6SCp4WRdnDMkkLryBl6KrEow8V4rxUIzBzWzUhRBojUiQKC/h5ul6qW8n3McVf9EEm
VldeNXqpWxsTZaPxdkLTyvFUDaT489iockGzSpvtW8WUmrOXblbW1xIjhZAxlBFlqUKfXVp3S7vM
Hm4YQ+UpSJSmTRDBFzS/aR1ePE+v3HikRgwc0iKlicgkxElZNBgNTGzqs72u5922axm2yCNY069c
xYHA/AvGJ7Seq3gNJBpoksxi35NmBLaRR0GXI1b/8ipnEXVdhfEh5vDWNOg04WsVRdMZvBJ7UfbJ
wcYUycuHyLzNjGnahGPWfnp5vbPXaVX2t+jzAt9wE08PC9es3ZJPtX3Sy3Jb6wjjxo1pvfqq1qlG
UlnQDQB0+yQAWYyGqMhb6PsmcpqgdJJqy9ybcmtVk3Jt6fUlrYbzu0ilumpCwMHWONrXt/v3+i1R
ld5uWmOPy5N5wGXPjb0YRvjHKDSUyFN7bKNfvo/rFRydhIBuUKNX7YSV7nsKgc2t21WpMZAoNnnu
BJZT1U/mOMfVzi4I8rvaUiZri7XDZF8AdH6JCp4szfAPvFnY0yuAf3IoQvRbne9cd5+3Uz+/qSY3
+546RfqpccY02jqp3n/B1Ih+YZZO0YSOpIuGS++G/VPV5a1y7WYYVHmGnSluwJ4UUPoM+B4fYlu0
+o6ytFkCKU2HUc166qrPhpNHyNX1yWz5Vdr0clOCKTVBL62ye+eGtv0z1AfnkRFWY/DkjA6ip0IS
/Dq0NIi3L9/4X6fxyeVDV6SvxlQIRd+p3rKmaHNvIz2yRzeg8mq6evvEHS3TS2bX+mYM88dCDMGM
ev/3phzaz2ZjV5dOi9OHv8KEZI6gStDJyR+Pt1sTw7VC3sHdK0kqd2PXaA3daT1K/blL0wtg69nJ
JMi3QAdXEfp13vrkcYej0RVt07p7N4JlOFKaeczIfrGn3PQKpd4Vhf42Ehw1L9/ns0AhgEPgAoGH
UtzbZ9fYOLlqpTI5jLLsP41KmXmoGesfX17lLPVaV2FmQoN6RCA/hXetesHWKy2SQzso6c7JNfWu
mJZ0C8R1qb46ixEU7iwEVABkAJx2GiPcsc2RWQN4yVzcJOzp85RGjh8ykt/1Q3whPpxfGFOuK7jF
CaIjunCyWhQXUxlVVXRoxqHyQRDoNGeV8UbL+1dbEgJ/wM8GIOeiQJX0492YTxMqeXhYHJKppMlT
N/l2yBCNeflJne8HrgIRRcAJ0EiqxuNVFMC6Ui9qzqgmzHzyjvi6TCJ39/Iqz9y2tWLi8KCPDVx9
AjzWsVM66Rin3LbUiIKqdKsvYmGc10vaIlaDl1c7C+I0TTgDuSIHjWA6GsfXZIVytPORc1e1osWz
cpTV3Fr53lTDrZIM5Q4a5iXdxWcukDMKqjayNOvZeLJkT6ywl7RLD9Dcq+vQ6mh9zZ2S8XZ14fD5
5et75pm5a/eEg3idRPxFHv/tWIydKTLVqEI0qmyjexdx6veJmZeb169C81Xn/F1VXE7vIhhJrHSK
kx8WbYEmlyvKBnWO8sKzeu5a1vYrupW8VmDSx88qjhKtQLggP+i9CLfMp9hfo9hKvrz2WtCGMaFJ
rULkQMEnqyhulUaJFXLHKhMuMYJ4XjTUl4wwz0M6q1g8FIbFkLM8fWMXR130si2KQ5kZyy5nqmvj
zumyRXCquzYVffJq9MNvuzq3L9Fgzre8seoREJCoSNaBjuPbGI5aBek4zg+l5gzjg97kdvKG2Rh9
OjSUksX7Wa/6b3YVWsmrhd5/OTIYqKjQNQThWr/ab7uxrbJWS8a2PGSxPQq/rFyM6DDZff0rRvec
phBJC08QAaPjdTI5h84iovIQDui1QLHPfStH/MzNbOfVQXGVXOD84uRCt/U0CzSSvIS23ZWHolr6
LeiIfSiTrryQ8Z3jpKuyAyNSSN2QV8CzOb4i2SZGryhZeRiSdLyyUzPdxo4S7qjF5EYfKzvIc3ip
4OPCnzCe2gxiNN8UxLwL4fn8DGVqn1edvvbawTjdPTP6rOCUTnmosNrZjXVhe/kYFxtDacJAS+mj
vfp1RLuLRwgazaj2Kb6fR6Y1VU1SHepmKAPIh28LvC/+FxdFTct5vSqCnPVhCz0zM5H31YGJmMhf
DDfxCzdkpFQPq02+qO3Vyxf1zCvIlCC8YuoHOI6nxQo1xdLMjVMdeFMMn9PJ2Ei621s3g+QoFpAF
eKrR15cXPQ+fyEeQ/lAjQb4AxDveQoTtEJHFVZwo1F0/RAzT8nVSS3HhiT2zQ0C2QLAZ4sKh6ZRu
oUEbnqxZrQ9lV6g/pV2UD3lqFx9bDP42eiVfTU1lUowRJ45SCE3o5p2kJUJvRssYRXWArm7crJLa
22ycRKDal7DIs9YAKxFWgCOJXiSsJ3l409TwPiOuDBTG2LRRVg8+ZQjTSbWeomMis1z9YM8MbrtD
3F2za8tPLz/DZzYOYDJDXlDRCKCnsF7b6/WwLEl7IMSVxoZw3egbQxv7/MYttaq+RtpAeShK1Sov
1PO/xpePiq6VOkODlLNjzQBPFdTjWCZwgnrrkNX4aDicT1aFiCriB1V0g/5nLa/dCmLUXYzAefOz
cqbF2aljnrTvCmdh7MxLS3uxf2p2W9a3OLS7866b9LpdZ3rU4vrlG3W6CRkNYCvwjFZ+xVo7HW/2
fmT0YFi07DA4RRsMS3oTKeGhMKNHesevxYnWxSDgAOKsZdqZzqqulb3mLElxiMtWw/E1G/BgVV9b
vbAK0s0EqZXKRKl0ckltVuldXnTNAfdC27csxd2x1T5YblX6MCW6C0fO6WZfl4OxR4FNYUGPbr3D
v53VlQlzU4i5PchKcXadyRGTuYO2YaJq8EcxZbt2HsWmaezI1+c6vhBFTqMVyzPPRo5EdsQxfip6
Mwy1li5t1R3iIQyBWxl4aEJ12L68Tc5X4T3+pfRAVCQkn8QOu0X+11ii/oBKjbivGRbLr6a8Hi8l
yL/aIr+/PTqj7hhE4HmxtlTt0zTBbjOlcPt+PIDb4KKjG8kkdq27qDfozS7FNhNL8tm0lFp7GzcI
TiwB40vIx8IM6NBKEmrf1kALOiO+WRXJ98lgqMuOubZk8sUwIjEzD6jNMGLpJonXp7ZYdlGY299S
R83fyxDQwMubOMFpWUTupxktWMZ8VOWDYbd28sqciIsFNaDshbC1+g6edFOMlFG/qS6mQ+kqX/TB
jHdxmdgX3vCzcaV1FUEUREKApXjNjzeoUUe6yGU1A5kOmrZpJqszvRrS2xwsSoHqkztNwFXK1Lmo
9UZTVBwyg7d/l1iRaLf4XCcIsjSgfN6Eto0S0GgyxldWRqv3AjuZ15bGLiDKSbFX1WIEjVuqw+AK
cu1cc94oeU/j/tc+/o/v0/+JnkqKAMj2RfuP/+Tf38tqZvIh7k7++Y999VS865qnp+7+a/Wf66/+
948e/+I/7iW4V1v+7E5/6uiX+Pt/rR987b4e/WNTdLKb3/ZPzfzw1PZZ92sBvun6k/+vH/7t6ddf
eT9XT3//43vZE7r4axFTs3/89dH1j7//sTKe/uP3P//XZ2++5vza+/jpb7uv+TdJLvTPP/ev33n6
2nZ//0PRjD8ptelm0z6Ej0la8sffxqd/fmT/yXgXEDik67WfucqHFCUjh3//g99iBp3kTF0ljBFo
4aRvy/6vj4DEYOau+DmwAeX7v77d0WP692P7W4EmcymLruUP/zKn/ndgoPqC+7AGByhH68TQKcG8
YvpynrLsrT7JkcbJnIgvRd5Yb43cycCoqMGKam9qsnPfO4Pbhv7U1u57tbHGH0uVMa4dIRt9syCW
OnptJrJHY1bFhKx54l5nbWk8DqHU1Z1RqybUH7k8cAgjU69W5hjfQDZxlLsanC+5YrxWfug7tf7S
aKMYdos+jd3WasK2vpdKrKpelGdR7TeIRnReoQ5v7TTs9WCC0/3FlaIsvEFGY+1LpzI6T/TloHnJ
sCDjZMoxb307NxB30IdxtZSJQ4oVl5vmi0ZpDB/hDJl4s3CzcFMtRdNt+ZNL5FVMrOJvB23cE6Ua
fm+XzJm8UU8dF+61GUebqNDKMKA8cr1VbAn8ZjIhU9nQZ4Zta3dAVWE09tKz0naofYUQWvndgCHL
Rkmn4X2ldibWR85C8EATyvGQrjRdfzHduPOwcTFSL9fqaQ6ww1aSa8OM542iirnzmCfLH9Okc6ZV
T6R+HKs0M3wN/EhubMi/g0/hIrXNUum0jwxjqBnjFZiWQK02Mo/aQlSeOobqdDU7CRJ48wic4Uei
Sacrar149sMBUaABf+wflhab0dY1K0a7ItnMAARGmSKLhP606s/VqLQbixG60RO56kQ+jUUybTEp
y3v8bBGw/NjqMaLVfZUO/NZipd2V1mCT6TX4iqJV6vTZHUOmU7dl6j6N/F5l5HiT5fX0ABMlusmZ
hc2CTI2mwctjdxGblqOJGinBusLry/F/FdT+x1B1FN5eDH3/HwY1cq3/Oab9VxGV2VE848f/Gc50
808GGMlXgI2YjCM/+1c007Q/yQiBzwEifmlN8slfwUwx/+TkIQqi7EcYRCeAzPGvaKZo4s9VuBWq
E9z49SPjNeHs13H272iGKhGi5Wsw5TuSEwO+HJ/JZax2JLHOlsnfTt012YJ7spdXveyznTAwGcnD
wXo3UwpaQTIt3TWWjJbi67U7/4gU28FmLRb513pm2MPr23T61CwxA8nWoHzppKmXgT7G42OTOLXp
t10yvjGZSxS3GAlAEDPdwTY9LW+U74MJK9FzFdR4vD4vUO2vFeZ7vCaZs4quWO++S6ypbzwObpUU
yiznFTOhSbuDbxu5j6pUCgf9h958X1orC8QkZv2MUjXKgxQd53mjZf3o+mqbyY/znNTlRiqSFRxZ
Je8dqyBTcxXLKoMyy6DGTAyJJ8HQqBM0SCsVpg/IUta+qGryaVlo3UdzJEu5wWijyDdt69D+qKMS
bxHPmcYxulfSJts5KlZ8xJtZVCCto6IncpNXRlL8/G3L/XVQ/X4wnSTGFJh017h0JOipN9GVOX6Q
I4LN+ozJt1QLB7MIZ3wMQ7SnLhSVa/bz+3aBlE4vZhVWJtmnhmLT/l5juFlB30XX9uMArzEAMq7z
q6bs2/hqQFFdHl6+JpS2j9dDhnatJYAE4Uit8jwnBfzK5Q1DCbi58jMCZOizT4Xr5F+l67bl1SKV
MqaOLvR647S2Xvi6vYrNMUTTjKg+y+q2jCaj8JYuHj8njTDjAPlmWbdPWdcLrfwURTPyJ1WmRShA
92UPM7wT6g45nlDcGrPWjZ7dtsRu3UYI1YsmtzHQsjOy2ZMQdm6MZio0L8yzOPGKPKruXQ1g/WB0
WvkozJnwLYbOGIOFzHizLJGp+ZlSTy6cuhEZ3QidD/GedmHlIHNpwlVfHCrzrSro8a8jq4s3VV1T
XWUNaho3jrSHikwhRyvFSsr+h5rHzqeZvZX6ViOSxStmc4jxC1ftK2Se5+qqlmi+7Cygo6cOWu/N
aFXYFI5pj/hGkuLf6nabup0Wjku9rqZq6P1Sn/E+S2LN2jfOrEivIbNovSpd8m9pvXDsMlsscw/5
GGUITKOanJ2r5tZhKorWvZG2NHALWrgFXoJJ+rcuGqJiaw82fPFFd1I1oGkV1r5llnnthZQkX7U4
mke/R4gcZQulkabXIneSbzO0EvWHZUFCxRdZ7IzcjrJ/0xp5a93ZXT60vorx+01rhRFCZIBx7m2j
Z0L3F9fsH2PDhV234naFz6zV5NyYjGYlvsXbf7eMcZZfJ43Sv28yyNaeElFWb5csNR6XQW8Fug29
Mvt6IuxuE+etU/qpmSNsksQibZB9qcfupqP1nnu25U7vqijUJUaXKMzCXuhU05uNQky7STOl5Y1D
ErZ+LXBeY+vMkXNjFKlzV3YZ/nmxYUCyiLs0iQOG+vEISmqkUXyH/pn0k7FWi02vJWri4fOnfUzp
bzyN0Zw+xSbMJ29QyIR5Gxe7vqkgAV03OriPn4oWDIDQxwgkZfudcOWAxQtqsX67WG/0RC+Km4oh
dG0r0Nq9WWoGKvx2XqxHQyzTh1ER1U2ujt2mmrrxaXL0/lFyF/XAMYHKfDrQssQ0F7anly1oTPgV
IGa7yfQBzEOks/DHbCkwQyvmBM5qL4Y46HRL7DttMb/b3ONHaPuRdSsqF0c/vdFSnLJnlJB3S9TE
imfV/Sr3KSOeRqZL4QSqLJvKYx5ufDcjjthvK0PksQcJWPY+apNFEMJxavxMzBJK6uiIa8at6p8Z
AabwkrIYtaDurObDIpRJ2xSG3rzX4nR6snqYvN5IdY3ijqZEOzRVG8ufOQ+feIqpE4RzNLaY6ipx
hRbQUJpBPdvh2xLzt+QqWSqyNDdflNYv52xavMiWXRMMeim+Cb3P7pV5nrTbnsT/54RWLDTWqHqK
l5JGksJUTBGoiBwovFsNwyorTXrx6bmmH+Klb+6dapl+YgrWwstX8vBTleP25LE9pGDwtCJMLdqo
v3PNtnqYq5kf4yVCmUHvEc0OZlk5+0gFKg+yaGycbdY5SrEVcxV9LyKzejTidI69zsGM1m8UPYOX
L4xu9K0hZP8tVO1XrbEM2rZUS/chFIWaewVC6NywYWLcPJtNtQ6KUK0/hByPqaekZvhkLxZIBT0f
3UYiE11t38wGcdfpRin678XEJJyPaHqCWgnblZ+h2y/uYt0u36rtxMQkbLy6uXIBaXsD4vxiogld
FlTnt6G+oA8U911ZelgkKMNN3WsMLWToVCsB8iAWA4P54DiembvObZrNi+ItZlO9pQkyQowhDOB/
VOhyvzjWWPl2qUT3UyIjZ1Mxi/4ljdRcXClzVjxJOzKsrR3F84emVkKUsAStez8WjbyC5tEW0HJQ
cArKKNFFsytao3rjzgPqqnZbSKSZm3nWdllKUxdyTmlXN9hlMNcRxmkZBWMoqZr6WKgfx7bTnpqw
Fj+sfB3i7+Yo3tMKVz5NQ6KzyUNF/kyi2Vi80M7q/gZVJtfynbY2AbRFm/MKid7q/byM+58F6CeW
1orsy63ITbXxzBnagZeF+lRvMrNue5BPWVMFLuHSeiOqlImnZTTBvSG0w9kbXJfoL+eleB9XET32
xDU/05Hu9osdO49l06jfizAMaw+xsIqsx1jEzHsqChnQNxw7X2vUAYEjEPjZE9z3FhJCmDwmjqKY
vu1GlgzMYRhL31CTUPX0MrfqjQTR/xbbua57lj6PpHAzgFqtqN0+JPwWfpR15FgmLlgoyeSlhftN
J9917PfGD2crfUtTiLhfZWq4B0vKxsDt0BX1FDkpWhAjxvy5igY0tXplictgHsMlDkzk/26sibcL
hJzKLeAQTA9j0vYcOrMLS0OmcXfAPJZ8EvZh9j03ioopNtKkn7Coik/pEIU/RIqEmGcnkfgkhp6H
rxWKagdxmKN5q2N18SOLLZBBwTCb6RluV+gbKF/2+6XJ7K9d1Eef846XzivaLoUFl7Y1Nb2aqLGn
I6Mz+VJRVMOTCO7EwTAUw6e8CO1PIDUL1DUsuxymgLO0nrLbdByrsfSkjErSg0Etf+ba7GgcYq3+
ZuIt+1JWjvHdcsYOsTjOWxyS7SWOgiQ36hS6a+oMdxWufw1n+hg3h1a4ySesX7rCQ80yucq1Zc4C
c6z7+toZ4iL1p3rIWsrRPs02bioGpDhCaG6bOISW6YcI2vUeDaVFu7OMtdvgdJnS3brAxtXjHBmh
6U+KVIYH2DEu00jjWLyzFAPtVIrlqb5qlAVitFeg3NRQbZRLaE7+YJmdRuVuN5b2rQhrrLY9eF2z
VfjwrVUSM7tGD6zfpSjpzrXXr3KgFV9DjZbHFOnK7Ka2KsQfONHRvI29IhqtcdsXA+WCl+OkLr9J
xqrNqzmC4emXZRhad1kF1X4k59MdrNJIcVb+gc28Gwpma+fBx8rNigsvy9I0Gf2crFUxfDuTunKY
l35J70QPTTryJ7Vd4h96Y2XKNi/MxDmkTWzZPwDfuB4RFrD6NsBGubhWxaC6hafFU6r2/jIWQA0M
q5VyW4V6UwUloEfoWVLMlDKpHGZn1zp9LT8AW8dWFiS1SPqPCzzp8oPs41zfZm2K9HSf5LhBeKmx
SHtLKqI3V5HbJnUPvaYR+luJtLfuMN5jNfYDPGLLjXxkj8i9vTFxOEXRneKom9IljUHEQrtsP8xM
wLi138Y2aBBE5sXZIK5utvdKXMbFXUFzeLxvndrpMI9TBMo7Hmo1hrgOzQbtgb42LaZNkM0Y31bV
EOrv9LYS9n3eROjuzcY8fHSVhZimMf5ieynWB3ewsZfc18LENB7HeJp/tlrTApylzSAo8mo9uyoi
Y/zUahXSd0hQDbe1jfOt16bhSHqCntL3ohCt8l4ht568IlEXmzZvDthiW50e3SW206oEynlRGXNK
x11Of8nwKzHqn+JFr7CAbXtTu6qZgFw2olys6tq1Yle/0cY6Vv06lk25cQxuPvsrtIlRndNStOKs
Ib0ln8p+X3eZEW+6MBnSDarM1YTboGJWNwlkZrlJcJL8iTAcJ28sCjdZB1SaB9VCKeVqbi18EM1Q
JbWftaw7TEwujXp5mww05Tm6nZALgRRGmTCapMF1GOdGQOc0exg1q/+uJ67xY6HujT4pai0/ZSgX
vwXmDlMvgvHXebbRNpO/DNP4Q1cHPTmEpUnAtvTYqT22eD9z6WW/yW2N07tgaz81bIkYZbJJXolm
WQYvZcSQYkKdMypvYTXT9cAszIfJNLqPFqcgmOJSF6j+DxLqB0oU41tRli0OpxMg7y5ujUz4CtWu
9Ea1YIIxcVJax24UgbHa+eeFdAk7DU4I/Mr/L3vnsRs7sq3pV2n0nAV6MyWZZFp5s6VJQJbemyD5
9PfLuqbPOehG404bPSxgqySlyIi1fpu3cPRdqqS8QmmyfW4OAZN+u6RlR/YjOF4wq0tmHhDXu1+d
cJJ7YWcL4GS7FauPvbtiL8OmzaWUV47gFdGA2/5ecv8Dif8niPm/4P1/ZQL+3wTNEC78w75/ZRr+
iQq4fFBXm/0jDfD3F/w7cGZYf6GyuBoFrq5GUiYRPf07DWDoV+Dsqlkj+I4z56pq/E/gzPsLxgDr
2tU0z5D3t4vmv4Az5y9sNdDwNl+EzAHFzn+DB7jK4v8JmyBJAWmGg4ITfQG0w98/xz9iIRUtBPmm
07/iLa6TB8LDNXceCG+JRCGal7RWJXuwaoFEuGYfLaVrHdK6gp/1JjusXb06DXpfPtlj5kYLjvgj
CuUtrJNWOw8eCa2WnUjqaQeWb3PuxmOylM2hbcc1hDMMatmdeswfFpPSj+6tb9Xck4IlHkYUVPxw
LTfVTEO01EtfXdoXc1RXfpKFxMrOPNI6c2rJuR6lvAXEsNDN1XQqeHhnGK8mBvjWIxtiPqm8BL6t
Kb+K7r1OTREl27SD3NUOqzaU/sJKNLWmslsUBttWYihK86zZbV5PP+HgIuruxVPXfayr4Rf4XfaT
ni9RYtp8/057TKoiovnyZjQVM9pgPhe7jJOWlZittRXdfszH0OtX0jDtAoi78HbwEYPfpSlJHRKK
mYqsVDdxGdkXUymehQIUVzH2Y9jSyuw1VYug49qW1KpTnxgmdvsukHz4lJCm9KPqP+owpG9qQlmj
OlrrfrU0JaxabQumrjQObAQuWKAXLJ67c2RS7deqYACr0+Kh7tOT2cDdqUZ1ohMaESVQWEBwFCvq
pH4ZI0PaaH2TOHtMVeW+rZ4sNnwLsW8xXbyxYciS8gNqaIotw0weXK2/6Yrh2I6vdXEUq1eE+QC0
D2GZ+7psDnLU/vBEYft055PujQ+1Xp9bkoh8Y9b1uJzsu61ef+BI89AY6oM3L/PeapbPRK57JKxd
6IjiKCcaj/ut+iZS6wu9FvM8z1LvQpxw7gd5poigYvJGPVoFuVkfKoI0jEqu/qBuRtSYU76HAgsB
aPNdny+rjyCEKwl5SX6bq0nt0wBCI9SwnfXaMeNayiyShnjo7TIaAMzK3AD5EVmxV9vhZpDZ5Jtl
9yUm7YtSWbLE1oNRTMfcsWtfeNBqvYZcX4xsUG2S301F8TNk1r3Wb7+6FORWJuOya7Tsx+yNyEOL
qW6rF1gtPvp6yJ5dc3wu8uEmadVHU+FfVG7lEyCihbpOxrK7IMwRaKO37pja9Sct6tvO2RLMEGb/
yYLyZ/aMguk21257wgxqr3/yGiM08OVrSmkxkZHDK8bvZBwDndpbjJGPwIP1HbHVuW8YdcNIOmn7
PNG/itTQj6T6uGG9cH+3DRANCWDHrrA+EHft+gqCZ9L8bT14WwdDd0c6l5VkrHlDSOQCV/teYAjr
Pe3bXq2jLpK4nchfjjZt8WeqDMJJ0ZFqIv63M6qAqupQ97HhKEG14evpRUTOzLtm8MxIcqD5Q4+k
J8xY/dHxw0YOjyQXhX0FF2hWZFbws/PKB0X3Ic14KNGRt6+za3+nZdkS8Dc77G2Z7W9tF5gJq4k3
NU77LkepebyeNG4zWQqGI98u+jzp/LJhtwWVM9L1wVVXZT3OPcF8fExrZn1ZOVxeFpmcOnmBVyJz
zYMnFjV9V/PaJhvWpSC8vlftwaxvHa2turemzSptT0mAyI5e32nUEQ9XX+BerPhqg2mkgu60ASXa
/gDnRS8sBG/HkZoyrdpjYnz2LU5cFbK1DzWF9OUxnUw4DstsDwuQkQeaWc1WMOZLmvjumLvoIzqm
zJIGCyCQVW37eOgM+4saVvCSvqYlfjfkbLYniu+60WCUSDovUPrctHdlXXaQq4kBAjHMRLfiZVDK
PNq4b6xw0Bk9W0JchefXo3Fd2w1UpJtuOTu6tt2Yimd2xCHzxVrywrskEwOf0i9uzvVF9MOB7Q/Z
5Vj8KTcK44dNu6nz8tZ0c+WCgNl4aoSRBG0jgORMe300rpHjNKaPb03v1iFJ1y/ApnmQyemb3oR2
P7Z03WnjzKszFhCsbeB6y77W+6MCrXjEGLbKIRiX4jRa8mJms+9lSVDZgCoTh+g87Oc83yXFzAff
3EljuAILcWHwd1c0RjmBa5cagX2yMSbDL4skqh2luswezEvRjk9ZlhUZmMTbYGQ7T7TOGfohg236
Ic5570CfYp5M9+RS7WU/Ie2zXEY/0LfAKaKJBqnOMBtwd4BMyeh/VNIyFL2MjWm23h03MXx9AbNd
LHuMwJqXAyHeL3baBP3MBmtmx2Frgcwp31xmXkm9Sx/sTFzcNom2uXwUbJl+67jGU7Km1ZmmIiPQ
VYXC9+W+bJTqYBJeWvXMzxk54iQ3s2gDWsf8NWMoB3qe1+FHlOWvCzPrG72WkYK8tqHmFeXeSFbQ
Wsch88qi6a1dwWJ59zZZ7lzGd9RJa6TN1S9Q9dlMxljYQ1jQCeamb4ZJ7VPSZKdqaO/G2gL0gvw1
KDbI8nhKCP+z/2bQXohpODNQP9hlI3zmizns+4pLx54DDHNx2W57R+1/1XW8cwhuu635xiHB7DEL
lrvTFuU8W9ON0495QK7IavmT3WRPnrl8CHkrClZqK0f7JistSjNavLYzg3rIgh3OjEtcpS71kxZ0
Wp5nQetw+I8YlXdKpZPNvBiRk4Iht2v3DHF/JEp4uxFKtbfVPjnbxhpZmX5H2A+Lu1fNvrJUd5VV
FDFZbE9b+lHP467Kpmje5MFBSh+u6uSLtj2KJX9DKcwyyT7RIIwU3eQdtDE/uVjldvjn+FmyB5JD
OI9j2+FcXtRqP7gN229reyeKIn6BvIDSlE9SofaE/oAqaDsJ4d82azB6XRWAGFaHaZ2KuMjWl1bv
ohXQL6GeMnGqt0T0l7ZJ953gBVEdf1Xqn3xOAllB5M/MYibfNWuKV8Ma97bFuyjq24Kt3e/VxI1c
a6kPhkXeQtew/i3ENnmfI1C1md0N4pxmPFtdh0YFD5rLYew9Aauet0VlvnmeTbETqh2P8rUzhr26
2uULnXXcgreo3Ly4GptDJ5S9ritgzl4A5xIQnPaqdh/4Rb68IuXqPzdiVn+yqjnpyCHMAfhhGcNS
ePGUKc+VVoldkjt6XBM19tJK71WTavnIO+n6CU2OfpPMl8ZS46S0f8lu3qkjI03nSU5fUHCuygV+
uX/I0gHr/WBBvljtq0IcVGAJehlXWcdWYwpm6DpMgOuRefhMfMIflJsqN/iV3+1kpxenIbuvMmuX
z1biDxnFoA2w651sm1fLzW6mXC1C1Ggxj5rjJ6muBpmYTjPRw4PafCxme2pH98YrNOXQZaB+S97v
CwJutiBBU536BAmXu5LuVNSz2x+ZzcDB/XtbevAjnZYQoD/vJoccGi7yWYUDV+qASGd3L/ROPOdS
7L2MeuHlz1bZ91QCoAdqwFq7z7nswkmHXm3WcYdJ4t5pMxmqhsrJMMw++Q3gxMU0RLktnDCVMsgs
cPac52fVfbuxb6BW4wSILcwsFdKtrfrnpiZg0MfYvH21bgOkxEs3nw1Q5nDqli1ykS2GeJyLy1BL
aNfWfOp7rhitte6ISV3eNn3YfjMiCjIgMrR+6SXnGdr10503ymcQJiZr7+hs3YFkfooj9T6A2wnW
LgvzNTkbpRPNrR31tQytbtxZZgkTUDnK/bbaIyxKOr+U6fZUEcPH03vqRjnsaui4oEkRB2XaKyDT
qXfE3qjmQw/2VLoKsgXHO7tLes5J+Eq9nPZA93Wqlq92yG/S+t6brE/SY6+Xy59uAQiu3B0c/y53
uZ4kIe1P9CQo+822Mn8wywNBLnt7bE5avl30HJP3MkMs9UIPsgmPiqU+AgHeVrKLFlHD8KrsCSyu
vq5CWrSwy/7AfhckeeNLy7lrXSVOTTRd6/g1V6QQsT2kSCLaoLOT/TDkQWs2MphbPrzBIjE+malJ
0Nzl2VAnlrkKRZU6Fk8el2xK+WKvi4Mhp2cGwePUVE0kBhN+sFuPmSQrUnvtQBgDNbX023owv4jv
P0rOL1FXn17tpLupFMhRs91o3XOtPFl8UW9OkgIwHRlVb5q+Ys3wO2I6tsv0WhhKYGfTzdZqEKi9
9iv77CdZ1GhK8pfJm85TCtJXa9kfc1gutJnybpNtyZ/FFvuxXJk43oUT4VM+owL3N/Sl3K/qbix1
LchZ7nZlWb92ZCS85PRenEmQ2puVswRgxhGy8dst40bOHJiElurTECTv1W6N97o0tdDxsptyVD66
Ldv1dfWcgoQGeeUFWqZ9T6MXlEbnHIf5ttORaDn9vgNkDFSlC2Vr3rlO2j92Zh3lfQmRpjOdtk57
X3ZuJDeQLRpDf5Ot51cUesMRsRU+Et/OVz1OLAovdhSdfKiimPxqNb5FauMstlIr6Jdqj2Ktjnqr
CA0xRjgrZh+tUOUbzlxRZT4wJZofuLY5RzyXDd9aH93N+Ez65on1XjMrJXDmBWwhGqcpqkpw+aFw
IrNJHuTURpbQH2Se7Gbd2dHQuWsm4xtAcO/K5dEW7R8cTkGpUQ4K1+PUJfTzySvNqB/LZ9Gc66G6
pzqyexCWE2bzvO9NClfmzW/Tz2kr40y+TpNwLn3XkUiy2fl7URDEZ2oC5zKp3w+JPU9sCneT46Vf
SZqhi9GzMv1JjGm75GYuIDCaWjvwRCnNbswn/sAMJH7aSOOATNzbAb/qT4Omt3eqtqnnouDZ6wRS
oVLNpteqLidkAq56KB1Ewv3K8iy27dJVjLhm69jBYDVNxDyfslHzAGd6ooW2I4cYGJC+kFaNpKd+
CiSAqa+qiXYoKs27hnAv+87Jyrifxbuip/WzpvQKC12if5ZL2b0ORBbEaY8g0UucLK5R/vmm6Q4H
ysGaO1ZY7Z6UArkXwrb2optTPvuqM6I0dY1nIyWNMkCBSR+0kqz6g7WJ3OL7N6w5CkDTk+AqO7b1
VRKp1Cat0YnOMV+i/PRFYdEJlNhFc+ZqKbrYybcSlhCYYyjG6QKcqt3WtpDHqkZ6EKmyWL8xBDhB
v3bLgROoOVDasx7mJlGOV67G7kf6U4c+ATDI9GhVvWmn4jN9LbytOliFvvwZMH8k/jY3XAD8mA+I
IeWvYJ4KM2jwuDZmsVczuRDEXa3fheWx9KrVulubGnHWUCeuFxAY0cdUt1rNuciTdKc17RYTpE97
cZ+4scLz8JFMgw2xvhafHOTHuSjTXbfN6h6d2kjogWYuP6bltn/GeSZeUy9s40na4xosU22e0Uio
rd8IU+xnSI+9es3nBvjmHepRo1izUQRb3bL/dtWTy31Y0ceSi4hof+tS1UMdUGzUBpNGtvZudmYo
4iu+2HKU2MYjIIwoggJdhK2PzueiV/mTWhV8XgT/5ghc6NVrddiSWabNiRYY41zRFhVifz+hoyk6
f4PqwFVn8r+RajPeO2arvidWOr2lpHBzpo7jdg8PwULiyqr8TLKaYWMhbyHUmW73Don9BYkIxr4z
F5ZYEgCtb3J/Z7RGnSHTgLTs4tBZWX/qi6E4UnGTn3PGoz9jIddDPhnWSYHtQyInPFtBx6MLBEoj
pUju2FHX0KAE5s/SQY/MxZV24ZIRqnPIshrCYTtYnn0PiZ6Hde89LFPzoYs+7noBz9wncarpZHNS
mT0ycAxudRjFOFb+OkwgAI3TuG5Q0jVAEE7BMSJmbn9/MdJ8CyDzYjeTc8giPxN3I/Wwd+m1QSan
psS0jI7F7lGLCMye2lXW6dgEwDVC+Bbx0Mg6jVU+lfVaZEAtMEyeIPs6nIqJZYcmIhErfJ+od1st
rIYU/tV15Ic7Nq/z7Gl3irqYzAE1+SzygjWm9nWSoMPC8/J7bduci2I6D41ZRZVb36/LMMcj6qVp
33QdMVm9nJzL4uDrDftymB6Tun0vau36pkosY1WWD2ZgoCpwfKwp2alT8entxoIjFYtIH7eL+WmJ
ESG1Bvh6SawageNaVvaZCRkByqqAtlaGXhd+No/dUWsbOMpmFLHde0sRGG3dfpf6Bua5OXbCX3SB
tpjq/l6qjNq6zi7FMDLNbykkJlK3iWiqbROTS0v3QsppRk5vAKXSPytD15Lbxv/3KJI+32WKU543
x5z3uZ4cRgT06BfV6SL11sWjNutPhrldR4/NnQ/S1KhOMrAkHkeACq7Xoh0uizCHaEJbc9avHCRH
iOZFhmRD5N3aNECVcTwAyuyy6sqsTupuTiZ0ps48fWrdlIWDZBvObbv1RwSZnj1HSmrEUyfPzaTL
BwxUbPeToS5fDmHQPoJpQ2FhLiy6oxI3pf5K6Q6sV90PGexptLlDXvJToAQoIW0vS5UuJ8LTgUt0
PUVN3k5NcrTX5s5yrZbhp0r6exge/T1hB/N8qOy6ZoekbFLkycnQOLFzCMRb3UlezKl7LqgMC6wx
uddoDgpqRbdD6NTAaFjogTtMPt5cUrrW83Qbj6Meb72Qb5QKNOfSAGkrnfKoc9ay2mTvJLike1n2
b3aV38EsPc1C++UYCSQfJWMpe7hyMyNfY7BoQGtMGXbq8AcIjH+yij+j0MqdXboSkVrOs9RAhDV2
oJg1a9j0apUkJAgpKgwDb3pjPoIkabHoO9P3SuNOLg5xibKJK8sJhqJR9pm0XoauvGrQzPEenOku
q5coA1vN1Sdj05CrWcXnwvmnlT14r2KZ3Zk4rO5eUQDTBwsd/bbyh/RHhpOZN8lVFHhj8Lp0lVGq
C/1drNDGXAZ2ILfZec56ewflGhST+rSCz+PscW+XgcnB8qqv0tRvVLNpcUjX1Ba7TWBa9Pi0ltp8
WTwrLadyaJBDqBbzsEs7StpgNKUjH5GxjPGm1u0DKgxcrOZy7gr9td6Mr2FEaJE/D8IJVIEIeJuN
uETOUsJATIsAcxqrMkjIkQo162PzbD7EzHmWqndZF0wbCgBAv84BKOLmd6oGmJLDaI4ybMDGLEzs
MyjfPLT7pW13/KoR8ktW7XVXjWrE3vyyrA73emXS9tblR0/WSAKJpQdwNR+crhbApv2TnKZb4SED
YoE+y82IM5V9ISt1dZet5U86zHg5R+dhVrt8T3iTcwZv2Ddukl0KjSEPe1NkKLW4w96Grsfrfwzy
Z/Zb09R3AMQPC1O/b8/sykJaj7ZlHVFGZWGXOd5uVDW2ZLmH0zH/4AthK2hfSjuN2Iu6cHSrH5nl
Mi7Tdgy5mXL1NstrrGlIfw6ScKEqNmzlDeTgNNVg1ZorX9DABZuzLHt1Hu67tflupwlpmaA0TjbV
74AvDnzlFzntq9shvG5IyOeJx/+WIROKezdFzud1z5LyT0I+u/tEbYsj8PN2UTLRRZVMhsikRSMg
CGUKu8E4N+vybpflwUs0PjnQMF9WzRNovOIPlXqE6h3jfjHRpa8D5BFkxsFaq6Axh87B7GE1l4bU
otAr7HAb3JigPDVUtY5PjqLgGUEWn7MFlrP8QXSUhPXsnYtp0y/KAItdKK68XyZNCUZCvNlH12jd
GgoUrZTQtWks+A03lzt3O7ddeS/azN0tif7k6J3ra3muv09WKveqVO0bo06SzPe8Nb+1c6LpZlKA
fBdmLVjGb7cfrMOmFMPjus3FGxf5cmqa9HMjhO/N3BL3RgxiX088Lgj2WU+6Kz2SJ0HSdke2ItEV
ApWDmwXaVCa+URi8E+6wnm2kjhFqkNAsm7OY6hjt4o64g4+lA7AD9lCApCDGPGO9jBaGlEX+UJmE
z7j4k8LDNNBDwbwUe+TD1xNNBKXeqLs0nayLjrcobJGODGbxredpVK/81ox5PjWEUYnssevpPiy1
NjC1q3a0MHZSUfgjkaeksMcJ4xklFFYBbHfg0eNvPnR/tsJLz56Th8hryWRDKDoyYfhGsuUxmeL+
aObHulMPg2aBanNEp2y4mbZRydwp/W4Wg/RF7T5v0vianYxAmfyIvmCfl0XsIfl1CqRdzbBP0fBa
hejOmZJ0N1LVsHF6CWSOzlHtqWLDNkC0XopvJFAzj0Mt55cEu2raczdtB4SvJVPrZO0171ybVrU3
27Kg2QExrN+S7Ga3xdMqqlfFWH5hsfh1t1vk7Q1H+3VCSP94AEzTVC6hUfWM+lJ9zPLseenRGLV1
ejC77bAu4iRq7YJoJ84hsXxYvxMJ60cuxgEMGDnxldeMRstoqUpkFXFgN3JUQH6meqdSwx6kb9br
sI08OVK6vrtY2hE65EnxqmAmPxqLRvcmYLdpfxTmpeA3idA3KkFLQonvWsxtxkuTvw3ytxsgOxQe
/VTDd+1vGXr0xH7vaeToHXPfXCXtdHcC+GINfG4sAzFeywurJzfGvD01WfbRqP2bukArVGQ8TMMa
yOQGvRl/1o581q1MzQjZnRt6bJiepmDZnRR68AaTsSHRdg3f1hq0e4SzlV/xOeSZjEQy+UBUQaeq
pzExq307cjpsLlBD0SByTRXTJ5p+Z2mRtJEz5dseSXnuD21DTaMqxpC1/6ZaKi0sLQ2mK1uOC5kE
cVqZ7rNTgC/LTUObXTjDLY0oXxNsxzwo8ZXinJW0CGxdpGGXanU4tNs7qv77PD/LYtlVZL6EW2my
wJTNU8encN4KjQNcs5+I7QiKNefKQwMVFtoInfbS8Nwh8/u11a987uXnCH8YWU7BN79TbVKa6WTw
boiKvO+tJCgc4zZvwYFkW70Qm2H4prcxcc+PCrPGflMbDpzpo+f5ytHAyBcDQBYFGSD1aN8jsNtv
I8oltYnBVCE1UrR7Hlf7wjmuag8qHasINArk5vlztyXoEKXxa29RPfAbU4vZFGGdJn/0Po9k6cIs
6sn9VkE2Lot27JLtQTCCmGoK7wxFklS/iV0GINqZb6ubjK2JsZWr5rbjkEffH+PVDLuJvi9vofQ1
F6dEViejq1g/N+LpnaLa57VB4gF3dYEH6IsLJQlmpIBRrQxxk4GuDw0JeZ7egc9A46miogpYggyj
NHxgFwpsG1JONJsZjj1hSfiEZjSd8gkEGLhravcihQzWvhn89wQsXeqW3T53yu9kkBe77F9NT/Dq
GV4wp3cwQsHMk1zgVUSMZITJ2p1rhsLqtZQ0IqBkBSsCU7On7KXSysjAPB5moyYeEFN+kaz6MEje
MtVWD6Y9Aj5mJ6KQKJRL/hQODH6rtb8ogQNWjCQeuUICjVZTqLIV0J/Ge5yd2aVKtU/M581Fn3rh
a4N5UpNpCksDLQMBa14t13dbrfrXbBvnWCqAfw6gUMjMuB9X5W0xCyoOOyA6S4boQGTQY0MZnOJo
Enuei5sRV6W3ptyOy9NVVuuq8rHRml2vj79gnfCZKl6QQazP0s2zd4q+71aWVVTqvtrOu2JWWIfc
7uSO40lvp7t6e0vULWjdCu2Ahl7ZuQe2i43UjCeBjRNljM6zKIwe4wXgXeOsnM6DG9FFcihHziRj
pep4zm5GZIHVPPMf7ngztFzNiMmRKxAZnx5aTBFLY3wpHed+0o+XelbPPWc8ZlHgtHsMIsyZSDrq
ZLo1avpvjZdqIt4d4s8zCdBojuOqHtP0OgqYUgTc2WyAKppzbkRX+aMQKeuzZJ0GR6L+WWPNWJiU
hnPeiIhbNkQ+PBzIIQ2Uea9S1EK0KnOoG49r+rUSdD42eFGbBrKlYxRV/TJxnqgzJrRDlPFkWtfS
MrytxQNFzK/p2gXoiXdp7vpEQHchF2T6ayScsolBUYNNQi+CHZKlcCkhaUrG5IAv/zJoGW8WQteu
SF5VZPaFBrRS3TNuyiiHJV5yPAtV/mH1tZ+YytNYDTt1TnatgNrd2BtIXx16DdpAP029eWjtbcTt
b4DiViMwO6Utel+FzaCmaJQzgmtRAix4h4ct1sRwrHKUVZvti7L6sErzdXbWWzC3MlzA9u36NPfd
vva4vKwuvVeGWtCfpq7LzlFXcPq8XX90weokVvMXUXFQbnxQVvtAu/TjZh29msCwUn/M6vlGQppw
sPdsVO2wW7xs3OVFgSyiiaEaU7ZzNOuby5O9cj/u6q64MUoCh6mKQ63opQCuwClmYh6ttd65E/Fw
hKt9DQxOWV88euX26A5yn00uPHnlXfLN7c4dhWE3SJK222ZeTou+MeqI739Q1f1vnIF/pzf8L9Pe
30I1nbo3cFLD0+kl+ZfMjNZD4F/UPBqicWgpKARN3WY9Fd+105ev3SIBUrN6dWiaaSkuRpgx6jtZ
QvX+X7IV/iUUCzXfVXlHRRZFCYQoIb/+Z/tgljFoV6NW+8j3hg+s4/ylNTDB0scFVTx05NB9A9u7
T+XUDI8uzrkI4nIYQ2Wzi5+/P5b/r7v8n1el4v/ZrRw2VVZnXx/1/3j4IRauzL7+UYJ5/dr/SGKw
3b8M3dKIqVdth5f8WmT5H0kMjv4XkkfNuiZvocPkH/yXBlPz/kIQCyHDhXuth7h2rv1nEoPzF/M5
4Q08AdcI5f+mAtP5Z8sr4jONjA5iGalFcHWYtX8xh7ZKqYOWlnJnjSQgnfKpV9eoGW0YzKIo8ycy
B3K5I+pbJvEm0ONEgzP2XCdgHKdBUxtyv5UiabAPliv/0FPneAKGgWaa0uxjI/XDYAJrjO+WkRMX
sTlh4W1bc3qugaz0gF0FxYY+JuxkxLr19cFc1obYHad3n3EIEw6urnW/BvNojKC4tcs8QOISuoAa
ZyWDiD24xaUuK3ZdBPHehHrKEWhvcnNN4qHBKIM+qzBu4EWsF83OYQux0VXozipqPtDwDU6747We
f2A3Hb+1lHp5IgHcqfZkARkLVzK6oJsu5W4KBZgEeQpeqn6mnie+wY7xY5jpqDPA63J8JCCrtC+1
NrReUKgNSKA3e8jwRqzF/toOLqrJfqkqxOsYOaNByjz1K1o3kN0no95HowYlcUNiCGDI4E3JY5VL
hS1HLadYc5aZG6+e+rvZ2hIZYjvJPzRcYCx9Nl8N/VjDiNmm1WiBYQtFB0fPoIibZZzS95Rwslt4
XziAbHObIWDCrji2KZmXMWBF/zpU1jwgx63xg+xQjnXevmvZpHRwVJN2Dq86M8TOC9foUl2EM6sf
+ANzCoQs57PACDf4Am5CDdDhy8XXkhyicp3YukvTG1/aDksLeKwLcl0vmNpw9SgGmvKFWWpY8u05
gZuVBDOgV/M1m9DlqEMPj5BO2ZQsWJtBn4O+1dstSozOYnBxvCsWMW+zFVM+3xlH00xTHa0RqGjQ
II6uCBTRhgclL50OYaMlLq01j6zkbe/8uChzyptrAtXDOBNBdmbN0+19Oxl6AR/N/UKijiiq0K2W
MolK4TjViYp7Wx5qpe+7YNZXiH6Fd4Ne+nFpk6AcE8Lpcw2Db6DNnWdGWLdSKkAqkFfAdwPSGPmF
eUG/m48BlRwbfzeF0i+mLVWvIlQuDYh/M0wPNFY6E+0rjvzSKkkIha1Q1siElKbzuQbLeSNzYO3C
FNBtCbwxbVvM/dgDAqWYt8NkQp8Hky1V1Ig2lfAhF4fIAmo5OqajvmgehdwAmrsa5y5p8sSpAaw7
uvs2WQqdBpqNhQsgtKDPeejTEnxyUV56PLAST4VjvbhSqq8ehfPi39g7s+bGjbRL/5WOuR44kIn9
cgiCO6ldonSDUJVK2LfEjl8/D+2Obvvr2frii5iJmPCFHbarVKJIZL7nPec5qyrDqMpPvIBJjWlF
BSJBDTdwS//E1l2iRKU6vqEyTUgQFWr4Abt7uNemaQIFO+Bl5OZW4MIqqsHz54yQP/lPTzyNXfFr
prCx3072MpOdSDJCGKCF0i2raZONowUGIc8BDPgZpdM/O5o6ults1j3VkTd7qypt+Ng41BQ/x31m
XUyMm+NqLr1GrJGsio0DRzL1lwhNEcBHHe2LnO92LboOz2XfTT23qzpj1V3QJwGOwVKesdFERyCL
k5bOXs1USBSemXMB9PqlnYNqytn66gPqCxpOCx1vQpn3yyGZKNAEv2scZWTp66bQ9Z+FDPvPUpn2
wgo6piGBPAnmgdleerGdEid9wddF8k+WlniyeBPWF9JkrJz0yOrfdJu+A66bePl9JeeJcgauMjXr
aN66q5GQn+Q3pAMX8xyNkGtqpaMfURibZ7wQFuaTXrIQUEOGJBFNtg55q0Kg3ZhwWMg99kaW/m/Q
k/966sC0ND1MCtAgbxWmf73D2EbULYvVjUGIFSII6e1cCUy76z+dyf8HlzYON3RZywL5z6pZQir9
65eRSo/7dgJjMIF8Y5/GKsD29Y4PQ98v6RnNlXlUpuHHmMXWUSyl26/Nbqn/SKf8BVP1Z6zE7bv5
092RPwb17xAMJeR2SI3/sbGcuE0zNrbRBHZViIPbp8O7xQj90iSlycXiH9eQ/8G3fGNH/PVLMau6
sFLoCKTW4z/WHJRl6JEoSOogr/oEgcmcrJbpmDAecR78NCdFCYuHbQcD5qrX+Qs9pkr04D/tXjj8
IsWmfv0NfFf7Nw69r096k8v/BxhdQv4vkzmHSn19/gXq9fsv+Hsyx/uNhI3LFZ61GFkawc/x78kc
8zePLjmeOmxvdQrawdb8PZljGL+xsEW6uwHguBRa/KK/3wql9xv/AgwNyRj+Bza7/1Yu5/cu6X++
jUDq6ISDbl8fdAgW7d/Bfn/CIA5T4nWYqDvfiwexs2TRn9KlkmlgNspDtFAaZrMx0tO92WbxsoGC
jXanzYo51eyO0eKMCMTG68j7bD8m7vQgm+69r5K1UWvjhYfg/IJXzXiWmvLgSvTTuIXnMm26RV9O
E0B77GN1d0/fd3Mmkme3BwMvfBTkU8ufQmp2oTZebRQGPI+skxs3Mwos2LqNd8Zn1GzPvW73Xe+7
dpmEt5V7mP3KIXhUn6HbmmRqjBaPPKaR2NXQauM5ChB7ZYvcnRY2yYLKjHhQz47ZYolhB7YyRtM5
js1AzAPJDxJJPaP+EmzE3BRaslzpNGKEJNgj2hzVOO6Bg0lzlXjYrAV5onPC70ufGzbpPiizREDk
ZOG12JekrQg/6JNqMHn2k20+hpq6YUZT3a0eonBO9twszOgwLiyiMUnEeTe6a8w3CAxG7T0bLb0j
o5/xOpnk8tO4OVrZzccrtOId+W5yTnlTl5emgRCbRe0ysB4cMz+dcRq6eiHSs+mlU3/JvZrfd+wm
zm2W7Nan0UeK7yGZmvxZt+eyONiL1hshY3kaFdEmbsmie6u4L4t6005DiN4FQTP11kpO4YtQsMrR
gVwmB1Idtq0dvMzDCk6aisl1MziW8xOfji7JWqSWc9QHtyh8yZuo81OSLlPQu33JWsMVA+ERvmi9
Ml3sgBsL7X9Tk5nltMvtpWDUGBDWlAiR6S288MavEv/jCgQILuRlnIXyx8TCDEbiH5YIXUM5v6O2
/Oxkqub1NC3C8svQ1N+nEZRJUDhZoj8RLmOKoJA9fO3cIfrMzWUmGjp4LGmsJOPQrwC0PPXRaHUr
y51zc5VPDsK2LhzaO5GuAKlUddUfXXsa+ZH0vXNHKCLnRgma4q6NMK6tTJrjibkPTdustbhI9uCY
zG8HmA1WyBtGJ6Sfr1oZ5KYHn11ulgalZjonTaulhbPF8Xa5kS/kf7NxeSwWR8MSHpm8WPNkeucM
Wh6J9iUvUaiMpNlIKHKKFMkyPytLxeDroNn8cJO6S7EAm85X7LS9x6J90mFRdfOLUVcSNdTArAQx
IiUDBnOGlQ0adJERUCIZf+5nWDFYiSuopV0cluUxwmODF41b+a8+nNksD2aRxn7XwJli6xJ15c4y
LXE2h6jdp66bH4UGxmij1b3J9lKaEEGR9VANI1dnHApV2dxeELuuNgttXyR1iepyKQV2ThaIzqxi
3br1VsAueNWUxa5tcQbebSy1ime985K13bvmBZNRi3BsL8kG/9CISSax9Tiw45gLPRT53nlYcHPl
m8kx6lesV+2v3iu58lmLNl1pZcweCSYD11OTIXbgxxy2HIhPKLP8Rs6mcZzpzlJpucPhGou1mLH7
BbK3w1RtrZDk5WYJpzbbGPIk0Q1XFL2iG3a2u5lbqhf1wTGj/7wjuf71P0dq/l/IlQPn/6dL0r9E
ZN8AX/5t9Vlmf5Zofv81/0jJWg69zTC7/1D2uCX+4yx2EdkQaEDPOSatQ/88i+VvFkUGFkx6+ybQ
/OksNgTkuVsJLS3hv0dr/62MLMfuX650lBWQjqUn+1ZIAzWTYeavl1g7G4waRM1w06EPQ2i+dobd
39fJRMaP1oad3SwjWRiWtVaVL0egQ/eSKMWmLHQHUdp0sDhgGLotOU69rsytrrkMKewo7yvbnHZT
knIXNCdpbi2TZSgR1+PAzXDDeYW6nBPZ4fSBt98yLdVZVgXE7nMfd5xD5Mk4qhkjmCGbytoYcadd
sPu+aj1BT1LyGsBZO/3GryLuJKPnW6bN6Ni9oT3IxVb3/ZjAAiaSdmIiJyNblfNgwBFX8Zso4pal
1DoeLjMaOOEwtz9jmg3QOQ6pN/wCZManrnceWRdoOLSWL0OyrLSLgdXTOBNfVR8yuco+eYK0coot
tZd5sbVmDKjxPvsMhTxTVnVvVeUnau5HuTQ/lCoPleyD3PGOY1ifKgfrzljfO5F9L0DpFqXGU95Y
dmMonidWSZg7tnYYjM596aZPsarZWmCkZBC+yKgIIhbmzcyGHuMoObf70b2mibOmBtlXLFzcyTvZ
7XQaRkzUJSs6CDofOBiZ+GXxQMHbkzcrVubUfXRT82h1xRuI41OcOceZKBe9A29jm+9D0W0RRl6s
QQZR72ywuz3Mkdo4NjR/dlbOyqne2yIYeVqtGOvvBpIQqwLBbdTfjfwUNb/AMYC+SE9ZUz3KijU7
h+bRqbzNVKBiYOk9WsLiT5K451gU3+T0DAKoqBHepVZYwVv3TjZ8RbdaL85Mobib7pfUYh2Rrbv0
jpsWUuhdH1kBXsjPIivRzZe11j3A8rvjAA3mBdZK5ke32+Z9D71cU+TI3ody78bTKwtv3NMGKKhZ
eyp0+clxtMuMO1PM+F9MtfU8yNwaiz7N6a4aGBAwJ5s2ql6s8LkytiZ4Bm4GeEamLdnpLT3XaZzc
Yz0grm0SA0hJl8iL0Vm3jdZFlu6mqV6X9g3L1N5U6mNxwnVdWHgMsqCK7PM8LAfMRx+Jiu7jMNtO
Oj2umsBfVvGVGlsByGr9yCABkX20gziENRniOvPZqVDpzbtTYPYa3G0j5ZkofnRxWdkWdfxhyU/e
QceFHIwY9PdMvqfuoyCJlrOkuXGCimH8TrT8Qc/Gp3LAqUWSMsI6q0/G3imvOMnkigqMo0mU2q0J
AYweIeAaWgnBSLTPyTm3huW7Wb9R4hHr/Rv2jI05nl3j3FtHcPg18tu89eaJPEJGPv7V1dIDncAb
I2sDRFVs8AZekC5o2+jDy3NuQmX4MOfjk3P78MWu9yyGXdM/ms2vYkagwVfKcr+00s3UDb6FOXN0
97ZqNq7enowq3di1d67odF5lkBCpX2P/XSWx39AeqyqHfAP9rkZxZ2nqmjvWbpbhi1MSUq/rk5YV
iy8072Gose7aD0MESKeU28qL9nKkU2LZghYO5nLYtczCVvwxm9Z925EEjtp8O076K97zC/r8G+zR
n8LF1UM8KADHW63IvU3NmSAJTsSSBXBbjyun3nEVx0llDtpr25nAcHB5YL1yV8r0Xignv6dmmKhk
n6+0Nil9lXRYXlg+T+LH7M43FWsdec4GY2vD21fpduBkwyvVmnjiVPgdhwvUnSX0uyo7emm2740U
WToKj3VZftXklnigh6R48b7o0jyoZdjY8fh0MzHil0W31aHl+RnJqTe3xADi6vUHxR7qhBJUnwku
sCt29COchztDW07NDPfPHLX0OGsDtY8hn1bKquKtmaRfcT/c4ZDEyDSiSrV9eoQf9WDZ3KArIXhz
OLuCX7qq7ZunWcj3rFyeOjKzON4uJJ3jYxMrLegQnndWJoZTx43Vt2ezuJicPI9W0cr7cTbERepX
EnxWG+Y4ZNFvU92PkpcYBNy6RlTnvdsILNBI5h6aevKZ54pKz7pYDlKM0FXaXejMD+xOAf/NFePl
EmR5DTOs6I7lVstc2tLLjFgk1hPn5gVjdLHWMhyJc+jeziOGg0xZBeTN33jm5ywNnmS4Xno72eY6
4bzUvTbx8EJUjv2ocl5UgjMY7hU2kGxe901/Ksr7BJGXLDcUJsOCqNQW0wF83dc4DD+X3niO1XAs
U3jRYcQGGzHe1Fp0T6Ffa7qHPlGkez8Gz9QlfDqmA/FOPuarNmLtWmFg5u6NN59GgnTVlXxAxl69
qd5gec1OYTUKO9D1FD1w6vaakUZ7V0zsSD8dGV9HttfYTSeVbosCH1KRgclItS+IdkGBOgqeeeuV
zch8SB507gCqCSu/lMCYgDsTjaY4hSjvFYzctzY32JQFdeUdRYAciBEj9kRsuJ/ME1utU5aHz2IJ
P9DgH7w6vgyldx3N8XP05D163cYwu6942jfyMapGfR172om4wi2vY5ZbVGKmA1w4hzHWXIBmOl2D
FRQDEBDFSUs1lgEkSNbaNBo8vvMnI48mjnyoC5CzLop88dZsrWYT3l6xnFYyXDQMm1Uu+nMXu3ym
5+4VwISxHsw8PDGSUMhkOtEpibNzwpDOgzmqr1aYc8CbzfCL0LazAXQXrqdesZqqLXeVsdw+OF38
RaI+5Dq1nGwHExQzBXYVQaSuDK3sFLd2dinsWd8mpug2rqLqRm8xmswphpxe7eTNYdcLXmXX4ba0
eLd8wATU12y3o11uMZEYvt5f6+m9ScxTZOEMKzwMqQ45fiPSD1wvLJ5T7rPWeXdtrvYTjxFDH3eK
0Yutj1qBXrlE2Q/6T0lixlEfSGu+uGPz1MA8haYL5EDPtIesDKPAAK+hZ+VhFunajbHrDORy4EOW
Tw2hwKVMb+zVjrV8quqDbbGHL7tULX6nGc6ldkmtdZRk3LuYbyv8Drbhpx0LkErMJdnRhVfNONS6
9eBGs7sf4/raYdfbGKAR9VR7BJjovdDqxoRtYDKiWnsa+zVzbBhMbLPXY9MV2wZtHnSA8VbWRLrx
gX3/16KCeqsNEEoSw3miCng/68W0crXOYvrs941m87Y2Ia3U81kq+SNpi7Uc5FfPRdOsQxJX5R8K
9//fjP+XWyXFPyTpf5m2/lvfduqvxQS3X/DHqCXABzH/4rwRDp12t5KkPyYt7zeLEYqRyUJ6ZNbR
/zlpmd5vOnEuSlF06hfBMzP//F31NG0EUQ5llAZOhN/5Rv8OjQjR5q+jFphkHBU2cr3F1+Nvt//+
J9kzjRIeD8uU+ro3AMQFxurlc4C34xpGMU8tpwGO0WLI3Bq1vmMC6wIT51yS9qwBc5u1SxmTLWXd
iaITZy9jWsElpcKE59MYP8+3VGQcW9sQu5BXQJAQicViKMOQl0smjeS5nQ1zLcxuP3CMAzNmIsBQ
KihLdKNhz1RF7uba3fJhhse00h9m6a5KbqAMcCpbm22CAJmtE+eQxXeAS/eTPXAeccmkLhX30vTY
3uLg5psmeHh7M59mZ98UgMxyfcFcmeXIh8kbIYPGJ4Pvzw4eNnUeNWApC0ifjItgPr9PYux4BGTb
RtQbCgLAdTBvteGV+/lOZt3NwtgHiRWuVfQBXm0Vj1huP7rOQ3dzrwRVuUgTSXlnH1DjQCunt0Gj
VoGtn7FziMwBNWDLj+yrev2lYWwr2/Glz8yfS7zUPEWyl4pzf3bJ1mUe6m93yqHKQQTH3mtMR1zX
O2co8T17m97MUE4lDykvjXfm+GhMpLHoKX11GsNv3WfHu3Ma7iia5fp9IdhcT3eKM8EvKS3dZmVM
54ITPzQpYetY3/Gk49ZenPTpIx5Sj6S5p79Wtds8CzihZ+IQr6wNV5rqPlA2g1bXr6KrV7nevEsY
dB2psUo9pTHL9xZiMlt8UtdxF63t2xMqBIKQVzJwvB/Qdc9Zuxy7fCKzNdVBu4wHS5pIuLOxH9ja
Dm6TvKoeD/FYADlgnRWgGN+rOXzFidX8WJp+/OXWb2GP13qaP1WGvBe6932a3ys5+nnzINAPtVCt
tDxcewYKVlHQrAT5RXFLKsgZL8hrynx2TK99xVv+MucYuKeiLHZJNaebhqqOVacjwvUVq0pDYGU3
1g6GRat8gfcVjOKcLPmDtOsjdoQBgE7ld4Dg49S7hEKH+x2tgQXtitR6qL3wtap4SVkQZ7gfcwlX
EIy8Z3MBKPZQBAksnWt7H9qpbxBq0iFKwlCE0NqvlCxeXN7clvOFNI2efMyc4o7uW3TTeu1aR0v2
m3kA+URkD/T5s4y9pyT/CRoomtMXWR/5X8+2kXFADubaHj5gdXvtg43h3Yj79VRtew89AkJQxL1c
kmXvSVOFYj6OWvdDhJgtp4ajO34IIXKEBlkUhl1ftdyVwDnhVfFLQJLNrN+rJYXV6V70BSUQtpiw
fWP2BPhGqKbOIXfL/ORxXDZe/Uyy/aF29saUw94YSGtaYle0RJSiyQWkkjZwOG/6Tm3Qn8FpOCW4
7i2XMFSmzkbTf49J8lGoPiZWlF4rdjNbHJVBMxgXT6bdqtcSsMOpNf8USxNdl7p2H8a84uoR4uzT
eW5AeBb4TofhsExue1csHqNjU+LqNgQfLTURIdPcAXaIupet9aSM6jFzx3PmqW2aQ+nPltl6zZ1x
FECtaByR4bNFw0jpYTBnCZK0j1mUoOjHh4jWwQHXbw/hXFGnrZz2YxnIqHWwcEDZ/iA0tcvDDtVJ
ewo7FyctDVLF6KdRyb0OoWtTkjD0NRfVJeoZiGCiMUjSmNJ8hlMPhLF0bsGTu9L4Hskjjqk9XXvz
WC1cFWuGYZjNZMEhFX+NIQYWbvGaxIA9e/MOKTrQWR/5hqNYCAE++Rh7+ONCxSEBTZfMR9t1DHOQ
P9qStylO736VtZa2bps74FnzOo0opgXCxfhhNFfYDM+xUPo29Sgy0ZpF/zk0LgJYlROoWZo5gOwX
NM2bdJorHmgL3tdVFQeWZu5jk3zVLbUoYQ6oFJD1zIcs3Q18OGq4mzZgsTvENbMDjOyRxvxZKb+L
+GjgRzCa4wwGr4iGDzstyIO74S6PjEPW6puMt2Fd8ZY1PiGGrOKIPG4yAwUxV6TDAXiD7ZzMcz4C
+wkZEvDAkiy9tjzPwHa9k4pZO00BIKQws621ML3ndBtTcjM+Cgwl6ahOEg2rLtLH2LIhJ+ngPPS8
yo8ApC6QOT5agtMIe9PJ5dsbaAMb1FMiT621RkDnBnuQEP4W9wHfxXuRJKRXS3gW7rpvT6b51PB8
bWCPxHr0YabtWmYsXbpsG1UEaDzaxG+pimrfqlMbXcOu+dBaPtTNYaB7wwJp2RdqNQgngFm+jh2C
AdotIdFtnUo7W1P+njiwjZqXIldXt54xpFXz0RVsb0bmpqDUb3JriAW/BtMWe51zoSmQ4BTW3hif
7QqkP/PcOJy0MXuQfO29udQdzpsIVN+0+IVzgZ0LIMGDxB5fctMFD8ZPefa+zFltokauXVe5q9Tq
Ih982JYKoeOUNnsAJ6uovg1CJBGtahj2XokjLsnTGQNb9o6jg5KE8oeZ10fIv1z8WVYWqfQL3sFY
QzH9VcNTX8IXytwvORHYkpH51dneWyduklDUHUw++QzaRPaWQtmbWQrtGBLWXpUWbxWvdH3dWThK
3mk14IE3LUZQ3KijY34V0UywvoHs10j3djVnWVXwzejDM8jsfeV5HUNEshEk51JHXQmvPGsifBAU
3W+art4QTPRWQ9IAwVjyZGvyqIq7ZSM44bPK87vFONb2tAkR+LDyECTwU7t/7exhj053mx1B8S4J
tmwdfTdZqiBzBRmv8q5niS0kebhR6tvG4dUBj2GDDiydYQe/GT/yeGQ+4HaAcM1qThskZvhwg59s
uxTe2p6Su0pJ7BTar8FQq9pzAJQkD6JonlhRP8xafyft6RFqbzAZYfFu4GCEMviUsRPX9W+8RzCs
vsVsHMb2KKJPPD1+bJACxJ0xAUhwmnybQeICBVjDMotKAAbnwf0I5UEfXgWf6LA0/QSBt8Y3/YZL
OWh0UIXpzgOzUQpIh/Gw1rxXg1pvd/yEgxywutrI7IIDhXgZpDGFMcYx15NuPadM+mU17UYRc1wU
H+ntgtfppXyDn4VgYvmVgYBAmMlyp3knaY5ZSdvBPwPXbkDp1fqndHTB/uL4BpH2rbt8lPrsGJnj
KancauWo4ZLGe8FCfcpnFneFfpmmZp305k/V3xx3uhm4abUTnbbRjYinbr1DzqKbpCZdaUE/ZDFu
Q0tq3elHWTe7cSH2pgbNx+V6AKW3z6N8VenLtEG8e3FJ+XRu8yhapj/eBrF86JNvh1TKAlHHq/RD
G8uDsZT3npDJeilcehfB+BtO/9oArfEorwgTTGeGCgO4FJs68V7NQe2BPKqLht+mIH0hbgFgUHMW
y1e8BFkQDcVkr+jkYrdP5wA/i9St3E2HCa7A0GCdAevc4thkesLlpRr5FnBN+dFtqQEWJdzBwmao
SOU9VGoyB8WDVasfrJ2geU78TOypOiaMzXnpfSBpBIvQ7qQSd92c7cfqC511TdF6wu3SrA65PjIH
TH5rpU/98kIp6MpTvKBVCyYSR9AiEUEq9wx6/SCUeu3MZZd48xsBytfMkec8EUfOCX+U3Gsq/dgY
+jqR8VlW1U6Skl+JpT/S5yH92qQhY0CP0gB+bfBAQPRIJQ9iWQd1iiBo6wH+3wQXHMh9JUDt988g
n3aelmG5S55nXnJtZJVb8FBJl/I0lNJF/0N2sIfuBScmd92ehe2YLsTyiOBig1vXaffZJkwBI9RQ
rq4kwkue/xmeyktUUJE0QJTaJq3R+gNp+3KtRdhPbZFhDNDQHFaa1hwdMqS7SM7bphYGSA3D2ufp
LTEUkoYGdpVPQKeGVtUvalE8ceOqGJ07bZ6yu2lBtbYFuBQgguDtLdbOC9iAot5STc1/sQHJlt6G
yjGu/g0vRlxqb5NbhUSJGfYGqjPypZs2c2jsF3wdO6e3nidNu7i4cHnDu7wj62py2W2MwrdAy7Fn
WnYVNs51NfQBCB7tLXYZB9LSAclie/ck+9VK0gG3EjK7m1Nn2cgxu+ENkaDqDKY9LvOgrqpD5oWP
jkJarqr6EifExUt62kG7sCcvv2iugsyFZ9Y26QBukoz9SVF+YqZO75M0ar+EtbQ7lyY+X+oCnwVX
t4Z+CH90Um2Lm7A9dQ7WFBpBuRkkid8kPauvjoNMRRqhSF07WIOJHYjgPHhiSINMWhZNJA5YIHJC
JGHLvtklptRQgUayKoQgVs6gjD33n20tFA+/OvVnvS5XoNpdfki4QxSw7uWua7J94qiHVvfuCq5/
MY4gkQ1fN7oGEO/+RpZcO4v8RZvMqVzsO4Dv3DX5sMje8WXB7bETGtNfldg4SUqouQ0GhoRhd9t1
/NjCpbTpbSnazawM6QsS0MxE7Uet5HVU4tGoJWg5kv9NE3RGifmmoAA4+W5M913p/W70nO8yITRf
Zr/UgKGjDT9dPB2y+Ol6r9EoXg3RPqncfLaAMcC0jX9qjv1pqfajKtp3R+sfE4PvXjNhacWkb9Ri
f9IYwX4vCWYv5sqMItzKem2we0mSr4Ih/hiz1li7IeWBwy1YZbXUh0CBwMeb8vJykUj75U3pVkQK
OeHWTk9B6tYXTdMIpy0PEgT4zsg/avF7ZGsgnWh1d5XT2IFF+RdOC0D1lkZHDpYGv3CrjcegsFT6
Y8vxYZLVlVN9ACv4I55K1iqklnjI2NMahyIPPVSLqTvgpnrLy/gJRs4ltNpLjSvbyrlM1cvXAPHW
4OD149tqr8mIgMLtW00s3zKiCLNL0jzHI6wlj3k9bDrq49Ez5s+RMBgWXe0EtpKm7rXEpH6k1fqe
escvr7MbvF948hcn4vNYXt3F2ei3IiHPudVWlUGp3KtK0Rexi9MJWZOlh2zhs7OIUvGRpN19Eoc7
i8CVcTtIpE1TiJvmgWPehlXke7kcMMNvVWvxzheHUhhHfexXGPxfsNqxXCicbTiBd3MFuVSM1kjK
TkJlOlfJlceTKrPnnSL160QoRDjV34iij5h7kTdEy5gNOXns9nFvc5VyPikY2hVue+gTTsKuZp2E
pDGFUMU8mB+r2WMDzBV1Bpxxr1R8sZLR7wztFZsmBnoNIj+FnK6+irm27qK27k9ONcdcRcHOU6rA
1Jp23Rs3oh56gvxpctZ12rIWI1c/KmZR0wYsccM8TuSiyKvvYyi1l9G5XU6AztjgwmocgnCh0dtH
yx4f0pYeINSMJ6OpU/7BmK+sjQ5UTSJK0VO+6mjK8CFG/GhsK/CmrxQzBHue5ziZLkNi/KpK8Dlu
NTaXCMMhQAlTzS9RaI8ZglSB0IQpjitGP+szBQ2YtunuA/+YQh14bMLyyB8b/5lOiffMT3DhQxJ0
I0n5yZjuhqoLBrzYVefmcLbKO+zyXK7opamac6wnG2x41Vbv4MC62CwxFN9ec/hTSO5stMgb5/Er
YARCNcgy/WhZmB9CdiR8NHzBiGyk87XO3b2i3WRTmljCrHo0DzSIP7I+SE79TA+fk5TEuoQEMQnP
0+BQziZnYhGbZs+NovmswDa1EmNMdLnO6EZFClolgPyKiiUobUf3aT9vnJtKQVyTSWQ3dtQzDcNG
FHq00dlPAZyZeNt3Q4RFMY2yN1ci7NGecHtev/cz4KJo5P7SgapQFsnmPu/mS2+108tcJPOnRm3m
d1Yid/YXUmm7pIl+GrJLQJNjIMSHX/luzLDFw/RATQK0B/sw5K8WwdakCkErDBmFqtZT78SYtqdd
hn9wOxj7djK/DZIpNFZoAYCnh6kqN0a6bIYwYiDzmuXMmozcv74vNPV4q89aDfBmW30IV1FofXex
2t7uKIaNAV0/xelRE/oaMwzer3YrVP7sGnDHB/A3UIhy49Erh3kNmuzs9OOXHKH1YnfZDyo7EhLK
dxJgfGo250aKLeF6TqGBfzt0vPUpReOSkCePqtDPsBWnjR4NUAEbI3nLgfGm00l2j17x2NjlDg/h
pqgh/iBM2RbmvSzf1ulksY1txMcCYQOztgU2UU/X8C4uN0hgEv6ojadkcQhCLWhyyrjOdaCsq0SX
Q9ObqPNwh/RCbY+/cCxpHUkUiCY4eduBu8hyRfQ4OI6+E3CcfMcQB6fi+MsJVkyieRpClrtmYr1r
ekF2I8OsZnNDR6hfuZn7mNTWKu3sj5keag5uL7AV/W2iKxyUleaYWs8YHNcWD7OOM7ZHTCij5JhX
2OBt1J4EBYjNzy7CFaFx25MFFGTSb/uIsWe+VbOMAynd2X2DKaNWVuiyr4KoHXPa1NrQQHd+b7W7
FlUaW4JbS0g++XqG5soFfGW3KfGOhefREnrRWo+m8RpHD4X2QYdrMN5MJk70ffuA2UPt62Wz1ZR+
7UiOM6EDj5DzZYyeJsc9tI61t2N9pVmQ3Yft4L1lvH+mUH/oi+ojM/XbbjQMZA0oBVJ1Tw6s4nER
zs8g1NZ0mIAa4to8dedhMLcN8Ss1etty+jmJ/KP14vUSXm2ECQjk4+z+SplyNATQjNxJAWf1tj+0
nf6QUZwRF0HZB5l8iqdfsvjM3etMgj6Mvzq3OHpqCEQvfTt7b9mdNwe9SLY1KrRu3koRRjby1qZt
GRuEuJietskG4ExW2R6L6BveLjSW4qxC3BcRBY44QMN5Vis43WvdhBwAflvodPph6AUx9ebY9A7g
YNAZJg6SdJk09uTw9tpwD3QEuoLd71Rh7hKNUk/LvrfKJ9f4zHsQv3McDJV8LKDc4poA5SAH2qhU
dtcm2TFkblsBGiB9REYZ1w9Jud8XeQ/2Mv4ozOiLmFIE9a2+p6YQ8ca8twr9tPDUo/VkDzmA5UQR
lwf4Sm+1iFd284bFgzIiMD2vwqDrJ/qe2Cc0NLXBMxrvRhaFXvEK7IYXt/XJ4RT3+JzZQAPu1/47
Z+exZDeSZdtfedZzL4Nwhxj0G8SVoQVlcAKjCEJr5cDXv3Wzu+qR6OzMbjerSVYmnQgEDuB+zt5r
65d8Yhyh4e4xWSdqKriB0H1ndTVN4RjX+ueUUNe0md8XzpdiXgiABinUS3QIkAc0PiJICupVpsG5
ai6j+9D/MKoaB9JcAJDMTileyppkLrDv7+00oeckzi2aD7vWnBRD8gbeAeG7xWOyq7Q4uc5yJM79
sOZovh2HD3+wGwDlJ/4OYA0fwpdZvq/INMSNUt576SEevozOzULDF10ANCS/G3b5nO0YsTPnsbs7
zlLSvi2b+9Xi1tGgTG7y4BrG77WIbyp2yLAZczaL6aGqPhbrY+Hhpbe+CD7j2V1T3+gYwAt7iES/
l1N2P6cHkur4iEQ8Ozfo9K9S2D5B2+4LHpnL0VCK+pyuPyLclQjPQXxj0tOfArnsYge2edHf02Ou
50vreX2wcWih0j1aVfwED+OAu+mUuedEpg8d6pycKVada0IW2CrRXUMruZfKufZb9YhwIYw+8Qm4
iojQstDFV7equPesj7041wPtIobP9lXdvOnqo9sz+DqkDt/AxsdIzX9q1/dRSkuE3KNi8o6CdCaE
cx87OzsMKcOOCRtpK51DsJ6Wxj3XpOAF+EHr7qFzeG7jExzmVzd7Bh28VOKKFgsuuOauqlCyjDta
xIPLi4UEN985XtghUtvf7DV4lyA3QhH8RB6yw7CCEUgAFYMUPuHgQosvCg5HgncvLuL70P+0LMQe
1Ot4zjmCsYU6oA28dmwPAKK9722E4fwSreSh0RGze5Shh8RJ8/dTEsDeR+/MeZ2NUHIdRbBgWgsy
IagnDmjFXWPTtC3Gu34d6nMlmkek3V9ngs9cwQF3GD/hmW8/ZVNR3eA/Y1to5839EnavxBhj5uiR
O/Tf6yK9w9+1c0eIJR4hkyPxj8R6WMGxFI+gCK8uTfJwWaDaCd7CHni6x8jiR16+iAqs40g4CbGd
H6S0aHGcpRzFWfcn7eC0XJjaXlq+73POF+3aK7Av5AMjvyqbu6Vlw0+WS/hxsT+22YMLOIUt+tUq
2gMhZIBEimPk3JXu9GT3AEHEdVojFA2+hkP6ktGFddKnyCKw3e+Is1jYy7THjk5yXl8nBdA8Ytk+
O/Ntpd7R5X7oSpf997DuHIUmTKGZu+rb4d1aoHoXg/uKtxX1zmswNXfNhYpFVDpbSORWLbR9JlxZ
sd6DafxRxd8kzeP9SJ+SKI72Kol8jLB+9UC/wKUX1Wgi6Ka7yeIiezgr1azOpepzuPJd/uqtkXck
8e+J2oLAwJzksCYnYH1kQ79yzqacfKZA/fiar+j58xWwh/sclwm+DC99i/oW3S+6xIk4gVQDtkRm
DAysozHHLiUQsI4ynuTWpjtNO3QvFv88+fDN4bAy4e3EtxphaEU+4yQs+VAQ63IbpMP0flrlV8+i
wgE4vth0h8gC/jkO0AczRFVLHg+Mvej4h7Qnd93ATETrZxiT1tdBCe/cr2Nw43FE8ddh16qv0Cxx
e0tb0yqixRJPXnnth8t9jyTqYCPaJU4TdqodJO2zUNHLOnL6AAn2IcSVTpotXY4kghAU4x0/Z6Xt
PoPXj0Kyw/z0cU5ani2BGblM3a9hsuI+JmKXI6eWjy3vI8hxy3zGpcAYPbbS6BMHw5BHKFxv4ccM
p2AOxU3ZjrY6eEucH31a70QkwrWGGxtrfhvtLPVBdp8AQ51For6GZGTmHhwSBOYEMq4cwZxjD0+Z
uM5Hb2qvmRAf44AnsIeu4lh3Q2g9+MmEFFcQ/ekQppwB52hGEF4676x9sQrrFPIkPcH+vbUhxZMB
iyL4uspVcbRAljdXU1YUn5yxkfiq6JKc+l46yd5ysgsBDqim4H0Sv0/zsXGu/D6heUmGY2jtsyVD
oQSDq3GHG+EqtGfY/G9Hyc/UM3WgRzsQPL2DiqaOUdTUp96qXhSUzpfaZkAaQmJ/bID2ntwqGw65
lzof/L65z+fSPXDUrEHdzYTTNZxtpsbS+7KmVbEm1vCupetyoKNvP82FlZD/B/H87K4YXFCglSuq
CSddntuJcLYrKAv2sXE4G1/E9Vcwst7lUfMdW5GdP1SRA0ioiGv3dS799ud0afLG6Al3zUyniRSQ
7ueaksUaxuv4Rg0Cdo7c8XGtO//g5h3dFSJWQAaJ9r7kz6FkWCaOVatgCaYxcrpiQKEPjDJ/TERU
XBVJ4TwhmvyIfRnbTxOdM8QbR/xT7isjdwbTdTM+js4qDtICOg073t5bjVVgPUnDz0Qrss/F/fUl
CJy3BA3bcEZ/pu7afna/djFD7xi9w1uDxhCsbMvO3rLRnMziHEZDWV2Bs6LT5iXjnaT0z7MlqztP
0HSqozO/C+I1OG/Ad+veBpzLjypMODkyjuR7q31oSCu9/lhMkn3dbF0ngn2Z1c/jg10s6jMqv7be
2X0f/rRSmC9XEtrNCTPCkbbHrMh/q5d9wonm1CSCvi8YPYL7wI2huBsLeIw4j7BSDRHASSgGDFDW
ep/O6xcSG4A0l2vxFmJW7fY9zSJGsVODZxxQR/bcj4jcBbjqnc0AiV9yyOluItGbjYWzC9vZebWr
0Xlsrch5HTjXXDe5Ku+dGamg0ynnoeT8wA6nYUdV4/kDapHZBHvlYD5pgEfMP0EEedS1Xd9lGfHo
2LSDU9Pii5DBResWdgxUorzxTpV1nweLYJKoZfAD1ACwskSAGPNQtzzC8g5JuhD2KVsF8rWmU1AU
lHW02B/c0KFmE8W39LGfhP7kTyDYnc7xnnqbHBKPOAualY2C29+54QOmR38/NQNKGJcjhRsKejq6
xUzA+3/6Vsyx6k4Q/jizRIW169yusm66PpB3C4zvF3uIyys2Z359iELGuRzAln1NHPwlzRGgbuwO
/T2SEJxidb3ETyMN4MMo7ekp9zQ/3xAIptI2EKNwHJJ7WLU8Gy56UEqZoxy4DQJqYjBpokFbHUVr
d2zLVEOkL4IvRCHG4D8Rb4N9wg724mDR2vs+gtSoJGE3W6IfZScdIhEZOhGtaR9S5FREU4M8fyD1
Vt11RTjuh8wP+LWk6tru1ZOO2pKvJgT9Q4Q3htaGR4RAU/v2J5Se7hMNnrBDV0RY/YOX59hFsgjE
tUe3f5cjIjkIEUAjsW0HcviMTmPK1LT3pdoHDohpd8mCZ7+J0XBHc0asWzYd6hnJUOyjgw7qbniJ
Cp0+N5wvWscvHzI2kog+5ugngRcgB0hWDe6bOn3SYbOckrza2VUH/t93GeQS8HReGmBV6dTEn+fc
lzfZrD7NddU+yqHST45DyCwpxiRtgXXhXkfRmSbScAt90v58eRUeVcgZymmqBdTqxC+BZ+Ilzh11
WrqGP6tTniLZATuT9fLeGz26LnD3DoGLiAaeQ/hsdc74TKcKJuzULemMeHwKoXTMGTCxTEiwAsVA
OACThCiY5VVZlPNtlC/DDYyhloqIiYzEvfyGeJwpjQqGY90w9aWGGKq08mKGZZv/I5uT5Z6G3Ld6
ZGJ+Me2FK2kqV0NOO4bo7+oB9wnHJ6LbSIHJS3mddLl19rTDIzy7pwVV6dqHwbXv13T8A7/d1RYs
Ts7Zz00lx3uGlvIIFm65h1W2HBCtUmNZV+3DIPReYOF6904wj4/LpPS5rNv8Y1BndJwaqAXkWcy4
YV2mJESspRZhlvyrJ40NivQdurGDk7wsZec+Lvxuxys2J+6BcZJ/LjCrpFlQPCuPOIdJ+tGnWiwX
9mH+2aa7sCtFb+9XrWuMDuUxnOR8tCdyZyN2jR9CNX6+eNQOpLzQHCUDfQSw4SZkeLaxp69aYg4v
jemhOXetxl2jc+c+yyST/7i2jmx/mCMVTCXISowO4J6cR1/ZyLJKukBMkm91PrsPPfYUQobWLzR6
6M/Us/4WRS7Q8EKjvZhxH2nPsQ+6wVgAIW1sODEskXNodEnDU1jk2sHoQJZBevnBJ2R9z4Zh4KPB
RqTK++a4jNN1STevwBDA8QUduBPntuSF7SEaCjmD7GOiX7/aFb+6yEFY4JLBbQF+vOgvYGlhhIrR
nAxtGb1VsR3c4Qq7btHW7FeYenGbFYSV1qCHrdm64QHNz6Ez+99KrMUni6HkIyIOQtRQ05+KNfGY
8tiOeLCchJ+7zs8RQAI6MKAurq35kkal3Zij8zJEjzxtnMtT4EZonaL0ZUDYyBYzmOpD1jhklbP/
IIRgDj5hP+jJHBpLUrnTiV9LDNYdPmfvJN4VbUH96OTjQMsIFduDbxX01udKX2dORGhHCH9iJ/0+
+0SCMnYMdHzOvrFj/XMu2/SR5FsPdM3EkSxPNESdOdQ36F+Z6ADTJMoP9/FkE9bbtE+5XKJvvfa5
dbU3Wo9LIdofy1CvP/OiqG+IIVrygx8LJgXudJnA6vgLCgz1KHiTHx0aUDfONKU14hiVPIuFmKg1
tofbeaRNDp3dPq966l+HeCVyKVTspt2iwTbUpvf0sOpDCel8lyT6teD8QCXWgobhgMjj/Rjp9WeR
Z+V9GEUT8vs1xBnn4G7oFfDt0UL5t9Yab85CywIwD+rYIsGI1q0tOtZyDrpHHYdnneVEFvJJuvaC
yr5xfL7w+ayr+7Yn4zLNluVR18h5utQHeNm4F9du9poEeevtFMfW21H84RbwDp1I1i9tpJv3/RAi
z8qg2uFxHj5aPQ8V8Eero0E3+LcEpCJQnJ9dL/5MBx4xgrV0D0WbuUAgnfFRWxHz6TT3ww+dNzbn
2ivm01Ta7UHUgA1dcfkw6AlideOXvEmhnaBlC6BS9+sSPKwVoitqRtwlAEy+kWuX3gMzJx0ojlvG
7BVtvIDR0FUUr/PzmoHbdCeQnQh8vKzaaZ9XRK4y+xMvk28jU8VrxsJ4eGgtHOZZLMcq1dl9tGTU
SBRn1MKs1vmrBwsH5f19ETH6SPD/POHlwdEfx92PsnL5OkUAvtcT/ewLTYotQBetR9++fM1XcdvG
9CklsT2hvlUTqsNugFIqkdSWt7JKh/3QhQSGY1/SFH1AkjxzoMgHB7uq78wk5CtfjuiEVrFIGZb4
6nvYiugjqQLJuaCRwfScEb2+Aosu2Nhn3t5vbMJ+yLSpryzIEzsHq1tpk6ydpx8t2n/gHVY7fgqg
QMju3EW015tuZnhcdytxJzTv07jbN5a8zdce6hG5VQKjRhSMH+HbdHs34W8j62NSy9sfovf/lfz/
fV3yvy3JBGrM97pZOtRbw//9n2UWn97qh6/lW79d6nI1/1qLOOT/vLqLJv+3fzhUQzosz+Nbt7y8
9Uxh/qmSv/yX/9N/+X/e/ljl/dK8/fu/fa9HyAqsBobsd8YJ/Li/MAd08WWV6uuvVmybP/If9gCh
3H94nMcuTS1HYgJw/2UQEL6L4TqQgcf/Kf/wAfzLiy0c+x9+EErLsiGWWDi2+WN9zZ7z3/9NKPUP
S/m+F4JNvDD2sA/886f/T5zOf+RIx2/1n+B1fjcI8BdJfEAEpm+MAbId66iOkuIQF+OnNVy+RePH
X27E/2Lli/v7F8tBoWJrkCMr2yR1Z6lGahpcmS0NSebXpVM+aLLVLt7a0H+yXEFTHsyT2dpbbODo
O0Sao3GyZnclfQ6tBFGa3t5sdev3K484xAExCvIDXyirVkxNu4PRyg4+k1/vSZ1ZJO0Gdn5YdYWc
ubLA9OZL+M5s9Q0kFLwx6hC/Lti/df4O2Na694T8ZLa4//ul+0viz9LT+WEsc++M3PkrWOXA8L6A
Nvr1vqxBn8qWXcrBpffHV+cOY/PZ7Lrx7/y6tKq0DgZrINovPIX91yI1q5wt3ItfW9NAQsJhgSL1
gYjJ8TvWFXJdzC57U5hRMIE1TMcCkYB7zbvwPYBDw6U3helzQqdxVhWHLBjJGchG+z4KxIPZdW8q
U6GzGjuyFGjwfycBd+fFyqzmnW1VQu7WPpOQA5J+uhCoH6TgRGB02RfUxq9PSTr1eS9rPz+kTfsY
YWg4qwZHrtnim7q0XDq9vd2gi1oWDB8Es173mRNem62+KUxIfbmup744qM9rs3MbwzuyKckoUAw3
Mpad2eZedXab7eRqm9W7vSnKyg08pgk8JbHOTl0802eZtOmVb76WEyz9BpJrcZj8mJanhnYxB2Nr
eLs3hZlUBbaDmY9DAPMh7MncwOjXGd505/fHcMVGRQbKilgrTkumiLiOF5/4JbMnZVObnjOOtDRZ
vcnu+vF93dyYrbupTOlI0rLFUlxml/dlBJgDf8qj0doXZ+avhem5nHjDleFAIN3rOi/LrwnJEl/M
Ft8UZusFPR0HNztknpd/6TyLVN6w7yqzurc2lbmWVopp2ssI/U6P61zL82ILfTK79k19FvUy2rF1
mZpwzkZoXeWYbwbDb8SW8p3Z0hqqDItGR6vCkqRTTT/MrntTnZ7vtLBPhuzQj8B61Sh/uMSHma29
qc0KGjEKXmQCAVO1UjdfEjubDdfelKZNwGa7um12gLMIko7uS0lCvdmO09pU5jD5w9J1XHg+xzel
q4jryPJns5uyqU7ca1XpKC48Y1nLrT70ZflksjRQ8N+LE4KyHwYVS3f+4KMl8G+sDq2V2eKb4syL
JZFdz+Jlkl0pte+k4VVvylL3socHw8IgY3aJw8vb8+m6m131piyhmXYLcl0ek5asAeaV8kDf44PZ
4pvPZhGJpkKUlR28rJAFun6S2l/9ekYzb/YXbIqTZvbQJEOREUqD5gA5PxlQZitvSnNBJK4jl5Xp
R98MMabrsl/fm629Kc1GJdlIiFhyyMr5mxDjXaSa1mizLMNNZdaWP2qdMJIH7+C9ZJb+IFXs3Jld
+KY0I6SnqRuOKKTs5B62F+cea+6Nvsoy2BRn6AyIH9Iy4TT41sFiqYwOVDLY1GXvJojVabYeohnM
ZMi8ZczNHr9gU5kVQxJscaTSI5mZkeCHgdnGij7O728qrIR2trRk1VrQYPduVb1yoE3Maj7YlCWj
Pi6bWJpDOuTEhjDku6rLzmgDBJvx9yuvBH2q1GbxJn0NE1w7iWW0HZTBpiSFRQh37MqEpw97V9fY
eAkFA2ajZzvYFKWVWaqZA1aP4oY+c/LsDLS7zdbeFOXQzQxL0e6TtkdeOFbuaEQYZ7b2piaLAA3f
WF6eFFqzhyAePvbkepvVjr+pyXlKS2hdLO6j+MzUyanNtj7S31TliHOjxOZ+MaUNO1gn89Xo5ZnZ
S9Df1KVNY3JIJu53GbQW+r3a2cWhmM2eQ39Tm1mGmXAhwfvgIFzHBxtnu0ank9E+WW5Z72qaxkkH
rF5bM1Kw+a1dESsZPSt/AF1+6Z5mUQcRIeFVSHzCBb8vDzT6I8ObvilPGQcztgEPLmzrQEOyUQFi
6U3MytPflKfTxSOqdy4dOd1ubZ685rPZPdnUZlcif4b5mGDbZxKXET/yPM1BYLj6pjoF074sT2re
KkCakgJDRWC0TZbepjQBgVUz+Ek2ES3hk1jWGJkZ3ZELdujXIyw4lHBGxET1CML1EvebHulgma29
qUyME5eBKy+UHKPfPlkYgCFBuzdbfFOYDSyIoq57SmdkOkbEyR7ZmOE7/BJa9OtdSXpE3IloWXy4
S5dTOZlte7zN99J3mMxMK7iRoV7umqK4X6eD2e3YFKSFio4x58AVQ0zBR2r2gfc2lVjJeYRe0bF7
CEA7MPp2SZM0u+JNLYbtUAUktVCLq3dTzkhR0luzlTd1CN7cmrXkc9MmGSQNt/9QERNs9m66wI1/
fTR02cW5r/kVwiF516FYaiOz14falKKWrk/sIx8yubyHRFclZg+d2pQhWc2i63rKkCiu74sNoGKF
xGB0q9WmClEKxMNQ8tjpJhpPaJ3anTuHseHqmzIsY3hKlr481DXxuatTR/tgFGafsC3QzC19iO1t
xeJx1Xz1g8aGg7wSmmV2ZzYFWYQeArmQ5cd2hU+Q6BMxXq7htW/KsolxB7Q1+1eVd+2nNSJHGgLb
qLRZBalNbcYW0ENoOOwdiuw5h+qUBcvZ7L5sipNA7aSYeuqnLO1zUiwVcI7crLsu5aY469ab/I4c
4kNdnny5PC66Mfvc/JEK8stuaslchcGe4nSr4AzHtYV0p7Oj0T2RmwrNQcf1nstblmDEBol0vCKH
9rMReZPZX7Ap084qF05p/AWdkMCki/FH1jryxWzxTZWOzdq4zvyHTeq9wmtpa7NZt5Sbz+UIpHSW
lzeig9kkcaN+54WQzcwue1OgPpYZHBQsXsz1OUnvV5Ga7erlpjrx3Q20Mnlt5UGPC0/YRy9ZfLPP
ptyUpr+sNvbVEXl0OExA663qrmWWZLaNkJvq9KwmxisO8SjN8KR2Exa/ZW6V2erupjzzys74FA3e
MZ6a8hR2w3oN7msxu+0XgcyvX2bfb1CvDylvwmie4NPEyyHxMm147dsaFcG6zCFkJ4SUWDdj0Eua
Y77ZC/0SavnrtaPrFhBnWu8YjE35EKp43RcLzg+jR91Vv69eqShdoij2wFdhfFcubG+RkLz716tf
rvH/ByP9UwAktwKgig9dpQQEyDKrs+94itenrCflHe1dhlsw9cxewe6mYD3knkNDLBPO/M6+5esN
SDCNI7O6cjdFC7XB0TPhmscy9KrnVrbudV6EudnLxt1UrcWesdVr4x2HUY/PSrQaObSvn/76N3B5
H/7Zb2BTtWkQEiMnK+84j4GHCXsIPpdyHM3u+1YXhDcx0flYeMdqAaIn8sR9mnAZPRtdu7Ot2rIM
B2fg6SEikXhsXA/3s6OE2UZmG9YlKnh+ls+dKbMRuFZDIAjBfkoYXvy2bPtIikWwfODYNbBXoCRl
EJuJ1OSF7vvrS8G3lyDwUh6amezpVujyrpmC2exk918kQi6dwyzmt5qnZXrj9ij9I8sz3HA4m1pV
ll2GVcz7TEndvidGxPmZ1KlvVk3OplbTKU5bjd73SHBrSdqSX59Hdn2Gz8ymVkOrx/ZzeVuWwTIc
NXj1q85bvb95W/43tbpVCpVw5kpcU+oYj2Ny0kEhD1Ng5ddG1bSVCkn0ehkBYbxnshx75OQSRCEx
RJutvqnVdKYhPyaCa1etxqGMuHn0lJloTdqbL6yXt22f+SXPDGEtZ7ZjwY5c4Pxodu2bUtVr65GS
Y1FMaT8+JuR8YpgAp2K2+qZUS+yTCJ1mOFhz9dIKJW/GSnpmR6YLM/zX98CY51UD7MM7WkP9AxNJ
eO0OAADNrnxTqXEZgBNbA3UcC+Xt8aiNpwSMleETs6lUFyvEiiMOHmZlJV9aWUAngGNqNpK7qKV/
vTG5RL5flK53tPHbncpI+jdicYE4mN2azWe1SgSgfdnzaWrHBa+uu1wcEaVZqW7FQ5iaFpjooTo6
MAd2ZbV4KPazyOw1c5F9/3prpgjiG/5kdZR5CQ0YoenebgJMJka3Zqsegt0r9YTv4tgx2r7N8FQQ
s6Ens92wtalVpwiHEjuWd8T6411ZZZ4eRQDO+q+v/VKTf7Jb2sqHgsxJ65JA2uOY9OC6+xbenNLT
dV5DGvjrv+K/eclbm4rVflKuUcOrDHoqwCrb6p7DEhzM39z9/+4n2NRsKqXPZJ6foAvr6qGLChJQ
4oqHv/XhG5v9CM7vDxB5IgEPjUdwWYMXLExE/JnP+PzdbPVN5RJyig+1stXRC+CbN6Rhn/rBNmwt
W5vCLf0sdTBiK1KyCMLWHVCHcPIioy8JwbK/3xkn5sL57KljEJO4o8fIP6ELKIz6y264KdxC5SMH
TB6dRArvIHsHH33TOEaVRVzu79euEku00EvVcSEVCWDNMu/cHHSRyW/VDTd1q6wg8fqVE7jo4/KM
G50sVNWsRpttN9x8Y5OLj8VPC/8I2sLboVYMzn4AKcDs2jclaw/RnMYZuz5rKJsfuum92zmulvdm
q28qdlB5BDOAXR9ITIeM3jkEUpj6RjtWN9zU6mS1vPgEu+1smCBRCiDRb01cw7Q0u/pNtWrf62a1
sH6/LMT2Qn0EwjhJKF5m62/qVUPhq6qAekWOMRA11qd3a1FPf/O+vzzb//V9T/z37888KtopJXqI
q3fzKd4VTOB2IYk/j6WbuvuIGImrkVFlbFYEWwnSxIQic/ycSBTGwfteds1DPdvZk9Gt2qqQOLSt
WCVp0GGNvSQcAPC3MQIezFbfFLCHw1lD1GC7hiDhA1/17grlhnxntvqmgBUPzCIhhR17rMW3TBUH
ct4GM3kgTrjff83k6nS5jpV39FDI2DvAEz2+d6B/kdEczd1KkmyG7kXMqwdSg7N+HINI/iRrwKyH
424lSXnlkoOmfM4nk9bvpkraj5Jot7+pgctN+LMa2FRw6dRO7ouAW+/Yw9NE0ugOOmNt9kUMNvUb
WEokour9YzjMdXQdBXb9buBBFWaP5VaZJHB3NZZThkfVXbh7GOCOmLF9s9/rVp2UtXIMZEOeZ99n
7gPQBusu7HP/s9FDv5UnyVwFVULs4zHoMdSJEVt03DWzUW/O3cqTegtLpD26kLNlm103SwJ3tNGT
2ctmK0+qIqhpAazsY7SSJ2uRO/A9id36zezObAp2wXMQTqPDfffE8hFBGNDUDPHmi9nym0+u5yd5
mPpLeBS50w57tcLX24VRuBg10AjZ+v19o8jJ1gmE8uPCSOa+zslvsqzONXzkNwWr3HEenKqKjoWy
NVTMGVSmygazD7q/Kdg6VWGNTC8ktXQQxHpYAid6EZrd+a1aCYx8SjYH+23a0cXtPCTuJRxnMCvX
rWKpLLCsxXkXHROgEwcPctXDUI0g+40eG2+zQwZPHUKmniJCbi3rIMAVfCXQafhmtvrmA9u5/RKP
TiVITkZO6AGsOaqJ+aPZ6psPrK9DIiVkLwhXKe0PnlsX+2ZO+h9mq2/qdW1y12JzLI5RCQt0DOzo
NA/CNvy1bsq1rESX9ZcoSpJni53olvzJd3P3u9m1b4p10UAwL0O2Y+EC70ts0b7niF7szFbfFOtq
JeXgjYs4Tu2kPzs6zm8i31qNGkWutylW6UNXgTAXHat1dY5zA7A4KmujPtEfWe2/9omicrZbMDfR
0VeiOdgXNLBek8TsLbaVNEVAbRqRT4LYB9Uc0PyDxXM6M/ER2T2/v4EdaHOxWhXRoFURr9dt0bTv
3MgjhcHo17oVN8XlwKQ0dgXBO7mL4GOeQWGRmW6ZFZTalGvmu4HdSq6/tAZY6G4QfXJlmpoV1Fbf
lKsRThwxGsdx6drbZFnI8on13x2qLkX/JxtKtSlXvtOOvwSKt/AyFtcOfrmPuTeXf3civLwP/2z5
Tb02DSc1aEPiGCSQSXbRqK0TLrfxmLcJmCyv9vzVrHi3WickbEFRSi2OS+/PwJ1dB4NR3Ruuvine
tPasIo1XXsmudm8sGUuieJbCbPu31TulaKlCQT7WqZ8VGHwL0uSHmsZIZ7ax36qekrBeBh1Y7WkY
7ehITul8ziCWmdXXVvY0CEfWpV/3pzonw3pcpry6Wut0/WlUvnLzrZXATFMbc/sJtHy3HxLV78sk
zwwvflu8ySKgcpbiJEd2l0kN5KjNlJmzy90qnyJSnyO4odFJLRV5Dw4M0zdClWKzhpHcVK+F6SAB
GhWfc0dY1b6pGIt7eacNn/qtAmrq27qOAjAZfgOxdXKmkWzzPDZ8KrefW9qaqbRAHffjIMW+KeIG
mEhSmlmjiYD+/buSAxwt8zEgOStX3a4J+K1W8ErMHpytCKpVgWdFeazOTQb1A/1A85y7w2zWPt6K
oOp8nHku9SVRovm0zKp6I1uyfzWqKHfzwe0IS5jLtGyuJ1cWX5SdNT+agbTHv17d+6Pw/+Stv1VB
5aPlLNIZm+tkGdz4VtEtiuyTP7iuquByJiNRuxmpedZtE9S+BIc7i+Dk2O4Svc1wPi8DuirrAM5Z
PaxYyN5iFcO9kGSuVjtBNKx/9D2RZN9gFBM6QHCyXtwrsZSec5PUY05WmUsegnXM0snNvwntNvjC
VunN9qt/+SOaDWTari+eXrriporCtLz3Ez+rblQcNDGZvWTdp1A1e929s9p2LJodAMhBZlf8EFH8
TTizTSJ8bjl19kMQjjqvOx2OOv5ActHcToDKBCg+8ga66LG2JSEYpJisUAl7ewoG8o/LPHppJiAV
92S4BQQPZ2hGsxe/HXM4zwTJWNrfL82iuo9F1xXJCc9B1VyHwQgmPR6mcqqhihZFyc+fjGtLnpYk
otG2RNJ+JqXBrR6Cmlh7OGSd9Ia7OpyclgSXWQfBj1I2dgtWWbXW53IoJsfaT3aZcvqqQdn43a5y
kjjmhx2CfBmvJ9aEbN+3gbS/rYWlEniDQZulzW4hatiCbau044OIddgqdrR2oqk5xNEc1Q8EBAzq
uYtVzwqBEheebqEcIqQPccCn6DHrqzwjp3WdinPI2aThB4pgdx6H3ubcuQZBWjxnugRXvOcDX6+n
RC2qvxCwi7a4SuFjTe/WUDlDsSN2wIsh1+o1bs6JZSvxWrrD0ldXKapCnzhhYn0Jy7CUVlCvh6CZ
+3GPntHt5h2WvMV1b5esmGirWfYCijTSla8IWHJFEZNBTKSSYhhSBZFHBIgbyubr5PYzOQsp4LYP
baTaqYMMAO8mJWKBeCefKNLYTa69sVbel7R3iuznYPlkQx4Rkq8OuS2e4I/tPJKW9TnT/FT2aSmj
voDcCh2B/GC78vl7D1WITI6amOsx+AnOL3EzWMZthDexDcZKfBaw6hVB1cnqrt9t2Crih7T8otzj
ohhaaH9NWB7cZm51dVstoJ2JSWiHBEp8t9Sh3idVPQG+I0zJtbtjZgHIqw4iTAbImWp0k4issiAt
5zeHfsP4EpTxkvb7oR4ib5eP8aunO7JQs/6CFLU6kqP2Xeunw3ebQLr5R5v1DpEWgAHt5aayqtK/
w8TeOy+EJkDBu+LcWDyXnpfezHZuPUHaL+SPGkh2vgPxtX53VrJOXLlcuP52vL6XuT3HP2LPc+Up
9kNwreBiNRma97qoh/xuHvJFzsRLyijM489jwkOV38s1CZ30BpqNTgsY92GXfOp5O8j60GXaJ5nC
AdlKlmD2/8g7k+VIlbRN30pZr5syHHCGxb8hIEKh0DxnbrAcmWec6er7QVXWlamjSnX9vWrrzbFj
mVISAbj7N7zf+8TL2AZIIeOsDaxisadnW9P79cesdWPzaPee5uACmVBE1gFUWcN6m4iI4zgoOBkA
UhaTk2erz+6hzS2gRtqMzX6kj98ZZ44+4nB1YNTR7iO/xHWo/clwWIN/bowjy9AgIceYxfUHa3GN
0XdUlrWf0mpAvbCHgzjDD8NBKIcR01eeioHFaVarc9sXLK5eJFupd9cZ1WR/MhdtiAEsjFgN89mm
cbJ+FkNn1rewb932BU/+WkA2n61GXUV6ZsxfphjDdKzaIM2lIJIlFKCwbxuconxdJWUq9lNsO8gE
clhwuXGRj0IfhV9YVWuOQedGJjqCAvKreJnVhDWsY2H5/lNpJGHFsa9j3Lb3DlDCfI95at8Bn80U
Boh5Oo/rHjdXy7lPcGbQv/JY1RT57uzKFGNNBoK8G2z7DAe1VY0mhd9xqnn6mgFJi3mbs1kXgL7j
ajbAmrfNoLU4CjV2fG0nJlQJY5CrftRTa+C8cOwRq28Ne9vvS16MyW3uwMW5rqNWGpAD3Nj6VrhW
CVkic6UbP3LQqwz/TjeHKgwqrKymo9taK0Bs23MnPcaDNaMHvhugI4Ieh4Ko4kfG/evhDM/hfnrB
596qNGz90ySfwmKY22GzYZ/18Va17DOXfQbvFmMePRU74aAnC2IsRd0Sz9Fa3DqJhWFlVSwpLNfG
Al7/rEXKXutbYvsMymgnQf82p8VpViecRN/MJzp9Gr6zhlH16oBcW1gLhGXIv/jE6/VSfpXFDPsI
WkEyUZxM2s6CR6YSHIEgJ2pxco1JfseWHUWz9QXzsQLw4zpmG+OX2Zuusf3K4N94xp/Y66/LPMfB
+pDoGYjdQ4Xvr6uHIgZQdzLqSu+X68kdc6PaeT0G3eulua48KzALQ9EhIBgWPQJTZWhlVkLR4OFW
u7bZkmt/wBe3uW0Gt2fZMZm5GG24ThT5YLN3Mq7c66Kd4k+RVktCghkj7/kHlrhyM/o0jWz8bk2T
hyht7gUovkKbq+HMwh7Z3MX4/U5gi5dhcu90PPPLy9jr09EDm7aQ0v9Mo3Vc2n1D58h7ZAfUjdQf
LcBOe+BnStmHzgbklflVlRjL16WF0nOKjHzRz7PWWaeHqlj78dLSl3rQcfzNU2kSW6xsAngxsx7X
5HGeel6QndEPDqxOU5oDdrXLbJTzE7t6pn1WzuLA28iMEp1CnAFw+JF5RdU9dK4y6/hg1Wbiil1b
2K13IfXWje2dUnU+9rsUUFF6tlR4v3qBNwoAPXgcszvdTZqDDzexSmtVN6DCbHXEYHSwb1c9h2iH
Z0kq12xnDEMMDa7jnri+JmITlQchqQLNk8Q1Y0WOMMzi3qtqjnK/lokcPmvzNMY/miyy+gY5cDmp
xR/pxmefvLzBKcbXsD81n8UIBRa0SVeTwPi4lq4aGNkEDykR9mvV5Ky3hYBQAsyxluwk7bGz72jO
moDtV9kWA0/CEC1FWLuFF+cQlvPvwTHNm3PXimQGy0fJ6ptjpA1YQasyscb3C68T9rdUxhwDPizd
In2OlzjqcKd1NWIff25k1B7LPslAl1gmqvKnvmg3TEI66onGDcQ8llcrWlInPsiUOBZTc2w7M/bB
UWqCuQ48YKA3Dtgxx2DpiiY6JonquYP5MosLYg7LfTIL9sY9QLTNRqxasYh7WWozz/dza0xd7lt9
aUafwNHX/S0fRbLJRaoo+9Ok171xY5eWq8HunW3hO2Wl6p3m5YModhnee9FdHVlzdxRzURj71eL5
EHCPtfc4OMncMfLYx8unaHW6XPlLopnl4ItEr61LbWVN3OpLhvjMb1qMuiFfxrbEltnJisHj6y91
nElODTiwFSGJlVp5aHqQ0H70Oe5ojd/o0uPny4wG65ksOaWeV3AYzvkMIVi+xIL95Ntac8Nu826Q
43VSQ6i5wnV/AP9ZVA7jdqTPk3s+VH03/BTNWo2hrnuOVD5026Q+i0b4nS95g+0GGEWrSO7GSTNV
7dcMKi9Pedrn7Rn92GQC1KHbTv3U6fRMvwM/FpUIzW6cbYjBNAmnhxyuIwH9GE+NPC5tNqXOWRln
BYOnaaJBMRRRo+QPofJMcr7mcfk0sYlwf6jIpZJ7MGsRT4H13LYnkHTF+kVHvHe7kGrJC0dpIKHG
Qek3c60YOjHTLvUe0zTNxnJHhtTJSy338vzTxofNrqHdS2PfZazDL3HfsiZ3uYw8aEGz8ExmKIX1
Y4xA0NyClelmkqdJ0+VZpWPUc6QJ7Q4PdQHL8CuYIpevz1afL9fOBLuM1VYsQ3UZa0umfCNOpurF
nAkj/aaxHf2YNXHTXnR6MpuHUaV5/iBlk5S5P4LbKc+KxgKwqhHTPSnUWM21gqiYH/psAC7sj3rl
ag9wS2LjRw7EQx04+doZQrcBLYVj0eGtFJnRB/owZvpFZ6nIe6qaqrDYs12s90Wq3OZxxt++OHKX
VxZBjx08QwXKJiS71fppoPSs8qjKwlG2AJVHdxycOy3uZ+O8G2PLOcvWqSgYRZi94sos1hxsQ7my
+zzMHhi/XV11qua0iaMeQnPWqxN+54l9h49fOeagxp1iiEMs/pV1RxlO9vtsHnN2wsnCyW1vrdAs
Dk1fuk6oN/0Y9wEjytYUYtSQVBcEnw5UEjcWNmx4Fcf7zGSFnpcgdKNQWmtGsuukor2IxlzfzEhV
DRIuLYHIowUREzbg+jIoNzDIdwuombLpjwp8tccEGriP2Fd8QvsMgFZqX83Sdc0LcLdmEUhbyxo+
LONfjm/G7qqfos7O62+xDR71RTmiFdeiIIomgWNEyb6Omz7vwq4fuvHCngy7OVpRO7DnCzXqx9Tq
xHzBBCkOFL6dDZb3Oa8hM+3ddB2rh5xVjK1Dtor20JkkNdc2TDhYaPiKbsye0TC88rLIK2O9GoH/
9VWxU9oMeOcol9iCoIqcL63SXQReycN107A184MyxL+pbL8dlpJlK7Q6s+LjzImIewv8A1Qw9I0/
/7nM8e/+/e3Pf5kkbQ3YEIQ3ybGYYa7RXtev8qr+7w0AmG+HpIxyUA5x0nqUddL7Uy/ah8Vtotv/
3md/U5Z35Nq1lVlPx9ZOcZtPiux5i5g/aHS9Dra8V/95U9gD5txBKU3zY1EXsHBCWIP4NQqADUeJ
FonRNcwc42CwDY3XfinRMep4av9IvZxcK6tjeZXyIoE8Mwi91nlnNV4HvNzqFog7qcv4YQBY1uUH
+saKowOoUpCtWd4Yjl8UaFwvNc+p+vN4TEXCa93TE9PXBbj6n+/fVnp+7wu+qSwill6GOJuno+eQ
PkD782C39pGYftb6IHKIxmX7US/437xnb8e25jY3tREu6nHE9047L9La02RgpkKvA69eKcPADF3B
t1BN0Fy1SyyP+hkSOaFJSmKwEYDqmVMfCjloYIqKqO/OvNI05IUN+RTeesXEnAqtIdc8RUGgK6r+
KjUKm4AMrq8CAB3Ffd901wgG4SBhEZCQPPSJ255v+jKgMU6Uk1UDP9JA3obFXGdOYHTJAn9xYt8x
DrkdGzO2+J2YHqDz0tvwC3ss8aaPCrg9Odks+Tv0FFNClZraNYanokdLWwfGhOtQWMba3I/nljt7
41Xp2jF+YPnUT1UavD7S/8jV/v/Msv56/NFB0fjxt8svTf+3vaq+fyEor/4fcLDfCr7/3sHe71T1
I/3Vvn77+X/Y1wsh/05z2aJ7zZOQ9rbkpx/98F//g6T87wxtup5jYONOs8393+b12NNb0tI9/hid
PCVC/uqf3vX8jm7qnucJ17QlUpX/yLpebP2Of61HxxPUhg2D3dLyDBfp4Js9eW00PbHEVB7XdAZN
Hj9qXU6ZkbEJH4PEp8kik/Yy6hXHhmmEo6PG9GxdmyumrT44FX7fGf75ScDsGLYpje17/3464LaS
l1GUlkC4piNsLZCUhpV+kh6Frl8ezs0/vt3fKlXe1JR3em70e1+ae2iYFmUPk1v9+6UYtjIRLqjy
OOjRc2JVoTEbF3Nkm2dYEcCFI3H383gqrsjcut2a1gsE4yLbrwawF6F676OGyJt9//XLWzwGkj4Y
kJSr3hwvqejlgDRJOxtaLZjSpb3LoDh5orqn6jWGeYJ3gRqyoNOFl8NCZug1qGEenDx7ag8CQ8HT
AuOr9pc+vvOABsb9sitbUOz9HvTanjwUnFf2BZsF+HE1RcTv0dpaduCWmOs2y4U1HAym988Up7S/
2GXQavazWks7XGFnSVWep5oTJOpR9Z3jt5U2X0VF2a272ri0sqO3aOlPAW7nxrJc9ZXaiT/o2ZWK
2D+R5RhAntcLHUB420af6jJ7wOI88a5i3SzDLGuOALbu1wq3OGYMoEcW61U9qqPtDNFXnJH9ZSzG
eyHm4WTVWnvjMmIJ/1nYNxRfsksU/Tk4eSpTyQqXXk+65WuCZPWZuctQwstx5QIgiQL5hdaWl629
Xlaxk4KhH4NlKV8mGRkBblibD+vk9459aSfeoV69sKBWeWW4digoZN1ETvMId8kK5dItJIyOPu0y
Du1kVxoJNRMQykFVor3tpqQLZTK7u0p50clhvt1nH4Bx03j5uiOuYuJpBD01FuvnLKLQD4o8Arw3
aXIHW5Lao9GfV0pfbutBPNcGtAPVgbiyGu1S69bvNV/2yoGeGMaJ990hdvA1WVJOaZtsNxusZEiL
86Gs0vrgwY4+t4vECtqornZup8VBGefuLklLe9eQxB1rFOdlbXbXfTE20JLrA6Web5nXXJklC2OV
jwj9KEBbRxM+LHTD8rPp6E/ImF9ircFPdYWw7i52f9TtKT2ryq1EpLcqqDUlTmtRUPdseK5JX+ln
C5YctBvK1Scu1nd557aXOQ6NSB36hzhpiUcQ1V5Exprd1WZsPA6F8L5OSazdeCUkcN8Z1sXvtzQX
h+/kWx8Z/TVNAOdSbyR0GZuN+HNPvecEvac4539s3XcjJwFMyGuPJXb8jPgkujOrPgJBRvHra7UA
CzAzPbn29E4yV2vIu5RDNqfQrHHTnNzw7j2sbKjqDXTXPCXEZdWY8qtXLkkFPsmojgVVohtz1eYj
1YXqMMiiOR9E7x4HB28dvBGnu8HqwZ9a9JjOQM/kX6psWX+2eRydTUCL6sWsvhlK2M+6bnVfpCqq
m9GLp6MCV3VHf2u6LHtrvQRIVNyA0hovVQmAyZ+0pj5JKb2LvnHqw7IOrrlrOsOVV+7SDWfNoi+P
eK+bN4NKxktJlfqe7e1b3ttUgSDSTT8Kw7y0VZXcrw0KsR0u8GawijMx9iERByoCS/NN2QzfWql/
V4NqvlT68EXOzbWmu+nJxQBz1KJD1mqD35ZjOuwsZR1l/xn3tmTd9WbYUJf2V4pzUNuis04oQIaz
OB9Gw7lZq2d7+/lmJbNXCjZgcWqKjAS66R9NMa3nanHP5mLGq826JEp7sWINMcySSsfvwUP6BjWE
wLU+Lw5QdAAn37klZlAoEG8RjlKFNcAbdM+WyVB+OoEbzocOzFXJ4zwf23nfl3RZYG2P65kpMgzV
ig4MIcNl6+Ar7SHSm5NRHqRH+6iEmEoF7WsBMGw3CG9Xg6US81545UhzyTh3nfJ8zcVzYwapWYGi
jJ8dLdlhzXFU0xigszml87pvpHWaEgfYFco2SOQne1l2q7vsbKjiiWMMgZE6N1J9U9BDqCQMByid
Dy1biaCbYJzldG9MinlqVJeGo11nGcBHqt8Ekh19VEC4CYXkWiVnsQ5LiTwVVG4LxzkxdwCAy51V
VcYx6WPoMoquYNucxaY6W8172gW7Di51P/7Ucg1vHrvZxe3ga+ywo65OMTHzBPk9SqMbZXUH2dXe
IUm6feIkwbhSrcexwh9KPkmV2jtMpoAX4uDnlbuCjqcwYdxqdPk6DLv1W6opvmc2IrS3k2ZdD8Xy
gIOJr7LrrLFOtE4pDz4USfrVdH/YNS6RBYWrQzOm8PGS7KqbL7Vouadj5ODprBU7R2g3CeWStVnd
y7nX/Dmm+F9HsJTKvgKvbVOmhnjXVeLEBvKB3Em+jji+CalcQ0jHsFyp23ht/x5dCEcko5TktelM
2a1OCZ3iq8mKiqBl6wDt+YS6udvJGmhdft4kgMIHy30xlh6O1XwgYmR83fZCuiDxcZgOxZAueEZV
+VVSz+BhK6BwcQs+fqmDSdfqO/qWgh5P27MrWl9llly3K9KZOhMvdPRNxtXrmCLJGZ5zj/lqtcjO
+8dMg5GACydrKunGQEiXx5BGn3TLGm/tqfCl57i7TKxtMBvuVZQtRjiZEQXBwWpS3rrqk9FrV4vK
ahjyyYO+qG4vs/GZ8cOdnmbneZrKXWcY94JZdjyD4+Synr1Lb7YOWJ0raPKLX8Zyoj6XnwuF4E1M
7hksVVjRMydTFxME9kQcnF0QIOtywtsqEve8KycrrvJrNCphR7udCWu+ugOxz+pmqMey2k+jdze1
qqdLMi9+i+sLDSaf4G6lmJJ8GgrtIrUExdIuYB628ufFu+rMOXTT5pHZ/hdaaDa9s9aP9UPdf7ON
SaNdmMLl7UB8q7ppgljvm7O598762jgjUH0Zl+E6zanhZYwWdtKuD+4yx35UL2RnFpx1mwEyvEnO
moqjMJvMx5gjutP7r1qUsNjamg9XfHZrSKtx6/rT0B7WfvWCUlFdL2Pi4c6Oywup4hd9iPTD2MvO
7wa6KHjcZT4exfdYDAEbTturPgbEwnSKHm5I1VDvoxuDEoa/WPxAbT85ghfEW1SJ83LpPg3K7vF5
zT4bNWjGEiWpn1cL8rGGoHc1h4A7nxOFOZg/14ZxTnPR3rVUQWUzkuo51mPdlV/pJLb7pZRFkJn9
rhpV6Hpj5QO2ZlcxYbgYF4tuHCatYrfR57Bqj5nTfrO0fqfy5bYQqM4TgjgHZ/khScxAAyCJyI8S
cZueElHFyBz0YHWnu0gzbpkqGfys1s7zsr7SocVb9cA7UGiBPg5G4IkyXMG1r5mgLZROgT6jliiM
J2NN72YT0Kdp7bSRA2vOnqH1nnpxb3jVMZ6/x4lxUQCvaubiUIwhVeyg0NjRqq+6tQY0d49u1F2y
J4RUDXcpgGQ7SY5OfR+TS9STFVb26kuKCW6m+7PzYqoqmPoyNNrovFT6rgdJbJdUPUOXTt4qjlox
3zKM+uQCQGxYh3F9Q2fGrMTBkj+cjlHkOTC0S1dmvq0OppVfERtcNICe7OTKo8msusMyTqQvK1Ub
CsWcXvPnuD+ogb02Vxeqvc4baItU1Nf2s3SXL1bypVHftYV7jxAHT1gn+45MOQRJGYvHbmgZpsx9
3bihBRnMkOU9rTmzkwABQVZBzEx+zqvjx+m+Gb6nE0oIFayldhqMce8253N5V5l9EHkinChqNrw8
6RIgqrkqS/YfMQQzkHvmU4BEchCbNqIJVt3nYg4cClaL0Z0PUR9wd71+vpstliihSjpdNTWFSZxD
qgFv7NoIXC+5oktdG/rJ4tyEPuZ7rXW+9e004q+MgB6J5dbLRxxT71IC1dK+NdtvslxDVFG+6g9o
SgJa13u3TK6hXu6yyg0Xi8zG3g2dCuUQIQIogm6Y6euxFDFiawFnGj3dUNqybeXn2Z5I+U62EoDo
PUEYziZuYDfNYdKNAKu1fduO+2YZd8iq/Sp6KcUaqjVcvSxECeUX9JHVPJ0tHiZyQD/zjsjcWE62
8YUKEJosRlU8/WJc3fO4ZtEzFtM92VGxcyvr0sjya12M4SylL/ULCLQHbelOy5qzrOqg77QzILrh
mlFIt++sGiSk7C7q1D4f3SWw7ZOd0JZyrctKoi+2rjPjs6Alj0shcOrq1lRs2t2XqbqO6QKv8TdZ
u/t8ukznPqhmL5B6SvIU7ZzoaijUwSg5sPu1U7uSm7frFC3YVqL3o4aS+50pttC0ucq7JsyRLh2w
OLitOvc2GfKHNMoaf5Fmj0UMeYQe05EtB0FtLln2+TheTjQ3doqdYV0IguayfsKU9Cd058spTtbz
tJjuZyv2TpEYTL8u8vK8GRG+jQ9L5P40jfEGN17Lsw8aNs5BqnWnWic8GNyDXq282cQKo1b8iFZ2
mowPOaQGKqPMtZ4E7NcwkuXhf/bYvqwMuebHNuq6qxU93mVhtN5L266CNjMiGJjZWkkjgH6KM7bx
vhxS79gXuXljunP6OReRe8rbTSNV2MMHulbxagH0r/CDGg5CMJuKJXwjzkrxdgapaWetXCojPjZ4
hpXBhP3WHbnh4DeZcPlD1ZxHW37CNO1ybGjvQQCMKsrMa8rmteU00ZbdUE5HNPCa8rhb9lO9JkLZ
a1KkbflRtGVK1pYz1Vv2NG95lPWaUjVtrt1pTp88i2buv7talh456xydVjHawb7rPVo3mfW5d4hU
fWCnzqUrkuEa45jkW45y5NzUiBlkKkn36q7TbmSWR1/jdTAe1aBld03ZpBdaTK6ohHrIwaeTYJbd
pWtjKGJvueW6ZZlrYvX7yJDYAnuzIMefAetSOFi128Kb1Lchr8f7yvSerdLQ/Npie22slxgdlV8O
8Q1t4YtZFib6kfELTS9Bb7nJTjN02p0zRtdrTJoD9mNZ6Z8buTzoqm+CpCPdTQVSwMFI2EWHKhh6
53kuOs4lc3zJq3Hk5YwrLzvGY6xekqUf6103Fw78QZDOfrnk3nlPyu1sOowRppWmA1a2mDVAyCUH
NlOv9frbktfpHkPR8RJhj3lTb2mesyV89WvuN7/mgd2WElpbcjgh7j8NrxljsSWPyZZGFltCOW6p
JRBj+05t6SZ9xOpm3VJQsSWj1ZaWjuSn6Jijs3JLWZcteTW3NPbPlTnKmm+rkaBpiEl1G3Cn8XbC
zfG0evF0vThG9eSFsfReJrdMw64B9G1PTlDWeUI4az/++bJbve9fS+a1+vbbZd9E7Jqdm2Jpl+I4
tTVCTklcJfLe3An3Ixvzd4qcv17p7fihEktS5J0o0DXARInTQ5SNo69W53uRfvStxO/9j20nMBA8
2a/3kjLnW5+df+1USZupU7HtOCx190RLIP08bPsRLSTvONoT/dZtt1ozszxq6baFLXEvDoyPei/6
ZFT/tJr4j1oGD/8fgnC3Geh/30bYp1Xxpfr+ax9h+4V/9BFM8XeEOA6Vf8cWnm1sZg7/6CMYOhBc
SviQbuHceq81/KruNtCto/+dMrcO4gApOL+9uaL9s48gvb87tvQ817V00zR0jBn/AwTumxW0rVWH
GWzLcx3GTr23EycmjM3EqzAet+dUdajA3Ol8sOPk0avN4fjLTXmnfP9mk+Baju0idxa0SLgPr9X9
X9rImcQcexjSNNQd1/qqVNlTEihtK5hK4UDZ0Kp6t67OmvqyKvIP5o3evbht25LbLGzaJr8n94wx
DRnweRzWLQR6lZY3h85rzcBCWhJ0JZce3Ah69pR9NBAmthbpL7vUP76369CyoCPEJ+DV+LV9Tscx
wycVZIbSi/KeErR2yOpmupqnxhn90jMhhS8lHmAoGYyjUec2+myr/8h66dVb7C+fw9MdhKbcBT7Q
759DOHbjtAUoiaFP06fCqpPzNZMINhGkMy/f1j9Lz4BX7HIcBsg08r1lx9OFncXeBwN+b3Y4Z7sl
juDlBw3NW0cb7fePskYCj866TsNh0bLLrKpsb5cmrXe09WTLirSkvNGm3k32aH3rT16h1p+DiS6L
hCn2UL8CcL+wE0G2kHk5usg/v6nvPbJXBrWwbM4KjrTfP9/smaJf7CULW3dK7yx9nGmnrJT40O2E
XZX0h6InVDcL4IZ9q6VBG9f9BxZx7z0vjjhiQVov7rZH/P4hXC2RSRS50MOoj1y3aWMF5toVV6nq
taNTtMxMyNiz2fK7/CJPcqY4Zrsavzh28ZEr2F+3CcfxaO9ZNl0313k7ted5uvKqPs7DCtLq9w5G
6n7OnAGD+O4j+7c3J+3rq/HLpeSbb03HPYpRDeehobf9CK9TU+eA5aPPslyWG1WIj4B473y37e6y
Q9sOhkxby/bX5Qnm3hyMHIKiMQgobTW5UGz39d7tvCr483u1rfQ3K5BznUEExzRttvU3l6ok4apO
fy1spyYKhtyEFbNKpJpII6m0yS9Obn3kuv0Kf/3rRT1jaxTzOptvbmiG3Ws6A4YNbYxC9uCmF8yO
2QjLQhs+w0JP9rB5qz2rwNt1LW5PfjWikJty3bmhQmMcBF631CGVJx/Xce7rDxbbX+8/u4CzHYGS
MRL9bezIZoXaVIHZ7uvBONAJc4O5SKcDMsfog0v99d1ydfry0mU8URi6/Wbbqdntpq4G8mkmcqSx
kKZ+xAd7iNtiDLCIij8w2njvq1mORQznOXxHuf39LydeyQRPL21qBTnApz2HgDxESgdL0ugftaLf
u5QEZc9345AlaPj9Ugph6aLVcRG6o+eEWDgVgYnCHjPY+SOI6aut6e9vFBVIALFUy01T2G8dnXKr
d1I9aVmiuYfEsGQi8LweJ5psuCFQe56ahd6tis0rwbjNhcqtBgnmkARRH3lk/UI9p8rybtp0mV4K
RmWgGA4z1nGlMj84af664rZAepNvsLEY7GC/3xZnMoSnR5Dtowa742mwHV+ouNizx5mBbg86k/jM
L/x5mb/3LGydG4TjG9H720YCzjORqJk6CtO+7iHbZBSn6NU7yVVumtrX/6uLvXUyal1jFbquIIR7
g3VK3fG2SBBMaviXfLB6fk9LtkObe2lIthAXGdVffP5ce6ECwn9CE7EhB6BnXWbW6n5UCHn37v1y
mTdJ3SSbtBMuczh51BbnSYvUNjZj9BuxLkIXGfRAm7NWu8VV2jPadbn66TzTmEBenpzrSd7eMvGA
+Qyqzws5Lc7Nn2/4e5uIjQCFSo3L1N5buOzopO4yJnUejsSzZyaDkGEzuPa9Yvb8GQ1AdPbn670T
LHHfpS1xRCc3dP/i8643g71WIg9X2TpfB93Tf1DRx2BxnJmc2k29N70MY1LdVJN0b93BUvMRr3ym
X3CDXxs/MSL9yzSutNPt1GKm/M+f77374bEXbEvGNYhVfl9iE/5uzGaPZSjVMN0v64QVr6xb7Yk9
Nj9V9lJ/kEe8s6YJYR17U8sglXkbymMzZDoTrrZhFous3JWCYyPFv+55QDt9GDK63jjKV94HCtLt
vXuz6wmB6ArmEF9TvDXlyxMhGKcdypChDua0tCUK29mo93rn1tdS0BtCql4wKkljto4d8cFr8M6y
4PKkD6+7Gfqx32+z0S5t2Zc1zQjcuQIbvUNQYjqxK8xl/s/3L2FYvHMUdTdF9ZtjUtbExAjaOZEd
FI99PfanjFKYz1zq8JFp0XsP07QcThHToO/qvcnLHBXZNWjFIvTQ9vtuJahRF0g8V7IGBPLRfFBq
kv/5F5Qkuw7lM0Rk9tuLMse6MrWbxmHSqeSuZ4Y3SKd1Oalc/8iHYnssb94aW9BOputqubb9Vh1H
UTQWkxHHYaQy8zgLa6INYqhAJgntAzKcIKWnf1yT/Oefl+V7F5bbBQl3DM94S/3idZ0Y0jC1wLDj
+aUQSf/CzFZyMIl9/F4pI8xcN38smv5Det47O8LWonSkyYlhWW+9hAvL6iyk83GoWV7CrFr8E9EM
5sVLXNH3M6fwz9/0vctxNeoY7AaE8W8EiEyDkZ9EQmOA0EsuY7E4zzlSx6c2qYo7EUXGB3f23et5
uqELQVLPEf/7SmxtrcWnesLGYR76i4rDCi0LQWU8wkzWy+GDPPCvD5K+AMtD52Lb89w+zi9BZObI
eEwUOgygWcWW+Q7nQ94XIcPpCihKd5Mn+n3FfPsHt/VVbv37q8uFHSkczzAsg+Lu7xcGclXNdK+S
sGeKZQzsolTXaPUbiZJrsJnUzWbvtjbnqgrnmLXtu67GKF/ea0t+ahx7PjobvnvXSz05GfocK7+j
dv29qKMOBYSZeU9OZnrbNBStODsqbZoGtUAklrQVzag5l/oNBJseVbwoKi1IY1P/jCdt5u7aZHFD
0Xjx/+LszHbkNpoo/UQJcEluc1kkq6pbrcWyFss3hKRf5r7vfPr5KA8wXWyiiPaFAEMCHJXMzMhY
zjkhD4KcnXTJgTqqgNFVgLO+UASGpQOwYBljv+6UzM2qCY0pS1ZeNk2JlyIh5g5LN/gF1W5vmBOd
vxP5SZQyO2tZraLZkM9vIgEhRmiiOXBcOzUBfhsnHWQII1LkVj1Ri8ckHp0o9qsl0lwovhocIzrT
KcCWq6JG5knVTDoYmSNdbYSTNPeTcIvUdA7qaS+fI8ekkEc5yURPGjry7eHIKbzLCJKeb6qj5YZo
DbhduYQP+VAdqZ7vbYmprWVQlqwDr95c8Nbpsk4d1NBv5wFEnjrrzeOgV5YXwy9VwVx2yWejnRTn
VNfh8FOISO+QlRjp5Jp0Xs0aRYBsyYFtWoZ1TsK8PKqtvXzFqOxSRrWkKQ1y2c1VGZYK9kcXMpkr
YVvKWoOpFcXNU2VUNtrJUBnhwh9FBDuOgTIqX4VgGdDSljgTtvagyDEI/Vqbp89dBHgviXXlmipO
TMcWWC5dGC7kkltHu/8yFVgr2f/f9ObVRh1gnETEZHElGZOHzNZhqTXFfL7v2Pe+qs5UDcNWeTvJ
1G7PWCi1MqpaHBAqDeaDsaT0kNNx8O0gAqGUFIY/of175ADWk7txexxpXUObm1zHdjb+VluiJVPX
SYVD7pR/aDPyGgH9lZNpiOWjM8Qkj2uQnyKw46XlqrBBhny9v/It0p1cy+FHUJvXLfoDtNVul+5U
qHEE648o41x/L+WEMFGYNe/MrOv+YGuHrxZg5UcDb/PQxWH+UGZG+TSmhXg04Q28NVBhOpqM8zIA
dnh+FGkRehtQIzbXUDXJNRtAcj4heeUjF1O8gXs0nmNkVGhSV91Tl+T5pYtH2+8pzh7kGaq2szFS
p6arS55DKti336RXpxCsKvaBv7bngQybyVeO8YSuxeguQpvelDMCA26oZsmPFnL022KhU+0tAdDv
UlT6wcO85wIlzyM/CEoIdfXb36M6XT3UDSMKuzCer+rQj+cptL/YIXCM+8dh98tzIH7XJyF+bE4D
uR5DeJSJi5CmxnVupPxG370685AxD6ITaeAq/ahfofpG74Jh0r7dt7/naSQtJ1VzWLCmbVeqM9KJ
GZi4N0n5b66DX3pR9J8mBleilxUlD5oZw39qmvD7fcN7fsbQFBon6OKrJD+3n3id42WNC584U6rx
UhRO9gb0vDw4Wevn2954GnE2/psWHd3XWytmSa/KVhGJ66tC8WOlGN0IjB6cMyv8pDdFflDi2NtO
Y71JlNNVlff81p5YWjUeYJX5S6zNj+rYdW47AGsEQphFoIxqBbhYp6ofGDeoX5Q8yY70J/c8q8n3
hNxkGFSiN991Qq0F2QoR+2o5xxeg3D8iMSvvIQH8o4tYvdam/s/9ndw7QrwX0iajZNlbdEskrMAO
SQN8uSyjZy+BSdw6W7030B366kSm5WpCtf9o8+bw+uxdVHMNoimP6raxfZ1jyy5Sy0lj305Q9Ohh
THhl2URXIMDywCfsHaXnpjYPY1FkUz70QB+EDarcNhvDHcBbuF1edMDnrKM5o7sbSXrjOFSk6DJv
N9JmEx21jv0gIypuUJB6WwWa7vborbhxqqC4M6Pzd38v974npuiVEIhyhDaOWLZtOwYai1xkOLtJ
I2I3RHz+TN4+Hni+PQeAg8W7QnRT7ReSoKjQOARRNAopu521kE7lXIVHioi/ezxbD2DZa5nYws1R
G7i9kdBY6g6gd+Jbedw8gmIMzjSwaaiJGHh9ZodPg5I039CpqT5aslTPTl11/3T1Am4Osa8rIeHo
6QM6rqlQ6VdpQexJHeSzpRnVgTPe23L6gjTs4R9S0t7EmtaC8EyX1Ym/2ErsirowPLDput8ojB8b
KkTDZG7qf97f8p2OKC0MqZnQHVWVe7SJ9+fJKou0aWI/B2v7pGn9V3Rbli9zIAChzpxwFS4C9BAY
XfbSgU3RjvQBd9ZN6xrsgETfUKcxertHou2ysCuYfqvFBRxeZVo8OaGk4+hCIjJnxRdlKaeDj72X
cFG40ai6gVkw1e04xlYvESJpyD16WDRflSAkxWIgtOVSkgUMmw3peUHh7q3adQO0QxT3AOrGyRlV
bppo9zdh597xWwxGY8JK5SNsvkAv0cjJQxkCUw6Vs8R3v7eGUPd0fR4OOlc7TxTtKknZeWWaatuZ
PuiuOK1AbMen3K3Ufh500Tc9N3PVr2m3XIowSn8JyPTQIApAriYKbP1Brru339QF2TmiPSYpb12b
ZGb41JeRTxtKvkHwRX8YzT5+yEL1n1oYOhPKh/58/wvvuG9KZayb2FvTXkA11IlsGTknOjdqnF70
JByAVfX2g6WY2bWv0ujLfXs7ryKEWbRyAHytTf7tXUawrSqMAnsAGvwQXuyZh1+4kdf+7Cs5PaUL
Yqf3be6cIh4LbhC1MhP0xfrdn9WTHAMpl6mgv8JrPLu1HI1LpisxUHUj/eO+qRefk9xF4cWn221Y
CGBsTNX03BaS+tRPhOzXZK29KMzYvRZSCE8ESn2wtJe3lbPKy6QSK8LcxuTt2lQl0/IakKQXyb59
oDRh+MwHjFLkBQcHloc6Qx22HL9ViuJaVk30NYLd5Nd5nh1coJ2l09TWmDBBr4jm4+autqNRD0pH
0QrJy8qVSlv4dXYe6WDBuDjf/8wvHsl11ZphoQe0VobszU1JatwWXDHh5UrAtGTVzNdpU1UFuvW+
oRdH57ch4B+rId3eVp/CLqXuo3TCm4MUkDqNCDdA1uoUzQyquG/q5ZO8EtxBuNE+BZ1B+fF2K0tF
7Xok0gLkL5oKqppdec3YxG8Bx0W/6pZGbsIsoTeTMk3fgI5172U0yW+5UjHrsx20s1U406kK4/Ba
13bxrS6s5iktRflrGJr+4Jy/uMbrbyUYoitOZwge+O1vdUJECoMqFl4QT8WjJvToxwLh7hvaSeHi
VkbTfCvnovLtJhcH32lnS3Sqb3Qi8dSkSpsTj/bLMBY2DQyl6+aHIam1T61gRGPjJEdv4c4xA3BI
NAZQ3abftx75Z45jWhz00qVYO6tz+NhnycTui9fNUqXLzLeku/W7t2et2cKtlSVgyEqhI3tiB1r5
4Cx1/6avqqMW/c5aaDrRkIGiwt3ZTsRbkNpdhDUHjLepTegbK+gMIMrD/UO8Z+V37YrcXeHV3qwl
dkKbvYEj4oSdfS1qkZztoWgOco6dI0BaRZbskKOznI0V0TOixzAhu8QjKgwhGqbnwbDhvVT9kQLD
C1MUxoEwrl0PA2DDdlKYWVl2TmUIBZZ5avxJ6vFXaMIFxbg8/Hn/2724U8xBofKHByXNoIW2WdUo
KwXOzYipJlEfG1UGfpMaEcG4akIvbKP3c2B8ykcYY/cN76zRWMU9CHNXgMtW4x0hFMBgCQCCMbXj
91kRhJ6settPFs0+OB87pkyCK4MaADeLmP72rFehEtrgtVcuDpoDSTeUFY3B2XrTOwlqHvfXtfNB
6ffRCATGB8F1CyNAlKoOjWh0PBuRAHjGiT29aQKgPCfRttb3vmirr0aYJm4vs/BozsjeSikeKase
LJ2kbTyZBnpR5WoaQMay/44DSpd5mM/ccfAqr18m+iqU93h/zRdh46KjToaDAhg6aWZ/artp9ijV
RR9lv4S2m0+RfJToUHwNgyo5yBb2VmlScgTvpaskKuu/P/OQsTGIBKE4x8tygv+8sSxfHzokjFT4
4veX+cK1QA8AU+ZAeibGAI9zayoAhKqje+h47eioD5OyDI+9MI9k019EMWuzCQjqv4IrhrmxYk9q
OAJQtj3HyQvEKBg5iPx48Q7QlnYNGYz32tcMe8T7iqkqJPvaFqBngDBoVhKMl8cVKN+oTXy65+Lq
lJXx5f4H3FsaoHvAcnSNXwLm0jHWGC2K8pyg4vzYlUl+TWjeIrKiEa57cuxQzLlv8mVVn+U5xAds
G08o/327aX1BYWzFCnpWRynoNMwljKeMocp+OYfDx1w1R+OEuu3izbVuIy6eC/tROIvqpnoqfccs
dd9slfjz/d+1c2z5WQ5QJvIB2p4bNzSIRm9Zv83DHhV/KzzxgxeGw3yZ7Wn58GpbYALW7w7pQMPm
7ScwShnMUxE69O5KcAilDjmoyINTBA/zfN/UjsP7Df4jIgRcikjPrakmsgIG4gS217SwSKNE7U/4
cLV0baVI3QhNzC+IsP7ROvnRfLidD4plXi0NJ7D62lvLfakllT2zyCWBtl0PQX2twP6ejHQ4Yl69
LMxQf1MIxdk6cmV7u8o0YQqpFppc0RysZS1b9aGR+XhJR6k+mHadn2d9CC61BJOpWcl8Dh1ZvP4d
s8mYV0wEXsne4lwRRYxof6o2qjzAoIaFwS5ZoaqeUQzyr9dvKnAaanSkeCbA7dtPG47O2M0xY681
iXbGEM82vNKYOawSmT0lSQzSWoQBZJIi5Hrf9N6uGiDPkG9ar8mWK9NoHcAzNEa9IK9+5QjEXUId
y7RbloNRGLuWiHwouQFDoPx5u8haOjVD1zqbwIM5B4tJu3FIyx/mODoHO/fSC4IHUNdKLu4WQOMm
fRgB6k20y2wvyQEUortUeMaIvoedleZTh3zTgb2XK8OeZEoFroaAZ4ti680ynasGRapubH81gZ1d
0V19P9Vyurx2s0h66TRIviLVnK2WYEm+Z3SVYXoqyBgYyfjUAsyGV1tHD8neknCf9MW47ApdhtvN
KmZHn8ZMNQHIqNqJs2hcwzqf3LFoxH9YFG8W2T780VVK7tZUolbIQ2WN6UVDRrIHlh+4I9I7cecc
Vd/2VkVAuj4IvMfUb25Nwctaa6KV6elBEnlpy9TeSYgWWINm+q/eKrgFZGMawTBNsc3zU4makjOz
Lj20shsI832gXiutKN/3szH+uG9r57yv9Tb6+uuygKjdLqtXAqOFL2R68Mv/Ako7vR9CFQUEMRS0
tXXjet/cyygNtCjYP9a1NjC389gyZGvrQh1Nz7HawE+UwfETK4tfW2vC8bNV/yK1uFmbRTm51BnY
MpiUH2hd5m2wok+a9iFIuvIKPJA+xv1lrXW7m3bJxuDmyEvo4uwj51BNEWhTpbB9ihxIJXeLfBeP
euy3TlEdfMs1ONoaBQjBxHT2jxu9iRyWCXW/xuFb9kVuvnWcSSC/M2dXe4ric0YdlZklk/UAI0k+
5IyJ/3J/zXsnB64mdQ9CCQWNkduTQxrYMwUG5T0xLYHL3I7MLWWXn3N29QoGWH0twIpvzORvcLjg
GuGqbD1zOXDz9JkLCF//WxJ0CCihwGo82rldvrqwtxpDwREw19pu31YQaxLUVG9Z3ISAP0p24fSA
4tN8BVaZHDS/984Od8Kif2ayvC25ubD6MY+W2vRGJe4gIcE3ImBAJDuzm4884MmHDInbg2dnb/Ng
4awPD+8OldLbzWP8zNDaCTekntv0Sp+o85wJLWug4qo7dIny6jxGJfujSkIzkbLMNsqVNr5Zi1lk
1eVMQjGtGhSkFA+OUkYH+e7Lmjd7Ry3L4pwQaQJnvl1bodcZdVEOiimFM7mD2mfSbYYleETvCbVB
qxafEW0xfAXwxnVSm85vYlNeZjKMg2XvuTsODz8HGJxNUHH7U8hXUxTSdZbNfCe6tcbolVakH0RH
eyfI4E6sCEjSFmdzM0TdRsbSDGj7WKiBkFGlpzTSmUNVzMPZZIaL18aFdfD0ro/Q1vtQOqFyQbRN
UX9zgmRtN8D+TXJ5RK4uMtFArI+TCfWedk03VyOaN8Pw4KyzHl/veNZMwgJvBz5x2++dkZzJmlo3
PMOO8vcpXGJJ5hhTt6HDPCBhRJUxPbC5t5GkqDR8ydVMDtjtRpZyFnnLKAoP3FF4nrVSuOjEKwfk
rPVd2n7T51Y271YAUpvRAAslvkLp/Vm0w6kbnMWNw+EI4rNnivI8IAICDY3W3u2CRr1W7CVWDcrk
OogwJVjciN6AX1RG7N/fr52MjJ4lbz07BuVS3cJ7FmZQhHanGF5jRr3iTVOqoQxmBPZfqR4XyUOS
Rtol71Unc2fK4QxYYSrDN3ulQN7/JXu7SA8Myv2qFUCIcLvouGBAhKpSQjV0KBRD11lvo9xevt63
svcuryEifVMA04Smt1Yi3pUUer3pDSO0wxPO3XgL226MUEIb0U+UddT/mIo6K9xkCdrHQcj0CCO/
5xKIC1ZePyx7lEZufwPvYlalS2p6DBctvILxc2fTGsbGA35VXVpNjf9hxhQgzvtL33tWwAj9q2oA
MnnzgfXEKLvQphw+TYuCz0U3SY2cmsrVoE/nSgvEkZjAnkUAaiCMFd5P4B+3Cy1KbYrNuDe9olTM
D60ilNNY4sdDhkv4XQwD9GCJe2doBRjDKjNwPr8P+7OSphBD0Dcxw35JcxN3lmH5bnSm4EBDeu96
2qunoZIBhcza+Js6Y5LFrPNeAm3U3QyVJ39g3B9s7NT59Po9o2LpAF+HQkTgfPsFdW2dvTLiyM0o
gJhrCA06LjJqNgNgvGbK54M38SVsFff53KB2a7DUInWGjWZ4jEMa3qh27Xh6L3PX7O3MZdag40pn
TM8KirNv6yr92x4b0zedIHTNro8PnrG9X8P7TCEeFA3VyO2weLMRTeGYJFsLiqR/x2BlGwQ9KzG6
TBfMf5WjvmR+ZIYpFCy0/QWnOM6fKj0WFCIKUU1XZGrbVyNbaPCA7MFVrDGoKrffqNV71Z6I7Weo
jv7UUQvtGvOJIejW633ijaXNBaoTydC7BkuqUL9WTVpcpkWYB6nKznHGCCHK2g5mQZvXRp2DRdGz
iYSsMbIrsxwIN7Ng9NowPgq5dk2BbdTgGpNFa5ubsxgMMux7hf0skApL6bI8Vmn9adGn6iDs2nE9
OHhaK0h34BG2+deYOCUEeioCViO7czZq1lkB8na10bLzdSNJDuzt+HSQOLQ48HO01rcTf/tE2JXO
lHqU0KDfxK2lu7OKDnWU2HXkZmWafraY3HNU5dtdJkwymxILxINt7VYdnc6aCsJpo1zsJ5At8wfK
EySX6RK8k42xHNzIneeTdiOt+7WiA1Nvs4FJPTeFDBdSLzUZqbGUi280PVo83AhUv5HLvyATbr8d
Y9m6EUooB/Z3P/Mz++sBe+bgk6HvqgWH6I1SLlctFQxAzDRGUTVA+3UQ5a4xJ0dUgp1omrYu3Aqi
E9oO25jBVsKpkAinMQEFNdbIYqJYWirgCWonYrpImz3oalq5ZV9oB/d/b7nERMTxuBoegPXfny2X
OV9NZuFWPMji0YWXKDjpfawjMFkiCpj29bWHjebdf3P2LinhCQUz+p9s9sa9AeBIeaS5pIlNYZBk
Ifc6xv4+4UhfrWaCJ6VEssJzqFWQzt+uL2fIrz7M1D0XM4SRPBidO6Plcx7oIhx8yr2b8tzUxsvN
g6kORmaZXrnwKZmRq16RKVNPc4XIpkEgdL7/FV8S4VcYAB/r93NKFXQT5VlhJFpqd6SXQSB+1aMp
H+06cHovWKK8cpWmtXqE/YfhTakLyF/pHIceA6AbX8Sy+Ro7U/puaHvznc40wL/u/7j1mm5yGU7U
OipkrdUwxuH2u9v6XGcoMVhemAf9U5MHP8ewrh/uG9k5R7wovN6/C1CU62+NSKXuK2vsLS8YIfkF
hkguE/Kwpyq2jnjLex/7xtYm4Y2ZvOr0ASJD5txYpes0i6V6wizmn1rktL9iBrWp7+EKWLkPtD79
xughGboIXKeCWYmmsE8WnQXLz6ee2a6VMJtXP7KrHBF9IErUvH1bH4LmoMJANUf3zER0jyND51wG
a6o+M6ntg0T15eaSWPAYwXmioEO4f/vdRb+kjDvMDG8QhvZuTMzloXJQmL+/uy+dIgVmAoY10V9j
lE1kKsxOjxaRkKMSn53tqSoRTwwp6aTZNMN9rIpP7Tjqnkaz4bUQIjInkjciL7qydBE3N6vpIKrQ
xGOCQscj0KpahToR8vozaoOv9oWYok+G5ydhI6+4/ZZBHWR6gqahZzlF9jaNEuW6BH3ukrx8uf89
X94WLJFMrJwlezV6a2mFYU8osLBrjujATPer5FJLRDuhZXvf1MtXhf8/oRHhAsHKC/6AUpagx7NA
Mh6qSK5hG3/DlXVna0qY4wxnEen79Ii08NL93tiUmz2rZ4G8R4vN0RCDt85cdkHd1248VdE5Tsf8
YI17l+DZGrfHc5mcbqSNg71alP5iafWZudzOwa3eXRUP9FpkJ+XcitQtDBzTi4ApOeowpu7o1DYc
7ME8lekyXYVph5f7O7drjzIN5DZCWih2t4dkHBnOhTCT9Jjji1rA3NpnW0PJqM4pXoYG8yXu29u9
5HQkKccQXoLBvrXXd3kWUyLlpKR2flYMZP4Q1J/eQzSPXE3rbVcIM7tojZ4cPB57K135m4RbNL9e
JCVm0yZjmzjSM1CWvzIBnBQUkdtrMykMTp3Ft/sL3SmDQV6lW85rjUchD7pdad0MWg2w3PC0SAQP
IG3Kx8BgznySoMmtG1nvB23IRMglEj9svfiLSehHVb+9JYNXXXky5qp/tvHbvKRzo1oTqXdlpT46
qhbjaW1hPLRoUTzMjCI5OL17LoeyNyEYzXRyg82a+8oZI5rZhte33PyF2QmnzqxmvwnK7/c/7+7S
+MAUglYlom12VCM729cVZQykxZj4N8QFtBSkvnpzyt6UKjLS9+3tbycpuk1RE+XlbeCsDYSuosCg
Gg7KOc/NhApqr500J64eMoHitzqP8j1qZ+1FV+PM74QTHrzD69twG2SxYqpea5lIAZa1CbI0IKEd
PUaDONpizJaNrDGFVtWLbNF+bCMQLnQmlj9qqN1XiDuiO3i79j/CWtu1144/6OTbM52lfZaGGmMF
+qZjBsXStNrH0dCzh44qyU+9F+J/xozgQmbF8gMDYPvLNAqmS9/fi91TBrhhZcUhvbCl45pxq09L
WFF2dNKeAVBp9C3I+j+Zn66e/4OltbqAiJoNj2HjraCpUgwICEnyztY/BnPvPPWMfXhYqG8cfNu9
RRHTr7eUaiPN8ttPWyuMvBUKprRZztcYTQGmyifNeY6zo9d619TqgcGIEqxvyfVhJWQ7xngmRkdz
iqFX/7UwzN0LzCH+ef8D7j2aK/6E+APcC2K/t6vKss5uFkOVXuigxa/1MW+MjI5YoDvOAJUdwK6g
QRH/24KimkXt1J6WvJesA8zMvrG+2RNTboWpfez6cD5Y1M73Qx1qBfLCRaNgu9kqLRsnRm5K6WVz
BRcsNS2P+2h/FyXq/68/6ys4BMAgvX/sba48XNNRMg6NYwENBLqyZj12hvyhM6j78/2t2nmZeZNJ
4cjPV2DiZqu6gvahZRFPZX2ly3Nv6OEfphqmIDT7pdFRKbZjUIuOeITWOx6c/j3PIkFnr0VZtpFe
7u1BaY1Uq9qZuGBUrOQ8JrJ528ad9IQtuk9ZmqGrYCVtcgrxS49FMlQ+7PT06/1PsLex66XgFCGj
RHv19kdMZTDbDQMBvE7ITnFrBsk/JjYcE0AIVXvgW/YO7Sq7+m9xjzLprTH60tqoBDnpTuoQajG/
uDyNxtidm54p257B1Kz5Pxym5ybXI/Cs+DNF82B3c2t4jhy6h1bNJ79TI/t9oMZHIpm7pwluH1K2
FvnpFpapT6USZTUp41QWVeySctUX3s/ON1LbEifq3OnnYLKaL8Ic1YPQa882cgb22h/iwdzieWlw
jGWNw2D6T6w+OQ6SKaGm5q5jNrpPaXP0+zD/HodVdrCle+eHw8PTRJuV4tr6fj//vkvH/CoAqV7R
WMrFiiOmHzCB+1JO8+K//qjCKYcZ9puNbG58UCGRPllMqtFm2f2vsFLjQ25m7QXei3GwqL1zKlWc
EOG6g3zsJs8SlLYRxCtNL8e5ekM7yA/D1MBfnBVYwZP14/7CdvAcsF0RvdGheNO53RZ5JpDDSbYC
ZKhtRd8z3N4DcwCMN1OgFT8carWfZvh5nijhm8ViNP7I53BCiSZuD2BlOyUgfgnucK34r4vfuIPY
GbTebAj5bDKGk2jE/FSVoNeXRv1WVUtFZd6M39SyCR+KAEynozDFgyZfRYkzRTAszOiHGvoRNHF1
DJsoEBcJGQEOEti6LQ8tKA2jD0ae71QguQJGxPIUJdRPzM7S3WGCm4Yi5ZEa985DfmN0462qDBXE
gBLvStUZ3NLS2ksA8PzgGdg7ayuIh4Gy7D5VrdsLxMz2IB7H2PSYufWlt2LjsnTABAwleVIDpfjj
/lHbCafXMtNaCMcgJZ5ba7PQRhhyqukpQamelDjUTk1uju9idcgZPlhNfpiMCkN8qP+NQR5/uG9+
z1sYjFbWgQxB9dhigRnKOFjAZwBlxShaBm3cnvpGC10jjorLfzEFCgLEOHHLNopYkPxq5YrRrcpo
uqKrXvhk/fX7RJVHwfnuFkIqoerk/KZl3n5UI2CgDRKktLLHmH5OEWrv635UPXT7Ms9cx2D9h6U9
s7c5mKg5Vu2IWL3nVIJJIJBPXKqLi+8I+6hrs7s0Guer9hINx232Y9szs6Mo6nkh+h9vqFVk0ymp
KyZjZUXNfFIZv1qJFJkDCmoQ8XBDMGbWI/TsQTFzinZRR8UfVrfl5n2sneqAGW1OEryaRL0xtS7+
mam6deKeJQF0WEbzFKt977V1Mbw+g6VojX4DkcFaGdlc8LYd1CbhQnm6cFpkyB27P6WB6jxmGiML
jYgAMKsYPVzGS/Vdc6b2/01w+Tn9n/BX+eFfN/l8hvbenSdRIJheZxtALrhdZhsEjKtEhd1DQ4TJ
kUkK3kIfBudXXkrhJwX33dQHcRYizDzVjo8kAfYuPUM46IXxlCLHs3lTSolMMgHe6uH6gvGSVZWP
DHS29T+nJU4C9/7l2F3tSjTiayNkscVGwhzNCiPAmtaqE0MIx/79gtKmF3UoV5lxnKPZKMInq1LN
t4sxHfVr9gIxugWUu2lbURTanCm6gWrRG7hz1YlyplSPxbdeScSfqhF0Z21kc9OhYmZr3rYHDm83
n6C/ueZOJE/Az2/3ebLaXmkmgEKO2i8/Bzl1Z4rx5dUuB+daI6X2ZAkm0q2lDqCpMD4oq1RHHY29
R3MddcBOs+fmlhekixZe/ExvmTrW+zoLEMoMg3GuD1zgnl+i44kE7CpnAbv0dq1ZgkpIogBHN5T2
H5m16jmqquQ0MT3Yp1JxRLnfXdXvhwR0JP2a7REuMjsOOsCRrWwSd5noPpnMtTu//uiuEQD1Nnjd
BIO3ixJh66RTT+Jba+Gku6Jr5rdNhuDleUYRLT61rRZWPhcd4VVSZDX0eiub/gOYkecZuDuNGtR/
EPO4/RloBDMBRaXkFqhLyEypdj4N41g8itLKGIk8Wcwc6auzYpf6SeZZedWrPjiAwu/t7/PfsHWa
SlLHaQt4M55pNIslap7UNmeScq8y6RI8/PX+p9/bYDyUBaMNmtILsrLZT9K0QsrGsizHa2l02tVh
VMGf963seUJKDUj7wrLBzuaGjhHlS5qOhjcuVfwz6GqZn+w8G2KGXgbDEaxlzxXZcq3HQ7JB0Gjz
DdXe6uZiIX4VetJAMjUc7bGKxyxy7UhnEFOnxrAKCrNLGLSHnrTj/YfVEjegU4ozQMjw9hzJZhwy
0TJ5sDNG+1zl7XxdgCzBZpjGg7xl/XDb/IBjubKJkMUAUHZrKh1ns1jo33iLoeQhE+E6x7XEzDg/
oJx+jESrl875EYVi1+rv7rBGj+XFoakL5IrytXubmln5UJrppxLS2UVBk+GNGNEQLEJu6us/KkU4
CsEr6AP/d7vSUpKM/i6OReXUv21CZfmsMsP9CuH00MnuXYo1oKX+rqvU4bYbqMFyCy3ExrImKc9l
paRvRwZdH1y9vWO6ZmxAoVaF2e2KhqyRPcrChheVmv6PUbTF6DVo0V/muJAetML4sUN2DbRQNh4Q
U/buI64WjD1/uHibx1r2oRYZ8N68icmMD22UaaeAr/EYNuGR+si+KRgMREDIa20ngjlqDWwPJTEP
Gbncn63uezsFg48uQncQAO1YIp9kghRS/rzEWyfTjBPjpVLgnlYfSxepmOBxGG0jO0mz1y+vPo3I
sNMBhwhM8XDrYtpQHSZGg5heN4ex10lVoNRqz2+jlOzyvqmdFwFTQJw4IvTatlRcU8KH0hNqJGHZ
i18Jwx9OuqZFf/dNbYGpzY/wqTtxJC2v1X8ifEtYtR7bZ8mBpY5prJi4FLW0C/F+zIXyqQqcjBEb
Y1uNj0lcZfZ5shsJaXFh2raYxvmv+2veuYC/ByRRCQchQgZ2+xvsLNQJlqn89NJMPg8OY4hbWJq/
7lvZOzAU9mF3UlihpbB575uF7BX5Q8Ob89l5go3h/J0lyc9K5OPBVd+zBEuIsgOpMi5s802z0mmZ
PjjJdRR0c9Xt2vxQhAQ2pnIo67ZrigfBpntIE2tbyJoVissT9DDPGqrFD50gekh7iNy9FcYHscrO
Lq1tCgfpeO4BYK3bXTLNpodMynChQY+ncxRn1iW2KGrc36Wd80gshuengbVq/myyONnboErWx4YM
ufPHqmTw9TiT4UzM0baHMf/piPaHDFLjoTeC12MMQbkw/YACB9wSoonbNTa2lQUlhVZkTtrqPfOT
kOZ1+tHX1PEobNn7nOiPrI0t5mipW2AST1FnqAutprjR1KtdM5u+DlN58Dn3rUhoug4RCtnp7YKC
Ou0qGrqSuKAsrgQo2pMNje71B36Ftq/Ce/APSApvraROxwS2mu5KyOS1s4iHhVx/UN4OVvL9/vHY
Oe8mLBhcPo81mvmb9RRKU3ZI0FCHb6V8pxSzdp3mKHZTk37nfVN7JxFhP0QKEEsnBNmYyouCzk5L
XFmomXrSw0o/qYGIriKy/tJFFskTw1aUa9NP6AwbLdHtfft7S0VlELYlnnltVN9+VCIuWFgFsTqk
YOUCn/NzKUsKmZG+zF/um9o7JdhgJCusIWqJm3KpEhRpnqMf4Mm6aVf9+RmdidrRsoMl7X3S53a0
2yWllTbWsOK43HPbf7OYe/mwzHYN3THJzrW1dJchrww/EmVwmsb2aO7H7hddMx/gylSht76lSypz
7FpegGUssieN8RZ/WgpDOYxA/XT/g+5ZYrbmGlRCRHmhXTctCz2UWKMd16fpldG4zseoJWdHPdc8
+KY70TnrQTOEyHIFA657++wBn5yJwY4tnT/kJ7L/Ob1UHo1OSb+HwBsekTrL3xmTPvyHC0+Lgm6u
Q7vC2LbDWkATWYKspjcnqX6KOlokQxF0VwfcgXf/U64ud5PzrM/NWmdBAJIjulmfrlbNokObrLuJ
1CYN+u4SIyf+JtKt4Nx0RvUBEXnxj6OkR0WenVjM5LGjTQTMCh7yxnSjadUgoohOZ6rBayxp/xTW
kp54I3Qfoc3mIMzcWypBH5WNlZEGoOd2qSI2u5lpulzDVDMeBmR+TtoUNF6hh+3aadROZVc0fhx1
vX//I+85AJiO9ERW0TaEeG8tD5AT6oWr52Gvdp1pivKT4hT1gffeM0Nku1buKL+9kPaqc5nEebV2
4dNcfi8ZuXCpMnU+CFT2bgQRxKrNSq+CFd0upolglYQB4mSLrD+UeWpcqjYXF6sSBfhto3KTQJQH
F2J3ZTxHnFOUe17M3eoqvdVkzMroEWbeqEFFHxbnf/d3aW9hPEaIvyH2TnVuu0uliBz6SkjMaAoN
mHLsTih2ti7RenuKs7w69WXcH/iXnZWtj9+K/4WF/0LIFwVspVRmARfC6Pt1NJJSvWmmeDrAae+b
WQHGJABgDDdri6NQ1CKjes+4AvGrmo3ss1pZR731XSv0kEGC405AMNwejSjXaVGk0PityhRXMxRz
cqr7Xh6cwJ13DkHvdZQfNTbAZZvFyHwolaSnKWdYiXxXqP+Xs/PqkdsItvAvIsAcXhlmNkirXSVb
eiEsS2bOmb/+fr0X92KHQwwhGYb8YEA13eyurnDOKelHiKYv+vXaQw4+60Pfjt/lmZEPYA+PqjU7
Tw8Cj3SWhH49uoSbJSo1EIkijIQSW+Q8ll2DvKyembPbKrNuHRyOXWPI8gqSF2/Qts/aoFrd6olo
+pBTPcthbwWqUdA8loe6moPbx3/XGLvJ14O2SwR4+fHGLooWzcwsv2rqXzjH5hPzSJl6sCZHacDe
MYHaynoIaIENbSzpnVSikxDS3Sia9oRAybS6y1ovRx3OPRwCnhAZDVEKF/ILl0tSjClnqRiqrFAO
5BYNy3pR43djXXZBsljjXV7B6PPzadX8xkyYwjiPkfo8Itd/SijXR1475U3vDlO+HkUWu6cYiDG1
FUbAUGXY/Dj0/6V1gPij8r5+z9p4eCj7qR7cZh7CE5tiO4jVoE7nNpqcJZ6ZFXVzEITvPMHgYHgw
Xou7EOAvf0OVNhDgsxYEBtnA+2IqBmBGteymrTmf2kk9jLp3fCwYfeRUwGtSL9tG3UpihINGoYNq
bmzfV30lnRdjaD2Tw/cXIoKzp0ZJ9wcnm+RdgNOI6a8kOOTU7CypAGyYdebyVZ0YcOso+fC9ILX5
gxtLnZrKnM1wNyBUlxvaAoDOEZXGPajodbuhGlr/ZWpelOehaWX9dPvK7l0kdHvhuYrpOoAULq2N
TNFIo4gjFAPczp5zu0bEWm+s5Q8oHKSeSDQALOKUbH3DgCqMRC4Ff2ytP1itYv/boPrz3+3V7B1G
JBEE7fm1Lr1ZTdSbThuGeDuZGvEj4vbKcwhL0IsTdSjdaU6O8qU9j6dTbxSVCIo4W/krpjtHDmBC
NBGc1jxpBfC6NOuH01CGR6rku6ao7RBi0xilUnD5pWhZjwrDNSB2S0wk63otu2vHZgwqOz5COe35
FRrX/29qc6e1VreqtnHQetPgLvQm/Qtz7r/1DN1E6Hl23GlV1iDW294tUqs+6KHsHUlAfEikgRPE
9W7S6qpPDdWgDebrnW68ZLBRTriV/iAe3NtOsjKCJkqafELhZt5mZTnZ9JSCuciWqL1bwoWh7EAX
36EyPp1un8rdRwSusSDYvSa3m0+XRhVY+iYy/U5GbNVTmyn84NDFne9oEg3/ST39cm9sIhz1HFFa
fjLXiIEqTNyoGtdcTOUbaP/5rJbN9HPqdak6+IF7Ow7dHaAAvCfyqc337iA55YomegJ6UX9ZKvAf
AID/AFDDXA8KasCgRLaoXe54FNehnSmQ6odWCQNL7/6p5Ea6i5T1T1yooEwSRoJOonR+aYn4fDYm
Fdgk0sQMuDCLFu2DXFaYYZpRvDoQC9g9SRTuFAXNLXI08f/fnCR1LOdayYQindHE3x2KhndpLquf
szA3DyA8e2+fUEKhjoA2Aaqrl6ZkOBdxXwgEDUzTQCX/9ZlF073Mrf08WdP8IJmx9OX26RV/5ya9
J+UFdEUYA3RnW6BUljLWIdtwHds+fjcbteXiXevSbZxO9utuPALM7RokKiGLekWPbPYzZPSCXVQz
aneMXUcaRHF+NBZqzGOnMTOj0o56R7ub+qqJzMEQdi83FekcyVlkmm8RAw6fcq03vihSMZzGVctR
Q2kS2euRwzsKLXcv3RuzG6dgQHztmeSEk51k1WuTvKZHVh9x/vY3k+cJJAwNj21PoNBMSY2FxENJ
1kH6aSgL5TTUpz1YL8nokSiijH77xOxdCKGjrbwmcDiUyw3N2qwbAQDRzYx186lbCi2IJt16n9l2
chB97m0iMFEYA8RKtG03piKZqSMznSnfGJIsdgsZiJeLisJh0rZ3SChyMYqJOBae0MbQ0gxSqRTQ
37uxYv5HZfbrKVSmpg5mtaTvkTt24AxN//ftrdx7iS3gsQx3BUtFunq5lQNwnygj0YJmZoXn1O77
f9Y2BaYRJ9qjoUnmyQRS4aE230KL1Z0Df7OjGg48ilBKaJZSPNmm46i7mSVZOlB3dRoMUhulejZi
Bvi5zGNXWt/UBvMzMCJpdXUynNmdQM1Pbj3YeumZo5G0rrHQ3nYlWS0OXvC9TwJUHc8kQj7m0F3u
DXLafOdcxF5Vrr0D9R2dSKUz3+nlMnVXq1F8pIOqgy3ZtQrCg39whkBRL63Cxx+noSfETDVZVBor
7VeazekjKo/rU5VQloOIeaQ/ugfMx/0qQg9PFhTIzTmgQ8XUKYT3/Bhc2Akpt87ryjZ+RiLG8mIQ
xt8ckHzvSp49hkXIJlFDmPxld2h03T6QexdOkJQ4FACz9G2ooFqxOTKFh00f4/BM5oCOnawdJZX7
ViDpIzRMmXXLh5LmHIDvQNZtTmt6r6lT/s5MDenATwkPu33ZhOoNZ4i2OsiPy085p5KmtSJbcKa8
oxpjmud0zubzlKrrfT9YlVuF6OObaS2fb+/ijhSWaKRDtSJTAci3TWKtQUGuts5srGbDs2pLshfm
xfIV0fhpCCR44cM5yzS1dkfDnt4xBDVD6E188GI2nvVGSY/AuXvnmsSJpJoIhvreJrSowgYBiM6y
iGLC5Yc2y2oCJMxmjItao3/7ABxivkOy9EiDaM8uCSHVUgrbNP83t5h5wooWrWIWQlgM6ZNUd7mf
Rp30lHVp9y9iK4P1LMeR/ifrFTmGKlPZEfMkLz8+UVZidBPrncLQMd6rvWW9qAw0lF/UuVGfs6Vv
g85otIPkZuc9hgaAwwKaK2i84uS/CRb1ul1SmGfIq1tK+iFXub7KWhQ/u1b6azXG8sDczvvByAOS
U0Z0KkI++NLcklVZQ02KczZo5nO+tKE/Qz/9boaltnjL6OiPyNoon51SjJRfpSMR6r3lUqh5pSNw
zF8zozfLXfI2ktRct0WLNqxdaUTgwM0orH5f28ER0ZW9/jy4WyI/3FxrcnFgAkIDzbi6W22xIM3S
9pY/d3X8tWtG9WxNWfQMR8f8mWRD4S5mX1duYkg/tEXrffT71QM3ueNa+A1AdlD8BQO+7YJ3ZsoI
hnmhEmqV67k1a1QIYK3dhavFNG8Tgh7kdas4ZW2RHni1neiLRI5ev1B5gN67OdhDYZjAqTG9FMny
selr+yv8VvteWR37v4OtFn/X1VaDsKbTIfo4WxxNoVEAiZFB8UenTp+ICJxfYSvmMBS5tDpua1m9
/iWJ+DluKaddFST0lhBZ7IoYz9aq9dG+i+tz/YP48NQNeCe3DWRTGuJiyBKkeUNryRmD0xfvKCJr
B6HHnhlqZQIYwr/ML7i8Vo1RFXKVcMSUMI4rf0kqIHRNvuafbm/w3vVhc4F9ATIgv9wEG8ZQpb2j
oVUGBiyLPGVIm89yp4ZuT5qC4Ev08ba93XXBd0HagYHXuMfLdSlaVi62TTid2Ev5N6AD+adlDkeQ
l91VCTgUCGTWtFXE7upSlxcLeadiXacnvUppfSDL7TeS1b+gY3F0I3aeGAQLdK4h9Q3QE5sbUdm0
/tJ0tvx6GqTckxHjKE+aEfeRF69DEZ0rBUR7oMtJ/Nft/dy1TJGaTNYSf2weN7O2jcXpyBpsKUs/
L3oYfeZp4GCqtckzXyiUCytpOfAAe86Hdo/QlKEdeFUpbOYq1xO8HZQvs5nPkT0vyYnCQOcrqSY1
pyTR4l9xmzixV4boHBz4vj0HRLWLkhYIcgBvm+02V6VE95taud4pDe0muYy+OWXmLK4+N0csm72z
ROkKEBDIWWYqbG5I5xgD4RqBVJ/H2YnJm5kbmkvzrozCHytZ/MHW7n1QFL8oMBMk0X/avKe2Nk0q
bV0bzqv2bg219q4c5A/GUjZnZwHE3g7NEf5z3yQJLvIARP5bIkuYS2ZBUZBRQkiOgXCaGtjxvb0g
2ghAsjLT4pGBScYBInnPqlAKAlTBtnJNLz2BmttMgYtlWksaNYlCiqVAMqL+PlpT54fJcBOPMVGH
Qi97X/ON1W1YbKIwjMAZ3Qhp6eRnB1Ww01zIy/el1GvZI8iZVHcYVIoXZmI+SeqgnxpkHH2ln1YT
sSZgj2Ysa1/Yxu5TlFbLEzMF+ufbl3rPSaK3JQYfMR2Q1/1yazRpiboKULwfz9F6rpwyfOqGuT7f
trJ3i5DxFvfY5pXZpkDtEsqZQe/HZyACiOai1D05M2WfaK0//b4p2BlUFWmrUQ8XX+VNkKbIDG1y
emJSxRmZKy2luptS9jojSJUc3J+9vQOkILCO6JteDdIoTMKxMrPhL6V5dmI6lXTKVWs8OLx7eycI
Wa/QTTAE4le8WdCcZszG1kRprVh+AcmL7tR2/U799whUsmeIxJH4SRXDhrdD92pZGeq8Aa8mtTTM
wkybPL1E4ymLiOt/+yMxswh2Aq06sqRt/6xcszQfBdixgiT6iEB+Fqjg0D2oi3/gwInmiGzYQnKU
rb6BrmY6nHbA9GuShMjUD9mpopz+Y0VO/vffCqppNqg4Gg+0BjZfKhpREZgg9hLgWPWZYn4cWAkq
B12qHJV592pZZHqClyPQKwjjXJ4KMp5YydLa8vNUrs6K2khewrTJYBmjwS0pLHtzZjVBZ4+LGy4R
9LpCac7xOpduLA/LfVca+QGmZsff0ehiqKlQBKfpu3lOFrvMW7Vk+fKQNH5PwcyfKoXQWDUTz5iG
IwXaXXtogsDZMSFLb+NWnmzmpTUANOJJkkCQKsYaLO2sfV20ULsL41Y9CGB3Lgh0GqoKzDWHtb2d
lzF0GlKIIwGQNNXTrzStovuJSCBgsmNzAOl57epsYn/KRbqoBCsi591sZjblIbA9nixJqUbTq3q2
9klS2q7yGnrqL2kmmf8latcOvoQ7Dd2VoBr1FzSsGviD6Ty6i0Fq6DM+BSry1Fn1R8JgxQritS1k
tzOc9bmeQDl69aqOX1JYEaW7RjmMd/g7cevmhPGxV+hS+ZTmQoFElodedaOIqSE/K2WWDTfK0bU4
xcTzEQTcZqR61zTtS77Wwy91bnPJ7WsTfbNlKeXGk9u+WjwtbrKXaa2G+oy8niYHad2pkm+2Rfsp
TVXj37WpzI9xETkf2zhsV79DfuyokSBux+Xuir6dQlYKDoI/RcDwxqfqA2IkhjICS7DV+u+uWRig
kxj9uTGM8uxYaHXWDoFtn4YKz6H8+bb3uz64wjqvEyGQEF7ZPFEDE5DCOhN3twuj97NT951L4mm8
N42x070pVu2ff2ARbBEzwRAz5gW+XG+2cG4UCxKzjUN+MkF/eIupVc+KFddBV/f2gSe8DrioqJKj
oCjLSilfXNqrHCNWl5HWXs+4NzRN4v6kqXbvVYwKIHlWllMKj+pgW6+vJ0ZpCyE4Dt0XeMalUSdL
o0LD6/lmZ+Zf+zVRqTqOxlMIdvjgTRaefHt+xGBtSoyUjcF+XpqK0kGalpDUMuYyekUihR+iVDYO
qvN75+StFfEr3pzSZNHmpDSpk9eM2H7Im3J4h5QTOV+Xo1qsoYf0J5+NxhOAPpg3PJuXBkNbyaUJ
D0/y2vdBpa65B7R8PudpC+IT1ut9ymDK344FhDY9MEwBfxONoUujsDk1A44Pzag+7j6aehK6QzgW
z1NzSE/ZOyFIg8GyQKaUQsQmmauaoe8kg2s/6CXqJfrYeOhLmi5qMUdKx3s3gMHJQigFRBlP9eWq
yCyEEAbArqhnhHI5Go5H7BB+QbG9fm+uk+GadnFEdd87MK8sc+qj9AG2YVWyNlq7qmxlAnxwOs9K
0r6Mua0GaAc0vddoJfoEtz3L7jqFqgivIgpd9saTyuh79J0N/rNpEvWegbCjD3exeVcs0H405nGc
0Smozn9ilJRcEHapim6un97bCZpIwF26XK4g8/ffB4e4O5ak3pOWbPKyUjla6HZvYUELagyhHcxv
3Pbm7CA6A2Mxy9aAmmvpd1nENPOwjL26qGdfLZz1oCq3faJe7RG0QgbAfxK7Xh6gMOsceRmTNZiy
vn0R3aVzmk3D9yxcmgcwg/a5TiP5xWmq0FOVBs2f23u8t16WzOsoFHiuvKlVD3GpmjPrteLvVtrO
Lwk0c9fUp/tCi6dft63trZb6DuMx8d/AiTe7W5OarjFtpCAKVZ1Jzk38kNalXJ7qbmk+yVLdB4qy
tN/CYc7f9bOtfr9tf3e1NIbh20KOI4K/3G0mAUpj241rQIHCRorCyHw97vP35qAorrQMRwKsV7Ii
4vMiEIg+GTU8evHiB73x7RNTF8dQh0SZ9aVyt06r9VMkZedu6JVAX4rJl2pJDYalkR91JYs/xWDV
DqKCrTvkN3B3LFAASN8CP908mDP9i46PvAZ67iz+BHbCS40091JYSsHt/d01xUkiPwCVRYX+crnr
FBVqRXskQCtleNLjXD71pVx/GefyiOm4Y4rrwiUlv6S3vEUxrn1i2F3H9A/gjOZHUytIDaYsfSwy
6WD/tr6P/aNigkIVbwlgou0U2TFKJTAbkRyouRn7kryiBzgv0o+IsP4pRXpSc0u96A6igr31mSTp
hKb8w7N5uZVaDTuoZPpYYHWy5YWo0rgh/c77Jj0cQ7h3SoERcS+ATMBK3K4w7FmioUhrMDqC7zFb
80JhIDXvCnoe3xYty/9d7cVCnNdQT8pa2zLiOCg0HviinY0W+qiCpwsw5oqtwSCQwW57SQ76bPoq
Rbr0YFBDQ6S1XE7xOtaoQMLaOjC6s8/Er6KIhDAijBTx/9/c0LUwclXOIyUgPVHOShRJp9iYk48z
me/Be7bj/UimaCEADqD2uyXVFSVFd8XMlCBUGjuw+eNsKwhRJ4W6BI1WD+8cG8lEhnOUfjUwfON3
L6cQ2oA3yIBz4Qc2l1OTqlmWjFIJWkad+HMRxX9HTt76S7Su97dNXftZwXcm6RKTJqhbbNxeUrRp
y1wRJSjAIHlWkQ8Pg6yuD3Xt1K7Wdv2X2/aud1aRGVoAFhx/IFgqlx/Rtlv4hIinBzNMMLeVp/Gu
s/p/taHOng2lqh+lzlEeZL60u9Zl7t+2fn2EXuUuiTYh51Pu3rxqapiHUaWPU4BafPkoJfF/hdFE
z1aXyafblnbWSXSCOhVVDiaAbVWqFnNY7MXGFc2tOgcVkwQ/Isi/3EdGScF76bvHKmLQpaSmla+n
k3NQrnglZ7xNiOh94WsRa+GkglPdok+Ghh58V45LYGZqrJ01M8xkl4xPRc3cjOL3HcUIx2Nql/qv
XSvddBLdwNRL5D59yUmdig8twzlTN1Yjp/Z6I2G8j6CaLI89sXr9OJhFTw0L8arkPu/SsHWbxqbS
lVlDeM6LqawPPt21y6E5QS+YDhZro1txeXDogzdK1Ffc/tCuznprz4FSy2LzqJvkUZ3gDcPK/HX7
M+5b5QaqQl7xar5R0eZoXMtYTYpBPcOzm879MsxPzlL2/7UzaXsxlvE/t43unFLwxbbQAEVZm8LE
5VLNSSqdhQkLgZGHUHuySbu3jHIO5s42D47primLVpqNDKFM5fLSFKA+rTV7Sw6SrtbPNahnDx8s
eehKFgcfcNs3FCeS6JmcBDtAcTamEF4uyirO5KAw7czTknQ5m6GduLJkmx+c0JECM2kfqd+3we9v
J/Ec0R2Iums+6MRQtaUG4ReU6Jx6DHLKz0psMeNNMaKDa7fzPnPbeKDFE0X/ZjuXocajA5NJiUAg
09wDpPu2rE57Kkp6HZk8N3d927cPswYS3i3btPEAWfYH691x6dx4sndw8ORFWxebWJEJkbLl+MiM
vE6HYnhIxjT+twX89a5qEHs5eJh3DApVFSHsCxQIYPzlIdLsKFK1plmCQZ+rz1GVUuGOovI+YTBc
IJGCHti7vpSC20hDiciFXul2/kZmUo+j6S4HtplEj1JpDwDXtBBBhtjsTlU+j5+XzlI/3z5G1+eX
YEfMzrOIe+hcCo//JvzQh16z44ptHYAWeaKwxUB6qfwal235CJnkR1kJnJkhHTQEr68ovoAuE5vL
5yT9vLSrZQR1S8uLqRqd85L1GQ3aLMkfkiyPD67ozsZemNpc0Wge9DSr8AaOnRZA11CtzCPD/iC3
2nRaw7r2FG3tDyKQ3fUBKJLhawuBsQ0qBM6K1sQ1X1Op9PRv4NbFT8vgPZniwjm4GdemyCdxckIn
DjbzNnqeajMy+m5pg4G4z1soFL1f1fijXlvSb/tVoBEcF+DcXEMgypcfDQmNxOzaFZBf2OZegVLn
qeps3bUSSfp4+1xeRxoChYGv4c4LYYvNa1EnSCTCV8OUpQ739TT2rmS1xUmZU4ohnEd3KZmVh3QO
9Pfl9+euIj4k62jYUvkBAQML73Kp01CsFROuu0Bek+a+L2fzazxamkuxSHmq1L70CJK6uzKvhxce
0fXUQ6D0R+AGuRfNdDwOvMPeRwbQroi4VgC4N97IRui5DVFMD4p6nZBsKeQvNEfoein20aC26/ti
K7ybpLQ4BUqmm6NrjmZYaGtYBpGhlR7Clj8ns3Ye0rHvgmrU1o/x0h8prF27IWGTyFLEryK+vNxu
ObfCJie4CzIpjMRUaNU1pXF5v2T54CdiOmCzLOrJ6eKjAbPXbh4lDGT3+dpQ2mjgXlpeQTNGRalW
QZXHBpGrotzXqT2fpYHRiCuB0svtg723u6SX+HpCBoFovbSXp2VY9YpeBUYx2UEiW5mHNFgS2Gun
36Vt9hfVzKOW+94aKSpCLxcSmTjeS5sZQTshn1wFYTWrXmo1MTijmMskz6kXVbb5286Pm/PG3sZP
TIbVOVWiVMGs14mrNrX1vlr68izbtXkQm+wujSIXMxt4OMkNLpdWSVlXh91UBXqjjy4ioBQRylr6
kCGXgVqx8/sVPJZG+oNIL4EIHKFLe0vV5TE5Cls5Z9GdnVW/xqxiKHGLVGU7GM7BTu7di1dUAaMh
iJu3HrdTzVbL7KEMUD4zvkZ0/D3HShK/Yh6Y3zWK9d7o2szLUq04eFXEQi5TLZp0aPazGBTfaC1c
LlSH35zn8HSCOIy7D3DSl3dmMWYHVaYrgAF+9o0ZECGXZqK61hZlMcqAtn6CunMf+Zredu/sMHoJ
mVT8EFtFHMTAob02gowVp+y2Pg3TO2bL9YT1s35ATdw7UfSHCP2gDiG1v/nCrV2jndVbKM6vyxQ0
ad8Ea8dsc7lZp5Md90c1y117DiEChGhRKt2c4G4wGW8K/SZoVTv7Wcij9XetqpPsjUtXZG6cVOO/
t13QvkWSFl5wUVjcuCAz7XrSdD7t3HS621LbC4YkbE6KvkSAzu0jGvvO24XMkCHKagiHkOZefuN+
0YH+mnoZKIWt+sxEtj17dcr7um76g/O0511FmZTHhGYRCsiXpuyhmpEisfl4duy816dl8puysj6F
XTG9QwAMn7cMgN9ub+iOVZS3aEuhtCrknDYbOlKMtOZRqwJUc7v7ah6lu2IEKVsR8HtDZSpeSrfq
wKi4gJsLKkQsEC587VBtlR9TgLnp6uRN0CvWSEVDD99npf7TGLXBZ6zK9BAbavQ6uOaxm5T84Jbs
LBkpJwpOvCZk9Ft1yw49onXSEDNTpnDwygaGwORECKSrY/bZMlvFS3T1aPjjFaWLVxodIlJuTWja
Xm10WVJZM7Xa9sEI12ZAJ2VFJrgZjR/Exvp91GvhEhSMkvtQzECGH5e0D/92qiip/dmUpIO3Z7sH
4tcI74jAFBBABrtdHrZFp91ZZKot5k4u92k3DMHaNmlg9G1HPw1V07AqjghYW7+MUWJvpqRSuQES
sNUOQR1WMuIsD30rjsuv7Hb519IessG3h+vVCgAkELuUUK9AekroUAMbixAJnEJ7p0qS/q1wnM4P
tWi4n9sxP3Vabbh9klSP5WgfOKitwxDWUcIXNWJd6A2IjX+TlGrDYDApXnf8aKjXd3GpPWiRPD7U
E8Xq2zd3zxIREXUbgAiC+nJpaW4rbUKMwvZrsp7JNUpKUq5tN803uVzLAzjHrjGwOIIx/Upn2hhr
HGNaVxVku7FmnaeHZutNdEZTT1PX5fPtle2dE8G5/T9jm/e7c9ZhkQYQ5W1f10Ce7fZsAZM5/4EV
kQ3SHCEs2rYUSnPRlHAUiFs4NCc16Yy72O6tj7et7G4cgBA61LwTnP/LjbOmmpmr4OZ9hA6Ll3CK
voCHG04LU3oP1nNV6hJHT8hjgu0hAb1qRaFwYalprUFVBaVKQVTLvzd66Xg8IsNj3caK14SoaKNL
y9jMdrSfCZR+F73++hte8Rxgm6iZbiKCqW6KxO7A56MYmTzMaqa4stKY9whdL4zzlNYHqdeng5dz
GxRglOgLrgcAdlz6ljXdm6key0mKMzPrwS/ktpu8tMSThqHaniVS2oOPumeQEFo0Fymcosxw+VFh
tIRJhuQTHegQqlMDiZTtVn17NaUHJc0c/7cPEdaAUSEFSqi11WQYo7xOB91BRbhXqjurLsaHWF/M
k0XUfrCXO+eVMWe8UpC/BZ9ks7QyHHOnnGzbD9Wp9BWtlt2GcvSp0eHz/cGqCFWp4kN6Aqq52cXZ
JAvIR1aVNtN9XEc/asgAL0pHInTb0s6TAIUZhRtUpBiNsg1y+lQaFWbBIBvQ5ubLMqrtX/SDE8+J
jfIzaaz5WIZr5MnRFFLznqID8zv+jCnT3EraJcjQbUFV6hglSamAdGqWMP2sZUv3ONnZUSS3Z4Ue
O7UPXlfqrRtPEzOnyJpn/JlTwGJudMn5pmZOffAQ7B19YGjcN9i7All0+dFqk7m8LRIsft9Oxae+
LeL7JEpHT+8G+06hbef9/qcDASo6FLCnkeu4tDcwbNRaDZqueTcO58I265+NUavPqL+rsQvoOTuZ
o12+D82h+au0uuhoBMtVmie8i1DHFKxWLt9VmTmZHJMir+NDtJej02S0oRc2Q/4DWLn8pY3r8pQq
0dT5fW3qM8Ntuj5g8KHziVZugU62k1hfEycaDw7V3kW1SKsZIiByoSs5hJDmXl+uDoqvq3aCO7O4
thYa9w3dwIOLuhMscnXAxDItjj7fFjaqR7KdIkPh+GuDwgBernZelniwFdeIjOGpTjstGBpj/nH7
0+/uPFAnMM6i7Q+a4/Lb42M1u4Na7edVnHxJGzW+Q6iq/tDEkXkmK6omV5tVMTu9liM3ko3yS9Iz
vR3E/7hS2pWH6odsFOERfmZnP7hoFDTBBvHybCsbeaTnwxA2jm+3SuX27Nvd2mEwXihy1kpfJW7L
hNfT7e3Y+eD4ZaaNiOKmqOBc7oZRN1mU0cn3IVOuZAoaauyGMTJUeF4P3psdf0nhBGSHycwYzr/4
KW+C2MkAqa4UvG9TIrUBs7fBPJhdDYU6672eFOHezMsvelPkQbGiZHl7oTuOjGMGexI/RlK67V5V
UdenphM7PmBF7a5lpjt54hQfOJa97eSlQ9JDyMmQE1yuUR/NVQsz3lQI8v+URhl9iTiDj4xMPSJB
7bhMwFYCIigUcAnSLi01SRPNZcEejqDWvKpBsqZCW9Wz1k7M9W7Su9v7t2cPOjyPN2kmLNTNuyon
TdHKWueAU+kLGOnZ566LmrPUVKVX5/lRG/m1u/c2m+eAMPpVdP8Q6afotFlfN0YZH6l1/KGMy1MS
JyOCzFbnNapaPyydtN7FjT26LaMlXTHy102QzH2faxxbZ+rMu8EwfyKqp3qzSQGdOXy/O/7hf38g
6Chq1gz42wYa6gAu1XFyB0plonGcI/OlLfTcBbQYBrf3fu9U4an+39RmL3Jeza4oMTXlcnGfKlZB
w05Lng0EJw4u6c41Ic4n3IUySK9364XiKB7SCX0Pv9Gz6KyvJe3eVaoOrsnOYSI/Qi0SkQHkuba6
GRFw375mWCgarxLftVztyLWiTglqfYKz1Nvmf7d3cFs2Fu4G7MNrsU0GBrFJ/ui6rqFpIlIVMnX3
i2JTi7LC/L1UJ8vfC6W/JyQVerdck/xgpTufjgiNEt8rOgdK0eU1RT+uUJ3JYKVifoEdq4Xr0Eh/
0qOmOKhA7a5RCCxhUAwLFJv+xr/Gy0LZVI1Cf0Ra5xfkC+TVYkkuGzSkm/TvxYjUJ6uVwvu26dvT
7f3dXSbDhQUtDoTJlugiBt1oFkogBPip+rVZwBgtthHmrlONRySiPVv4PQG8QPkYHO/lOqvU0hZz
NvEMdqG6TEW1H9Ise7BXqE2/vyqKLiILpJ9MqHZpibEMM3lmHaJ7ljRSQKkHWOIwFtXgxdmYLAdP
1F6uDeBBTAlB10foNF3ak42EocR2HPrTWFGqdAqj/2aq6cD0L1t2pTWDzhOaX9e+yZnMUuheWXb1
wYHdcQD8BgG3gJ4uivCXvyEOIx0SWMmaFcSf0H1uvjRde9S93Ql2qOzTGqZw98rru7TCwylVJmrI
DLQp5DSwi7iCVWcImW7F15EQMk6S0im/OyMVN0DBhDNKOYOIc6uyKKtVliW6HPqr0hrfDHkyP6dT
9Pm3T82Fkc1XdNK4XGsFI7PWhdBNuGxqFUenopmm/26bupKA+t8FCX4tuu0oHW7cS9YVYWZpg/Br
UfHvYPX5F1XN1n8UyUweFmnOzs2kpV8jNZ09gHV1/NDZbVW4vQwEfhyX6uj4iMVtnm1CBGomlH9B
gm9bG9IUa4O+KqE/xEp6pnA7nxiVV7lhEzZu3hxpqOydI6EgRnYq+vPbfMVelNFgtADm1CgOM7eF
aDS4FMfW8Z4+mf08j9SongBOdEcRyo4bArZHyM5NoV5z1UMu9dmBnyH5dqgDR0Ly/lPS5A2js7JF
Pwi+9myJ7jjS4QJtsq33SZKVT5PWM7M9VyqvyxqZInDSBJNSJPe3j9TeB3xranP/FSj1dtVNkh+X
hebnszOcECIdT4409F5JenZgb39peHEeDRHnbSJmxWnCqTEWCf2bhv54qOg/1WT+q1AG8+vtle1l
fqLYRY9AjJO7QpaPVhz1isoXW5xq+WfVkAJ1Nbn9Z2gQIp5VU/0kEnYUfPPYRS7DukfpRHcbGUxs
R/2I6qPe+Ld/095uC5grFTgNcup2hLgW9lJuSbLkd5YDcQu+4fihYUabW6LqcA9Zd/jdCe3CY1gC
yUOeSaa/hXcsed1I8lJJlMGznhjaYszWMNYBU7CeVsco/sAZUudAdojSLXWkzedNhpA2gpKy53ZZ
3KXFwBwZG9ZLIqZg397LvZNkwe3hToIdvmp1Eoxn2ZTiC6GKh1/ytPob2IpzUqzoT84syEsoEfTe
iLQ2Xldx0rVIzFny11m1/l7G+KXV28lPEvWIsiz+pq07BVMBhB4sEIhTseY3Md1ixVm9OJyPbFY7
v870zg2l+Wjn9k4hBWAISWycfaUWT3K5Ut/hDurm0p7tbpr+AhQYulLeZ6cogyZ9+0vtropKMMQL
oMIIA1+uSpKtYZmEFOOQVbI/W2nzMiwpMPTbZq4PBCkMGAKATFC4rioq8ooaYSmlUWDEZvVX3gIb
9upyqV6yeK27g7hpxxjxEvQnHiP+sz0Tc6/ODN+somBVitXTesc5y0yu80ZLnQ4CfRF2Xh4KNMkY
uAAkQ6irbyEiNSID8C507tSkWT/grEXnsp7kzmV65HAfg969UxpjMNzV0J3ZDbVlOrjV1x+QXyAo
MzBXXrlslx+QUSdqPDWO5CvzlD/OfaE8pCUS+be/3/WxFFYEsVYw2q/Y7NrYL13a5hGIm6jwFCn5
H86+q0lOnG37F1FFEEGn0HSY1PaM8wnlsWclQCCEAuHXfxfPd+LpmXKX39qqPVmv1Qhx6w5X6L5D
NlQ0JVeD98kL+jrc/X3Fd18iMlIoHW9IkMsWVbUMsGNqDUMDaqSnZq0rKEAoUnJMNv75SsfD/bHU
9vB/fNl2YZOkZGTlKFuxM3Fv7oYKBVPIkurx70/17ttKIFCPQxMi+71oH8BQIMwablmp5wz204HW
Tz6j15R039s7zJO2WL+1Qy7ZTFYR2iccUq6yHumBx8Mv1jG3r1PYQv/9ed5dCZED2HvkmG+gFmMV
rVE0VwwszZqdkqDyH/uh7mTu12je/vtawPdvRFzcmrjDXr+mIKsbfzaet1OJb3ccULqjXvRcJsDz
/fOQDHoqW7mJdwQRgEu5R9JFA188w7cmSHdcWcSOY6BgMxXP16Ay750IXMiA8v6vNXHp+eInEwuk
DXkJIqopjZ6DTb5O7f++d++ugob21uEHTPqSfCozU2cpH3lZ0cTAPm5S9+2YrVdWeSdKbLhR9JXR
WN6ooa/fkJspnzDSr0vM99mdgYfOPvKmtFRdJw6AISUf/vmpwPxA+wpTP5AvLpG5QJy3QaJiDlQL
mc4wzWEPMHOOrsS+t4XNRkaCdwW4cxty66LdSjyPqWikdSmDKirsGLkiAUoYDPvG+xA2rC5rZM5X
LpZ3tvLVoheBgrWdYo6nNU4E3LHXeZ2Ovdb2pOtIsTwbZnOFAfnOCYF2MpgWuMowgL506bBTqMOQ
IaJ3WkcFXiU9QcmR7f7+xt7pq2w6e5tJB3TocOQvjkgjN6EJ6GuXq796OI2ZLuZ0rEqJSFIkjRee
XN+zgwEf9AZvHL7ZYTuVf/8R7wQt0L1Rd6TQVN08TV8fU/r/LfFYWy7xwHdile6QGa86QKWZfvv3
pVBZIw7jbgaA4eI1Co2hGxgBTVn53XgaZq/O12BYCz1m2ZVjuvXaLlKRzaYLHU7wSjEv3P77H7cY
aHxhJ7mAPYbLlpsU1+ZH2I20B4Ob9Kz8re3gpKiR43XQS/j7Y75zWrE24ED4BxZHl28VwrhpwOKu
LT3mJWW0znLzxwqKSOECD4fpmgLoe2/wz/UuslbFqm6JCdYDRVgXWTPJImNkvA1tJK4Uxe98/ejp
bMATgBmRyoWvtzWbOuOLiDZluHL/59xhrD8T0XxUNUn7XKD/9wOVXXf4+4a++4AoDjEMRNR5Q5u1
o5RxA7GNUsVAS+LPiSMgIsENVZZfecD3lkL83FSKMGdGCfX6AX29FSKK4t1N9bSrWFN/Cb1RHUZI
K19Z6r29RN4DnjVa4kBmbTHojyMqx06MGjPGEn4OPbixSu6ZD+MTvjhyXqdWHhLQE66kXO+dzT8X
3Z7/j0VTE0cejD/wXaT+cJMYFhRDLeSNtLa+yZy5JnuDy2fbsstPEbNVENY3iU/0Vl8vqd2kWVvN
UC2Gi4CLckSigOXTAAeZXPOgg1hL5Ve8qKJ50QX6C1TtLFOS7Ly5CXcMBhhzHpl1TnLVeOopQGei
goZjpGQ+TRM5dUDPKYi9KjHkKZC8/41eAp5nvxD2vKTAGBcpnWmXa0kVzH4p1MjzgaQG9mNwspqK
pV5UD8kWXmOdms/TEWDGfsBpM9EPJ1rVnWZXZdMuNDYyhR3wJ7FQC4053gGplE/j0B79uO100Q0s
/FZDtnPcGcOXB3BKWXOwzHo/4iWmxz5hrc6Dua6zA8NTl6GtgZg3crZhgbyU65JQw+HzAKet3eA1
GuQIPQYYG2ILT76WrMvBdIYo0kTBmc41VEPudc3Jfw1U18aihzbkSzrBGPfUdtKcK8ImsiNkiT6l
XdP4Jw9zNMx6HOJ+vkgUL4dqycSTYwHUj2rG0kNLDPy9dDbQ3yT09C8MWNutHDDixjYmJbeDymqe
T2HipqIinju1Q6SCh2xJ/Ls28afols8r+4KYEH50az397LtafIdU5fgTY7QBg7VajD80h3jVTaVj
DGqr2Et+BimCSjGm2cT2/oj4ogN/OQNJNQ4HtdT1R1+Dc1S0lVNHAuUJyFGaOhGFC12ndk5BmzL3
QYLk+dqN3i/l9Y1FdjdUISb703pSQyTGnILMOBQeVAY+mAgTxeO6VmIqjLBRWs5R2qP6h3UWtIvJ
jGG/hlpAloM7b74EXFcPwdKaejcOxHxruDdviJc2ZUU2O3GvEKdewoaGS14PwAUeHUAdz76deFso
OUfRfWhZA1sNJiDVFWdtb3dBLbuvbqSVLBa6uptRMzPswEKUJxf1CYG3SAVqzrDa/rNwDFIaWlWz
KSqj8A6YUDAkwbiEvBDWC0wKwR4a88Sy+WsC9/XqpsNiv4CcjboCYtAYL+KurOIc87bleYKgw23b
q+Q3BDUAeGlptQ5l10FXqGyhk9CWUWrlB00jL821T0c/Z4nhe40SN82bKrb/hah4fnOfTjdTXLXi
4Htr+MmkHQsLT/aJxp5UfjFIOKbAvwS2uNhWVi9FOgjKoHbr1XrPuJvH3dR1Qb1ffNdLiAyGbVdA
1EQuH9e6WZNSTCzpIPAhk7tRTDbLkYj6P9nk9+itA1RzmqKwlXk4tO0vp+DElS9d58Gk2bFncLuX
p9iEyKlIMy9BIVDW32mN9n8Bzk5NfvlpTdMPSwu9nwH1t9uRVBmQ98gwq2Kt1qjpYcIsB75fgMPi
eBu4coueOQy+rE1gDYnxGP1OBi8gH6twjqD5rQ2wAblJp0mcXBgMUOzxtOImBz41/tlZWDLshzQR
8j8MCgHoGUFt9ctBhvRsg8b6fUEEr0iBH1HJGwapxzavU8OnB9YGq8sxC5vu0rH1CEQVJYAFkzeO
zbfYIxiuzEHfT/iUvPQEJv3ochv4WhepqCr9yc0kWg5yZLbNJ2+NX+Dqxe6hwZPwCHKOwfKBtZBB
KNSkvS27nmam8lR07U8KGPmYQ0HSNmcD6etszKVKefDYZkgFijVp6s+DDTyap6R2LYx8AoepB7QE
oGAweBNgEXo2cseZiKI8W/hSH2jk7Nc4ZlWSpy3LwuO8elTmrZpSvu+Weg726wo+7X6Bwm14t4C5
3724NWDVUzTyXj/KSpKnFaA0SDlTYuRD3IRhfW8yqGP9Fl4V9LegNFL+kPqzCL9BwibM7jM3tMEO
Gbb3OAx8EAgIjCSAc+hIFFEyh1FBlrapDxqYuxcqUnsXT+1kjipAuNmnA1TjjjSVqjuo2nIFcQol
16JPmgQvsfY0tKyTyRwiXk3NHp6h4Jx2VWpfeFD70f2UdN1/MwybV4BqE6MQ1Hob3jfdKj4P3myq
m4SB3bQbkjp7TK0fdCX6aN24h92Q/C+xaZ9g7MqXz3DXc6KwbPLqO27qOdlT/J5ot1oKbxmyBAO7
8ZPKZfkslFcfhUcgsGszcPQhsqD1bUTqmP1cjJPNbuzjdd0RIYYh941uw0et6p5/wAFUbZGYSHiq
6Hwct4e0dQlkZusU4FKxiJAekqFNVN6MJDJgKrE0fcRMw/NVkWjbVXtpam/eOWi/QXZEt+Oi9wIP
o+4HzYCD8Wvbmq4Ac3WK8nq0yS3KJdcdqVtTuq/9Dua3wpstsugK7jmkzJiqze86Wtl3E8WNLliv
srSUNo4+i9SfxruGhRksMWk6sScAu5Jm15ME4vAQLrQRUItZyO06Q6CA6hX5SMZxf967dOg8AAzh
rkkZ5Hf4TP8LIsH9sxCB774GmGfyshErWFgzWo1xtE/6bs32o04msUFSkrGEGBtosdpADCrdT12w
qG8+g6SXl3OMIdu9pz0HEY+ewF32YJqmHXIClF3zAtMCqJ3hZl6nZwWzHHVAI3oynxLPH5dCD4oj
KkIkLNhNaS+BjeNrizsvWizFJx/IaN9kNlUY0I/jkEtMYac8XdPB/0HrrJH5plARQU90HijqBBDL
CkSvfsohuTgPxQwFZBSgMJdICz9sEQGMD78NGI/BzvEO4FeQ8hdX8bN1SbeU3FYLvw/nQd6OnhDN
rh6VuAto63XHDmqefhFMgj27Bu8Qwi5ZK4CowzC0aGoVopQXxsJEw6viZcdtR+cbQxDk8jVk01rM
YtbfFpCYz65fKHBSYzpXhe1r6+cVkMunmW15jW5rg+DmQvPVOk4tBMQTFuXNbJZz70zsHcDOCVmx
IKR+odMIMwYo6YszdE4RcjvMRvkuQCho89iSsP4A/RnfR9yHsXPeMlNTGKoHNlaIYSYkxUjCtduj
CSHbnfGmPtwvlbAmb6EaInZRtCxnPfdjVARIp+tc8mQmkDc1whWoOZMQh3F17IEBIMt/664xsyik
q1og1ZCV90UsMqTAQQM1rRwfRNbshZzj5Q5OC5qcNOFReBQ93M+PsQ7McGBeZfDbMVbqFohljx1N
PqlhSVSLFMjqigKaplKWkybu6b0iUpj7oeHE4rcNILTkYbouJMsXknrqGxJUNXxN1SCrc9VRhhjo
I3Of4G8Wt3a4dVO4opQNZ2OOQZV0DwxjG7ZLVcvNiVSZZuMO//JquGOzLkbl22u3cxCR6svEa0e8
lyZDdobg0JGcjQGa56AB6zpfKJxC89nZTB4jdGi9HdR2o+kRTonkc4C/bT2smMuwfPbCcSw7fAfD
PvSX7KdM1qHKAwPMxlFpBlViE80wSI5oVbnbiVD9KV1R5pQknVJgZ3sGreMm1mY8D0Z4fj4n6f8w
egbq8ykCBM8bEWtEIg86nfdzzT2IEOFqcbtgrOpf8ZxmC76XJv4RTlWsiiml7KNGThLuMIEhRy/x
oT+yCIrOGwoabqAzHlQhPE2IvsP5q7xD1IC3klM0KM46onI+9Br/rc84aXctkFL/QQ0d/lQD+qSP
NZnm72bqmgclIpSJdQu23F07CIL8Q1UsziWdrDpyXzNASCW4KGHFK7dLgjbiJXRIiCjp4ILPccvT
MTdkwTQbtLD+DHFuMEc8QUZaALYYflAzcI058NXUHFB0qd/rarpbarNsOM6dmL5BF4jeNwuFhL51
QK4hewjwfySOLvpYt+let5F37klvEYJ5lJ0svMZ+t3Br6z9mkw3POJjRiJKBeU+YdaRw6OhEe4Nx
R/WZdF6n8xZ1xGPVVszfkXqUn/BYhN+mvGdYps788+wtNCh6LzD3NJn9EAmvXqvbRM7kq/aRxeJR
qsUcmyWR0U5HMei5qNfWr9DIxhcfUbuQgx5hFXVSmRJpPnd4P7tMVuO5WdSY5q1tGHiS0mG3fdx1
t/4U+r96wlrcs1BgeoYLR/jbkwwyUIuhzf1sFG62zDq/zoVD+CnxKZBvDXzR+1KBDgevWxPHoqip
hMzrUjf2gI/OrHnA6uCUjSGTRThlDBInkdAFnX0XFhExNi3byAV3ssYZhdBmXHV5o8XaFaNLq/5I
J0J6sAuhlVnGYePdoJ7w2D6RY/KLWw8zvtWNXY0KehUtbpgBd8ga9VQ/IBODYzTrdRzsNW4AsOrQ
hHgxi5xhK+QgfXBo47Z6NqttUCvYJopLoPSSJJchxpQRKlsGfC8Pt3LKS5anSGcB8k3Qa2+HUOPv
xsTbF1A77PukaNdFHFZbTXPe113UPFoX+L9guJTYgqm07fddPOP7H1E8N/h+60TjXkiCX21KBdvJ
OECS31ZJH6CEjzFJkb2kc2ESEcJNDcaZbR4AMj/lfO4dKYQExihPtWthLzxNgKV5PQH4Vunkp+N2
nEtc20zjYhYqyAPqK3KQcGVuy35WjSttnILxXEtDC6931YIXDIWVI28S2eTBONqsSAjj48NcieGh
gyKGycGOp9l9hTL36EQXfcVAtrK5nLTU0FCn0VPDgWwqY69ed1xsd0NkQ3iU+f6ItD5sgDguZpva
x4RoED1swklz0ys0GHPQvcgnWDDp5aiHhn5dkT/eNSMLfkD2uRd3aw29EdypqxqKqRfRx7CHLeqH
pk+Gnw3xRL9fkdW+oGcuWCHwE/+TgNEiksBl/n7q0HHKkSWa+riE0mI/I6+WOQBNoQFfV9Y019lG
TgxrgoylX5MfQz87diN0D8+mZMqIK4Cuj9EsI3GXQslh1jim8PbEFZZoQR9sPy0pGjhosJwh2Nba
HABD/TFkXbXuJ3+WL107w6A6i2eKbGquYnSBAsKft4oElxsi9rRHuet+4yIIakgc9TVEZYTFhiTZ
XO9jNcM4FP2Addcx6dFbYnh4BvApeOoH6vPCd4s9oaPJUTWlafOxJ/Hi8iGEcEmeQCmS5Fks9Oeg
IvVzGI3kxcyGojddDfIwG6iOFCjZUIoTVL8xPkGqbtpsdTo3fQYNrVoOokI8D5YXxP5MFu1opx+R
9D2BvbcMTV/TZuduU5PCGJV3vySZzHSAL4lWO+wpNNATloSP1SpDmGTPa9TlnoTS6yESyAVy7PH4
c/Cb3uaNS+ycYy4jP6WZNHcxYIIy73ESzqNsxNca4isvNY+rIzJZb4ImXdcg99DJqZ1W9W1ygIfm
g6JoEvSR6qqcweUMndvUeB0Sxja4MbWo60PUhQzdtHGtcPt3wQzhDMoQ5pppnOpTAmfSoVC6VryU
xkcl4HcyfDBdukDin1s34sFJcMRm9AyC/REZSvwd7gn+NTFu2C5S7Y4tk8Spp3yckQaY4RkNl9RH
LsLmxwbJew8jAegR5M2U+L9jtLZZzodGZMApC/3cAQee5MM4omadxzl7GMdRQj2ua4KnyPODH1Tw
KShmM4a/jKDyY4MDvxaxCt1NtrAhLTyDDOSUWGgQohsZyxu40tCs8BpD9nxBXZsvyN+nvA2yOSnT
oZo8JGhTtyA4DfU3cPbFV0WD9ptufLQetL+weG+qYXrWjstH2sDlOdc00eEuHuLke8VnuCArNJtW
NJYj/7kmbXQ3YQQ+FT73YIyxpo79ziaJfNCidkIcCGP/exLxAS0t5hhSp0npuwSCLR4K9Xa9g8Pi
ygtHV8xkQyqTT4FuyClsXfutjyHDUXIdJy9ItxZ8jZ5KnjTcw4cd95f2K4YXzXMg4sUCAy7dzwDc
lhBthRU5UAKvWQ4wpsWEFy6l8nkJgM7KjaHzF4A3OlOAjZ3glMI5ICzZIANkT1WH2m3Qszt0Vdhh
QihiclRpzfxctHJBTySzHt+11bhFbBjnnZUIZoZeWZz9mrnSLw54cJ33WQal98iMNcDw0CZ4BHUl
FcWilfrla0TdEscqflkQlr8AIia/1LEO0X2oY2QQlScRQIVQw1ikdetN5RoF8IuQaYNf3Y7az9CE
AEgUCkLUebuZJmq7CrPhNLgJoWCyUX2mHoN6VZKaadc6aEUVjtS4hCYURC+BQRIFLkcfnzrbweQP
ZQ75YhoM7h7iFoVhgQvbpPg8TAfNVMPFDLk2aFKd/Lqeww89SXGGVgeLqYJPU3zWZoX6RGR5nR1H
9HdR3cmE8JsITUZRGt6ImyGandt3vmdoHnR+PBc2cUNQZFDCbsthJonLQ52kPzF8GfFalsqGaNn0
EL4J0FQ+0CaYooJV6wzqfMvbWwFLFO8+alDl71xEvSHPTIS+DWUxwbSjjQJk5S6T6ILrRj1Nzm/r
nZVkNrnpqOVndOvZDxNCnxPo2dZ8MF0cmDxZ++Tc9YNgJ4Fb/lFK7oBU5Ej+SxDapM01sOsaHLYZ
6WofSDIWEAwODkbbRpRqcd3TaFKUqnZOkcxXyDpGTOoSei+heQkFMWOmB8D40SeiYBmteWgT3Gux
iFOF5DmCaXGnJzXkAbqNT2E/efxIddN8Rz6EOtCrhhQSohRNGfA6Oo2AhDHwR9ZH8nudkeqzXeYp
2brIkII1mERkxdSgoilWreObtG8HV3RMWeTU0MiU+YwErTvMXZzNJ4lO3Xc4I5CPzEvbulC47WkO
tl4sdv4UBBYm0pW9Z9GcQu8CzZcgB8sYHbY+i73vM8qLM19j80m5pf0g2wHJVZ/J7BM+K7ykIava
WzlVqO6Bjs7CR596Xn1qQxYBm2OGfqsrEoc/47lbzTBhWQIBgqY2BDUhQRHROGRxS4yqcldlDiN7
WAIOTUFFEx8IcyFsHfqWSFyRifyI6NF/kL2YG9wKAE/vxioOyihWfYQ+lgvukb45fEoAU8fZ3Tig
R3o3omaDChBEPI7xNLuP8RQsP2xvTX1DjUYYZFaHR90lPC2mTey8kFWcvXgqDs4MoQaf8MBMW4p0
pp9BrQ/Qh6379PtSKaAMJmoyHLDKpk+tHvsGutMJcPl9Nw5pXlMw1PMMHir8UE+hDfZ+hn4AbjfF
gLjoRVehnxezNo/G1Ootjc0OQqJ9t5sbFXyyhIjPMbPkAQZ0C7w0RohlFpLNC2zJ0RjMYZXQDND/
8ii0NCjn30ZjK30EFoZBB5+KX0sNQGSuVuBK0LJP/W6fjZXwy6Sn8bk3Fh8HnxuMbRJGZjQ2kWv6
O5fw4WOKQdh/JFSugeYgEiFEdvRZ84x1lhZiZfGzIKZ5hnUNsA4rqPFHBtem9k72FpVmiCsApUuS
zjdovUFbc2Sprj/20QZuj/tR/jvKZGOWg6eQohkFQsjraZ4JA9lxBWMpEHr6O1SP8pOKuvoK4OPd
2ShwF4BgpiB9XGLYCYf3R1txUULR877rJsCALD8AsZUcKogZF5Jm16BH7y0JWAu4txvUBADQ1w/m
wsVPFJ3qcoEs0dbzouFOmbjaQbAZOYsEcuFQj9m/EzNh5hpgQINNBRXrEiyAQSXzMDBCP6zXtnQj
fN49mpo7Y+Pf/z5Fh1oLAahl83VNL5A7XoPRQlP5dQl97fjYwNu2qOfIYjjj6cP/YSmItAD2BCDm
G7GW0FaoUJEelgJ3+DnGZOoU+/FyXFx0jSe8TY9fT5cBOYX+DGBcm9hBcvHaLD5P3J9pU0K5ov8A
jRx5RwzGuX9/oLdjc+xaBCIAVDfIRs5+fTggRO8quyktoju1g2q43ScZvk4m/WdMJqMrq23YvdfP
BHYpzJWBWkQiAq/f16vpYO1pPUCyKe055guryPYD886xRUWbcjcdNTUCsz9THSIyX2N7vf0Q8IGD
sQM7sU2N9ZK6w+3U2WCGhGRbYVAoqFtuYE8vnwhFp7NKFKozScePf9/gt7gLmNeFQMlDyAgWOZes
2qxtUtJnVJdATbqibbVG57b1cN+DffDPS0E1DrhJrAchsEsnnrmi3HnUdSXUU61DqcpgOcx0j6FT
mKTNFempt0AkutGNfGDKMTMDzOPiXW7D/GRsYcRXRepmgkbFDjUVGj4pBq5d1j92VRSdwGq/8pTv
rYsPbzMKh1omCvDX6/YjRF9Rcosyarr03vmiOU/JmuwwKXriXWgOfRPigRcc5X/f3gzUxJDCjQfM
r4uFa39cHTZWlGwcp1Pg2vUUptY2EGsS6K3/fbF3nzIDFjuFGyYQxNuX9AecBb1elVg9i1LjDgbB
yQYanZ/O37d2OWOEqD71FJNaDKuuCWW8c2BBAN/g2MDU46K6eK9kdiEYOx6S79gHjKxz0UEhvT71
o99dOULvLgUFNyjIIX7hE7l4yCZGFK31tqNZBPIcRCZjb2Rnoob+ymf43n5CiQD9LNztICVfRh7V
IB30pCjbDKKq0BvVh8FzEjLCYfDFRUN4WMLY7qAd566c17cRliKp2KhWWBzfyQXwqvLVqCAOjvNq
CVo6lPv7wdcBbCp5/Klhev7895PzDvYSCxJYQWSbYCdUzF7vqhYGEgYw9IAlZ788RJWei1ajJGMa
/lxV0GJMh2blqRN62nHP0b3tmmsyze/I5OFHAHO5geA3CbeL2wtJtIFaAO+AGK/GW4CcomSbSkUP
mjeT20GiHS0qziC4nbuVo7DVBmXlDv3b8AyBFox+/74r7xw1ELUhN7lRRiAefbkpC9GAQqxd6TPo
xQGaNCHnT+Jb1q/8So7w9uLGrQ06P8HFisbX5QvnQEApwWhfUuFobvkw3QLY4F/5dt65zDb6KYQI
cJHCX3E7dn8ECNlhS7O5wwPpEWl/l4oXuarxU1wlIJ6uMK8bPTU//fsuAtMQB8D1boYD2y7/sShG
0BNynqwrV66mQmZzdCRUVnvNZX8FRPjuMf5fCKLYSJygiwf04Hq2AjDfl4SzL4MFejdyThcA7/R3
cNuojiFUEfdQttRfZLSOhRChvCYb+t6r/PM3XJxiFnosmgzF885QCUIHRfR33BPhvwenzXAdksxA
E0It5SJE+Cl8jxeMP0qshUmE9ptnjIbhLLs68gz8BToATev4d9yH13SS34tO2OBNpg/uzlCbff1G
wYFcESqavuwFsXd1qgCbXPgI6CAk+4wHzNjfT9C760FvJwFUGjoq4Ran/zhB9QASvidGSM36Yikx
nJ+K2GuTvYuBv7Gb9u7f13uHgop6LsYFiksmRVTcXvEfC4KQyfwlFn1ZdWLgp3bBSoUM4+pumZLm
YZwj86g1EDk9DGxgzjwBKBa13prkIXFZyWQX33S2Db/+/Xe9e7IgYQaNNiiOJ5dad7aPo7qCmGQJ
F+X2h2fBIPeg53wli3h3t+GkDcA2Lj204V8/PLezQdM3REa4ou1fU0+e22ACGA2N3fsRjYQrUfad
oAQ7FwRaqDlhJnyJg+eJUrFDF7CE8yk9hdaaPZBMMQZlyNf8ysQf13SU7l+fEkko2C44wjHEksNL
PdJVtQFBo6ovdT9UL2nctF/AgVoehmBeTwsB//bKY76NTf9bERRqCjw15KMv4iDvZjrWC5dlGpsG
arsx+UQExbQsW9OiBqy76AWO97IYTOqCFKjJDqDXv5+gNxnN9hsgi5qg8kVNc4myNqMjTbN4ONh+
mkCzas1uWrIR2xxG7L1g4T7zh6xolLD/qh2HlUHKwJZD0AE/4OJUATkTmarRECCHtfbRGsVKYE91
PiwTDKAcuaYD/uYUb+uBnwXvecSpNwkNbtCFLWsnYXATNj8zngxil6Jz+rxCVFUV4Tpes854c46x
4sY03nxQANq+1FSYOwrcDzo0YK44mM6liT47DjxqDa+dW6AZ0wdAJtMrIeFNirItCuR7CgEm1MiX
ptu1dX0G1TdZ2iHrc0pXUCEBVkKOL66lKO8933Z9Y5UNovhWWd0LCYARfVmnvlB57HWqO0IfLMjy
aPXNAb3C9kePzT38/cz+78N41QDAM0I3GO0vfKjQB7o4OtIBOwoE8FB6oIk9GnSuMQajsP0WzRRB
DQ2itF8w3mtKNbDsK3oJPQAmrmJ3HMBroBCA4i45ytEnzoMqy0UIjNP/IZqAHbXliOjxvOH6oucX
OZ5UsswG2R89zM9K9Azgck8x7uHr4s5/35P3TjdGqOiTIZ3bruHXMZpRZTqCxn45TGop4kXw/exx
cgtxuhYiV801GuxbBRO8A9yGG8nNh7LypRzfkHQAP3VmKKuJYNLsV+sHJBdsvq3gUnVOl2Q15bjw
6LvxwvSh8fvuQxK6scq7cSUfB42G1b9vOeQ0Eb5xU6FneHkZOjMop/tqKGF125VUy+GIUQsvocAV
7FMAHK/E73e+tADCHnCigOsPiEwX+RYGFFHP/Alb3kT10Y7mOV4SVmaQxtn//eW+ueaRzoEGjwoI
Cm5o412stJKKExYCINEgWdZ54tfRCyTxrikZvr0LtvMDuS280q01cVHdsAnmLDD4UmXbD/4eoF4o
SEeRd5OtAtqKMSCZqkqjEyqGazJUbwu9rcWLwhqRBIww6Hu+Pr6wOacynSJVRgAfobJtAcNMU74z
EK5y5WBJcjJysmXIkecQQ4czV1Z/Q4V0zVn37VuFA2KEZlQQB/iSLoW02wntex8QTOgBZNXRm6f5
P4pu+4fJxMpeObHvroW8EvU1ZvyQcnz91ChTM/QusFamfJOLOYKybtCs+bwsbfn3I/TeUuBRUjiG
B+AZXQqp9TYe5JrFqvQXTXY4YuIUVt3nNlDNlej89rBuXyHYlhAMhjLlZSQCOiICqYXiVc7tqv8f
e2eyHDeWbdlfSYs54qFvyl7mAIC7sxEptiKlCYyiSPTAxUWPr68FRr5KuZNGr6hxTTJMSYlwwC+A
c8/Ze22fQTAukKSNRXzk6r1rA7NmAMdrXD4iv3gf7F89DGLNaPYZcVFy/tZ29p1C5zJchqzdWDYh
04vBxMlZ5YaN0uRHbsmPrienSFdipfvwwt0/eFurxpwsnOWoFN5WIso4RX+cnuRyEUcO9f41+xb9
Rzw59z+1xMF50jHUBIJYuXEyq9sWQrWvZiqnjepEAikteyQLdY0nj8yYPrwnHaQy/3PcgxaebjeJ
mpOjimicZ8LYDPFpWbraVq9Eu62InAwhGsrTMvM83jCdvF1M6T5VBFMfe7J/cLHZ6AEAoiakGXLY
/V7MGLJwXklyPno7wHamnjklbtxGesfGXB+sXpYsyxc4s81Xe3CxSxIQEvbncjOjowqZ8nXnNRPt
H3/7blxhC6tXlAPRd9lfPcBGNd6PjdwQzFXtxDAnG+LpdH+qtOnIW+p9YYCfmB0NuzemPzxi9w9V
g8iL3UbnLmkKuXELgjjj1qheJm4q350A4hy5LT88IDnPKufAhOYQEpO4k4YE1JEIS+A2jhiowyK3
fiEgxGJo5cWRu+OjtcHDE4gYtBicTAfvRiKXE4Je6hYkQmwEaWWpPvxCNZi5qEfuiI/WhkVWK1NC
3g7AfvcvJQ4pZyo8IjEkV/taG4n5Cj07YyDz+er46DhU1ewbgLTYoMP2j0MInEjyPIa127nuxou6
S9yex8LRPrpub1GY3FYOw8GDg/RsaJU4GuVmTDy4sOgDtrHTL6FVcZ9/fj4fPMDI61qDKSgtOLGD
B0mrWd0gJ0Hkm2ms2b4w9aK0RdY6pNMFgHk76NPhbzMgWfbMBOgvrh1Y5zCejDytRAzZ2G60kp27
J0d5ghf1SsytduSF98GV5DmgumteMvXTISFAYyJYjV7VbtyMbI8xJ8cuwykcjC46m8+v5Acrg8sI
CMhZcQQMA/dXRru6vKmf2k1BYssVwhPHNztrOLLOP7iDea1pFCZwOj3rMMDTrmB8TYvJOi/yeZMl
dXJSCV0SqIDSh1by/0MZxDCXdjD4WB6Gh9NjPWoNrZj7blMnmLx7dXL8pqIMzMpk+qvp8F/P0/+K
X+qrvzaJ7b/+mz8/12Jm8JN0B3/810X6LOu2fu3+e/1n/+ev7f+jf30VL9VtJ19euosncfg39/4h
v//fxw+fuqe9P2yqLu3m6/5FzjcvLY3Ht4PwSde/+X/7w3+8vP2Wu1m8/POP57qvuvW3MWCo/vj3
j05//fOPtUv2X7//+n//7PKp5J+FL1X5JPPDf/Dy1Hb//EOz/oSszT4GdikzB7gef/xjfFl/4v5J
CbeO2AmxYT3Qj/vjH1Utu+Sff1jOn6gK+BljYnq+/OePf7R1//Yj809+HdHoVCvrTowb/n8+2N43
9J9v7B9VX17VadW1/GLW9H82+4C/2REgpcGVz0OeQeJBr7eucnzu6TIGY41Fxmu8NIzY6m1W7uDJ
b9fk34f+/VD7FeXboejC0XJEVLO+nw8e8HnqRIvJvDTQDdSlHE7fpnObf5mcgY69GovdCJXgPhPS
3Yl0OAZXeJtUHpwq0x4277zM1lbr4TN5TOYIgWlH5FQeJ1eanrgbfXJTd5sZQ9X4TNyQC3rNnJB2
CMzGCRIk37eOMTjPceZEVyjXybWQxazSEMmtxgMgIp1mG2E6o3BbsrLaOVo2vjL6dTD82UmTBI3L
JcWiViZBBr8Wn4BsqlfSuhfMDnrmaH48Nskd68eNsXg10c8YZPDDMFj6PZbz6gIJhAJ+viqS+8+/
D9qB77985DiUfeYbnupwhzQLNZI24VfBmKJU93uev0/VYOGRnIWF9FvJbPOBOHrtqVhFqyEbEowO
ol4jAKiy8OiUo677WRIBpk2K2A7bNBbPLSpftPgDLOvAqjLXWXtCVkYyem88axPPql1s5d0dEgG0
fShMi58WLtZiqwyunE5cLJ6PU+8adZDa0XxjrQgA5LvJhEvLVrIi9FzZPWeoJe8ohdpyg79yHjHH
98nlMLWNftaaIrG+JlGf5Vu1dMr2VG149XJCOG5QVwm7Dydb7+QmHz0bTbU0ExkmZToRnJhX3ZMK
Ujz3yS3S6tO2Rzpysbi1A5CyNdwfEfLO/KR2EroTySC1ZZvKyXFC4rBSJ6yWvrtFYBPHV8j2CNKM
mLE+OdLR7ROdoca0Gx0m9oEtnRafZlsttAS6yBCol7GGhSTJmk2QyFTNw8xCF+ov5mIhAmTQ1Pc+
FprepP6a1HX2NCLiHhRiuM5bzNUN7ia7uEltL1U3zqRUWojnf+xD0y2kc5Jqk6c/c8LMVFGbI/tF
qBWn13nkOuNFhBQsQjnvinSbZoNWbAtWRRnkaqUXp+hEiiKMhrzVN53Qveprxl46Z6iZ4dWwkrEA
i5pp8qtuV0sdGoUzesFotViFyf9to5/9Yibp1uwMeAV8SfPig9Owm3AZPTMJndwzZp82FqALL8+k
2Jh9MW4V0B3pVp1ddQg/X/wfPYww069RoCvQ2TqsmjILw70KvDWuHezD4AHDlowcRi863eR+7KbN
Mij1dlAz1MlFH71+fvz9KuDtYegBUGEXD1EPRdB6a/428uo0JU4LF2umyDAodrI2z7EupWe6Wa7U
MS87UnUcdHX/OqCl0TRFXMGb4zA/ku2mVgvN7LHpjGuQht0FErfoOUY396lvJnkS6YsZdtaUhXMz
qKeI2I2fNSSYeQu2AGVAFuEosRTj3IAe6RypvQ46nuvno0yGR2WtvQYafgfFl16q3tQ0RRc0SkQp
4s3WrjcyczOq9NZJbE1JR4wnaqWhdAh1mHTM2J25bInO63Ztrxxrwe4Xg+vn4V29wrhJjAVQcchw
qpSW+ZjRq0Fbmo0eUOzGgAXm7Nj4+oOHME0WMFFQ9JCasgvfXwmayK1RdWc1SOpxuEqKrM02PM6M
zC/RQ7woUz2n/pTBTfThkkjShueUVzVm0brwNWghc4ihfXxsLPa9296WSHsdxSx2pdJGJbL5EkvT
3128lK2Uk/QvuDIUIfsfma4hfcNo/cjDIn5qRt3uIrw+UA2r5DZdFPPIHuDdLI/uBF0gHZElETDc
Mwd3K4r2uo8VnbBTNL/fmgjoFj59e+xhTS1GaDdjlexKrYi/ZuBuv42jRMoykqBzZDu8vyioW6hc
2HmjalvDAN9Kud/vWhTyQhMarivTVcbrwnV1X0UWcPf55X0bC/6nUvnrMAx8AEG5tgv88KAo08ZR
mNmQogHnwV/5WlJ5t0x/7JsUD+hzD5MDG7hc7ktRDF+iuFrzPNQqU7Fa26t0SHNr7aSemqe4X6pj
HYj9J+f64WglUzayqSDjA5ni/pcv3ExvaZmv0IkSH6vlKpup0JJdlQ/3QD3A1puDFoJ/Sc7VeWhv
P782Hx0dIgmaV3L+2IAeFJHYpdrY7G1BoksHVbMrVkdmniqLPydxC3q4Vi7yQR/LUBNqv5HOMh7p
Lu0XTX+dP+pNdLiQNtcZ2f75o4NJKPJYA0OVVUsA4Ucb/S5rpqta2JhGsiI90ef2WAbVwQNyPa61
zg1QNvKUfI8HBjhl61KMAoyMUaebSFfV+yJuKI0GI84vqNUcGl619tUqUcwGFYCIaZtaKePm2iro
m9IATabw869j/zX29qHoea97F9TJTCoPntqsEdUoDKWHU1MMcFfi7pQdZv/NLMzlfEik+/D58daV
v39n8CCgf7g2pNY1ePDkIcdGX5Sct5hWGSCDFMXa5BpsB0W63W0pHHeDGXfeItO3N58f+f2tvx75
r1YYk4tDyeWiYXd1cxTrTUapGMMb2kQ0rI48WQ9e028XdFVl8JCjveJYb0/C3+qCkXFGYTVyCBDC
lCdxkUYXBtneAQkQ1V1fOHJ91+EC15ytWbYwPVInvveAfVyAW/HO2rLOT3EBVU/WYLlH7j0mYu8v
P5BPksZXvj8IvoOqpaeLikAR3lkrxqu4MdxruCqtgDJR9ET8cGGcQnS+vnQDBdyl1TMpzMvQypQd
hJMJjAu8kfNaOpbEHQPf0zcMyevNIIem8bWis59LHVhL0CamUoc4sonYTHItebQTC/Bf0VI+i0gU
Oxb+Qqim95DFavyFZrMWbXLFxY/Zq6nDa9SCR0XZ279aiZc8msoESLvqknTZqBbUl6BsVVltq0nM
z0oSYSXtRlc/HXurZLZRdsMURrkeQaXB57Nx3Vl8N5tR/aoI+qF+mdhDgwGXg5/ng4sp3vS0wQnV
Lkq/6sqYoZUUmn6q1sJrT6mZBWpnWsjj6hKybmEcj/BExibTfGmu1rBqngfFRyQykOE+lYbcVanW
tWfzPHXbMq21IqR8dl+X2FWZYKFBuwcNQhQtZlpu6rjNmVxa9LxfADA4ZWBYJXQfUSjpWZW1VNOx
UpHVNvTd3WQZ9WNBi/DFxaAE7MQqKyskHz4DD8QW4JS1CZUDC88AL0BO40/KNoRfCxXRnWrG5bS1
0TvLE2780fUzNcpjyC96pGCE1yCf9IX20rvT9NPVkuSSzfFg3HEy3jfmxzlbgLQ1L/qVUx1K3JJI
ntK6xr4/6VDCoOkhgoq6Ms8DfVLxY0EfwHovYp5h/ihgMfm8GRr3shBG+lgWNtR8XZv5QjsVKrzf
Rb1sQlgS3m6xnQoZGeb4ECLVvAQRbWck0oWz+HLuC34f+7hfM7qubybxpao/gBE7nZpWy3xlnDst
yMU8yNVLt8rzizb7BhOsf6L/6GERzVT1u05d+ottxAw1EML5qw2O7TEBSVKFuTpp0+lczBZwf6Uy
7qSSN9/rflSvMVp710oBpCBUZyM7K6G7CjguXPOAXCRvonewTJfdsNRtoAhjdk45L+eZ+L4Cl2Tp
5NxjtWmc4aezox17FnbvZBT3cqMLKx7OY3Nge6jYravv2kmJ4+3ATggIFHaANQkpzwd/ttKajWc+
TaeZm5DSXMyKwWn0rpqeGXYu8xCKVs/ajBqz4wGfsC3V7Lp5shFKtYHFgGwM6AjoLEhRq1owACx7
NYspeXJrAwesNS3gCvCmucOmJCCQ2QjCM40r2ct8k7dx757N0jaLoMlz5XSYiZ8L8qTAAodxuv0Z
gYsCcbc0tjjjzMV02eOi03Z5MlN49Sgn6MYIVJ9hF2koxgdmIlXn8z7I2p0pWgy5VN5CxccB2SAE
9DhXu7Rlnfi5wjxjixrVY2F3tf7Ihn3MAjeNjMucxYpdWO3s8kS3YauHkpA8pBiLCswPo4hx5/Vl
t2Zz5d5lzXfkgmyLVeEP3NyCbzDtvjTQUHCa2hXMyQZMBL8QLN1jnLqoqRvLEw17qcz+NraFDi+l
62kVFVWUPZpGUTNYVXArn+Zkkf0QNUDckAm+9jzBC7hWhqatg16ZHXunpIrHdw7i5FwuePs3tF+c
m9qWJHYpBLGhxukMskkVw32FvR89lla13NVlgY3foVbitjOA1MzzgqNeByNX4ZRfXYZWGvOGaR1X
+a5ZMeVWZ+R4HCKQ71dgEOAQ8Rq0uhMd6eRFF5vC3dgLl2ZjiQJ/pRgamghiMG88q5is0JFuu4RU
pE3i63k/3oIJ8lS/HrR23pgzwDmfFjbUqHgZyi9pqlmCFdslAuFRrZ4barNcDVNa3KrqWM2+wEBc
+HkncQNMRRLXJ15GqzgAq2hMGxeEz4nRVSgn28nWLkWdGeTtgAU80ZZ15VdtFv9CwxYXwZRP6lnK
isAOU0jNvNBmOEW+t9qMyUIbFGXrdjaFVlsQYgc9c7lWRr16UaHyPfAbzFeIL/0YZlNTfXdLOQI9
WvI0JckjVXF2Gwybwtk1a2hZkIh8I1ENnnhtZd2MppUY59Og6mFv6Eb11dVFh5wMcRPQCOnZN1PU
zN8ygBdOwLZ+ehjgMa0pfyyWE7PtUTFYgySV0u3Y+IetmIviZMJITz/GNHE7s49YXnlyapdY79jB
Ny1wSx9UVZyGS2aAIO0Zd5/24+RQUEkSq0tfrYul34IOyVEUWLHI9a/9aPYj4i67vYIJ2NrERNX2
ELRZAalISrAlvqhE+aNaFmdkxRWe5QQzIL0sHDRpzjtCGUvjQmsqD+JJBu0kjFOYTxvizIcpmBP8
ywFIvAhOm9oPXWAKLeG5AfHyjDvHxvPr2cN1Xlv9VstT+1ujz8rNUmtLd7oABoQC1vImxKAAbSMz
+r7fEQoGtLFWvow9/MoTM8ob2DzyhnwVo/KZtZcB+aoXJXOllxLi3IPWjFdyYK9FTXMm4rJOjxV2
7zcuyMYx64B0MchG8dZK+rfCrqi5PVNITQGjWg04TVeLOBhnKerAsmT+nFoZ03c9y5avmT5ppT85
a2EA/F7v/FLR+zaYZ9JIMCuMgIaw+vY/pCgEHJBGgcRDom5aBS3+4RQ4ZlH0Ryr9D/YfbMDXj06X
F03rYeZxM2miLCaMCx5ED99wjWwnZoyqYS+07pfqNLfA/GDCJlouT2kqqc/CMqe71JjoFg9qZRyb
vXPUd+UoXQhss+QQIItnh7R/TQGtrHSevA88j6fy2aDK9Q4Ya+MJ1BydV0+knggLXUm/MWGM00DI
HFM96ursW6kafcoUURuuvaqmqBpjlX4pN7Lt+vRkUhc+lpa8MPxPytArGLJClHTlzA5PH+b1kDPl
rqIkv0ZS0YdNlIxmFei9zv0QG6L4iX4i0s5wU2LDSC1HOelVvi9/0Mha9Ydhjm57XOY1k5c5votY
7k/o/CYj7OLeeKVLq37Hf22mfg5pGiBcFcEmVYGSTGGyAJkJgJ6BsohGVtzJMjpaem7HpX1fpATA
B0lkyO8J06NbQ8tLKyiroZH0ptNqV7ixTn3XdU6zMWmuK+cEPMMowoFuLT55kEAVpjl/TWEvADlJ
qQV8EAyNFTIzLcEmR6r9ZZUv/nAHuTwN2Qw8QSIYqn2nXVN5dLOLaftS25UbYThIhHohKd+ofeqt
VZXw10q1jjZF3DcPvQcIJQR7hNqm7OjJBlXrFT9ikJgUghZuMEW3Bm3nOm3+alOnmSfAHcxtR9HI
owgZUoJhHrlqkIIyjILCnruv3uKgxKAtVHzhFQbYvlGFgBaeo9X02caKC+pTSwsiBtmKP3pJ7R3p
Z77fGCPSIPQGOQNdRDbH+0sTQpLbqy3ihUm69VabSxFGmcG7oAIbICppHzne+50ZvQi6p4QHMSxE
EL1/vJIyxxpxCwStXlnnXqekD7Aby61m1jzzP98Kv3+UWQzROAbdSh0NwMFt10M5SouoBmiirb5A
CDX0P8h074SjnNPTrjZ6V6hhDvD50q46/UgT7v2lxVjKJJWGA/NRRtr7p6rNeqFGNDcDmXjz5ZJE
YqfM0gztvle3tp0ey/h93/BBR4RHzlhNE4jFDk5XTIs75i3lBdSE+NEVMwmTWj9tUReKe09mI5Vh
VFz//WuM9JoWoK6iND9UCTAWkgO4pTZoMWN/KbxJechaBBAAuDq4Skp/qoDAvM8HoW8qtv5HZrUf
nPPq2131aUieecTuX2OlStEyRQmHrzOFFnhnb7xxHE4G4FUBzF0RAPFRTz8/Z+ODhcUahnHP/eK6
dD/2j5qbg4MsFgMZJLrhF2IjCwLxIHnHAO6uum2ndHkWKIwsol1lT+CwsFPPT0mnkwbSUAJW4YKU
AsNOt8SIPa3UCkBk9heeXoGc1R3JrsQc3bHb5kJTvquQ4147XRR3yyxgQiWZGfQLqoy8hqrsWUOt
hVXndBVYElmjjWsHjDFG5U4CwjNsw6XSQUy5jKwJw2vmCIczk0Pc40rdMoZTlckf1XQiU6NzIuPI
bfhBR8pZw7uZPhIk+w5TkZVDorKdGINeVtED7/3cwmBXgTr6/Gv5oOcG2gCpAm3f1c5y8GhROHKX
iagP0k4z6LNCqnksEUZu+rq+jsyRRy9lvEx9XYJg+vzY7+91m0qC9BhStcBTvOu6xTgU7ClhWqon
2s6zpnETm5kbALybz5TMG49UOR8cD2YEPiW8UWv+4EHnXR1kjc4SVlMUe8slr/EmZfQ+RV877vg0
KJnFKEdO8f3XyAAQ5bBN9Bv/e+iMgnHO/y86hvA2eEpEaUgRWM+gdj6/lO9vLto2MA4IWll1Htr6
898KUK2v21aaPLWduU2vuOezbR+z4Ys1qTyCwAXYsoKE6EsOG6NUsqvPD//BC4qUTofzQ3SHWODg
3laJG8AyjPpimDp32/eGd6X1AjiVqtaPnx/qgy8RcguCOGozBP2HBhYVDGzBY5kzdZb5logvEAt1
7OAW8djzWAn+lb9/QJepKifHlAp1zv6lLTpFVWStdYGbWxnoHYKqIroHd41jz18ae8yOHE9fXzn7
bXA0kOg/VQa669Tw4Jasq9lubZU1I0s2VUEOGIlNQllWYaO7zk5rNW/ZQSCf74RtKS2QLM/8puTZ
DGrYQYAf2HmWiG1kDf1lS2CrEjpZDA0LCmJ/k3Wk5ISqmOmrz5Bn1HDEjXFsnvHBcsRIsvoPKSRo
qB9cs7JPWm2GMxrEdIDPZD/lX8sypQ/QWOABHSuOz6ZRMfALZsZpoU+LdeR+eP+K46Fmon6x1oEC
05X9Ly2mldZXZsQqacn/kG5p7CZ1Fq/ET9i0D+IJJwhyjM9Xygc3O09ShKerlhFszMHzRXjO3LfS
64JJZ1EuTK7OjCRbjvjOPzoKSiuGtNzr6yzh4NRqB/o5XscAMPFyLamQAiQi4ojF8J1tF4MAlmgw
JqBFeEzrB7c095VDU6UcA9oXP2gly3OwMTTB2WucpgKuvKEpDjpKss7LrkHrmCb65VCV8zaHCh/T
DSwIdfj8Ar8bFfOhXLKH18Q45kMUqPvnPiwSBn0+9UEHn/oryQ/ixJ2z+lunibkPyAexMY1FcJhF
lmbfWQQVO5W+P7bdXw9zcIcyx2Fct9oTVwvF/seouthI0qFka9o3puMLxqn3bV7qt80ctw7zqlb5
DqfNjei4TNOLK8EYXxVpoj1TO4NagKXsxpvPr80HKx5RA6NrBojAZA7Ni+3QuqVjtEhAlOgJpvB8
arS2caYO07LxUnaGI5qHIxdiPc/D62Bh01u9PgztDoOM3UJxiylO+sCsiAQAtl+EAM49n95wEzi8
CzZLNpDbDDbg+W+fLUFYvFYNSnc+wcEDJp54JmOegN1W5+oV6E+GN/pcIrez45PZwlBWVFn99PlB
32xw++eLxtBZAUru+p47vPXqFOAhPTJuPUjI8DytXu8uqWtSEba8XyPSB7p+CZLGY2ADD2vqN5na
LtqXRq+6B2fSs4GRhZlUwaxCON7SYnRJ0HH7YvLpbo8Z7UyhXSI7Qxibu+ZLAiUs4U6LaMoANrS2
SwPN2p+peO1dMqb6xLuvnS/KJWqPvGffv9IROPBSR81scKsftl+w32K/dOkdKv1g7STG5g2FFaak
KK1PP7+u7w71tt1EqwhtC8XrqpT9vXjJo6xEKe0uAfCguwXk9S6So0V3LLH+7oLlLU4raZ1cMzYB
urB/pNQt5xLzwRTQ0U/DUWuiU8DjVaDCSA2nlgz3xhDtjaFX7fbzc3wv+2CxurgfmPsamFoP3eL0
BwwriuIl8OxCva00EJTGTD+ciN76ZJkX+6qoUAAqC6M8BilwWjB4X2tJAxG9I5g7z5r2sq3Xx8fn
n+zd+wSXNVmVBvfwKjw+NJOrXmnUnPoSZJMdXSQuARnQDI0jSZ+Ytw8fFlT4yKFXPTLcFBzI+9ce
zr9eNrUOkbdG87dNNU9Jgo60Hn0DDNV97JyiflQna1VlWROhB1EFEngHPzMe2ZfY0MjIuWiLwMN/
DIywS+QPb8rdnzU4XG2TVGPlXujs1qvNmKvqraI0A2RksDZbK1Wz2KdCauDj6mQj0jZUzTqAPGsn
p3h/9d6nh9vJQEHGzMSJzlMCGKJs5FYjOuDCy5qooi1Ll9tX84SG4mymKsjRkWRW4AotzUJi3L63
mobsUy8laiYoDL30mSkuL33Tp3ZAaGCinssEh/kZ3B368aPs24Ftrqq2p2NuD7ZvA0maT4VHdoVf
8KxXQjEafXvSMxZ1bkoXuny4xCyIV6MZrXuvmYZfllsv1Qmu7szzeX4JdIYS+zDRsJMwtmxcGZhJ
NMlVWA5D9zMqIv0Hk6TW8wclLikt+4m+vEXSFajVLmJwoJcRYmdHiV8sJ57XxnOTMjCwG/M5bUzg
XmAV+u95HZmvDJz1czLBUYsqMhfexq49YKrlXFQXDIC07GzJ8qr0bbRXKHiMuLtl8GcllKAgCwN9
LmTC58js3ldtKJ/IRFt2R05q2xB0CXvm6KaQt5UVS3UnaoTHoTWQfbodu2r5VolKva870818b1rF
BguLwfWZ6syVj8q0icK+HcVXyJjjs6tXE+Ftnpx/dEuU6n7TiPJe6Rvb2hCB7CpBYhMT4BNRRKYb
d4saIYIbK9rHKHyTE2eB3bTr9bg6UREgyROaB26xzRsBo9jM1KZjtEfBHSINR5DQ5PNUU3sSu2Cm
nWyDiK18zxaJRxx4V8UF8qJqoFgruLmYPfX6AlFe6cHxJFqIij8f4yApq3VcUNaKOG06IeINArZx
RifU92YYJZVq+loUO8YuKcbpp2Daa3xJ9Mjbqr3dmtCfZJN9gVs/EKuVmvJR8pS7qu0EmHiBEfgC
wVH1kCWNftcznYfHVUxRH/bk3JFco0vvxiv15C4j5s4ORnqwP1XGiT/bhcgO+tCe/VhSq9n+3GgL
wnnEpeh10nH2fEIQLCt0GTkm/tRGSig12r4oTRX9Ht+R2Ei5NM9sAPrTMjfgkrflPORhkvTeMx1V
Ejzboem2APZJNOsgQ7Ne2w6ZuBwdt9liaqR1Y84gxYKKdiKadBc5tE9eCs2YpGy8X1ZtN48F+PYc
crhhomQhLOtcmzvvZR6HmGeBnQCIUlubVLy6dzEpD4QSMV42bYJCDBRRVYiNelC3bYxa+7yg+Lyk
/CdrTAKD1gN6w8SR/d3n8TrsAL/t2YhxAPztPyfTLi+LdKTZa8bNEOas7Z1QxLEI4Tfvx14tQ9sF
CwpQD1TK/OfgcdxFyKiYWjIk7kfGppLl8qPQFs1PIsU9Yy21V3rhDufCFPOuSOrmO1oD1kxduEGh
rqKwRW9OphnBjI78Zsck+Tu8T+W+5muQR95RH709nTXNks0kE6F3m/CWvtvAdFcNuoQ40G2sV859
ZbsMLDLGbOcM/vB+O/Y03fDgiW4axsunFWyz67GK8/581T3Bdeo1+cAYhOy+z7+yDwoYNrnqSlll
BMh7fv8rowYtKkwhY6CXmfGzYzQf1GbVfodRfaQEfb8D4muj4EW37LIDZOi4fyhUFDXBY6SrJIx7
CWRBtE/V6WYvdEXsr/3kNfBsZ3Ik4jK+IHayPh+Y8B7ZHL5/lcO3o2f3VspgLz5YovjhDV6ajDvL
Uld240wIjdtM3w2rMy8HJoZHtjYfHo7xB8MIjIlsN/bPeRroQroOvdAhGYzLWC3Ln5O55KeYEbA2
eWl0pFZ7173gGjNrwZRDuYbv52AmkPOWUQBY42VS6gZRVykAL5fVfFGpCcldXuScjNHi3rRMojbS
jXj3fb6e3u3l1g9Afwslqk5Q7GGDvnYJMFgmzFRq7dRh2pfOmSEX58nKspchK8fHKTGth8+P+X4N
c0zKMvo1GDHZMO1fZBIlYHe29RQQLJkxQUvF6YQsBClq7Bx5wlkffKGaBq8CnScbOP2QYheR7JKY
DF0DhlppSnqNF01+L037+0ieZE8qz9B+p+9QxDvypejSgu1IvywROaXA5BPzRoDKeUiVTL/tlBhV
EI6Tpd8NltDubUWLGn9KrUvsT9E1jsgIRL9V4l8yaklDQFmE+nOpSKdbw1a8XUGr7Z40j+QpIs8L
dRb75PORiOqLJR3cZKubg4WgqsvKKzfKgGjbU1s5odCaZTdZHknPWWHE7qaRWfU0O1qSbsh5Ez+t
lgKXYetosmEzUch0CulMEIxKVQ9GVUmsnWPEwyu95xHYdrtIhmyjJ+OLAQVPcz2UiVsGdKlIqbPt
AeB7g5nwWNvgo6+CVQbfQgNfArzj4GvXnQ4uTMOOaCq+l/CdvkwlZ6cMgLFzFB7VkaX9wfHY/tDY
ZKPHEOptSvRboxo8Z7qgTaKA8TRQ5LMZKQiziMYLFJ5sIQtbPfbI/GBlG9hi6GHx23HIHDyt8G1Z
isb9hOp2WS4nXmiE6hj1JUqZ9qkGortN6lYLHVubt7TEJCpjxOZObj8KT51P0K25myFTDTIdS5AZ
f/u2I0RpZYjRqTQJht6//kozul5lsitqSO59MBKG/lk3OHSwbHs5ss/+4LGC6pZ7G5kHs9VD50HX
l2OiYMQPGi8b/LRpmi+iX9RzVKYNf6wTCOjJfOQE3ziYB4XGirKF/Ll27cGN7J9hX2dJqlicIdT8
Na1utu3ovMrJIdoKUx9sCvQoTrfOWOgPCcm6r5MXCZLyOoSQISzPYf7CHclrbs5oaAGhL/Nn4ZJn
xSAwax6QaHW3Fi24JZCt2UzbpWzcr/xO09nQlwN8Do6u2QmR1a9Ig5kR9sqAxfzzr/G9gIaNPVRt
F9uXaUPBOLiPBm7cKaLDF7h2L7+ldKS2NHBLsoC0ytvEkSTpxzSUIB5QriUFuZLIFDsTa41NeFvj
HWMUvN/Vr58HszsYLRzphxY0uCcRuCwyuIdKkK/RucxnfEZH8ZF9/RuBYP/rXR1d1D5MffA6Hw7x
JP5TT7QjQTPxDMpJU+tuMyOUvZ6datR8u0LEyfQrS54WOkBdqNnTSC4UicFP2YSAgRxBIzlNCYEg
qrK2yxuV2sI5a0zKbzblrdYEvTNP13SOpoeUXD1iPdKRbBezTfDUI0QhuDliyHieE1tjEqxl17/Y
+WovuT45bMZVq7rBwpt9cWYvucoLpMS+rXRttHVVFY12NkbNg7YIdFu5g44tQEZkv5JuWCzbmTwC
bg09s44NBt/653vXDVUfo0je8Uyy4PgZ+7dF3DluFpFPE6Bm1ojCUfDFKsS0jUhilgHloaM90JzT
b1zF8hD95YMsz9ATl3cZOLybfDCr+JrSozW3EVO2/gv0yvKpmomEDkXu0Kjw+PT9xmkbr74lm6px
NrxR03+zbv4/FuAPdke/PQRW7MAeF+DuqVqeqpS30V+QgZUk8PZP/iIDmOqfzJ8Y+74NgLGl8yb8
iwyge39CkXpDZP1v9s6kN25lzbb/5c15wb6ZMvtMSZZkSZY0IeSODLbBPshfX4s6hSorZUg4qOmb
HOBew2YySEbzfXuvTXI9ZkTzf8gAmv4fdkXsPBfeh4e8iBrl/7ABNMP4D4sQEzfYQJOmDOzWfwEH
eDtD+BjGl2Ko5UKQp35un2/4BkHAS6flKTFoUao2KW2TvahLFe/+GJXrf17pP8kAb5ff5TpsLQAq
0rOh+OecTxA4SibSwKC0i1SmrG7W2P+w57n6Rpnwsw7/+3uCJIKohU40R2fn3L6WUa+o6ooEHl0l
+boveh8kfp9/Yrd9u4f55444PC/lalp99CHefrpJawUYWk3uaNLMG6etSU8LTJF8IboNVbPf6sX6
X44hfEKcqv7ystgGsqG3V8xMu/XrRjJ6zHrgzkh7WicYaFEb45vd/98udjYz1fo0j5PVZmFt+BPR
PWZl3WexRcG8Jq57+/HF3j0xBG3UURY7JKZc3pO3d0Z2oQ5gjdUdNYZ2k0qvJEfA+QyS9+4d5CoW
q7MHfpz9z3lygFFMLoFShJIj8EpPmbA6gqi8mUIz0bv//oagUhmsOD795/OzjSFya0l6ysKkk8bB
4WbY6jrjJx/V34aNTgmVNY6HvOpnmypgC04+gboLG2mzUe/9fGVETvrJ4v6qtvvfRYo3nXFbQKGI
trAB0lV8+3RMzaO6pyMVgKnhy3WD5J6UPJ9c825XoC+g4IkbrL2Ug4MftdHS6SLry9rYqVomeJxn
0qLvaO/P8HjJNiy3keqhhoqhzC+n0vAHtnlRj7mDIy+nH8VZZIdGlQZvUFcN2cieTh5dMxrx77EV
VrTurJl6n0Py84ubezVhZ6UlCEcnn+02oAJbHwTnC39d9pX3FNNE/6zUs9zx+Ygs7nEesMHceR4K
syDB2HfYBNBPNHFDZ8K5TVh7fgP6JbulyqrhyiAkqlW608N1FcEntNK/PHmLEhAQXhrgywv29pF0
7UCLfHSykBaoH5pjo0LdIj/w47f4Lx8MJ0J6f3ycuDzOp7h4njUOIR4ZmXWPbWkwnZPVwWnQ68z9
8fGl3s2mTGmUGww6q7qJZuRsukldpxOOQzvMzpryp6cG/E/AuWckvo0lKPxHpnP18SX/Moaov1id
8ZgCqznnrGlSiYokJhz2BitST+LGlsyA6ZNl4vwqFARt8KYoeOiRswk/e1LCKhthGdHyjWpGhgpa
tBiFvHHw1//uduhk8ogQTLIgoeK3l4f5x5m6ydy2Ikya8rvhJkdjdozQs9vPogfe3w7Si9cNgw9P
yLGX5/jHVSpV1kmi1WSGBgojZi/TteUPn1kp/nIVor8CHgxXQZB7NrGRx2V3pYkkHjh8caoql2Cy
IdeuPx6xZej//IoRV1nLcgOcAZs7PrG395IGoq9jgAZh0M7yRhhFsdZ6c/ppFD/xYsASTMzNx1ek
dH9+TZYgysMsdctlySJ5e81SubEzQiEJx4IIYnpqZdnQpyi1Hs2KIcoDsU/uN3sYooi6bl2Y5IVg
NSRvwax3cyF7Gj3gevJ9wvLFsVY3sKbVbuxrYdpgItgIEHH+ph2pH1DUL6bvbWCM3sooTA6fWdVk
v2c08/Z6cLvGJJfabtKta82pCgML4sDa1cs4x3VoJ3JtyXQYQxShPqmxqal9MXPaMKuSM1y3mixr
/OoEyn6OWx7Qtp8SswYDxCE3JGh33DfoE6yw6hrkQ6XWRA1+HTI4CQMe5xUWK3daRSNMKkhE0FRX
uGuxFikWTX2l4O9AIYry5DH3a3feGIFMU5AMZMevSVVu+k1LqomCS2RgpZvMkezSoMEHcZxp/xBr
hzTCe86V4WaravCh8RaDIk0dtmay7UXU6Jf+bHvfaWto9X2g9xCM0m60YyukRepVdOyMMrVzAt3d
fj7qZDFWePqoxH4zsUkl/EJCYVn3SoErYcLMtkvKGupKTKnvbmYhwi9cuCPVxWEacbK19KXbtdn7
NHMj2ejpmiam8vagJBGCBLK0fli8BPla8wf3e5cUyfigVUX04lUoKsNOW3LiCdOaboPc1X6qzPAo
lhZFfTf0pDB/l64+3y2gTLHq2tov9iRyjF9j2lbxQaYjbWY7TYp502hBrd3Xfqmc0NeE8di5bfKs
wYmqUNya8qmOSxENIQXHNiaNd/SyrW1mEspV6WED18xitJcyVexvOc7nSbIy6762jtkwDenWpqzy
jC9Pl88ecGt7ow2AJLYpJl5gL7O0pq3m5naCUW2wtC0WTRPlNQnrE+CmMTV3dlIPZojFxHvWKqPt
w9JN5yFUkB98sEGWdZvrCW30MnXr7qct0PucWiKutINPiXgIaz2Pu5UW6N3Sks3ma8bdSL9BUiAS
vMmjvLufgNvRS6+NPF2ZciEoTdHkPcYKbN86HmT6tdDIXDuUk2RgyyCvh0MxRZlNrvAQ61tHB8lE
BSsrSBpuhfR+g/Iu6J61lp3+aL1caVdDpadkMYvKEkcftHh6Ufc9dRgbVzl9U60tkCKUTT9DGCOk
cd47fPHyJx4WgVgtHht3PfUwBIFwoSu6mYKRBJaoLOiHju5kOiGRgUtOkpETklv2NswYjvk4YOup
qO8NM7brNXbaojwFakCSJGlSxBvCLjBXEwHIHriypSguqQibLR0ikRUE5djeGJNebxWj68BKQjSq
yJqt6IKsggHD0EZUDj40RjrLjog8ihRKgme0q7ibq+dpiE1gtp7qr5lyknZrAs5KprDEeUwAA4UO
p3lqPavvul8N6QwywyfskPzmbZQbxPC2kqYUc/aQ+pkRrwBHiy8DWfFVaEjMS5UeAuUgu3IzzyRv
jeFgNonRnWa3QMip8jl/iRhWP/QkUtONlGZwF8SsmmEsCHsNcXvXD8ofCLkcCxU7SDMtwsurMR+M
cLTJUENqa2u4BzgmBKGtWQadZadhp0qENIby1tB03NAZx4U9OblOs8Zg7vY/x5lg0pU11H176jKB
NKdkl6rvJmLMo0s7Zp+6ofo2oWWqdYxmWGvxyPoUk+09sLMlMHFo0ysoQCzZDtE+ID672JEH4bcI
H+rKpy5ujqipczue5bqGikJKOLsWFco2Lb52yvHHW92NOcbUVVSrnetEdYuCw0Y/jO2Bwr4rpY4f
XZ+joyzHSPKhyPg6dfPiCydyrWQ3HYmv/BsufoZe6TPEIdECcsh95mbc91UEy9wdl7xaPzEOc6ur
cmsgDvvKSJlFaGlj8YjNzYtWeEfzX11NMnNYjqbDSXWm/L5i0inRwlZ+9F3zEcmuJScJK7RSj/A0
OWjyOxZID2N4mmR3lpF2/VaJodYPnWHUFUYxbbjUxqg0dx0MuoHTiE+yuBMXQb71mFUeOq/T5VpP
G/NOqZIzpDToFYZNHXOUIBbWNjaLxOoFv1sn8aeZAryRZlbPRdUZVThbRn1AWUq3z2w5CSHj6Jmt
PcOYHzSP3fjW7JIEo5/bjSc+DqeGjFBKtBOeEGHT672+mWFxOqtEr3HH0a6E6qGaouUmOye+71P0
gdj0xqZeEUtvJ79ExTdyz890qgPoeHJ7u0xLncc5mVzygQudNpgg5lmuCsOr803f9Mhq+pJy57PN
X+vXBnJceTBaA5VI0/gzbDW3tx3K7B26ubSmmfW1V/iQEfxjBVh5jTliR43yTL9sMw1ggBhoZRMi
pWHKkXVmVkc/LwlO12VN8kFl1lq/C6io6Ns5ERFJLovi8qLMKis9+Uw8YqNM/N2bioae8+yYIiOY
IBucbDwUDWsy3RQiLB96HfDhpu5M/jvWhAdeyUJ1ZbZC8tjoFwF6H8UaXqrWv3Fi0rW/Rwku999j
GvWECVqZAyuF1QGtIxOz2M+tMfkhWhTTDDXmFmMfBHVy32QxAdmJ5qKOmVuf/IhcpJoNoY4skZWg
Os2UCiayg7HVIUSpbRf5AH4jBydyLlmNvA4+wyrpRRyRb+vCl+jYO8G3wE1qQayg/UuuC2f/fWnb
2O87DSgBokVkoIcUzBejq2Vkq9Vkb++gJDCHCqBn/aZ0M9YwDskVexhRxcORMFGme6HYlE2J5qAZ
LYPRCfEUGFeNcECUD2xbmlBhPut2fValAn2eV/2emGZ9OmZJfO8ZWsM7yUwRnQCBNu6Wbz+DbqHT
wF6z0gWX8eBiMwZRAG5qNIrIXhuTm94nujFaiLFaB4NxnhGojnx6Gd+81h6KYuYb8XOwT2Hq5NpM
ayZe4r3o4uzspqsvLPRJsF8SMlc31ajA5gyONT2gZdO+kKTuu2uQ6u5v0o0TiNKEjFabjqaPvhki
MyKnOKJooH5z2HCeIk13hzuVKKXt9Ij9J21Af5rCIXYa+Mps/b6BwnYwUOuyvMgkoazhrOPRWiEN
VtPRGsveRH6sZbvKHbHFF44o2xVkXj8jujtxMFDJNrhPmzwpSRylFRW2SuiPae9pAWY3p2f/qRqz
2Gpl71FxiCrrq10AaTnEtuUh8WuMwltDWORQ7xV0epElzQ5RzS1albDSer50pyJJMHfT6rvtkf+9
q4lDp8LEjKqvqmzu7JAcbghOtMSVf+OV1HW2bjy03hUETdZAIyNnEscyubllbtb4AFXSh5VVGXfu
YiUn9SQrX4bOKxmfTgWvC3EDTsOsGyiTyqZY1zRNpkLOBDDBqMZYP/saKmVYitxeIGOFYYUtlI7H
ZswURmDCzigellkwrYTfEEAPVd0RnDASliKO/5m3KT2/vektXvK1OfQA4fySTO51jv+EpHDeSTN0
kJg9yF6PgxW7tRytSdH4W6eVeg6FcFCcXiox3Xx8lHq1+Lw5vXEwhBWNGWBxrjnnHUXdYXMKHwCE
KcaD4mjzcQBVQNE0XVRxE7lbkXRasJtkhPHZE2MtQjAw0/UM+oO9fNZU2XaCETytkzKfnR0pfjb9
JFd21XUOTbK8tYd28FEDxs689WN0Bod4SM2nrtLKgSg6ZsMbjtp4zoupFF1oVa77BBI/8e6MmZgP
pytdb+33Mn6wzVQ9pLMVBV+mXBj6Ls14L3ZaFGkB5Bgb+zVgiX54+niMzosqlO3odOPBWTwcVFfO
iioIECXoOIcUktIw7jV3jvZRkJo4hIoU4IU99XcfX/C8YPR6Qd+i2I8lwkS/9/Z0O0ypp2cTjAWV
6/mPWWsKiKskbIYVKLd/WZziWjY1IzokNCzpkpxXw11r6HJb4GlrdHtT16W/zec5PsxuVn5ybH9/
aF/MqlzQBaK7GDHf3lZQglJCOyLDyJePgcimy8kXzSdj9/4iLi3U1z7R0vXxlj//o7KS1kFRuwO2
0yLp098wV5PrppDj4eMn9LerLFobfflmgOudPaHCRx6L3kSGSxt+b4hMrAyYrLuPr3LGOKMQZS7/
PiUVLKWIGL2zy0CyzAKnhfayPCTkpBSQMTdosIVWbts4qD2wztfXkTBm8z5TmjZ8RRE6zRuO7N0S
GzzZ5gUrU+0ept4AjpQYceatIo/It/XHv/VvI0JNy6cGuLiwX5nSf4y7Re46cqhl3L3u1sIzfGi1
yvukm/LXi0CUs6mjUkk/rwIaQzCYnZyoZrYcQ9jXysZfT1L6n4Vrv/sCCf1jXeNCLg03hC5v36Ks
9IBAdDGoa7frttqYdBmiDkTNM1q96t9+ghTolhBSanXoR2F3vr1YMvcUrpy5CSkgEVeRY9jPe/+h
MSv9k4f0rlTH/GUTlrXkK6GEO59YTLvxBC2pPuTl7UN7qkh+Tor0i0iq+DJykUV1faD/289+mTRx
X1NlX1o4ztlYxn4DC8+neSAKGa1tUVTIwHibX9+//986/3/0jf74FN+1zq9fypfiTeP89S/80zjn
QPUfmgEsX+yvlsnXR7D1T+dc863/0ETm2VDsXvoTC5z2v6H6wX+Wji9SF9oJpH+8QjL+G6rPv0dh
fOHpL1/IkgH/b/rmZ8oNh34Yiw5x6/idkTVRfn377peOF7Q21U+ONJQUl5nlq+lN436eIV6DcjKv
tGLoDsM8mdaKQysSesRclw4prxeWBvibErO9SmmnbOggOLuOj7YNORJp66AXOrxq/p0Y7SQWZ/VZ
qu+rFvl/N0+vv55Jms4EpXwsDK+bqz8mPSNHThJEgbXJNde/LpJInAIk/umq4IS07krnqYJFEU5T
SsXJy8rkOKVzHTI9sumtoADtqAKU20EXW0rH9kbZlJRqmH5Hwj9HalT9M2HEt7R668dFRRwCbgie
o9zT10ZqpePaVGmwqhWd5dpKhlOCxm7NdrkDBNW6m65Mqit9KMS+qrR2m3raQOK6b25rVaWnpig+
63Yvn/Lb8VjaDAFuYeRpKATP1ytC1as+z6wNCW7qLpeCyuNMd+AEfYICtbCyxxrLw6JPHb7/8dJf
/3ORP5URZzFRy7NwDVyEmMrZyULGPptmyrzkZN63wBZG/jNzvL7v8nlaV75QWwkIGCQoSZt9QaNg
GB40RfGNIvqPj3/G2xl2+RW8zsADcNQyAvTD3r7PVSIh8yifGILBMnDxOFWoj/lvzfPZvRbzgXH4
DDP8dq16vSTZPKiNF10MO+qzbdUgofd3tddt/FHHBOT6j1itbl/PLh/f2/unC8eGrhV7YZYrgiHe
3lspB3bBQNM2dppPeTg7c4XIkSywsjbttfIA7LaNbx7TIXU+EcmfSfX/uUloaHxjbFeRHZxdO+LJ
xlKSzZJFXbUjSkdufLfM1hAMvE2uN3eyjCL2y+0a990DeMA8/Pc3j+CS7qPFILwb5VaL3SwaGsJh
nOhRj6oX8FePqZXrYQ0/YeyMbVm6dx9f8+125/WmUegzZ6P7w+p4/koLbRwRdIhuI8fWoRkfExie
+fL+46u8f39AXDCZo1nGCcEc/PaxUtaCoeNBR8RlDXYp4IhL1G+L+QdV98eX+stj5FrgnnR0FlCJ
X//8jwkTkdKY1a1DmkRkn/rauwc980tLynQldLCQM5Jg9if5Hojw2uzab59c/v3XyfEDhQjLIXky
MLnf3mprz1B8LC7fWebPJqsudNU8e3r3zHZob8Blpz4QUUly12nifdW14HlMOdQ7uLT4fx1qERRg
e8CUq8z75JD5l6fw5qedveBdWyQkw/LTUGIdzTK4DuwOZ0a7/2QIWO/PpmiGAHEAfiWmJ+bLt0Pg
aoVPD5J9Zmqrr17XLrW1h9xqcFf2tAO1dAsc8NIfrYU/GWMTVSgzPv4N719rfgITNKoPtiVs59/+
BJF2XVr1ipfArwmdtsHOjtKqP7nTZa15uxYtV1ncsdgjoPGcrUV6lebFCKZmk6XefTx5d13ePZSs
to1qNx/f0N9eKz4gRBBMj2RWnk36NDgDoG8wZRFaNPs59h5FNbWh2Sc2PorOCYVvfnZC+dvtWcvO
DhQvJffzQwMsOMS/adtsbNnfxQFSdzdpvne2dxwS6+fH9/e3z5YAA45CHEY5XZ8rpHD2UpGfKCJC
nM3XhUYnBKNssYonPC4JjdGd7Ogajp3/iMF4pdfS/ORp/mV5R9ZLyx+9PfkXmA/evjT9SHWz7ogq
bFz7MmCJP4maTmkXzWs19b8mHssFvRyxRo6yY996K4bmM53xX38E3gfmfyQPLEJnDzoL4qo2E1IZ
HVU9ksJ2OwF1nYzujrCDB7Z216xdc1g7v+0kCC31GTPhzGe4LAjInDE2kHRFBYy3+u0gDEVa9HFL
Ih8lNSghg3YRZHq1w/QPldspty1haUMmsq1bB9higw7UdGJhENZMbdN1lh2WExAcm/ZQVGvZ3kPN
Clu6/Oyc+f7lxLynW+xLOfgtzIO3v1P3S48ECN1g4bLvRQ8pNA38nedPIwIUbfxkVXk/dbKUYBmw
APzwjr5Lo0MD0XdpbmyolQw/s0x8Bdxt/R60z7a3r8f+t3MKHzkXA+eyCE9e7Rl/LF8p/RHY7La+
MWrzoOXyEY4yEUNle61i9pUiGkHfNlO5rYvyqGIzWGCj4x4c6LrXM1rMnlUhtlBo6jLvuXP9Yb+o
JcAcFua+c9hMAAK/aQaej50XKOJwg65lN60Hq7dXFH9+xF35iS7x/FktuncOYDyq1537+Ww89mXi
yqSeNz0HqI3jFP6NgiEeIuyI1mIsP5uXz2f/f66H4I+T51LyWP78jzFMii5F19CgoWB3fqpS3blp
YyQDH09Z51PychWbKiPyJ95C9qxvr0JF04CRhFIDiEEO6y75Pivx3Nnyoi30TdDNn6mKl3/wz1eD
C1LGQS3NpgYT0rlHRMkxQRwFEQ+LX/y4dAA3SV+/mI3xw8izJiRkEtwsTtZPbvQMBUFpcPnQKOcs
m0TqYuegJCeFOdf5vtrkhBWGklUIjTGJYegNs7G1juZAXreT3vvz74So+VIXX1y/vIjYAc1V8Yhc
MQ0HuJ6fLPLnHyU/a8EdLbo94INASd4+AFXGXVvyLWwCYMrrSMX2gSp6gEZnkoePn/WZofl1CFCR
vh6AAoNCx9l0k01a3wHwV8yBNL2auYxhZUlQ4wDXAYtnm9kz9bU7Gy/OGG2ndoIQbEhtZVf4PWZE
uPkovn/8m/7yOiCJW5x5C+7JOk8L7GubdlmUYQVo3W4LAZqkgZp4AcebX0xromVGw4Ngq2T78XXf
LdWL332JoqZfQRg1h4a3407NhvlcgdokMPB37s6QBwKvIFoiUKXYmH46X9Dmq05ublF4oIFCyGWB
Bujjn3Em0FseCRsFHFwGpg0mzPNHAizCQh+jEW6Rj9ZPR0ZP2SC+jLrZ7yKv+wVxzb2DtO/QATSC
+LZJ5bTP83ldmEFyA83hkOWef9EPWbVXjUdDyYuBgpda1ZxqW0H70ebqxtOa5IucNeeQ2bNxCLAw
byo9L5+conb2lTXrz52czV1kV8GuT/qeukNZb2ti7lat0sNikgUtuKG4qsZyR++DxjT+ipU7luZB
2en3kvra0aAU9tJ2hrrtioofCSqC7k+1JUzooR6txSU/0xvC+A8Ev3UIycWPJkCQfynabt4Ra+tt
kppmH5vRPEKRP5I2m9X2VecTkAI7rfFPajSy+8yD+L2THrrsTz7Gv7wVizaXnstSKSCO52w61KZ6
Sp0+gAlJvIIT2/cM6vfKk89EJFPZRvXgzO2+9qxNPGk/PnkX3s2MrMoU0sGlMD+iZ3r7Rs516gM8
aobNiND+pw9G5N40onJfzPqD0wTqk824+X7m4Xo0zgwoKNj2zk84hZhLP3HzYSO9OHroDWmGhfCc
Nc2T6IcYTJcgaFVrKzPX1K07RuO3XLPSu4S29An2ofsbnCwvYqo0pCOtxOScC9ryTV2JmW0Ts1mm
T+pWnwK42WWNsAGB163utCBV6DJfAZwXu4+H8P1sAiUF+wSoaAoCNGrfDmHuTBPJwSNfUxMjPpGN
uG4CuNu+VLw7bkIUyaDIeDK93Pzs1eERvX+AFD0WaS9nZwTeZ9NrYhBuHUWUIaIkLcU2S5cOt+MX
B7PCQB5K6congptbF6WB8g6NFA6MmkIrvkQkpvwkOFR8QwDacZYU4lACJLqeI7Qz4Zz19imV1fTo
u4l1MOXwG7e2cZUmfnta4O9X/mhwcoIX5NjhkPjBvusLBOaamKprVTtPNGSvdC839qZJLqD0K7Ip
x+J+DooXqyxjvruugt3Wmt8a3BfPC6RxJasqvyyVpQ55RNajRBJ8DUnOW7FjCW6HyZZXo03HgjhK
lKEbSVr0QVtiXBI/Ne8qHVnreoC3OLPe7kunl08Yb4xdGrnlKle9B/ZW1liCWWYek6Ia76nbBJvM
xlC1iSZ4+bJO43SFFEgLNtLSGYiiaKoL0ebtF6VN/O+oGqpTlI5INj0UEi9a1msv7LONu3a0nBdH
oRVFnZmxasNIKhC6GfKJTPB0jSpZ3WRpn299C5WRDt76Sx75040xRNVqkFoUaq3pUSdPU2OdACt7
ScyeXC7NGvQgRlsxOxsIwpW1xopVXzUx1WQkoCX0nilVlyRGVIRY6niXUpnkYhVpmunupqhjLNyx
vSu6DlwPiHj5hNZcbtuaiADEz1pwZQhDXra9ikJEceWzb9XJyUmSbgsuylsHsQv5AvkcSk6vS+Gk
Z+hvJGXdJ/YyjkkcLJGqieek+3xOUFT4cb+ZrKo+TvCz96aos596PPTX0wQLacqgDs3oJ6/yQqVH
+qBi56VipIcwk16ipxai8YJXDRfoJpHGZRLBYQnJIknW3RC4VWi1vnY0UL38Ut0kQca5OuromRNv
vPE7ylw74Uy+DW+3qXfdENXWYYJgTg3JHehVmMD72LuDXUjDxPfrPamNwSbNCG6JSazbES9jHfyi
FjvbF/2VPrnimKSxv8+bdr7VNTNpVoJ+pwDDl0/H2ZviG89l0zI7MrjIrDaixi2+4rmAiOfIctch
h35oAqs8CVc6aImmaNs2ulFsiDvoj6ij6nVdusFDlgbDFti69yx6t97Ppa2I6ZvRy6hsKr6JvpxZ
XiF0RBqhE6apdX6oF4F5JPOnXgkwHUjGegLkXI2PzBC3pDBIhCNe8DANQ7DBfaxuyfElP2Ku/PoS
WSd5FUOOOHEC9WB1xlVXxvVqph5G03HakCM0Hiuk2FfVQgJEE22s3aATu1YUuKIIfvDd0LYc7dgR
N37luGnzlc/kqfcaEg19idqbM8UOIb53CLosOOq+0PYzVpg1KZzencg6dEFxFDwqxJ63KjHnHzLn
YQ7x6G8lk+ZtRn35stdlty7zzL+aiEu69Eg1uURb7H03WQV+BKXGo4uK9FE6mbl7faZjm7n02lv7
KoIOwzmum6qTAf5CgbPKsnVbkNO8nsTQXYJ/plslYA7fGXQIbqfS7/bItoKVEHp98mU8fdEylGBW
q677wlS3lbLEKVIp0aoU9remF03YmQkRzIk8WGGJ8k81p+FjVqQvo6uIQ+8iEOS61ln73HVu3KJl
MZJNsDGFm14LjqjXAHyiFjhUgoGdfLj5S1fN1uXYAbUNS6Nis0hcM4Bjl/gQqF29dekKZ2iROI33
pVYDJJvnr2JMjSsv5f3lEg11U3QQbpoBdUA3ZVmr11Ww60raXUM/YFgwhVnBfmetfco9/m7Z+vLJ
7Jv0hGzf/Tkq1Jgdsv+T5UmxI9k22BRlYaCpajKd7A8G4rHSbX6joYbyyqn6fdNFw7HO24NM/PjL
QM7xtpROfQQpIK9I8vNvtLTs11i461vcAvPz3LTimzvZ000ZJF9JdtV+uRgwmHtAn1NDM64s0qpX
eTqUq3Sa+2svahHoarHRT5eyFFh7UQlj4CjxVX5BS9cY+3ko/VuKKfI4F5m5dSefv7x04O8Hb1Ao
OnVAZNjn4kHtMajEN+jHVLD1uqBfM8IjpDTC6ow1VdpUrX1LkrAA0mHY9W7sAeVS8eIb9cgDyeph
PsjZgEQsy/JGwrerV1g6MFikzX2uUFQnDcyiaoyqX6mhqW95Emhcuh3G7WCo6JulofpEJFUl2xE4
+2NKddzDVqG51SZRzrRtgwZyGkqH4NR5+s8Z09+mH0DJZ2RdIMuusxXiwcs2Vek3WF75TkRe6oY5
gPAVq8x4TXF8wK6gZS+ZXoi7Sqp4W5SWk6EJHM1uayqzFczi2vyk2cSIr+2s8+WKf77YO/HMfKPn
hzGw8hv6o9VvzIjZynA8Ms0Yr/HeVdZ0LQm+XoT9alXaDm4MM5XW0UjSehtXZX8aXHoymcTh440o
AX37ZQygiqKoVPdRFAD+UoZG0hqJYL90XXyX3uB9iTun+akROEJSVj4492pkTqE7O6lraSh2NRnA
pHsIXXQPIZBfQb/IDkHamxQeO3XHOcgLW5khOk7T/AkGSLAaBkB8XYl7hY9u1VTxV7J5T5x3APYr
zVgFbXwCvH3jOgO2qaEOLggHNK6wRVgHqo6+tXEjDjg7A8zNhSVH9qCOKm8nLEs75KagPOhAPqsU
3eGD185Pk0AdumWRLkktapbNhT3wgNqKrzNJguOkzGPMtn9fqKbmyMGZZ9fMznU+amUUek7HAQbb
Eauc1VpMwbbVsLR7JX0ExsRX1+MYYcZ+3QUFfZzshkQ6h2poMxLNRFHv4a0cYSuoS7Yr7TUTaY4A
2HvA1so+pskDoGIkfurpcIP9VCAD7NMT0QMnHXTFuiOlDigeBLiCRACvZ0ut4SbYDkm+J1+6YALV
0JVrCGx70/tWopcdE3pTPVgHFmTzd8Q7tXcI7AqlXjg4wDyoQb27JRhShKjbsR5U46Ob9to+bxFs
qlFyQUCBD4xQ9h0fQUlqjO5tM9+Lr+qgZnftB4SKDWRkAXL60gF+O/RL0aipE/XNdQtxbHOkx3UT
TQ+6nncnSNIkrRTVZswJVDFGvYLFogi2UojAPeVnB1Bku7qHWmu1Y7WR1R4q1rS24/SOjzlfZfF8
lcnSXwW6zDbtZF137kgiW23YN35EIPnaUXp1UJPot51Iyi/ZKKdrosjaYts0MrmaDGZQh4bhTQMB
llA/Q7+apxQjfU+IGSPDDnZiv1E0bEdHN2g3wnOLVcBEdwPNnF5qXjgXWHHq29GKgwvfKH5EQzmd
8pwC1trtXf9CLX+gk/IWr2xd4PmsYmihmm0Tr9nil1MZaYcVWh/0U+pIrqpDPSzu7/l3TgNf1xEj
bLdU7Y3uJS5eJk84W73LxnXFW3vss4kdmRUlu5pYVPbJUXph9o7LjCV5hkjSNyIqrpRTGleazbsJ
bjHEa1juozZS26SFSBXBdeKvjz8sVyPewkmmKxJ+yOxhM3hYLEf3pGbXF3kZT7eDMMTB6oAex31U
7wZT55BT9Znmrg19VAUWnUAxfRrThTebxa5u7OneHcntJGwtvSVDGFlHTfg0fGazApRQlc6lFZfZ
wkz0iEEDFckph4NbCJy+PtEjIR4ymCbLCxth8/H0s5FOK6PUs22QDMkmtto4A8MWOACSrPmXS5ze
uC7cANv4HEf/xdmZLceNJGv6XeZ60AMgsJrNzEUCmQmuIiVSS93AJErCvu94+vnAqnNaiUwjhm19
rO10q1qRgYjw8HD/F2iEUtUaD5MfCraOVRd/xWYafOqlpLxq43EsDoE/WIFLyaJ/bEreuU4sz8N9
1foDbCp1PFSqhPRBMPmEqaKeM6xSY+k2hQjLdT/DEI0LHNf52F9L8DVup8Ed9nWWXs608WNTxvr3
sc9+S3GlawcqWejOj3LtQgIxpZQqCPI1rjrhOzrgVH1LKUq6xng6xo8sjz9GEH12SqXY38LMyL9k
Pf5O9ISjY7Hc+bg3k74AjUd5tJ4IvK1ZWC6IP3JkbsErqSmDDzI+OaTYc+Q1hQrZqtVLXJWl6n7M
wE33uo26GCBJCjHWMZasyOnpBU3tPO2zqSoPCOVavtO0CfSJSJgeFm/tHq3U8mVie7lyYOoH35JM
ZG6Tlt5+i+Ue789JegC52hx5I5S3r2CaFs7GPpmR2UQytJC/F2NhuEZtKdd+3JZ0xjBmK6lz73jg
WIdm0d1EMhQqSWq6zaCT1IkR4dbYH77LSVDjsMjiYNR0XWHVQ2tP+TyX0k8T49TP/SCiHz3iDoe5
C7KXTsqAd8hJkTjQez8OaRdcN6DmbycJ5y0DcRI3LCex07VBhaSF7cEnpM6i0SlxBpik5Seh/bRH
U/7WamulhCxVw4axe9+psUy87bHCHAQ5XdtiD1jBe9rnqtldy1SvF5E2H1a0wFdWaktXyX3ZDayS
w1rTcULNdbjpCFb4XNa8XyRoExToZ9RN5xqcCEVXT2/h0kH3iEz6IQXuD7ukCtonUKsGWkIFVnw7
KIHVPhnSY01J5M6WqdDWQr9WjKE9zqImvQ1Ex1cUhXY1jN3ikDtBFIpE/wWS5XBVlhJG9D5Cl26X
1/qeClt+I2UwvwbIun0Is1QLryVZgQyHSFp576c4EqJzj+pqb9Vkd7ngIRA/BUPkX/mKHLg5JQkq
ENOnoImMazh6tRtZdoD0WqF1V75Q+kMuMjDsgNoR7Sck2WmBraYszyXGsXZxpDJQODa5+z6Oh8SX
dxa2oDg0dtxRcaOYt3XS3ncjz0WuHae3Rf8S0Kl3yKC/2Woz3k+pQTEKwN5DoCGgTGVE20ERMxxI
zrfYJUSYYzbDYfZjey+k4mqeAQ5LmvQVRdErZFl/IX6bOoO2POKGQnVxojL242wgQ6719rFuyyut
wxANCaf5qUdqCg/GGNvuUZGvAvhJqLYVO94qDuqhvYtZVkUZBLNYmbrDvgxNCVPC+UB9H4oFrYpd
GEflsRqT4daKKTCqWoHHEKp/bupPT1MtchdNhGQvQ+a4UyAmOTr+TQLj2z3WhSHuI8q0tyaZ1kk0
3uVw+YiA6Uc/sVpMNxGwHcuWfHc8gqF+ZhG+t0H8mQ/1edITb9BqiIPGzdBl1V3Fjazt+zooK9wm
rcYHMQdemYg6YeCJIFbuWNgePwjcUK8VlSRonuOdSaTENVjTUYaIRDo9WHM9PkL+AeNc9rn0UdOT
alcFsXpv8aL/FaHX48hK/mWmR1kgwICuaBNQPLEbadxPWouyVuR3x3i0tRfOk72Ll7CPOZR6g2qg
2u5KikVOwNsyz+0W3J7x4KeYPddKL770iniyZpiJQ5aV9zqgvh0ory9RpkauiXwGeC9lvslr2G0l
q+lBiVPQghS8zOy+IRMSg5MqAe/5SNh/IZCIUWfAU5JXO7doTKFlin9SnMA/246e1VHqAGPiJmSm
7c/Oh5EMkZu9w+Oa8qb6oKu9uo9iW74LTc16FFZn3SPYVrgKrCIPbFx2H0jKVcIr+X6pesP1GhYf
YbyyPvvTVHB9J/p9ix/VXVoG6b1c1eAlq+AgD+KrFcBbFVCr976i6ncG3D8O12B4GExrX01lHD0F
k8eeRvl9T2oAuq8df9iDVH4s4pGuAWYeOI0p8zVlZvoHhqBapo8mxu5d1XjoQWX3UhX7d22Y2j/M
olZUgJUFNqt8AKppUHS72gmqXOKmCGUjem4p8hiUcUZffdFnkwsqVYzF9rMT4r6XNRLiIAjcUu7C
7yY1kZuKM/FosgY3wVDlN7ksJsu1ZrP5hYJTyHBhTFtialsvj6fgg2mWw73OnfxzjGPpU4mP+W+/
zKbbMQ3Kb00mko9tK0OwNWUqWmZFw34adOXY+ibiBbhmuwnFmr0IQjZPEeiuqCuLo6jWXwO1mZ6w
kK6Po530z82sFY+sbov6bxeFnu+T+ASxjKJbHcCMFFZ5kxfYYu5570CBguJ245sRejJVi+WXPg61
I8ICFhND37X5GNFBq7uruBpT6o4x0K1Gsw6YFcfAAvv23k5QLwj6KXzofCn7lNV97UHKI6ux0Jib
9lWsBrQgeB+NHyMFA6lDZWObu0uUWv8eYOLGXZFQVeqzkWXqSBniG7UlvKiWmf6wa+4pzFTLeDfq
uv1U4X7u4AtbOvidap/zSQRfJFIbs5jsvZUgmb+jOCe5VlVhsjyNXBPZDHetbE3xOWoEZTRzDD4R
4z9S0XNkjScxLX9Sk08J1UcSNf1QGdVxFHUM4Ni6CiIuMMvCh0cJZUdR2CYdpoxtRvEBAViTJoT0
W8Cm3MlhSYU7E7t57rQ9ZW0vpNngjFGeo1YQUPS1OHNV0n6OLJR3bNG91B3FGpxQG7cIjc6RgQKX
BQSswJcoDISRfp0w9Z056fotguDFMTTtAkpV2mJgnrRXIVVsV+eS/SX7XNGtnqkHDb7dr2lUbEfv
sNDsSPSMPiQxGez+JsqL8nYBgF5Rr5ccKVB1t577otlpfZY5oQ1nDpbfeC0qIBZ8Oip9lGCbTx1E
mR3lq/6uDAgUiL0rT0nX2Xu5E8Yef/Q8JMuF+gOnLvXJzmTsWdvKYDNB4qsoa92+PrgnnAeegzBX
bgX0Gldr4nYnT0XoWXGqc+0OFkRe4xoNwBQzS/UwWS01qwps+1Et1O6ToinZsdem/kCxOpUgzRfx
UfSp7WkDbHZVtOW3uC7M7zkmcF9rpW0+U1eDNzZEUxC7sIWKG7iizU+fLsFNTlPtakTv8H4i47mt
ZqN8sIMkPuZT8DBZOaIt+RR+frvXoy7NnFMkwQIhYwoor9HbX4OMsHKiSiyr1V7RcNmTGpTw0b97
hiq8E2n5IfeV8pPOr3qm5/KL64mkRYXiDFRPpPp3Y0mnh8AyjmbFUx8C2bMyxMV1U6CCkKDITn1N
tzd+84UOvE6cB0giDBq+NLxPG1QaFSZ/EAnoTQxSn6dotJ1wFCGPgDJxUg2gVrNEHLUrfoaCg9TQ
NLiJs0a7K6282c0qoE+So3oDGXDeN9OxtGGVLCSDVBS4Tn+WkPMqQLGhgizaHxqQJvSjHn0emDv0
dzCL8RMfCQ0YzW8v4StrYbWEixwvg9KFxNxm1W419Zkd3UbVfi6U9NpGTGA3GWMf4zFgPpWx+A48
/XkCT+xYddzzRCBRx2YbaX3Y/Q/pXKagFvXvlB6SOxqR1v0QacWVWU0QjSW6bdmsFsBn5aVJBXX8
mIzK6NLs+I0Ztrajom2SqZWEATlQX/y6uvdzVIAUxMTzcLCP2QxsDxNb4GNznr1IE6wBM03Ua6wa
Eu6FueDZbRhPlGPCK6zo+m91osxu7WcYRseNcMETpWQz2TcL6gGexbFivMycnR1Hr7jR5mD69fYX
PUPewUwF/Ub/cRGXP0fuLsIxHVqn1E0kfXKHejqig2ffU4lPjmlhUA2qDDN8QmkgItwkPyPFkB0R
62jHvf1LFnjSydICrFBhhAHyoYWDBt7plur5kzLqZFjYkzAeMeey6FWI4eF1lHexmZ6KjP/738v/
5qUosYUMwvZVovLf/+kuekFlpfjdvvlPHX8V99+zX836Hzr5m5v/+/rHwa9iYRid/Id9jiX89Nj9
qqePv5ou/ftX/PNP/v/+4T/Cnk9T+ev//I+Xosvb5W8LYAb/qfmpgU77X/+lw3lGdXLCKGXj/Hr9
PYtE6PKP/0N0Mox/oeGH9CZ0ZhAB/3CcgLShHApoD7YSMCk2z39znCTF/NeC5TMtEwQti7lwCv4h
OUm68S9dYaXBDi9oU1b7PSwnBvljzxjyAkMDc47PMTKcILUWsNofkDdhpiKWlHG+UUIdu1p8bIz0
sa25CZ/VPCuUZ8yWix9/fJmHv3fkCR/mNPYtPEKKIkiicpnowEXXQCAfG1Be7Kl1nfiDWxZHM0MF
aA4PBlh2U60dX4AJsjzb/ETfx5FRV5ZGHmh4ArUUpsTSV7LpeXQbeLVTdAZIZTB/YL7NBRtlcESX
8/XHtwBfP1OpMdtjYWrI8yZ+6BqREDykcMB7+xOcYgD/HgpOEK8NU2Gd11Ju9LpVeuJVe5R0v3gK
dOs6n8fYG6QguR7sATmopNpy1VstNW8HQPXcOWC/CFjA20+nl0xaPCcGIhtVozSHWR6w9+67GlyT
ml9nqrmFDBHr77kMCIF/WW7g51glng7oU4hTa140XoVR5E6tNWOvYZrtFHpiul05VG6SVP4RNRh7
H7aVeaPrdekhdGI5wJnpmyTt8L3EgKd0EIjpHPpLFroa0QjPPxpnVxr9+KNkAEaFu23fmT6SLJQs
Ci+oS8xUcDvaR01vXhG5sxsJdfC9hpSsy5MLq6gFRTGZcrjHCkjh/8t4nfaZfnh7nU9DMocKuvfC
54DHCMAJjMzpJyjazMwyEtmDKOmC2JSrD1ie9+8dBVc+MFQg6wRIT8RcTkeZJKxqEnmuDpOBnBy9
8P5QS937xFWZCwrCcH0w9oIkA8h7BZucaylRdRyTD21r159JjqTrtNKHTx1FBe/tz3a2c2yC25Jm
EjcJhGvhRjXxMzOEh3NAbShHp0hKnqcMgRWAv93H9w+F4C44VVsnQOurU1Fkk0V1TtYOM5pLe7Ma
ZleJIuUQote9kXudbQao4UTYBQZK7oXzyOkyxWo+l2jHGweoIfp+tnhogg3d8nlbhxaxWKfg8gbW
l53HUT8dxQfi1bSD3XkmJYrfeanMGKMCOkbq3CaszY1ZfrKb3k43oucqqAMwZkAZyi6AOhkdutXs
ZBVNJLRA/CPlhkLbGfiCfk3RCEoO4HqjL61u1t8ibkMUBAEGbXH818GN6MZlqUE9gLajAC89nTUG
NWHZa03qKQnSTM4cFIrujU1hDg7kP/mj2tuBspFvrb80uA4EIxafBdIojOxXM7boWGZtLhnHHvyd
R9SlMWEMmdPUpriZrbnYk2O0G0djvYk0XYPlDIAQFX64Fq+6DH9cUnrmz5mA4eJhVEM1U9aLOxwd
og3z2fUBfB0FlQHExw1A0sbqVOBIRJcg8Quvgv11g6IQuIsUOmWCOdQ7TwVDQcRg83AguIHXfvFB
ryvTaDEho7Znd0DtCNHFecup+MKEyIlhSSIHZ+BUtlqruKhGcw7xkQU/W5BdNHMaHQJbC1W3QslI
21DvPR+OO11/1U7QyOxgop+kEp1V+GOitqM3yEuvTRch0k3U4PNuSN8lcsv1woEjk0KhXOdWxzzr
dKi5k1pkiYzJk32/vge7WB/x3Bs3qBjn245jDUyWlJMuDcCB01EkfOUDsMmTh8a2dGiHqPakKt9I
DC8MoqMksphZwIJE2/10kKZls9moRHplocx7NC2nnM5U2P1+O+SfxQq+FjSthVFKI0Ks8f+FNY6V
pqSDJ7EnP9DU929Vua7uyglv0mYap5e3xzsFqb6uEKBztAwW91yLvP50WgoyjUEHOM8z8Ot9NJJW
2tNUqBGbzMC92UPitmWr7pE4M65aERUbS3dhLyKhgOzyQtiFArL8+R8RIyFemqHaD16jR9LeL5cm
5hDSiExRo3l+e6oXVhBl/tf6ECQ0NBxOx6rAKaV5rwweGqOL83i6AJHxYBUboffSnAQ5CHLSMrt/
zeLyy4bGgLAnjOm0/Dtf1Gw8qjWRckTLUmwZ166e+Kwg29Fm4aDNI8ltrKNHE3VthIKt5AHLE9Yh
pPdhPchSUHzOA0m6nylVNN/izLaeBt+yPuZ1ITCKCuUhwIyOevtGdF4Ra5bfo8MFhsBG3QHu4drN
KRiNWEOJTl7EZSnSqNFIl0wCFJMe1DnUapfmsA6IQiXpdQnvsnJIFl1S7CTV0oSUhy7fIdUBh+8y
aYY3GeIX/xn4C6iNMRex+/auODsA/NzFpQb7I27ps883GmbcZWKevBga588cuiSYMLVrAYap+g2t
4Phg4+B615kD4mnyNGxE47OLehnfWspeBqsHzv90V5ptV+paVk3eJCp/B4NZc5QBoKsA3PzV77Xo
NmfuV29P+myLMihva6EgRSJTtzyLy4jfqbk0eVEU938lyKt2dNAWlc1eyZt54xa9OJoCAJ/0z1AA
YZxOsUTtre4NffLyPuqvzNgEzxagHIntjCpvbL9LnxNWI6ETZh43wmpmHHt/6FoOX9oCfup4chGm
wf54iB3CcjHVcT+aZqBtnPmV5NTfu57LW+H+xsAYlt7pHENFhLSpxsmbkZzeVXOYdke1Ff6DiCwk
i5Hq9FLK62VpJl/kADdYbTQWVgkKlGEtsGjrozuFZwviekgIb9GAz24V1ps00EKCAhoEWdrprwM0
IKWDHMse/VQEQnN6W8Af6NNKbVvfCDnderlcWgY8/Cg/kkItdYvTAYE4RpY84OaipwYYrQwnu0o0
xXOpVcG+q4V2BLMhbahdXByUQEj5CWU28o3TQeVU9JIOStnDFjI1dihowzju1eqTGtXhx1DIIWqS
+EaaG4t/YX9TvKD3sOT4lNFWNBO6YTyq2gjrmsGmX5SEtK73qd9bPw0W98vbR/fCJAU5KSJUGjVT
7PJOJ4m3L+qppkkbLJEldlFLe1iPjO4ezeN8z+/odn7ZNe9N5JZ7DLWtxfkFJQp7dXcavSgQOzBm
T9agrdBb1yrafEOMrPPb0zu7pF8HIhovHxLe+moNrTAUIqXm56ER2Lk8qBIPmO6Wg8alUcCI20xK
5cpc6qF/ph1y5ZsjSm+K18510bu6P9AahsWfZRtb47WD8++692tcgMVHOQ2rUgoH65OXGyk+2omk
eFUty+MegFZXuSXAotkRwfL5FKPMnpo20Cx3mGmn78pabQIkSHF7dtohlc2dDHI+8iIr0rc8bS99
h4X8bRKaKYitfdexEc3R4S4VL04t5CQKUOzNwdDCeau8cOmI/DnQall5q4JeAZ/s6TkUVxxTKgl7
wbFKPyp1tcnbO3vuE+IWWUaD65wkbH0gq6rtigFkqqdLkukEoZC+GHGrXjXjSCtdb8wPUa3WLq7z
YktV6EI6gYsixD3I4QLM8Wqikz8kU2oSC6bMzp90a6Z/h7Xe+JF7AcZ62trybSD5qMbaeulMUH3i
jS13YU153jF3A5S3AZHvdG+batFVNp1iz8jitNjlcgNNJOoa6C/vPqrsbN6fvMU1CJKraz2Hv5nk
cEQ8OdA1N03L0UVeMNuoKVy4ukzdJEPibpWXuvzpdBoBlNkesbtFgdsABZoNQHr7IcpeCERh4qDe
r319e2IXNitCWBqFNdaRFsdqSDVBjqoKU9MrpMF068Bs9mKa5GuegP7G++fC7GxuSULdkjNTwTyd
HZmRpaStolGGbtu/siTIH4QNJsW1qwzUGi13QCJvzw6xGP7SVUziEUuVj+tZOeeYU/sGMT7Hhte3
nR07yUgScGiVtnqU5EAz7hUZlNnR0ss2PkadXde7ZFT1lzYQtnxQk9aI2bhgRvdGZKGXH4RV4TYE
7uIqitWpRs65Dhe7UoFwDAiaDqqOD94q6BHAcuR89j+B8Em/KFKU3cvh2FRfxZwAT7QTZfyQGWAz
HKtB3tXtqScZxzAo/fKASxwcmUmVtOEmTCrcM2et1gasASYzdqBVKj/rum9/k/dVBe7z+iIHOajJ
50oKM4l905rmPkobZOG6XsNvo5FkgO9NY/bIjLfaC2QYVLsj2UfUt8oVPskwSfbXDh4yXV8NiLYL
sl2yDiMbcnCkPh5rB9d4/wNtmb74GCOA4rum6O0Z+Wu90A8irhoshXh7KaDOLBXqGaSxv5Q2lNoP
MR4Ed/2gi0WBRq//wpjO5BdTYvreAIy1rqYMC3u3tvXpc9uX3VMJMwgTjmZWngSi4r8mUJ4vVtNq
1bHpxfBo2FAxWEyoHbsZODeKdgkPKrLfURePAK/qwO0n1X+sI1nCtWRu7Ye2KRUFeE7gv4R5i01B
H/vlfSv7vekxp/656Drd/2B0AUEbAplcAX2rs/sOSGrjZJSRRqfG+QmZbD3P/hrgWoojDMAUNgiq
Dnu/GrqfmtxPgYcBBfzXTIEdhAC8rL8AVxuYTwUx5wZ1CxkK0DxiTRDgZJ5yCXVqtPM7ftChQaGu
OkQwENNHeX5V2MbfS6WMOzadY6VwQa+wxZ16kBLyAONRgO1ygixUvQQWnHwcVbAETqGihe8GFYSy
HQ5P4qXQA3DPibI41CRm3WdwMcr0+5h14wuZG2LzJq7mELzUGp1fdK7FoQbL9iOwZFS2RZsph6Lu
UtkxIUHm+2KypK9SIBuNmzRp/Vhye3N5dzI/g30G/VFuB8TIJTE07BAAuO6QIvu8D7ibfv/PPsFz
ookrwa3VLH/1RNERxDmAhI332IXrEUdWxOgQ3aBwsGa1x6LEhcVvNE8bBISbWk6rZJ+MY/i1Dsah
2yGnlXu1tGid+j3kOHcjAJ0idV5zIpuqBbqPNGwW6b/ToKcXdTkpykKrUefKPGCcDVk5rLLkAceO
6mYe8vJjUAXdb60VA5ToOVIeIUIaxcYPuRQHdS5IbJ74FiSDp78jE5KfDzKaSy2/8r6mY+FmaRpu
jLLMZh1tCbZ8aJ6HtHGW1fijxAUoskVWB6EatZH6YtqRH3DzW1B45p3MDZo6nUjNH6GJy8Xvt7/0
pduF65m+GNyn5RY9HVrrimBJFVRvSmNMs3KYt8dGyPNHHWrWEY7Wt7fHO58qQop0Eqn78NpERex0
PL/0c0kJB92b/Qzl37DHXgQXvaHsbqRk1g041PoM4WSWSH/fHvp8T+NUulhrU0NcdF1WdzZNJyWq
pDG+AkcNkLsAmPgjiBI5dip5sKpdVph5t+9Qvx92eCjZW2/PC2U4Cre06pZHC2+z9cOlnUID65Y4
uzJAYQceDnlh5eQgA9EtDciz9y1POmVXS8AlPfoApXTotVpgmNbI7bOGE1ey8UnO0xhaedS0QAuQ
ArMNTlcjkaJKjGmUXFV1Qx/abmr7ZmoU/bqvI+v725//fKcxFkEFIR3ZtHnqnI5VBnqVIyGSXOWW
6PZg1ZK9pajdXagN9kG38Jt+e7zzncabBcgAn5zKtWaujm7fR9C/09nyrChOYFcE1s6AEHkn4kmB
wIe3zySLZuMkX/igS4EQsxXmCBxjNaiQR7AZurA9rpD0nowCBN6EPVjQyfLG/M5DExrsBAz2BOKs
Z42TOggNs9Ub2yv0Uj1I6Ntet/G01TW/sGpI3XBqKNfSyV43GxQfPBxQFdAscgwNofalT02IXEY0
yAOnVAk3qgiqyjY4jYVk8vTT6A1yVKjGn26TeJzFMPJqozas4qEpQovwRz1DVDeg1MRjUeWDcTW0
CRTQQQFkfcRiLfzQDLX5EElaIWBKjbQWY6iLT9hmYRKmYBiV3sWqlus7Hx/O7tiUevsYy2gL3Jv5
pH1r/cl+ngNyssPbm/DCfgAIwGuP1h0yH+tudjSp5Lh663ujrI4KOBC/wujGZgPtpkAfk/dvPwv4
D3ULhlxKeacfT2osmLggf7yy6lBux88ok1ByqOonRM+wKH17chd2IIAjApGClNUSV09Hqyallkw0
TDzEXMhzg9741hlZvYE1ujwK8A2gRuB21z0ZGw8tP00n3ysMKSQrSkTcPcujoVgbA124Hywkpeiu
ck8sAfF0Oomp9ZWhlb43m5GJTA2dJ9JQq3Hqpsv0HY4dw760xvA2mhZXkre/5aWNspQDeL4uON+1
Cm9KvRh/I9X3EBmInkjNWvVrAgnzWZVqrXx6/2CUBkHh8YYFMLaqRgaNhQXh2EueVLfSrq9iO94V
FUZWvWJHGyfgQgBh41Pfpc9LlnEGuxln1G6VSfKC1EYSqkdBG+jscADE+GPieGxExQtRn2YFyDwq
aTR81+1kXW4xnskUyaM1Hn5QYb+gTmakt02SInKFidcVRjnGxs45r+iAU6Gkz/VOOUdeX20tXlYj
d7fkwUIArR9kcugv9OJG33dGAxnRwLAO2cooH75Lqm8d1aaZtHeXtmEPgKkANINuOlXY1fbFuTPT
DYjYFC4zxQsLqHMOBkXDcBBpP8nubAfIHFuojX56eztdOqFI4Gt/V5PAzpyOzFEM+67JoICD47/J
4hk1D97VG/O7NAo2DsjOLumqvi6bNRIkS1RgWNlkCnHLow8HlbCzG3NjoEs7Fn00EjTACTQoVtMx
ehsGlR8yHZNqUmzDObWj/qeGPKhTB9kW7PnSyedY4AkAbhPM02q41o6w9QJmDyKmATgP54P2E9SX
Ke7/g8NBD33pvQJLY6ustgi2iBMycanvdUkLPKyz4u4Rwz+sGJMMYZRdrpVML65s+/1BgHhq8y+k
L8BgrAbGyDDK25k5dj7ELMqyMASV2XhOewpFFFu3/HAufFO+JfctYnkq0PZVXqvjrootoIbkj6KP
O9VHIm4KLYSXpqbZCNwXtiVNFsIo+vBLkXOV1tLKz4WSVrYHfzu6T1WkWTqjj49vH7FLEyIFo3MO
dJG9v5oQ1FgkCMjkvSBJxxsL8s4+qJTglx3om7KXFzIw7gYbyDchzWKnnB5nNS1rZUhj24vtprjS
KPQcxkmNlyqAETiyj+ls2kKTTYMOlF7T97sSdd0vtZiDo59K1kb988K1bPNWJKAtp//s2ZZSYcnq
cbn/FykQJ7GK8lh0dX8dUNCDCA23LqoNMj4utMp9/2df3LfR1+O8nLWKI+Bj2BowNr2WOr4djBE4
lJVroHINaYRs/R8MxxuVsEMAP3uMRyIqO2RdyBYlu7wK0WWxXLbE8DCUE3qObw92Icwh105Wz79r
HJRly/1RdBj82R7w+LRJd4BSQ/2UdmQ82AsDvthB8LY3xlspJS41HTJTOoOAlFX+tc6FDakf0hyO
utekczvvslYVmdOpoTbv4WfW0sEo/ADLRstskiOSAD3yObmIKgqz45RuHKjXx/bqnbFA93UkhzGz
OqswxYPWaMgn+l4TD5mGkA5dt+samZHwQ13U1H3DNLZ8yK5IdblSmiQ3aESPv4zJ6L6GyOG1u6pL
EXWwxihWuBcw5z7KbWcugmhi2HX+gI/k+1dsyS5eK2NLZ/J0xTD5CvA9DX3Pjuv6V2mL6JucJMU3
8HLp5OZxr6sb+//87PEUo1O+PCp40q5DARRlH7J4ZgEKmIfqqDW98g19wUp2QVek7b4p0ZGC21dq
n+amsbcUEs9jq4V0C0rZ0EWWd+7q2uj0JrFnaOnkVaK2UfwxYpRkRgB+G/fT5YE0+GzAbAg2q4HQ
MtS6NrBMrwoC6yiFaY4mjTZunIDzIM50Fq3HJVEEILgKrMja1EZSNIyShOlBmXvNzeo8PIBLHDe2
98UJ8QSCngIcEeDj6VYJp6ILwSmbXuoDorHhB3il2nfO2xvy4oRIIygcUtUhKzsdBZCtPDeTYcK3
rXO3sZXKqXuEllCPfX+WxLdbJNqpSS+ApNUKqSLQo7Ec6DkQKrB4lKf9IgbnoBr4Pt++JU4tQ4GE
4Tbn+ltv+jwjwcYWwPRmBIkUwEIAsQfcHJJy2LjazkPwgrAycewQwD9IOE+/X6SDMpyN0QTYVbRX
cLStg5wlgzPauQpJSOjvDiDMiccRAFgBnGxdW0HaRs1BF1leXhjydSH7cJ3TudnnoukdNEC2Qv6F
+bHbkWhe7LEs4KOn88uxZSJxaAkfZiw/dLS6H3m3Vc2tn/X6C1YvsbrxEruwI+FAgGcHsLcQolZH
LBjaGkHP0vJCqZt2UYHhPR18053Qxt6IjZeGYuFIDkg1lTM4l9kWLfgxYSHzOFvXod42Lr2o0c21
vN8Y6sJppmrIQV5SoCUFPP2OiV0Jo+XS8URPlbatm8Qd602x/0ur9ccor/f3HwnBYmhdtlNjeRwN
wJe2OtF8nPonrCRbb8wM4z/YjWx6KuIYPS5Jz+msBtI3ZBpq1qpAJE3LC/sRKu+06HrlB02L5ffX
WLBFoWCK3ShZz1lpUbJ6kxpfYXkmfjB7s7G7gwEgj3bbuMUmWVbkNLugCAw7EVoFhlVnTPNOR3cm
y3K+ZS2rTlvSIUs0dmSSzYkzD0L2cFYEBAhTwdXjWv35dmBW1EvjA0+gCgK4jn7L6bdFezIJBZpJ
3mDGWulFmFP+sivkEdwkQt3ByVSjKR4mTGaxgEbdsyIBEs2nzFCba0jOS9t7COP3Kfm/RlZiAQhP
eC5gqtbPsrxG8qkehUndScdqknadchfXvvm9Qz1kcOh/283OEn33W6l0etFvf5RLp4guF0QXSmww
CVf7LVug0ZVNwmvUUuOOqRGhQoGb5tujXAoLbC4BbgxqJH/B6ZcPA1MbI4m2g5lU0z126DFuIotE
ybhliHYhoV7os9xUr4wl3gunQ2E6os8UeCwP7EX/YcDpYnbQfUejd8xT45uWNzFkdTtAnU3msW0r
yF2ANd9qIl34rlAkLXxUCfHnLYJORAKCzWR7yH8m911S9rt+yt8NzV8cD7hM6FbZoAvXkb02UHke
asX2fAQm/NfqCChsVCq27MiWr7Y6ugswHYoFXYal3HT6VcMsWAAege9BMih8ROwlUbl1Wief0xQj
z+shTqs7obRozr69cy7EX5XXPbODx3ne+ZhqIAB5gaCGkSbKbcvXvh7NMLjTgrp1cqSXj2+Pd3H/
LHhDoH18VfrOpzNFRIccMVGokmii/5ZYfnlnNKFFj4TeQTj4416PyFGhu9rHJomzw6C0W5vn0qRp
H7B/IHBruF+e/oZRa+e5iehidbWefEOSt7GPhpnFNs4tQhN7/os52bh4LhxRUnAI7TTcuVfXFw9l
j0Hg4khnsDVRn5/DCGtsuzzE9fSPdyrCAZD0H/7eNn9yxS8NxViUbpYwTJZ8Oj2hT13e6SF3HIiK
5zSytV8NwVlHxVDHA/ftBb3wWgOr+u/BloP6xwUuy8j9IpxtekYXyuibkIUjmoqS7wh8DBnSOVAe
QJ1Y5q4AIbxl4XMpDPDcWBr7Ggu6jkYqvUfNniTLk9ShuEeDcbiFKaBupMyXPihvqCXQqEtRZvnz
P+eIRZBRdhPhdcLRTRPoJ42ToSFHX/obn/PShKiU0kIGKHrOmtFC/OXllKzL7+LqKvHnyLVyhNre
XrRLowDBXF7XSyP3DBTQxnDs8sTwwjQLj3OSFe4c4cH49igXKDeYzdIWJC3GzYXy+el3o4A9lrOR
GV5RpSVcO6VBXghvdw44NT0tMZzSn8JjqY6R25Ro6ElQ3W5BsdG01DrJlaUBjSyzqu+zOCh2/hzr
Gyt7Ke5SJ6Tvy8sLdYjVL/T7JVUMob1iAYIiU5Ghgeru5TyU0RvWt5zyLga/P4dbHRa4lLgYBYHh
lX2vfPdbTfzkqPbZoSvqwXCyWks8dPiLJ4gCWnkNeKbX9rY/V1uwkEs7GnYRwWxpEpMVna5MoamT
URq94UlD3H61QyVyAJIFHxKUnTZ2waW9hjcgVD5KX6TAq0/MyodGbk0mtE7p/3F2Xrt1I9kafiIC
zOGWO1KW5dRyuiG62z3MoZjJpz9f+Uri5tmEjHHPAKOGS6y4wh+MA6iS5RjFgC/v77WtK51CPzq+
LKVzE2YDox4Tl2vmGsczvuitqyOaFk2UOaryozCHeKdfs7FxDDYAbuIkEtpNgRjSW93VXmgT1i/9
u3BAjgH1VeWJGZgQiJTmbeCmdqZyY9VofUvjF0o61MhWLVQ989CnURjU6FDdyspaP46jYl0R1U12
QNQb8wkHAeCM7J1weNc7NV4G5DRiVi2pvQNm4MlxqKsInfw2Q0is6o7312/z016MJ3/+4orN1X7B
ZzZ1rpGdJIcm0fUnp2onMgSRXv9gKLoZ+MtBjiGEfD1UPTl5D/DXvhZ1WviYNrUfRqGMz5Ud7nzU
1iTy2Et2LihxovPXI3mG0QqAXVEwVtgphskoTk3rdu+W0U0PKfDrneBK/uarKNIAvgLrEvkHhl19
2ZAUiAwbXRQYjePkAZr65XOKp0p1yCpj/OniKpCfqAi5SIelhv4OJb40uD+5G6ed0gboDHpTBLTr
6lwXT2hm6m4UIK+vnaya5I83SOyc9o2gg6sLNjICIRILstotlp4nuRBGRJDRITJax8N7GznG905j
248RlsIeWs8OEqNOhxvV/S9cuTb+Tihls4R4nYiAkpxc9RdbtSOfL5SpjAME/zxBJAAAnG5Q4ZqP
fTuCddZERX1wqskmUYtp4/DBygc6nYNS1BVKi715aSbbXM5S7wF/STd1+suouG52tNy6QYlBk5Bp
ZzTFHoVga+IsODXMnfxn3c/ugbMbteUBjKCMGyMchDRy2MfxxzxZugd8ADAKzFr15MyFe7o/b1sn
nEeATpMEdt10E0OnQpa3m5SrWqgjbu7SyKuwpmNWTePOJtw6B4CEpBIDUdRtjsGhU4tywZyojzPv
IkB8LAcg13n3E5sW/ac7GNqPSTFBoCSx6T5mGhnQDn9263PRidJlPkezZ93pMnKva8ykjwMXMf0T
hhbhaXaif9s5XnZumY2nCNQAqYwum9zIzLzej2mWRqqJpv6V/l2PrGkSQZNKeqVZDnEBOBIDHq8b
TwmY93TnHG5ccNR7SKCobkgI2GpofaQuagytcjWoX/fvi8FNEbgdKilxyc8+tyamiTsv08bEmlyq
EtIqaSLrWscUJ3rtpZlyBSP9nIuufFbz4rno3GFnBbfmldkkAARLhBSA/PmLc547Vq9oehXiEddM
sa8qBdkMXM4HMTpD4w9AC1Ckd6piLyff+kLYjKQBLCedh9WzMatahwHiSPM572LsyWqlVH24fKnh
O1Oz7ITAG1cCWEFWDwt4KXS1qh05vZLzlNBubqZajy5e50BHdecBPxv865oKZS/X/i+WuvSlErXz
zhbaHJ6KtrQVpJ69LrFkyhBzXN0QgIauPGteAZw+cloM6fFor6bHHiZvdTXdtGoCsYyD8vX+tbRx
V0gFHKr39Nw5Q6vPR+ao0mYcFoK0wOXlF8SOLn6o2H/DcdFHGBi166QlPIwMPa4eCgKip15b/0Fh
X8L9aVfbKo269SEGCCfmrAbOhHMIZiJunyKujBR650TFzgHa4IS7mC5z/xMws7PX6WxVunm2KI5y
bYStRO+92ojUM/Il2GYMs2EGlVPVEBB7pUUbIbbVov3mFVE6HVQ9yp2zGIomvTjwJR/QLVX6d6Oi
zE9TT39nZ2tuHQRWhquNB/c2S7GKsVa9JlJAU4890t51Fv1UMGMxD2HWoJd0fydsXWZsQlrPXKYs
xurYFVmIhlYGQDEubRIjC+NH33TjxQgio47+Tjg/8/n+kBvREi8iYHGd3JOa0OqKIcZB7wCpj8Cc
teLc1k51XkZbP90fRZe/+SouJFDBOt0D8CXL4K9vssxdsLNyLSKWpouLXyLKtORda2lz4jf6kk0I
ousRtjKdV06XXnUWJaj60YJmA3grDSIdKfVvwjTj1EfovRnfheXQP8VjYneHzhhq6zAvKYq1JXzv
+UFPnbr5nJCt2/8pRGEYBRaYBx0WKBB7Oi0b9AYYnhwaULp0g2+O74hUbQbANZGWfoYXaJhATZQR
gLr4ApfF6H2f4tpw0EMUVQ790jLDhWW2+tkwlPyp9jI4ePdne2tNqRVxlhGvJE2Tm/rFs2FrSquO
hp0EGoYAQSLs+hDnwPnuj7JxNIhrwCeDWaeXtS5cCKG7Q2O7SVDgoPeAd4v4mHVLfXGSUvtxf6jN
DwLewB+bC2P9HC1F2iTNwhRj/TJd8DCoDxo8yJ1p23ht5d/NMYcuQ4S42qO5KjK8bqwk6Hpw3YqD
9L0/NoAJqhriWm3q3ftIi+vLn3wbk4iOFvnuOhfMl8EoRccB1BGpL/ByMZX0WAk335nDjVcObKfk
FqA6AaVB/vzFpsDEpa3sKE+DLIpJifhGipSJoxu1X2RlOF280E3qJ6r+wzOqK+nbAdHkO3ygBace
2an1RROJpZ7MDL0Wc8bnBElc84BNcP1UNmp4Lbsuvt6f1427lE9FawiSCMWR9auO5kNUU0mNg8LC
H2gBFnzFecY4JnM8f1MnTFjePB71TERhARnQ2F3fcKC6HEgIIgqKDFfmPE4tf0yT8oJy03RV8Ul8
+8uE8iu8Yhd86W1bzzHGKKd1EQXz0IAH6XDGxDwMAXM93COnbJx0huIFxKxVatetniWu7nSMRRbh
+ZF4AOVs/Z1Qay2o0RML7s/i5lCUa9mqEoiyDkJQU9XySic7HEZor0va5u9CEbkPStGPO5SbjeOO
5iY1Qak7SFN29fIhpF2MQ5/FwTJbM2ZSbWjg2EJCaBxrsUB1nuM0Db9bRbfE3+5/5QYKjy4buDKa
ssR8N5tTw+hDt+hOB9WC1tMFEAmM0sn1ql8tDhbvsonA89wvIjSONM1RMu/Avtlnx07i/IDtWD8f
FKM2vw2tJIOLvnfwqOD/OGFokTxF+KfvichvLQwQew2C12+g0GoPZHCTQLXgAzIKS5qhR96VKlD+
QOazJy24VaMGPYBOlmzh37KHFBM4BE1dT8KY9aekESaBMH6Pgx5hESDiGOPndjqJMEmOosElQXTJ
nqrwxnWJ+gldc0I/XoT1ddW27tikaiP7rpgIV9U0PKCRYR5DxEwPs5mMn12r+C9MxbCzNzbeOrI9
6hNgRkn51uC/JbYqtHJp+GZD2F2RBrE/OtO4pzqyhZQgYvE4Z2i23lKmprnujQmvADBYZlbC9lfM
EFu8ro/PemE0GATN6beuUIZvVjfwL5hpXJJrxlVVnZUlznAD6BZvz2x+49KmaAcXXkNPh/mXqdKL
RyrX8jamcw9Wtmmy94kTLf+zvWhBEmnGFnoO6+/3D+LGKgNDY6JZYfScb/CCoxMh/UKva8RW1ffs
/zla8iFu7Pcisr81mvF3VQJXuT/mxr0jiacO7zCY4JtsF5OppGyyCQByZFQ/2rCYD6qLkGA0OZRp
l/qXmtnmzl23cXo5uiQWlO4lJW81r7ZRxB2hL2QLL/1Bpak7tAhPIaizNMf7Xyf/plWgTygowdw0
t2kVrIIou7FshKJNGtuJOWC72OnILrV2Wk++EJw2DKY6C7OnWBP/RM2CdZJXNMrb4XDE4cwuS0r7
bJ1HVU2uDImgoIA9mF74TqbaT61jhRCD7E5Ubw+EaT6T2TAmXK91IGxhADmYJsWSMelzkChV9LWx
4vSQGIP4kw97MZS8PF6cjyFRMEQvhvCatGmJ96Pyw6jT8Txj/bqTF26dRAo6kOUQP4LjuHodC0Qq
9DTs4cwUkxLUeqw+Lg2XgztX3cHFoPhyf99s7VDIlNxFnoS5rsO12jAopuUivBpqhggeAs9qf9Lb
rvjP0BZ9D6G5dQbJjSQynx73Te8sKVWhtp0N18O22sjvsBxNnzywItlRn+eaAkuqaziGgb7da0lv
fShhOOBkLnnZjny9hJ4x2WOMfMp1cdPhJJX+n8qqwFqiMsXp7XNKBY+2sgPI6waTpUyJPbsxvCdR
Rcu5p896aM1IvWq9u1cB3voq8MFUSMCFglZaHfsuHtQagLpzzaox/1ioWsTZm53DsNRij8GxdcUQ
ONEWlO3Wm0h7dLwyW1Qag7XZOx8FiglBH5rqJ6D5iAZo3di+J81qA4il44+R1sxefr31aoCltKTw
sQziVrFQZGbKMhYWiWEchmqgC8xQzgtlk//UPAr/J9C0bo+YrBvfiBbyPTzf1lR7v3UrKOzzG6w3
ED082g6ec3WKufjQFfZ0rl28LSnuWN/evoEoPwLjgeMIAlf+Ki+uG6cSWELR8L1WeAaemxTXUzEk
2YPa6n+A0YZLSf2egVjT9ZVt6DO5lcJQrecuj7VtIFkDyO0Qi3Tyh6zZ27Abm4jJk2AacGC3zZHI
wsw7WVz3KtG/Ldgva3kWoBgbKlFV9APLP16vpkTciSSiephxmv7v/uRuBHqAEniSuWUl82l1ZOao
axajAjik15ZzaNouPw7o55/uj7KxW2D80acEYQHdad1uM1xkEPUYuHY/uc55FGYMi0CfLmmT2TuB
ze/QdPX2E7ajDQZ9YEN6Ii7cvrJ6z7sOPe5rV2tMMux0O3ob/yAaNnrftDoP8YLo+7z5D7dP63GZ
zORJq0Oj/rqYqAKdzKF2xqcR4aTpPHZizr8q4+A0QdbNjoayVBUV7wstLr5UNX0XH0LQ8mQPba8c
5rHJlseh1tQvNIC75qQgHd5fljmcf3lpjc5GEra6cdbHWRx7MKG4D85dnAQVLoaWLDtraEpBMY4f
5jH0Gy/3vmvOOE+fEObz2oNuJKZ2LZM2/6ItLZ4VLaTx4ai3XvW/1uxzQM51W3eHtCh1NO7spPtb
qYQeopLWs5Vc0caf7cydMU62M7MM8m4QA30Gs07A/Hm4Zah92gFAUmmTnbSixiTdrV3zKfXmNPuG
Rp6h7uyNjTcebh/JNqeADbg+3nMzLGkvzxxVLeUwjmkdYBWGIldpLcGgl/bbAyXGk0An1JVuVUKw
BIpCa4Seao2q86nC3+OhqwFeDaq3c7a2dj13IBQqmuWoG8ifv7i4ugGFF5RmoyC2zKw6O30ZRQct
i9z2rCdpuYdA3AgnePmkfQO0LZqt66MsADuQOyvXHmDQmecx+suap9bHds0+pqZpHqkcjzvHbfMb
+VulmCzYpvXJFnaDI4wK+77EsjJg8cInxLzsDxCdu9P9S2TrsoR/jkAumlA06lYPXutM5jy2DX0J
ACvYJzp6RNHCahIb1Z4mdY+4mVbmIclV8wG6FapwaewY4nr/t9j6YHBHsuUK5fjm3YeaXkCUoFpY
x2P0DFq2PJhL434tFL3d2am/H9H1VcYupXYOYhZs8uqLi6RxjA517WtDIDh/6b2y+kk/1MGpNU/M
+Jznyzifez0s83dLoqSPUUcDzU/7zP6eocf/VOS11wX45ynlEfU27GdVC0QTFCTFTD8lke2Vh2Sy
nMRX4r55FnmZuYexxZPZt7pMKQ4lvZG/wW6kXwlVS+UMGVt7wOcIm8IRgZN3TRQmf8A2k2LznrSq
AJa53scTNTlFs3UF1ZviOcsM71LPmG3m6mTsrOXG4yc1OBgHqW2eYHmiXh3QVPcQbODEZF2Oun3B
3VvVyc4yblWSKDXTaqQxw22wTs2quja9pjBZxsScHkVlIIthSS1vT2OK09I0/6nh4p8mO/s+DnGC
YJH23/1du3HJ8itQRQK0u6EWo/UUMktP4ZiiBnDFpTYfMZaulxNAIU2amEc7oIGNY8K1R4Gfx96U
6OvXU9suNkbXLcojGfB2vwyH/GB6SnLpFd7e+9+2uYrEwFx7v+tkq1MilglDvN7AghvDnyvqXvN1
9BprB+i4NQqJtQR0SVXVdVEoKQUuMWOoXNvInLFpARivd2B473/L5l6RIDmEVCmp3+SEFUZ/mA9S
wFfDxgk8KLHXcjLMD4NN5dvypuV/9KxV2zcHz340CmuJjyDA7E/3f42NpwRBFRcxPG50ahirp2Ty
xgJ3oYSyfjbF1xmW6WHosYYlNEX52Zv6C23DPd3BrUElVgn4Adhy2Bivt4ygM1WY0UiXO47QXleV
8MHQ2vJ9jpwo5gml+Kz3otupMGw8KqjGsEG5CKSpx+oKaFqR2NOEsEkUJ/VXDZXUU9QJQIqLkRwn
pSneTRDVcf3k5dTKP2FgSLwJplgkOLdVGxWNKqnNxrmkyfm+7OryqHn1f6FLpVGSbt98VKhrAO4A
hw4T76b9lWqdVut6G17jxdH/cow5lnTXeefs32SmkgUhBVwk0Jk/8ii9uFZnXXSio6tx9erW/YQz
cv2hx8H82Oe98yQKw4GEVwNKBL/05kSDoSGVSC1HysnE9K+Hxi4tTPFz6K/TEPeqv9ix+NmGyzL7
TmmFexT529MqpcNJvmlJ0a6lLfF6uGh2zQWSLW4wA3E0ogSVkiMJmi7Rh8GZhH3Uagqhh6Wssxm+
YZ3rfq6PJTG1ZaXpDp5lY9pJkD3pJmoiIbK+odK0s9UoLQe+vUTjFvNUqzhFzMa3VPTud1cVvXmO
WsMZaSpZJBP374yN4akoyweG8IjXdHUN90tsDCMd/ithi3GoOgpLfrfYrV9myfDYlqA66zx3HvS+
+Pb2kSE6y8ySt/ymWeHhmESRpRl5AMIGjZI6f6eWpph8syjHi7ZE7rumEf0RaHUY3B965RBMXI/e
E9hGAm5aRIQrqx2AQhkeIJ41XtPFGR6ypjOz41yG+lEf4uUyaa3yWKe98cOb+4GuUdKeU9XAnddu
F9nDbHzU8OJ/+7DcU/25uU2lEBUPPv8Fcsg2ZETw4hBWBsRo3NiHaz8q9le3RAKrrBfnAgdh+avx
YuO5N/Px+f503IQZFN8sihkwzkl8eJBfD1oDromsVu+vdV6r6gl5y/zaOnHyYfQqpTlDVjT3LOtu
3mVZ7zMROKNjI/n8q1cjRc9dT6N6uHolea+lJ/NJpQx+uv9hm6OAHUIMg8fiBirWtY1ZhmE7XJum
t/5B77/+QHnB+INRyNF4hcALyB7J6+kTZu6WTULRohldC9XoqcKSx9vrFGx9Cw17RwUli3zEGvbW
zpZZYzk+XM1OmQ91M8c4p8W7Gi/yqn2VvLAwwHKkZATdPcrWrz+mFlQqbLQGrubouJder6LmWIa2
9jGNhJUca8Dxnk8BxHpakqr6iM9n5R5Rv8JWYa5zd+/pu9masDfAkSCnTkBDR0FeXy/PgwOH39HE
IsUJMt03SqouKKGrVezbXqUrNL6n+dcbd40ck/IaznHQPG+abF1dxUMLAOyqEJ5+7M2ufSrqcNzZ
NZtfBlkWJgzvOg/S6y/DgtKy0FtdCGGQ7a1M7BvTPhGfad/qFy2JvT0q/81NTz+co0ZfjSCNqGl1
yqMJMXBWfb4uuZmePOBsj07ZpF9wRq/9SYuci65V4hp1SfTWDqIcmV4C/+GNoZb8+lPthGYQKBD1
qiiiPpuFkXwyZ3oJtqd0exeL/Lte7V85Fu8ZqydBsevk0DXgana1slyBNpunJvTmx66x4y9jYxZ7
bMfbQILBUL2DZ0TwSwSzuq0nOoTIzmGNM+aK+GaMevyOeNRNzsXYDB7+42iQ+V1rdf+OkWc+uYM3
fUhTKoI7McTN3UCbRqp9cTdA56Jl83qC3airB2xPlqsu9PIjZI3uDBIMrei3HgwNWSMyfB3PcQ3m
yuthhqKrrNRhy7LBwtSPBMoXB0+Lpr3ce+t7Xg60eh0yTS8UkRvLVSsU813aDOJUZPmbUVfM2otR
fuNOX9wt+IsSH6bzcoVs3PpxOSyfajP9N9SX4YgQ/rQTad087XI4/LMk50eySuVHvxiuWZB6jJGJ
uKKHtZwqDFOCxDSny5guwi+lBtBYUBT+gyV7MehqJsty1qzFHJara03aBeWh4iESo76z/24PHX7l
FLz4R8o04U/+6tMyrHVMe+Ec4HE9f4z1WZw6J8WVGarDzlC3W4OAHYkOqJgyils/toqSxl1rDsa1
VLL4aMYgeMy+3aO+3X6QHEUeaSrOcIxXN5asWII5xDQAp2px0Od8PIzGVH9Jeqrv91fo9h0AsMLG
gEEAdPQmlU1NPQ+zRDWuM9Rp38XV+TQvrXvqiiI5jqBxv90f73YbSgtMAm/JmYDRpL9eq47dnUN2
xybAy4cLZmLiZ1WlaPdGdZSc0hwbbh8oq7pTiNmaUdknQBGQ1aO+9HrYCoqwg06EeQXIGR9B6g2H
XKNZXimGurPnt2aUWoyEUzCtQLBeD1WSyQkVm7KryDMRxF2fPUfCXh4XbFT+82ZKtjv3ojxEr98c
sGYETbwGvDw3cssW4rlJHcP+HLFE+xtteEc8QPaGkGDURYUiMh4F1iVvCrz5qPQHpalX/95f1Y3p
lf1coiTCCSLd1UsU6mOb10mJAFeIm27vORg/ZqF2ct30zTpp9EQ4HWxaosPbxu48x3SpImjxSJTG
F0hx9nFhbk73P2hjEaHGcCgAqFJLX+NGoYBaxcA1SrQiHFpzFlIatdUfIY7WFww+cDS9P+DqYqET
y8OGdgkxJsgfCiCvd40DCqCkw5QHVFbcRytErroz4738bmMUKNC8LCBIABivs/286bEwbfMcvk5W
PmFB2RyXyt0jea7OuPwWHes8yjg6PM+b5pxjiiyrgX4Gplb2ft5n2glRi3+cQVtq35zRnvEjkBA7
M7g6Br9HBRBDUkcNmT7uKqLtu06DZdHkwWgl5V8Y5LQPQ4hpK7rDaeX5VSYkjbhPQI0juWN8zFz6
aX/yO8CKZm9KDsMaeqkY5jzxqOYB6s3uZ8sg4MLlyvFFFKYHO1ma94riCd+e0+J7bjb18/1NtDXx
5Dq080imyTflz1+88XVO63eomiqgzYzC5TwaP0LHFj7xWXfQFb18DzmMW+/NoxpQ6pEPoE+PCs9q
6y5jM7XeLKpggWz2KepU/SLsqf3aqpP7Pq2z/xIwGN/vj7mxkdlfdOwdmly31RutKvNuaYYy8Cph
fBCVIvxYUfPr/VE2thTwAx5gnVoNiPtVnQalJgByQikDlHfdn65I0+w0ijGrr0Q2qF0VelRW2CtF
qe1nlYe8Sd2GTfLp/m8h5+/F/S43Njg2SvtE+rSx1q2tsXO9HkvnKpDFhO+hOfw7l7PlK0mv/3V/
pK1Z/Q06JELkIl+/krFWL7gVFlUgwrA7e3lknRdjyi73R9n8Hu64308FpWU56y92adwmcWM2Sxm0
KaknLcjGr4zQIVNR3gh3+j11OHtQUoDoI92wXw/VWlaVlpgQBY4z6V9HI4cR2iuc3feIAcsIWK8G
O4jSOK2PFCKt4u1Hg9IMlQzwuQ7l+tWdhE4MSNqkq4Olz5Rj2w9zgCdjfxorszii303EM3XGTqyz
sYqAkBxDpYoudfxX8zumVYSp2FAFY6QaZyPsK9+bxmXn0zZWEVYMPRDZxwc/t/o0A2F+cv2wDGIt
N/0sqetLbeio0CnKcLq/YdY8NbmMjEVBxCSplsv5ehmznNq9qnDaWxE308VoQtH6GOEUH/MRL7xz
DfD8MbKbYT4O6OFkjzqMPeXUzI4Ycen1yj2xwK0pRpsH03jocfqNvONUxFG/aDMfP0zlv0IfO8jw
+IXu5Gybw/B+grCi8Haja9pPbSaId6ogE23zKRozJ8CAVjnen95VZeb37PLXg0iUfZAbsr1Icr2Z
PFEG1uBlhl9SzLSPRtGn2rmL4vHBnGOUptNBSS+VjgTkzupufKRnkg5QD4eCxIZ9vbgeRnOR0i5N
QOvD+EuxqvFB83p9Zyq39hD6ywTkUnyCMulqGDoNI3lJ0QSRYqrPntKEH+pGdS5Ko7WHOjOVQ42F
32EYlu6MeaN30LNJ/GUpRbaTQm4cHHq0EKbpWWqkI6s7KZn6Ru/iqAlAgZRPg22V3ygTCVQUo2Hn
pt2aWjAnZKsgCfgjf5UXN21aJ8ukpbYIenpap6GEPMceemMLVoKVCMalDhSkEyK/1U0A3TlUyJSz
QHVK1FtzdhpfM3oDZ5TnUz1Tim8/Rno4vtFX+PfIRDoSmwAJ+AYsn5eEQqmAGEi9MvpsdPC+oaf2
O3S1m1nk+wAP8YBQjCWuXC1Y6DVd6WpZCofM6f0S2qNfzmLvrN9uUDkM3QLYrwYJ6nqDFnmUEKGG
SRANgjM+F5AQfKspvPppyIoxfNbjblEfxlFvjfOgDglg9sIqlRMdgCVzfQQ5Uj24fzWs5Vp+z7Bs
i0pCLgnKOrYL67LVnbhNg7KejYl3SyV8nM2ooDc6seFOahHOQd1Ui+PHbur9axD9hj78MDV9F8aJ
bGR1WearDcag/mQb7Q9thpx0xkwu/qtt6qxEEClL9pgqN4eMyUQFAgw6hFFCjNWamf1Qxvg4ZQEq
MNO71C6TYKpybDLzwtt5bjeHIrgATY2EyM39pXg0iQtvyQLYSNl1aWPdn6rMuSZL/nx/NbZGklb0
JL8AVW/4tlFRAWGLupSDVth+ZzRdkIeTgbBCrpzuD7U29fq98NBdSeNkIYpb8/XVMaBYHGEglgXE
mvqvyqRPBnXN8J4VGF0zlsd58VOwBj/TVM3SBxvWretrUa/+gOTW5AfR9KZBbztT+vdWPVifuryz
lJOTJ051mHS3/EcNQ1Pzh3YyvlYuprC+nhegTcfImPe+ZnPiflfmQRfd3v26AMlPwz0NnBGDMjDE
qS/URhwGGis7YdHWZUEKj1g3hG/O8ipUwWozLsEtp4GZYAC89HPyCHQrOt9fnq1ReLLBuUmPMkpG
r1cHQG7n5Y6TBnbqucc0RvaoSmb7+PZROPm8zQBdbt0LMNFdKOb3SWAVs3XEbs44wzt8ox2L3Gnc
4GA/JNhVsnZef0sCXyWu8LIMxkyPPk4uqtyW3Rdvv8QZhTgSQDko/XWTeVbssTT6iFHUuTnBQ8rO
6MQbO1HGxkajD0IFTIq2E7Gurp1G8Sqqfxl3QSlm5+REWYvy4uS6pW/XmPfsbIObyI2pk2wSSWwl
hlq/71kRI8HYLWkAPGS+9oNbQiLJYeV5+BV/m7QYUXA1Nf5W83Qvs5I77FVSKocm8bZ+X3s3amlt
7NiyoJIGldcYx8aIhALzSVuM64SR7nstnsavJVC3/6Fe7PwSqvXr/t7cGl9KNlsk5jC81yfADq2s
LBsvC4ayqOYzUZ/bwB7OezewvSyLMA8UzacW+F1/4sbC7MBY3KzaCbDkeq5nAfFZQAsICt6GzjkS
oQbuK1kQq0NxMaaWi9gEuvW509LyS5ylif4gzHavxLyxzQxKtaQfRJLsstU2QxB9RP3WwpZ0tIz5
ELqlsPyE6jfYW2gMb3/gSCK5aGRJibx9Hd8ZDmgMqyyDSoyq7mtYdH8Wroh+TcZs74V0GzP6ajD9
9W2QmaGwrCYkY++z4p3iptERnX7Vb9NnJVW/V6FV7RyiValX3j/IA9BqQQmXK3V9iPqkG4VXm1lg
oRg9+Fmejn+1JWrDWGEnqiuVlIrp/f3du+Yw/x6U5r4lG/0UB9ZI16pFznPA6T4oXLF8Quc9Qnps
mq9o3eFmbZfjecC/+TiltoatZjUcwD80J+LH5p92LvfoL1uTzsMILh0XNSBRqzoXuyeZWt0lsLBS
Plgd+ofJc+vHPorTY0jeBFw8w+X4/iRsPGLyoiSspmSLyu3qEUPHKSttpcoCzNmXT10FAEyoivvP
/VG2lpdODBRCKZBir6N3JHqwdu8IZJbYVc4lFtlnFAnElwb0wecMv/adR3PrbHJGOJacF4766jmz
O8Lz1lOYS4N687BM1cmKeixq7GJPnH97KOJy6qA8OusmhTrZE8YZRRbYjW75lpj+qU1tOcyetWew
srlU0F4ACdJhvbkC0jZRlBzQfhD3afmoOsr4EFJb2ym3bjxnUlGUKFqyym6ElT21aXtnJNEy02IZ
PpRhG03+5CWLOCWo8je4MEeGfvTCSTgPZVzF/7u/VdbaXvJUotvBTYAgErHVOmtYzNZx2oVQPitd
xBxBjqvXSEFrIFCWJhu/G1ri5N9KUWHr7FJUH/1EmVGf9zvPqZ7nJLXNY1qnTXtYrNQsTyVOmvbZ
qz1tz3dsY0H4TT3IAbwBt/wncMalETecnbYlq8nypHhHcWPn6GwNwj6mLUwvk2FWW3kITaq/oKuD
hPb9hcQm861lrnfqIRsHVOaWbGLw69RKV48ZCkLlIGVBA2tsnM9aOCcfWmtK/p5rN38WxOp7dgFb
A0qtJOoFvzuWq/fMAdGoxMUQBUpViWOXoKXZTdH83lWWHwbN79P9XfU7tFwFCUTq9EZBusoMf1V5
qkPsOsZqiIOuENUnw15i04fKF1tHet7lF20Mh+q9G6o2XEE6ntexXwbK++Y4P9jzoltno8/c9FjK
ltvfaVoYBbiANJ6PdlcMhq/OWRQeurSczEM/6RpYYs2Io5PtJUZGVds1qMPA8VH8skg15VA1UYaA
rpTgOedqUZ09J1WaBxG6Ruc3U54axyJ1GrrW4C+dc6NNVfL2O5KCOAEF7x/55XpGKr00XWisaMjM
5nwaXQyUINsYx7Br552hthabriqxOMdaFqhexxM5Pxopr8IPmLw5CEu9/Kvrqvwn3EX1kGSK/ie7
i1omQiBoRvGwr7ZzCK/CLCJMXUetd45RZTxFmkm+iRPbw7Ioe9KHW2eUhie1fi4v6Ur1+vuWIlN7
wDt4yKpqe0wMKzrWmPPs3MwbLw04aaSoZIf6tjutokMeCc9WrpreqVC7hPauLZr2M4Ig2Zf7x2Xr
g14OJRf0Rc0SghjqzC4ySi12dQdTyYqLUyFG9QejwDSgKABkAhGl16PY9jLFg2TMRHnT+Bl18Qtd
vD0P0I0HjaYhoEOk3ySTeXWB5kk85fg4REHoGBiCZJpygg6enKHV6g+F3cSXyM3VY5Rz593/vq1t
7/1G5ZlwNtAGff19vdrp8I44Yf00J4eWI3+phlzzvYzPHYfCOtwfbyOCpHSJWaTUEiGYXu16D1oY
eaiDZJk5K5/MVnPPGeW/8xzhMIeGSg5xdt4DBG4OKs0e6ArxP+saVUezNU8tNw5GTQ9P2bgMh76J
rQBJGuc4VFZ39aip7kStG0cBeSfMMNGDg6Pqyf37Yn86rS1CRWnRu3FL7anO7I5k1+m/KoNnnO9P
6uZQ8KhA5/LMc8RfD4Vhoz24Oe9vmSTuubfD3C+UInpyxfDrD0YixwNCzgNsrQlNaekVVlGjyOZa
QvQHLcFAgQZbVfwosMXcwx6vgasyzoLgQ4DH2eMNvtEPmKK47rI4Dtqu7x9NV8nODnb3hu+6kf2l
HVHzO1nFshQHM2zNn2ZliEexFMVee/b/+UVk84vDQmtxtW2jWjiiylEjTzRhHGNNZBeMv/rzqNdY
mQ6eQg4oBqZCq9wDqlncSmHfnO5P/sZZlbcDbxTsOZIw/fUyw+opR2tCj73NeqTUUudXYegtkk6Z
RWHFdv5gAxs0/ajsAuSnsvd6uLwaTT2spJW8rO8dq6lPoCd28T8d+Og9YcqN25zdRJ+LKjIF63VT
Y6oWXF6qWrkmxTgeYOY1D3OmqsH9Gdw6KBK8KNVZwQWvH8G5EHZv5ZB/pzpph6MFXus6Z9C6/KFL
jB/3B9tcLvIg9Hek2Nm63RWPql1VOozDGPqWdSi7ipULNbogaaUdx4W8YGfFtkaEgoDgFoUu88ZI
qzadibcFDjtMBHTyXbPo/4+yM1mOE2nb9hERwTxsgarSYGuwLVnWhrAtiwQymSFJjv6/6v03X8uK
VvTGi3aHKSB5xnsAxlCXxY20QjPngVSR/UFAf+/FMRhhhX8Ghf4FQR16i0ZNLuVlXdV8hspPIAmE
H13lvQhOWUZdweTh7zl2AbeI1R6l+NhaC0CMEPPg0whh7YjK/Hw9s4XAd9wTwenf3+E7B+a8akZf
E8YfZKc3VWGiGS6J1uZYBrVzJURXHRpPR2kBbOCDl/fWx+cc7MIzcOG8ioLVHJ7f7v9JGKh+7yap
1+pyFaWyT64q5iFXrSz2bNHuaD0WOhjCo6dcVV20YWANWdFOIGPcvQAaY9d2/NWOBXvUsvG6i2ZR
64NUUx0e66AI7A8Kh/eezP/9tW8i4miZWs6TQlsE4EjumxXxOj27KZaa/9Hb/v8/GPBiLmrtuDW9
bfzkVLO/Y0fN/Gdfv9nb3mVdy+rYs6bhtlt6P5/mefngzZ/f7Jtm7EySooIEW023/6b5Q3p5HLqR
miFqk/p+1o5JQ8sR2YKTdhaH0srRwPB/8HrsfF0Sdf/vB++dTxlUzlmYgVnjOQ3+8zCsnQhnXZfi
MnRbr83LUbI4jYNZuadyw5gjNXa0fNQDvVOG0h4AgqLQpSt528crBMkAYuKmkFhude0s3XQMtG7S
3ZIOh4gRq4MFIFBB8R+pN/97xRRnVEnsXBiSv7ndrezrxgWDeWn1RXjbRXbPwk84mVuP0Qcv9r0n
C+kGzcMzGI+1yD+fbGRCsHrqvAupi3NJP3jOSYWNewp7JpelPewffCnvPVW4FHRFwA8gpby5YL2o
2gMhWF+Kci2/66npAVwN9WEMHBNdVdOSdCkhMznSvVvqg4v/719/c45xK6XQpucD7Pp2VBUsTsFW
e+DJLqJeII5a/pBLeBziykP0ZDyUdbey71xLkXszLS9bEGG76ejF7a0lJv1Qjhaw2KZ0p/YWyukY
ZH3pFFeRt8zNfVFU830yxuNnNHnxQ+37uN+PYxx07QdfxDuJBropNCYiJDaKbw/nNorBR4pUXA59
vd1iMuqU6YIF1fHfP7z3LpOwM6E/YWH015QJ2lODAqEUl+1qmU/xgqhS60cfiYC+Ez2RjkUygyOI
lvLbejKcgn0Jdagu+wDWS+7BQEEX2+pByPmMhZ///Z7cd45gjAYXAB+WpyCo3qSxFZOnvjkvSwpv
istjMfXbmoLQcr9WytdLFoq+LVOO6eyejGv6OkWfM4FhPW1GPis3qPcj91HJ3NRmefHQfNszf3NH
eRF1Ef/ApiwU6JckLqZTt5fbvYaaoW99W5T66xyGZZP5LX4e2TIUpXWFou1AxloXee2XS3sPs2kf
PniR7zximHyI6AC9Y8jy9rwghKKWaPEU1XKr9qwYVn3ySl/0l0vNnx+UQW+p2ucIhkcq4B8YP/BR
315ul+284u7HI65WJ87QuZJOtih7VGkbyHLJhDur5xnzxP6TDXXcPvWlVes0LCMGTOBKpzi11tFZ
mM976DLqXfVD/u/n4L1HAiMOXD81PUIYb6Jsaztq31bw9m0d8/7tfjlam5nSQMr/qHX5v8cBaRTY
JzwyEN9vLjX7nRA4ushLhFKdI2Jo8+9CFW22uHv7+t/vCvVouB7n7Sr7oX8G9PK83e6RgLm05y4+
msYL8xmdkyxs2m//fqX3PiPyEwA5xrNI6r4ZluiiWZp9UvKSacyzVFV8SFCfTG1EU+79RK8ZVi5N
rp2+/qCVeCco/c/95+wgCwjubTFSzEFpq4Cn2XVzf/CMiT4bwF//fX97VoVhKoPQF6ohb6KEnHzZ
TuPE8cCu7WJvrP4gNvy+rMX5SNn9XB2+yUpcinkkmQmI0tuSrprtQjl2zQ3FpbgSSrfZGNKRVYtx
SECWyKD4dw///vreOf4JCAhOCHCEv/HOxXw2QFmhzlRmnABDTcV17WDY1kXVByCSdw7KmWeIgRI1
xt86O3PlJiPRuLnUm7Xul4mLXO+VIJj22eBtsDv2utu2mxWoafi1LGO3+CgcvVPlnLcxBGUSzN+w
h9mMyi47GwKP7Ve/C4uZPV7Sov7mhFIO6RSF6htiXUxqkf6rwy+W6SHajFS8YboEfnXrznh4n1YU
Ga7BeGEs2+uy9FNZQK89/Pt7eecw0PSwmCQjwgx+O1SqIn9d6oZtWk9JdlLuFqad3ewXXeDtmVTU
90W1rR+Qvd99RYA06SaZL7Fl+GfUiPtO20W0NpdLJL0fTtLJB9O1mr7cF6d6mptPiudLerODy3+/
3feGSVQYfMWkYzrmt5dmemRazCCbSzcyAhtvBRU7hamy15lEin3IyTRSIijS9W22ro3jYXMXe1C0
18H68u8/5r1vAgrAGTpOccii8p+PYW49eucokKhPhkOc0t+7T1XpD2frFnvePnjT78QxWDKQZJjF
nsuf86/5Py0uXbYSXU8CAvoXQXOYEGJEXy7/7/dEvcs04kxf+0uHqKReYXC4cBXpRPeAaL1U2KY9
lOTFD27ovc+MYpSBNjTs80j0nzeE+2AzWHMIgy0omtOkVFRl3iai71ujhce+YGkf/uvNwcIFRwSe
imKOyuafV0QUGNJ+UqtLVyLensY+7oZIL/ZzkHY7VvD/frV3hhJUwmw/GSyHhLO3xJTWZwxoFcSR
eI1RFV+6Gi3pVgXNI6bidDK+muIhmyEI9vdJp0WZFkUCfNyMgWVOIYnYMB8u1+LQ6rAWh3DwdXsY
WncuUmwoBv8/vxAUi5FmOlcdkNvednfuhK5Ji8znJXTy8VAlW3CFnAq2yLHb3M7JvH9wvYDH/c9E
BkuY7SQYHahDf5l5gKfrmbt09WWBdHBG2TFmdYytQ+ut0cUH7+Kcf99ei+qDASnDKGgeb/IzymH4
pTmzvCSomCkXy4oge3iWpU5RkbC/dbTtPwo5Dd1pj8ZqyQx0jS2Fo1qXcKWHvkmHWYnwGlT6diW3
MnkBxDQuCMFuNjyGUusyh+oa6nytNdn4g9/v/v37WYj8T18TmCjL1H8e3WhHAzcaAFBVkTPeFYzb
fumCug6qp7uH2VgE/h8axwQWlEqIQE3k119V0yjzKWwlGskCPk31QdHz9xeMTA3nG2AMg7e/tMp5
ngtOc+dU7XT9N6eywtTTSXJY1eo89Mv2/d8fwjuXO0/uCbjUWH9rzleWrbVcKwlzjn5EoFp+s9Q7
gKYkZKjj7/VHrJm/kyufLlUxgID4HaxM7RPirSYA+1PN1RctwGRvtm0g7/sx1qBmuUDuvP6g/vk7
zoNpRpAdWyIKVnbq/3zTsAE6OGzNetk39nDY40medaajDxLp+RP7+0ixMqWppcqBP/d28xWqqrDX
RiaXUzl64hjCYilvWhMFh8QxlkiVxtw802KLfjiz7qaDCLYpypFNWE2qYmt9wYSldc+0tPBp3oLy
ti+kUDfBMOGlNjpqHT7BKpmnTLeb6Vgzj6IE0uOW06kwBWJnQzlv692kWxmm1Y7PeLY1hcR9eLHV
iOJ9lPwcbWk9+UOg7hRZtmSM5xZPcVmKPQ0lZVUO7NB63VE2M3m7r92No8r5pzGbVJ+Sfdt+B866
1lAjgrXNvAZeR8atCJmiuIdmIICx6fH8CYt0YywaHIc5ECbbk8g0dyiVyW92q5qnqHa7J2fb6/Ek
XDk9ipi59sGp9n1P5ag1bkBL0TR/kIgR3eXCbMhK40QKnfYBnq5fddHOGIjAjWz8k9Yhq5PEWkz/
s6w8ZoTGDMEXy+7iX5VOhuBQUYfrk4szW4OMQjOPnxqLVeknBV2qzJdgk831oixjXwMa97xfq0wq
K0VcSe+/iWgNaluDdIGrO3tbZFVi5GflhhYZbxx75062xfBVBVZRrrBFtsR+2bchaS8sd9De59rr
2M1iBbzZLqE5slo5XuKpDTD1xY3FEmbgsNqNetcLXtgstOE1Dbw5NWYfpmw5e+VcbEyc1gsZr/JF
FO7yxMKYSkUBZ3hYbCS4LzbJ/5CCstRtXs/G3VIUFiOMg8Dc93jhCT1kAIjK17jtPT+D71jv6dIq
+dyZUkPuVqVmaTHE8ReEjR0JIkyJ70NQ9AMUs1H+mFF0lZkbT9TkhmSXgHEDuHfAfEQNKWgeZ0/V
LoHqyLFNwFzBmH8pSuTXMscB7AEcvzRlDk4tkTnj3u2xMMK5oYyZfwAimtuD6KdmPKyy1GM64nW3
pCFy/zKLE6R+szHYp1e+8SBfgVfcmylpq7Qyc/jJapcYqF3E4lF1TuNkdCJNVhd9uGRrIqp7axqR
/Q3QU15SaP7LdVPHssNssxsfy6GR13XgtSerVf0v44UqObmNcfp8wjdDZgkixPfV3IV1arXuumUc
/6bGJhFFl3Tcg+iPs3rF045T3lVXb9V2gFWDN1hrS0/ms02e+SSGwYVc0vT+lWBe3aV2r6frpaoN
yN2oLO6d3a6eElKoRFa9Kr92TVF/s4NhfxZWPe1ZUAnHZLVblL9xQhJWWrmrrLIGlmWZWtiQmbxo
oja+6J15e/TcwbtLeuktadWVzePW7MFDUvqLzvbBhDeLAlmaiyrWvzvfMm66rB3zyzGOOwGDa/Gg
/k99jYB3pCo7F91qljTp9tXivy/JoY6XscBpoqtvEWgtHe6sioY6X6YuGHLPTJX5DW2PT3lKqkDk
Hfs/eWHNg/9JsTK73QuR5AqGOkommE6aFNihv2fzCv0371juqVSh3ZcpOekvlheOU25m7d76pSf5
I2jHXPV7rLJt14HIVLK0T1Uzyldscz1ow23v8HZNGc2cwra9Gwyu9llgquW7KOVUZsNWqj3F/4QP
ZB23GWXooB1+NQGmV2lBMFP5hENtcZxFGD6Gdq1fpzCWj167NNthDtc5yJIpFHdBb4XlCTw5RCDT
DkuZCzkGCxAtBoE5BX/iUOWUxZTq0nJP/tSo8uh1LJHStZzGz1vj2g2RTumHwnUZfrU+dXPaRbX3
u7KrUhzMiGDUsWlMzGiH7csPb29rkceMyrBrRQTuYbJEsWSqCoPvzPfG+VBb5dil8DL3V4s975nG
tsV7ujuW+Y7xdjtmSWmpi9Gnqc700DiITaDL2uQhZyZJHatv7+C41U8ALMCArdO8bmmS2PNzWRYD
5kltZ//EL2L+LsFaIGEwuc2zDEw4HEpk/cI00TO6j1HFtbK6qs4cC9hmQVoXVf+qKyBE+RiEtTqs
6xZF2RDb8taFDnDvwErYsnkTYsZ0TXiPMLmZQdrVEvcPxWyHM4i0tf25nwEmfI6ONR72ssU60Y1w
GvQdNds5Tm/zmMWR2B57WDqUpljWBrg9tVhUN2hrooeCi4GT7qOLcCZDWzR+w3bfo0Ns6QgMTmQB
XwCnioiqj37gZWcXQXGauv7M+Iv8iofibkz8s6BpXCtre9dRh1pb7iPjgW5A7FUD0Fu6znuZVJJ8
hn0E3TAycFzSQXVLi7elNPfetvafgkZMUeqXI+AmUmRza9zRPPhdsz90cuCsIhQWvsYFddyh2ymn
iR2Ne7XVDZqvcizj4ehv2NalSb/MBlglcqCpVStffvKG1b+sykX8LDvCAu6IQjSZqdfhYfI90Rzr
FZLLypi/u0KKZx9Y//jT5dZPzk/MB2vsMXr+hQW194owv9jloR0j/dqvu4ekNsQepslqIgzaU5d8
huRQlLlZTHRy3HYaMq8IwjZD83P+E7SFDNK9t4U41maOFF9ZmbxC4h6xkCWaWOnekS0zBQxQYOZa
YQXKDlq9LlW47tQWomMW3UnfpA6wgjlzyrGUqaPb5FaUAtEU2wRbZiTmVqnvDfXTKhfxp+tdveZF
pGLDVNsK70vP7vj+A8tv2TjJgAIDVVMASiTWZuA9p/7STrd77C5TZiiZvxQWdLjjROy/XMKtSPJN
FRTHPZnIZVZolhg4dYXyLVQ9sm4YFuN31+/cHRBO2XwbzZ7IQ9sBgE1xk4pve/QG1jzaCs5k587b
dNHAVvvjtVZ711gthjqB8pXOyjjum0zXybrlpjlHLbYY5n4ruyq8qN26+oxUFfYVE3Z94DmCcb1r
cJAwJ9NB8j8SJey7GEf4jaLAMYduUX1yQwtf32NvQe87+kOk8jYwQN2MdYZLkG8MEXkvZX+wK1vO
aV/apB0c20SEII60q0+WVfZdOo+d7DMN2YL8uG49nyjR/k+7z/Udcml0/44v8IzFlWR3L/a53V4S
ZylPU9gGCd/LvH3rQtNdC+PN32xbkQaR3Gf/0A7TUKSdS4TN8JNQOlW+TfK3mgaZlDgCdxCOOvwh
45ovzN5H76qoVTxzB4w+02IkKGeO1D3+eZZYu7R0u/AzvVy1pRECtn3u195iH/amc91sEwNxcfS2
IMgB6QAjkqgzuHwiSXwLCAhnjqgQRZNa2hQtx09YnyZEKVTaD9PKX1ZrcttJ9nbkmQhX4UInWp/W
mZ0h+zNJ4VXjGvCnd4OlgplPEQucUmFUKieXs1KYpXnB/3YrkEoWzlel+vLBCpbkKZpsknwpielL
jc3TSQtRjMcRl0ykiULXGZlQ91aHi80WWhz41mKFErbd05rYa8/krlku8H0V7YXcKu+bGhfp0X84
lZf2owumMVlGpz3ag+UD6A7AaORsNRA/tHVb3Prx2VJZ+GyKwSIFSF3SYUnMOo0r9FGwqpnRILOQ
gd6gly2pFQbNr8Vt9/Gi9YX1RSkbkaIJoPqDcwaIZMGIgFpah8DHU9AR7kWrrI39HQqwWI9tevma
VP1gZ80cr8+T7ZSfBF4yJmtGTw4X9MlOnUGpIJNYNDsN5aHyb0a/aNkNxsK50sZy9EkBu5tSGevl
GzIpAb/aDiRGXya0n5u+rq90WOgmayPESrN56LfvA6C9ORXOFGqMgL1ty8QyrnOKDEzR4ziuG3Fw
FgrxLGnpbHKOqtNmrJLG36LxV9SKkiqqU7KMZX92LIAg1zQHkUxdZNNopVZXfRmqqptSpH/c39DO
A0qQpEWsOhp6ddB1yyHzMWrRKYIfw10JpLFLUR4ofnmLMz/uvRq3fKP4aHlO505gVJsa89U0M4Pz
eGvGtGBpCfpmGKqvU70ntxAWyP97aEZ9nCiT/LQekvL3PHjFT9aejsqCeLDXLCz8nssiI3zTsUd6
Gf2AClvY4ReFYOCYttbY3JS9zQLWtMH2E0MhlOETBx505nf9pHND5fXLD5zx+1lhzDpq6pEna3eW
V1T7VAOHdInPQVqZOW2oXn4quXJ77mRWpsvwAG4K9jH66Fqy+k2Ltr3KXoqJhYDkiPqqHxu6iXXQ
aS18gnCxBfxgrR1EWyQ9hpoYMRXe/BlEQ+BnTdvL35hHjb/9MiFrSB+Bt3QQ017lc235T/5Cb5b5
W6SfaGgJZAQscJIx4flTUyq/yoxTrSKnzOvPz0chKTLv0jwHWzj0KfY99JaBu3vPEEWpfKxqnbe8
CRI5wl9au6eqqPRLsCigHLWidUoBp1i3VOwB7esyyOK0DsrR6bLMG69ZBkN1wGh+grwAznImK27m
h6oQoUvnaLStjARfXxWYoRBtxsb8snRZXXfuNtX3rQMUqLNU+CggijfHXpsEMkLXJ941AuhVn8eT
Kk9xMc5NTt3ZA2BxzNqf1Io8Q7qNxiups4uuBXbiLnTOynf5rNUmM7sIzwNjVZLGcWYZ/2CaGzep
NntFD8jsTx7OSft5t/xtTkOgQU1OjC5utsGrXsNw9us8mCz5ZXXtqs3Ph/q6w0uFwn0I7SGDV+Bi
6VBHDNqmGfScpnr8GptwGbNJ683OgIRYpD+rWV6aYoeTllh7F6Q0udtFWyeDk1JajQ9lbOIti2oU
KFJrHK2fkqTxq9jC7rnxyh3VZZksxP6gC+iIQ6oux9+cmPDXW0lWy376bmQUVNjqbGN0JO+br7Xd
VT+ByQz36C+p5zHcnei0rc4wZwli8GU6haYnY6h26TKxq4jwr4ADp4oOh+a4Ef7PZRnnG6/iummF
I8jL1jdK0nXvukBHoPZINeTqILOHTd9J/u6LrKzEOoXKMT8KpZIvxTrXSV5YAK/4EoaRzOwzwE//
RxFKBbCGy7UudpFZcvGAg8V74OZat9VDQ+17SlScPOs99InjSVsHxDtk6tO+L5I/aP4MTUoxOI6H
ZCx8eUQXIa4zLxYEVFNo9Z2q0fmk0U9fUr8PHNzYI2eajp09xD+3ojbPvnbnq8A5a9Rh3WpeCNec
lXgOuGCilpYoCWKwTB1GAC+zCeLbJdqHPUM8tvpFfZT4qYmt9gpSxhwxpVhAHDAPGIpL0e/MkabB
3vWpTnTNyN6uyR7hPkYJDa2nTjWd+XYx4jFmQYoPLOcgJjl9BrdiTFbNcdWRmAZGUK1V8vbrYRll
OrmtJJ15RsfXVq/th0WMyy2Ub4qh3VfiE0Uz7ZoRsmxBSUwrhtSry8Cu2i2PuhCkn0xFj/7+QQVu
eW/jG3LRum73Re/TZGFmge1MWjjx1uW6EFGf7vGqWwQi4rjKhDB8HQuUCsZlq2sOsS/kr311kmfb
msca373EYSE77MmSrrFxy7SPGZJny9J73zx77Z7rOdkwOR1jrRk+T719Sd+4aCpWPVYZ7na2kwkG
y2UaxMiuln5PvxGug7ixrUQOGRWdsI4QE9l2wIMMvtQidNpcugtauh4DLpP6TojgSR1t3UsoV2z6
yjXayfVJPD029VZ80ZtXFDlLBvfPxN3cNIkLnzByZHy/VfPGb1T1mY3sRs8FkCyVNjVNWToVDLVT
f0zKnzNyjmWmuqEnw5QiHg49Xfsf19OxyJER70gr8+rtadB70EI7gMU3hafIqQMDmunonBl2V/M+
rLeWrJUADzgnd304LgRoy94ZbESjN+cW09b2sAedxWFg4+2kttrdq27pQp8fXIRPaLnAZovlqu4t
3xGfsQfZQiZ6W/c9MsvkZ3ZYbd907ZY8r9KEV9bYWdEV8OPYYbG0lBsit2UUXuFjvr32aLNh+wB+
7rX3DWOZ0reRs1bAUahXZrm89IFextTMjfuJyswsJ3Wm+qVJxYwn29p+ux0pY5/bJFzQqWEZ/5Bg
FydoyKe6Qw9yiZ/xrZPfVrwVSBUbMqngIGN6sWbv1rsk6WpBp925zsFXuwqhVEX2VxaC1njZzvTW
aVK44Y0MCu8KoeHETeO1XJ63MlC/qODcV08ZdgECH2HM6XoPIZ++iBpBxbY746loK/saDmk/Aqwu
ui2Pddn/rLzFxKzQknJCxCEJp8O8l+PjyqzNpXgvm/5ALcBoMVr2CsFoJYZXaQ/2xA6oUL/XsSR8
Sma2ca7jzuLL2zd1NzWOeAWhQ4/tDsv6bXem7db4Qv/gfHhfQswqfgmmnE26TaBDkcYshmeFXsTn
suxK97Q3a/nTUDHG2Vgb9oBJRDOW7o3bfS/12v7YG8d+Wlun/zqiFfRkqWkMTxr84C18/ehnVZVF
jyyiaep8YALX5rvlbCdwaaAKKTLdPzso8B8TIkZPst3UliF1RONKpeq+KMOcP0dJKuTMLXwkS+w1
COfZTvMt9Avk8xq3AFTik//tNEGaOUmNksmYBfa2badkZMJC2dLNjyyu3fs6SrqvSyC6a2eoouZi
VrYt8gZtED/TJJMtnYVn44Li4pOYGu2X3wprMCV7OLf+rhNhETY3jYVD143Bn9aKDONUVj5Pe7Wg
uClk1fuMthu7P7Dz0Vd9qLcI1EM0PzqlKwaCWulFpxYJ6TjlXAJ55u6QGjCL/YlARHiriq5g89o7
6ytQQqKKbQT+kSyXOuvI8zpv+zjm30wfbfQLM13OpddvOkhNxx4x7ZNmi1NKj/V5gDXQptBeYmZx
NbVsKtkKtOnQVz7GJjMRJlUAsCtWJgsHyytd+WdiwMA827EBY46T1x59sIVO5s+YrudGjNBxoYkQ
GgdL0hLvPaoqacCg0OQd09MSKImUd0szYFkttAo7cm6XJFlZD+OVdpF34yfWa50rDMw/y0ElYYZZ
k/1YbGP4OrG++NqWKzXG3HA+F5C+I3PCoPMJT5OV4Ncn2+/ujFh5ulVR9bAu3uo9YOTifxmAkvXt
Me5Zen9nZz39WQbXIsZP8YIz6mki1wUn/AD6z42bLPQzgxo/ORV4jgsE+FZ1MGtXPC/Ejksqw00d
6x4MRSbDuXvxq6JGN72Q8Yh+a8joGau7hNa5W5eHYdKCKSsxW5zWaF4+J/MMFxwX+PVVDPrcsdEg
3gem6e9M5UQtSgejpyn+a/VZ945716ybXR0GCFpVGneTea1V6F13IjLfgt5pvitOaYDS8aDvzOaN
P7t6CB9bFu1M0KqQdrP16uVBArfuPkX45ox0RFLTVg4uxfOqnJqR0LoG9BIE0mq46Zmujs6F7GJv
bRjCBCbwGO3bpptt0EyRq0KGBeNUHtgKtBFVTm2o3G2Awc1BjE5Bz+V41VWP/x//ucVGLbXizbHz
kfj6UFuNdxczOaXcAIrzRyMC9H1pJutp5Lc4aYuGv2EvNDnQE+nWX6LZ81mv0CJ7GYiD+mpmptXn
YurPc0CizA3CsrKDheXq4VAX/By2Glt4BTWi9Y+2gCD0Ih3YyqnP8ntGda5YqWQSCkoUuejoCQ7A
0GY03IqwKm6Czbe3bDUq+drqYRsuXKR6zWlVqLyehwt2f+FqmrhD4KptPUivLb+3FjhZxhcjIx1s
FEWY2ci+1rkwYp+v7bCsi8Pm7VGSt20Yz2k19ZHOO6AYMWXJ3H6BsWFqFvNmAIodaR5Ek4z6K4OI
bsrqRNrxi7BlwFYwFqN9NS3OHqQR2VNkU+9Rns1xIRs+Jsr0E4shzBCmhcZhCPtB5YNSg2F+CnXj
4DmtTQNYlTZqXIkB4HHELnZz7nDDWYFukuO+u6aIGf63wVnVsfc9ZR9CVW+Pa7TMSa69aIbBHLLK
Sn3AF/str29wszlk45bPa9xfk7TV0zpq7yKp5fC7IYOJixVkbnOMtVH1MRyG5Fatk2pyPhZGCLUb
DYI2I2ySQ+fAFk2rJaBArBiw98dzenQuS1110eeaRuF3IX3M64bV+9HNwnR5LZ22TTfUWboskXBV
UJ3bndeg9alsUsZhc3hyot6d70xQLfsTQ49t+rwzAg8PPmWMSAupyz+w+EpzcljdqWuF5REtwSIi
9dihQeoenQEpjJyhoD9cAi2uy+MajaK78U1fbGmp96i91IzTRzpRH6dwvguKYKbRlblSnj85T4Qt
Opqkh4VQpZUelzCVFTn4ZrNlFdxZCcInXmolZpsPkEflN6qqIry0N9WNt517Bog1cWDcXNnd/tJV
jAJ/Lmfy5mnmoM188jaLO1HZzsEj5NWHqoTvl60zlulE3VY5xyEuF3pTzg+rVEcj4lYhHTzzf3aF
f4UaVThfJ+ei+wHfkHj7XUtrmfiCCT5pQ/vI85qqabtBe3UhtHV2PaLVKz3vc7RtYXVFt6uaDHpE
zSBda4FyaEHGD393YdAnJ0b5qsxkPLEfEUGZrAd2E8mjMIkFFnDY3d+e8aftiyzCaTl0umkSPJJX
StRpYJObKaer3JPuzaA/IzBrOSerrljqWbipdEfi3PC6edZo4wtdINswsws9yt3RL31ZMwdpCrNp
ipfEeV35x9dPjOCG5ugxxJwfIkEMOpm9pXnk+Ti3nQ37LOthKFDhIsPjZQ7yIv+PozNZchRZougX
YQYE41aApFTOQ+W0wWrohGAKIILx69/R2/SmratVEkS4Xz/3urlzrU6ep35mwR5xPdOdw1bF8R8X
S7QkTJ4658nKh0gkZdTH1pNHAdcT1rBP80OcLxEjSt7/5dlR07jco1WH3qdDIEiY6VV7TFrU5i6X
aosWc8874JiELrMnp9PwQqSewiV/mGft238d5txjGkmk+RuxNE1/g6xLugD8PZeIwY+gObe4LM6j
b/oy9QO56JM7gRMdcK5s7luDPKQPbb3YiDs2UnoybGrt7rtQcxc09LE6XcYOQH0lu6Y9NCRBNwdA
CfvWduYK0UmKcUvc3osNrREBqZcY4e3f3m/MmGHTtcloXHNxLIacJMCC82K+6+KB54gR976mhtJH
vVZX8wR3lSQWZ53WyUoVK6VrPuaUV3EGExCsSa7M/O3W++wlMcbo/cADZ4Jz0YSVOep6D+giYvbV
Z243dyYZPXbXppoNhVuWkzDnpqXxhu2jjlrXZljpTcGbr3snvMTMVmkSyTVMhNXxwdl8Z36Nw5rj
cGFNtUpmTKZrotntvKeymWeW35rNmPVyzfXe0nX3ZJXhqnH5awU7fprSGhf1EC+d/8IfzgWp+Mu9
a7NoJ93NFBNvwVz/H52UfiAEqdjODPnKDy+/XkdsFo/sO7tc7eXYxwuVhb9QbzKxsyjzyqBo+0tV
GO7FurT2IIUA2Zl+m1D0W4KMOogLO4y8V4/2FvquMgTcHRAr6462IZ/2d7XZQ3tg8WKUM17omPyq
eMrzoz3bXv+LQYTmh5mrtrhFyIAC0NIYNGbmW0HWrCUgItyZZpRdNM78jgxfFsd9zUkbxSkRDGnP
7h84bz8y60M3hda9D14R3SAnBP3B6m3p3PpoH7+mOfcRS0uAMGao2uIEG+MOac6rPTYkhZCHSbMJ
ovG12/YodE6bl0cTFkF7qCTd5KXffTKB2QrovKDM0mK0zUi2nok7lNR2zPV36TlqT9Wyyzxpg73X
rMpTnkyrDn7nq29bKl/BeKo6hKLpmvOopLYf4xoP5bGd28i+t8m74wSfkQyYaTInoerBGiD8jBKC
UJ8mXwJz4mHcWcM+aqw9ZdUg8jqQv9aDyMHPn/1rIsdHbcqyZBg8M63N+iqn7/Ugr/3XPpD2nE4z
AcP/KpNHA8MCztGG+hz9BnHW5kEfbJqwkzciWT7srlPJ1AJ8FZnxl9icu8LT0zGGDyxfp3EdKSdw
xXXH1SJJvG/mTZ0XtjG/teRR346suB5TV5qdqSKcRypKx+/uQlGp/oZbroU0XCUSiTSaQeEoxcz2
eiHbT/SuPEjkEOUla2H86afdTSAJCGgm76YvRkKZZqwg//re0Y8Lw69PvO3r/3UTm0GAMZs4IhVb
LmuGkAfeWNwWbaxu88IhdfvKyskSoiReCUFm6AVdII5dR3TgG9k1IOshuwj/qya97peOQ3DJrEVG
UCAceeTg94xtFl439wX+Qik7aWvk7/9UszTVCcdp3SYjc+wwdbswmI+Dx5geW9lqTYM6hHtVs/7b
tue5vy+IFZ+JK0aiuYN5lfMxqNTwbUbYKDSqSaIsxnZHfAbRnjknYsE6du3uGPSbeR8/6Cba+XH0
4/IOV/FYnMpxm8VRIRKjEsw1c1sd704HZtOJnAV2dc3m8cVE0D3BiCioB9sLDz6utPawWmK5l8zs
45NcOEwSRzMyTPx2dTeWa410c5Ol5XTs6qE/GWCrIhEsqirvXIZmbZpPOIbPEQFZULhbV28pq5an
PlHu5uypKXw1JcwYuLG55qVgru1NVrL5YXG/sm6IIPVuiVD24rp8MCCckETl5PMXk86eBdIx4rTF
3fhVdWPxMONahoWRfG6HQOD2uNNHvZflEDxsfO4uifNoovsupPpY1sb9TQhC/eL5Tf9d5E4LeTHv
3v50JW+ie0fMiK6wS5oQG0TvnnV+kdoPCwmy37L2+/IgTNRoJBCL1XSFDuL9tK9W958jebGPzZqb
7sgeRN8/8TKaKHPLcG6OJEcASRm1bf3JtYJ6PQUQBTrRsgj9I4Ygnb/NE81yOnre9ULojP3BH+aM
d4aC1fnNztnYPyllOW6qymUvj30U6Pi4VSwzeZnyWf7yKo9XV6ox/6qjWKNgrJ74ZtwDx1URG/Zq
NgTDbC0W/3sssJAcBho8ZsUULbzyHEzvGs2tTPJyHH4W1v62qWQ29IAiWIPVBCZ8IhpgBG6I/Lk6
Ml1feZPcMrcPtlAS3khNdkdYYBGgjLd296tUa/yr2oL+B2rYa+69zZbAyy3OB3dWTZuEqkRj823Z
42kb+GSvxh9UeQbdYrfhOqNcv03hdWhBpT09B8uw/XFgcVrCJiN61shSwz8GdJW8YykiF34eBNq7
FZvR+nOBlwyPOXu5vNNYcr5cXAuJ91TsWkzpoMUMM+MuLRbUnMamQlJabyYZmleieXlELSvov1u8
bH8WyOtnKybJOekKQmZ4I9kmfa5W4gLScpjZMtLvue1d6SzB1lKY2O6U9/P8spu5pZ8ee0JhDBP6
OHWjjdlRYTUGua6U7Aroe9pbYI5l02dApmlJrXmwn7AYoZapchjJFaXfLY8t7eB/ao5WhlNbyDB6
LHj0/tbdOhYH4a67i4o5r8MN0B9fAoVEf9CsCGmPojROmQar8b7oL0AGENG29n1SZuEGn2buJBbR
MtU+4A1R5CP3ri6zCRG2uq9VJd/LpW7qdFCxY2d1OI3qMxzyLuBHE0xRBFtyzdl2jLeQLNTaf0y+
AO4A4/s7SNUy/9HG2klTGORkzpBCrEwIfZ9t6tHCNp40dGv/0aYeXv417CH2DpNgPJcstsZB3HRW
qSC8xkAeS68iWzYmc490PtH374tL0vVxXEY26HIm1SLjnw1zE1q4jrmOw/Osh9Ys+FHl/umUVd6d
SPgl+wxszzNZzoOK7Atp/6tqCju8H4K8gFUojFNka2nQ0O3YCi6bNfWIRWU4NMxwxmuFSiimn7AK
DmCkwHiOuFrYOUQSA5jupmtYCZPOXVSsKexbWYKZ9MhYc18Ytuf2Eeqgo0LrfetaOim+ri/bilis
O/XYyJjsM/5N17lkTARraQNBcEKz6LPgV073qQnHs2S4/nvXEvksRDueqeOKmkJDlsPbPMt4vlnL
1fkv0GWQZyP693O1ayAjrsoSZ0UfBtfxZDtl2LIDLCVr6aXME/23AZwmyLA05P+RRQibcw3RedoD
t61Ocd7a4YXjc65Tym3hckX0Ax2xv9swRPTz5bGgbIxOPj/8j833NVDfmlCeGkDl5rceSco/UHIw
kz7IsHPPjAWKC854a7rBVBrXVw5m75OgXenvXSTI4UUFqOkHt4sQ+XQVOest52a1JH7cR1l09Y4d
DBMF5+wT3NqeaIxK3H5FXTYXyOV6Bcr0Ncb0EKXtyBPe1fcOgGnLG4jKkWHYzy/duI33peHnP+7B
ZL8yPJtf4kjE327nMvUuNbejjT5t8/AAKto/coyt+mAYbJYpgyBHHOt4ZbiBCt9AhK0I4dMgx5dw
8ewlZWvOiqVz6vroYADnFsBlvbgZqnvN0M+RLvw4Gr28rdlpMmKXc0zBIB9d6zPshLLupKAQSOOB
MXDi2TVxdW7pWvszzAbKmxnyOEiXxvbvGxiw8mVTZBtV7LFu9ZRApcj7xqxO9yj2ZWTIp7cyPglL
ymuSvnZebHyYhPNZ0l2fh1gVmIft3vy3KlMttysasHqkJNmumQZRTj3c2co+MXqlHPECM7hPKFPK
ZBaddM/pGlUfSi+1dxC5649vO/ov5VRdoA1ThK/WhzMM1ny3NQ7TuR1zif+A/NXMR7YJ+N4vSzW7
SMG6VqTjQIro2qUseDeAlspUU9jKQ71UxuJr6uOnigYN+ZrBqH0GaI6/BPR3dTSTx3MTx80KyijE
9nea4407sB4YPReQNDxUuSl+rH6M5xfQcQavHmPV8ckrow2KFLFoedrFNH8D1NYjSCvk3mGY96A9
eQYYKitMbGlSnTetE7WG89M+Ve5MIZurL0MhVOA/UdbX1lsUi43v4mqKRTsvbxE+EPM3QBQGJfcW
gzlG7f36urM4xH4yCEYgE+7kecNZLjMXVAER9+yGm+ehg/jxR+c09u8hHsN3Aak/Xfu84astmip+
dfMKeNzd2yq+W+y+aJ7WXVwVq0hGw8kFu4XxFdxWSe8y7H3eJcrS3TgOQ3zn9CHzBc/M9auPzzR4
sMzkVicqoNzN3JpBCpuK4tlC57Lykc42KOR6V/noUdkyBfPfmKt2TnTZ9xzVWtkdi2AHWv3ccTTa
P/lvjxVMYnsIZD+BX3R0wk8bApJKyfrq8gOVRsvu1n5v5gNY7Eg6Jivp0O7Xa5oBfddM1dLv7D0e
KcauG+r23CThuCmkMOVOIin43omumoZFUV0EUZ/YHLjXEhbfYKo2Zt8I+zCUl5xXME42iYaZ1EMb
KeqXfugSYpD5hFHc2+PPvlbCLa989LRlY+z6buIgi3/JemmWAx5Q4WZTWIbevR4Vv6OnCW++J9cC
hLqP3V6/NWi0+3FjR8n1aYwR5XBmVE2yB7prjh6oygaKSXdTkeQBE8V9zSU4B/6n0yM0JVS6Tnuq
Ld2Pt8tcyzdn7FudzLrarHRaoXSZyAqYZQ/9+nFnA4d1ZNl5K7KuL4r+sjhDVd56UT9TqYoZRpOv
hvqzk8v20BGaQMTX0CjSVddKVTSdutOU3vF2wQ9SNZ84nsMziaHTyyBK8KF16Pvfix82P8wioze2
0yCJT24Ofs8C1HvX9uvHBufz09IpM2YrkwoIz2lzXxoKYWbejLtfvJlLiJkmEUjURstokrxxwZ/t
Sc/HpdMivkOmdMJ0ikr9zdswcJUiATAadxa2Oiiq0K82mmfMEtsIDrcVfvRTrLFbZJXU9ZoAxun+
HJeD+Gkt8NYsaIAqaCTZuUd07lD1AfPoev0zYQH4WDV3xHWmHeijtw+1/ehsnPMJYwx3vBFyyvdT
DbL+BSWFCcLd2ujNYfPx+NgD6Rkkq9BZ0FmiXD1O0cYhraOZGLt5jfzfpayr8ITUwbRMFVpeRLjF
mBpIsG/OXOoG9DQs7Cz0w7HNYFqB5zQezNudynKDtCNg8NI6sfOsjFbnvFMATe6Q85fa5JJTyCjb
u0RhyykrRqW/5tZy7WNYVpzv9O0csnxImqRaNsHw2+FC+bWWgR6Tkngckdl+KaJzKynwM9xQXk+V
0/lkQ+WFCvG99JBlVbC0f9cmmj62zRqmixXay01titl7icwebR6DZbn/s/sFW4/XuYwCFrLEvkbo
fP925+BKAcyrDlduP8THffLpv9Bu17I9OtbqSCwMy/RUWlb3j8QP+uHNtsdvJZtKHUG14JWreUba
V12vfOrzzv5gdZou3/DhLL/oUPDUrdEWp9vOvQk1IWzcNSP38Eap/odVh8uaWmriIGNBNniWLSLw
55YW86GCufxFqADjNm8oh78hrJo5RHXc34ZCsUU7yifEHL3X8hbpg+eHxNtVJ1Hp+t8sDq/eNxnJ
8KAZmJSHcQPzwHst9/ngNaWEw7oOD+8ids+smZNr6srQOJDimK5BORZhuSgoeiP9y5Ck8ebtbcHc
Ak7ibzjhdr4J52XHR23vwXgMXUDxJLdXMZwEZVp+nevHMpkZZGSDVVJ9kWCv/kpexPJiOmxriImu
26TWIjhgJ0t5IxczJe1d2zLSgOQfYEsgCgHoO5eGIGt0ZOmsj4v1geSkJfiz802Ss0LFaN/2odfi
kqomdz6WMp5EFixiq89NuHoD35fPGdHsjcHxM5erTGlryK8/rBSSmp0nzEIQ6Xv1TfYWpi9+CiFT
ZqNX4Ki34z92D3l1gBxv5MNu62bIrCCC7aIi8Ty+XK/jbO6GOZ+OI2YZfY4sRHdGuTvU7GgcNGYN
+6pTNoqoGOJmA/GVlN8Y9wrWiGUkerugLaV5qMOlvw9Do4s0LE0R3gVic/6IlexiJqvz4p0Qltbt
pGW89L9rHWo3kTOM/OVKi/UpazHQQJD4ojkNrAKXF6VFFJ21s1TV/T446i/N8fbCeVbLE04aeW/p
YOpPy1pI/xZIPH4jnkr+7cy0EXIG5eyBBXcj679UJ0taSiK8D204czVDVXWSrgTsNMFsgB2J8W2B
yKRoE48kprHOb5CCqxkQz99Zqj0b7wljlSOPuWuqO2KYd5NpSt36QdNhHLtJkLsVW8PIackKxB+W
+HjVBfBw/oy9XD54dBprCo5o/isCO/zsBbarhyheRnXeR9s8h80q6i8bBWL/tRfz0p4jsxWGZxQX
SdqFwxxTItShvqmKkLuFw8/5tTqk3iaN13DKUexz7HIDTuSK0jVp0midzjtZy+RZKV6F7gUBW/4o
a7b+9mB89HUT00TQwan9bbUdFWLosLvgzMwokJlfNjXlU7WWGZtVryOvSEgAJarZuxFFoUsHG0wX
b7uovax2QstHtd/DP91aMrxzZpxCVC9Dvadrh8s0a0IJTzgTwybOgQVBcqqm3f0KJ4iq1AHMbk52
EOZ/goWPOk75ROIR87hHXCOgVtMKFnNNw4HlMW23mRsf7ftYB9s6QDzwLLUY4rrxo6xmy2XMc00g
HIW/rKcB7XPgUGij33iIxTN4hfuHU30OrixVXRwRG4fy1SntqYft5442z2W9KCY4UKZ5VrXrtnD9
+LI+O27hUmcHG80lmHunUgt5/FMNpTedxEarxUyrUO196bJEBW9frqYnu/R7nc7DNt/Vc93BmwJH
0joJJoH3GC+UDRYrd4b/rejZLOkZOa1ny0HePqCwOme3bwIbzmvF3YNpQ1cpgUDdrV91g/fIzoly
PAbWVYbRcyyf+EDdN5wx389hZ05GvbY5JZICm5b7V5GvDD2mfTZgvkTa44pZ1KYvVajiNottCLUa
vx0sPmHl0Ykzzp7PVgnAChwRa05HxPI3APWN+tkf3OK+GKfOPCzxvk/4IMMdesHGDsHowuB50RNW
+xOafh6+8KE69FusO3my5Lb4lSsGu0nvSNrdsCzjHBiv4zCOS5DBzZ6wnc/gA3e5a/nhscP0cFvX
PPTPoU1y0pk+HUCfHguILhgcK/9s6nVCD+3U8uMDIuw3tF3jerIY84oLuDyFZtDV4gjq3vAgVbK+
n5SzQKfCyL/hnoL+4jlVzQvFZ/wX5LHGNxwW05Bg6XLpWAkILd+CoSx+wxmF27EnytOnk2A3H44t
L3SPQ/v/tpOkPMF7h+b+1136cTnA01b3aESjvLDpoZ3J46r1z+qWqNyIQXD/A6GBPEBDx68tKdz3
o+1P/X5RvMpF2nhSPsmirXBohLzK79zOHV4AyIDivoSWji6A5VKkU40dFViSMW6ab2a4bRtR5QkK
XvQxEDpVn/AOUslMbV31N+Ho1OXFcaViuyaLITDoMGIiPZPV52izOXPvZGw83X8squYtc92KUEvi
0liD4He2MRlqd9Q8AuqSth+sG+6Uze2LR1bHKW7duVkzhgBenrXVgsTdWyL6xV51BZEybEt+z0sG
YnFt5l7twnOmc7NHVC55GHFEBD5GpQCzb5RqR3P1x6JXwd20htgOQmQADl9nCe+XOtg/5ejDy2lE
+ThpRc7ULa5tehq3mrenlv8P3wpOBckL3NOJ1G7YycQGH/AzweaNJWsFvsCsczwUClWg6x2mEdIq
CQrXq0/gOHV0dGXUeqfVYlhKJlc3nuxIgtcOehPy7AW59I6zLMWVH/OrR2OWXMG41UH/uLej7J55
f1VwkzvWst5gpEAubrzpsQxx0iaqL2eAUb5EanHiq1y7d6Z7EoLW6BL3Y/dQbBjab+KN1BHwl3qn
h5BbBP2SVz87TtfxhvEm7ROSVCztp9byo/5AxFrt8bRVe5O2pvRVOjJG/aNbRvlZqC01JkOIhkSJ
tRfPGl/A+nswghmZpGKrsxw4JDj1M9Oucz+PIZUj6xF+BFckHo+Q/UypHbhVd5onb16ejKPqAHNf
s72HCzn+/C+CNsKwIMbbSK2FfbIN3Oth2gvGE0Q+cLB3BX5FdKiBm6etQWEOax04fNC8Yu6BONeA
K9tW8C8uw2JMCnctZRKN2+BkLZHWN2vM8ZlAWxJz6u9uMHJ/raP+pediD5hTsV1JUTRRWo/FtP3S
dR49F4x4HEoHkP7U9gw7vR3AJHhnVWJ77ohvxtXR+Ho5+Hk4/GYUwtg+7mJBD+uVoIZ8ORLNgrqw
PgOTO3XminBHqgkmTzIFw1ScEZ9ThEdnRPy/2UBpEK068FNKsNrWiIHgdekQLtJKqlpzt+UkP3o3
6w5QfvbXNvrHzAEzFnJQVWRiHVaR7ardfvEWM07EjLkdImdTzkl0ZNESqDB7bwP8obpT8bKZSzH4
8zsv+HVD3zwVWRsr9U8Ysf2A60ocZIO1wYRFFM/BBPHJpRHhf+or9HY7VoaJN6a6+GSteh+Ttcjz
PRuFoH/icX9SMFI/DNHjFAbw6kVCmR4/923eKz5cQC280G5gLZmL4ZEh1UB5uMK83FC5LxF1+ThG
B5XvnHoiJuIhwXrTqYwlHj78y8BplK4lsfAHitrtY4598yoGR3+tbbidG2KK5GVAp74NSUq7mlgX
zDcNi1TgeEPy/9G08upugIH7dMsx6igtldODYXNw88iHw5qRaZWjaLJuJTxHixXV6SZKrEHxQvJG
GQE7nHpAPyIdrCGCSIiK7olFYcMXcbfli9xq68uZOgY7bchtckc2ViMyhMrZTwDfo7uwWjGSsHHH
A4SyWeon6hBAos3d5XwdgjLaA7pHV4ewu9fe2v+xWX+8ZNPqEURAoAKe8TBSRXBa2d8RowiCHL2Y
LYhp8Lh7DjRL8buGxZP4ZvIpIGYo9998aOaKEY27voXtPnwEXs3aKeGo8rfh1FuzBv35z2BBfB2A
jIv1RCq9/ZtHguRQ2hSbvihc1kcCJrxrYt7ue+wRGes60/Gk9RN7XkagarE7f4Nh7+hGmMN1qQpJ
006LPexfJek/Ihv6qXiSREj94zIPg9Sams2lkXYEZG3XNH86JnUrCPoQ0tfsiwdlJ2pGWuOswIl2
QTG/93hWYWOj2j+HLs1ZUsLdIx65ZDAfgpF8isR1SiYa3lrEZFRI4owMA5rpVBdqzrnml+CTTewL
/hbR+o9FWNALOVUsPuc8dN3TpML1uZJN0dwGgCs/QTjLT231vMst79b/JdJ9Skm8a8OEaKTyPVSq
ms+D3PFrhEUYn61YuMsD/jD2fM3xOsFTulJslyiAOqV4nFFDVM0O00Nt1uBrW1YwgXWKTX6qGUvf
Opj25LFne4pNaaSvsjGGSO+0W/t2Nw1mmW5cLHhxGtQ0rTgOlzi8ZUqqW17CgU9hTQohGp9mVTMD
JVMi9R1T9Q9dkRNxwdNr/6o5LboTyBa7nixRb/qlDqbqqdbb/tfB7XCzOrgqr3NyFtKbWQ0FW+M3
f8ecFCFYx3kQu4nXUwXcdMHg2aAoFplznizr4uSTzcBQ3vdUka4e9eUJRb50vle9Lm/Kmy19xNQY
3O+maMdTQCTEl5zoLJBX+/YFoLNbDovPF8djQFJBwo1J2saSB/uLaiZ/OyAkbNC7o0UOW+EE0CyT
tdHy0O1vxblAo8xce2XCX8nW8Shc5uGfcSOaBANaYA5mCVaPbmfPn9upFdZRYCD4azeNCG68xRX/
TXvvt0grgf2U73ULcq+i6fO6QhpYBOM/pYLXxf5lB7Rk1TupIY8d2VWgzAyTpsvWz/5+xGzePUUI
4NwaJJD+XjDQI5pHvv4dB21p3UzIa68D/oTqgCVaPhgo4ooZUO89OUjhPGWbYBbgbkrm9/gPJT7P
eowftdM06wlfJkt43etEBoJmeLUcgzBld25cZr5pBl4fazTTY7wUa5FtS8MqMU3yuzpzPFFxxa3D
Ql8ex4bVQWtUNzxPIVkisoMdKQumY5xEJhKn3vV8+J3/K0Tt1RmKtsE1lWz4u299tc48cS0UE4VT
ySSGDJcJNNBhZvWnHsv4seJ6Ix2Gi+Q7wN41XmSZF25mrSH6A4LEIrKQjBGZYr0NX9x8d0DeRV+2
rKsYwydTDpzyeqLIs9oBdyyROHB7CBcM5A7MEwqR7nXeo6+5fXi0mUvBOHWl8JOJ2Qv6o22rF4o0
CrlF2Q5WN80xddp9sT02DmfoYd4Yoy1+Ja8l9IjevM9BhTKmZJnIFQ74MOcsU7oVvd3oqx2FUvIP
PU0Ykgjiu498z9wlvm+zMQw//fbskcf1katBE75QCjj8XXKCHEntMuPFpoN5KZawxobv9xJECEPV
fFAVOPo9sgNCWKG0955Hdf5kij2/t5nU5LeeCvYwIXPDWrI4Xpz2sG9OsN32hUd+2mrs9oftg/2X
VU75+wY8ut/UJHL9MPyQLDTrQCAOqIozqeBDiTbm5HF7Rzw0h67w5vIPeUZleCJUjmWJ29ZsAe0P
sQg3VtgPj3k5OCjwAY1X5o+M+vgZyg4fkx/k4hxaQPT48YMdmnEcRmYQKnJSr2uHpGbZoH9mLMao
AjqmylNvDyPgNUhndm/UzdS94HmYnrZqmp9FqzTHNEC7hsYv14/Ru/Yn+EfmC1kMYGNR3YbLLWdc
br/yNGKkCDbRzSBrvu9kRY5YghEUfu1AY3oN3rfNcptHK6ykb/mkZTK8a5MgKhy7ONSsWPpvYMJ+
RdZwGh8Q7eevyYkgwOlTxpfS9CD7pOHcKigpP8s3RnDkNhX40XJRyH/FMDlrCjJO9Ms1M8M97CAf
+dFHdzEEBoj4w8/d8p2odvVar5IXR3qdOW+Bsm3GMKV3i0GncA8VDw3R/9Q7VebXglSJTdrxScWV
uGMqazq2cSNzP3ZTA5ODUO2/mTia9aGfxMiLAP6TIycU3Jge5aN+2HM5xIeCsCo/0U53dXEX1DWZ
VTjVZ6CrYT8ODFqmJz7q+jJyORHMbw0xCmrgC5Pt2A3gKbm7Ar4unwln6+36ncgnpj9NE/V/dTyH
48EpgoiroplwbgBxwIx4o4EELK7LEZJK5K08jfYK6UMoDqs7UIOEfnD3WL4h9Qf+Aw9iQ2aoG0x5
5gw+dxriP6PzYoK2RrT0hyKz64VEGP7TeciIPya3oAp3ovDwMxLyz3eL5wr5COGVaIewSsd5MdVR
E2lb0mCV84PrzvY1RCAq7/ddWNFrkXvbW3t9GZEnKrrcXsXBmw0BQryB39e3xRg1goSdWH/ODD3X
U4vH/qHlQmCdWsda2IKxk+JqmJZvQzT0fyQmeHee1XpEG4VRHiWFB0R9wclmk+Dcq/WGdCL/Mo6s
XDxgbIGK2KmseF7p8/1vB0H0w4HQpGyCOULQxL4ZvgZuI/psHueApBsu5ERjMrohiGIeTvy7sj7o
ZcV807hBb6cCZ1F7jLxp+27CBWV7n8u4SF064PYbUTbKsPheJR0xUjfT3lniDFA4XWYxoyNZ0eBT
l4R+/JvpmdtgwnfK6/1AOjR+iWYRbySx2a+rdpu/Fs/Jl25XdV96xXa1jeScoH6+dX8x6ttXh7KD
XBYTYvdf2Voss2P+EqyHjfvrNuZJ324br22erLqq/WSHC64Ofghq8EkyRoHbjT3EuNOIZ0a33+kU
uWcYNqdm7ZeXtap286IY1+Gbikfz3qJJgoYSRP8JYbFEJ/AxMUABdZyULIUM/cMw0HieF1tZ+pvB
uN0l7iKH/g5dQ10U9dV+GsFi3Ky0CwtLAwgXIT3tWj5Th7jfTpFTfXY72AjMtoGB2+1qMMTpsPnh
MDBXUsjKoq9O+x5vOMq6huK5D+yYZ67sPMpkDsD12NLCcQoo7fSPYK71A2aasbpb+sYHBbJboKu6
EB20cOUVmY+W3FNCztc56EAK4zMpaFjXfUdG3Q2UTCASuKz8NwlcRfXUT/5YHVmF4XbZ6P6PtDPr
rROL2vQf+pBgAxu4PTN27Nhx4gw3yHEqzPPMr++HtNQdY3RQulUXVVJJ3gfYw9prvet5nR5Rpi3K
ewycy3KnhSq/mkYbIW6EjfwblbadnBMtTYIbEqQ5cRv2RB2qrHpUvzV2ofziNp7xdvvcehxlaiC9
HKNK7sBGtuFTifTrpPvD2B4TMXDjn0RXI4DVvfyEqi560CAdgYrK82K6D8tSx3aWVhsM4FDf+un9
/6AMlEoTNr0r7S64Ac9ZWHedCD1nN1njoB3+R3h6ZSCKTd3J63DK0tKsyEDuGFly7KECDydU6GrO
n5oQJeRRMV6KasysY9JyYo0tH47GibjfoHuugEQlAQ54Teiu3FHm//8XGpfi50ihp2hdgNHqXjNz
HV0I+l3BPXMLDj2DNhcgUSAh5FglKEr+WYBEo5kWSkdP67ZgEg4e0KNjKIV9PwKH2ZMhsn4o3sR9
wiEOpKaN9iwnGqcRMNI36JtroEhLxzqespCFLdMCCaowpUmXqa1bW1NzauFhgskOu/N16OYKA1Na
wOFsoc+uDvoCR6n4pHFHriFu61VPfED/q47CfK4tKi75Ay5RZUJD9vVBtdW3DABfQ8+MedDS0ySj
BbL3SDq6fddpD8gY7LMhNGVvUJA5EXVBLkJfc0xrOR2KPi53mJs6+6LPt0x516YW2K7/80NmJulf
UwvaUmVVkpfcpSn0PWRWtq2Ft7SLdhsWraufE7kGhlAz2P0d4VUOMrGMqnUl9eOzbuvmvQQbt8Gs
Xh3FMizelq4jbFt8zg59SquhEHUF7qxkpwzzkveVebz+/VYnzV+jLMjYeuNLVFhD6xY0Rbs4VPhH
m+rQV0hc2U1UIaQk5us21sPKp8LyR8XEVFMtfIUXj4aBvEOi0WhdCx7i0SzG5r6New94G21/159v
5S2iBUVVI5ErQatfANBbYEvoQaLWxahO0D/bSPuEVJLi+b+OI5gNqo77jQaKdrnZBBnbOSIWZl9U
6/f5JJCKToO/MSfec3UZhTBSNyx6JN8RZ4E1ogs3mXkeuMWTnZfii+cMynAzhZFwyQN6YsOaff7+
bzdR/KiwlGTvsgDIL+e6wOrEgkdUu4QI7XNgcs1QoiQ+Dpn0QSrPrP9Y5tDfPCE2wLd/jDoWY1uY
JjgS5jh+q9b8bf9e0VRdaAQLJ7fpFKm5MUJf0EuG4nABLjKRu52F7tCtWuKxC1UBWXJN0cybtqU7
4RSrTsm9yqOnmBo93BYzscZ0T0uEZ14y2mkREaRwQKm02o5/k1omVfgCefcuoSU/PWIHhUI2hXmC
UjCZjM9WNenFxvb5fnpCueZgMFDMGHjXLNwHNSfJwzAUoxvYsfwMKAodwxSoj9cn5/v1No8yzxd2
aMyRFuutipXYoKYxUqoCMxAofUNzYSDcvpjq8/WhVh/IkY7tGCAUwTK9/WYqraqT7VsMhV/2MTbI
zM7SwY1VvfZAmFzgIKdLQ5JofzsKACmnqhwDk0HERPuxNkEfTFzq6FnYchtcWQBkNlVyq9x6LKpy
b4dC25zRt2gPrs8FKd8laQ8fqu1npBEAQxF8ALMavPROi+xWJMoYbGws899fLAKb4TXDomWVusBi
AyObGqWtUQ4u6RKFFGJKvTbvkemRcbgtSzU6SD3fMiFfeb82GUATpzK2GZyb3z504RVhZDXV6EZK
iKWH7JOjVbX9UQd78++fkqFmnwQDBw+MJN8O5csIiHzM3IyM4ZshhpbuLmq9UjfSjZFW3+RfIy0m
TVMqIGTadHQbgtBPaLfkfebkI60xonNLKCfUZG15ur4eVgd1qCbqGOmoRBxvH49+OC7QNg0dNeKN
n6wY/zUtuLzYmdDuUq0VLyOV15/XB137fAZnnsFLNWx1yQunbc2nqBP3rk+Py02Z0mOlGHQ8kKKu
Nl7q2lC2FAZaPEcTEAnfPh/saa6ofTG4vQEUvDdKmo/C7r926J2Nk2jlTSKeUE3KHpwFeFC9Hakc
jTzrNNm7Ud01D1BE9dOIecgXSrvlB9vzkS+G6uv1F7k6JlZB9JxxBqLMfDtmOJJR1ObyaIcsOKXq
Wye3CYj5QzgAToIRoIL/GVGTG5frA78/6HVN4zzAj1aVs8HH24HRwmUxXKSSQ88MaJ+m2J7ggfEr
T9v8Px1Iib/xHd/v2wxoqCbnLEYfcmmaVbHw+kDUJSx7pebOCEsujcN64xuuj0JIS/As2LsXs0Wr
M+iOQ1O6aT4gH3GQ7T86kRQbD/N+UvIweNHaHK3i/WfTSJ0anddUbtXDM0O9U09nST6xPwTQi39f
/1Qrg8n59MaVC6SvaS8+FdWt0SrDoHEB7ii3DfaDp2Dw0vtRLbYMl+Yp/vYs0EFwEg1JbTZVWDpz
Ob1pUlDwarco6rL5Ba+ZW5Rox+QeQCGq6Y7iY3dDk4/3gINRwk1X46i//rgrnxAIEsuPsx0zuOW1
BALk5MWkVF3TC9oPatMid6Hf6Pn6KGsvlWjF4TaHf5C5PPXscMqxl8pbN0hFcPKm9IXO3fRoGaiN
r4+0stLmtY3Zt8XlVSyfh+JCH2iDVbkymtRzO9h+RA4bGDQ15649g1xt/t1ymjshRr4qVyCOvuWZ
UOSYKeigCVy1UoYHTgOoQnJybgWNuafrT/cngFxMGQ5wzh2W9KxfnXe4v2JoOv0CdDBAkQx6P9Ob
2bCuomJOe86Orgrjpjar/D9aY/sXzAjEkX1Q/SzAfG/sZyvfkwkjBBYkOnHb8kRC2TyIUsy6BTS9
n2HXUqa0w1q5jCny+uvPvPJFHR3gMNsZrkgcg28f2bLSRLZh2Loh6q5bpS/ML17ZpjT81SSKwEDi
EXP41yENBORsnQYCFYyEFnsASp0sS8KodrGYgORgyiO11/qggj3fZz0d69eHe78GGQ4TRsxVVMqI
1iKSmXrSXUFjV26gBa0L8CI/KzzrxijvvxmjEPbOhmUqubrFe0zQFRte71Vu2DjTPbgd+5z4DuLq
GfVy/YGWQ/GlVEuSq+PkkbhmLc4FpTQg97cKBfSqK2/qXK9Rqlr5yTfDfw1Y/gzFYtdtmIPOO8tG
CjCoyKpEdXESyS4ELd9oHOznrix/4/0tv9JypHme/rX0NAAOcdzkGFQERX/qW08eDAV8x/VXtzwT
5lFooVG5pmvcupb3ky4aNU6KVnM1ohGIq6Z81nXHconZrWPXaNERKqRzh2dKfRxgHG4stpWHxKlL
Z21rxClcxd4+ZIxVMt5FICMFooubTLHbSzg3G1x/yOWS5iEJhywELzQ62iRy3o4CzEsaITuLm8Um
vekpfaghGE98ZEJU3djB/KOzzzze/45RBHOSNpy347WTQjTkKapLYVDt9ukUR9+qyoJHd/25VuY9
b444yEYlo747CTrUPqOSSUH3Ch6udE1HE4ylhkQuPTbwDTaGW/lYKE95gaTDHNrBFoeBmZfoxuk/
4Nps0oRURtEHPq7lXn8ofX47f585vD02eq4dQrUwwltuHKKREZdZVHis+Np5DvMsIMFh5PXnslDQ
gNm4u4XkVPzglBn1iPtFKQTH7QQlE/1qJ/aKH2oAT+zWCk++o1YX5rZW7yvbQeFcTsGICwLbKm3p
1PMe8yprlANAHfkwodUhdZMounGSfRw63wEzj9BQCtGhv6afQFAUw+jkZvDUuN1DkMmCPS49Ktpx
FJ/jxvm79oFtnNo0lZqHRcLi7UQafAF3BmqpG6h25E70G+4iJclJJtBsdv21r6wR0qa8dqzcV1JJ
UQTIAp78BDYr6L5aONi4tKP1h9Zoi/+GsdtwW57PmMVH1ikd6CyUOT+yvDDYVd9mk8pw2PTBFZr8
9DdGk/YXH6eKPfBb8RG2B87PKX4l1x/0T/D3bmiTqwo3FtKgy9M2TfyoLkvkVuR2ffO2yIzwG3oI
51On2ObstWrDtAta/+PUKuU3kbblCV2//Fx6ufjaQ0L42JEyPF7/VStf+k/+F4U6L+Vduj4dNM0P
YwMbVBq0L37V1DdwP/IvKOiijRewPhSlLaqvcs7rvZ1UjjGBMlAkX7pRYUbmFWodM8zucgWByf/D
U81ZekESiP19cTCnnSjxVee0BGRC7xKQ7OaQKEHwiY7z5uH6WCsTWJ/vT5IUt4HR9OKxypEQJKrt
yUUfMMXPPrHdlwExwV2bAAV6FWJUNg6v1RHpZJwzTzr/WowYKGnoa3E2uVpfWPTYg5RE9YbTS+uT
h038LWfqZTqBjZFzUjepEhC1vbu/1Z1SWGXcjG4c+OIwCLoeuwIlFfKMFKWo/6o6uvzHyPvPmMxJ
NmIiHsqPi8kSoONMfZMNOLPyT4hD6OdEAnzO+yT8/xxqPn7+CnianPq139mjOwk7Co8Z5gOPaYw2
aKckqhg3pubqyzSxlrWkjqfhMiYAFSztABmI69S9dtsD+D+3RpL8nsXzF38qime4uMXGHF1beoIu
LoMaNmWl5dE2i/KKviVbadJ0dD8AGDw3RRWCQ6KH+/pyWNtgSdvbDGbY0lqu8qiu6PPOnIE2fUGR
ws/LC22KGu2SMeSvnugHWyxcShHgbmRptkael83f3xH4aaSMGQ+JMnFfphbqJ2cEKjpkzsUYtPZX
F9RoCiqZZxtDa2tjzzVcFhvWtvbyWCnNoqMAH/NVu6rKOckbr0PROIbdAUxwZO+xGgmGQ8a1qN9L
JMbuSF9rBILfc27gaNnaTqUBINjbmeGDuKY7GrraOHj2rjLLGrOiSfT0Rfdwf47XP9ja3CALRPBD
XcJ4F4mnQeppI7gzt0zs5NQ7inUAHZAQPar2xtxf27gIKFRBHMe+tbwvqR2IZ6OfJreryvHk50F9
wS4nP6j+OH0Ignw8X3+0tbUGKpAyIEG+Sar37YxADqz7PvBXt3M8R5yMVm/v0LZ4/kOn58J2U2+m
Smhx3Xy6PvCfetHyrEcxQvsBRz2R8mJk6XPOqQAu3FwZRAFbIjReKgcXGLexSrs6G+gg7BNOXXF4
7Ks4gG5Q0v6CznIwv/VgE7KPdJ3EArR8SDuTlxu9fSjGEFS8DV4gPtX0fquXvOyiLykktJmV4xUt
DRxB5d+gwZ++RGWnolEaTYmEFPWa8aPxacfe05PUvE7NNMGLsJEIHeieKT+PfWShaLbLAVV+C/Hu
FmqOjm/Q9RezMgPI1sIIczhNiLIX2/oQZbWkZ3cglG9njFmhJcptFAf9D+S2UXKq2zYsT/8+pmaR
IiPPT8p/GXcVeEoEXaOQgc/prT+URTYy7dgZjghePY1m1Y6kx//LmFSgDdPRSekuApDKJzs8VIw5
GpbHR9AQNDfsDSdTGYanTnU2Jtx8Ri3mG4ILjkpVJ/1OXePtTAdQqHceEHrXT/Fu2HkNNjZ7E3D3
lnBmZUkZ5KZNrkhSEhcsPqADIZbGs3RwDWgPAYQJVVNg+6S4lcJqjcH8B9P0IarH6OX6G13ZpgwD
xDLxM/+iKPz2Cac+qqVqUtsTYMaxh5Dh6Byx7NG7YydMsVG+XJunzFHNNDRwN+Tj3o5mpAPMWhqp
3LKZWthGDSBQI1TEcLCaCV6JBGC+sQ+vHCGUMEymKJdXkjyLKWPngd/oQTmhSIKqedfEc3uwDGKJ
5DF9kYpyZ2WWPuwzu/E2zux5dixnD+XSOfzXTDyBF0NDQ8vUmuupy55SXtj8k2PaINCrbCNycZQ1
LhLbqkNWRcq0K7qy2njba99WOlyuMSrQyd0tZi8p4JTgXGNXaLJHGyshF8ODnxMuLOfrk0hbG8mC
IT7nfhzir/n//xUjxBpUrcwv+a6ESeJjEJkkVWk8ULIDlB4qIjtnSos73WrpDcbzJftR1mV2QaRl
P6tppqNCpLPxJ6uglDchupXGBa1MHun671xZzhxXuIYYgiiK9Njbn4lGpbGcdJhcI6B3U7QNJPCa
LuSNUebFuvju9MvQXU9ekSz3MmpRhIaDIFhIV+PUT85el7bFLbJr/6bFH4hG5a6vdPpqtOjWwogT
2pOfTd/J4+a4kw4xrS0I6LOzaoWI/i0ain/VKspuSMpCx+RkElazhygGzQ9eDy0mXDGx+vLSkXaP
yHEi66dUaqC2IKFVccv9MBkvdl1iuiwNK+4BmaYWlOCiGflIYVwA4G/YrD904xj9HIygeDRC3/8t
Cpk2B6/XfLp3PQzY9piVYlQDKb+60aHS+YdUkWOGQ04vbnS1TrPv19/kOzkh1xVJ9l6bb4LUIpeX
wARgLLAE3+Qa3Ybilaig6P9rgf18pb86qB9Uoza484ad7G/LdoAYmvFhgj2JtPG3hUg83TiAViY6
GX2WEvk5gtJlNcHWAFwmpWa4eo7qfeeb2hdu+cYD3oPD0/WHX9kruRNS77K5j/Lo88b215pSnSrr
88LEW1NhbwHl1pSgdCILj2G/oW/0E2WG4N8vNKRRyEEio2HI5WbpT6EIQf/r0CBSKS+EDU546gUe
NN9GQ7O2qm3zelssFBtVkAlAb77pL0OIoB4pLk6a7qY6Pdw6XQvnSmIBAHk9/Yp8uz+lavF4/bWu
nAfMJ5LH0qCWoS3FQlwdra7JAoOqtoX+FNCRwFrcTvuHqnSInsuONJU/xbe0QPtbgueVDQhDesSO
SHfYkp3FN+3TiZ57/BZRpULoptUJfBZI9X/f5jjIUQZSKaWRZKmU60O8U+Ixk27cmj3elBY224G2
5Xe/shTsWRE0SzYp4S+z4lFjOp5BQOYO4O8PDiwvrNYa5ajnVA6vf7N3dUv2Ae6AJqgqx9F4e/N7
/WstoMOncxeLZrfqLLrLZWp+MOwmPIaKOV2s0RrJFKfNN6Pt9EOg2NFhwvdk462urMdZccKXI3HL
L1n8BkkPAkypyHJN2o6+JpHZADXXvFNu9+ZXfML9rcLw2lMjKjbmvJ5AHGvPv+ivp7brRBY0+8g5
2s0wtDdpl5kyWjQdszhQS8K3b8QeJ+4HKKx+2GPOOFkbG97qU9tE+YSI/JjlcolHdRyCRLVAczrG
KaYrd49bDrwqJAWHXLeirSv/yhJxVJLWgj1/1m8vNJA0vicy8lrLpecpsgGEODGkWiM7NDbWJlZh
zLbXdvgJ4QPgKFutsbUn3z+aUbXrSPke4M/b5xAGzfP1Sbj2w8h7GvhICSgx6iJ40HIQ9L2qmKxd
2/hkEeLuzLbzN55/ZUvkTf/fURY7hAkgCTP0ELuLGNQrx94PfOnF16E3XjoAwDd13+gbYeqfQs9i
G+agoWJNZZdGGmcxs0HTE7LbnLJFlbbKrrCUtjrl2VBgh4Ij8K7BxoU+nQRowMcMngW9SgWAoTsR
wRT+EKtN9x1Y63jB5cbrvoeJYuD3IDIAPCOkFCAhKLVALNKu6++rvo8/ebLHzSgWndyTH5275ZVk
eKaGo+CA6Pu1iTufWVuHEMXKOYgbGGw61r90HILxxzKmijTvgDOJ6X2yvQFdUq7PeUUfKb5/qHvY
DkB2TWOrhLu6IHVSffSj0uCgGuLtgrSAY8GRriWpsHx0TlFE8HauSksNLlqM5+uurgxH2WljaF00
2Y4AGATqVxqyAk+er0/Hle13Lu0wG2khQYy9WCdO2Gqz64t0JyoNx0j62KNFAnMvJ1U39oCVI5Oh
yIzPUvO5Yvj2sWMzps3IFpxafhj8iulxgltc4E/oV+MdjW/DpYVDcENJ39wKpfnLy5k5qxpIn7Ep
UHxdjJyC/ozGSbr1BPwtM0W3N4Zwq1a29iqpgXJLJMrC9msx/8EvjnFoW6bbTwNmib6WsrNF+ldA
tV/+/aOxs9HSYCOXIoJ8+zy4ZeARo6eczA5+z3Ec5i9IbvW7sEFOcX2otY2EXDGG0nOwSiHw7VBK
BmGwKJgf6WDpN76plJ9lmooPIZfuD2IAt27JaiO2WnuRDrcr8jMsDrbAt2P6EdC1CDdS19L91joq
BGHpPjS74ghfJdq4HKwPxr0ANTZBq1gsRqNyyhT7HtMNcTNnZ8hnfrkWXUA8GRsL4P1QXFtVAkYa
8giP9cU0HMPQjI2OTdkRyXRbViO4as+cnoop2Mrlzq/o7Yyfb8g6phQkdAk1FkPBe4jZVIXpmvTZ
0x3NIZ8CPTxdnxzy/ZLW5m0Mje4sPHuXvHO6wAtEG+lu75ulcx6oWohHs8374Bbj5yzBls9pb+d5
9SvDpgJ6MccqsLA6/oyFofrZMdAV7qs0KsFWaZGgbA6uzQL7ipcaXgt1o1WHyGvs58GS9J5rgch+
T/Q2PHUF+vyTl0uDDOXgea8yoZdxp5iB/4VOsTz9YENDs3dRS+5xR5OFou3tzpOvSRub+jkEEvhq
mbAWoGQr5n849eqvFcZ9H/FVtX820HXzPVfYbqQvXRQYH5ZWfQ6corU+02tGiiueprL7VA9JlN3G
ODQ8TpnZxyevK6ZfOChW6cXLgfcfxh5JEDjNUnzu6Y5Hg1Si8t2j7Mq0Ezk5nF+MJOv1nQ8m4DWJ
vaA75mPUQAohYL6LC0ViopeWjXqDDyNMQE1N1V1rzTj1ROqt3DjGVy7LFN45wq35wkiGY7EgwkZV
cU2IdZcoGIdGMFeO/1MtA05DDKo1464r9B4dRRxhaBlIJ4HHKaz+gSNL+zrZhVNtREx/QuLFZEY4
wzVSYzJr1vI62TVdDy1SpTCRBk82bsxgPiKAZPCsh+rOHq3miL8z6IuI0lWuGM4hMIII5JCuU2NS
gAeRVf58fepr82tY/igS5XRmcZegALvYg6c0ByuZ5MI1krGNwYbYSvYhzOBxMNsc/6s1oWG5DFkI
kaUGfB7tU0edlBt6c5rkJi3SIToZYYpH5cYPm3fk5Q+jqEygj8ibVOXih1H+Qmc65uCqgjzvoJJ5
RXRMxr507kZHbV8mxYnHXVfHdr4H56jiB0AhC68VAx+xZ5E2g3pRYD3pBx2n3AIsRNO8UJ4fPxah
1v26/mtX9imBrseeVdVEH8vbkIm5J5aolU6xPFWfYhxLh/2oA3LceCvO+5dCAh5lMdJfRpOLY6xr
acSyA1V31T5zviedj4EDIs6POqEqbBvsalIQzz0AoqFOgB6VWCloG8KA90cppwuqf+AjpA/RCvIb
/7qHKfR+gwkq2ZP5jyc+qQ0tNhXgRiDG+6BtR+eSIIvcuAqsvWIOAqo6iOM19M9vhw0LKE51M5H8
mjqBBW8a3XBxEBuLdOVsE4aOHACDLZ069uIFewmd/PSkGC5VAGzioaY4r61T+I8GCuno9M+zhosG
oSQJaXrPllsUUX03ZECx3bxITXfEEORxaiJ/I++98uK4PFrkeKm9InZYPFLZ21kEQVd3CSv9G08F
cUMzV3l//Vnmv7JYrig3UOsJh1QvN4K3nyebGsvT+7J3s9DznN9OL2R8oK/AgH5ZswDvMmrWG2Ou
zESDXgYajQkO3tfDs0kOtpXT/qWVev2jV2d1CriRnQVm51DADvww5jj5XX9QfX6SxZNiVGCS/KD/
hITdvEb/mv+1jm11OOid28VYmtylokQrB5qf2glypuqB14OTFVajzQyQ9alxQ/wyj75ZB8UMiac3
py8CnEPCNI20gw9R0f840F38pQ8n6lyzUOPOSsoM34I4KLTPgU/Is0OMP3sux2y4LzrmKvH3gqPq
RWkCLb/EbBg1Qi4RWqc+iQHFpkTX/qfE7lK5C/Lt5sy1d8+cQpdJ+kfly799C1bg6JZRNo0bRfr4
5GHoglEIYEHkLI04DeSvsUbRyv7T9be/Ms3m0hxqfepz9N3O6/evlx9kJQA3A/26RhPVQ+JDP4cL
ZO1pebUf2ayajQ133lWWH5scJbVILrhzk+jb8UiBtQTQCMmxVTUf+0yrXwF3BXuoCYBHq2Z6RWhT
7qE/ZRvzbGXZcrdkDzK5OvCmF9PMLERdeBU10NaowaABGTubvjmcr79PbeWFMgKraN4dYIYtIuxy
sqO+LCQ9amELsqQxPbW+yEgTrix66TNh83jaYVakKIcEDNF0a9bMiacWE9J4h6Oy1/yqfAwCTmx0
HXAzUQl0P7nSfxHYURsbv3dl2rFbUlebe5feNxRhL4J3cRVRxAP3QHlYFg9jkgDf7xo9bndh5SVu
PjSJc7j+ntbGZYtGT4DkWYilqKSIdMAxQP5dJbeKS9I24aNR5XgCd7H2kWOyBshahc/XB135Nn9y
42T+5vbIZX2/6waI6nP/oG5PBYREFXcnu7OPQ5s/e3hMudeHW5lx+PxRnOV8ValKL5Z0lcWq0WFd
6dZ1C/rD6hxsGIwi2ZJnrIXm1GDnaJMmA4eN4u2imsySciAmlq6JFno69L4evmRkmGa0bzZiixxU
hqvB7+2QasThkwpvXZw7ozQxPhfG+HL9uVe+rUVIo/OZCN4QH779OYOXKfBk1doNsdjEzjsJrceC
eXxuWpHfxmDGxFFLgvzfEy1zpMiy0Odv+67eM8WxGlKSoKOwAwTuebgnJrFfXzrCguP1R1yJG0Ev
k//gbkuiZXn1GJ2Ru2pY1G4+Bdre9KW2KyvV2atR2JwGvfDOmqc2p5C1dAow0/t8ffiVVKHGpKKa
xF5KjmIp6IgmtO2hKBoXdMbkHYTVgiTKsCl4CIFV06VuAcJCqcRsP+phYpBljTT/qxpA/t3Y0Vci
PIsYkgiWfkHUCIt9deCWDeqRzp0hbseDRKMjd4YytNWh7vJqq8a+soTZwelgYF0hRVsek9x3kW41
Nb1dfY5irwnaC9esdufgoXMAkZ9tXHvXns5igySZwdcmUn47lwOc2QrdiRoXUDNN22Wl4yU0ZKP/
HU+OWny8/l1XTkeKslzPOKiYWsvRKOgXUBSrhm6yttm3igaU39Ryt4005WQNEIIHzTIfS2hQG/ux
KXiQtwcz6ZY5bOYx5xrt4jMib4m8PKGBiA6/mKXaEapj9NCm0440hkoJjNaR+ymx+ycnCjBSzA17
/Ar8W+kPaPg8suy27cmjP022DQm6ULGMsr0egF7f1Jg8TOUQ7kY8FLQDNKiiOtZ9Aryu9hHLnO04
H2aK+gQR1Nc97Xfq4D0D09EfrZ3lFdaTVtRKsptgmd17rWb+ji1NCU7mQNXA1cmZfM59DxJwV2Ut
Qo+6fXJ6ABQnh0YNMICNqeh8vBFzys7qnQ7qn4wR82JGdjDpSoSuE3j97zwAcOfStNdYe3xfzOxQ
wZr09poMcYrbmSnQ5b1fBtLcmGbvPzxLGS0n6TKNO9lS4SKjkUY/UGwu7OzCeJpBDM5v7LXa4Awf
HTVJkFb0mkTst96OkE1sSd/WfwBxEWkLVXsn8Sv9AEs3S+E8lkYTfZpqtDVQiuvyzieaO1Mziu4R
d9QfRzpKv12f9e/XNPHSXPIg/mBTW9bkwppa2xTrE8xlzgTVgjOqYiS364GonMaesOj6eO/XNAEH
QSCvmusOtJm3azqJraDE7Yc+A6POjiEE86NZqf81Xdvvr4/0/iR8O9K86P6KrgchshDXCtVtMEI/
NoPTYsDUAcHnTDyJAAsgcxjL8/VB34cdDMoqtjXieVJRiwi0iUb60QMeT3gkUftQt2+6Ia42ghtK
xO93DKLoPzlr6rfvNv4sHfuG/MlcNY+y/lnvwN3+cMo81l8Ki6aKW9UIRH+m2wwz9Sas4It7cK7B
xCcwFo9GLZzSJVSJSUkhXot2hRyb6YAZr8DyN08nc6drTVHuEozBZoBeUUS3kZOQFPdlXLTwd9DW
Htho2tKtCyPpHogtJgH/3+5+FYZHZ2wQlg3s6cCbFPD/GvaYZTxY3aEMavZWrdYayN+Jh8ewj5td
RxfNqLcPSmARhSLqDobPSIKULzKMYGP6id/6t2ZnYyqHybz/25NWbB2MAlrtoWxDKo+GDOrd1EMe
3E+YX0dn8v7FPRXtMDnO2aUJbEsoPxrUSgKwI032mhMkngzT0x5txO8PFT/+VvQOzqV+4Ku4VWIS
Vh+miVQEPO4oKj/Q0GySeIb5/qw1mh3vAzzIBh6vEfd9o03Rt3rCnm5HZrwh0+4RC3A8plXxw45a
u/rZJDlJUZBfTnBrQg4c7ydViZ6bcQy8Q1nWfX4CeeqcO5HpzSumOOET4NA0PksJHfpiY9yVP6g5
S+Y1IydQ8bxK4WPLKGuUXM0knmD5w/Kq+zZKjsVQtPlDVNKatlcH0w5fRE169Ka2K44WhRej77W0
ElANzaxzLoD/vdBl8UIPmbDboIu8aIDPx5U23mARa9v7LKAF72PSIMtCF51hImHj+eF9l0Ukb5pG
4ONFcpz0vk6695tiVnVHSlyLh8/JVAjnYNP9on/0wsgojnQ9pPHegt9sP/c+AsIPU4mK8FnC4M5f
/DhWtJ2wquaiV/DXSPer1rAzIiihH5TG8/vdMLREVxMla+O2mkIjuvhpXnGfqlGS74ACKxpO2KMM
8dyeyvoEMJFTL7EragBqZOrF164Orf5rbSq12CWlEC9+qQf1bR5meH/4dQDQaGD/VS8jbqEDbiJz
OOc0ev7RNCXbJM2XlnrCkkIF6CgB9A4pIt8DHyKrDg2Z+BAArdSM6NhU+KSjxpuSGzXH+3g/Fab4
gbWeB1UXAz3UskkzPmKjhbee7WNK5YBt1vlPOdzlaTyWoDWzoN3HCCx+el4lyQ3FaVTcZrYz/HJq
K+SM6gs+O4mqAUv0wDIV12poVdgleLSGuIwS4xwTfCHkjhsEdnwczSLZ153daBhq2/rPykQHcaTy
Q4Uf/1CYS2nQ1OnBF5UaHrJBCdOLlrZailzNA9cfFk70nGNefCvxc6MobnvJo2o20jzaEVr1G/p6
uvGmcLSwPlmT5bnswXH/kZtEeIfXiJqfk1421R7bbhaWFYwUF4dgTP0Pqtb0+iVJ1P4pgbz0SvM7
rrpGAoB0P5myDQ593/mY5xRKBPVRVm2892ogoWf8Bqa7sbLLW94aL50KNqWskhJUuhttNdOOU+Rg
8ogYRbbPg9pU1i/aPVosaOsWuy/OBQ+z6kpw9o5mNpvmIQmhjYsj61eGu4f2Ogi1ex7CJnvQEqF9
MWmT8c9hkIRuP9SpdhhzrM3QLZZVdeZP6G5nc/Pa5ZVJyQZQ0Fbw+idEXISQf2p+hI/I2Ukgvj3t
cLjOwZPY0u1L21f2mFOY92SeTWNPtsX5jMQy+k2Tg4nfFFq4YjfLUKt9XfWZhF2O+GJHgsQqTlDt
lPwsva7XDlgHR/Gps4EJHbCorOyD78iieujTRrRskaOfPfkKotS7cZpoOKdjYrYT4Y4Iv5k+/35P
wcV2u6kaSWpFsf5Kea4Vr/985FIH58BF5IImdykkKPNuGiF7WG5TZtElwJ/sdlKzdiNGf3/ppJea
hgEiRdow3r1fxwm7wlF0i/R2n39qxyr+jtFYXmCD3Wg6BmFWcJOlUJ53oirzM8435dfrz7lSciMd
PRep5xSK8y7DbseFGUZJaLteE/olAXtgn4xUGC8GjMCn2Bj1H4VpJndVoVd3Yejbp9oXst9ZlRn8
8Lts8I6YvmJDgJOEtpF2WAkjoULBkIDrIN6rORQZCntoFWgEnlfu2dmK0+A4w22mVuOt2mXmvwd3
MB7ZWylwIIMX8+/5K7hrfDwLm4J3EXH1f6ywShl2BCrJxWO7CnZZKJ3PY+61z9e/wUp4h0RYI+dg
ki5+p7zARgoKcjxargN35EAeovvgUZo9XR9lZa6hIqG7gF0FGdByLbes8MbxmNFKojvJjnu/h2N4
1Ov3mW7Ez1UZZLeGWXQfsI3sP03VVG4sqZUgHYaZJKclaP/Rl1UWMI2RaCreLv5AzaHWkZoWPiro
AQO0y/VnXZs4OjJTbj9zCmOpK1HpOlaHVvCs5D93Hp7s3Lo593EScO41utw21vHqo5GfIj8MY+Jd
gC6iusaZgnWsieDF8GV5MyWO/JR4k/q/ODuzHbeNbQ0/EQHOwy0pSi11u2232/FwQ9iOzXkeiuTT
n4++OIgoQkTvbAQ7SIKUSFatWsM/7DzZ1l7hqDKtB4C0RKfrLQoKQk25MYBXhhH1byaUZ2MQ08v9
93db5aAIwogKO1aYc4j/XK8STKZaD8pon41Wkh+TJJSwko0sXmJXPTD0KT2hsnvuL3r7ElEE+HvR
wH1Z2DfXi5oz3vbpQM9WxRgLzU18O8AIGPAOBsX/X5ZiLM8OYUy7Pgv4stSBLBo6mVMcHZH71NxI
N6ZTngTRzrG7/WB0FUGjMfbmbN9gq/FtiyNyd/tcR3AoajgH7yhs6p020+2GZxWmPSgQgcekkXb9
7uYM/FQidOtMJA9kH1xumLlaaFg4fkn54KJXiiD721+iA8mChjgDB26R6zXlpOU04NKHZq26pM2c
AsUj15I8s6vFTjvlNnqBTDeRkEUBCmXQ9dS5bduowyjJOPeLK4WL4k8YPYg6S0A3CxDrh3HUbCzk
Sd4xUAboeWCoOzY75/yvnNd1QqSBT+GkMwGnobCGXMhtnDQBqn5nTViFegB3YhafRFo1/aNd0CL1
gFY7uZdRIr0O2Jm22EbJ2EPD3I+7bxGasuLQSVhSPUBowy9MRr+1fqwTYWn+JAlMihT8JPdo0Rt7
kGKfBM6Ef7swE6+/VDZbUkWKpdO0UGY/TpQcJzEMNN68H5bcD9En+l7sidUeFDh+Ok3sGOdicVzu
UoYEbhWTD851pu7pFi1xbvUhNDT6OFK0jRdawfUjJfivdKEMMUKiJvZ6Z5y+DrOwEsxWoumDTgZT
e31kyU+x1u3KWmy8T40nZDAj0y3hlV4vrslDqKUmOPvaom0XTmbqdZOxFzk2yMtgO5FMgy+L4APo
9utl0ERprabu7TNqtd07+Hg83oRh+sdWldCkoy6ZJBprcqfWVOmkkLBfUqqCtJA0AdFfDhXM7c35
ByQugG10XkNyyjJRSheBhS7HR2cusA+hp5/5dpo0l6oD2u1hmhq/q5mlA0RO++abOXAd4S0V2f1w
sLgaZB8ynvPLVjrUtvDG1Z6dnCqf8k+VSg/9Hpy4tblA6RbTCGcnjdh6+QbTWAPWEYSq9RHMhzzg
byb22e7bzMe8WnvQgOG8Pbgh/sgMhKhD91Rd3YClIwdmOJJ6xvDyvbGzUpwGCnyV6mkvtG0+EKhd
4DF/9T1WzctBzQixuFqSPLTygR64cYjI5Ha6exu368Kb+v9VVg9EQy+pdT3ltanxDGqnyo/hGAyv
CYZCO0ttZA8shazGAsPmWlrlKIGIsyoNI/vcy4rAennCYJJKB5dLekNPTs2wHqq8tZM+bFyBMJg4
jgvE3VbXJKZg7rAfU2he6hEmNEY2i6Ms8IpkoDD6DU5KH+6Hu63PxljHwkaM/XUDC8zlZhx0Iaxz
yrt8nnHX9gCf2Tv33ta7XEZwRFbudfbxdQxwMhBD8YAgGx1I51uJwbeDZSd9FTzPLlUrpDMGUsOe
rvjGZoFipy9UOzKWmwvDpsWXNdTd52zE6iOupPCMyRtecU5k76RiG5+N6M0gjgoI+tk61SS6g9Mr
ZAe1qaigIEkN9ZekSeMzU57sHZTKfAectzFpBSSHBDC4fW4Ohr7Xr3TE3CHEhzA40/0N36GvZf0L
UFL7Qn/KeR3BPx6KtCMgzqlzSNXc/FgnZTAe7++ejXzGIncCAeSYgCbW9xeZTokiXBleSpPWOp7v
iXick2lEpwSNgn8i2g8OnlVRGnmOWoRkcEpRxTtBbuPdL+o3+EjR60DtcvUmrCiHSg0I+9wp8jy5
jizlEyhQafpTzAEhNTKjcid6b9zb1PMqul8ACpD9Wu1n3UBANBodCQ+dOT6P4Dc+lHjleUM8NQ9x
VI9u4USzO5Bunu6/8Y3zCq99QWVCf9FuPrsIc6NyZpqXhtVZH4SJj5pTONnOef0b3FaJCUJtCCZR
yixZ4vIz/tNDSCCShrNTSzgejLKC0zqKVIOC26ebCjAGLnBu+bcsWemHBF40plbOFL+XMRv9oSqz
Mb/mUZoErklyGJFSG/P4XMZ5mbtAzJGWrZTaVDxHGjqcWUIpVo5dp1gBfk2JjH9QHzo0OjGXn/0B
MutTC7cSvZI+UwQEpwx/sMicbMzUp1ikT0PGnMEdwK0bD1UYKq8wGRzxoICuZrYRDtpLK9rgCzo9
8UvXFJl6SLHmbn1GKVF3muDBfpzRv8JgSSwO4B31Kkj1qdaxnU0Xh+Eh1sdPZgp/30uR4BuxTe+V
9zhOmNiVGXn2MhRRbh5wTS1eB7I1HB7tikyjCyQcq4wYWKnXjHkDHLPurPaQD06Vex02dKbbhQpu
cwbzoReumQF0P5IrvRv1Y80spxyLj0YZ4diEFwPm4XaRjeqHIkFyCMi4hmFqktrTpaBS+ZMbnfqn
DwF4VxPv2Bdhn39HlDJ13JF2duvJDK5/wjXWXps8zn8y0gy+9U3Y/LIzvBcuSZ/Mn+FWYYpn86gN
0hu9/QSVFiJXYknZEbswOqQBzQNsMRGVyqC2Jbb+OZcsM9q5ezci95J9A8Bi8LzQwK+339Tbrab0
vQTfPP4yjarJdKBRbF/Xi3jnAtxaCh1pRDLIw8mSVhlFjcExP4NERS6K8SPyK+WHApetS4y/684l
sXF2F0ijiioG5ICbu5YBXxJgImefOyYmDykmn89TgmHW/QixEQ7thQ1hLCg/+r6rd2diLIVxvWWf
cSyRvvIB68coduQYpopmUzKVdjkc7i+59WDgUED+gKqSSV5Wnytpw4QBH+3sCdkNyRqGd5kKd/X+
KltfityP9+bQZqblcb2KHQmljsGLn0WrzId0yMeD3otfwMnSne23+TxEWDjrCydXW669/0Q/3ZQy
04x4Hgs76gf8JzE4rYK9efj28/z/KvrqeSSIoEVWAESjE5Z5KeoXJwZHsdfBgX24/+q2Hoj7ip7w
InaDzMH1A+Fvb6eY+dHkUHCpb+mF/NtKVvLzzatw/y52eAs57WbagP+xnUlN5JzDdsh9rS+no1KW
xdtPERxCmUsJTB0p5eq1Jcg/5JjcObgCxLZChSYC5wFXadHtvLSN70PFxEhmkSxd5CiuX1onz0Ge
tw0N7arvX1ORABRQNdTTmKLX4U4Ss7WYzk4DXwWm64aPoAYD7ZeOwgYyRnCAZQ8Ktx1GF1exPU+4
jeTFAQqMPxr9a4tK9/q5QrMgc1Fp1Ge0PyQPf0/m40FqJ5o7lVLVAQgY7J9FhBueQt398f4m2QhP
KCTz6ShxSJ3WsSLSULDKZ5qymFfnrjRJOIKKqNJh2VbTK7om4c5n3Hpc0IjQcJkX8L/V3p8zGnEJ
4IwzghDpL3C/GN4ObTAfmAVlz1IGBhNGhvzcDg36ePcfduurQpNgQIrQFO3g9dqok8X9Ul0B750v
nTkYpDpGY70D/qGrO/Fx45BD79LwOqEiQFNrtVhLAAlmq7RA5YWm32hO/mznarazyu0joUpBS53u
9jJRXL/OQesxV2zb4OwAd3gA2dC6fRuV70dr1/9jg7OGojH6YwYsHYeu6eqJAJgqTKmj4FzUNHoO
VOlTdFjaRjFtDM3+TEnRCA/jWFMc2i5vR6/McT139UovsMXVdfJD3xpbcw9me7unlh/GSBUuBpy1
tQiIjMKQ2Rbxkp/MYXik75n+RGBUP+JArFTI7LWd7qlT2MRuVmKL6t/fVpvLL0Aq2tYE2/UZGu0S
ww1ZCc5x3xu5h2H2NCBvBPrTlcK2fByErH0BF5nFfidQNntzhqHLpHk0RtDsJlytAkjZYIqJ10aA
MDisH11ynEMhV4NfBI72kofp3hxno9blQqGutlGPod5dl1tNU9eM3crgLGv4pw96B6MUtQPzNPV4
nfZKJ/uGkuACUtniA/7F2Evqonq5/9K3Nj4FFwgSGqbWzXACp4WhbZ1GOkej0LzJGSHPZl3hq4Vl
7Jyx25O8XKC0TIkZC5V99YKttDXDUpTSWR2xqNAT6mlLzbX/YRcxwEQnjYtnkSq/vgesueurorCX
t5pMR1nJsHHsisQfU6SkeqxTDlkqtENsIeJ4/1Uu/+Xr6pL7G5eIRUwTxNS6yRX1EPOCWQ/O6P6a
Xm1q+ruwrwvPlqXivcQEYu923VDL1mF+L2eVNW9HgTi/6Rh9dc55Bjuw1G15qn5HISysX4xhNvNj
kffFF6vrtM/tUOiZZ+Fob3lFYMcl/tRl82eAuvdRK1u6O/dfxlaUAw8JqHrRtQDJvZz2/2SbRmrP
mdxUzOszI82Pg0jTT7KZqIi1os73RUyyUh2hjxffZckJdRdp/OKjFltqcxC9lcxeLVVKurMFbzs7
QFBJRzh1xtJnWv2oNl3UUBrLOiex/DL1+VOJDPkpdlrjMoVK5pMe/IvH9nwIszr7ev+N3HYLeQ/8
QQ2DYMSNH6BZqJFm5nQLQ8V81xfpIY0aDyBS9pyVEbA31DYf7q+4cbaBjuB7y7VpMw3Rrj9BGA6p
pNW1c3aCCAC4Iw9+lCnyv5UyvX30TWeXpJLrDFVjbpDrpfpqgu8FzugcW7nqaVLTH6B8dTufb/OB
YJosuBx0t9aJRxprJKm0YM7A9DAzpfCjwoBq+GkWGsXG29+eAc2d/wyTQtLy60dCg0rVg5ESOjQB
FYI9LQ5I4hj4PAd7NeCy7VaRAzA2AYt7jwHmemwil7DWbal3zrlh9PFDN0Ahc4MRawwX06mx9GQz
BomuDnb4Scbyce+wbkQu1ifNoibg/9boD3ofNikWcUS2pflgQwzwZ62rD6U1ZB6ktT19742bACA4
D2wxsIXOsorR8E9VZVqK+b41xDuKIR1V/Xhv5rn1VDRbIGmRkHPBre6baZCYA1CYnMPJMeOLESrl
pzzWCMNyZQW9j9jQ27HuRGGbYS6SBBtjd4GlZKuGVHGW0H6rcts8VfkcvKMTl+1RO7fOAvqyKMLQ
eMHQZPUOJynvHcEePY+VLJB3Re+4oSfpyYgb73RnN5ZiOohqN7iPRRd0tZQ8A4/QJlM7RxYoen8W
TD5omRnSnypq09y/f+62bg5as9CslsCFusZqubRWZjGjXHQG2Vn/EbmGGBi4Yzl1k4wa+TTNZTm+
aI2YUdsPGwRiBgf29CFN1YYubAub1R/lSs527veNXWuDmqAFxV6iW7OKcQig1GkeQuHPdKn5Msvh
l9EopJf7T7+xiLOUdZRviFPdTMrkKNAU/JrNs1KpoafQKTxLE+j++6vcHo2loQVUAxw79/M69WyD
Wun1BdXW22X1UTJ7Z8KzKzaBis7Jj3gK9Z1gehvhWHDRUKWRYqB9sTqLKUqXVqugtwePL/jYmXp+
HGOn+lSCG3HnKRq+wjUqPCcx2p2m/+ajLhc+PTyg2esw3ipBpyXyYAFyH6cTkKKKYZJmeiqEWyaR
2ttVEVBvNxhycm8wCL+JOqljMuGvwWwGw3gqx0B5aAZhvflqR+5naUapCBKTA672Yq8itEmPyDpD
XobnJWvhU9HMPx11KN/+/lAtpVG07Hom7qtrULf6IVUFcD1Us9VntXeARXcturONpBxnOTZ2upS3
aRKTRog06OYxMUZx9/rabawhiUyYV0AIED9PzLjxR5QmvEEKxouU6JOHcM9bXct1cEMLK9vkNuIa
Xk/8AGY46txWzFQbxzzEJfYgbKjKXxTgP98/ercHHEgb8IVlwuZQp6y6sIB9etYfg4fRjKOPQyua
s10pYs9W6zZmL8twxaK4xktcs4InrUPjEm7fQ2nrUuVJilIeoCTiwSur6d4IYHMx+l7gK5cTvtZI
RiJZJzTmwcMkm9mp7Sv8mMw6eIiUeg8G/HfueZUrIVvJWJ+chGa5cUNfUzA7s3OziS7SZAPai5Dn
sHy5T5FBaia9+zXllRgPJcrrpis3GVpEvdEVP4rZSQo/tIwCBf9xrL8URpn/FgVNp2M/91NJpyEr
f0asC1esFnXg6UZvZV4y14BhR82WrPdayDdT3TDEr9bN5kS3EDqK+8wrixKF3VxFHe0w92kYHLhM
py9aHdS/xZQmoO8BdvUoSAHoILJPaBsvjFaPWG9hl5hObLait7rBq0RQvzekmRZXPocRXpWzln+Z
C4FI1twUw585CZsHcEWGcogKR8GpXfQZhA95Tl/G2YYG88YNu7zwxUSHySydxnXNBAMxLwIckC7B
2IYHRj3FuVABONxf5WYLgcDkBHIGqbhAEq7CjBxJSBR0o3RuwYR91uVKO2Sz0j9HAXf6/aVuTuDf
pf6qRbDSDZbVjpCBMAzQGVbTxr42NOrjXOR7IILNVbgH6CctbYF1Tj9nfW+i70EzTWTOCRVJyS/g
r+08y83thlwL8iWLzico/JuudzU7TTLYRnBmuKj6gdVlniKp8dfA6ZOL3ozxnrfBxneiy41u7gJ8
40JfXTyMwlpzxqP4grE3krWtbJ0CsHhuFA17VdEtoJOHw2qeKQVTzEX7/voqKJVJrYFlSuc5CurP
VJZad1iaaU9Kl8yDS3NjGA5x1mcCquMsOCqR2V2wDAxfEjUZX9RilD+NhtZFONKNUu+WpZrYPge3
+MnoudkbfW18cqISOitLvOVzrN6NMpvJ2EFlO1t5kXyUmz7+DrlS3pEN0rY+AUsw7WAMCjxndUMq
YSpltelArLKlmCF8FAqHO1mjxJgauHIP6TDas9sGMRKtE65X0kPI0B6PcKWzf+Sxo0UftSKUBhTf
B+MrTkAwpiKkorSHtEibyWX+2Fm+kAmejwOKPalnREYTfVSCMTUQi8nNBBlZtTNOUhxLrQckPf1R
jPowee1ggFdEGbMgwqEwqPmG1df1MdKMoKTVLYO1AGc0/6ELXMN9CwJ1zyF66yuQaqr8SV2E0vT1
rpGMRDFwL6CPm+gRwbaeLlpQQyi9H0W2vsJCQkI9CLHzmygytKowir4IzrUuFb96Q4veVUo26q6J
gP2bMV+cBABmy9WKFqezLomUAZEP2vPBOUuGFNrhrLqGmuVPIOkG//5z3WTqy1LwJOhU0TO8mXoj
pN4HWsB0YopH3RMmug95mtn+JM/DU0tj6yQVWOnUo2n+vr/yTXOOlRcBOoILDdyb/vAQIVYp2cI5
1w4QRbeaUuMhzmkLoN1Ye5KNJKNqZsDrcmP24ayVO5nn1sYBLUHhjigUIWe1cYQyy1ynrXM2iiC6
iMicPdQA8uP9p9x6vyAYZJq2SA9An7renuhlzoMRSM5Ztxok7vCjGU6ZEWXfFqLXgySJH42wWg9Q
3ps7BrxfJk7LdcSUg9zwemWpBLyF03ZwNsSsnapGk08jKCfQxVXx1o4B+TtnmZPBLI3ey/Kq/9P8
bfUBhb9lvwZ2kz4Vqlw8FnVvHZtq2KssN74aWxVEyCJmfNumm5YWHZor4QVF8fafWgsXxmc+7Mj3
bXw1ODdLXcJ4mVph9e7MEu7jqCNApw12+idUB3EqBhi2ftUI5/us5BpxzSiiU55Wwc6O2XrChcXx
F667TIquX6aVSrbdMQW7VGVvnODfa+Ig69BxDvd35vIM15k1EGR6ARTozKToVV+v43RzWjA2CC8z
1C8fnPnDnA++E3fjA54me77aG2904THBIaTVwW5evdFJm2JdjcL4EmlV7WeZ5RyrfjIx1TGTz1qt
1mfVzpuvHQSSnc15U2EuJBX4nBw/whxDv+vnHNPSQYSyiS+ZCcZvVAbj1GVZ+gqdUnvM5uYP/Phg
p+HyN0KvXi5gTgS4MKlgMLWO4FNuAjO0suwCNaEKfHrLEhJCdhm2riXsfvS7tsyTYxcnpfYQjEo7
XHIQbcDWhij8kuHnO7oTKnG/YPKrhjvocVH5tP1xDlGd3nCztmw7VxvYpm6rS+FJkUZTcxunMWzC
mCG/HyNNyS7NYHbVpY2aoHNLq8M0PUb98l87n+ASSE58Hqq+Ud2qdOJnsLXhVxPf3a9BKIs/cShj
0xXWYL3cqHPUX+Atsm8FZgWhbyIGFD0bBn68XWroLwxo52eLDQtZf5bNyUNruX69v183vyPnnvoW
xOpNf7d2CqUXGZoF9MiZe+Wz0ilurjrCcNs8rMyTmDBv80YIo9rOkdy4qiiqWRjfVHoUf9kh/4lv
6LXESJnn0SWx+qw7ZUMagmNsQ914KdO2eceGFz8l8NLvSYt79QltV+Za9x//tk/KPv67p5Z8nOC0
uq9iRct6ocXxZUrSLv2YGVzb4BmZ2EMkISy5PYqqsyfhnvwThvr4YcSvSD5AAG0jT6mt4dM8aIm0
U5HcjrX5WagbgrtH+g+KzCpcmaMIwrYjVJZF2w4+C7WVN9QVzJaRIaTiOrkSGydFGarOa6fayFyj
NfXCtTNd2akqt74TkGIEpTQmOTdIFb0HMEE7ILyocNYPy5jTT6opeM4yMFZBbuLPKhXFIR5ho6UM
jX/d/0TLo64PPYBF5n7oPd4WMME0lKJx8vBS6E3t2tJkPAUk1TvnYCMTRWAcIxNQamzK9Vx9sqkA
IVqxSkilCewJTRRWOYp63gud20stw1NGu6C1V8kLZWhrBU7KFZGqjt/1o/5RSxRxQMOi3slDt5ei
2c5jQdBc189V2JPFJGF4SXLR4Wwl64e8mGe3H/q9qfDmlqWcxXELC8wFbHR9IzQii4oS+8NzVqTm
I7ozhS8FmvGqSUX7PMYlCmFykXkyCqHHblRgemlB9s/9vbJ5nEH8U0ksncgbvYEaZ7E4UkhkemWy
vjHmjMmB66Z638pZgpIJlrH5aUz1CEx3Snh7h59GOR/KUBPfSl2RHFc1C23PkHoryLKDF2MKnJZu
4Klyms8WUSS8cLcNP5FiH4GyZ6H82Qq69hFJTfQnVIER3P238bc/uTo6iEZRiZCP40Wua9efBM/J
gQmiFF+YuqBBX2Oc8rMEl/6jHCf5W6H29cswWVnxoiZDiXJJLfeyC9svQV8nayhKna6zXlDAST7P
yOhmbm7N0g+8AYfCK+ZeedUqZ4rcuKjrwZU1IekeKjZKf7DNaKKrIFXNcSh1FUKww8Vai6qFjdcn
1ic8ETLjosH9w2oqavCtjeao/c74osgec0wP/8Xyd6Dyz6zKxxHuL1QdmRsPBaAI2PqUJS/JVNf/
SklcCq+EBwBAHr0TtJHyKNH8tCiDlsg4lT9aWykVFwH7Gl22RMs/UBpK5dfWNspHAKKt9imcx9TP
9XZuH+t2TH7VUWb8jsNI/LvzQW5D2dX3WB2RKpzsKdXYncJIf6hDbPlTY9Veoafzw5tXgpENZB0W
JwPOdYzpJwonQR50mXRAb8aAb1chButQxKPx4f5Sy49ebbJlrrF4ZTIestZlStHWCDBLXXwZSqd8
7GZo82bZlIf7q2xEMtQ/qYWYeyFgvb4QLUCwWA6MyYWWeP9FD9L4uXCC+FjgnrOTZt5qkwKUJMkE
2QKYgL9aBWi6s+j5GmFyEZJT/2iFPH+fYBb+IyMM8qmvOvFeNFX+Q6mHuHqI5UjgsyS0vvKFbgff
7z/3Rujg3uXNUtaju7CeHEUGCOOhJj8B+9Y8292MBhHWLEcmvpZvlIn61TEyc+eTbhQxtk07hqgB
QvVG7aFxMqmoSyW61Ght+ZARIHcggPwc9k3n4WESfv4fHnIZxNGm3OCKIczVzyFPeUnimB7Tolb+
KVQKi7/M4uAb0/9xdnW6UNpOhNzauzbylcxAAI3cIG6IhUg7MbO9RJS7sasV9owddWS/3H++W4wZ
O4p6ZcGlG5jPrO/hCV/yzlKn6NJEARRlAILDq6xniHZ3gY7sWRVmHyQ4mL/qIhjP7VBlSK21uLP6
Ihe113Vyohzreah3PvTWqVq4iRAZ2Ow3c8JQhSrR9BHZv6qkz0KyxEkEtvOUzuneLG3jVS+CexSL
5CFLd+r6LsqiwSzKqo4uajTI361G1Y7dDAvy/pveOC4OArPwGAgWeIatji4m1rUzO3p4qVUunFGb
D3EfeJOcTF6QQrnq0Xt6e2QCzsE1S8uPFvs61IqxQHWzw8q0MLLsoJuhfDIVBvImKh87UX3jXIKt
RXgezwVWXDcXEBNLJDkT8aWaWulxSOz+eY4TafIysv7uWEil2u+ckI0OA0XhIlC8oH8YKl9/tgpE
rxIqnBBZy5p3NZn3p9ayp0dkReVLFEf9o2G2tsSEL5F6//7H3Nidy6FhnrUcnZv5/KDOppXLJm3E
SstPuhV/G2qp/KDW9e/7C23tTVwl4KaAXgcKsNqbUwrKaFiOZ4nW8HvgQj9k4AY7ZdTWIiT9oJWR
wqKLuHqTAa6I2kwj4qK0+OyMKIhGfqTpzR4NdOsIcBksABhQaDebRDKUIo46Hqbvhk81begTs2vr
qHdZ3EBklCsvbuBW7+yTrW9FrQpSjLnjLQ7bLNAtw6mPSCLpwYemErlnK/jCmOW0Z+L8N1quMo6F
/04rDxoWgXVVs8PY0NrQrLILJN4xOKp9Wyfvkcnv/zS6gfIj9BHku8Yu1A8a/UbLZYbRfahQmwA8
O0ffkmRATdKKg+pHC1TolxyG/aci69BczAujql3hVNZeMn77+Q3mMks2gVwxsAz1+iBxhPR2yqfs
Umk2VkR9oPhoDVc7jYOtVZa5mbx0yG7nNrbTk+xaIR0yUcSHBF0Uf6rT6s0Hk22s0bXhU0PkvgkK
fTRGXVcjyTib2ZENn52aRqnOaQPb4q1Hk2ENdJJlCMzQZj2+rBs7UVshkoslgaWvsrbymzLfUxe6
PTNwp+gAcVwUmu3raWA+dX0edklykTv0X121q+fOQx/Deh90TGZdtRqVxh+AnOxBMf7WYNebmYkU
acEyJ4IkuZ4FmxRTKEvG+QV8kLYkIq1qe4PaN+OhwhYkchNl1h1BkRWW7Yl+rGm6kjzKP6pM7T8X
yIMOB5H0UCq5TU2GTUOb/6rzTsFEqg4RvIvABIRPThlHgF+Bif+mDTm+N9BPNT1IEfp73Ynil1ox
0UupVacBSVHm2niYOyXD9q/rbNNHq1QDUh6F6nTiexWTF2czyu1GMNgZDOZWb2BoK3nn2c0izZK1
uR57ZSXr/8xaCV16cAxCTlJOFIB61tiICRn87ft75TYG8SoN8nZ6Z8jcrecLwOLBU2oq12PRJacM
m29fLavUK63U2QnmWxtm4drD/wWrcyOQUwVTJCRtjC8jAqcuiFXzp5424HytofkEJwWHtrF9MxaX
S5B5LDGWLhxK0KsQMvSdotUpaTLIEeWhnSC8yKWDJdyoSgfgnPXO2btt/AFXoaAzKe7ANN90dNqm
Q+moSC6KXRrZIU4j/VfSmIGykAFTlGK5gY7W5BTCB/Fi/VLDGpny+9/0Nv9YzDZIdzBM25KpTKJU
aoOB/KNKisAbgil8pRedPbaTyJ/MTq7Putr0yMrw+3fW3tpPlJuMOXjtt4jyBiDWpArWLrLM8Rb8
46KhrKOKm+01fLfi9uJ0ZlKH0Ilfv+pUqilxcvZTgIiwP9pF9VA6ebcTt2/zR+S1SaZQPaEjhLLT
9R2UTdrMuTXTiyrlXpnl+Smg/+7KNdIuwC52cnFl4/3hObQUrTzSrRRGmGSpZJRgaEK1V1EGmELz
IQH99mpHRRv4SzQYD0bYwju2B7o5blOn0tOQgypq4jjzCgnrwgdTIBvmBRDVHxM53BNL+QurW8Vf
OsvLBAsIKBfn6p2MIREPXTPushBngNMM/AUkDBMBbJk65MGfFKTnZL/uq/59GIx654HzGko/7qvs
VcaC8Q9WwPn8aMpxeTZUuVtkrRsdk+I4sXwTil1ykIfYhoCYyVV5zuh/SRd8crLBs+3FDypAiGX0
88BsU7CZydDubOONvQXQCEUQayk9ES+8/uomnYx46vkMCmogr3quO66GjvSOQJ+1qDitXyTjVcw6
YTqAmFy9yFmLK+5xgEaO3YzTJUYvXnFLk/kY0DypaB4BdKK53ce1oXw0qlKXPC1lfOG2xkJlU4Hl
5ah5TSLwEksuPgXhrCPqASN9dMde7mjptnqP6t1gl66K7UF+dHrAiV4SFlnjheNkv6MeAcI4mZU8
e72cxr/STu8ZRc7mz7yftRejnITmKkDkYlduozjxU3W0zUPYS0Z7aDMoXb7S16Z6EAPjXbos1vhP
2Wi57g1iCh/K0hCdm8eK/L2u4uB3XgXms2JOuDhYgGJfY5FpP6HQIyjcFU7lPAYF4s1uReMzOE7p
PHxr5iiXXII4SgtZKCXCz3sItU9WSHfQLYWQmoODlfJnMiwpPc4YjZ2nNJP/tYPCEq6kN93PvB4m
zi/YzRAtFFTRXTobsfIu0evxH6XBef1oQ4A3yAsmba/c3eiOUcUA0eIpaLLf3LKTGeFEhBb4uWlH
pJnplR4SvQm9UM7H90uf8Nlpk5KJWVe8y6WuP3TMUDzL6tWdaPa3sl7vONBOS0EFjusWgB+qWp6K
yT4jWqLpvhMOUXWok7ZunmdnrDlZahSHj6njiOSUd2QHKNxLafzQJmNjuF3nCOcETCuYjpom0KDP
LaRVUkRyDdegNW8/MTaZ+t+y0sSdh1ASbe+c7fJZ7o02wwF2jpCMDxv4PaM0yOVL1dtDdSy7VPzM
Mwt7AHTPlfKdbc/OO3OeTP3QRGbzITGk5KtdYfAKGUNPc/61seWXd/k0eVJricSVUBP4FpeznB5z
S+6Ai08xhckc6bl4gVTOgZkQRi8uw9SXF9HGPbbCBJjxkDmT8l7WZuziLId9thNMNhIfiosF2sMx
JzFYrpj/DG2HGvGceSydsyrjkluree24HTXWQSjsASlt60NEpruz6tamY1kEKuCWM2Baj+eCcgHs
NpJ9jpAncBMT9IZI8/IQVz3TrL7MPDtvA69rSUdltRKPqG41J62d9iC2G/kI1zPlCL8Fpu8NjgSN
9YTRBz8EatlB1On8LKlj5zOLMp67Xh5Rtc+to2HsNYI3LlN10bZADFJeNLtXUdwCN+Bo1bLZZac4
Bm0ie0nt6MdFqvF0P+faaFdyUTEzpBPCp75pVYwFo1YdH4CznY7dR4R1sP1NbDDYbqvNzIDNPJ0/
JvGA5L5Vy0wyIYT18WsvpPm7piKeUCPOCNvJDeNALt6MMAP3TxazMCSppG+aNSOWK2KRErGlJvPT
OJ8v2ijynVW29vkyOSO+QRK5wXnxD/J8gmSPt2EiMdwCOPs6pU6z3B69cxn71MKR2YjivUxQ2ci6
F2YDs3YD9OsNgg5kvrC6OpLOYZC1o6814SKamDsG2BX+kQ5Cv6sQDTaG6edoxONvYlH3wr5huFqk
k4Jpb6R1jm8qgVE/kG2m6iGwquHLBNCMYZ6VSEd7bJjfJ9SkLztbZ/PXL9Us6TaQ6vWchnayUNQQ
fno1E6nAkTLTNpKsBSSg5PrTpGFjAfkzPFalIj+OQag2LnWx4cEH058FXileKw3Se0cbpeNs9/Kn
cGrFA1gU6aumt+MpyqQ9TZ+NtBjBPG40amdgqOvqv3dmq3UiIMfEkeyczHl0EpWe/07GMX2Nc0nZ
eUkbRxmCzKLERPfktt0YpTWcko71oE9l/8fZeSzZabVt+4ioIocpsEPTQdmWPKEsyS85wyIc/Xeh
f/Cr2dSmWgOHsl1emxWfcIcfOQyTxqvE0L6PePSPmAe7g1EQt/DBRpFhW57uUXbHuM6UHuZpSH1K
ULi04GpwRYrNON9f/J1AE646V+OK0LqVcqzQf0Mkhu+ikTx5yoLbQTUb2kFWurdaK8aZHc3nsG6v
XyC+kHAqLskRcqAndbPkJ50S0SUiEPLjSj3C2O1NIK8dVXAoaTv1VKgoLfYg4cNUmINvEFmdJHzU
XdQ03l5E5WZfRcDoxihYcW8Km3oYWlMerZ+WzP0TzFQZ6WUb069cJAf32+5XAdSlfLfyxG6gAf1I
m3XIpAe9FsnzIDnTA1XL7p9CiS33/rY4GmqzYJjNKPEUpRwvRFnOlmxTWoNL/CUKkzfLnlNZ51kw
+YNuKdiG13vDAgM4QvMNH1IseWJ3mLXWw+xlvE4Wl8j9z9p5ISiLoISwJtT0z9ab8LdISGp7NQVT
At88G6JTpy/pS1yI1LeM5Z9miP/TO2U8eJh3ZvL3Ie1NDDCWi5FNxuI8KGYCPQx3u+lThXaqIDjt
jiAEe99HuQDMyi+08zbkalaIjYwZxENtm+WLhEPNY9Z0+mNpdqjPjtHII7hYB3W1vS9cvRPWqgt1
tS2glX+49N0Q2nisyllgxgO112pRz5ExVgfbcucewQtzFdaiuYXO7WZbzvi3Kl1PSFkJqfcXZBn9
UesxztOTxCNVN0/398veeKso64phQ1V+2wOGHRwOokTdIRtEek76cfk5dsY3ve/VIDGFc5CP78wk
2RmVHtqghKtbvnmiJKWUtyvWJI7RJDawNCgw3rkgLXlkRrE7FGv16/285dFOVQJvEbZBwOU7Pmml
Mb9Q9THfDzZco/uTuAPwMtBBQ7ALJQ5a6tt+gGHmuJ6Z4ao+6ijnaS4kr55K3Z/AZVwkxZpJRBaI
tRDUXlqt7v8qxqz0VKWWHqOIivf9n7P35bR9TXAL7KWbTpTWMH7lqJCrUD09zRDgrsR00imiUnuA
Stk5jujPsHPWZ4/nT3193YhWhKMl4PbhhTY/1V0VXZVEks/tEuWntjPeT1KVHoBP1iOwSbBBBfAO
0a6nfvqr5PPbFSd3RY6w/Sw9pF0ZnZy5zD7Qi2gP9Ip3J/G3UTZfVstFZeKWJD0IM03Ix7G1dFOn
SVx0oQEv3V+xvUwSfD7cV1ZrdfPePBFDmC96j/3bAzQP619M0Y2HESkKX4QwBAhFHe19g2PbYx9O
zl9Kk+mWlywaULImfDPLnewCwsXarSDNuMmltZbkPdUIzepZzoPetPLAiZwjC6bd6UXibpWvgbq/
zVglObWitKijoNOMKbBzQDS2EfcvjlP8QbOOOYUSQJi08qU3czuCKEybBhCtPcVAMFWnvOai+HR/
BXcPwqr6RvmBwvz2iUCIwGntEGh0iGeVO1sz3llmhtNgigyuyJPOG7L4wKdpbw5/XdzAd3ietjoh
gJOUyUIgN9DnqKM2qFaYwzKbWQhp+P7n7Q61ikpwv/GXbTJScX3m6JehHw0Dz5vnDLONTi4eQuTb
DuL1dTm2xxtQByLdEEhugd100NpKbsjVEGjNL8Ngy0iuDNkZEdXUL4Yx/UYCZnzpo+kPStKAE02C
T5AsK5vj9WU2TgjoIBbNLR7XzqVCcsu3kmE+aEDsXV8kWJRLCKfX3tnrUVDoV0bD5qgDPEYLpJXk
h0xVs4M3QNnbkCSOqxIBVkyw/l4PYw0K7VYHyTKpNZbIRaKqAUXbi1lxTfyL2mtoLdp/NMhopLaL
MtV+282ivRT5Yqx1q0nULp2A3vEtxwJOu+6N2K3ypfgpl0vbnShvqketoL1ttoook9dQSSGEff2j
VXWJJ9y6pIdSyHOw2G3+wylV7WRak/IHB9YCuk8XD1HCGzQhOlntKNc5BY2qsP0VRuUmpjxc6r4U
5yybS7eoqvSAa7a3KL9s39Buo0pvb3YYyEYnbmXgZlI4CrQfFSwwMYI4ZYb0wbRn6ApQsv7g6K5k
eJP0lCLdtjLlqPBoVDzLA0uJ9E9Z1SYeStztj9lavt2/JHZOrvOr6M0oZKXbnV2ki1J3KTA3qUQp
iXaC3j5qSaS8YIzmYC9pRMUns9fr5QK09Cjx2TlW5KZc8FQiqfRsbygrxfwIB9goMCbAt67SymA2
UcCVD6ZzdxxqYFTCVpzJtnKhV6EZN50BS77N6tEVxmidR2zbv799Lld7QLB7MvHVdi7jAiWJRRcU
MVFKCmg2I2o1Awal3xsGyM73nhNBE8Ty4yjd3/tASovEsw44t5vSjEqzy+xCyqztUIiPNLQa6Cbt
0aO8F/GQD6NfjgCNxRncXIMhvijW3EBZjeNVknVJms72ISusGrv1vFDGHMvaOhWpU4Qu1JRxonob
jzRLFm2wPK0ttfogmN378pVIC4YBtOZNMbuyp8hIK9j3hS7PLx3VBxgB01F0vvvlJHgkCysYlO9/
fckZOQKJNWSVB9gRynWiMh3gmVX5kQnFQ8slFTxoEb2AvplcJx7Eg9w7jT+MdnNQbdn9JWvvHdsE
IIY3NLvRGCTBobUfcgklE7+IgTDACzeSxi/N2TKvSBANiDjKDY7TKonKqUakpT1rQA1sN5PMMT34
STsPgAOaHujKmoveKJIYQCvb2cjCh2xO8nMLSudJSyflvIIH/2C1waStahcA+G90gYulChEXS9jn
lhyfjL5JT9LUHBGQdvJrpBPRUyacQNhw+6JNcxlqXYMvhZmBoIqbOroKWcmAALWhXy/pj/vXxt78
gXxj6lSq9TcMPYdkusqr1ZnXhOIvt0hD1KXAQUZk+dvfstXHb4UZreTibeWA+kSDNlUkIWKWhJdO
61LJ1c22fhLdYmhEorGiuZkRL3/d/8SdN5Qwm1uR0ASlpS3OskJMvcc9lVQJH4ZLO0htYFtz9Bim
NtYXSBAEU6cdBSbaDo7AgVDCxcCVT7q1ebnjGno7LpPE97VU6qekRnzJS2K0WOh/lKRjEDmHYMDT
W3NTLW5/DK2NVZfVAJKDihny0MuZLvmQUKz52kPVyNwBFnTlNW07Dyc7zscP8+JIYE/aDKSokgxT
6mLFkf5LeXGis14sRXLukT/6ijVjFnnwfdtvcg/z5H3nCIHLHCCoa1q3tuUJrrDoIKTce965stCd
RcwSBNLm3rKkuE6auqbkLMUVovKTlT01c+2cGyul8lzEXfUQO5lD/6dOLvcXfe9qBkJvw8/ner5R
WM0NSOSl0iDirarJaWi0/lIk4RGKYO+wOhq1ELBV61Dr1vutslAV9NflkadPatL8asitDE4V0+ew
NrA4qbTsoK74C129yXV4ZP//gJtd1dZ4DEM8QPXUqkzq613hrQLd76IJgCB/57j6jDFSDuDNVUN0
vqyETsn9qd39aEqA3FLUG0leX380zuLoqMBL48qom3eT5LTnZIlUT2o0w42c6qhTentFwd+hmUA8
aiMZ+KvT+NskS02XihjNGPxLBO7CQkf5B1bCyQzzoyTo9qp4NZS6+bQqBWDkpKtss22V35diGT0H
NSWP3p320tGnZo6LI6mgtcL+ek35qFW6mZbdamGxWdOGCJvuJms6pSrzGTrgIQGhnOwkzIWbm131
IYuo/jlShwFVbr7ZFHdlDIMoVTiikMe3iV/WGfYyqUMcaFoRv4unpXyyh6ZeHlLAreHBDt5bTM4J
8gfoy95KYXWiG1UJJ/sgi6L8RQu7HjeVcHqfV3168F7vDUVWiGLvL/LFttQ46dGsp20OuNV0ar9P
bUyGkCo4dRnq1/ePxN5Q1L+wKrNhnN3Q2+S2rOWohxmbzIn0OCtS/rPTRO9bszZ9vj/U7emjBkat
gRBsFb7b1o3yoZBmnh0g1uSeUsdrYWhjdM7CMfMpkiyn+8PthHyMt9qvrSZoxH7r7/nt9LVdOifR
iGYuUon2Z9GWoTstIWhkqVBOYhhmEGimdsaRYfYxusqeamysvClTtIMyyO1rQqkF5gGVEADmuKO8
/iFmPsaiFvyQcOzT905lOJ5mkpsiW2B5+jQbbtJIYL9LYRwYeuxU618PvT42v80BIke5IYY5C5pF
ljuQOl3dGyfZyLLnxUajz63bJREupWcIxIXSasGAqUAdDHkonzse5p7Za7Sji2PnNcCKBs0LxA85
wjeSBtNAE0uQnwdqiW1EWXbmpZeW5JyKiXSvyOtHTXSp3wths2htfEmrUf6Drb+qL+KQR457k8N3
uoJdBXskyHrD8sKylb8pw9B7Ju5mB+uwt/Wp9azWyZRlbyAlQo4aSkgQqbJ6+RsphVL2bNRofKmr
rU8llYSDC2R3fglgCFaRncbjdfMcaLGOVoUhxUGYDvlZjRUqXMlcaO6ghKZfaaF+MlrurUpV4ndG
Q80WC6L2oH6w99VEMiuml/iVHPv15kOn3i67CLac0qT2P3Lbm+/EnJVnZDW6R50I7khgbHdA5heD
TvBBN1QOS0nTMHe4NxWbrWUUcv5xltLi0Rql+EOONvRBqLb36JLoILeAwgM36OaGqeIh02qMboNi
QKnCGkdcBssJo7pySGdSWxH6baprH+9fbLtfCbpjxX/+KvO/ntY4IvJPBZpDrSOmb1Md924pxenL
aIQ0a6PkqEq998rTqvnFjYHatH1l1aYt5L6048BqTNz3RqRilEJ8m83QQJO/WDAOjDNvJlt2y3z+
ef9j93YyKk5IysMs4T7f1vQMUVGmd7CxDOlT4S4YKYhcKgpqQxepN5dzgW1WoLaqdcYoYHymXKZ9
LAVW8gfp+npTbmIdhXos7DpEwRB/3qy12RhTnE9DFOT0s90cgYVP9SjJB0HG7ihkmcC4NQ7NFr1l
M8N2btMrmpNG+0ll7kuDJOHfB3O68yCRp+OcRZufOuJ232rUPZphtciRS2kxXMpElBGTJemfB7nG
x3mmQhDIdmx95eTmGdhXRFPdUoAudfMBzK8rxeHSurPDZnSxDR0ibzHxHMcNojF6fyjF6i1ZZZl0
9Kivb+V2GdZSHZfonvFXTpztJIVCKm7qjeNJY7w8pVPc2ZdkSHT5mhLjVISeav81KmRh+JY9yY9K
mNX/Rv0QPplVbhc+sUD1ZvuB1f6cKArBd4BlN2XMER5GXhoSoDIpGs9T02vnGCz9TzWv5A9TuRwJ
4e1tFSIXCoroJKy87tfXAFvFkgQiz4EKLz0w1BDxoQEO7fv7m2WHH4c2PwEUKCWyxZt+GHo/UkwV
LAqKPM1tF5Jc/G8cmvqXblEbdkIRomYINSn6Vx0sZXqWZq24olnUCm+B/dq9aHOVWSe1WHMS6J3T
t9gyQQjUtirZV8vI7RZRITF/BeVvfW9F2ssXZeLE+6adNggfLEXxqbJDDEVdejp2fx1RFHNO1VDh
92ZAQ7XdBfOJ8TxOSDRc596eF3fWq+oRdJ8TuaNQsk/lXKvmsxynQ00ZdojaiwpW4h+L/0n2vz6G
nw60to2sU1cTIp3gyzTRp4OZ3Nm6xL8qXozA5m5uMktdsmqZexi68qwFoLfNl7Hryuv9UXbeJPqG
XJjcVhTHtveUcJIKAQD6LnVayY9tPTaPZpl0Qb5kxQvswy9OFSpf74+5k0SQFnGVgAuhnbjtcPei
7tSiYuujs1B7U6EXDw09YB8GSXJwAew8fkAHIB3TS0cyeHt18einebMAGpqb6kft2II1zeZPmH04
78LIKYeDIHFnPHg71AzWB5Cm93qV/hZAz6EdASopgAiE2gyBcoUMnJtcomAVSVo7edAt5fTL/fnc
G5SmxBoykXDe9AZx6c2beRDhQ59IymkZ1e9WvHSuOddIM9bLkSXEzvLB32AuYY5ysW6r9I2VdBCU
6E8MbTUSb0fr7c1/behelWjpwQru3FuAOanc8k7+ig1fz2ika3UkNyv+o2pQiJAxxQMzqB08pDtT
iGQnOFjURVYw9zYA1iFh1ybt1VamiXJuVKoTn8zRiYFAO+1Sneq2ikz//rrtTOQvhBC5JuVasBGv
Pw3DWKNDTVB6aEa9QfNwkc5ZndIeJNk9mMWdoeirAIVYuRA0WDbfl3dzGiNaBmClEdXZIn19FrUW
F16TH15c6s6SrWEuycsqLnZT/4YCakrqouWBhe5yeRKhAh3TXGRDuIYhWtNNSCN/tIOV/JMUxVC4
uiKmDJpWrv+XZWnzzI1bL77Wwlw+1ZmKxvMUxfZZn23lL7g8tunFTq06EK8GOELS2HffFaHKPzU7
MjFMqdLxk42b1pE7+d53EWSpVPYp6dyUWvVpoEIwSVlQJ06L2P1c+yFWIgc38t4ov2orVD2wXt0e
L52XyJgicnBDX/JrPSJx42jzUS1sbxRQjbDCCFAJP9Z34feLKlKixNZEHoAE7J8SeFleV/VH5opH
o2yuw6FhmFHt8iAxgBJokxmfVbOR/2Bzr9fRyjsgxNm+J8DzYbJDLgnqQpa8UaNeRP+tOuuAUw/u
ifUHv44nwQpwSSCG+//ErV5PG6iRqeuWNAuUMEpaj2yiPYVmYX8UillEvjYa1hnl36tmZfFBkn57
hInyKZv+qlxit7I5wg5xoSlPehYspV5i7JTIrqaLOYilYT5IXva+EtQiDSxrBdpucWEx4nMlWXce
aDEkt0vcpd1wbq3Jjry8hED/Q7UEegV6oYVBP80QcO9fjLvj02eG9EwkCXnt9SwnbTbSiWaW+9oo
H/VljF6on8qu3RnxtYin9AUam3yGUdYdjLw7yYhageknabjhdfeq1SfgxBl5kZXFwyPe/m7A+Ixc
W62P9u3t6UAViOOHwQxD3sRB5VjnQ4eSf5BAxsZjfo6fYOYNl/uTeRvhwRgAgsS9Bb//xjsk1cqR
Pm8JYRpJvRL1vskofHQIusoVYcPd2sR9+GxSeDlqGu2UVFeyAnogqNcRXG73UStH5dBpWRFUSFB8
Cat2es7z1JRPBWphP+LeEB/6rrR8FPaHx0yToszLyrzKXdPGVewPlpayHaxqMDS3ZPoIRHWKpkZO
bbP+3MSF9RAbserDOo4/v33GAUusKNE1DtzKPoEyVvvBjIsAZHqOtrAjf5ihrLtOXnefW2cozxYo
yIOm807lA4EdlJ/WRgAygtv7oRMNtdsiKoJSVPV5NiM0JhRjej9SafYHS/05N4NzydoeUca8K0/U
PI56wXsbmpVmp1E3WfOWzbmVxhC9AisLWgrkl6GxNS8F13tw3e9+KagEoKQgUW47zpJuR4ocGlkw
OW3+AaNT4biyOjmpmyt1vKLMx/mp6qP4ZJtJUbllbY5fFhwMj8DJt1HjCmhdbewBXNs3t0WojtDV
sbkL8FTJFrfWrPF7nUH7RDpzik6lkv3JYaZ7xqWsAIW+oQG1A1rCA3HBSiHGPcfmcX0cO5r+XjaG
ZuMOWSIyr1VFaxwcn721/X3k9d//FjBQ/sbXqEvzwK6k5UUfGzPAvLg9qHzvjkK2S4mCPh3o59ej
TBRIo6IJWdrOMcoAEmCIzmkSDY5//4zuLh2gE0SeAP/diPrG8ki24fDEhbranA3tJ0pU3zH6Ur3S
Qbr5/mA7VzC3AfcgNdg1NVRff9XQy1NkZVoaZKOqpp/pk2R/qzhmqO8y0wovGCFUD7I8TNf7w+58
I9Q+WlrcC/CCtyWfXp91utQGmu/dAAJaLGQHXphSAkvUrHtUy0EcVH9ua7+IlyIMiYIt2oE3gu/A
OkWdtNSazXKkuu6Ozag2T7bUS6Bi7Up8XGRVaOemTPL4fx2KVP25GKNe//z2DwcsuwoXUt6/WVwU
ldSMoZPABhD9DKW18mu1FcDkqugptoYjUaidvhnfDZAePWr47jdcIcGFSGsE5RlbGzDJisPaF8ms
P7X20l9ay8Q6JM6QXJrVzsMrp/Wwwn3MpEj5RlgnDpZ9b7et7y7oqhW8tX11EWkfdJ3CTlDFGRXN
fNCl4mx0zvwX6lyJLwa9e3BqJXq79CB4Z/hS4BdWoNW29hGh4hZmBV2rKAoLX1/K3G/ts1IA90/E
k+id91pqlQfP3s6FQZCKIc1aG7htSAMUAsEgHFplcoh8S91bL85SHXHBdsJCRkEFcJVQWFXzXh/g
2FELh0QJwVNDSjzIGe15UebQnws8a+/v3b2hIOqtu2jFJm9L+iWAlspaEHFylhH+U9O3uD5lvROi
5ixwkLw/2t4VAUUJgg0F/hXR/vrDGgmWcRdLaVDIE05tCeiWHgDB1VmS7wu4qrffuuRnlMcAI1Ed
2MYoUbpUetKqaaB2RfNAm9v2y1HrHkgRs1MaGt1B7Ls3mRTh1nI0GfsNIq5ERGRQJcYTYxcH8Rgu
px5VHb9CXuh0fyZ3h1qRmXTsdygnuTLNUoJMeiAVBCX1UqqnbOqUv3t8mA5m8XbPQyhT19o6Kp/c
cpvd2HWR46T1lAWo0hNfknme1B465P0P2gmzGEbHXoYXZKdmBATfZOOrDIPAsIfNbHZZ05lT7UQ2
tH7Nfo98WHOxkDR1JWXSfVNv24OX8/ZBWX+DheMXmT2qe5uIckp7pIRmIkrDGNgw3OLXSUjzU8p6
e2PtTIbLfV65uH6hrTOnR1zo9f//Ot9nfLQGUadlx96Ux+U+MlEYtIlH1K5NXdNsHzO7a08R/T1v
APnjinqZP/RWlhyczN1F5mBSQsO7nf34+mT2Sjcgs14w+0XcnxZk0y9dqWtv3rW/CuN0S1egCWyP
16MAJy2TJkPIaoql0Kv4r7yxVSw/6lrp4GLbm0oFiUv6oUSuN+DulUcvOX3NUGFfXUfL6s+9MdWu
JS8OvKlJPoOiHM9G3xlHHK0dgRQ+kzxbJSuD8bPNyLpG7xWJMkbQiNL6MFV6+qMQBujftRMhLpQm
MefIYyl5pvNWN1ent5ITD8Hgm1OXfO6WGKwJ4o5vLunws2i7ADgitL7BeUSaEKWkGcSFkdnMILfS
8OOCLGTnS20LaPj+gd7bUbAKgI+jwwDBcLOjpqjOLeyi0yBEPFtz0ceyPzd2371dApCv4rACiF1J
Vts9lVg03pekSsn6h1acUyQdv9iIAwv0OuzpseoLcnvIyXmEIqEWHmQQqrJzZFEeQm8WyOatlL6l
i7zunSINlmVpso9q0U9olmnREvnKqjz4dzHVAimnUknQFhvTUZ19DSSb5qoK4m9uYut1jC9CWlau
lIAM9Cejs7trvizd135SaygZQy3Qc5xD81wX85RcZVloobvMeqwdXIC3zwrKbCvngnSIvbutbRqo
3hZVmaVBK6tFUGTT5Pe2kV/7RTvaH7sXPthxjglKOpTANpetGjpK0wmRBjFgqneV0DWUylCpOs3o
s52SJpmebWNEzgmC2392H4PIU7BNevsuRcMISTo4evSZNjdS2idDZBgIyIIz7F+mRUieVRTWwb23
dxaIUfGiowtP3LgppiJJHJe9DWyhyBrxYFitdEUzzD4qEOytHmMghMniocexmdFF2KJCbo7uaquY
fiwnptf1MDadPLIOWNm3kRwFCJBx6HwBQ79R3OLSHiGmjEQ5S90/KwjEY9lOyXISivAXzZ79++u0
u1vAStI1o85FFWczhUM2ob24OjHliyZ/Rw1oFqfeKoX+mCtWqfgtxfDGzVEXzF2nzCrrfTKU9js5
66Ew3f8te9OMJu9a5iQgusk8qNlGkj0j6R5DEvJtvQ2DOHWsc4pD3cFn7w5FDk+Pl3Nyo5qogyKB
DAqstwIrKHwllzvleUTny8O8hb7v/Q/bW1TySkqnLOgtSCTGGkW2pIyUqjdKbwLS9BilYA+cJNR/
AMI8gvfuLir4EJhG5DtIUm/eCLVGUZ2SG8434ajmLhqH+aPW63p9Red4ybyxonqAOlX0eS7jtDnV
YRtds6nWjuozO/OMuPJa/EfPTCf+eh2YdMzKqKHXRclkmbxCWXCUAW6VXkU5NgdPxu5YXK7kB7Ri
YTi8HkvNB5YaL5oAeLN6NZ20PTkWfLpMgYRyf0F37h1avdSbGIUW+nZ+o7HVY2jEbB+0Ai9F0dXn
UA6P+Ch7byCxDsaiVGN4Cn8t82/FOm2eoO1CoAhM1Fp1F0HK6Qe+Uso/AJvsF00pK6w6xlAtH4dK
1DyGeA9O/6K1njon1NrrL70zy8NJR77/WrV9JPtjnY6Z4mrKjC2qoqNa7aVk3q2LuUm2Anhs66TP
de68/WgDgSEZJvdGF2UbueE5TocZ9eJAMjUseRtbcfMiyq6ZmRsHR3vnsDEUVyfPDhjUba5RiEQT
6pjkQYW++LMiDb3ttdCRviWDNJ01PZyVg+O9t/GguEAaIiQG873ult+WKe4X1DoKom9cKubnodPt
SyNFPaKJg3OQTuxE37h4ADol/gWTuf24eq4WAa2PLpAdJe+l0kkfljYzqwuTrz9DmbMC+poNdpTw
DA/WcG/Tk8QQx4AyIvZfJ/63z0RLCuhGwdgJOh6nGTDmqTeS/uAL9yZzVcbiSee65L19PUqlCSXs
126a0xSN6QJrMtBol9L/mYueHtQV9rYKOFKw7eRMt6QrNDVTZO77HJ82Mz0lalw/TlL0sVZF5ZeW
PR5oA+0NB4xiDd0hBbBjXn/aiPhQPQKnC8qq0P2O1+avaIDeLOkiuxSacdTA2ptKSsbEYGhG0Vjf
hC1Gklmtrhd5sKBL72fqGPpsydIvNentLSN8AigHUTqE43+DgSFfQUsFlFYghyJ8VGrRnNKoOGoo
734QYg80TQBJ3agcAq8eBt2mzNXPkeVN1GZfqtrR3QV93i/3b/jb6isfBBUHAjc195tSYSYq0FF1
ngV22y9niXuRHlhsvwM6W1y6rsse8iaU31wFZVDkLIiXuSdvELolCL6miTIukoZQ2YgUwVtW/7z/
ZXu7EFIKdUkiLdpe65f/fowLLNNVKLOBBooXCnrrVk4zn6NZNL6klAfzeDTaZg/qTdnxLKCCLarE
eKrz4t+0ybL3PUfPq7s5O93/uL0dApiNWJ0yD1rrm+EcdYZXUUZZMAt4BgOQA0+KYZ9GFSfg/lC7
XwYoGageCrE3ISQ+vAuCxmxGXZKcc6Kp+VXtot5L0kQ+tfEkzvfH27t+2few2UEZ39LuNHVxrNKm
8OJkSn4mlK+DcFVVvj/K3gQSOyFuwTN92+Oqdax8naFCBM4WzsmAhnuaqVReo0Ft/2Ct6DCQodJu
IUjcrJVNyTgfTa7DKFWTcxUmseZL0zKdEH8WxcFge6tlIalLY4cq2U2xtYoWq4007kIpliEpKvHo
JRZCzvJCv86quiMEyt79AeoGZCqkQQB06+/57ZSBOoF5UvKMzU5RfmmLvnMR0E3OSd3JX9CXWU5q
Ih3BVncGJUjkhSETZvW2URb7sGiztU7OBHRBlaOa7Oa92Xuz2UeeKRWYGQ9t9/X+ltkdlTtyVYbi
4d6qNEmWCsfUWtKgK7E6TMigLzktonPextYjMj3leVkq5e37dBXspDdpKGutfpPh1MJZRJ22DDp3
2ctQLvHHVEkyv1An/QAstnMkyPsphsEvIrfYLqVqxbojQnwJJytW7HNo5s27KAM5+VCZpDYHqcXO
RuU+WbEfsCJXFY3XG2fCzSPX4pB8PMutf5q4CS9iaLqLkYxS59JrHQ8enb3lowlBirbKa9/AjpnE
pRQCi0docZKXJHiJqHocXbVYFecSeLyny1hh398z69neFOTXdGBt6/4KiDbLpzb2IExs2oOmVOr3
ljK9kMaa58TCl9OKm+QyR+V0mTDr+nx/4L3FZEzSA6TvbutSStkOGcATCnEIe6Uefj1I/xYjLCZh
muEfrOUKWqfsz719U56aVUIG1OGTQDOruPfQyK87r9bqmGJYBaXqvV3y0B+8SzvvBA8g7zqK7aAV
tlEfnrPFGvFCh1t7LaZT5s82HlwHC7g3CjpiJFhEfNzhmwVMzQZaVE/NuymM2s/mtdxYi/Lg1t6B
nnHeaPlZEH9IrLYfk0b5WCOdDZBPIYjwBHnfV6eppfctxzD1MlQrSrcrm7J2FZhAfhTpRuwvCUAT
2dL6gwrD/s9ZwakraXq1Qnt9OCEnVAUIRsILDaxHJKrCK/HPeFKW0vwbl/D6a4lOOd5RUnHN6bv5
Q9b0z9GEauT9bbz/S6isrmpuO5Sx2JlyTq5CQp1nRuvNk548GamUsKXN3Am6MOpfWqXVz3NlzO9Q
bpaf4xZPeVx0+rfzXAFpyA7bgf4zmkebWcEa2FzKilpvm8U/cjRnyNrSzkV0Vb2MqdT8wdYj6uLm
59q/xQlHeQcExTAJKZV0+WhYTfYuBqpwcHZ3LgqNyF/B1WEVy9sWsBHfMOcI3fQA8Nl46jT7x9zF
/ZlQuT54X3buQhj/XBIco5W3vR6130MFEdqTVcqQ8duq/lePq3R6KOwuf5FhL9RuFxclmJcG04vB
nkzpcn8n7Y1O4Rd5V7SaAKxvApVosesup1wRSNReaQADt0mbrjor7RRfs0Y3Ly2+AyeVi+xgHfdm
mDIkPX0uYt7W9Zf99t1DFCnznBeUuuVsPqWWZPuxFWYXKlXVwT2y038GPAA8Aio+V+J2h6Lkwi3c
jVGQLV0fyHLfYiNSFF7RRdNnCw1/t8Qu7WLFeEW6NFnfzhIkAV8fAV4cLuZtqx/biBHzbpZ4FtkJ
hspyXvoFnk3fJT4rezCxOy86NyY/E+oBZd4tGgTP8woNxjZ8KFMHNSbJEE+2Fc9eK7ezn9G3PcWj
HH2+v492GIMrAxJNZ9ADpJXbYmVH5F1FOS+CjGvIdFoii66wuZhFcVqaCocXAVoM9WotqxR4w6P5
MTX6GAq+YYbCm6xa+VtRImwLbHv8nzzGeeOrGVYMXtsU0lNWh1EOz1pFoLbF/cq6iGWKPiTK1Ou4
CfX1Y1hli+wiyxGl577tqq96WynzhVwqy12a8P2/tIua+Eyzq/0Li9pEZ9FRTPXn3Ensa2mYc+IX
SlS9L6EHDv6ANGT+g/I4yR1aDstp6Qc9uk5NFSl/q2o/f8Z/tjtCSuwcRxRjoabQ3mUyt13XDMlE
CI5JHBh52FwKnBrOYkAHL5fq9L+0piEzh2UMGSeRr/cXcGfXQEeggINiHZHntm0Yh0rTliNNLrWO
qwBfSdibUzx8oOqBPoaIWgRRsyPs/M7BJH6HR4+tCGjnbWzd5FjmDA7syGKI6pOz5LKfIZf9d6Nq
OSo9eX2ZolJ4nQX+TEzV8O3+N+9EMVQLVtNCYEwreOL1FVRZIs2ghRKgIUT+0CVWcpbzpT1QAtkb
hUoLID7iGJwaNhd8XeCR5czZ2mITVeTi4yv8Ki+ng/Li/jC0I9ZyBIzTbUjWLTwPMehFY1zKwi3m
qPi3jKsjZ4udBAVtIy5sLrRfEebrOYtWnRp2PnaPsWM81zZ+REmnqW6HYIJfjctRP3v3swhm0Y+B
tMMmeT2eNuIU5ZQE0WUv1UFq9/mnKRdHvZb9URz6oA5vMX96PQrC/sYQ8dRT70Pl349m2fCiLE/U
t4cV+B0D6+S9IwrfojesFBo7SCTEi0a9j1yhVORbldVBWx4lQO5v39+MRLUIWpUMOOX1V8WVoqZF
A2YuL7E/a2sQ2XF7KDS4d2fBsoEFTFgGKmUzitkPQ92AQAr0SJNeOE6WnyLu9rTYWYey5WT53Cil
pyjT20W2f1lTwbtRUeK4KSEtkgNXLAM2qiw0MOdKxpZukYYPsAa/3p/JnWCFDvmKCoaTQStzswvH
2NamtiiSIDJr8a0yyoYvS7rPE0Dpg0XbO2Cr0j5UYJpKN87mqSM0O+nxdMb/kz5E6wS9mueeWS5/
9XH/9/3v2h2MNaMevG77bawA4d6WtEzH7HuI+mfHSGK3GOT/4+w8luxEunZ9RUTgzRTYtqykkp0Q
Mp/w3iVc/f+gcwYqNlGEujtCk45WbiBz5TKvsY8V7twHwbvYmZVtnLPlsRAXoIVPk3u1V+JZV7NR
K5GoyZPpSCIxXWa4pP7bT7XxtViFfJbcDbrdOrWMu2wUkyIw41bj+Um0uOGYTAPv+3bcQ3FubH4T
jA2ZJSfsNtkyZbyDMECJrgxaHP2ayGmW+ObcN+fSlhwDb0EzOTVs0k9OPZs7IX/rOYGOQtpgpkRd
urq/Cq3ENwafoasYsyb1gzFXPgTJmFS+HKnT8e2XulVzgicAmcKUk6bm+gxIWRgUZm0W1wwNw4My
aYGfyiJzE6uTjoOlBudYcV4oFPFANgoHUrIS+Xaf7hzFjS27uLHh/8D1w6hw+e9/1Q1ozddBkwz5
NVPL8FKghOMJsOpHI3dI0oZkL0fZ+MILiXAJcAvGaP3YqlxKeh1bxXXUhNwgLRJHX2Qhqa1vKcFE
5hKbT20axf4EIfHX2+9847gA8gM6AlaF8dr6uqjtkcs80PNrmwPx4wMHxnMoW92ehtJG8gc4jbwP
4D/GJWsOu5rPnSHB0rxm4xCiTDxAjeU+PhQtIL8aSW+vbdr8/B8ejo4jmB+ETm8K3zCp0ENrlOKq
B3J7l+tNfmnGpN4pr7cejZoEFixtOPA+y+f9a7uAQ9WrVJqKK5Mh42c7zOo5UKz0q1OVGmyaECkn
tIfTPcz61pdbRso0RgzAx2tdXGAqwBeDqKArnvaHtLFiRDfVcQcuthEAmPRAM2AihITDuj8W0PiG
epSVV1mrStkFxqN9bZK2HLClDHdNzTZOAg1pTh69aQXjlVXwrjsytEEKOAmB6fRn2xrbB6Ytw5fW
UaLCtzSgkx4+u70C/nISpXF6e8NsAYD5ARChGF1SMKxrFD1QUnaNzRRnFpBT5l5PZRecWPO9jZwE
I77aqObzQNiIXCsN818arvWf5qgVP+pOtRN6y12ouBJc62Dn1t74EtzYHCEFkNcG5Ar/eDQETX5a
iJaqHNrT0dIy/UzlI++8ho0ASArCBPxPVLohhElA+E16YBm5XF35xlwO95gj9lijLdbrUK53gtDm
ayfSEoSAftw6kktGFsIuBvnRO0H32Cam8UzuX9tH3FYn+xgLWZrxDxSp7LdIPptXLTObD6itouJu
9VIiX+Y81c5g8JGzfHtLbL12qp2lHQgtDYPt16dbqqKxVAQ7okyM/KcUT3DbJSQ+gtHQ/x3mzRtf
LoDFRvCm+SupdibIN9An0OLfRqA793bTD0eN5sPHf38oZlvQUGhBLtZVrx9KwBgKYtXIrumUlv4k
xzHVFQJzuTpZO/XInxJ3NYlhUr6ATSnCb1NoXDaNKYrr/NplQfJtLJr5XTdmc+COqZNelNHRTyYd
GNPVkxztHbs0DmNH++afj49DYGHEZlMg32JVEqWQnKTU8mutKaPuwSzsUx+s2wJqm9RmTyb0dts4
NOvJIJZybyH7vX7DZdoPthyBLreWsFmmU/ZpMs3vCL1q/3zJsRITSvJRiLA3zfGBW70IEJ+/qjho
uYYczJe6zPbwN7eXHKugw4SqJQ65N4GRNvmoDXbMYAL93Y/sE/lMEpf+1MDbWa4cmf1hkNGY3/lq
t5EIOBiuTgQ+cH03PaOUOzupE4Eo4WxmH1ACVmE0l+2jOel1eBq0WFGPbx+N22uVFSlm6cnDC7iB
K1tlQ4Fm6PF1jEOctscu96XKUnYi7NbrZFfAslhwEDdpl1YS7FrG9de2zsJzU5bKYcp7+zHGW+1I
KdB9WOQ8//0oMrZHKPdP4ccfq0wliilUlJlqNk4K1U0Djt7s9JFHo3D60KBs+3tkWnpR+iY7IkIY
uhWc8WLnk269YKIcQKRlmkNS+PpkVLY+8k4Y5tBJz09B5AR3JC97bZDbvh9DQ3iRdKpMEMrrsA2+
Y1KwfkiulSRN/WmKdecscXm/hCpafke1G2QZ/nuUvQeAG/cek9Tm+d93EghDOq0qO4m48/pBke0L
u1yN4A4EQ3jRNEnxR8Ryd3p/WyeEowlmk/6VQX70epWel9x3GNRcVTucvSkX/XPaqOihh+GPJAPs
8vZDbcU1grlJDwvg8A1CrkDFBWce6AOyQnCTGk3DlSayLx2yYzsbZeuM4OKoLAi5pRxbbZQhVzW2
nwW0O8oqv3cMIOZokcIwscxoUVnuwvNcTP2nt59wg6RNVwTy7sJR5tpf17z9JFWjXFJwh0YtAs8G
aOMJEcj3IZDX30beNp0HZ145GWE6OS61oh4c6nm2n/DckhjvFKH98+3ftHVmlo+7MHDJitcVaY4C
ot1MQ3Rtx1j7kYZ28awP/8HQdbmm6UIBsQRCva4FJVuCqdEwGrCNLrhaIzIsjjpMD2Yj70nm/xmI
vc4K+LBI4BEAGVfd4DmphZGccgjsSRpnmLmi5nBf52M+ubNWt2A00hCbtNBC1uuYcIW+4CaYhz+a
sIxgj6jt58Gs+ie56/LG78x60E62xZanRdfNpjtHpa64SDhqzGAEqNij3TnGAcecqj1JvVwdqtbW
M9oJdfyl05xx8rR2YA6giBn0lqPEpeXN4HU1VyhSO+xE/43PuUh20S9FiepWKBXRaXI9CQSFKJ0X
pc/Mhwxh9p2ydOOksgh7GJ8PYuE6AoZapnZpp8VXyEWdj184MwF1ru+MYZR37syNGAQ4F0zI8ilv
qyY1SqupXjAv+igraMrP49PYqdGDNc/q90IWw05k2FxvmXWyTzeEvAarQDLf4o6WMkQS49j8gg5n
dh7oXj6h4Gvv3JtbnwtdDupCaqlbloRUOQPqGBE6dY3cM59TxAGGerezytb34nnQIqbTdtvkrsNZ
aUuYl1cxZcmd0puVX0qq4kENq3aK+iVyrg7fIhlOArBIh3NDvb4zSvQYcSEB4BA1xvQzRWvS65nf
n0Wf9V4l2cm9hVPUc5fsmlZtPCSqidRTy1Sedr76emWlUxguaoiTObSBjCO6nuljnCfN1yyRum9v
B82NXQJIiT4CjC9e6VplyGy0CWnlhU4gT/ERG4ey83qdmXGRtlLjNoWu7hRw6wYmLTxqWNJkhE2A
u5nrTl4sMGhjjGxfLfcpdN9/vn/88G5vPLbKbG7WWK7Nv9pNzjToFSNn+5q6X769hO594O5EjnU5
frPE6uadzCqvZ4cl2sO7Lw8vz4n/PHtfZXfvUda14c1Cy7P+9Sy13mSTMbHQneMq/kvk8zC5v5f3
7rwxY2EC/7UKdKP//zjz8enJ8U6PjbtHQ9tbYrWva6Z5Q5Dx4XP3W+S9dO6j6u49xkYYwvaZmp2p
HvTN9fWcatpciLjKr3MklZ45FNppcTQ6vH1qtk4oZBWaX8tc48b/ypQMGK9znF+bVmd+EkbxFRto
0wPyuCcEs7UUGTokAbJXJjGrMISqWu9gY5tfUXmbv+NXGQYe417zSwwD9Nfbj7WRTCI3BKTLYBZP
Orlaa+Dq1xMDO95SHbMHRYxT4wV5q36IAzUuXKEqJVq8ZbZz028vS4sWI0KFCeLyTf/aev3Cfa8m
UNqNLYre7bm0KneIMuMQCV0yvAZNvOskj86emePWu2XGB6YYlgI10Op5J2Lw/yOpjaI3/Rj3ypdC
w1c3F7L6/u1Xu7XU0tJnarNwXdd5upQaqkhzi0SjKwz0jLAvcK1Kzw75qAGmeXuxrauLbAaMN8iu
W02TEQPuKTdxe5FHw/zcZkJBPVlrrYuZNcYlmSvtrMBNe0iKRN+jnG89KAMMyH+8VN1StdcfUweX
PekdOathQ6oqa30+yHVcH+PYDndukq276++lVvsm68csrIQCJsHOk2OR2O1xJDf5PWsxjlZ1FPz7
IB98PZ6Vf1rLC3Xn9bNpUltXcYHHRa+Mv2N9CO6zNt6DApLF8NesMo8ljWK70Hik07uKk8jsxAyx
gOQFVWToLznF81y6aDFIsL57VT5mc9xabhCoaech1WT0XoQ/BM0YaEsY+xRF7llKL00ns7bNyptC
Q36Hh5L22Wrz0HLhbSUNbhW5MHxZz1rzeZrT5ncKAS5xbbtxXsLUKIqzYyJmctLsWgkPbVSUrSsh
/37NFEXqfCdPA9mLCjH+NuXCxt+ntOUvilk4qh+CwX03DGPwPh3MuT2MuVpUvqkK7AGcJBzuJeG0
3bF2Eu2LXUhi8PW0D2uvyLQ59zNuRMdvjXroXSyaJQkb23l+FKpWmZdq7GFSjBKEDs+BRP3TaGlb
vA/o4xIzAjNVTmrVtJBrp5kpwICgoTfFZZp5XSBZwp2MDsDHDCgWx80pL9pH6Gz4WNeZnVXkrqX4
kSNniX46nUtwT0UoPolQpB+JUtb81DoWU08XJklm/ELKVCA00irR1zap4/GSV7pzygcYSRdJHdvw
QK2oJJ6WynZ2COQsNQ9yHup4lOihqhHXYk3ySi2JH2fQKJmPk1j7P6KHMO/UTMTqIZSkBtTdmBTD
x2SihPZnW8+L57ms2w9VUpsPiDeGuTubo2ieSUmiys0ac/5iG6nzczTn6egIHNLcPkZG6iwpZmOd
CrnO0c8ch+GxTws1fRjbcRhd2M2h7dO1GCkecyMN/TkfYCanzqjPZxnnxdANZW69AyYQVuYrU683
XjWa+GZWdD7bcyoPSu6GWVXrftM58V0xjW2PrXzqfEHhbrS9ThTGx9ox2sK1gILZD6o0jlejUsYM
3WoY5Z7MRSPOQ1RONaIidq7HmOe0ueJ2Drw8aGTV2PkZ6Lv6oqSRibMbl0Xt2kPY/ap1RCTdIJPM
GjNE8AxeW0+5fFd1s/Gpl4IIeKGRFF7WF0h2mikICHcCQxk+D7QqWje3zVr6VIhGNb0Q8v5Vqtr5
g5ZgofBcYOI8u1QEycCmJL+8iLhuPg5Ta3SuXnXa56pWZ+WIjK9Z/sbwVM09FauWvfxmI7wCR0QK
ht4gf65hyiIR7ZyNNbLZtVO+E5GYMKgMRqrWJj2+fYtsL4V0CMh2Yt4aJJIMRRE6MjzIYISumhfh
DDujMo6qFOy5dC2Bcx3xSDeYnCLgc0vRiKMZrKddMO6ux/rXYlb2U+kZFP77Ay3SwITwRTJp3VQN
Y6Tt4DJQPGoD+6qZReJ4tp0Y3xf13PnfL2EUMQFGcAvTUF5fFnpXaZNTUD+mCBXcO7E2ngbm4+Jk
aoK8qnZicdGHQjmUsiL+yzbB+JuuIMN2MDirhmdRgz2kQ5ZcjRbnzLzTG9lVWfdSSF3372LAYIiA
RSBLDHLvBk1UmLHcRTNtZFVB8iBVOUN2J04tXiw773QjU1xqRuBm0HkYsqweq0pFCJsakpvR59oz
JIfgxakd+2dO3/ND3Sq/GlFNO2veHIOF3Ia8Hukhqf6NC0Wb2qNVw87CqmyKvXbBMVexlBwmyfjx
9v5c1UfLRiH5BipFGwVu/7owFoxMZWO08qvZqtlXWzj5u1DrTPCcTtJ9qdA+PvVpW3LvTOITXIik
Orz9A/7gml+dwwUYy1XJhsUV+aauUU3JLBH8BS6RZMnoL+34u6lx2h+zXtj/MyOd+0rO7VR186Yp
HlKzieyHSa80ye8iyc6Ogcjir3JQyAACRtomb/++m8Ro+XmY+cFzYfJ+c4AxhJ10zHDzaxQ0hVeo
GvdIO4+an1XO9yG0tINti8wLgmKPnneTarIylQLchQWgjAjs68yvVOJoDOs+pwwJxEHSivyQVdVw
MlJrvldjY9rr3m3sOiYySGwDWaZqWO8FhK3roI5YsMAz+1pOsiBqVe8hPGU7jYw/cXz90eFoU5gw
5qbhvGpk4Kk0gf+2mHOrczC46hjCBxDqaIS+rnUN92JQ26VLxrJwduuiRjB5SppvapqU72Qswl5U
I9Ynf57QWzgPPVLsbhEbbXTWnNr6mLetOWIzUqXfAKNkXzM1ABk3CR7vMKilMh/GWpt/FkJCSrYa
AqAzyPkqGcaMTaN+IqT0nZu0sxjeNRF94IPVQllmhot+g0vaY9KyBQP6tQ5DQ7iUA1bs4V+bOC7B
YOjcsMRb6JFbIf3QIDIWuMpkj5/f3pg39xfbA1YqExH0FWHfqq+3R1FEpogKTBNinvVgzkH30Yil
9PIfVqHHyrAcftdNnJWtBG81OcuvctapXCOx9NDk9Z5m6ro/9ycMMf3keqAIuZ09xkmSmRmI5ets
BfEpy4LxQL4j+yJOer6/EnhRpupPUdzFeBga87eosbSnEVSE//bz3kR73uoi1kTmB0UVjt3rt2qO
gUyfFFRJnOrTAasr7lKpBfkga8JPbYk9yd2zcxy2YgzLcRR03G1viJucNGdeYE30QMLif6GRD5dE
Cm3Lpb60joFe6t9gHyYPAZLve3TOrUOPWtTCGwDdQgb8+oHZWhWHrCquZj+Nd42cDaAZA4z3BmdP
XHpzKSS0adiz2o12UiJVlHsLMA6pc5v2uRTCg0KKQqSzvZNHbnxGW2Z8j+YvTTmmSa+fiioi1CbU
oK5T65SnSU+ra5Va5kFhkOVVdVTeyVZQ7Cy68Xw0lNAeApXLfHKd6zVabZKZz/kVIffum4bf6Slu
+q53Y3W29nCbysb1QL8MISqGLRuWqjTOqCAGNk1D2eg2g6FczKbJ3bLNkL6MJ9mFDJIcmrS3f48M
ov0qBtGZmnJ7TqBonaRiNi50wbpFC3V2g1re08rayC0AE9ANQgZMBsm6usAWXSpFCO6T2LAA5yEf
mhMskUA8YhxSvmA11X6ZQacfRYoCGVou2XR++zRvvqNlCM+RXeaZqxhZ24CpGkrt66ym5p3cG8/Y
n6D7Oubw8PDP2UnbtpZjakgzmKH4rXBmZdbFzDwzv1a2In20yxZZCyNH17YassNsTZ3YWXDdp1/i
5kKTxsoUBNztSLwdqsLJ8g5EdGBWj6DUwkPeVRGqXkaafMX5ajxmdVdZnlY400vQJcMFJl25kyNt
bXwGOghAkEfeus+qQsqaXAfClZttfJfDrUMVeqjdTsrjnfi8+YrxZSNTJRcDmvj6YOeZPNd2OuZX
OzO7gxXGzgk1nuzsVKF1182N9fXtHbT1aPT2dWCX4J14xtfrqZGoxtHsYVuHUfuNlYzZQ9db/2gM
Q6PvfM6th2P7cOiYZ6LmuzowPVbmIQZpKUpeeLenSjqflFqtTyWyN15vieg/PBx1Bn6rtDTZtcvD
/9UEz5QitYIZH46Kk3Kag+L94AhxiDHc/fTvr/HvlZYn/2slMEtKOJMOXTsgDD6gw5S+F3033In3
GqZbX4x6AuOthW5rrM+82uIx5ChU3FNblW4JSvQhazs8y+BWfvwPT7UgkumGwp5cJwsTrGqsnsHe
JXLRXWOLw+6XNvFtxORP2ukkLDttlTIvhACNqcEfNb3VK0xplcl0iZJrH4W9N9radBdV9ryTimy9
vUW2ldTc2Kirx9aM9Q6wNSros/YxmaP0IDpjPlZzu1fkbj0QBQ7lBpXVMnl+vSeGzKGirhkDt2GG
5hXt5CvQsD185EZuxUYgeeUaAEuxHoJg724mosbLDjowqrtyG7m6PbUXYzCjQ2TTno3roT2REO6F
qq1XSYYOQQiU6a1aQW5mYFa41BB9S2LYQPJ0pg5PvUyk5fHtjbj5KrnhwCABB7ghxrSmwMIsMrMr
6TVc+qlDsXWw9qCzm7cN2RR8Qmpi5oOr6xT19ki01lJyBE5/SNpkplEqRx8mbU6OJJdZ4qK+1R20
dKZXMfYtdthWucN8Wg/B/9x5C+cJcgwX303GGvSoxVL8ZDjVd2p4SNTAFPTSE/04JAhdAFmyczjn
EjIOblk4TX8qyxy97DTFD5hqO89dgCr9hZx7r6e4tdmIOfwyWlK3VIBmCJMiUBkCFIDx70azZohh
WtJzHpc/xkDI3x2kAL8NjBx2bo6tDUBooHigTrslj6uBbUqaU2VXIQ/mg9WN8WeEcPaEz7ayam55
oGGwIbGJWX1/rE7UIq3y/GrFVvgz70X4xZG6yVUEEgoA1ITriLQ+vb23t44Rj7QoPi1w43WQ7XQM
muwOsTAjN+SHXJnyyg0cq9NdAH/qj7cX2/qAi74gvjM2Hb81/t5sWnuWcxbjx0DY1uKxOqFGEpAf
N5F+QnEqehS1PPr059qdUnsJ4KsAvyDhqS+RUKDjs0JDRFUWIvlKPGSgpL+vFelXKjLnN0ZvETVw
PzQ7o8yNPfNqvdXXbKJAHZxlBN5lypC5hdpNP5xZTfy3X+nmMjDtYSmR0tzk4IR/yLORlqIOUUoP
Ug0bniHuTiazFZqQ91h4ugCL9Bslfr6mzNwSk7whUofhjIwVraRJSkzfjDNT8SXTjBXXKHpTdaOm
awoXD6c483Pc7P55HI0cGuLAwMcpPzkoq5tattKG4EfOWJf5N81I8ai2e9MD01z++22NcQ4GG8Rk
PGfWkxk50Bst6ZAx7fu8/NSVNl2rooR7mk3mf8gMlo8IimqZA93AwweG+1qf0YizUTH5UFmp8RQl
VeBbYrB2yratdtDSFCTU0JTg5K9SA0xmCsls0ewzWr2H2TSp/e88rcofjVxX9yJRgqOStTUSETj0
HSDoDhdVK3rFxSlR29m/G/GHHYUXNLhGNE4c53WaMrVNZUsKSbJqRuHnvpkUzxjL5ppl4XR4+6i8
vRQwvNdLlZhoD7MDCC+agtgr+772kUTLHyWNwvntpTZCOawUdDLpwzgL/ub1Uq2G1XS7JORRqoBZ
smC/iCiJL47o0lON7v55ivawE7eRAOQSYFT2KwUcN/jrNYUa111SNLTSRYC/XxAaL9SN8p7i9G0c
ZRk2Iw2gJS9fl2xaFFrG7NBLHAZ7OsRhrD20o1T4gVSY93Hb7slUbK2nIpwJ4ZxNS0f29WOpaV1q
s0LbJ44qxW0rJXhQxyh9VLXBBL+ELdPbn27rNcInBqixQBnJMF+vV5jC6doaFnQbDNaHXlLSx05W
6p1VbvciFmTYmjDx1cho1mVUrFPLm0huXEdS/58oMgfHtI/EgyanOzKEt3cuK1GALtoAVDfrOiDV
GRdOEfA5CEvVz9nBk8uzOtk42YFgKIAq7sUwmD7FNnakO8dg612y5kIsouLB9eT1uwTHAZddA1RX
Ytp1aYVQ7mNR7eGUt3bIX6uoqy+mB1GUT2rBjjQ6+TlUp/RYRdN0NJX+qwSsfidj2loO987FGoOM
8AZfm/Qk5mgwIKQ9VZ1XjJKVuNijhHex2benlv9nRx1v6wsydibjVYCb3QAEzFZTghHO67VRauGa
kQXEBoUOhCRF8EGCGUBTcki+DlXr7MWxP4aSr7Mmek7gotg/S9F/U9/BFukpqPLrmEwd2BCLDMrt
8JpXvIH5yEtVpwpRVAaJogX9NRW9dA8nBJs0rEY/k8+Z3xHwTRvXFnmSI4MWDDv7+5a3AuWbWTUn
lpRyMbh4vclsNTVGhg3QR8GCvA/TMj2OzRC8oJA13ONIPp+BeGGRnmFYU+e27KIIrnnh0NoPWWlF
Owf7z55evzEAPfwiimKi8ernGDJoqLgb4HIjF1G4vZkHjZekmn4d89Fu3D4yitjHWjOfjtJYVqVv
C/Rl3VjRMtsD1qTnrh00pu0BFcfXPFS6KH5Okqa1vG5IcLuz8hnsVRzZdPhF16jyziMsp3L9BNzJ
5CCEBGCjywH4q5sU1XZUxo6ZXx1qv4NOE+nYo18F49huHtQA7SgnQ4ZwqsYChd9mTyl543wZ2Lfi
/rAAZG8qEiyenSmJ1OJqD430NMpDd1SMzDg15eR49IT2xEQ3klsOs4a2J4UJnfR1hORwSUUYYh9U
J458mXCB9GpD+6wLp6w9Y5pnTLiqEoAHUgDDY10b+SdYduJf3zoIXU7ZIgGFvsrNvVoWZvbHMumC
T/GXutHzZ8QVzGXsapybqsmftLkBBSbP2YLHMi5v33o3CQvzqYWADuF7cSBYD1d4MBMjGmFeHAmm
UQlu7InZ0fDA6EEccxUDXZqne9T+P9Hj1U5Djn0B0HJBWRBd1wh1YTuznciJc3F0RC3vNdWEAtWO
qZ7e6YZwPiFmbiMhlvWxazZ2/Tz0lWy6ed4nkZ8iGvdEL0+WzoEzMTmcgzT8ULB5H2UT1d1Zb+c7
sgd1r/642Z/8aCQvkPKms4uk2xKu/zoeNKqFyErJvgx19DnBvvCkW2F6bBGS8LpWr3ey1o3lyItN
6MyA328ZY1hOtsFix3tBC1S8D6y29ZgQ4y4/hdIPu25e/nUjQHUGnEBTbZGFXW8E2wrlQcdd+FJq
hcZAKw36e21Qv0hZoD/nSKKeQYJ2O1fqTTaE3wuuxjgK07nV6Vm+fqUir+qB2si5gOWaLrZe254+
oV05jkhnvv18NykJS9Gmg8PJMJH5ziq4DX0pwqAVbDkTlUjfRrswPOtgQH69vc7tZ4OqAAltoRrx
Qtd6g4PBaaJXZV3qMbP9RM+ki9WDngrmOD52Va3sbJOboI36GZ8NuS5myrRTV7uyU0e7ztXWvhh9
2Lxz0rI71wAqzqFRlVdFOIMrWWX5aAuU9Cct32uf38YPRGAodlA6pK99A26p9cyR506xLrkmB08I
h2RfGVv2rGoUxjdkM7mUHasO/bff8u3GYVnE3rgsSJBukvW+6fAkgGNxiSxpPqXgiz3Ea50jSvXJ
zsbZ+KDQf0nCaB4x+lhvnDAP0bTUBoljL38EoK1exli2jpi9F/5QiezT20+2sdxiLYMYFHBxTv4q
jUALMy8X1f1LYjZj7kImbL+Odho/ijLH5mGc/hkPBToCXiYfkbH+MtF9fQanFnomnQDnYo+F/UGq
K9lNUBT9Auyc6Y7S/H77+TY2zCJnupT+hDX2zevletwkqVUV5xIsFd0Ik/txSnvlSZOs2m0cpb/M
stYf3170JpNenhEZDCY9ixbAOlWEhgI8ZW6cS5frTngK8dGrXCdfYB8zKKP0gkSo9M3ICuV7mTfd
ng/2bexheeAZi2bgEoZW3xSl3340TUJ5w0MfJ1tLzwEPudO12lqFvx3xX+5xDuOys/66n+xE0/qg
s51L3dT65xqF2msZh//cdzTYLAx8DEAtKEes26l52IrQkaBmW3FBG15q1UNfpXvZ9Mb5frXK6o3Z
ja6H9PmR7Juc9lA7FcjJQJNdug571/rGawOGzZ7kTuDrrAN2WLLt9RC9Zquba1/pJ/Wi9XawE7A2
V+HTAHZV6X+vuV8iqpxRIqNnPpvPF0WkYOXD+Z9dMfk4TKss5jgQK7gQXm8BJVSUvG6QEtWS4tPc
Bdkpb5TYqy1z3MlaqUD5u17ncOTpCyYDZUXi4hoyoOb1qIoYQ+52tK0nq6zDLwPqKE/KLEeJ22sp
AlZxEevCHcscCT9wIWr2qRgMBBuCoTdBQkYRsGl9jM/IxeDnodOUfIqkLPmdqiEcEI40aOqFSZY+
xCbadH6U9PJPuYzM3oWqob63OguQaEFbD9/SZNAfIjvPJjfX6T+7KSktFuES7jEWoObYc7p4UI+Z
0tXqC0l5LrsGCk/DAXF7i0Qzy+XEL2s8KD1shZl1TVZpPptzWsjUPJKVHaRR52ZzesX+pdupXMFe
CLlv0kboz/bUUxu14ezMbjTW8/RIkmvcGW2DHukgbPl7KZzkdxRp1jsI5GHgjxJuBq6Jr87/4IUW
77MMQcNTQfR/QoErKP3RtMBfyr2Uat6Ap9DnRCrKb+3Q5443GkZu+9lQBSP+qlb0ktowa/wO+t1B
C+yxPwe9MB/qQRLdtezjJvOlNtC+JB0cDFr12oLZiVLpMPaaCF0TlU/pmCpxfZ+LsY29MZXSbzFy
aPG5QFROuFarNM4R1/Wo8GxHqsGPxkiJwH8RiNn1qlE/4Z6n1H4gOrXy9Cyv9cvcIhmGWljyucR1
oMbfM4LiIsVzX7tG29mma6bRIPkwyqzeS0r+cW3JqJ6QxJZSvw6govsmaZvMRzIlOhAdF/Dj1ICB
YlY0aXdWbonmQVLzqX3Xhpr8v6KcFc1LazQ93KGu5/pZDdL0lJgl3i0hPSvJBevS/Kz4zoM3zmmQ
eHVbwBnRbVG+my0xWq6ROHVzllS1/o3ORRZdGpbkU6iQaVwjthPn2UwqVX4aBpPWDIVJe0+sRaAD
JFwFGsvKrO9Y70QpJKkhT94H8ErLHSWUrZBCoczkGFgLM7zVxW3GtSJDLouvUxeOd4rWBgfDLJqd
AnErEttcK9Q8JFo3OP2JKCzwwEFDpx9jH3bPzBy6T/wmGPcMmbaWov6l8bAI4jHufR29MIBEpTXO
UM6fJbymqDwAScTpiSqo3VEE2FiKFAuqPJ2ajT69rLblaCS1dAmSTvOSusmPVW2G91o3OHvImY2M
Dt4BzgrcLfjCrgNlZ5h47gFpxj9E7w/mJKcHozSy71IeZvcjnpHNTsa6sTG4ysg4EOdfJiyrFCuD
+KqWQxFcZqsVfo6bh19zzPb6b5vLLDOOxe3gVuisAyucYa1LvkEm5Wd173hOg9O9jZCKa46q/tMY
mvRsTrnm52ZY3g319AN8X+aHs1mcx0rtva4ph/Pbud5GgkkXFjU/cmdG6us0iAkJdj9zaF9as8Lm
IXQicOq1fOgsu/ymT6ZxIh/bQ4ps7CcWBeG8WAzf8jwDAtKcASu+9PRM/QCdleMwhwy5e8naOfa3
24mW7NLW50pehN5Xd/w020gwGpV6UcIw690oFEH8qZEhAo9F1MbfyzHY08+4fTq2EzNmOt8MD+lU
vT6YYQGzVLSDconFaPsNGqOHQAW9nRT14L/99W431QJdWpjVPN2tiFRgA/TU8R24UK0YX4cw6D6R
Ku+tAgh8nb3wKBQg/Lu8yhvMRYXA9mTXzGESfbDrAx7e5lGVw8D0uggZDXcSlfU7LTqFWzHrEtuV
9dyyj1oZVImHv4L1UWUEFvo0zOLAF2MIDxMxS8HdVFqlm2pqW/tRj7E83sCl+hRDSRc4XZdkRQg2
6+lRakfj2WmwgD5lxdR9y4A5/09J0vyT4UyhenLoaDsXOcTf4V4jMOpezgCXS8gR6i+za4z2iKfJ
+MVCrnE6V+g0WYeA7tnXAjumGK5v1s7HTsuy46yMAxO0pjSsy8K0ro6Kk0y2bw7Is9xJfcv1HiJ/
pPuGnsWOJ0tjj3QIvjzBISoF8FqFjOpbDtG2xLckrxNXBXBv+LEtdarb6E7zoW0hCXM920AAkFu0
FK8MegpyhPo1Cz32oYlcUpEycCXHnFRXz8JU+Sry0iwBjrcZ5I5US34YcRMHHjdn+jNkgqQfi9hx
/o+z89qtG0nb9RURYA6nJFeUZFlybJ8Q9tjNnFlMV/8/9AY2LC5iEW7MYDAYT7tWsdIX3vBVqmx4
H05YZA+t4gTNqSE6KL1MN9voKOCo/0hzJciOwhi7VyWtRIITRVyObgFPLnNLTWiPwzwP84NWOVH4
5KSS3XsBGKivxhCbxH6RhSB47qTzQyRPQ+bbCOx0Xi83uMnrIih/djgEY7BYItroK3GQSnCbterR
drK095D8mXQ3GUPt15zl+be067QH3G7K4aBm4di6lpWE9TlJW/mMDarcucLJwU0MhfRTNRGjtJXG
+DYNjnROezX7IZq2/toU+GXAF3hFzagUQayfs0BzPkypNiWHNiSmOyx3LmxfM08KN5qT/heLXj8l
mpiV99gumObBVnuRveBHhq1sDyGz8WtVmj728QhDJ8/6/iQlU6wd9CDv0DKoYucZ4S2phrM9xPQd
zLk75LaaRJdCaEHpYfBZfcsyiMSuHjdGd2ydWU7Plhnov8qxcmqfTEsCCRa1eupnYob3NqZGcKzl
sCo8tdNF7BetCNkCsjQ2kzsoY/saQH1f3NhLrX6UQ4Jttytaw/IHOdBSFwNIiNrjLHVns89m50w5
HynNEUve51qKdE6DObzOZeA8taUuf5gi+oHnKuyy2M17M/tE3yqbWE09bA51Z9vhqbW09htUEMhQ
FQzL/nuozoPi506tEK2nk1GfohgwfR63TerOXV1GXqTY1eDbVZ+fx1ipGp+rXn3tlMiY3znS2P7T
lKbzw8IhQnoY517uHqIoJCSXwrh8GCIzsg9hlwxAZEYtU1wIBN1zk2oZ9Eqo19JpktA4g5UYOJ+w
wRuHDwh88SnVhB3O+eQpeS4JVLoPyLPG7cusFm3oiYx88MqqqMDQ5+5LgHaccdKLufpYlU0971zP
N48P1ybNcQ43OHwa2asQzUS1WxSLyBbaWNAeQjnpD7ZBZTOuC911CIx3Ypmbp2cp18gLlZK+FLWN
VSwzyBGu4B104jCBtN5JsvaASObshfAGd+onG3Oj1k4ZAJoBTrVrHIXVBxL8MrzI8rDOz3VapIcm
67pTXcqVB9V/twtyk0Evc6OyTwRPsAv47+2zSq/SMLt4SK96F2eTX6PDJ+EqrGUvuZTMzS9VSbk1
I00daHKk0fS+GHHo6aNJUdxpShCSMIrROgtrcdT9y2eYnwZlked+MXOBdfP2pwV6lPeRju2rlNkt
pkNK8NIGQrz+l1HAm7LAlLHX6hiO1sySmdqUEIRa+RKayO+4y/qf90fZ2kK/cSsUyeHDrksvvagN
URXo+uhGOT8G9fQzsyZMm2Ptr81yl5nAw6J9alFkXPdQ9GSYW2QKU+SaoXr1BXk0jAPJxQd7r3l5
U/ZfhmIymIyBG7vpGnZ03mUkYQEjlGi0haKx/nHgBR0zlPa+lKVpfmLK/aWKQyhSEmCBnSj0Fi68
/ABgJRSBaDtg4/l2h/S9ZZRlFeDH2ln1eMqL2HRcrZad6mBVQRG4GtVU66XBce2X3VVK6ncONSHs
/QKIpFlqw73uItNyQ0Uy/pp9x4+jAkZXlY11K4SPJImjtYbJyQoT5VrNpn6ibCKdSkz+dk7KTbqx
DLUMsihLA8NafQf0NyaKCiwE7pswsHIle2cWZuoOA406Nwqo1ZTtvNc421p+YD30B5eq9g0HrEMx
HMllpLPxSjYOkGG5IYbaPGlEgKeO2ukndG9nLx2ikxLtWbfcXpQIBOAyQOoHGOzmcrC0Ad+vCjh2
LRnlJ3yTJDdEzs4Nci1NXRw05J1sfesbgzkDgU+TkLx2+Rp/VLbxLpMDqQOFOhpG8LmPQsnDNSNw
027In0SVzEukXe1UOG+vDWb5/welzPl2UCiUtJ2SGLN35IpPBhrBD0O98P3qXXXkm6SHPYS1MR6j
S9X25lUFqVULG/7VtR9Vwm9qFs9ykDY7CP9lJ74p2P4eZXEmRAYdtbNlWf/4ilokYLMFTIgypvqK
2WV+bHuj8FA40RW3HHPzlETDV0lpncP9G3hrfiT2BIe0X2/ZXlXENY8BY3rFuzx9lyBx/82Kjf80
CvVvloWTz0v+dn55n0qBxXty7Snfw7ZqBDe+k53vz2VrLy4YZAA+gHZvqm52jnsMvHRggnXsjYgk
HFRF6IcsblD0mVvz0Jd/zbpl4RbEGfykRTp2TUm3ShBFIB8h5+XDcOxirNuqtol8uhrNxZqt2O/1
ZNrZ/ltrxsVFM5tKKe/Z6l4rqvK3UQpSAmMbfBZqqr9QEt7Txd06ZIiAwlHnvaIpuFqzXtHiuUEM
95qNde4BoVI8hHvqV6GXeyK0W9uf0BWI56ImyFX9dntQT6B7jrXHlcS6j91BVBjwNSmEB6SZArfD
qxJEdJkdUy0Ov/6HTfMb6EJUxZu9GruMaf61AuA1hq6W11adRVdeHw+Z1RHVjnEqeaTC8rf7o258
XBgP4JoAWdClWcfOeR6h0jVwT0tVbD9mEuILtSUl3xDl34MBbA0FsoIFxCKTxVyFsgiGdISifNx5
1lOvn3B/UbS88AU2aTth+sbGZEcibGgvj/sNUEWzg1YfM4zX1EJ5jqkwPjTINe0UNzfnsyBnF7FG
mv+rBTM6qMacRFSM2ijAFTkIXTw7oo+dGPeu5a2h8D9mU9JURThxNVSQ4keUQl67Bp2aPE1jZrwE
+TyMbpeOQ7yTTm18PO4SbkgwPlAA1hA/dAg0JxxQMlfNVPYGLYqPmtLskQM3psRZXnQnOdX4Cqzu
jslM55I+anItM+lb2ha5P0q5ekFjfNjJIDbiIGSgwNmwRkBkb67GGiRlPU3htU7V/keI9s/MS9Yo
9PVV8LoummFO/VIVlvU/bSrk5gGB3GQPGLz1UWGm0E1YrI1vxC2UXquhThchDvPmBG4zCo+6VO7x
HjdGgYqyAIsIbZWbTLiby5HcnO5IgkLBgzOMkeFZSWXvxT2b41ASRTfIWZwoVosHImPsTLTtYEvH
CmbNWficwQjceV42bmMAj1he0RUxly7W29tYsVNTHXJJuqgiLzx6tA6m8cpM/atW39lVonoRjgXv
Q5BjO2HQxubknjd/M26AYqzTQdWI5D5GOvsahwFSdYYUHND9t30RztFO3LrxKSkv894gPoJv8Bp2
Emr9oJIWYMiMcMH7ZrCU75Djkp1RNiIS4hF+IkP9Jme//ZRzXMdCEkF4LW3cSg9KHaq/jNR0UPsZ
s8Y+QlipxksZUp35+1vy/7Gx6AwCkVpjz7Kib0pbBaXRDVT+nCht/HiaK38spOjy128Zt7BN2Iqu
LPihVaAwKG2cgWPDpKCKMdOl4lGAUQzjI+5Z6n+YFqnG0oYE9nXTG0j7FCH9wApRMwwFvj1ZZJ4n
OKi0leNi2BOF3tqPtKkoAIFBhvS+bKI/wvKhMZxGitv4mtakjRb6TP5QB4Zvx9Jea2xrPy5lNLB6
FrWQdbRlq0pnZ+pM9a4IwidKpdNJ0oZ/76/ULazapFNMTxpK0qKltH7QSqcxBpN6wJV6TnVItLR5
QTEq94pm0A5j0tU+cToet4lkHoJ4MFDmnP4aCMNvWIQRkMtDfkddt0Cj2BKJHFDzGeS8vmRarZy0
Aa3+Omynnd2y9VE53YvUocIDcLMzpdiRkwIx1TSLurM9JtNpTO14h1W6+VXhIYMeo/uHessqHSU1
oGcMg+AqV4rqR6VqHcs5n10LGrwnZJH5A4JiXokIjdtMIn+pA/2vyUvLV4UNAtge2bYbKGQ8TX0W
ylUMlbYsjzElWwCX5eACesl2vurWqaDyyN0JHx7g9eq8R3isV6JtwivAVczoxGS5zTg236Z2txm4
ORQsbyBzVO1u8uLa0iLdgGN+hXSfHFRU0XxtjOFBx9pfw1ZRVwFkyeGg3Ak3ZRUmL+JimpMpORx7
0XwAOGN9RpgEsQTHjMyd0Gj5Qqt0f0mFGQ7UAToaqxdW4nRbeoGki5R1/VGWZeHOCwVbbRLpJBeV
/eP+ud/4jIzHcL8xaDfHXpZEEqoymjmimvMI8WG1e9Qo9L0HrhXs7I6NJw/xmGWoBTh+Q9Dt9WqA
s7BQHgEWJL5BrOejkOAUCCekOf+DniYnBG6tD/fnuBG1wE/hRaCWAXF1XbGXjVKrEI8lzVHL+dCo
Vcz9JmfPWt/KaNwmLU02IT8XWT78fdRC6wX5SggrS56wOg9jnkucEgMJhG4YfSOMIh/nzeww5rvu
01tXDXsUk81FnJG61Oqqac0JJa8Mz3q61XrtWrE5HipVGY9JYZqw9zW1PgqztK6qBPDKL8damA+1
o4kvf/21l9CQJgktoNvnqpKMOMxUCfOMQDRPkZS2Ht0C+tZp8CtV8YqW8UXyxxGW2f2BN650BjYh
xiy65zdbuUxnbapM6nFRrjpPUMX1p65K4sP9UTYODGksNzoaTzwd9rLJ/3j4izCreaPoN6mUWD4q
shiOajgtWhq7GrKbE/pjqNVdgBNtb420Uq/dWJm+o8yZb8liryexcToW32udjGxRWP3NKfxjQiBc
o6pdyrTpMOTfoe2Gn1ToO6eKmOOiJ0WcwCA0CnrQpig+3f+YG7fdm7FX50PVpr6RKZpe9TQvDshy
WRSSSN25PRQ35tvubJFbLv3C16fwT9l/Ce3X1cayTtqplRCVAvgZRgAiwuySdKn9hbYIHpODQM7K
bQFJ+fIUhMzcybRHIyznJ1QD8z1Ay9ZeWiQLaCYi8YxQytu9lOgzq4/h45WnH61+iw7xkwkuo3J1
bRAf//5bQ3GH464ZwKx+3x9/rDMtplFzgGigK1R9K6iWHaME3WpIjrGfKeNfY6v40iiVLO8KV/1N
JdJBwQh06kQtJnaqa6TrrZdYuuRHoWnsdLW2djAZKVEjCbZ1Y96uRnUwRBpezVoDUgS4aBC9DFKJ
ZnokgO8MVkjTtYnNYPTBZqV/v4eJPpZ2HtfCbcxD+XwaDeQEr3I8m8CO6l/yhNSNoVbiJbGSbGcL
b+wZBFkwC+IN5Q5aPynKoNlTBvL42jd99x7VKP3fOhzqf6peEns36uZYC7OUVqV5C8qzDfrXwkRI
p7OM8bEITOOiAN67CAN65f3duTUUXA8CcoPy081LWQS06zSFazXq+ujdLA3z0Qzz/mMi1erp/lAb
1yoxLjc3PBZ6setwLi0GUy4DqoTZaCTvR4DBZ8Ar/2GdCEv5cirMqY11Cigf17a8dMnr6J+p7Wqv
A3z01ItW25mQunEAgCTw3JLOQIlZH20JCbkkQOXhOtizJQFerqzmUA5cJccRuFDsaU2eCA+uGZgx
tbDMH0GhI/CbNJr8rZux/SY1KScQroaSfmzzkX8k6gYTcxSpb9HxzUL+e2dMBnTOgUDYynMbUSuB
dthhVKek95zIkWIfLys2fFjm2i/c0ofkKBsBBgRxZ4NCur+KGxuGlv0S+0OCwjx6dXeCTBPOmENk
QEa1PsDomg4OgpPPUTu8vz/S1tfFjhQAJUoaJFLLn/9xcUp2GrQNavHor6goG4NgPdmjmZ7waChx
AMxzTxPhiNMjBov3R954HgFWs6hU6BcO5GqOwuqaIFdLHOv6JD8kfA+3TtPhlHRh5+aF3O/MdONk
gAkGIKTzIt12j0DnTJg2gRoXph4eyjKYv4Ksd3bC8a2V+80XX1rDGw0ONYpm8JjxNZjh5yW9OrxK
A8JkCO/uRf5bQ4GJwb8IzC15/nrpqBMaYShTUGjM0q/jsDnCEcncFLL+zlotcd8qcYOEu3Qw4Vnx
mC/f9s9dMkG6l9UAdxY9kYaT2Wn1V1VCxMpzyiA+5mOSv0AzrcL/cA4W9BN6YARwN2icelCsOUxs
xo0AOcKXGv/Jg/GdCKz69f5u3PyYvDoo+BFB3NQR6AoAITaM+GpJYYLSXKh7qI3q3qSUe0H21sZf
tiC1bCoWN49cN/xurE8x2j9T7plwZb9nQSZ7hhNOj1ZNAeX+1H6bIq1XD+sEAiP41GyX1UnDS8wE
p4oCkDVExleaDuqXGhTwiwxC94tR5dHHMasx54mtJupRYg/Uf0vQXh9siDWyJwtLmjziHRxgrb4u
LmgRiMm1W9wYB+x1u6NIrP57b7R2BaCmHqE5jUad+41aGg/6XOh7No0bHRZqB0wEPSP+Y12e5K3o
dRRjkmsh7J6GupT/rMh7f5RW0vSePus29Z9GHf0Z+PMnbbDbeedR2rpLkAFayk4Lc3R9HlrDHq2m
tmD2z0b5RTPpEZdpOO60FbdOHf1LUFOs3KIA/fbUQRLqelwGF4/fqQB0GbenMc4/Oc5YnwE+N56D
Gff5/mbZOgcUXRdkPR2sm0R7JvNsA53WX29JP6AcKU9VmkRnNevETsFk6xjYC5+YEIzi0zo/mEMK
FARc4PlmWfpmS7ryXWuzNETXbC4fh7bY0xrbeuocAIS/oQMwBFefM3KwQzGNxQ8+aqpnjsTkOTFe
U5Vk665cDd1nrZWmQ5axd+9/1NuF1ChmQbSEJLEB42w1qD1lyU3dOUN2wN97AABujwcb42JvFLil
1rkR7eye2+kyKHk8dEiU3G5a7XNNBJMkOMJKQVecVUn/MZip7mVzqGJ0lBnPbVAavoqx6k5daAOH
x8iczEWsmp7F+nTYk6E18YBji15W6VegPJnhDvE8w0LEVuAAJRm+c9KkiA90jjRw7xjO56Bty3c1
nk6q2xLCql7bZ9He1Xsr0EPfC2rFwh3RNkCk6J+rKkkh+YyRWJ9BCRZ00ZFRD3xD6YtfGIyVBkwJ
KXlup674kYczAZHeqdo/KfCP2aVzmGc7j9ztZcJvQt8Gsi9ZJRW1t8dcKcdSygTBtJyL7qz1yJua
DZzE+3vw9mBTVgA7gDzBljijVSSAqkrCLSfIjWsvpXbkVVksqa7QnXzPtGdr85HCgSGmGLGobr2d
k1Dy2BYSV3QaxdJDnhmy68jZeCCZlE+5rE1HEZb6g468z06osjlPkimQRgiX3ngTQaGB+Sho9IN2
hNrQg4Fqap4xSUFz6f4n3ZrkoqcNOwg88k29pdbaJIdJSawXRvklgswSe0XgSLpvZ1KBG9wU2J/r
oK0ekhnJ1p1tc3t/0nohXEHVb0F6ruPnMAnNRGcFr7U2td6UxemLFVqRO5dDctLVNNp586ytW4yu
KtVtxFEWZZ63awqYdorrcnFA77XkKVa7oYQDXBUdpJEG+XdsGfOGxYUl4s2lDTk1o2P53Uqd1j5Y
thjLC3STqXlF3A32y6zZsGejIR7e9drc2V/6eJC6AzWzJH+aLbXkVhTgN33yO0M6N2Y6Bid8rePU
bYNJcfxIx/7uONZOqx3yHlQ+Uq5B0bqUKoQGQaKvnwazTzqsuAIT1S9VCR7ytIc2Udqz+YVutB26
clQXC/Wn1J+CSkSyB5K/ryD1d+VrZsWoig6jpJUH9Jfy+NDMcD1cK2uomYW8izha6Fm/wFs1dMZ6
Gn8Sk45LCETA4XA0E5M2ottk9j8MeAKqPxijRYez6TMOeWxPlle0M1ayqtE1MANbqRj8WW47GCZj
n5puNRu96mdtYNpHVcSR4maVnI+c30ivrlKSj+IoEMOvz8Rx2qe8qGTxlENdqfx67OX3Mh3+2BWB
2Uf+3A2K9nr/CGydtkW1c9E6o4m73hMCbQdeLtrtUxJqPmUdXAkJD0/10HU7j+jmUIttCfcJkkfr
/d7RrK5jM6Pd7sz5kQus8dBbCR5anOnvT2rrZC0D4QhIe/Mm7jIgr8953NPXRORBc0VjJq8kIeap
G+3uh1HLe1C1rReAUjGtsUUO+Cbo6qy5BzNUQ5vOrcJwpSCscXSUOEo7N9bWzGAwUiNeGKE3elGy
KUzaCLi2z3LSeAPtWF8odedSkesJ7qc9IbGtNaM1BWCT+i/P7urKGAMdHXEbFx1NnqsTdkq1X6Z9
+yrobR7uL9rmUIhhkVVhGXEjAhLy0PRyESVXUxb9Q4g8+FWptPYwTab+H3YiATLxvwazVlmbKRQT
+PUsGfmKRaEfpDbV3TqMmkOkwz/6+1ktRSBak+aSfa+UojvTHLWoQkh5ykdk+KRhTM7IiAUB+RdC
5/cH27jgIfCiPkd55Lcg1eqC15UJwYnFU1CzU0+bHVu4cEWEi0JDdeoQkH5Hir+Hi7jN5minAbfV
YCyQ0GnLn/9RW6iyEsVRmVAhH/X4Bx2b+pDqSm27jTFirU1hP6BVYYInhs3qmJ9CSTi7ceEt9xa4
Ev84AsIU9JFufPsjLLnhSuZpuQKltqjWFLX0TnIGVEirqM4e0WGx89cQfnCD7j2wSQ+Hm+pTLss5
T2+MXsvOUmwcVOCKi3/SUvukv/v294xKrvZmXCKgPZYI4SG+6DZJqbpG1KQHswv2yFUbvaPFMQGO
OpuMsoS8+gBOPQCmsogmIjVR3W5yxnMtZttNqsjyU6NOz6ZVVkc9nMNDOs8JdVgRXGcbt8T7m3Dj
LlQJHMG5Ejby79UPUXpDjnObLC3JMnG2AiN+cXI9ON4fZXO+VFjpq9BRRmhwdbAaOoGIIuMdktgL
FMHOnSOezjrm5yiktL1dXCynQgyAFMFrDKRFwhaMi07teSes2ri3wCZRcaI5wE9Zzxcpu7K0EH64
jtMY+ij9cZkY6exhsL1XCNraVJDzkZyjZk8At95UFYZmasWnTbF3dXOAEd7Eur9LCDJ+mqHV77yj
G/cJjkXG0o90VLSTVic7V8q5k+o4uWalUCVPdx5z5KczN5BD7WdfyO1r3tvVzv7ZXFkgK+whuiBL
z/ft0cnbOIhzAPNXPai13pXL1jZg7arNT2LE6hkuRPKpjIVxNqLpcUAZn1SvUC9t1O7J/G/OfxEi
gpbEDW6uv7dqMt+5YmmNVoInHGX9A90t8d4UsTiRjDefqTqMe8/TxrBIPsCG5c2FnbEuj4VdR4WO
iupFKUYMCcvZjhRPQ8X02EAFKDxY+cgHtZWNfOP9U7UxMjJqdAuX2hh/1wqlUVlha/Zd6lx0o7OO
alUUF2ewxpOkQzdO0PrBXKbY0+XauDCAzC62Kwvn8KYaqKHQYkUFg8b4OBzByGQHs6fGcX9qG8cU
ty9aMlQnqD2ueaFQn2z6hChHJ0BXfalOQr/RtWMLHXxnA2/MB5c+ytBcuBTH1jFTOM8RUEVu/QrU
hTtqjfq+CxN1Z5QNRA2SwMxmASMy0DpDx4LV6DBVMS81ZmWDN3S19JoodktYOISx5M6iMvUnGU7W
gsevaoRno7YMH2sKO8nfx24sHdewg/AFm3a1b9CWDaxA7sJrQLJ4LFFg+DSkluFG1rwnLbgx74U/
BCqZV26Jdpak/o9wg9A+A/MGytssMFctnGCeeMwV5Uer5nPtJYpTd4eqmoMP8aJz4RVJ2z87XaP9
vL+htn8IITGvLrzFm76mXfdRL3iGruhNBJhJlbGH660WuxTKAjjXrXJso2ry1Fid/DweVVcNdPPX
/V9xu635GqiO/OaY35qsTXVpVFj/ShchV+g783sQirJNRIeNfOcEbU6YjcYNQZjBllPffvmqzPWo
Dw3pki5GZZ4W1onmxqWGK2wGeuKMRILancpIlhLXCnojOuZG2FzRQIaJfX/aG48EYEfmS2EU2gma
qG9/C8M5aWcYIb2zNgK2XVbmhwSdt3d5WPX/SyQtxsFp1l+nrJkuokTm+oA5qK65xRyh0XX/19xG
wG9/zPrDKDLv8QxjRC3k4jUyLBS9BmWyHuukGrxsUmwkmiAnO3b4vkIX7O+vAuI9gK2cQPQTkYN6
+zHqttJEj/LdFUVv1CR00pjfyOgfmDcQ32Zp5byb+jI4ouW3CNxJzpVvIRU7t8DtxbdAzQn5IKxb
i9fa25+R6GzG0BThNTWs7pwb5iR5cxa3Ymec2zCIv5taxYJbpLWyXvuys5xIGhTYJPoITdhKwGUa
pTjOhhm5iKJJL/eXd+uMLX4ilJYdnVd5FQZFiArNujNyu+WV5LdjNZ6auRcusinODu9ia6iF8Q14
hukhDvv2ExZ2Hxb2wJ2SGFLshjT1/NCeEegrEBrZSVE2xwKTCVJw8W/5Lcb4x0VqJUaRF0UaXrsk
aqGiAYo0WnkEW2bstds2h1roATZpN02UZef8MVSRAiAYIxO920yOXhDG0T/l5tC/w+zL+Xp/sbY2
4YKHtha8jkk5/u1QbSBhbm8msLf0fjjoVSAdrTTLd9IPe2uYhR0DlJRggsLP22G0PDTKYJiCixOL
MT5asS53TxMyGuH7zlDEl7hJM8XLrZnuc1/V3fcY5k5yQnyqSL2odErD44GYYjB8TvIxn8Y2OYY9
tWK37ib559jwdLpVMJYtQkdNnOL70mX6qSGymP1+nqhctpEZ/hvrSVO5vEW40ERaPCZe2WRW73et
BHt+tow48lQqSv8WSIOQ/xjG+B57ojFwKYNl43MdlGxnGT3MzhsctSAxThrLOoe2XOteH0VmwZOa
aUfYs3mNGKAwG7/vxtE5UNhIe7wYwBI9yepsf0qUdMwfsfHtEKpGEfMw6Qk2iy0eWefMKnLwIVYV
Jec5NbVvZoYZgBsUIgwO6djn88nKBqk9KF2JYmclV5n9SLg/ncMQrU530bF5p0klmOhpkMTnxs7y
4BJpTfOTHN6JDpJcpU9q3dUoRg05IkAQ7Ttx6MCQo2EVxKhDNoiwlG4rt+EHskKYpFGI56zbqli9
uUWhTAhhtQ3FwVjSy+/U/uNk56HYOAeggZamqawYJFWr2CWIaQeraPlcEn3IHnjXcfPNQiAfM9Xm
aOd833Y3SPgXYxieagi0zvJj/jh0QdOUWlg08dUxw/hAP2F00Quf/XyWuwOaKH6RZ6gvWtHewLdZ
BMgZyixLwdCAQLl6B4RaCq2x7Oiqy2n6OcF54cugDAk67KrdXXAV5i3uqtDcme/GK4wbm0ElatFj
h6rzdr62FgWiTnVK2VHZPtt8lDOq88+Dbs8PiaP/j7amdGrGnkJ8Keqdi3ujZ0rNkho6xCBgBSgZ
vR3dMWZFzzsRX5ERLRy0wvrqhC8TxTfRwUFsG70vr+hpqq0LtTj/Bs5IvBeaQzKJXGvqjkqjneJI
DOf79+HGlqMcszSabN6vGwC1lYf5HDcyqKkSF02eTvLHRIz+SFNsZ3dvrTuuhly6ZAE8K6sNFyMl
p85JE6EpEJtQSmfhZU7+S9bC0k2E4xzoGe915remxxWsKzBSFnjT6sGMkinPBhuiIpow6pELRLkE
CKw9JpKyJ/i9NRRSECSRZOeLGs/bFU474GcEWGxrhXarQe/H7xulxxK7mE73F20jwiEfppO8SE8s
1i9vhwoGxwacovOIJVOguWXmhI+DKPuOtnvSnWKoYfLO6dkYknbk0o9cfCmpir8dMsSlBcc9O8Rl
rIoOeAwYH+k/hUcnQuAtNUZp58BsbJalyUuHBkLWbf2uTLSBCgYS2bGj8kSL8UPRZOU3cNmmN3NN
usYwTf/hZgKczJddyFLQTFc3UwYc3DJHh9wxroXX9Kr5LE0FyfPYZh66y503VtVfmzeyiopJQR41
CpTizdWgJnKMdm8S041GiehjSN3V8gIOhPUflnCJRohRyUmBwb1dQiVsS1TrZumiYUrt0rWJPC0p
bX/RxDuVcSYd7u/SjRiIyj+UngVJTLF7NV6QBnlidaN0adKm+mbZhfDs1NjbKMvf8hb8tjCRaS/Q
MqQqtj52UtzPiZXa0iVrC/U0TKLwyrmwvbZsjL8/drRB4eegBMFVYq9O+DROjsgchtLVsHwaJAgf
ueZ8TZLaPuDtuadDt3Xk/hhuTShNwDCb9IfJ3SMndqPIUE6TVnS+EWXqAXTaXk9i60sCRuNxNOhw
WGvFkE6L2skKRucy6fPgIjFTXlF61T3RS90OVndrqIV9DNl50cFfF6emChqHgojnpZ3SZS5lddar
ka8oYJPf34W/u3WrDcIOWQBoNLFv6zBtw9lKrQhPuEItziZS4wJQQTJcbJr3T6McENcNaeOkB2ys
k5+NLprBHSg9A1QSEydS1yZ7PneFhpp3RvJsfpBjZ+4+onSsdwcdHxnZQ5o+qP28nGXjPaZp6sku
UuNLonfl4Blgcx6irDA/WOVsfEHZldjdNOdMe0dRzgqOPPPlzyrTcgRCe7t7CsiFwh82gefkwvvA
2SseAZZ5o6pEsW+BYZfdQQpsx610IPIuMv+d/aOd+04+wGINv8WYlUxuZgyyfrGbQh68IJb7r6ma
DOKExJrxmXocjxQZCir5WoQMjS4pYer2VjuBPZis5N+c0jntsfuLsRFzUobgX0v+ykOy7Is/Ys7Z
NBMzrtDAjtTUfMiGNPAnBaX1pQtG8kHSLAES+ZVB8d05uxs7jqIrzCEI9oiYra+JViGAknHixQ/D
KI8D/w8/i1rqPZMxvt6f5FYhbMFKEOKiCsp4y9v2xyy7SurAmWnSRcK87zyR20IRk9KJ+JodKGWT
5PJ4DV4TmfqzXmjfUVWrX+7/iNv5YuYCPp32hE7nad0kyHFCFEYBJDHvKsczgfF6QWPNH7UunXee
6tt7HtT4EhrQwibVXX/aPNcLKzTpxw90v85Et9I5S2vx7/0JbY1iI/tnM8RGlcWYwfBUBeE7po7K
YzkN+gVFXnUP86Xc3rpIX6H5Rj/LXACyq0CnG2tU7sBZgdazxYtC1+x72o+z6SF8mfUeEGtK6Chj
dM9ks90n3AXm0xRDi41nxfwOeTX+XzI0DmBlOfo4YSNwHtjOn+5/jN/Q4LeXGmVWWk7ohhLc3tQ3
Kddkql0M0RXJ7/ZaUquZXFlE+b+9ZIdn0gqkUVWogY9TEfbkvfn8MZ/T4VAlkuUbvSUfe0uYz31k
zpf7P21j49GtQZqDdg09DmP1SEZijkd8YZCet9v+hMNgczYC7G0KU8n8vx8K1gCQX5V8GdWkt+fM
lmzaYBmyKp0kZF/OBJ4LRR0cMi3dFTHa2H7A0WFi8IyA5Vz3OgvCAhBxxKMhpO/vPSXU3C0pM6an
QBPDdxPF2MoTJK+hWxuBeAbj0/cukKbuu0lZo3vsQqQvRr3tdSBhVHv8cXbUHxUQL9yXbcgyLoJq
83iMQrmjtCeVderWvdZ+xL0x/mI3+RC5Gr3s86SOSeYnYaAspZdy/OYYgHF92RDifbVgsX3NnJGh
byUFfbM8H1HAVEKjMiBPydr3jh4M5d+sNBq35w35dxzKyHY7rAhMGhJTUnsq3iEB1egy/lBHs7MH
UtrYIQukkgybajQtoeXP/7geJTpeaRuhq5Lbce+p41wcVGDbL6NW7uGTls22OiYL0gAfCToOWIOs
NqNwMkMLHNK/uUi+KUKLTrNkdJ6da42v2q383oEN4eNGL7tx0U07+/M2h4EPSMGBdh9iPDQw305U
AVZhi4zCcKOlsp83TudDQ6690HEwFoYXAqyx3pPm2ZqyRoS/uLciu7U+FOFg5amE1Pl1lBP70NB/
uXRmu7TnxRC8FkEwgbwJ8uAUVSV1hVr8H2fnsRypkoXhJyICb7ZAlYRcq9W+N4Ta4V2SiXv6+ejV
ValCFT1zY1YzV1lAmpP/+Y2AIvz2ujy3h+6ipb1Opt8ABvrywbHKmdcgNVMcvGXFvAvqJqENlAZ/
VrIujJ8BQJMKJxofiYQ1WVwT7sShuNFG1w6itc3HuSr9z+bWOn/suZsx8/ImwPtt1i7RM869LpoR
UPfBhs7gMoMNVc0TadK4mz9AD4E0h+F2QQ3YA165oSwK00O7sy3iunezXP9kFKPtX3hlZ7YXuNTM
VDhB8Kr1k5KhLXRuRpWgPLGCNZpNt360W9n/sySDCxLTEcXArlQ9vZHJqvJGvOe1ZO0LfY4dLcif
lgw/uqhbO2Ee8QrvP749F84cp0x+D3ESYprXqEhWU2NWo0wTqyL1MxZa716NzbQGB8hIwQef5v6n
t0c8s73AgGH+7xQjZFEnk280UqjnY5Ymgg1xoKg+SAu8YKmr5gJ29hePPdleqOVxFMNEb282nRxA
TjWkVbFKLZkXV7u386D2Qi6jmx4V/bL8YMJthCBAuIKB3LfNmlSlUfyYwW7aWGt78UzegDWEqO2C
36mLE2Roa65x71Sz80iiyjKHozGURrQZ+oKlcqPp41FMWuvcrGYPauaNIOi/jRE/l8jM5oUaIO2z
gGSGRTypuSDL1FyXFG5fZfafnGIEVOWSlDfEz3CVPEzTMEFBSJX8QbsFqyRz0eyPk7HRXBJ90D5q
dEqTADyLC4vU7OCJqkS/JbzMMGJ7st3unu17ke/pVMGy9lXZbHFq1PC+J3vY3tuU3Frkt0GFDLdp
NXFdVC2e/H47GHmsmcImXo1UxasAOWr9ntIfQo/ZrXhFCD9YnIi8A09GhTJ1Rfp1r94NuhQN6KlH
8zSv9U8KLckHha2TCLVcm+6LeugzTGfYkqNtgcLZNYH/wbK4UEHcnrwHC8LbZ98YOx/iDPaRcdF5
g33M6ZrCc9/KZYvbbVuGsBETzS7CLTMRSd7LFG4ZiUzh0Ka5H/u567MfNWmtYgJ8ShWjhtBrDFm2
AIHJ0tXoTsxM00Ov6ttvKCXIZcKsu/z89mR/fcSQ+YnE3Ufphsnn6Z19EtLx6f05iQ6YfJCaWXyt
8ZM/6s2EV/HiLEeiFi7VXWcuOHvSKLOeexya4tMzJpdcZhxHuMmKuxguSfZg43Nld6tDTxKCf+ha
IvtdC4usM9BJn09i5mKtbxEsVeOFV/B6vb/8MfvW+p9yAhsiPo7moe6vmixuiSM8dO5gHhb9YqLe
mbdNoiJybXAtWsynQkvPbVhYs2knBjtnBL1fv1FOlzekV27BcWOh3EsLd7G3v/GZB4Q8SxHDJrM3
TPYt9j8PiDJPFqqZrGRi27xKXX2IsTZAmzFf8ow9MxIXc6gC/IenPDUWL6RLrkJJ6I6CoB4P0imf
pJ7rt4Ny8q9vP9Src+Gvqx5EHWensXE+nDzUrBX9ZGZB0pva08ZrvTHm8WMwFngIblZ26VA4N5xJ
Y40DgSd81fY1WruDllQScUrezmHLpR1RTBhRUKZWZDfbpfjNV29y76ztNxPqTmifp/bhpJ7kTqpv
cPRSr/mUTjKFX6URcdq3m3bJfuJVDbMPBmCHJQKn0SuglYDAzKmxFUycqijS6xYekRPVrdkcBtMd
VbStA3l7E0kjGbtkXr8b1dZeMIs794Kp9/6qIB0O3pPvuZm0I4g19RKftvV9ttpefTVBqR2o7ev2
tmcLvVBZ/PX2eXH68tiUMxapINw4X13JbHbvBmJPkOSV747XgzHWW2zRQ0MYjBZjglRF/klrFA4a
uEC1VmzIKf01trOZSE8hXs79KvvUF/kMv6EfqxFpfS0vYV6vSjt+JgAMbV1owGD9J8tX8zeOH40g
2AEa40eTPIDf3mT9s//tPgrWh0jFoH5Sdb9cT4GJWg3HbPJe22H53jerC8dqpcef4ZD06e21e+6J
dpkYlD7gh1eLqbOCOd3oZyS4nSwHamJ1W/SFGb89yrklhNFJgKhotxk6XUJUd03DZYVZXc5VVJHr
cwW+2odpAKb69lDnFhCXenghaHM4SU/qOHceSVyEpZ+MRqtnoedM1teec/u9Uk36pYaVkBPdlAlK
13SBwefSNlkv3ADOLSCIejiP7TJ+HvrlBzQI6CL0a/WTFX7gHgcKbIAYbJxKgNxW0xPCSC8995kP
CZTGquVKYO9ZEi/HXInLoDQ33YQrjR+3bTNcW1hOJ2+/3b+Uy5OFyg2LOoXNiQ3xtK1mC8PXSp14
vAwVWT/G3TbO4kB9UX5oMBSQh5KLrB8b4zBKYrBcLDzJD6vFIw6mUGi2wumGCC9zzfkuCHl6VCmW
5iEU8SyLdGOT60OALU7+kHp591V2jtRuN4UxVrQGXvZrsu2GGltrtyN2u8EY6Q5RZ3aqERimSNwh
uGs0rDrp5y79LFuv/OWrqvpACrblxzj7rP61aZN5FM1imL7r3grHZLHn+ecs7e4Shf/MpN8NkKF+
7IYOYAYvv4g+T75XzYSweb4QV4aejcd2srRjJ6v2+PZneVXMgIfQmuOUx9WQg/FkqLZec+FqhHCv
1NoRZJAgHO28jFG+bFeO2XBlwkbs8Pagr4HLfVQQS3qd9ONfsTCAcKvewTYxwaJHO3Ivb7kO0L/5
0BmGcVNQSmZRS0/vfpkG5902Vs29BqDxTrpVmbhTgFBG2qb7PcCON79wnzuzHBzeOn41yPj5dSfb
AAeXs5U9WICpud3PVHO292u2DP/Pe+c6gRDH5EJ8WjyX1ujJYvCDROvwqCsxCOqitM5tcechaFBJ
qY3dz6GsMBR/+92f2eUoRfYDggvBLp5+ObeEWYtelFOaQEym1RPIIN6WII1Wt2wPc9npN3Kpg4M0
suWJoN5/ZsHy5YEfKC6Z4Par+UYu71qR2RJQXDoq6WVQRFpZN9e1UD1uVkZ9J4JGHUY1m8e+dswL
XYpzTw8hj35MQEmG6vPl06+GW9bGUFAB+r74vNs5vHOsTufVe7j1GWMbD0Y9hlwg52jx9Ivs6DP7
OyGaHGe7KQy/YF/5/6nied7VT9s6TexdvYtd3tg+ln5dGrFUm/m4bKbWckMUw+9ym3MmXuV9G5zc
voXRMRuYJm/Wci1pZH5PU5sipbWL7HFBHd1fmCbntqAAzfmu6/9rCvTyh66iIuB6onRtCzF8X8zS
gyxQrtzDZyubLxzyZ5YcXDfE7XQd9zvsyZLzsmXRRMY1wITVSqdUOn/cRVff3p75Z9499ycIAtB0
AWtO332bG7WuaR0HULW51zhvGZ/yVcqjntqaHsnhnzVuqJfph+2MDhx3X1X/lSVFP4s8SOaqTa9G
jMTLg9co0Vy4Gb62u2AgOKaWCXmL1sTfyNH/TKrNxIojLSlcWkOSx1Qbq+uDQSjrO+kYWvchSNfp
x2jamONyEMhnsy5sssECG+zZa4v+pvT6Yvr3CfTiR5kvJxAZpR6pnYNP8KdYj3jFp+9NIpYPg55u
Fwq310jE/gJgK3CSwYaiuHg51mC1nuh63U8WO1VXcw7vqUCBHHpd0F837DYRQgsrZMkUpKwugFSq
rasLk/jMimFjs0H5d1SEg+3lj+jLYau0fqTC57i9t10NPZro0htcey/l8pwbaleb0aHEh/hVmd+q
TaxOw8zqbJn9GeWkDkSVy8+e2318e82cWZlMXLj6u0qeHfukPDAckLQC7lwyOqN9aNKse9rG3Lvg
JXNmZTLGToiEu/waHt58GpeOoOrFimr7rOeyvJ5JC3kseNVZVAXK/fH2Y505BnYJ0m5mwFEIJP3y
W8mykV6mt37SjdCUQ28eiu/14pXL19xooFzZXZA/b6JWT0uNDjma8FC9tEDOzdpd+UtWHG4H+PKd
/AhMm71xaGcvwflz/k5vLr0SoieSzp+stgxTrgB5iJiv3WhICHELR2C7WX1CtC6sn1d8DC4aO7TE
ebx3qU6333VL8b5SupMEOfBnpnwrNJy5OpQGLsdNX8v3q9q0yMFK6MJx/Pe8PbkUoJZgze7+JjgE
niwajzA3b84GN/G93tsO9jLax4G8Vz80J9Oa7jC57EVooS+97gIr/ZhLL/1YBt72sI5VemkJnymG
SdjaGclsIru48eW0SLli5XWdOonZiJEIPb5POCN8iF1sUY5GL/qD34jt+e3JeGaNYZHo4SQIMfi1
CpwNHZL80LhJo9zvwza0t2gR8gvIzJktA0dpOM8IvwmzO+2Bcq2sUbHzaLIgnqzRlwHf8FWtP0jY
dIfD2090djBIGnRfIHgTtHLyHstszyRfwaPLpktarFtu9rDbOBhn+9+rdRBoeJq0tPd+z8knE3rj
prW7OAkoDuyMppfHVXeqCyvk7DylaEUyz7GISeFJ1bzojTWna+kkm70M1cHX2wbnn6Yun9LBKGU0
bEZ5p4qurCIybPMH1UNtCttlJt251Rscmf/9DaNp35PD6J6/amkHXjeO9VoxU80uv50AlrpwRndX
xfrk2+rC0XZuhqJegV4B4e01tAhWaS+bP7qJRnsvkvSSIjKN6wtXonOzBtEthFuExRylJ5/SJmVo
ajtGoY2PWM9y5qiyh/UI+0b9H68PFT7n2c6Lwury5QTFyrB3+pah0ANUYR3MSxKUSxCnmTAuDHXu
3TE12UH/kqZPq868ENrWIxBNdE9rbibGg+m4XAoDPXOYYCqzg3/0B8gHO4UMAqASHz04S65ogl+S
WPA0Sjcp53BzV6yODaipv6iRXDyOmq0meLxrq9iyZ0Ctt6fm68OcX7KT+3YbWartk3c7ZnTM/cJw
Eg8S1f1UVRPMSulmE4HXXnNnrtK8dH84N+ROf9pXwo4vncwcF8ZqkVEiJiZKtWt0S7vtDZKrY0a4
5M1iqUto7uupCjwALZ2P+jeW4eToBkSfGssvvAQBwRSXjciO4EnOoRUwCt9+nWeHApDAOG4Hj0+7
y9aiWzAkHTepibJENa2TBopl6XEYS/2CRHR/TS8PY56Kng/VtEcNe+qWQQVGo5mozsTqhXfQ02U6
rnJ6NorFPlSlBySa+ynWWQMBDWt5mXS3y+Fejc/9b9f3uy5s7perUi8tLYf+4yULyURwIDLxgcQs
41afUlL9BmO+2izRqbAieakIrTafH/DmucRVOPfC2etAw6CsvL4mTkjlSsfOvEQfjeZoIq6IbGut
rw2Tfv3b3/YMDraTC/m6nC27RnX/Lf+9uXUwjNF8uwmkawxUMQAzf9ZlvnJp8bWPNQyGK81pgg9C
LG6yLG1hhAqZ5t1W6/Ot8K3hShVT+eSpavnz9k+zPfP112B6YyKCnSDGw6fr2C59Hh3OZ5JWWTA9
U3719vvZqQ0tsjTLG4725uJg5mFaZt6h6pEwpVdtXcPdYc04LrkSJEC3zoADSFHBBnTf973Wjv2d
U9lO9UjFPxaHoeHPh5NYuiKcvGr4A5fN736vrSuz42DAYL2Teluad0NAd/ejU3AjCBUh9f6N2U0Z
dKFV77ZveR2MbeSONr5xmhOsxOm4VlY+Q/oZ5niyVmVdaZ7VGNfSN6QVBX3q2hH+3ir94xGz1cA4
WDBji+hkZ+X9OM0Ci1Lk6Us84RnPcWR36rl287I6wsiHw5U3GNNFmYa/SNT6qpEx9S09iRF73fVd
XpoTwL0WjHU4inK4UWsxp2GBJmEJsfHHwA7PJ/PRLzo6KGIccNipqtVoItMqRmpP6NE+TKNl+iGc
bnKjwsxVHuuD4t8URZo/Yp03qJuqGIz0OksH3TyQYgdve8yCefxcKasx3dgDHPeet1kY2bG1Ry89
9BbE7sPiFyvREHBot/oL9Ay/v1vKwmhv59JZu6OouRL8mLtm0SPo7e4UtYtpd4eiVbhgddh+ivd6
3Ws1PqPb+l0MTmvHKD3qDxIXeu0HCZzdQ9ZVlh6jqm+dORm30ehlqNxMt+/rlayaaLCt5W7XRsGm
mKTzw1Omkz4a7gjajcPd8MVxh6mKsReGPGbIHBYWympTD7GDw/UX3xF9IvAqNT8j689/G5YKqLjM
ZblrBsSaV27P9HlCgNs80+LwhhC0vspD7GGMr2tqauM7xFqLEQqjldYdfR7rwZncbcYSyy5/KexL
+895VtfrFXjzfIc5Vtc8bhwJ+aHIHLMMy6lax1A67nJDSM6UHuetmz5jBWMG8Wpq85OROs6trlfa
52DlHzyL15UzuPCaSK15+q3jWueEukirKZ7luuGIEBitF4Sq8PItQmbSPTf0crPItnvrUQByTLcu
jj4YGq48Y2g1ylqj3hqI3srZXz55cyuf5egrMw6aks6FDl9H3VapaKyrSissdV1Mqv2N1Kqf41a2
1Y8mUNUQVoEjrLDnOnrcpFs8F9iGfG88EtJDV6/xCcu0OfhUjLlu0PeqDBVmk1rea71GLViWfTGG
gUNzLlSDWxhHG2JncMTmkMwXjWt4vKQpPdZ88gzueEXTJrIECb6urKZP+ZF2cV+SJf5Lzr4xxIbR
L59Utrp5TEKP/+hiktdOsSsWy3u/GGljR1aRKudIdx25grD7XHI7U4b+xSIcmaOydrPuVqCISLVI
uNJbYwvZNMS+3IFp1fY7H1HYHvfrecyDFEuM2aHyU5alPXl233i34G3yUyPp8z37a1UT6DmqNL83
RGm4n5dyra4pVqHTF10+wtQd6mWWt0uVWek7zywKcV86vddFOEwGt3TKZXnItGC97wN9+TGVGxgY
wgFCB0pjsN/3eSX1xw0vqoCtEG8YdtLa/mnQAqki9KrBcmP5oz1d0Ygc7xaAADesSdLKwg7fF1wk
oXLLx6JcYFKm00Ai4oZIJEwtY4J5Jsr2y0xWI4IHW20z8nKwuUfVj/WDhq97ej2lfTUdFIhSxqRr
VgePu6J76rvWgHe88sYGZxs+jEPVzZ+NXKX1IWN7ebcpWXrIXTT9u9v7wzsMdQk1tsZRN9B2dxJV
K7DUGuJuvXmhL6X36OH+ZqP3wX7tzuhx2XiPgk9+3YTG+rAyX9wLl7l9zDkPIIuKyo90F51OhBv4
sEauRfpW3OLduH4h/qpaj5kFne2224yCHJhsKbovuTZK48pGof4hV2vrHfm2fvDAYb+qiLSz6V2f
dtkSwQmc5/t+9aCi4QrjydgqxFZhFYHNYVgX69iE9qDndeR19TQc68p0s2PfUk5zxBmqPlgmhvgU
JEZ3dBrSzaIim2B/TZXp/FT2Io2wVWaNATy3uBAgj8m7EhsWemvdPS0wX34Ymip+e56wHusG7xjk
jG35qxjF/EuvPLeM+ykbvXBGWaDHs1rtDyDlJcxUY9MRyTD/vnAgj00cqG79FhhD+mFyl/G2W9r1
z+K7C13jelWfJu7d7BPtImVI+uHwZTa3mnTmWtvEsW6M9pNnjf23PjWKD2DJOYE3Vd0fsPc0CMQo
Jv+7U4EZE3DbFlXcYt3zx/XpC9ykej51iaHaLo/nKdffdb5WDQn+zsXDpvzZjSoY5WRcT+TMRRhK
5Z8w3u49LiXM6qjUvaZPJPTPMqbv7a53snOdLzmUoJRwCOXpISbey5/Zp2ODkxbBUT5iwnuBAbId
OsLBZbh2nezOrtu+ClG15Pi0r1LE6TSynzmVtwEFSznyyaAHvm/ot9DllNmyRVpbFj+3Pt3sA5cK
soRsaY/fp6wz+i/L4jef6S3OGlKkDlOe1snZaUlW0rxErX2e+CRNdOwbVvB9ntb+p02KjX1gK2r0
b+u0DM4xFalBVkO+6vZBDn37YHqN+GZhMcghP5vyXmnC/AqeILfIsUa1hNbE/SXsTP7eVd+thRsP
4wLtJZT11vs3HlppC23YOImwEnWBLQTedpiau137ft6yxQH6bmoVpaOeJpSS3leXy14VAbGlH/0W
I9vIX4dRPFJCmpwvddGj2g3KoItXTdt+tt6kO2GnCFmJBRQF7o6eu1o3izT9MkarvxqHRasX/cqc
HHE9GtJzYq0rp/yuNr3tSUzdYF/tYfIZ7m/b8lnU8CkjJU1PRbkfVDVfZODCXQmouVCRHMLyqBf6
B4LctvXawSKVO3+Wbp9klvOUAbzap6YrZiOy3RmDyGW1Gi1Hk5tu7q9WjoP48nbZS+V9puwlfxUg
AhMG+Don19eGCmObfNPE3SzXnnu81VJs4wscxN1NWHUkhNKrSLbTNEVu4+tbWI3jeDeklg4lpCWA
7LBmKP4IUCCXNmGL9J/NkfiVsAReLUM706chFjrLmVlqdaSgDHrwvFpiwxpqd8eJa6/KyNK0TfnF
ziZt+TK3g1lFvd06Xye9snlHWlHBqdx6F2PclPNCx9C4JPy5gcy/CdmzZU/4WVCH9IV2qMxApjf8
lXS77e19klFUGCLOe0DhCpPR2X+X0vJen8bB84uDNjW9f7UMdf4oen21vwvDWiwydEwsmjnLjCzq
wRowo8hZW1lc94HWhDramPTKzcRMXZYa41MQjN3u37sH9TyUjaGWa7q8Jt4CRbuA8A6N5ka6LlMV
24WFl59f6ppxBYK1VPGkZY57LILFaGP231bhEeEO3fWweJz2mWmW/cPkGngIQKQeyk8eFlda6ONh
WdwimRz6g9fbPX4nJBSTCmTBPP9kc3t4ty3Qe6PSlZaKelVuW5RZmFeH7khrlevmqj8ujT/V9zBJ
nQ+bE5RdlAcI5g5TnhnNwQiyjqRhPKfhs4JL2tf91G3Py7IZn1NMRdgFmr7P7jTDG9sQaJ1pbzdd
g6VD0RTiCgrR8KiCnTWCGUITsEWby/5/xATuYJLCgbwMnC0P11TbfBoQWa8d5CQKGXm41XBNUk45
Rm0fjO81y2+8MGMJyaMmB95BVHWr9bHt3VplYRO4syTOXdXDQ5MWg/hTbqL94uqFS+Xi2Kt/Wxh+
doeDIYl1lHGViiANpDeDqEiYDFrNx/xOr7vxrpnN0bleNZeaCZVo8zlo68GFQW46rAP6j1+mWbk3
fb+YwdW4GiW6ziZbb2TtiC7sCyedroh/N7ZYun79VRUIjvBAm+w8JILe+qCcPvhGhVV+WILBvM3o
gWiRyp2mvut9CHqh6FotuEacq+5re0XpNVebV17j1D2m0ViBUR5lXbJnNfAgu5i4P9WHLFUdq5fB
9B+qHDsV+JAtNkbjkLV95E5N92zbBHWxBOvgp501+cy62Xr7wD6v0wrJMpjxSKKNLTLh4DsYtnXT
k9Jbu7rTa9ThSKjW9IvdNFuDAbhffOV48urIrZ3tYwAi92faBn07DFm9fKy2pVdXGkpXie2ztf/N
cimqYyUm9ynb5E4W1z3JHbR12od+qoeOnotj/aL62LT7dQ7Uh7nFVDKcUFfqh9ovhgoFwep5V6mv
Cm6aDa74x4428W+tdvsVcj0cpXCyGqvBz9xZn3DbGtooB94wQwsH9SYJ+lZcFWMTBJHE8biL9DXI
9IjqoWlvlwKODJY/esHHUhLN4xYoqwtzzUoPRdWnQahr7lAdKSYtCkuCbPmomnO05lwBrBrpcqvM
SZURmOfSIEbs6aZ5nZw/ToXw6a4E5vixFJ1nxnQ0XTcyHAo/QO+a0Fjyar5mY2abV86QLXFaTj3O
RwDIeSSzUU8qYS3ToRFCU1G1QqxIFjPDCN2Y0vKRct/93pgqFxc6DmfwoR2lxgNg7zrjJ/ISs+mC
djGcbbMSJ+3kwZhbbt4zl7EA65QL+NCZoRgJ/gVhN+S9nQJidJvdIq1HC49PJwWDmFV9habWXQ+V
Qk51Abh9jVTjCwFB2MaqivyUUxQV90niMjTfTLYJ1hEVlnu/Sdu50PI7c75SXdCDosFm4ANzcr6W
RBcN9ZDpiL/14l44LMfCbNw7Z0V0Mel6H61Wbfxzi21vMGKRQsP8jCcubjupZxe6nhCj0tyO9lAl
XaAuWWucezQaIHRyCafc218vZ4YP2dC0ydZJoFr670zAYKAIOT4SF29/HIZAT8M1p59/ocNwblha
bbQxmCEe7s4vh5VZI4utUHpiWL3+XitKZL21UxwnoAI7MipIXGEXlNNwYdzXbWN4uXsvEd/33bD/
5EtOEzcHO6+MpPEaO6m0Us2x1CuEH9YKXBxmeprdjsRn3JXKM4YLYPW5tQFF1qDJsLP5TxseOOvo
Nbd/IwnqYAe0suIR55Qm7N3yko/bmaEQetAXJ00G5tApLs7ltak1yb2VkI85zsCcIi9Nx+tV9v/s
jsgDER5EA8w26MSfov2dpWddPg9O0o6Wc0jJoTlmnKPv365yz/RLdvNZmtwmHT0K3ZczppON0lU3
Owl6K43i0VH954X72wcrncXRxbn559sDnnuD+76ys/7YZE5XxmSLrpnrAPEKGNzBmKR5N7cerqd1
dclo/sys3MNv0L4S80Ti58mzLROmCkQ021zTOmM4bORvHNJ+TdtrmWrjFc7FPpmQcm7BEXojv5Ra
9vrV7lSOfUZyOuBzdbIHNNXIVaHrEM/IzD56epHemjU6JDuY9Bjj4fXCafR608bdEpMJlj+cxlef
sjawW8ChyEq2HUuEEzHG5pQFFw6iM/1vhoG5yBPRhHrliWR4LbfzobQTKOKqDGdnHN8FbdkKqsu5
/Q29pH23jq1zVeW47IaBW/buLqY28RC1ym9vz6bXn5iTCFdfHe9L9p3T6etvJK17gIEJWV/dXZAC
1GimqW4AwL33YN0lhqKBCn27qa7eHvnc14U7+pd6daZFLethNL2RA3kUpv9+UYvBZXttjrby24fZ
SLV/3mJ50j0MHb4idrqn68bOsfmc+8FK9nXMJi672B+s4lin3fc0aNyvYAUNoL2Yjm8/6OsFS1AC
q3VXXKA5O91dtXJCnWu5ZuLW2YYXnKPixax84F19vTDU6+OLocBxcQKkqiK38+VmBMZXlaWTWQm8
ny2umzG7l5TW77DiL4+VRe9/cj33n2sdmK1En++lzi4E26fYfxpvk7uOndpKPZH2MCSBSn86q34p
rOTMbEGPxesjj5QYslNCQz/lXUGchp4shnSHyFdz84O8aXlPskMwHEa/cC5Iu898NmYLGjb+C5nu
tLgqXEXcQWZtyVpRz+tOXuAn1hZHpfnNhTrudbN4TzCHshSwydH1OPlsZJCaU+coIyEJaDtswjV/
7B57V4g77RuBNUnE4S1w4VDAXfgIX9iRzrxb/NJcbGCwP6H6ORm+yKvaq+lbJhN2iAcxwWWv3DIF
JNnKSM32/7EgIGjtoNBf55lTolpT0RJupL4lkyn0qN+qDj/UYkocZ6ovsCFfu0RSRDI5dw4aL5ht
/eXkFI47t45y9aRJO1a2rnnj8x5WMYTGnIufQU1oFA5xVtuHZRloZcR5vkgk08J4UHKo0Px6+kRe
+BK0/1w58NMoGXDQ3Lkmp6/Bppx1FUgAHr2F8yQsa/1hTEtZxbPf2z97AwTxwko9sz2w00MQxAGQ
PKPTFvlQI3d1vQp1ErSjZNLHJV43i2RSp1c3ewpopNBvv737nWHTIErhqsCGhDkZe8TLL8Bxa9oT
OqYE+NrbJTCCzmwt/O0LjvpwaoZZOGk8cvIe+2LBFsyQTRNX7ehdyqw5s6JtB3EO/fk9i/50mWkS
/YnRDBy861YdUwDtxNRH52AM4yUO0ZmhMCqh8tw3xNcruvWkLJq9PWMP/UNa+PKhMiSOJa1mHt5+
v2eKln0luTCwCA9kRb18vcjNxm4krSUx6QsMsZY69MOcrjEu7FHnxsF6EBkPj8U1+qQYM5e8LhrS
axJnKbs7uP5tvE6mfmG2nClH2AMRQiJqg8F6+jTU563m9LaeuAvzHzUN8prjspalefTLoZ8iR6ry
x0pVSCt5bKtL186/dMqXvBmSVwhM2w9q1uXpHEGcYavMXQ0OM0rrcMQuGfVK1QK80Xmse2ClddZD
KOnmEwYWtMnRido/8YgLvgZub/3Uq2X+mhKLTv4QvdYHNQDZR0u+24nPdC+/V9ZsTs+moQB1Be37
UFfQaBMLg4N3FnXgc5X7zrfeLPIhJmhdGyNv9NR34ZTbrTVWUsO7Do1H3K/AphdqpDMnAaTdHYrZ
jYxfZfw4pd+NFWS/xCLYAMB7wZxcy+j7gndF6MzUhYr7dJkgCfP3S6/OR9/pX/v//p/SYWwss/Vd
xHlqygWNMzr1tlb3kdbkffL2OnFM/tZ/v+xffS3UYAiEsNTZdF6OhaFY49MZWNiHSjp+I6j6Q615
i/mwVRDpo0As8hbHBcIKtKzIv8GenNUN2jHc9CQtbzMq5050X0s7Xb2HAQpwJOAiPy8pYfC/hFMH
d/osR30J/SF3XdDa2cHAcHKMKsa4wsnfjfni0CUXveqiZQ8Oi7LaTTPk5Z7+bVuDjfRCXEPlcal1
nFHNfhBLrI1uPUbarrYKCVFDUq1vYsiu1aIvXxzNzGHJNi4PJBvfz+K8nPv2cZ7n8egsclof7LQB
PRyxdg2u7TkorMfBzEqAomyq8DjhLO4TcPUiu+oAJd1reDkrkYQ+vZZPb3+B09OHD8A5YIAvkE77
Wh6JpUqtsQ5UUvi9j+ED7mpXVpqq+nai2z5dA/WbX4MuX7JLSuBXZxBD70z0XdoO9gc57OW3JyzF
tDXNnRLLF1kV+XlPVFQ+d/+j7syW47bWLP0qDt/DhXmoqFMRhSEnzjOpG4QokZg25r0xPX1/6eOu
Ksmnj7v6rm8c4ZBIJZMJ4N/rX+tb2Re9rbwpymkM0U6uhCh9NKRmPHN1QjSvxYY7/n/8LiBBcmnp
yBNYWc+X4H/7yHuqxAXPyus4jukUtyAUwtIo3W+BjYPB7eousr0x+4ub95/OnLwBSBQ44/DI4e3+
2TlLUQBqe9eq44wvbuIk4gY3Ro0YDuRtBmpW2gsrmHxNW/2qXjKCE33WSzfWym7Eo2Nk5V9hAX++
9D14QufnCRoN8h7//fF9yJuiLKBVrke7aYObTGnl0ddnK976sfqLu9rPjy7+Kd7t8weAwcf8k59X
kBplxp83ZAxVHmxZi1OH3W7/z3+x/+hfgReDrR0+F/jvn45BdRVsqWZO+nETqo7zrSJtPIi/ypf8
g4+yxXH99y4e3rw/mfQdIE+zX3GLLihAP5PFdbiA/ph4vTJiszpX0xOvaYv+ItB699pomvkvbtp/
vo55BUgFiCTwMVAtf/zNtfOIT8de9aOaRXrAYVccegK4u8JLvWNlDWvUutn2F4PBnwb58y+R4yVX
MLRTpuaf5hxrAnAnZuCKdHXixzFTj1pajUxzvlPNoh+nruptFoXsWAxzHUHx2Xp/gb8ul1D+WIjm
XqZ5+CLhpPzFa/tTHP/31wZZgVADz5Y/PcZEFsDqyOV2FIYwL9pyds8bXL9/9zZaajCxTPUCHY5t
aTyeN4V4gIKtOerTYOcRFuusiXCBgoRau7kpQrJMtXkYJNNFpEn6QEMXyNcQWRLFPUrz2X2xrNFd
wqEDPRMrsx9vXc4SS6Rj2nijU3js4Gr3E1tL1mlfZ67+m6XOyyFMz+NLOMi+bkI90+dPaiwKJB/p
lUXoSHZ0ocBXf2tDsX/Tlez+qrjq5wHv/FaRE4AYw6/pzzBQ2+3SIpDjdhwcI73Wnca7rMuMFg17
q4LvDS68TzqM1bDz2sF9/OdX6D+4C6K2cfQEB4Di9KdZmQSZOXL9bEfMukWbeKvpfFYZbIrQrmpv
OZur0pu+VKWIRm6OTXweGl6EXOhuMGyJKPjPX9DP537eDBNCBZLUeQBCdvzxStIIEtiBlPqxq9u2
2PXQHCZwWPSxGRbg6FDmFQtZA4dXHa+2VeDW5UP09Z+/iH9wI4Y/z8DNzQs58udHw2JrTZauw3zs
2qFEltfXRNeq9IHBr/uLW+Q/uHNA/GT+QsNkOP451mmPacpwvy3HjcXoTS8r/B1130Vz1umnhjt/
XFel+Pub/C/fln/NPtrbv49447//G///re3WoeBK++l///2q+IYNpv2U/3b+sv/8az9+0b/fTB+D
VMPHL1dfu/EXbhvfv8qibX7+mh++Bf/SH68k/iq//vA/SSMLud6pj2G9/xiVkL//c7zm89/8v/3D
Xz5+/y6Pa/fxt1+/taqR5++W8bJ+/eOPjt//9itv9L/89+/+xx9df635qv8Y6o+m4FPx92/1x9//
+DrKv/1qu7+BXuVhZZMYx2BxPg/NH7//ifUbB2UOe5aDNMQgy22+aQeZ80XGb8hVNMJxmmcpwET3
6y9IfOc/svzfzp9ntEAGetuCSPHr/35dP/ym/us390uj6tsW+Xr826/nsAuXwH9N7ej+PJnPwzq4
EqZGIq0/XiKDO8pVY2hKoG4Xu2zs8hhz7pTgd/Sw8rpE3HsLE2/hySdrrv09+88vtmXHZVFd5Ro5
tsV7rrcSUkqHnc09jXl24bVrXA341wfr0Hb9YZ4x5K3WYu8IPYdD1tTPdJflF1XZHSvcVWz008ga
Bjc2gkJ8sepAXp9BIp7Y7lLuaLHZWOZpqYwrfcm+GlVhJmenBvYEFeYO+dPFW94zin+we2RtpDGB
h1ZeP/RMvUXpB8mmxmdtLTAnd/N87J3SvM0HFsdYwu+ldPbZhJG+sBv/no2cuptLhDm9lyJZIEId
KImWIcC+hC6m9ka1D4RLn3S7CS3C+Hdmlcmw4a4Wpmqhfj0NgCAW9VFWZbsD1gX4YHCDp1HvbrK0
c3ZBXV13ypKHdcq63bZY4n2c9B21fOVx8hRzM8aIyGjSKqq14jiX61uPtBlBfKHFvsaHfvbLKmPc
UU8U7BhX5B76bRmqLVMXA+DCLvWfUDETwKoSx1f5tKzmcKitybgzR0Wqysrw7lIjy1B+P+LtntYJ
AY7n1MRTykUIwea8HuXmvXTa+GGZClO9FpgRCRQ7xh4Yz94ctrrcO7P12mBiCXFjfEk9gAi1EHl4
7pzAhqgezKKZQ68ZIT8uLQdQnkeho4kgBB+sv2ouEV5j1J/YQOt+fk2AJ3ar8RW70P3ACS8w0vkw
uHh+JA9ce7QHXC4p5rQGGXHVh8jGKhziiZHPk8A2i5m32elb96U25Pxut+Z4aDTxNA3evSYDzr4c
8W/rcl2Slr1MiJEoDw0cViFGuksT929seXjlFT2Pcku9S1FrPNGRjpOs0W6NtPxoAkwN64K/rXZP
1tknxSJ9C7EgXae6wCrZLHFZqfdSf+Zm/zz4VROapZre8wZzU1pUMlyG2cWrO6c3GEdFVOu1tqu0
eTx4Sz49TyseRu7wa8J0Ue7YN9x3s69FvS+yW6up87icPCfqga9GCpvhRyH4xBTp8kRDk5UU5WDh
HhZLhMTUs1rSXPBEm3nIgDskHSfre0b4nnV3TeBMVA07ITcDvO0X5UXQL/23irPq1WSwBNwKiuan
MgK/4vVrcCVGt+AiFU8bEwgUIyMS0t4z9cm7bVHdKza5JRK2Lp68iexC3hp8OI2yjFbh80GhvbGx
shqEq7qfsNNcOVmGxOX19Z1jru+BXc1XPpVcpwnfa6wbJda+TvLwcoTkyD7QPuCGKyNxrBOQuCqc
nvMj5UNPqmDImzMzP3me07xUMIpuRz3vjeiMC9rNPNPCcnTUN03T6sOa004QDaUjrpZ22u64Y5Zx
YcAr5Fy4lU+Glho3VdOfYWwkL3A8bso8f2Dc5R5b1nIjG3fGL+Y1mO9xZmGQ9nubTAL8vLCgpzRS
qZsP4VKqbT9tppMAT52fgibnXkWoxf7CGb04KbSHLqymhgtJZVsQO81Qm1yZg0Wxmp+9DB71CjtG
k5bdi9wSYy3pRi6r/GBqBGlC21/qIzNqMMEW1YPEWMb8uVb8MJsPHgZzinbpCqrmQyvlrecw6FyR
kppvF3Pavo2Wt0SFWNRxcwr5XvYkmqpGpvOONhIQgC0XsdL66t3GDRFJb9iujUVTeehmVTGE3eam
V4NV5zQUqmBlo+lOzw1W2svRGXgns424u4e9hNTHZu8MuM28zHk7w+4G42JQ2MAnft6j3ufLnbUt
7j0Zb6gBuTN/9IGLHToAW59AL3UZ9Jv1yStoBJ0RzOrIky1XlY9PI+q15vs65v1B95S8HCw93dXG
bKJx+SQ68rK/aAzo8TW34mvsoP5rluYi0Ro574u5wbfazQ6NERDNW9b7dfq1Z0Q0GerF9IVDBr4Y
M5OHHrDRXSbMmQzHJPYpt7jI7CF5Zcrodrmbiyed756ozVBH15mX09ZV6a7iubofHHtpEKOMqSCC
LZ2POiiNS5VXzRfJvWYLa6Mo4lo4/ZNG9jyqJhOz6ZgiXamABpUzJB8bP4meZbxKR42u6jpYnbN7
1wS8BgI6YqU1hLmpxj1E921P9qgFQ1E4EfGFWg/71s5BvWZm0kIxu2yrnBo+KPoX6EXqxc+L7S5z
9OoOly2kdcJw2UrKyRD+QJCqbXaLwsQ/dhp2atl6r32Vj+8rxp3HzPLXk6VM8+IsCCatPcN/X5e5
2ynX6Y65oTKu/aLCBqs73W7sOnGrAWzYtds0Xzv9/OS4hTwEpuNEHa3q4era9R0jkRfLcp73i2fL
uK2524lu6i8rtdLTXRlenM+bd9CbTcVD7WsHHxLuLqta68u6tXz2sq3faZb0d5aWvvR+tn7atVFf
KrPuEmsI7rSlnp4czaVwehx3izUnRivfUo3HdrcGOb+MXTo1y3FKdXKd00NWWMlqcQxOS30KXf99
aGSyBSKuUnrojea9XbwTJxiMyraIbTmCTk6NuDtHagg2jbGdFQ2uTVOEmOj9nZs5+3xyX7PJWsjE
TOkVLz7yHfU6rm2c2osiIuEuB78zxcc0btU9eMzymZh0G6qxGF9TrJydpzU3IBO1PQ5n66pCM98J
bGMv/jIF92spyWqB84ArO5PlghcZYjhCybDEPT2zUTUzbxWOtXeXJjE8bYqX0ruhDXdXD34ETFiP
q7kw6Qtwd8LV7t16SMOlt+9zzX5bdU2+Oln5VmuLcQl1pTgUDFqI1xaFjL4zkk7I1FEAs+0sf4tI
WIidrFmDbajOU599aj0CTs4DuW/YWOkqo9UkT2Vcn3OR9llCmuod8rAetqy8I7d3CmAW/SOp8u6A
4ZghoqJkcW2iGfN32K/9h891K+f+fqkflDcffNt9C4omyS3rWp+EES5ulnjbuqt7Z6+C70u73g8D
56N+ZsUQcNPHzwdbfpivc7+7VgxdqvDrZNan25EnaVVOYpeRZ+TZuqd5ICGQC0hSmV5coKZcFBRy
VvqquHaDJ23bjMj01k99xHU5uULg1LWJAYpsYUIti9ixvTfQX3t/chOqn+kpnbLYKOrPPjP5w/kB
Ry1pTA+J+hqHyw489ufirk9Kd7aYfezGbEQUMcv2juaMl65Tg4Weui5qplEdSPAPIUDhYE8ENQ95
9mmvOvGYvZ3NPG7GbE+h6B72cbwFK2dzGFMHTd+ce1LiF92oCIba6V1rCr8NpaXrezk7a6js6S6l
0fwmA+B8LlatCKfhtS1W+6IfpIzqnBu6j2jkzbG5+kbL4k88blqbh6Ce1ofVlAhnLgZbmWeXwhuj
mfq5PYbdT7lUTpyZk3uUTamFZI58eksa26VFcObR4W4vWbD4ESY7ddXppcJxyzkEHxwqXOkfZJAR
g5tofw0p1mpf5uHMEV3q+ejQq3nipW+H2VPWsR2AFFJqrSFtGemTnoKym0Tg3agce1XpV+1pMNdz
lo8iXnbmGjlDzN0OEYJ9JmTL7TS/8fRWP7hCmrdGAMHb8gIOvkr19ynRm1ebx9vOZP1+IeqMsCMh
8vqS3BnPtGZZH1OfUFGC76mOuoBckVcNMHNcRPLFSm0G6aW4tufJP1E0ZUf2wDAK5k9UoUsE72Mm
vrsvEeTCtN9uAbBQ08COx7jGb+OTIujKE8YG44IOa/wFPQVmctbNF2Vu1aUp3PIWEjqG80bK665z
ukSCuQw7Zy3vvBYbpGkJ7ZVbgP8FoKRzsaxM9Cj+6sKXvD2zSQxhXauvqcUI7NZac7C9Xjtk/Uy7
nfxeZ83Bd1MVqc549rtmX+ZF4pn7dSteWsIP/vaZzn2ETeoTPy1ed1KvoTJJP6j6cpDpwSyzq9Tk
RsyOLypbDBrQHyrNf5T19MG0PR5bIzdCz57fBjstdkMpb3LS2dRRGi7z1MTWsu7z82WKqzMecGHv
SXg0Uepv/jENBN2oA8/Vaa6mG1fBGDM2+jxkfyvkJK0kC2jFcYdsPjjdkr22opCnud6yZAKfmojF
uR2KAjCZTTOSrucM41SfPk6pKFMeDG72XcdnnqhRbnHlTm3LFF51nGBqL8HALu4Klbs3hTY9Ok0r
yKhgrLfDwbT6N0VkGWu/XDrwfn3/riw1kmlAjmyLsX8dNbKYodWmzb4bl2IvRjWAPaznD7PWOD83
XcrnYJ3HSxqG1hBgZXqldeWyK6usfe4qT1yafftU0SD7YFb9EveGVmlhky3jJc9EHhZZ65/UOHP+
wzJcuuGWBhzMUcbWBUI6OXaR2fpXqq8J1Tagl/a90fkxmaJ25/azT4LP1na+ggPGj+UWh8qrx/3g
zUHidCSnhlQMlwTy5nDBC7HP67k5ejJvnzXOt6FRtt7D0qXsg7dpOlSTnPYykN2uLNL00DfCe9dW
mV1kjT7c03UK9960jQtSB/lwmshd7F3uG0djLK1DtXY9iU73lYTa3tcL3jYdgGXszCyXR23wkz4o
59eJjvt76WIHUrVNVMoaxpHaRENpnJin7euW+SPlD5VnXedlzXxuEcx17Gp6GblT7DQkYMYUgtTU
k4CMr6dm2pFUIekoGSZFV/iXLfMXJ/a5GyIvFy/KDabzFWq84VsnX9BmbhFqKdnNaEA35FCWzuVT
zSPutNpCnXK/1r97qaqNUJcqOFGi413A/WZ9kw6Zdj3paZsQ3LPXZCjd9FQv4solIfph9uIDElVJ
uMqxSGyUbmTRVnxV9O50GoempOjYdEkIimGKIdWuu8YctMfAFuVnAa8qAiuw7ZuULbnAChuNmhR3
jVDmBW6OIlGZrp5KPCcubAO34aRXTlzm9ehwwq30cR/05+RPsCn3rTY2CN4+SdE7Nz13FLDuSFCO
JoZsgpKMbbM4VakzEwOVzsGagIt1esbtrdXXikWiucgvudl9VLoyb3twjnv23P1VEKxVsmTMIOVm
iY0HkV3wQcjnK1ZUaxys61cz294mQvoZ2/wQ3eZCijFea/WHo+EP0fEHUe0/dc3/R/mz+2ge5PDx
IdE//z8QPU0dPf3/LHs+nBXJX/7jcyi+/aB9/v5lf1c/USvh/OBLOtdD65h1UB//rn4a7m/IiBTr
Qu383bL0h/SJ9/U32mRMjMmQ5jBhBwiSf2ifGmIqGcfAwdKle3Su8+3+J+InRQQ/iJ9n+jwxBDhj
mB5ZszEQ/yh+2sVIZmai66RwjdqM2df0oWOKERaI7Un1RiLJZb0ECMS7zC19q3h4nTN9YcoGt7sm
FuXaBNIU4+zQgQWJiHSseNwskW/Xtl0q/27urQC1zdlklt5XNt09l02piz6x9C4YDkwx5f7s18tO
5txhgAmNhvLMuHCZAR7cTTfTOlybxsKlopkceTLZr+NXgWg8m6GozczwARZo2V2jxm2JgdGs7hcd
GwsdemxFzGxfsfx3nHDr03XBAGMtHfmoxk6nZB7qSj7NHtNH1CMRL9Hir5u4IQAohj0iiF8+6Kbm
VPdmsXX1+6iN3h0HZle/w/Jn+ye3JfQbWwvcjNg0OFft6qkj9yimYfIf1eq1zshc6rdVHExzI97r
jI0XWJNg3uzYZCqsj9QrTsHV1MrBBHywed56dTa5lYTvas8i47uIbc6uDb9XfoGJZCU97shA207z
0svuw/LzoBehnNqx+CrytjoTBeqZXnR7MwK4tc7ajOahQhCq7jDRl8OX3PGK8bpwNV8LLbebtWPd
WaX/6fPkVgdaRLfxY608o83ChWI2m5MiVTOaGWMbMQQRUp42Vg+RZSnyhYzg1m6HMuNX8kmhiuvE
RbMZ2i5tjZZfW1+j4xPMM7ogu2lmHHwuqaGSNs0Ytj9iELdH5BfeiEKkCL99PYjxRqipta6noAm2
V00FsrCiZYESBQpZuMb4BQDZmL5u7C77517ObXvr9SCRRdDvt7F4JF1kX1SzVT1nXSWP2cxMBYn3
1V7d7rvRVukSadP0qvtZB0cM/ez8wb3LKw6itrvgcmnnmYdanyGA1llGFwOWKHFbZq1nvVgZ5FI0
6UrMF4450BytW8Wsx2OhQwXxVYfDPPbU1DhLNNKX/SjQEXBh2Gc9fNqQ9DUe7fxSaajRcn3R6Zlg
mRhbAerGCHAnjxZC/UyeRem+EVZGGA+cgtbhqKbYXr+uFoI7t7NGTVoaZb6rDbHuFgVwCaMjbnlZ
rEWh7wsChds79MRUponDAcO8roiPbzfC7CrzxSOG+FaJ1Ux6W0OzauUKd6QNxLTjCkvf+KvmvkSo
78747r6KMGxkPHkEouJJN2DhRLo+TPJew2BL01cO9QX0Bn4XLlxZtbb2WkzrOL2vxBXn7749Ar3V
GZqdg9aJubjq1641PweYK+3uzFZIT+7cl2WSc4w8BwotNl43jBmtPGzaWN+zdIHYJ9c+Nfjo9YRR
tnVkr4uTRk/0ybMXFMyJCL1atfaNfrKe+bSyOmxNilvHdUdE94TlgFXMFvCm0hir+ee+oMo/eM3m
eLvA9rQECZasbIDKRr253zqRCduljwYMJJfVquNTMaqxsi4AttVnMynyEpNLyxygd5lvJiYontep
VjRUrFTUXlCeN922a62J2CpLV4VsKKFW44duXtFkto+0td0Lwy22aFLF/L01/SnJ2tm9r3P/dUsJ
gqYs9a1jwQ9thFWeajvyvdUexrqbEN2fzGjhJHzihWg+FAC9Ra8ujD2AmzmhO4xXVmvj+LYEi+uE
BTuVb0xa2ktjT9mN5HsyqzPWwA5Z753GF/uOJMe+T9V62SAKPmZlPd9hhWQDBWTzk4UazYdp0YA1
g5b31m1B+1R6s79GnLHNT7YzDJr4oq1QWwlCEJX35qT2pYFitm1+6DRT9qlLy3v1iA7QkaugaRXr
4iaDrEsOq+5Am3bhO8+2Oy/bfkuNnp2QAJBhtmZ1iTbi5fFkpv1NHmhewhbAJ6cEmocyJ3LhH2qY
nuTgThxUOPu82o3eP3IHMIfQsLV0SAAAkfVnb/7dF1NwTf4oQ7VpsthqzPVKDGP6BdLeZlwKsq/J
pBgTQ9+cyxuqzL073ubl6NZB9WWEYsMJqvXVDsM3S6Am0+0hph5rKiJQcGZEaZbRHTrTHV5mHvZZ
3C2m2++9ybbvheZTVWd4+Wuje9NVNvnanuO4/ejm4/B2Zg7saPJAv1+84r6zrTGBW6MfJk+DK5vT
Lm11j3hB++vZptyDQI9WHYZyNSKrq+cpwvS8XhDfZvbt5KEwJWlrPR36A5gV/WTNuvM0GMW7zTbr
ZCzZZZUHjhFiKZTPRtfZfOqBP3HyvalWXzx2NFzEiLhDpIYtj5e2ldFUpCBATECeSg53Sqj2gpmX
UcDqzPqtSEfvhEtDu585yMeyadsbnRYILERahjQ1Dfu+9qYEbVT7FJupL1HADlGEndbad4tOmeax
W1vAnfjt3Ghcpmyn6WVxKTb1mRXlTeAVx6bv07fUMG+9uRofkMo0huvBfum1okHf6649AYDE6EH0
48iDDwKS7xOCUx0OQ35hD6MeGb2dP2vaGdyRjfHSkI4MsolxYRxPYMz0sNYnbiyWrbdRvwzIScEG
oWMJWmfHk++7aaVUYrpsfMOuVvuApecFJptd00ASi6dRIAV35gBXoO+QT1Uhb5rRJmmdB/6BG2pw
yfJY29d15jwzBmlQZckRZN9Ruwif6qLp7yuhW3nYiTOUtdCQeNIylS9CNHoaD24R9LGDrZaNgpaq
rotpPQkklnumtUOdMZXcQ6CZvTcRGOzh/Nrt4nEFW1cgo4CycvVY64zPLlPFuuMuV39UPPOvfeW+
iFZD5Bxy7s9tv0XFmbEPJSjrL6xuKg6pDM6qYcEqEd8pNxhVAl/x9P5KLFoVoW53Ow/7CSSQpbqs
u9V/5dKAaFZqlrNvLbRzBFaR7VpmzWcI9tQciu5821ZgRN1IGYWSO29Y128LZIg6DKailTe2nfb7
bOj6bw508KQtMISdy0e+kCSvRSR1d4rxIAb8kunK2JW4nZJytTuShd2NWZZ+lqBYphHcqyzWenZE
4YAv8zKVZ8E3AxDbztulg1KT7equaS7X1FnQrtZmD+6lhUVAD8lOQ5dL0kqjipPRWbCQGrmhhu6c
zTuaAWhF4Cx3aaWsEUgddMgcnPW+B2XVPDRV0bz5lVO9rtpkvy5pLu+XwGkNcEZo95O++i/+MMoD
QZnz/qH9vtWefujLQcRZqftXndHUVyjbGAQQiL6De7D2qrL1Q16xW+0DNXCntOqbAX5a7LhU3cFp
K+6n2YaeROZvB/qifiKmtp0c0zFecq97EgU0pK339X1bbtOH6bB5XIT3ARiu2oPUHll+B6iB7DvP
frN75oSRp2lh1xFpaQecX+/fmjTtHcvNy64G8hFMdgu71U1Pr6p2ZFNLYj3iAkBMsO3+fuC3aZ3G
0a3jUan6xQYXE7eNTgsV67f3mVHyAI7pLOCaRvU0Oo3Y22PdXLezsr/MbSMex7K2cVWN3cJuYWHd
hH7EfOo1a35jz4MCalBWbZh6EspwA0gsqji9NQxnRE/ZhpufTUGzBS4IDdDEonsJlgFziKrCMwA8
VJQgm5zQVWJ2s3vsKja/mBnYcQcalXIsAIcyaYBBnd2smPFPvk8bSZQuaJTnlp6nmg7BgA9nxyLH
zxQrhNS0XzVzcD4ddxXvZq/mK+xqjIubPXxZzcaMN8jPLQtaHT+2RNj6isWrPhk0EAO1wWERrZut
w/RKu7jXhn66q4WHEodzMWOmG2/Z09nX+AHPXTRVkNSilve4d51ryU4ZbCX0diAk7UR1RYoGqUzV
b6FQTXFyzU0fYJUNfBKtwWu8eJGlqq760jxLmmg5xjJ7VTRQ3hf6OTErpHghYkp8tkug2Z5+Bae2
EHGD3YIfacUXG+q9xVGQT+x8TYi/ely2mduWBlKvu1ic0jvkvW/d95q+HqjxtssT8BQyQtKxx6e5
w9QWziXJzRVDKBt/z8ghV5JjX17UuF4NZtOmIVKeyJm09ZztdmMlzDDOLeW12r7PbPebY85oz6Jq
1a3PffhoI41eLqia79gg/fGY6ZnpJVXbDslsO2seVqvLTasqWjMqIA1DeSrFsF04rcPe2RqLaRcA
8XxDd2cKFO7wiIrIpdgyOIa55+ifti/rBBZRSWGMZb1kyingyBlF0qKYvWIka26Uzf0JzbZHcnZr
blUy127UprKbWSJsRZ3ZiufUwlEJWj1dQXKs+bUNXT/JS89JSicHuy6xQF8XVuVdQxOevxrMlMna
u/Y3pNeijZrSgWKANjvc0Gc+HYcUAyuLoeax8YPmzfMz5unORq/DsCK7+w7g3Q6xUVysugQTV2Vj
0pQgZnU5aF3I8yf9bmNJiI06nR98a5jvtgbifriu49zv27yEYejAc6vc4ht6bfZcTS0rUM3KryRS
BCG3Oi3jtbfGe8NuNgA+A/lksG/lZV/4/omk0bzvtNUOZ53G1N71NzRH3X7JDYNyWNIGD3B2yg9X
YqBcA0td9C0fRQWV6JuTuWe+45hfu/Rn3yMN413gxDgDplqquxwEBx+wZYSN2gUse1mVm0swJpCD
jw7xhkvh1tmpCZzKCH1+/KiBmfNALDn9InGzXpndwIl7VsVlXhc8yLW8Wq9BVUC5dA4ibVJuIIVV
4iqoHeuLk6b1BdGa7pJedSPpLTxTG1ML6xwAdIFVFu6O+/fZqVuuxR6fc3EyMiUiQxXOwEg7iGd7
G2cLKwEPaI/y79hjVV5x/66NOzqwxxc8GqMbue06M8GrjGWJkWYbXwHy9C7L3LbjQdudPQhNzuka
+YSpGuNfuJBKJWBvmE0oSVQEMfns6Ws/tParWsb5qTO22onsBTtnkvWG/2w0m40DCuj2UZ7ZPxfr
1hfl+9Z6QXAoe4b8GVOXdbRtpPWdziFv3DMrfxfj5NHHNc63U2M7sG16/1P3y+ltLIQ+XoApV+VN
azgISj6Tvg47jR13OVTv2CiW5RFoJxfugokqrPo5e6EbxT3AOB0fUD7SfV8srsZSJqMNwYIlhXA7
wKmcF0wHQLacQsNdZAV1bIKnTCjEGZqT5thtE859MF82qtHLhD6LoNoPNP7tCKf7lMv2znfIp/0+
rTBaJyJnHI88pqlo9lItrjShf7jbigrSwnFdAu+sEBugs3ecT7cZoBRD/LFz50nGi2+ulyg7kirg
rK8fWx6XMOYdeFnhqrP7mPSuf1oGu6ADRjbIXvCqQq8u6m9KGg5eQiJiynMfIGhO8aBm7Zs+1jkH
XwstgHqhh7ws7EsmVHINkDCjpTb1/8XcmS23jaRt+lbmAgYVSKyJUxIgKUqUKFmyJZ8gZNnGvu+4
+v+Bq+ZvkVZL456ImemDio5yVSUzkcu3vMs1Ddb4VqRzvtUGXV8BbLTRrzPGTzYaotfMlEwMh64n
i6u+cUs8ctc1akS43SIwdo1pRYhOz1x6vKtwNqR0Am82p+lQtVVho3rKrbIu4ijamGC87qzCx1i1
yfGhCifaH2tyrvRoIXrWrEe/MNWDsH1Kg4nI6LXO6qjb+24OZ/WuTp2ewlvVYjNLuSOQLsDGEGXG
EVU7ADAoF3+qy6YIjgiXdiRu7KwhwyA5CQ3rBxagXf6tC+C7bxIThGLqtrIusUG2qrn4HCEpJHd0
8UKAidJPRv+xNTuJ4ElfoVEKjLMPO8dFNzMMtikW0OYRYckZ3RA7TuiE9gOZTOsMjn8ZQtyfsRGI
GDVsTfvKHEv5c4jb2Pk6SnwaUhoUXE5e0ehWfdX7mX0kdTDih8QZrHZlTHHUXBiFjOUm7ApfHnwS
W//W9DHP2KSkDcPFPHBVbuY2YdQoyMzvOckyrrEwtFeF4GVeRaDfYPAIm9R2XJUQAlCuRf9LeL5t
8+c9cjn6bZjFZbqLRa90HmO3GwuKgPCCrm8v0Y+HRTFkPDN31WD38yZKNGzlVU6TeegXmBXwyWQy
dqAL9HBHgQhx1bQwRLfVx5mS5GoG4+PfKRI2otsoqoKtMhMNtpQKp/4icJqsPWJhCdZBl0k4bWNp
q8D7QiwYdgBDFOUYR6WTbWfiF30FsV8rdo6Bbt9Vqo45QTJ5lPpAMd3i2s3jDlxEjRTYwpE2lSOO
7ow7tzOV2v/ZLMAzFUdRNCOn6UoZ5pzo2Hh2QlHuEVV0ZvBvDjwR6TfFlY26FdoIYT8BQNFIrtbK
AGJ5FSBkdWxolF/5nUWN2dco/lUcT7KTdDcbaOQNSk2A1Fp0YhscLTFm0dZt4hB3ZJn1LWpa2qO1
6j9Qx0A0S60RnaR8eJElmri0prm+8BG1c9GWi+6SHphUqNUvVqtFaAx0jwHSRmhEa9WBAqx9b2ay
vulTwotV79v9AEBXHW7GNv9eAXEcZQacopaP9YSjRTw7+6hs9lrb+qveQhjYdIBqEnUhaxrmzgqQ
pLaaEy1ehyA21mEafqmh9gFyRdQzriB+Du2ixGbMwEDCINyGY6Ps7L4mFzYIwfLWWSXJsAUsZ3mt
hMVVmvOw8TOVjqXTdh6VcXE0m8pfIwKqZx4IjNC/MBsgLuhEqQlVFS7wiY6VJzF1fW70UG7MkVs2
Sejp0/sPe109zPUc78LUvlT6JtjFwEo9QwmnDYihu0aaz5FF926VccXfBvT2t70aJBfWYDQX4VRq
921ilT8niZtkQ1JWr7gI02M6S96uyuT+gpV2EKATngxVtGu10dILYnxocSXDfR3wRdiFJlazGWfq
Moiq8Sf25wXw3YaDbdGr26Iga32jy3fVI3P2Oe3b4Etfgiwl27BfcPOyv6lZRM2ShX20G+IOuETR
p2kKaCaPor8WIqVHSY9oTcEs9wAiU2vqe2ctlaDeqIU0NmoZfoGnOsXbVlSIU9bVQOSkOcGd0lnl
DujpDyPJrYuomm7AEPZAJ+0HkYelKzCy8swqUqmE9v3KGf2fKA/SDA4z+a0wZbyG+wEnM/s+lbpF
kdko3Xk2accicAmzXIAnI1pHkdC/7O26PNrZ+ExIryCX11Pz4OCtkPUOjphnS9cCy9i6tt3dEoN9
w5omB23t8PqM8TGlf7Pg+YaNwBvqcUZPMvdSQ7ReGZXVp6QFc4ik7ZjezcV0K7rZJ2nrVG9WhhI/
nUBBV3bpfPqqcKc0EuBlk09xmClgPZwanViOLJo1TfncJ+rd3Op3Uzs90CbdWbmg3dEWjwqy25dx
Zu0ijDgBLrKvYn14ysU4H6Ju2mOTMHuWDgjfCEtj6wMEuezHujhkaL3vhUm9ZyCuvagAmR6qEmYU
XsRiC5kquAZnvgkqKQBotoRzttSWGrBckEZWd2Hr9UtU07/CMy3Z25WNhshY7IA5VAAsnHSjVsRb
seFsSRsBFCbB5PYW3G+tsR65Q/unrhz2AC/9iyip+7XexRY6zxW6Bys7bkD4FPsp1RTXDMuU8mKm
o+fjC3xXWq3Xb0ANJoYLLsEEQFwb+Z7MLQ9dwXkZtthERJcAYqxr3WLblnM07hw9m9y5T7+AJuJN
Rf/2QU0FCHhlAqPcOvneDjOilAxSEpLxD3UAYq9mZyZRO7qpnnN92+JLps0GAOdoydjicTFjnCiH
RcilYBFrfRGpeEFqr3ITwOagqqxsSyyQeX2Um1dG3infHR+gkdCKaF0OAAbnsHgoEz7p2NHvWgsK
eeh1N9oeLrqkxlIFX+YkJfYbARlFNvKGcxJX6yi0sqeeBqKHOPXoBn0m12VMt43EMTZvdbAN2zZa
LnI9KJeHYAq+k4gSa2gLNi7hbuQeLNnHRVDuB4q/K1/mV13iV59FXYo1iACJxwA8Ml6dfGeLCPSs
biujpwamteuCbks2E5EWt63h0iGcBi8foqsus7o91UHu8LBbj3na3CI2YF7yDfMfyJ/4FBhykhQ1
Ch+MrmuuhjhN7sOCYGOFem/O1GJgOkt1+KfSEk4XTVc8aJMauZ2RSIom9I6AbIbDelb1jvkKPMcO
dbnw/yDXfMWoBysgB/wWIv7In3ujbSNdj3cbgWGnfbLoHrqZGL+FmuLMAGUBDXk+AAbd7RJFLVca
KLRiO9ga2sJx3X7xKaVeFhOPZQTN+Zb2dr5I3NqE6JTS1uCa0LoPI+WZAgZBtJJsSXnEQdNbkPN+
PG30OWfTVtF3OZmBS1HqVuTObaugWLREitbC1JvdGJ18OHEqlezEcLDZDAHP1bgzEoNUmquW8iWK
0SqAmm75XhNZVUC0hBTqqgLHoa+1EguDegqoCFtmuDZppRHVIoTe03ylAGQ0mz7qqAqNsFlRsoZR
Cdoa/PescQfFqdZvymmaNqGaqrsctPm6cUT6Axt2HBjHlNK7Ol1GjVBuuK+t7QS42SNYVdxa+uo9
puItyPih/yPNINMyNRtpRIQYDUhQwrDPqLFVFgyKngNqT7R+R4YGyLoTdHinj3QqFtrTv2hRUE11
FVgABr6qgfbcbyxyf8BTDrN2tED13Kj2mRVp4yVmu+LPBDkWLhe2JLaA/iVU04YJdgpB8OU0xGWW
R55OO9X2it5u4xXtFf+pL4gdXYdFnQnTnPBeBJbZf8AYPKP9/hofxSy4gujjWLZunfG/hko6fmE5
EX4ZigHAmjIsauURyAUjtPV8IxWU/h8BUMT9Qe1ScYRfQ6XBqNCUoaOuhFeBU6rOQbRdY65/4Un+
CFpzX5AWZudomROS4f8e+XD7o1joes35f2r5Na+BPf/8uv+XbEOTj/DvcTfrommf/8fdGepm+Xf+
Bt2AHvsLaIsGuoadZaGy8t+cQ0Xaf4H5sEyh8zi9xt0I8Rf/AngKUAoIOkIC+m/YjfkXtanFbpvS
MP+IIf8IdHMGuWGPaSYcWJiLKjkLtY3T/Y5Td6emk5PAy0EWjFJT33pDkdZ7siayZCcDA1+FqXZd
a5r00JQIKTQY4DSyuPiW0A5/erV2/6C3XlMgYTueHHUTbUlHmpA0EcPBoAPRhNNfBIYlhULSal7r
kHYjea+szBGngHwKxKUmnO9hDZ9qrOsxWEu6UttxLJpLGfa218ERuJrNnCzAR6oYrSf9UcOFe1vV
Y4aPrICwlKebjkcxdaMscw5YeY4g2ydQklQAKrN9gcIUeIiGd1dGEpMa11l4XTSTugcHRbla1zO5
gmVfH1Hdx/ADK7RrDCDMS6fjgvdFOeGbgCnyT9iVFj3xzr9MzSQ/GHyJdYH2RzG0zXZQEUuOFBp0
A2I6WQvxrC/o4KKYv1tcgb737ZyvSX+AIjcGNTQ7uMOF8XJ0AuMzuV+1iXTC4kTAEBjD6zRFPgVx
4xdboYwSq9dDWD5Q8LE3xIe8PXlExyNMH2UM9pGwOLwN/JZ29LjUNRphXtUqkH9VVJM3NHVzmPHs
cDEtHEmVzeYhH3Kgf07eXDRJAfw5xdgJG3XMiEaDGkoOfgMQgn7jDIXxIlvQh8B1QRZM8UtWybFc
UcNRb/xOGW4HgUrwCjQ0rBdNnX7kM3HLkOGUsSrwvli3kdl05GFWbTwj1BGle9MWqByEWI3UjoAo
MV9ZVrFreoXspf9cmuqjZfP5SlqXqyxsLIihGejUeq834U8Ln/eiClsvSWn/OHGr7oI2peYC9/sy
VpF/mVBfdEcrfXGgbLoUk8BEki2XE94jsjfbQ87TuaViDpp5MuKVCTZSRY3/QYtwtkmMVnHjOW3d
HopBWOjfYsffNKNYJIpNSietgk61rqX3thPxSobVFaFdCeJk+k44aHnl0BurkZR+i+mPuq4XM6K4
3BVT/kh2LyAr+u2uLMHpNknc7vzExMYDGzMjrSBegMaabYm62GDf6DMEgZUiZUV9XFW9ZCzv0BVY
2uy6utYLEDolAdG46aTvYH1iGcfApzw5zZ3zIEyNT4pt1NVcqgqWNA0FYD9SxU1hJeMx0ts8w//B
Li9F3VjHPM2BzbVDvezkejC8knoV7RANWydCNovipNMMIWHZSAVTk9gFYTiTrrRuekZJOblFqWOr
mMseRItIsQ8QUnVBsyux/EtguWV4g28VGWeUkSAgEFHmVJT8YXLG1YjNnVw8rkZxqxYmAmp1AQht
Y5sjP8cYSkA/nUxuBn8zmkHymM/FhRln92pUmm7bQwjEMwDL+jZF6m4eAASbs8o/GpZ73RhMuDpz
S5UbppVG1oVURFXDdS205xRb+OfF5eWI8HRKF48mKJpyeDqtg2Qyv2aGr/xQQ1JRR3bqvdIH+UH3
MyDIvm9X37HLmdfgRRYylIO9V71wfEmzD+1SJEDhXNvZiNV4MRDuC+wXQhewwLzVhzTr1uYYRjvp
xPMXKGbdahjV5mHCV3YrnX6niWbYaUNk/0xaLm1XFUPzVOR99QnkfYsxRJ9ZlwOlSBDIpaDvhekG
LVTbScj/ygVyDKstV4sc1wYdxTHYSrtaq2H7QLKE7cQO405jux6z0Ww/o9Gg0JrtwyjfdCYyNsRR
fvJ5prYo72NdwEknyMcAheTDrMsfs6xGH7/YGP2LCBDmBmuHiaFbIuBFVwbyXl6aByy5nHWWoRX7
2S5Uce/bOX6PvnGTRH5+lOZQ1/Ssl6QrMTDh0mYvqugyreu87l6GVMAXFbZ+gbIhZj4xzWMS/X5b
lE6pr6spHtx4NAcv7jBeW0qn+BTaEZjKLs7Y7WOxqcj89p1PNrAaik7cI5Oa+auqb6ZmpdgBhBuV
HsAxMIOvOpxyOKsT4nDllPtXlPrTBymRFqGd3Gn6Oi/i+GWyzU9Rjf7gah7keMxpIRzZMuMRnL1z
lRdlSG4A2Qgae1OKe6Cx4l6J+Icc+oUXA64f6wrQ2JUKBGAFJ6j7FMoaJoTqZJ8C7GM/AWY5ct6H
i5D1P3QGSBpoAmp9CEw78CKqT9RZFUD0cZruogzAQhrnwbNZdNF2rHs2eD9nd5bV966OphvVgNSW
V06sX5TDYkiiJ315X8+V/jRpOKSts9ER7adIqbBxFVOAQWYPyQ69Nyvh6ltK2ToeNgebavgXfBcq
ZFy6Ij6g4J+hMJbiGZfbZnNftVnQuxUAuzv+X7WFCQ0fNk+cq6Eok1s9J4uyc5UerzPU1m1uwVyk
3qngsTVW+VJGK+eb3KrsVdgb+lZYig5JJIFJh7CHp8kyeUAO0Ax2uNFxDfRje59NNs5Xvb5hE6oX
U0TrL5n7zHMWkwFX7YcCDbSh6+6nOk6OQVzPtzl4T6A1Oi5BVjpfZaJUPjdU8taKpm4V32g5wb65
R2Vp8AL6TE/pXEkXPSn9SWux8lO72NkVvlJxOYT5PUZa1RO8DesQZmp5BMPUX8dK7cA+NDqytXFx
UODcBVJam4lng7aCDWNibfDbV5PoDrlPFjm1UfyIekFyB3MldAt1qL1grv3LOZEt2GDMxtZWBxUG
eI6iX4RFp09eF8Mgc0K7QQNUGuWT04zyCjjJPd6I5XNkdOzD0aa2mnfyOUEAm+5QXITHPiE0hADZ
VJtRjdLdNITBgyXyHtuaXLNu9Rq4wGpOp+xLPI8ixLkiM/dmqCj4Hur+eu7tgrffoiblWpSqfR5U
+CEmKtf4ZTV6872FMuAmreVVdp1sYOL5xxpVzs1QmjT3hZ7fOlgFHlQA6t9BLiiq++sMYkDFZglz
AKaNgYLB1IYAfnmuLmO/i10opuoOCAwkkkqg+Bn26X6MnPLp1wURRFF3FTskdDOas27aOv51KapM
J4KDjgNlIo8uqFqExpqdBaMDQKyFX5+hBvt50DvjoBapdl8jP+c2faTdp11j4KfEymIC7NCEbz/5
Vdp+j3pa5WvLGrhmZDseIeU30UOIjCF+d3FoG7sewYWLEhI+JFdZs+HH1h+3TeYT1cEnHo+/nuVK
a1LqYE3l/KQ35Fw5hWy+542KbxfVI0PcJ7HK2oqhoA1MXVIULglu768cmpL5em5SeEeAhqcjGB7p
llIMj5B8MUfrA/8YZiS3eCtGzpWpt+WTDtj64APNatdGZYzHX3+TSIMNGZs6f7X8Utc5LUP5BEQP
xgqeTwDBldhkAoUxcb85FdECvH7rBQ+W5KelJ8bFmOb8axTcjAuZAWD2hlGMR1WxSqBHU/nYDAr7
08GnSriitfgjqy+fprlXadZOwbYcAdFRzsOIr+0qB2u6mHfoU9Znw2WNcEDjGSoXUzB1/F2JpuXR
ievm7+XHgtS5Mczq/v1U5UxeySTyNClIQ4mA8onEuTyTdJsDx4KAJG2PMEfch43UL2qrcVw6PsMx
7/po2y/rWmhmyhOk+l8W4cPbnBji71/yfy0x//8w57bQCfz3Obf30j1/L+rXEj/Lv/BPwm2bf2Ht
4OBWb5A5C9Mi6f2b5oIoCgwY1AjRINZ+aXLxR/9QXcRfFsmQ46AbuEj5OGTC/4voYv6lohZF2k11
aMnS/4TlcioIBm4e3BG/CtlRTcKeOZefUojew0SbFQ8Z6M2CQNJbgpjsZ44ZVAqigTCsS5/z/HNq
X0kAqYByVu1YXFRKR3ymoSdA43mcLl4t31tp92nSza/CpYJO+2J/sPCCzspeaTH6kh6x43WqxKAd
Adj10LSO14R6B2gbpN3748nflkHCRAKPsayExaegJvJaFtLHJ7VHkdXy4GE2yqqycjO7BsBq0TsM
k1JfBbpBxDfkCFivwcPEFJ2TXPmEsDt+hsJvAIyNQZVed/OEAkYW+CRDamc2GAyojXIryPq+VLTZ
ay8nj8fgjy7u8tAZ2iMVd4AEQR/OX0KY+V+Vzh6DrQ9LrXR7Aqr4U95giu5lmomUQ4y2oE/QStHC
a7jsgUUq+LvRiFVr4MFOHck9Lqp8TcKrpIdapLVA5JETXBdTOm9KWm7mNpplsFWsCR+oVOlSY5Ni
yruhpcHjUtAI21dFmiODUZkVFJsuj7/QCgYtoRmhwG0CiR2avv0AzwMpXuyFGwQQSvi02HjSYG2w
Y7Otwo0So85oFY4ORUvHhwTuBOharkKRzSoggiJv8VfFyHuN9Mz8Iv0Kvgs4k8rZJ0GJA1iUUY5a
xTrma24eDNNNo0Mg8Swq/ObK0OOSjE1JC2vFtUeFGWjvQGwfUrNYd4piog6ipuZDN1eAYEdEWj6P
eEbhApUOguBGLeNrgWbk/MFuWkpC/6oOc6YAq6PDD0ENSTuU6znUrzeT0sHVGYFzeFjBNReYzjrX
VlrRLCgUIPYweEecIpUYiFsKbbLk5aNH/8Fv+H1DCyHFIvbGocYaYDEof6Vz2mhBKVOckbyiRp5n
DVW5SQmBpBbvZzsHb10qQ2au/FElMB5t6TSb94/UWemY5wjHOHSMIeSpi/ipefYL5mZS6m5OVG+I
Bv0eZ97mGIfN4E5dVl91fZdjdxPkG4w6wYBCaACjMKIG5WcECWkIzoCC0d8VY0q0bwuandfy7OWB
1PhFjmYgoGaei7/yvEdwVOjpCj89OFDxbzCXqR/en/mbo6A7vvDnbNQWlz9/tfREE8Couwg5UH3M
L6coT73Un3Xv/VHOlEhZX1PH2IqPDARSR1T2vNkRg+srfCZTFok8Or0077q6NX4I+BrdLI1rfJof
uZoNtzSChpZSEn5wS5/tsd9+wdlEkXBQZwCgwiV4+mkbeUn7Dc+3GHHfgoQI1SUfbaVqyj9wFTg7
X7+Nexbo+FMMdzrKQNeH3YCajqXs48r4WoUVRoGoBpQbkFnT9ym3ohCMWzEd31/6ZZu8Ot+/xtc4
5AIZdqFz0E8/sJIjyxug7UYLEBC8DwhyHYZmhyNwk+7tSbe+vT/e75Edn3rRzXRwsGdLncuyR4WC
lNWCdNScOkEcOrRd9OK0hzAFNKHZY3xhpolzC+qiv56FOf6Y0BT4ZKIn0n5wrfy+t3UH8i1VeoIS
pn92ggqVy3kyTIGD3USQLzTtzqim5Pb9CS9V/rMF5oSiAI9CJx0Ha9kAr07QIAuhF2UvXCzW4vuW
4u5Fnozgf8LZWeGFhJZ7EKb+B93D3+e2tNsWuyOJCDuh1+moHabWWAWznc0SCleM658397Tr35/b
sjlP52YsKv6cXI143aFfcjK3oqB2w+dUXcNuqJZnI9DgnhsxE3H69P5Qv+9T45cdzfIQqYtg8OlQ
s0TeZtFjd+ewHw459fDPyph36D8ohleUQfyBzPVbU6MNhCXe8gJq2tkCKuNo5nkvVRd4dbUFxpkS
VQ6x2yF++8FQ4mxuXMtcegvLSv0VWBtnr0toI+ihJpSs2wo9Bi8Q+S/uoFl80ye/6tFA1hIYbbKi
nDSAkdshTlAgKEe5ZrrK7BLjyjaoxuMQUH/1krKFzzVGSNKu6CHzJr//Jc5Whl9LZG3BSZdIBDqQ
00+/RBe0BtCbWPMg8cKIbuliJS15sKpjxvv+UNoy81cb7O+xJL06VRDR85fTsQQgxC6nbuJ1lF6+
DkCPytXg0zepQaPX62bK5YJ7C3G5RPtAD3AplsZe2PEw0VUx4Dg0bZKMLpRL55m2WiI3RuLT0clG
3bhvIBLkK6toNMOd7cXK0Ud+Rly8P4k31ouwybCQSme5yAVO55AkeOVi9qOja6dLlGl0uZ+1erpE
OrC7e3+os7tmWS5uM2J7qheW1NSzjmNehU2CeiDBWhvCChXGfGvOfkNgScLuCVhk9ybMuw9uuEXa
4Pwr2Tp9Th5ug7vAOjubRSdVtmKmezT3m7sYph44kbpWNqL2UR1pa9GHaxvWLkKhowARkuHauo4h
Q42rRG9yIOpzLUCvYx+9j6x4LrZdF0Vbs8Y4dd03qFtRDdRSVHoC8IFbacqKWlTbS4CaIqYH8v4y
nl2ev5bRwt+HT0Yl0F5y3NdXdi7boaGNKDytDtoD3Udw8yNcyPdHWW6Qs73Nf1ryoSzjl4j/6Sg+
3M2spLrhpW2eXll9Z30vrBjtrqiV4Z72RgXYmZ5cDoHkvuNh+uCJeGN8h5NMfxxEhvytxEKtVGuK
2OT2DPKrutYvS81A2by6rkAgZtS8V7m0Pxt6+fL+vH+/7chNLQAtqjTxxnTOzkOFbw1SqarpoUTQ
e8lcNxcqLPG11VcRIk1o4r0/3u/zlFxWGovMFSLwTTtd58yoLCdQCo22XVdT4tPTT0YW5heLOUm2
QjBO9+B4KVvDmYY1LDcI7u//gPOQh/1E6s/ZMMgeJK33sxkji25Eml0x43DwP9k2Fcn1NEwtHh1O
O0WkmTZN+ApfAVq1CWDNtVpEaDdZep8/VBE6i+v3f9HvG5zajW2LpQrA4ujLkr2KSeqQEE2pdcPj
T801KLef+iw/8q39Na1/bXCCPCBFVGLo3YH34X9n07ZNZSG1OTD2k9inJw2m5wULCOrG0s9tY7Og
049RLkxyxxaMJUhJvAJoe+Z0l8cyfbKFU6AM140zZfMMSWekcuzmMnTmqNlArIESKqwCCygDN5Mv
TZLM2S5IJMJOQZFQqIfapyib95fuDEPxa1YWpSppW9iYObiBna6ds2gv55GhefisbpoA2yIttoaV
AP73Mo8zEg+zSJWvsNzteqX0VbdtC+g0yG9Fo9fMJX0HEJG3hlSSh/d/2ulDwy/TKTE5FFuWH2dY
1lkY4Sh87CmpbVfaEXzkVqLFoVHCuZWBMD//4ViGkIuctk2dzSZKOluFrhuqBmkbG3idhTilRO22
a+dqPdKF++D4/DatJVmwkBVdLmNOz9lt7IRGO81gCVzqSfoVcmm2R+Wm32JfYX+QDJ3l+SzhMhYV
TGBDgInAqJ1+3FQPJKAvxlLz8nrmV3EhoQiNMJX94ugUvKRODYmaeLdRO0fbhxZtOgdluhUg3nJT
4Sj8QX74++wJ33nUeVmXrOlXse/VUdXaOtcFCGQ3Voxp04gWjK4FQ1UuTe4//aanQ53dCrZRqxr6
Y8AKQgiSE1WNtd2kXJTtHHxwAZ0GKss6U6BcIIek+gDzfrlgvJ6VRGfM76TlzrnaH3u1nj4XeGrc
zeMkb8HqQ3OjqfHBg/f70V1G5cVl56rgSc+bCvUEWdjpY5vIebA/oRCngKE3UFyZUc0JUh8gsV0g
qBdOhWdFTXjFnV4cQyuqv/ei1sxV75j93Yxv7J9/ZNIaC6goZWJDqGenac7p9uZJa7t0s51NWSGq
N0IB29SQF70//siU4ll49IRsXBrPLmV8iujsZxZKwTPKjnrQWAdczJJrJHLTh/eHOn1lfn1khlrq
/cs7Q/Ho9DDBha4KTjZDNQC0TEi7aO+hsff+KKeFm39GoXi0BLxYlJyPYikAIQwdfdpwtNN4o8XC
fNKbIL9Ep9aEK4Wmy41V5PMlIILmg2189rL/Pbj2azEBmeGDeDbFBjlRIww6250tvdtTSe/QeauM
GyuDs51mobMNEKT6TFkj3WR2lV4Q+UfPgT1UH7l+n0Y5//wSjUYDWRnVtPPeh4rxRumMELmjZEoP
DarUL41VjdcZtLWdnmMPaxda+WAPandfNl1++f5XeONASw1lDL6B/evJP/3WSTTT4EWlxnVMZbzM
FFX/PBqdv4m79p7Iv9uYSRc+vj/mm1M2sePSBA/Qby+xlVsTqj4Z3PUindGB1qjZkfxelKFUvvG8
TpezIbLPQzONW4gi4/37w79xM0tKRxZBJfaMbL/TKXeJQGNprKC9SlFtQql3xzFL/EOrad3394cS
yxt3EkqhlfV6rLOrWS2LAXHX2XZRgKxRUW/NfRE3+jZQuupyQoR9ZyPfSDV+7m9Ne8ANBzv0p1wv
rEOXTOF/cIdQF+Fs0xuw6QucznwyJhREMAp31anCW77iHkVU8yfB0Ph/ONL5xagEeZ4ojATndFr7
FNo82GWI1/Rq5X6wxst/6/c1/teszuKMVBV+nyKI5woYvTczHHFvnGARhEa0Kq1qsQ1BCCutbBCl
8L/7Qz0MmxSPuw9+yJv7askYqE1S19eWP3/1NnYUKlG/Ys56P9XuvHhwakOrbxAKk//BUEgWcjkb
Swn43NE29JtJoK/KUOFobNO6NUHmQTBOKe/s3l/e06zv7/uJ/bL4mMKzp29xOisnLaVijQSnQ77o
UYRW/tVR6+4Sk58FPmy3+/fHM974mrw9XIj4EFn2+ZMKWIEEoSv4mpWw1wAG0HrRtPGDB+CtK0in
qwtxAolxAuLTWdmZkWmVYJR5Fs2+GmblWg+p1Skquv51vgi7oWd3QHY1v9YHdMLen+Rbt+7r4c+2
7IjYqw3ajEsfVew12G65SROIV+Fgquh4o2lCoSjevj/omysLFI4+v6Tmel7QRr5bLRSOAV/SiN3U
yFNsrfOPLPDeOgXgAkgidQJ/Kr6nK6ugMl4aizBJjBLhVuajuVWDbmUv6vnvz+fNy5UzRYGAajnF
zbOhkpr4JCHPcRMnZYco6EPukesfd2nSuTmqtd6IGNBmNnZt0pWPlWmjmWv5GJeU1HM/2FFvnhOY
P8ukmfX56S9RwW7rhtUFFqV5gNCqg5HpzgG938rthra7eH/2b37NV+OdZTxqOOUjzX4mHzrlumoX
hxTG+2CN3xqF0iBmqRJ3YR7806/pZz3yKCp3a5MqiFTVMXJMQ6j+B3N5PcrZzdnmA5TUueTMW3O4
7VBw3DQwIL33V+ytM0+gjuA61TPS4LO5wCDXRK5w5qO0qveTHaA2hg/s8NQDqUXrWI8qqnfkzCu7
RhRuC7+s++AnvHE4aLYYNkaU3I8Iu54uZwqQ1EcBHjnUAR+kLuzmjV/h3prTRf/8/mzfuGJQgwPP
Y5iQpn/rvVsIyamjUjCUFuRPfVqPq5maUdMU5deaJ2yTQuLdvD/mG7uFMU20b03SNHL+0+nhTqQo
6cSYULRnbGhjsVdN7aPm1ZujaGxHOmTom5y/SHZvzfNUp9Ltmjx3pVb8BKr7j2Pcv+3Sv7l8QAb4
HwAK3tjTqaSN3k3gOsmp9Qz9AkVFvxB+jv002512Q305wYFL6H9+3ChfLG1drmiNRO90VCJx3Qp7
Rq2oTRyot6KQGn7YyV1el7OACRcslDiozWhk1mdXR6PNUZcpgqtjGJNt0tn1l3aMig16UfNVqbTt
PYrV87ZCyXytqIO2TUptuoCUn5hA/6uPSlJvLjUUpwUwuNwxZ0vdixTOgk0STXEXo54hyseNPmjV
Ni2nlqs7Gw4YHwLweX+zvnEdsAr/GnZZpVfhWhiFtkLQhOo6mvSeVvb+j1kpUZlqF7ZtgOjPCsK4
gwQpvtftKKMPxn+jZoXELeUhoS0NUk7q6Q+ImhHeTYGkCmplyWceuC5bi9pskWOo1fl5hPTwfW7Q
sVkFLeD/Apbvs5LSRl2hapoV2N+ZgUqJy6Yb8/7SiDfXhsoGJR6xcEvPL2SrDfURoh3agwDJ087C
SENrU+WabFleR6kiHpHS2MZNm65jzZ+9yuyQ6Ous6X4eDONHU/tPtp36QGChFVQONmFqJOMbpE6R
XQ+l/xHp9q07gRYdfQmurgWicLqWk4lUZ2aYCPSOOQDjwA4vVMj0H7zxb+1UR1JpBBVAGiXPvhiu
DRUdTyS0agxSV2U0KIgO2jhSCT0Yt8gPahguFcr8D8n0315Gvz8bKFyoS4GYsi2x29nLledBHEOW
kq4UmF2EC1S4Rq5/E7dl4L7/6ZcX6PRuYCidxhLAJDKM8y8P0RcpZwBvrjrk2bEZOgEtBcLACFxJ
oh+S/Bd5Z7Jct7Gt6Vfx7I6gQJdohgVg782+pyhxgiApEj2QaBLdc9Ub1IvVBx/7XJPSlUpRo1sV
J0z7hE1hN2gy1/rX91l6fqYG3a0e3WJkIOznh9/mPr87PmEiznbeKDmT7cz8x1U5SbVUlZfEEVOC
yoby1xavhaZYQ5E2tC8Y+vYBlyjdORN5PQOKGKZbTa9olRKehyxk1+mKPVBXRNFtoCVTwMASWtfe
QRsaxmLIk4PejvZTts4Sn8kax8OeJ6R54S1JAb7WzTqmF1y9u2Fpbl5vhcmnHiTmGhpr2TT7qu47
O4AjN1/WQ943v1ghfH8iY7qkGERwi9OVQvX79+/TZTbrnO1WIbJp1zduftNR5fztuuXm0+S2w7XC
Q+vjOkQyuwceqKD21im6OvXq78U6voIamn+RkfjR+WTybri9bX3Zj6Vbj5ih3yuORGZVHru5Zd7r
arX2luzEurFF2jdzYbxWE9avegI//Cg9SmqeIzij/6wq/+NUMocC8TH4wohNHeyRaZbwef02O1j6
4n6JJ+ZsXEfKIPHcDTTAo7CjV33KTc3Y5eCRcgy410LG0/XPz/Ef7Fu27S27hC25tYlX33/HQy94
xpWAItByCHhbRm/eOsRB7+gD2RezkElFNsIoX5bEgj/ewfUBn+pxEQJYB1IWMu+2/HYdkNdks3fZ
Nvlbb/n9a8oQAvqOv7gRZ2VzUebwipQa12+G3TTR3K5IbiAb/CpB86Mbm0M4laYmDTAWPu+PCqqX
ixAsJZJlEG2JKeo9+6hvEHm8X9y6P2R1qGMwzI39nVOBRTGp0A9vEHhK7/tUOqNWx7bkkVcOpDUn
N9xuoLHjlkSLkk7mYzn01V7lQh0aPETUgtv8xlwr+YJCMf0GHFq/crQZdH/JiMsvbr7fPXa318iJ
QRyKawUy5PuPI04SLZUE6KJWlPOVEp32gjwlfuoLZ8U7U2epfpBOOr8pXto279cffn5qfnfJfHgB
H5ZiHeqmVNi1FimF+ydJ/XtmGn9VhfzulrAdhA0YC2v8weQ13r/LfMCcMPCciXJPO6OVd8IgMoPd
mnXWifF0sMWN6LtftJC2b/fdY207JilY9lzUlfin98ecWlum8O60yHNYZQZTUsETr52O3Wx7yOpE
+/LzD/JDMPav083ztlU2uzBkyO8PKJi60LHAxZGrqzhKVCKivPdh4C653b3NY9U+1w3yO0buxmBp
yRFuM0c/fxHfXV3bm2bBsOU1wIN83MPMnGdpIhotykjJBik3PDqgurhQUsnbnx/qhyfOPw71Yf1F
jzMhMMOJU9ezDX0lvVkrozz6+UF+9CV69Hj568+A34eDLK49zomWa5Fplmm8q1cJ8MfbeMhx1esP
uCStt58fkdbxD04ccvSCz5Gw33ehuQkiIiH2McHSN3inyZb7CZk2X9Uud6XOvL3O86FxpbjErgFc
ifU7fiwIO0zUe60JIDjxtK4LCtE64lAribE2Z8D3gfth+kCL6qqJLfhykvK4vUv7FJZTWlh1HcI8
aWm8NTihd3EG+DNVyk8Ps9XgI/SbvrsCY2XZQQ1R7doWo36prK5gJE2vOhUWbPAaQAZaWURt7yFC
orFAolTBaKsCqZMxCaputL65VHffmHRezvy16P1d4Xb5A6Ij0FWofKFGw+Wyby047587QgK8H7m0
nwW0v/N4dGGLtSUGkKDFleAHdYytL4QWi360JhL8sg4zcGjhDLjumJRw4OvCMJ1PXH0EmznE3ZKG
RjPJmXLhJtqsylaELoALdgmOVMmZJsyFoK/etc+YwRmNhBypH9PMVw8zMdJ8N0gLDpIjvSa91pAu
hJWXF95dYS1dAbp+ars6ZLftjUxxY+LU28SnS12rzlihbFWda94bVNNZOrq8v6qNPBqqLeTpSsb3
WWJRBM7Yid0ZKXOoxkG5Qwl0sp1we9cWIHSmRqqp3BnMYlqhHjOuHwlHGWigsXDgV2h192mY0+Kx
G2kPhLmOCQb5jj2vjBl4gnWJKvAuV2JmZ7SCj2XK083m11FY+rWkZfeagvkZAoitjIWXWgICH9Fq
uX7uGRqcGIps4wL4nN2OwbrqYEznmdJ5JA0oAWGnPB5syELGW6Ov2ewaJdv9SPaCdT2D9y6CHou5
9J3LFM96wurCA4rk2rh1JbpKM/JTCz5TlgDpRjg9a29LyzkwixF1IpH+7oq9aEdZCRJRH0zcXLV9
XsboymtrdC4g3MMeK5XemYxDw+rrJFXupnQQR8pUW75RMHXBDVuwPFqLBT1uwdi9Ggl8QQpuYGux
RrJIpmgMTX5ZcMHBTezM8pIHsHeNZ0Te0rbdZEFtg+pNYRm8wq0Gkrk3527azsppPGvjpkfS4GoG
fz7t1jHo9QZFGd+ck+58MetfTS62e/bC6DiEyZ43XBOnO846XR+Z8WxQRvAEmZ9pyY1PFniQbd9n
M4UFo3W1GFYa11sRJ/otrSHzUVA5SRmPLZoFuMra3YEUEzPiZA+wRWHFjhOZKsNXp+SyconnXvY6
QJA+yUeKgbBEsvQqttGKnUAOqE6AB/b1oee+CCVEpDMmmRQcX8CjK6eRmBCTbemjJGce0oIbrdPc
x3WElSp6puqPHFhgXKNQMqIq9swiSFnHnTNXDKukrF33ZVI+oJOKD0o/hmUDVIL0VF5F3sI4R4hv
1YEpaqU2Zlfd6lW01Jb92g7FWl6NmgU7IklzbToCp2Z4kMnZ3QSuOTfZcdoVNQoeWX8Femx9Rgy8
JLDGu7EI3F74j16eTE2wmLFkcwcKYwZ1MMVUNzI0zyG1mASB+yB4anVWephya7qDvWAe9YxTM+jm
W0iC1xNVlNnzvBC3gbdS5l9SoWcLLIyi4wYsRPeM+l3eJYSJkUR7zvAFgZVjHDnCXYARM8nlhIUq
0ns9cZx7POgFalgPTF60TFk1f6WuYM3RONui2C1Zal7PWTzOBy6KmFedWboCKdiWJrg6MqdBBUYW
02oCYPU4ttEU7suOvTsG+Zl2oN/H6DkhOLhaKDUiHLsFwXm2Z4SkKUN9mHU4dIxqBQ4FRo3KXKE/
SrtY1RGObRx7Y6kNGUUA1oEB6EF9iVyY62U0K+zVcDBNcua1LgoHoubgPmIpTz7bIiEas/bpJtsc
FUM4y6xrfVTksIWPmxStFyRzQidHReVOBy93cg+kDIb4I6N0rM+mNqr4IBunw+XtjgzGQ1tL0V5g
subnlCTuXulxlZ2azqwdQDHrbyZEEH1nz3oBs1tUsDyg7CgZMhU+xffFoPX1FQCYpTkM5QozziVi
yL9lCm8jftLaiEqvmL4oF4trsIgMQL9htb1xVEsGiO4txgSrb0ORTxOj2/NmLnZ6MCzKnw6Jkzn3
eouSyp43KzJ3UHsD88bZg2PhuqeYQXj8ohgY7tgVdl3nz7HGUycwTAZO6dn6tI6AiFHNsgwYOsUq
FRBUWJtPo9b72HY1Nm9RWeTdHOG2yh5JRM0Xa5VPxQ2n9tREaSIN8L6Z9tLZtlLHloqbJ51qMtoj
0cPSGJw44d7hD7AUTjJV8hBoam1AGur6k73HeVSIHTE1+q2ksYdiJxZneciqwfisgYiUYZIV3Cc0
1iFPHjjqMxscJVqPouLRrtuDfZeAT/7S9vbIpsaaWTFpqC7GcKCOBDe5K9IHq0afEDZFX99XBC3M
CEy7gfR4HF4na12+MlE6ceG1dn7qxp3LkqFeXGbpV2ybQarp8nTtqLXta6y5wJndrDwWAlZTMNe1
fcVWs3w03RRElmBoP1oWbDT3Vpdn50O9Wl2E46q96Pmv4oD2lXR2upkWz6llpICq8xq2+bKMKwOb
oMhfTWPiYZ3osXOWS10+qqZDgTnrRgFqdxkY0fSaWZwC5+6H4yxb2+FgS5SsoVFijYxWRaIztMeU
+6cPVrXbM5pgw46r59u49pbu4KLClBfjak/QUycKRSzjFEAaxjJYiBCSbza5FMHfQOgCZOfCUE0M
CmFcnooBjA9LG/RN4cjncq65DaFRt2GqlmFcJA5hm88nsdkBHbGqV2tMZzia+LzOwS/lRbRS2BaT
w/xnxinE04Zd9nhIEciflp5svb3uT/nXhusRnY/SyiyqO6nWsBywd3m9wUUohrR/QsEyi3BkjyN2
jia9k7qxGvCKGthK1nC1+1TP3kG3SqTDI683qCoTeVjT6f1zNbuJvsuqEuKx7cFaOBB83Wb2qNKJ
sNrIRzz83fXEyiEqAHfSAAxoKr0gXVMXkT64uJKyAjaOgOHlwG8fwwoEA7zb1uRRMpmyZGZqbHh8
g/yBTluU2rQw+ClrLINNMp8C3tbjQ67RWt25UwLehDv/XEQGSLRdWzXtEDpp1n6zq1m9eXrLiqhO
nOrcZxgBWUY3ElQul3wzpg+eVmE+8jsr7ExAICyIGFGFOEQpIzDgDauQYbZChqx8uZ35tDeZABai
7ndLzkcTMOtl/qqu9/1ejDlY1xFsJIhrsMV/vx90Z8At41z6m44DSzF66BsuCtaN9dIe/3zT8v3+
+v2hPpRQNTDBbZO30L9rLcU3Y/S3oGaMfc1q91AuZJ5X2d7ZrOMefn7g7zeBHNhjLEJ4IIoZwHj/
HuFYdBMtLNwxTmfuyqJodxpT87+okP7wkySZSFOTIBMwvPdHWfW68Mo89yOGPaqHynK9PvAYRjmw
gf5l4P7HB2PfR+LSZYz5Q9XI59FjA7bja8vnJuoa+h0skW78hQX+zz+87zeafHi4wf8+0ocPr8Hh
RJCUb43a9nwEvqg58pZ5JUfkEsJL5BTCSEjvfn7Q73fUjERvjUDGwSj+/Vmp/EeJVKgpTmUJYx8G
OkBn0y0i3IWpPDPi+FfTFN8XtzgW0wRUZIHh807ff29dnTRD76IpjlvTfp38XkyRJQb7tpkHPcIs
Vd9hhim/mPDrD3MjzM8/f68/+ICZQQdlwasAUPKxEq31y8JEFR9wHcf9qeGVy7nbu+V1yTqBnZfK
S64Q+HT/d0f9cAIV8ZCM5cIJNPp+sxcMC72ZmAD3be+PEfcLeaYtffyL0vcPLkRCDhaznbYLsPXj
pF9brKszp2bMWZu5p7ZeO2eGkZS/f59hy2HRQgYMQtD9w1ubKBV6qznGEdayBVwxt9wwtUlfZ9OK
Ns9fqgTY47Kwimdz/4ta0PfdU0E13AMdyplk6DyI3p9OhcZusWwgvC6+mV/0pde74VgP7Z1j9YjE
K9DkSOyPlz51b9228J9ot+p4BYbupDP89BQm/q+69z+48dJRIfhEnJEsuPfhxiszBKB118ZR3vke
d/YGRDY4289xZwy4zMxGnLc1eowIcl/+i9vHn4259xVOZmt5svBzK+N/zIdXHXnqcknRcyV1ypAe
R5dIuBt5ulDHDWJnsU5YLK1H6NTGI88dpisBhi6aAYPfZk6jHWPOXY98lbg31eoLWkNZfFp3owjE
OGIdRfV5yHPbDKcaEBrUD8ZHoLgFMIfWJpDt/c8vnB9UUJnwBivAhJsOHuYjwKJdx3WKB0RU3hIX
hBG67sQ2IEpKaYtzx1d5CKksv6CAA5ZqZnjyoldO+rtpRDoTUIe3hoFh0xD98LCZnJhNpUnd2DIn
93O7cQddKxv/1Y77LVbR/xkh+HJ87QbVvf6Bnrv/g4Xqt6cha+r/BsDg7fv7Cbyo/OP2qRw/Aoy2
X/qbGOx+AmexZetoTNvcGbnd/A0w0vFxM8a6hTms7X7AU/xvgJH9iTkGpqv4Je75fIP/JhgZ1qeN
FcZgoe6RQ4ep+xsII9rj3G/+8/rjucaQD8t+GCPkdkh2bffkfzxKXZsRGGt1BPrg+I7AhHNbEL96
MhnrPUJtF2MXoPu8U74ETEY+AnLdOHrGWWdUFNES9v9O5pWb1mPjiuFhGWWAkWn52lCePHUcCRGt
dpL5knYlNh+9F/0xho85qjOjvjdEmT3GjlXf9I61MkeXNsa16BIYvr5RnMqmSo/cJJmOM4FZJajm
VIak3Jqoalz3uRv8PDJFhru7XkYHuHxXdjs0gDlE3kS3HmDFW24gRLF8qfNeLoQOHf2cGPJqRe1a
add5twzXlYEUR2Z1a0f+mpoyUHhH9L3qMlgJxWi2iJLsPsl3Wyf9yCqhwYYx78ONSpG5aKrAnw20
GU1HIuUADtg17no2m0axp1BpP2aboSwcKGlPYWnbeMtgjPoPckrsJ/a+qCPKipWEV0+PUFXZGMke
+QBy6yh32M0tvSe/aTUJmkBYi+QlcScpI76AajekyYB02ep467N1bsx6ijawKPSTSY6HehpOgDEy
9eRgx0rEcJeQtdzcf2g1sEVT12pneCshlKvqnCnC/KKW1RVL/ZzR4BQrbt4xHR3ofgNDzq36pAoF
kqr7BGQhLSKpmie8Z7oVmaOfHg31LL/oy/BlprYJj7TWjsqKu/kg5XbMCc1Gbn6t7MFKoiHB/ZEL
7SIWGsqRcUTcG1ueOBQa1OU2N+4Lo7vo9UE/72JlRUPn249jlz4W6bSGg9isADla1VNXwy9DhQmR
VjuZkWpBgaJnPQHAWiMkqodzCIzni6MuEorPgVtUtkOtnULZ6rjFERAAbUFiXC7X8YZ0hEvF/tnL
+rvVrYoXMSBaIWhVMRwuh5UNILvxB8LXFrmSHIqlJDmE7HNPZ0ceDdbAdo6cpFEHlkl5tx/6GbDS
ALA4T4XYd2V+O7pZcUAbHybVxjH2hhJrS/3mTCoNNYK/u6TXtFdh9How9+qpq9E06Wr4MpnLddkQ
hdQLIwtqA6o1XmzWKIjBKSw9OnPFg5N3HdWG9dxS92JM1TGTwPS1PStGhB+whaHQ003IS7UcJ1aR
ULeW/Z4CRBdNsXs0D/51j3l07+ZGfVe0/mvPtCxlCrPaUb24kmIookYabdD0nKeaoSUrkZ5mRZmi
DLxhGr0uCm2aRpHdmI+mIskeG7aVX4hurvvEnCbGURdZ4/GjpGuX5nWDozuUXt5EaJyznTkjJRps
EN9l5XxeIB6G1NOtZ7qSDvNwRm9hKBqRO9CDUegBPfbDbZ2zT0ZdAHTWNK46JbiaCs3mXF0sRFaN
nwJThhhslXXIRnqEzbyMJBM08yTpvHRXxOD5qfTZIZpm/8aFtRy4bYPxY7F92N6k6RYwQPsmRkaF
NMLRKP/AFftszhvR2pPLVnxbx90cl54VWWUb3yFhxJ6BzM5LLvTJozqL4uCg0fTpI7W4N7ZEKuVJ
Nx6uABa3J37b9g8L7qrbmaWnfdX40Ntbw87CVMueC3vFVqEvxYk/TfNVWebObcN7yiNrguxYICnJ
o8RYjKOVpOxtIv34DqXHemQTCzxA8KVwarvFiafLnrnWNNkTe8ko/sI9n0aQFUGBtnLP+HHuBMtq
oORbav9AKWu+HCEUnVECkUuIJtoHxW7UBzHNPVpiR1CjFXN8wnpkvkI/4oCeheH4KtR2hc0IdbB5
88xgVCx+Uz5E16s48dqHrpo3U5QjndtNNogQ2x28XyVuP4QntocbaApiywapW7GlFd8/3LB99zKJ
bbFXAHUPfpueTEt/Tvn+yZtHQMgyvnP85qqEGhxIMzuQ/bchTM+BNbcgQIpDgnHtiOjJL9r67/d0
f70u4elMwmMMoEf7/nXZmkOmg/3e3i3lEFJN+lymlUXpiPpRghHLGsZf7Tu+f84TIKGxTsZwYxBt
C4p/PufNus6oSI+Cor1/IROofK2jdvpQnFQZCpxkQ9vUxZHL+brLXLMPZKHqfUETqGkfirrNIpSZ
/S82fOb7Hd+/PggW/mQN2BSxCPnwqiwYRZTNM74gLbXIUsQPopw+ryjqiSm21vForHcGSVJd1S8W
1yUdoaaPklS7KzLngjgQkNcmB1Zaj7ANGuodAuOpPnh3VkkyZ+3VG4qqNej7/GS7jv5c6/3W+vf/
R4kG8Zr/ekn8Pzr1/PRPmif/9V9rYcf/RJGNkiSgqG1jov/nWtjVP+kOkTJGm4hvEiTiX/29FjY/
OezVwS1sI2Ok/vgD/6J5GuanP7kAuCUo3DGG+luL4Q8ACV4WVzInIoFucCHscLdr6B9rYc3LhwXt
AtN/5Ceuhc6dnt50cjQR1kuPK2OqjkEAV3fK05ITY2nVehCVW9MTW4u7rJfjiU4xOsJltcMUBLw+
m1vjEli7VBF7YHHSNXF24Wi5e2NOXn07er3X7E2HWu/vn5j/r2/MjC39/V+fhuH/+p/D6x/f/uN4
xNL++u583H7xrzOS84d5lo0PQ+GDTOxGJvlrd+Z9InnEoN2WNPXJtG011L/PSP2TSxCVCiRAxI20
xG/9dUbanyxOViZJuJlxEkMb+J3tGVs9Trl/bM8A9ghBqw/G0kYJYrf4/pTMSwD1JTFKVcXJcDfH
CfN9oVobR931g4sbMFhA+HVfHT2vs0eVoYa86RNlLt0xjCSjGqLJT4bc+wZzuYjjfSqlaL5NTFwp
dQ4oFpdezHQUTPFWameMMHS37dC58qiGi381mqP3nPRj+ayjX3+AnbfZTUir+ccqmxDqinxaU8aA
keMGuH3nN4TjLAx5yaTVettwZYRKbM7OyLROc4CqUd2Nas3boGoNxfpoqug3AVcrrnUr7Y5l4lmv
a6JjPE07w7YoybtGcblAG7XuGkMzii+m0WUs5hvfOCKtVz2KtMK6GgyDX3XYKKflLa0NAtDlClQb
DXD6aLca/k+g3+OZp02xBKc68HrjojAndlMp6qezac0F9mnHK/Ro7jOxXi9Vkwm2LQkqE9YmyvhM
+CGTZ5m0crrWJc3ndMcoZvWn9ROmvl0m04PKcrs4XdDISh6uFoaX1nXKqDGSgraObCBbTImQWFmr
YkqPmbPQhnPL09rhuTL63P1iWZnBw7dNNRnS0UuJ5UAZZnvpjAuEHsNeFAM9tVjBzXdb6EZaBZlf
Q7A3WyodA8poGe232GVkeq+sUp5VIp4yHoVGcuE7IG8Cq7RKP9QMa7gjeVRVIfv/Fl33oDfrBW7Z
5Q50VlxF8Tzr9guhiISFcTpiBQeynyTwcNLOIWhkrkWk6I22NMIhgR1yBpuKYLXrnBGUQeV85sLg
D9bx0yEgz6dqByaHwdFiXjdPBruaklpBDTk4N1T9lYlzEwTIKj0ncHtTeuRdCv9zXccDtktK+8dT
4q8azF6XqUE1YT8JW9RLXtDRVSwOpsFJEYq0pzXpuJr3bSp9TrrSLzsXK0GqlqizlZsFZTrE1Jex
XiZ7G4ktS9JpfZLz1JMyIB5goI3AZxc0WbYpH6Q9P7JXmJkjJBTVy5lQmOds1Xc0N3GynxTd1WCx
rIJGJivGp9zwV9yNKvU/Z+2ApdEz5xpOL/PqNy1q0C+5VtXXo1sizCERV7zm+EjbqKmm7DmZM/t2
mbxpCqaxYyZ07In8dj22eHIhSBL6DGHgEZ+OxBPc1bwzHov3WppXRFVs90rqWZfuSDwMt0WaWWeV
n9cTJ4iVmqGZ1yhEe+qBdTjbdqIimfvj15zprYUQVydnPtaS5iLSIfPNaM3mhtZGl4Rdb2/2mWJt
2R6Q+3pAe52voehRM+5Lao18H6RBLzSElwRu8qF/KVZXvyz7hGmcpbXNIhzL1bmYZtIz+w6CjX7c
Vz08YbSAQ0irPn6qwO1puy5X3RK09pBjiKpK2p1zH5M/7TJ2r6uu+3gNk3whcVIvX/WpH56t2e1R
XBjKvljtYSQA6K1txz45FYjBa726XxHx2EEv6tI7TtiPnxWapj8TAGQcZlau20a63lTXHJSoW9kx
bRkga3MvTX3OHkzibpx0xtCe9pCZn5ulzWtcGfxeMGAi/tyTb7ygZCRvWx8tUNAsbn2fjPrATtK2
TmcsWGagmYWxb9xsYKa4StWXrJq8lV7wUrcn8J3afl/1vfhKgt3Nj+NWi+eQrE51rUhEzrxj5F2B
1XptzL1Bb88ZWpANm05mm1rLLZoo8St1W1nZPEUYL7tbVcsOt44YqlPed9NFmZauAGfqzCfO5hta
Hnp521XngjrHV9V59edWqzojrPpx0iMMMPq0GxMihTth5NkZ1Y+qCB2oGih1HKBmgdUwv0Kexkye
0XbUKQrNlAEcTObdCzPO+XLmKlebAr/Ly1colgKJCGMrF5Xeci9dM7bgmG2nK7SZeIFUw6sOTKeh
3jSnafoCwyQfA6IFpD8xLdQqdFRryGBNlGNGpi9dd2fVsXcw+7gbAlx/hNurzizeTOmor1ZO85hq
R4/AKElIL0K1FNYdA+AuTZ6NoRJocjTP+8qCeFl6DfTKnKXA/YCg+oYzheyAHqcWFlFYGDsTSNiX
JCmtu4oKxRzSlO8/l9lSHBduz77ELPBq0FNo4+dqIjwWmL1VfZ1KsbgHZhGoaSkhOa3mzFGfO74m
EhOrixmSFSd9gARF5cvQp/UBVBrccztG2RyR/pL4HjRbUM80egARuaQOtv2z8AISBkxV9XlHBqPu
q+mkWTSCtrmWmVfMloDkim2NEpONT/CytrKqCSGN02nByG5VAQbOiZJdYWG6sLilE7HVSa7hgJQq
EJKn4SxgUIcDd1F0zp63ZJBHrOlUOkNDMmr1ZsFxV15PXzG9FAxzqbuUvBpnirC/Ol/cnt5HqWLx
ZjhdllKzKuP8SNqbMMyySS7uPGOY2n2lT9UYFc6wzgzel4NxGNgn9OeqsVOI5Fh/7g2c0q99veZ3
EwoK2p4MHKXBYM4VNi1gLVz+doz70xiwx54aZYLVmba1mR7qutfuqgq1dQBdg9mdui5LK5pkChlI
EYN+1MzKHAnFmuIppgMpAwJLZRI1S2E+J7Jz8egSi064fXjmdWy3xlvt5vmNMWTuayfreYA3FBdv
iLkBMeSNiylZlut8Kg3VvbnSUi8wvkhwTdLJiYj6JpE318BQvELJXPnYhxHme9+vZ0lvFi/kvrQk
HK1e7Axlcs3FeYVcxofgrkKo1vnF0Khh4tNkJgCVt1e+2K5mTTtlMlRGAc0mY+JR13vq+2lOo8ka
/JdJqOJsaEuLQgM3mFPO/3gKkmodzol9DfJAS9Kv0KZ4KGzIP87Xk+ev33yj6+9G6VdZxOSPc0lR
kxVTU3d9HSZQA/LQFb39Kv3OdgiepfOlYct+jgR3P49Te5sIcohFpVDrARAGCqHd7aCID58ozBr+
oWFq9xSNGGMGYim7y7LrFol1vXGYhiwS4yKvuUZltlJXYmK0Z93oGKsZZLQgeCakU9uG6eoOBGFN
D3lIPt5n0p28UHPr/FBX66TCmjOGxejoyquuYAERcdurnZD/P532ylRfNe6ULXfNZDo1WVm4rLVq
n+f35HtNaGQ8NInn+eZDNS1cGspX2lk+m0zW2URhntBC5fpJVxvyeC506wmcQneT1HNsRuNgZ5w3
eu/dtmJTdqeN2XdBg4Lc4brqFuyjsyQ552pCnPJdT/dGZ/tv/lITC8UyZ+s7a14KdSCQNyZhjbf9
UeRK4uxCK8SjIB7ME5jX09dkWTrUC7qs71ruNrdiGFYil9hliW+V87IrJ5kflZq+c8Hb4PNDxnas
D2b5asEyvsNGrOlHhTVoDzPNpweyDv6p0484BofS0KjmD0zDQd1xJj0g/DidJMomat+opDql5+Gy
nmRg4JWoPCsE2Za1HxVeJ+KAec803Sd21h1Sp1i0cK57yo/+ZIiCh6yrbgiOMRlQo5o786YuIbUK
QlZnDH+kROyrlShz6cQx8MOq7fZk1wdnL8ABiEDmZnHVmYoitwHmhU6PCYIFPl5GP6YYE0cjBObx
5Pj93fWlfK1vh+71daCj+d+gjQkJ9Ge75Yvmj+qp/o/+D3Qk3/65Wf7z9/61WbbEJ7iamE5IoZgm
QM9/V28s+xODxcz52pQYt7TYf26VLeMTxLVtkNLYhmPRO/x7q8y/8ojBUW9hxIlIs+3+zlaZrMC7
rTJ7Y1I6FHoZPqXMCWSBTfk/qzebUUMzRTGHi6GOWbG0nXWRyOa5kWTDU5OYTJyhP3TuVeydSAva
/KrO6UyVbNgMS1Lq0fWvroTeo6F1Sq35NWHgkzTImR2SsVqjxov3RvbUD+ajBrg5tLOGzhMNPWwc
w9OYmWFLjK+ouTr7/qwWYhuicUPTbp9M+2CaR/mtn1/2zGvKaLLZuO9jb+c0YXPiSx7KB+GdtN7V
5UBR03XPmclO0zOcHurQ2rvKYt+4i4eQp8dEOnbAfxYEdHWWfAcyUSdXyoaT6KO68ovrTEVZcxPn
pxmMyCYkbUKF3yu4sx1A721PE/u4vC1v8wigzmWcvLX3FsrUc8FwTRLyk61MgCqt3Jd78aARVuHG
++gtB3nLjakqgjvNgBkbtqw/stfUuKlveb7esQFotM9mQd6UtS0B7YTlBOL1oDTlOaF/vfMOax72
2nyICeAziB6AboiOy/ms89sjR103JLHVnqX16cQWuwZ8lZN9PPRRPZjhjJjky/KiPWqPy4v+59/1
P/++/Uyfhrd//UyfzJfhzXz5+3/jW/4kDuJgv4xv9os4OLARNHYzznIx9vt42fuHtjgzUZfbaBRB
T8DWtALrpJTVY3mR93t98gOzYSQAQ2fE2Jv5pXxC5DoqaNB3U5TezDrMyl1qHgI8McfpupvJjiYH
niFTfFlARxD7KY1G8vHNZQezdL3k8WaZ1/xZrnHgJ52sqrn0oKpt1vkloNNt8qMW+1TbsaL/Oofe
6LPNDSwmak9afpu/F7ebO5cHUuA/jqF9GXQ7/jvvqQFaxg788VB1/5u6M+ut29q29F8JznMxYLPY
PZwLXHJzN9pqtjpL0QshyTIX+7799fXRds6RVUlcqaoL1AUCI4ltcTfkWmvOOcY39kn1qjtXJqmu
cg5IwENEatu+Baki28wn3qekhoae3W3EXTl64m4+yReG3257QhpvF2dkWRbH0NhUe8l8zGkHz8pu
IuU1aq9y61w/ZBAId/z1Un6appvJeDKLs5OlbhOFTo0XiXqD4cTXom6jj4OvJrxCEj4x7NDFt73c
xrM5HNJ0M3PEFcfGbJi9nGS/N4aduvgcgmslAF/glwxLvK6+mCTmNU5TfhXtzJBUzovqPBu8aSvO
yu7cuX4yKb1dbUOUp3vVdGfYQKOS59uf9btWObUD4Yf0ELpmk6intcD4Iu/iy4vNdrPaa79s62lT
Kpfj8wVRxbFHkp7rU6QuyzaW18zOBk67lyqGt0274Iw5Z3ad3SlXgwz4ifocmFHQrvwmDqfhWaaf
p/kXJPyO1L10DoRyPvqie2bOEVAe+Fibd7pZeUJBrKTneJ+kV8fEUcbqxl6UPXKvrEs4grxETk9b
6qxJztPuvIjw3aXnbsO8l+hcXpvbBdVJfaadwHlD/+SS+nqT119SR3jR7OfZFGCYKm8Wq/MlvWgV
B4rDAnMFeCppyaD/HJdHHUuYTwJJAV6o7HAucEvhPPl8tY1wjlV8o/inDtoGg22u4vV6SsPZl/ab
OyoPHU0Ac58hWzOOuYspq/Kc6E5qD1DAeae7Qt2mxadC/aRmQTUc50vnWYea3MrWw1KiL2djdjTY
7VWHqRtH222fndT5LmFYXG2H6Ly/sB9G1kPNK6/za4a9/DML6DbrvxRX/UV78fV/8/++/Y7K8krX
hBDNdUHry+//EEXYvpUX8eS344GFcTkuD/OIMYHxJxxlUlGcbkOf5VSLSzP0tfmF296IN8r0sgb3
Fe0lp1TupAfOUZHYxD3PFOedDuvLKjTJ1BetQPFPlnSjUHUeokrxBK/CLg5t0nlgVbxxXNN3EdbT
ij005n0ehGOAfj+dGYcufcxibT22Kuuq9Kzqhk+1QBLYc2OMnkl9Vrw4XsiVNyQgLa7uO32J1Z6T
dOtlvTd5IZHy2Whtsw3TO864RHB57jMOhBeSI2sahqK+kOWlFX0q2R5DGlDF3kk29DIWuV0uK8QQ
DM4Xf9Ifi0ZsqPp9KBI+vcAgdnh2IKo4BLZSHJ1gaPPfCV7BZ6SJQXFm8tDG3YPANFYJN2DEudXt
JUjKcMvx80tEdl6FH0+HWpWs57Ru3KT6PVK1Fzb235JMuN4EmkSQQRib6abp1VPeIW3B66QKGlQL
KcEGmZCDH7mGR0sW7412gOcfKFl1JM+FIgKUCsHFOUDhcfwyruayh1QZd4x+Ui9W5TZxT4rR54Fk
tE4vgYUCYDWxuYJoGDeYyG3wG5eOm9YOR929yqdbLcJ+h5o/BQap4uzj9FF4+lrajMOyVdJdr0xP
pjZcpol2PpnZlZ1Nn/LM+qwX4hw+sywYlzHI+Ftjx/9u5080vX91/rzFq/5MUPcPg5qvf+fb2VNT
EcSpFgMDB9A4za1/zWlAvjOooXWz6vd1TPIcMH8f0/wKNx0aMIhyLNAOf/VfZ0/tV239f3QAyG5A
jotg72+o6L5CGP49pYFDwmmUY69r4JXg5310SUwA99f6q0DuCQdXGrQEGnaKBVgLnVfd+qRbc/7c
MXNEUuUaM72IcNCw3aXsH2aLTMhDCVLkXgjN5WASoxu0qbtU4M37iZj3mSdtqAfN3oZ2fzXpFUdL
RHLJRs0SXcGdqvBMpLpSXCGAW04VaXIFy4GbXbd9rNyvfdTb2LDXO15LHcbp7nKlliGrfUXOWeaH
4bLT1AGseIIP7SHrBXMEingMlnXvKvjqbA6QXW7RhAb2XPlZWi+HYajVn2BXvpIzfvwkDbIaDOa8
ROCsRcXHQ3zIrMXKyt20mHuYh+Wxacz44LQMd/JiTRTM53zboKnAlacOZ9mYXITJ9JvABMRSPz5P
nRLtmegVlw29VyvssnNg/W8kB5GA6BrXxhKaL1FJl1gM1XKxYJzZ2JA7Z9RIzUCca0oKXiiWnwhy
f5zjrXcI7wucC3AgUwXeuf7+u9EytOqypXFYoslTXtx+zaHOjIuMzB9fQ81A2uClDNP6J/oK6q53
08PvV13vc41kEYaLH7wLppRJloip3CkGnliUfsY2ptL33BxHb7io2u7dQ3v69j39UvT5qSTXt/3n
P37UtXy7HpZdijr+HRrqhwF6kw/GRHRguZuFPp+ITVfPdbNmrjZGckMmQ3NhT/r0k492/aEfb5n3
F10/hHcfbenmhtVMTrlzO/yloVU72LpDLZiXxN7+9fv7ICj6/gYFYCBgiGt23AddNfB4JpSNW/E1
zsvWRHfZ6MZZa0Rni0ua3Bzh9EczFm1pUGLW7DizwFp/tas2BROn6DSx8vKiQBbmWXWvfhv7/ylv
64++bqpzwInIisji/PB1N/SnkcHnpNk4D1bTxseuWZaD7ibjvmnKb12QP73Yj9Kdbx8FYiJK/lW0
Qe3948deRSXhSAlPqhMu8sAdyCAsw5D615/4H91ReCUYgUP6Npmo/3iVBu+LaPq23K2wywOTahzW
ILF2CEsBI0ycb5jt/IwC/YdvDaAN70xjAv9VM/3ujrKsuEwRC5a7cUQcOxUx5Q3Ot5/cTObakPjx
xkXdpJEUQxAXwLpV1/L+xu2YegsipMudtA9Rf+M0B9iXmyR2g7LUjllTBWN+MxZ7RXkgjmcjKtvv
qmTjKl/UNerI3So50YTh/ZxjKiyN7ZIFk/Z51Bs0UYIE+JSKyu9nGHYj/QV7FxrWvjGCDNVsrX4W
vQjmEN5D+5yHy2FUzpzMptH41NWBdA9kPFYmZUluUYdruzK8NiIswMN83hQQMPQR17vpYzMGSsNI
i86zWcbbqEPV2TA3/+u74GNvh+WTvdFAWIGjAbG6+WH5bNzWVZY4rXdJTMJKHlnSH3kQrgts3wxF
bKSJ5LZuS4PFXxoIcwtn7PcdDo3AhGB+UMcsvoyHrt6Fyqzu6sSmNRHVz3UsHa/QZxLLI4fu8v/B
y8Y7SVYVhlOOBR/uXisTwxxrTbObHd9dKdT4W7zs1b43vuTnFu6TwPKnB2NGN0/B5Fk76+bauvz6
Iv7fnRZ54l9LpARxJLv/+FPV0Hq9f/2x9l+n1c1z9/zDfwRFR+Dqdf/WzDdvLeaa389V65/83/3N
X96+/pS7uXr75z9ey77o1p8W4Rh535vk0/xz/c9/Zi/PRczJ+tuPOnz+5z/4899Ok7r2K8hFQik4
VqLV0VaU0zfVj+b+ivYLdiT9fM6NX9Mdvp8mBTI0lD6INr8qfr66Nb6Lfgz3V4tER1RrKA7XiMm/
FSv9YT/TmduAt6PJKnTWBqBfPy4LdV/HddGFEYMfOVzDlGBRtQcm42VWwa1596H8wY6tG//L5UhR
c9kyBJs2r/+rRPPdYlebeSIiBCt+B+HmcUFf9KLaxIECCuvLC0cRfYe1n6Rz4IH6+ELfgjs1i/Th
ck5my9jnjEoxgfdmcjWFcCGCSDIQ35BillyzxlgExnZWrPrgghhFi44xZF4ggBl6lcNP7JopMnra
uo9pGJWhJ+aQQfEASWL2I/TWCeISpA2mbJC3A3I2rlOrKU8uI0NeS71mL6WxTa+i42HbKNSOj01Y
RQc86OTr2eqiu34rkCl5YYz2yVMbJN4+Q179yTUUu8awb8tPLeorOpoaWhFIAGRYYBpBIgDNozNy
ZEEgsXyk5sNl1GTlA1CM/Aj9J2HOA3ZonxizYIasrZNTBpp9SCqx4FxOWEJ9GgYwEYHWzdrwlthp
TeqitnRPCJjMK8kolBbz1JhY4nuMCEOT6RYyG320fGUp6k/qqE3xXmlzpopLGs3XNs59nHgz9gLf
qZT6N1244UMMoqvcYPDJGIIUastsT12QjRnqOD4JNW41PAKa86DPwwSnderylzyf43FbihlxTV+3
La1cgp5AS0audj0quBP2ojNbk06U1l8no2ExXxqZVvpGHzt00JD6q7txsnpGbGPjHLlrK9glzeze
OY4OvaXM4eh4UVEhzrUU23qSkwWlOu90gLB5q+h+tiRGFDAWks22aOb6NI/d8JI0Y4+exF3QSpBL
Bh4gF+1Qo+By9HuQ/w3hG8vkbIe6BrvdMRhV/XIc5/uuGouC9y8SNF7CGq6GUOL5aIkIrf0QkM8G
vpm9LcjwmnZGJ5q3uFLLIhD6107EaGfnTiNH19cbx/oc4azQvDmb1bsi0tsYfE3T0PlAwKPuNZWA
Q6llQ/8oxpVcos9STzyDxXG1kNvjUySnqQYVgK/Ta8AVIJvAmxJ5op91sqPF6OaHfG5FdrAEBkjm
kTopIolly42uKG233nWw59uOdCQuHSaYT5y5RbCiZVhLeqnUt0ZjsjgYzSQLWK6TyAI9FSDlQ5vA
b3Q+4/TijK5I/bpO2ZkrUycCd1gMlBK1ErPpqNVMYddraYtq2rXGL/gTKxobONUpMxXlzjSmkc58
LBk14MMWQIOUuWL3VWfqQjtnWr/V3XFVIzZQ3Fm6mhJ9mpNe2CZZ6KgMJodMGBz9gVzM+vNiIP/z
tVDrgb3UbjljH4m75wpfcMwPBaEeSGfMnoBWrMiZvgpxDcVIngKxRMbbCAWsu0iqGfTlVDWcCxep
xeYZpwP6jTSZ1gE4w9OtifDqNYOp2vn9kKvGRTe3KRqQaXBGL2skYcdGu9AqFlZmPS1IKLuNkTQ6
0xd7/mTHrXpXZUNxE7mSnhnp8MPJdDNTC5ba0ekBpYb93XL9tzbqP91+3+++//HfrvmzNkz+fKu+
b/qof57fb9Vssb9v1opp/EqUKT5tmxIAu8Qaj/ldo2s66Hcpb9ez+tddmZP89+1aMVCU49lH2gtD
8Nt48XeRrrIOLJHmcvz7/kOtv9P++XEHteB8rhla2Dg11VnpqB8Op6XVMQRkpBQseaH+1mZmu+2X
qL7r1Ek2P6m6fuwjfL/WemzhHZPt7H6oumZVjeH9p0ZAVAWentCKTwMpE1sjRbjRE89zmyZl75sN
Gpt338kfnBR+LIq+X5lrUu+hxHc+BmQ4k1Hngw6aKI1YPkoTUUeFZ+WvL/KHHyUHM3iXeKfBnv54
9sk5bBhpyUVi07ltnQky33CRLpu/vsrHGK1v39i7y3z4xrShbOcKClYwNkN82ReR4411o9xVQkFc
VIUtFNXJpuUsM/rU5IM/xMt8Lac++gnQ+A8/VBollLd0Syx7/f13h68CS7ollMwIhjEqwaea5wRB
i598qB+aat+/undX4QF6f5Ux00YWVW6a0Vd9Y9P65YXixzsK6J3Gr1rjgwL3dY9Oo99tnOvRp7H/
wqD2DCba4WdI24/fsQ3CGd8qxTxxzqv6/sdXI8Q8jmFfGIFFH3Or6Fl2WcXsa9KYyv1ff9EfP14Y
EtgEOMVz8jE57n9444JctlzvkiVQY1Pz6lTnG+0g9v/1VbCh8pL/XcljFqHHBgFF455dGcQf08/V
XlkqJeE6aTMlnGGVWSLRLfu5peaTYbETQy/lDoimeMGR7xJOaoVG9YQLliw8TqlkCx+wSYYTTKUR
CN/kyLDagSeb0uuUc86akoIb4QpePBk/sVFpMBJdektws1oN6hQxae2xyeIJ8WALqBCHaGWV14QS
EcpDc5oJFeKoNPNtJdOdCw4eUX5I0ooSPi6Zx0n7GgzNeaIvEYqIWkXcrIBZ9Fs3mrTtWNiD2IxO
P9/bI+IsvxlqQUQH4vVsH6+/7qo0bt29bKYquTX0ovKLZqw7wSZPKN9GqQr3U8jJOLzqjT5ydz2m
dJ2ZNEHnkM5jJXnNi0WoyI8r7bcl72hSyoyQ8iAKTRrlSl4pn+jKWWDKXARmTVS0ya4TyIr8goKk
3QLIQuAMQ1TsWlhWgPYSiQ680nJta0ytwwBNhsbjJLUx3hhO3B2mHCzCPloUkFaLXaZ+WjLuFOVU
aVduFvU1pLOo071pCEmFlZkW94HZq8pFjCep3uHpxKUwWpnz2WWsbTg7251ArSoz79e1oaNsFcOp
VWKAu+zZSAyzD2iQLvO2iOng+2nW1sxhm7oIIJkVkPXCSDvpjY6uy7JmZpBFW5y60bCvGy21Xkye
kdLPsi67cQepMbmWDNi8ODWq2A9naxmYfM3tFzkZTb8xzRg6azPl2OEqIce7FF/WhOxrXEwvl7T3
kOTVDWy+Ss9e2T+tzBu1of4tFkWX+63U5V0eKXDs2EXFq4Je4zISOcZXHljQhhL9pB1UePMzrBdR
9ptwi0zzevq/OBywxH6hTJsv6jAOX6Ooak8IPZaakIwpanzd7ocrxHTFw5ypLLBRFUVXsWEokklp
6ly32HWQiBbozwhIVobbic7N5xFOPhPmcJwwVtcKNPvMUuTDUk9hssnVljmoEzM68YTWZJddFXPi
nWqnO++NIca2YrXDtY4jgkLWmMdLIzIgmokh7m8RDcMnjHS1vXey1D00Pe5pT89sK/JGVTXZF1SF
GnfOOUor8aBezzLvzTXlvAohDazj2WVRDM2HeVlc6UoTLzgVbbCtStZQuPSx0aMM0sDWalRNR3rW
ENeEszzplVFrO24z52qshwKffNeNnFntTH2y3AJhnNrHdDnLohI3bjjwXIaVKL+Uk2I9d8uMStlF
9sgUPNOSqyKs5ntuqeyzjChOEKHMGCDknFQ1cygXOWWk8TElItRuWtYQzRMLX4NfuzMP9QJu9CI0
cwHo1TK6x3mAClB1c2eS0Go7Nzn+fmzTaLvfQMg6lUc1nnLfzohG+XDUii2lqHVrL+okP9LGWxrf
EQnKgFTn4UbtBwZxo+kFeQwitRf6jw0sLB8NJlKamD6H3GD2THuf6rF8MkbTZhXQzOE0aVJMEBKc
+k1Vlb4nqVqnlJoVbTo3+yIzz+kNMkTL5BgTPBnbS7ptIeaKYDTdGDeeFZoQhwdTL1F98yBcV0mF
VwW14NzuZU6vAP0nAt+zsK2gHlOpMJgLLfwvO4GXYDnXwJN+cpe810GsxsOtbIWKuLg1VOxP8YDH
o9YMMwtkiab3AknlcFoUqesenmwUE3rRXgFwSyrE9K097fMwBDW2wLOtfT3s62SvzjP0XqPJJupu
wMx8YWpX9JvIQlGLV11D8zK50r0dgCPkmzRWRO0XaqHSNARfxjLYWArKjVybhh1hE4vtCeCs0Onn
Mqaii3TZBZPTp+ib64UdqF050NgqrAJFZ1/l1RaBmD0Gaaz29T7tnPFOpAgWIBFl443VVPRwZMgI
9rgAOxg3VjZPLRuBzJx9IXoOacYymadJHxucS/ZkmIFUCcHxF9wNjIBw4bvb3Cx1BeKljs4nT8g1
XhGwykWC9eSeA2YkAkcOwyWNO8UKyLXInAAMmCBoEweoGmQdniEP/oEr/ajrtNrH92bp52ZaOg25
8iYG/1KVZL9UJAp2d1aqqSPeDmE8mBOZOXsxjZN7o1ghH5hSFPW0lbraTCAQyUvweL5Q2vPkUKJW
7NsDLrfYUEAfUG14JoSD1oNdklywrCYurY7KOgiYe3u1ipZbzG5oNtwhNG+zJBUwDEO94NA4183G
7CvSxOEpA5v0NB246jm9lvELcyEblEee1JWfs59r6OqLttuR5iHaswzgEyoTlh3opby32gNRrT8A
R8+uEGBYj11XVPO5IpW2ZCVTKs0LE2Gc10YrWQYJOUy3TZiKp6/nnf+KQvW/LfaHfNd3h8C1d/29
kXz5nNOTvgVb0P2yf8veiuf/8ct/tq9vRUt3+hfUs7/cNXHbPRe/fH7+xe8L+UML+uuP/daEVsQq
fzVpG5sqpuevGoTf61pN/PoVfc/RdXV+qmvJ+3tdC09oVUKQg8pgYS2IqZG+96EVof7K7BUlLadd
6uS/1Yb+CLJC6ct0j50WINhKIFpNru+rhmXKJzwj8gwf1ZBtW7tUdURFS1gXe9TuQ37PAAZ5bZSK
qYKHoRjN8IIJCwRlAkJV/qw0/HpYf3fItqDCrW5Y3rRAhMkn8+ProVU+p47L8CmTNoWhU/dN6A+0
qwBmWgar3KsytE4nt9SmA8rGdjHddj/B+kEQFNtlWKCltBb6q2Hj2j8RLnwsKUkaZGLAWrQGOWlE
+nx4ddivMtce2ObLLtEn1o+8r/WztEP/vpu7eVB6r5CNkAnNORr/K8Mmc+pTUoDU2DKsUOxrvJXO
zwQV2oeGAXlpa9Aks396Exqaig8lkG7UBtL6GIOCmdFtW9ReTOdK6vYWqTIjmGjba4BnI5jrVTAP
n6bREAgyNTdGc6INSWg5vjEqM/uJdAsA7cKa2+SOlAT7QaOgmHDu4AHFw9QMJrqGCmU0wPf/qhXn
/wbH8P/hiEu3KGn/vHP2FOcvzy/j2w+ts/WvfFtiDDpnyOvFGpkMLUxXUdN865zp5q8MU9EJYG2n
60Ayxb8XGM1EUMUADBogMgIb4MK/Fxgdw/wKCWTNWhcHACZ/p3HmrOKsd4UzDQ9bc23yVCA+WIzb
v9697/ofmDNWXDueEg13Hrjwsg+7AnxNMbThxYRBCj14EyfaRRKCwueIVR6hrTV3EyEkXhvWdNzp
WG3jGuJXHsZjeXAntUH2jre86KoJZK6q3SCfejBd82i3+rSjihh3tWNCwg/7nPIGF1OuNMuxkNGw
HysmFr1rvopClBt0G3d2OTrwY6ZPqjrafhMCsb8GAY/esrdrbHyVmGGTgN4+zAz5940FMFzIpTgk
vPx9xR+5rYQT9cFolM5RLxVrp4eCCXVY6n4RmaVnRSo9aVWTm1JUj0LrXnpTHg0rv+YrVb2hdxoP
sHiI26bK944IhyMXPfWJtsUpdG03Dh5QhApGLPujPUcJjlsScmt643oYfzEmdUa0H8kIRj8Iox0l
LgR1dWm7s0ZNrfO418znehhbL0FG43PohcmjKYcRp+8OnLHuR7jBgoJJ31Zm6j6GDpV7vdnb20ab
i20z0oocDSZUJD/G22kZXnOnG68rfa6uarK7PZXj0qUlRmvjQIUPcKlLL23Dewa/s0+WFfOarjQt
TymRo2eyPTGGrA4dDPCDpsr2SqvjFhrWUB5RF1l+D2AMsnoXHRKl6zd1EWl3gxMWDNRBab42YLe3
IzOvxwWd0xpXbjxliDp3edLke8nnd3C6Hu8qpDg1AD+PlbDiJLXpRMjwjQiDDX0e0uLGikwTXMnI
+JttqsFxBhw/zvvKVSsE3niKG2LgmeyYBCncQQah3unK9mxObPM6d6Syt6sm3kxGbwYVaP8j8xvV
UztT7FDq8BlaOkdos83s19KZykcnyfM9Q57cXwhsOojJSO6SwcYCupS1l1ogi6I8Lc9kpDdHN7S0
AzNVRjm860snpqQHPhCFGA1hISAFgeOFy06cw75Wjlbiai35kC1onWw2tR2svPKZVtywm00FSQSB
DwxcltHaYzNWB5/OEWplnH1+5obRuUHaxkGX9ch97aRHGqim60nq3BBCuWcog/EqB+VFm90dxuww
9JJ2VD4BDCg2qMkxfPSl+1wWbX2vwMu/5cZZuFMA97ZYdq6Fhr5/akvVkzbe8WgRypmaRMNNky4K
3ez4ociFvTMLkw1WdZjISJjcIylP52OtIecOc2MLhkULmOo3cIdV9nos3OSPqK3E7GpI+wuhKvXO
dQtxtJP5migltPJgka4Lc9oNk3LVYNjfNXm5bxUzv5wa66zq8uYcNd+eqW5xay96teM2uLRN6zZx
i+dSb1qPidd+tLqEOMxq/cCGpxni2sVSRjdiEC+EXZoY4gX2t3rOSt810luNKSRu7li7dBrt0Z6E
9cklu2JrQPDf643YD3b+zIRa3epFqV1OGFb9RFlejUYZXsYhu0pD964sy101Uwo6ltg4YXQll+U+
d9td2KbXeT8/j3pECW/fh3mzIrXzrdMVJoT3JmjZ+xED7Eyr+UJbOjqWqvnILPPVBmfgFfUYBlMW
vYR6fYV1VT7FDGe8cmG2vOiTfAvRpbvSvmxJEzxmk/JQxtp2IZsEdK3ctFZ85OR4sKTyqAyjfdJp
hwZxXD8MkQMscs0va6VfVvIkbZKLK1vZ0gc/U3Csb7HyntOM2g0tUszOqLZKDHexnhkktvhW6rYS
t1ant7ssYRSCe2aJ7yba5l8qUWdbuBC3q7HYG635CExC3coREQC9x8sI7DzV07TyJRhKz/ZoBkKb
8NgY7hQsvRM4+WdhpNXWqOkpsmZcODOtqVBxszM0WvpZLvRLd/WsVIqDDLVyl31D48FWJqzPS/aa
uNNbvCg7U6HLbAl54Sb1WZwg+KFNWnm2KV8BsZwtdXTnDMXeUhta3mJV1eNiKakR5cie0jX2GwGg
HHIL61qO4x3HyuPEk4EERNcfe4XnCcbIVT7YnG2lBptE6tejbgTw9k+Ied0vKQWsZ6a4JGWHoals
lEvSPaxtgqGW9q9WbJc6nzgyl5SZ2CWiheDATqDkEgDCPLpQ6kZf7GMykT3EHOlezWlANUCM2G2L
nE2ra29lTVgT4NCnvtWGALd69uZkLa1JhS+NwIRp8PWSXBxsD91O0/P6Fdnk5MUN040wS5vPS0vx
X/JOd66u1LsSXgeG92GUyXG0aziEvY0yrlqWjraD6NxxS+hmeFnOC5Y4+mCmBo1uzF76bohvq5pf
N41aZL3vyH4Y9/1cJtvatq57GZYB2aDkJXbS9Hu3JqgKGPuZnrUhySb1EORDglJOT89zLN10xEKF
ZHbAexaBOFu+bPMyod+rKzxwSlEzvdbrdGvNjY2qY5qeazW3YqB6hhqo2JdZo9u6KjxrrpC6tp2L
xWmI22G6yy22wTNMgwDm9dzqQnIipl6pTlMS67BEloBGVOWPwKe2SWH0QRzG+4jYGdpUz2Yvg7qJ
AB9ASpSM3qv0N7WGeyEHNfLnVDxMSd8d+GBOMFaBYeIQKdXel2YdjHGKiSK6DEW6cbMEngIsOIjE
00DSQawd1QyjC8o+FO4d1BeV7hh2LFlZJ02LRzoq7KwIkmjlDDXvEfFqGWJsctRZ8+2SAAUSp7FN
2QrmkHFxp01P23FTZ9lzYmHD6dcaQtBD5zAUJFOD3qTQ75pifTYtCh9vKbEZoouekZReIZRudrlr
PJZlzsrJAMLXzSLysbjnHm3K+7ieLyRZTXu3xi1X0oImXgpEY6jmVRBm3KUCmzfkiHnZhOZMMePE
yJRidSA4xwyBwIpovEiVSEJTH9N95jYp8tI1VqctfjMcl8Qbe7QwF4UAYIJq7MLzUjjhpWiybAML
JPk01vlyHAa3ux1s88mWdb2tC1IB56H7UudgX2teisotqeTjcOAYZj0lrWYHbiLoUi50PXcl3TCt
KXfAq7mNCH21pod0DmucMikxuREJXfHcHV3FeoRy1AZqNFN15TzwTbnCpSU4HhPliDeadfzS02g/
m/N6BtFhtyAxMRY8kye16RiycrghjIWNjSyUwJI6FBQPt2pFAofNl6qsZI/dUJa9tU8jvo8gURQl
D3RStiGEgihR6mut5jSdgw7K2W0E8MrmWHaTYW2MWZvolcbQX2Y/7WYS1HGPlshzgA/kMxm1/WM0
x1CLaFORoJJLYi6QlRVkhgyqoUUHm9bxtZpoyK1gs7YNPIglzk5KNBvaEw3W6VDjvGhpk9EJKz/J
pE2YYnZ5Ki81WpixxQI7228VkheykgxphNWZmzGnwtbZjp/LLrIHZWMBtXUFIpdielAbK/oyaZGx
RAA5GnJ0eIpgUqFqy+Izcm9aF/OR3lZnbWhxJFSw/x4LSIX1SwUJatxMiBZAbcYL5XxNcHJ8X3G4
PYM7MjECYD3zaGbKeA8tmd6t2oqzJiSap8+mqT+2hH6YODTbMXyyuAD8A2daNXXjMDSXo8hTJnmp
lHdtjOGQcUwctGIs+iPRMvF01sfMWebGwC2qS7T2hyh3c95xL2K2fQJ5mEVwiWfHnlPIJvnc1yhL
aysdz7WlSqjQBwKCL00QqFQmzCqGA5FI+Z2bmuaLm+Rkc5P541SkzFkJrKmZ6CK8wHMLIbIXS8cP
E8ui451MIokHJOEuI6OWNIsOJupTMSuWuSktJ1b8hFGa2M99XOmPI1hb+4wmtcV6VODT34C4Finh
axBMqn00NaBIUwma3c+Z2rQ3RWzV7oNmtyzYhj3H6lbNXKXb8YypSNYs+E+ZX8dEW3hgR9MOgGcE
8LwYmlrZFWVZFBwBusi6sLU8Ns4mTZdoEzXGDOirUotTMCtH89kYupHdh2Qy2LjZZJ6nRghrtQld
Mqi6QnvunJUpUBZhc+/E2Zxv2BrycU/A6Y3aaSpw5Zncu4vRXNp9TMKi9tnBbNHu1GlWYTZ0mkbJ
4tUz0bfLkJSXRGE1E5QWxYLYAofKUydHSXZCNs7wCd2XWm2ShIzAk1qPFZttPlMeG0nMkaCrCAsQ
Cuq+maFv0A/hIxo76yamz36IM/TY3brnoPzPqWYHRsQDUTQWeNwgSeZp3xpreafr/cFZDPVk12p6
ov2NdHFk1ImNKMzx2Kp6/Zs7htrJBRH1WyjlPXUT96fWqzVZs4DgfFAVeLE1N38c/yd1Z7IcPZId
3SdCG+Zhm4mcOc/kBkZ+JBGYEQiM8fT/QXXpl1omk5kWWmjTi+6q5oQMxPXrfhzs9q2Vsd7emhCu
uWJ1/UjVF8Eb9k6z+RmVvrvEiFMIcm3QR0fMK+KVia8HRIMkr85tiRckFnoZLnKuKXy0ldxHyUzi
25dW0mwL+D7ReYxgw1DtMxZP/px+9ujf11kTdXuZWISBaCCm1GHYlfwBCMhe23kA9Urk9wp6maDH
Kz9XhKlKZlmrvO3SnEbAXMVB2hTRHkcbW0vgKjspXdyno03sHDVj+DQgb/yviVn/13xedDj8d2rV
TTb8i1L11z/+txjOxfQfADzxwWDL+psT8bfJa/2fojVYZ69+Lf4lhOh/E8OtEPIE5IcQpcpBylop
F/8mhuPlXvV1VC9aq13KJf5HfIm//E3/Lj/j8aJULyQRAiWUIkkSZP8qP2uP84IDqH02jRYCwihM
UnqzAyeAOgqS2DqQN32W1BhcEarB1fDJ2NSdbR1Ihmk+stmcy21W6fRq6qIUjMBYTd9c3JitRN4+
Cz7v3bYLW3XdKlN8ad7K/8QO/28sbtr/W3gT/rb/jUx6vXzW1Wf3Lyop/8I/Hz1sQYRBaaHkL7u6
+Cz2Kf988iL7H4CS6bK1XOzxNpLo/3/w7PAf65YFQY8k2N/K6t/PHQ8rjzGCO1XRf9FQ/kfewvWr
/weFNAjXaOvaMu7x4SDH958LmQXr7QDEiH+sw41DrZIFjxxmZYyHYvMffif/hcGPT8y/+qXYGoHQ
9bBK8VlZcdn/ecVCuBZCaljbhznVcrxStobabtjjMmyoS61uo4HMBOF8e/HP5Jn6dAfqnWLPUOjp
MtmZCSklTSbIiW5rPywi6F5dU9bLNmez+sec3O5tJm9fPutwyQktdRFal6hbhUV6RMLeB/hVqGZo
Xfri9Dgs1iZwRYAhgCLKcWNlbVcfVv90wR2zFVYsfZG+iYaBEX2CvyHwiJH2OFG5cDWacdovcnGL
TQfHn4LZBB/CsYR6ZW4kAnIQ+y1LvU1RlMkVNKPosyLsX22MrmUwaqbF+OE7ngAUTKV8LPt6wi/e
uxiX8zY8LaLskwNfldB3SQIRkoibflp9Oe/DpfCrPWXEPbhGvYghJqlPm2bDO3nezIUwp21XBlWO
4Du4f1qQ3NBF8BZtCpf41rY0He1vwBp5t/ipXPugV38s50owoDC2bfouUkxqQG0Mem1os11ZCnlm
AaKR9fjaZgn4w9oW/lNnrti9MnQBxWZJ2j0r01YvnE8Sn1DJJNZphwwEhChGPFQgviVBW80Du2+a
LesMXRMWzewh4pnt/GUM+Jo2lZM41qahewaHyQC4pMF2g9Mh6AiLuaPVFZuyIg29tQndX/yiXRMe
XmGAi2jN6ls6LtSSrCNXAPBBtW9s6esnr5Hs7Io5hClDe2J+rf0lS2/HoGOgG/KE/VmYmt73AkO5
26CwDl+qk+abZ7bEBhZdTJupbkHEKHxVw97I6dsLsGTAIOF2o+NSLdmpZKs+nUMGUg8jkWPMP560
INXWOrQpN8+tU0mlUHtUNmUYbOigmMbdZC8/Gtgt88ogwad6/ewnZ4hyPlyUkeJAuG41cdMZe8iR
HxMiQohTzgFSNmOSIYtNrEVkvnlaFrRNBeYVEoyVwAusktUUQQ2i6reNyy6TUFoLbcEVcziuWq9z
K1NL5nFrmMODHw75W9/ldoVub+Sv/uwX4Q4tBFe+V6kQLagVUDpaUeXJWrbJ12WPSqc1TUSDONgp
i+U7ZGRu3R7pFapbPGtor2m6wHmJZjrua+qYfaw4oTdtiqydHxa0DLQnK6BngYe6vrfJEfFhY8D6
E+Tm2no4ssDeD+aqirEd0EgAzcjGopg75rQ2R2DcdEpDz/GmJqoRAFAHY2I105czlsu7nAFcbiqr
F9VaRhvykbfNacAqNqHGQKIyvxuaU6+DUM2fSwkvGOtJg4xoGUE7xhDIfG9Xdks5w/5gwsERaffG
DQyn4cYXAbhKjZzdxgoXn48y6HJstJYXMRrpOjnYjrO8px3MTmyPVIZyvzYJAkKORfL0q+YjUc10
apTrcbm1zOBi6jZ8Lao2g10bsG/eTJ1nXaVcFM+tAVI3ouAECAWwKQ0lUhp5bNSe8dxPBesEmeZz
up2lyX167jVOl3BmLFmQNL/VTKPoiTnBRqsqTP0GoBgYZrDUFLdG82Q8y9Kfk0MkBFTI1Lc7se0A
Zuo9J+fcHzueyDn2s3J85cvyO6UruWljwwzFYeCPuexZ+2GEa+zBNuIQ1tp9ynFjPI+iYXHbyFSt
fklVVzsSGMFtZEUgXrtGavxWVRVO0F6S4d5jIpFbFACAmQvzXUg/c7YyjMQQgHurPc5bJp+axYY/
BHVsAqjGEFl42XPYDOQuC9X2X5Ew2VyYrcElyYAuy1wztLhYZuW110IE7ZfpFjzXPf7KcSeqxirX
Qk8Tct0U2XIz9IrXTJq3FvkZkXNIC3v0PjSMa8RMZ8ivq4BiI2wzfn7IJwx8e5mNUXmyWx8TG8Qy
/SccVXNXL6ibaBOYBDiTq9GPR840vQ+d1k/3GFMFyikFuREbNKDAJ/qjh4CVXVSuLkSbiAuZH31P
K/FUHgnIza+udjtvs6LF3wOokjbjnAN4pjN5FjZOQvXLRoXaA0/DzQOewsiTARlwbGpGSbt6AOvY
pnHFsYtBFv4Vuhk15iSM6An5KOZIwY5dhexeIFBuHCItt2hDBVhlM7E/dZbizC9Dr/cJxEc2VBli
hL9Y4pUg10MD+p6dGSB7zy2dc5ZmbXTBv0hir5lBjO48egWv+mbN0EZ22msgNAy8m7kr3WBP1hWS
dtqQ8gsWg+NKQ0HXkFhCd0Q4hcS5T4hnA5gyWga3pHEwWytDuxNeSRgUSUFaB983Sxp2Zo0H+EdH
fOd6sM0Huk17nrQm5SVX08F8hZW4SSCazbgDZbIk+dbl2Lc2ukcbd5oIWDTCSPWeBjCVGpyH46VG
ZhhY4kpQNZlR4q1t55Rjjd5xilhnztxd2DT5i7kkJoy3mrvJhi1Aaty6jpiWc5P5EJXtMmEP6aSJ
AY657kXcT0kVMiWrFgGt7hqMwAFgmqWzwy8YMrLYaaMWtx43I/PkBHVmbmhf6/xdYA8+vxmVJ7++
nzk2CCA9UcrSRfz9ykE++rVOmb8jNUKPM+jn5NnIvP48TXLIDhRhsAdBpmqozNYTJFxH2aAq0nmh
XYDQS7hTqR2OF9lb4dcYUj66Hs3dISemeU5qNziX4FIvC73pxtYizU7DvNTLj0Hm+ZnJt96ZTfvl
9+5FGN11r2yPDKIvTTYgOOrea2zX76q3pl0QVLtMdWcBx30LfkScCjrTt0NGcG9xoG+BNuYFDMA1
6qJj2Jaorm5/HvxM0hQ/aP7XvrLMH29tJKJ7GTcJNxEb0C2Rr03RkK+NbSctfrXX6u1Q4hicvKmA
DVUacVkn1JgPGqrsZuTVzMfIGLwrq2Uow3JOjB7KKMbQre41Ku7Y+s/OEhyrIborxpWfkqC9Dis7
iAzLrdEG8KvSfl+mvnNXmZ4y+A65AiFLD4vm9gGfsu1WbLfoDRBlPcQ4vxbNqRIzPFrixAn3R9t/
cKGpvLQB/HUuK529tfzJ2+IfBWEEjmajRwMUXD7xDIdVu7WjzPpKQiDhedvOzk6DajrCKmRj6wf+
e1jVHOrGLqlcXhTUz8tN0yx7Hi6J0IvxxnZqd79oGXibKbBk7MyUTqcRXFKcxHvQ68TuM20mNEXl
2W4OgtOQmCNeU5ML4qbAKPQTYeq6kW6aHS2DXOo26P760/K+jat5Tq4DELbEOwXZQUzuOGBBJV1r
kYKpjWZVfvppGn1gCD7LwHA2OZBfTI7ZjUxG5BLBeoZqRsKvVQ+foQkIMJvQVO2RTnaYixTDCzjU
8ML4JWW93iNU1/eaWvVjk2Z71aH5VvoDf6V8lENaXIbRSXj4S7Vle/iQ694BdpcX47ta2BtTspbv
uw5uOgELeZRBy9dqKXJ+bVzNB60AqL5a6DetquwX1Wn0pDQb+usBafLaLGTx5GjnSlJKzT8YVOdh
MJgFTNZF1iBfkqk8DWNW3WumvWgPMbY5LSZ+FIrtY3oYdIwrtIshpuIe9fzdovRN79Y8UJq7yUwo
i29dtUdgCCD9Ku83H0xAXUO/PEzK+uACj4EZx9ZyZDYZySwk/n6iAhPCFxnb2NOjGXPdHp5nsyrv
6bbhdle00Z5ER3LsDQ6BwZLtr9cby7Xb2emercAYq2lo5NGsuELM9Kah++KLHRs4hz377p1j1E8m
RzBQ4aAWMIRMMR3Z4u7ysPrqasX5AlwfP74DfM8TXNK5jJqKm3uuM/T0muMhFxY4RM+Pc6FvQ7Td
rSgC94Jl6IHu6nsrD9NtRfPBRjm1dQP3yDiMmE44uF+dKDvXaK4qK3easCdGhLrdZeR3DsaY05A1
sGsVy1PBx2ruDHWxgpLPpr+Av8zfI2mfGkd/Ivl8LZYCnyAKFquLyYcSEz1DQeiLGC44FxXp/TrT
FG6XOZx3VOzByeAJvF4MvnLoTiwTEfYfymUdPoJS4am31jVuqHEaB1jmRy0Cshagrzc49+orbnf2
qfUxu0wl5Q/2VOxHt4LytQbZfQwG5UAIWWqHPGvXXwMPc1ic0C9a9UT5NpmTuods9OetYegvAlCv
GW0XMJ+K7pYj6UME45M/sE3EfJwrFS8Z6z/g5Ul6HdUQTW3lDeeK6+jGKCHiLxr/oBlMT7IuHoc2
uOsz675GQN+YjClqN8gquckC/06GpbHvyc+TF074fQNr/9He0nk70BgYNaL6Q1V06JmK33XBxwuz
/KujlhmC4boFI1F8MaypJ0JufVN12B2g/lL5KGrzk6vDFZ8d7CZe+h4axjGNxjt0/5n9J4xCZj5F
451RNuOlY4EHC5P4LB3u6WvgDvrRDdK3KF2732TiHEM7n/YZvojPwfkri5zlg83KeyxPpUJeZz7A
uj8UfsDPVfevlYquYKswAjvh3h2LH83LRLAL71S8dsIOrXsetU2EpwrvuPClMUH9tX9jxV+yPais
4MAnU8Wd41LKyvYgyUCito1x9kzrh8QF5T0F/xX8E5NKgrDZdUPzpgsQWLBWSgxbo5dY77YlgmeI
YGeJ9WzGi7YrocFxd+CedGEL1gNl8aLYcZJyZ1C2taMeguFrBZsGiX/oO/7kHtD2SfhvGbp+FMgL
wa01IPIOcm+8og3sT28YZ2lO34B2l4ts+9vQnkZYLFMU4Yey7lNf59dyGQWE/HnPvLDv3PBo0Z25
zewiuKrqJbuxU+fQyQigl66Q+qkxvOW+DX8x4Gqb99A6a34of6JAM2SvxWWyxDeX4jy3C/fN4XLG
Za88Jov5RFT7Xi/Nueto/KTi3oY62El326gxtuz8N9XTVWHB57TNPll4lbUi9uhlCSDpHbOlxOyW
0U7IJnE+Wk41xPAZaCOALX41002Cx9h6XXr23dzXLO6vRtJRd1+V6khFwgWvPwUp1PZMH3bgtlvl
D1S2pMw7FKWMJ+gv7PXHLqVNFDUppNJTRrdVadZXlZiqt5ysEdn8cYkrWxXvPE3D26ACNhtzdhfW
DpZuBU+HpdoNFQXb0W2xvKpUg19AAluZF29Gblbjfumb/L5gdhEcPNK8L8X4TZFoXEXgNRtQ2rtu
DZ34kF+lk944Tv/FRm04TJZx3dY9PFQjbd5a4d0Pk1O88ABf0UJgPEW0pV61/hxsm6jQb1lT6h9b
OzwSamLsSqBqCAheijaYsaalcBvhGINrODvmTzH47om4Jx/f/taZGUNDDaB2sMJ3bRbBEbwOKOQc
nn8SSFjGun8DHDGzYGt8eW6i9t2zADr1fn6RzXg1lj3h2/SxzwGl6qT6mIYWIdvvDqQHv5KuvptH
fZUXwyslLs2d6yrvzZ9dEQ9m9WqV8onl7cS0qwVr3xH/lZ9dA/LYJwn43YGN7KZiZSASsz8b6C0W
RAi8RefJct8KNn2j7cLthY5TJY0Cr0F0IsBztF2U3e7yYi5uJ5q4nulsvTGqavUWQtCoGL72crL5
s4x9uGzDqnEeakgvMw9Jz5vLqM6jh2XCcpgzhF1UsciSd+7cAO5Edu9MEkLlIF5Nayi51sKx7/ri
WsLs7MLhaFjA15lU2+2IVaoXeX+TDNNHRT0BKi1ORwWGPcSTRl27WPf/48IvLMx4y431V7o6Bfyh
uC7FEhuRUTM7t6gNxlT3O7cU3ZMKp6mJe3/KY6D30DuT8LeYIJVGtYL3bmTi7AWV4KMJTp/wEl4M
2Jv7JWrlFXPoJ6/NANOE8cH7rsZayJfmp3HtK5OvDeuzDXaNZd72WH02ST1WG+SHzNloSh02NDfd
1JFcDt4AGDWqLKZ0KKN85I8RC9V9Iuz1OOgwTkzQFTeZoXZY82IuWE9FkJURebNgTC8TztcHqjJO
I1ts0LwDTZMeOO3AlxN+Gn600I9u6Pg2cFz2J9ubn6ykT+hI6dogJu+1LTDhVZrfmnY8dORF1yTL
PB0HHUN/JuTdZA+OsRmJwG66QOKzNNxgV+cljh5myyKmhMneBw0DU9un67dfa6JZzq5KbTcercR7
ajUH1Cx6a+sSBD9Sg6rjkNJgaDGLbq4Js11Jb3wslike5/nQWEPcOP7yEzGkbBWkORimHfJbitS9
oc3SXH8ovn0PfXkzs1bYcSCQAE09bliYY5FKkdeRA+sF+Wscm/xjkVZd48vQvK5mnrN86uTRGAgd
JjaeStdWeFvX3M+mrsyzD2SuTQPGcqF/zXo5WTai4eAelqh/Vch0116RGs960kdr6l5Gd/zTmM0u
SjhJ17GRU4n+iwlFkPxcyN9kp1Xy1HnhAxu0sNgnloSa34y4It2IeiZAwR9jSElGZBRoELNwkd7T
6BJOEaNS76J/JJhvtpgEkgOqkbs3jWSrKIqKM9v/JAurL009/dLnvq+bsMQBNC+ngU6FmBDrD30J
ajtPxVPUlLgvm1cdia+ZvsfN1LfHhJHxc7G5TrF75r1tFfjBOrWHPaIpMQ2eK5lDg1vORasdDK+1
vR2VFU8FYqUhwLCHaVY/TR49RzhBODZdlPnijcMBvS613vhLLjs7sG4rXsDlwqA5r3izpjWQt8PJ
RQLID3avLvOAcCDzvF3tiOhTaVmY9OHqkcGs1pfIFs65GCouAHX3mxDI3SIBAAhP/zr00rG7ykYX
MXTJPpjSzN242KtZZrki8/uWskiJCfMmJZmW8J6u5Om65q3STZgRJMJMRHkta3kLMu/IAsOe/FuN
bPDYdMtl8ALrRiUhYMXSGm6Ttnp0JFv3UDZrW4zAxs67vI6WB5MzVUj/DpnwNlOCKTGbaUMlnfSS
BObvkNfH3AObv5i3S4Tmtuj2RTa2ueUAtrfeMLw6bZQzalavQTgGp26Ee88RSlrbbg55p/LdFBVv
C+ylTc/EFE0iozqoP6V0FG2cqJmeg5FAI0AGTpqCKo+UYM7C+8GnGYkpG2IdVcLFQyQT9cQgIeO6
1dbRShe176RzL0c3vOC7kbdBa51JS5bPlec236pzcHHbpOfI1hT7LJINs2HhIZH6n7yeqULOQ+4y
ZgMztGkDhYE0v3WHqd83ktbqnpT0pmqbHigbFdhg6ytP3pJ19vXeLqLv0CxHplTj6OHPuZnMDj40
Yaldxf4EqnaWU5irwffZ+I6lxZ4iMVIIMX3Tn4N8lgfEyZcgqeA7a6ljshhZHIXsfJs5uvJnewBs
JFOxncv+Y3X+UV8ThcBN+2E84I4fD8gE7UYtyTkI6Onwy5d6mY5R1H3NK3dP+kq9yMkMyCQT3Sx3
XmuTpndViAWrTrAjCukU5F21j6k+lUUF/KBYXhkhsOr7Fb8xSfXSxTNmukwMDJjVNvNFG6NEMuvx
Sv/CY0vRU94sj3ND7fY0yOVxGnqNB9Lz3AsCC9JcVLb1m+szcyetKf9of0qfc3ttg0c6N3eLw/Vv
YrTaRFpPp45hl6doLT8wTA11KINYhLtwmh54/w3bdsKNl1nVYxPWEbg88bkUzpLiyJ97nH0EONs4
YlWEPbPHxVwW9TUFWxFN5i1v5k5EZaxNqlZ0UesrQukMU4rLZud15a+tw7fcggXfUDW+0YP+xjbK
x2qGpy9UsdV+Xz3ZI0MgcfLsKPLA2qVrTMIVURqPwdJ/V/QEHjqBzIeboX9IWzrBdV1PN5h8YY4T
sN0B18LbFlAM13lp/VozhSgQ7hHgUCyq6pBa1g4eHytcMtw3Xt5ZRznw0I5GUp+sCiOVFWpGtKW2
FAqrL+js9ZvksS2U+060/YeQ8+dSp/cFDpwdbiIFmDw9dtAjthUr0ouLRnaZg+xXVy4Nb8n0x0+a
L9PmeTXT8NHRRhMT0K2eUpWkH4klnlgPEk/O78u89J8LnDj0Z+t+5+XyhSUhf0hDnyBM3o5zyTkw
yrDdDon92tTOK8IbLPw8+aM1zYqRVgdfMjZiiw8/RU72g+JCvsGqZXE2k9cZaWHazF6+Cmt+cW1N
bP0soVFxJB3mNb3LjmV/VYU1/JhtSzx6cIV3opD1M8ySgg9vw2UiW/jHp/bg+zWjUySu0tApzqrK
s9fGY31HPVPHFjDuBHYM4F3GQXNr4PrrmtvC4QO68ZNhyba9b9zU9GyXgVlfAIzunRBS/YASWpl7
Ms13w9I7d8E8ICZmZMpJNZ9Nf4CzaU5nQ6LfKX5HJy5+p1H5t7Lqim3fGb3cyCabX6aeYgcvmKJD
HXn9rqJPb0tuEY12oYS+6FqTwz0N9l7SXaSDJQ1KxC/cigeDkHyspbvPM5dbWxo+MMl7m3DkwuYo
X+xnnpOLRVvGHDmnJsA5VQDP2xqJixNQZV2+HdqRVp8S8bXPTqkYaO+pSs3Cfnbvs0pcAgglmKLk
MczWVY125vM8Vc6OvQ6o86FA50rY5UXScB7kvDbaj0RfyNHM7Y2LGc1koQWQvnNunLn4qrhSs12Y
Xgr2KXsTgs/35DksuaKAHkU9tOHZDOhzVlF9J7zx5EdGfs6x1b/NcAvihCB7XJh0im3yliZTgPYI
CjgviN0EvninIk5cIyNOD7TaMf0l3NEQc23bO+Cj7B74Xodvn23mWXTSoyMosDG/hQpYfp8Z4cZy
1ouMz66w3qV2xoo9XPqIMaXlWiIDgAt+ssgR2JtOaJzQZvdjWgV9YmO3zvCZgT4pCugsZQsRo6/t
7sAndD7T/0TnIVzla97GyHLKxd3euApqRY2YSA2M++u1nF6IDp82s1uc0Yp8owsqKuO2MIKnXrZ0
twSJ5RyKOQ3ucfpnvEd8BSimy9yU9V9Q/YmAW8AMWBXDig9gjU2WRgOqE2SYBnEDZ751Z+PSZ/Wf
XnvbSTlrt15DV6PvcecMs0o+ajt/xUvFEr4MxM6OvCOLQN6eTsqF1ayqx6GKCq6vM/yXnOEfhHj7
jAd3fjeUUb117vyuJxcKhlOtMXci/Gf6tbjEEWLg7B/zBQuBn3viutNtAyI8wHawcUPds5kqjZEw
Sxkk7w0xrhe1GMVpTqLujSTCSLlp02asXSCysvJw3QejsRFpCCFUQRyJcRSsdPLwIyiyikVu2eon
fiscN/OImg48kGutRUkYVvXRr9/x8CEbjknuM6cKAmZu0/0J1sNnoGEuywHPKJP/O5NenUKzL7RF
2hz1nKI8ujw/MbMGkWHsptm3oAEy5FjzA2iU840HpXHXexY1iQ72YLtI3Fd2TtB21PJKLVp1q9OU
94ea4J5ox7nCJFtSWNKE/JXKHhBEX3pvEBoL2t2UYuMy66c2nQVZBVPGJBTYfCe8yd6jrFD3ST6k
d4PfvSRJzVHSsQQ2gFkU2bXbaLJrdjF5R4KDw6FwKh5MCVHTt0frmvbelKKgRc1EBxdTnEwOfW7y
jT7M/pRcHDzd22rSdJYwh13LSe/LrmCwsWkGckOevhysXsxFp7gy+kAiwBbJEzYS90FAa9Sn3Jfy
2sKccvYLtj/KjY7gdVfErZcd7ULz5KbW8EwTiMX+XdLMwNtt1/jGVz4QkpzM3zxN8AAb6T0Bhg5B
bx5YCYlwjImjtR/dPHBVX/xVm6gCZk3I1o+h4hPEDYXeYc82HwsrSigsJPX9XhjNQmRGXdpssW9s
PqE/uO5SXMdwM04l+A1+A6I6mMo2rlQ9jgcijdxGvQrS3yHxp+bZZxMR10YhTnZtnFCpDIgwa+6m
D6mEsCt28HpJbzqNs8hmYeb11ZVhsBZzOYunXUgp84/TD/BQUH+PUtKBAvkDMpv0hgvjOZytlS5a
J+y6fVLqdP0tz4VVIihysEI5nMsFzzVMzs52xW0YhNOf3GaN5Qk2Q10E6SWpydWlRjt8SbenP1A4
0yvESOfXkAroo91QUTmW8yuqfP492KY3XOUy0NB8rPkJd4x3zguFTYMuXvGScJ4d54A+Dolb/zDw
gGBwdnUee50ytvh3AFP1kSlp1K1ktJ2SrMCNgFxwNxTgiqKqYDOdMy6iORgxa/kPBuRu4YhbzIdZ
WgW+hOy3hnG9OiUEJb84qzeO02HSn02k7mwutgPVob91aw2f41KKY8Fdb4NPzbnJJ4uo/IJ7ye2f
jKoPrgMoPbsRNSIOspw7BR7mNsGuNC8s1BfwKGAZ8p22PAqR+E/jZsCd8BTh3CFymLFwNZYZRKdX
z7wLtIVvKXH7m3kgpsCSObFfRJLlWLBs/Posrezi1rAyUiGMcsOFy402udpROLnNNPkhKkbqhIkT
4/jZdCfv3dfRuq7qSofZQRTnOdHUmAiOj62hqL7FMTpGBrEgzX6wsEtx6au+fYRhycgVznhEYbbm
AVQj7Csx7bY67lNJUBgALPKorWux95jTfd+QZ7wJ4Fgc5XB79dUXYODpVkA1fSZ5yQapT6Mrmrfy
nZ/jmyqcKfxj5eN4gSe4plmHkhXrVEEGcqHgtjZCNB1QmW2nr+a09NeEnEPGx/AODwUUKRcNjTHU
WKhQoafZ5efR0S415/aqUFzAVzMGq4e8kdvcB/8QTvN0ok5RnexKvTGydaR7AfAuLineZI1VDi7r
Q7TIc94tQHCLhzwr5NlGGcIy5teIdu4tJqJ4obARWcogc1Lg5Vl4jpoH00S9s/0COGrmz4QbIh1O
R4PaQ94/ihQs2p9DRIxxCmALV/96iKCA927soHFsDVF+KOC52LVs7C2MbC+sIIhNUtL5m4QRlYdk
lQKS4UZtkijOi/RTMPkgooSlewVJ7IkUD8HBiI0K3nRsDKve4yW7MkHtXpaI/cjYehfWrNVxQDLL
14jADENpMPfcPbkDYjPZoOtm1daTTfI6RzP3q2kmN0PCJvOfjETNZ2o/sQ70q1MIzPEdTBBx6Jah
+gSbmr2SozBeLRwS7taPdPTOvje/gQWR1Xvsk/6L7YKwaqSr76ZyjGjSgtIstlbvWhRjRfg6smRy
ziosrVcx2+KBjmAKlVxQ8VsL/fAbibO7pIDHbgFUfIMUfs4yzA+WsH6oB+2PEy64mKwg+C/iNNCl
1EvQ6J3Loiz2cZW1e4uNFrYPp/iaWGNKlk1ovs4D8+iFcvCrBdPHi2roUt1Ei2JQ9asl9kL1nbrR
Y4tsTkV6xAUsEzdTgJQUpN+dk4wfw6C+HauP7jISSfgIx5FCK7x7LMnq3SjyHd25y4Fk+RuXs+CB
yJrxEYH04cVXxWNXHyuSMVdGrc19mCdPYKDkziX3eqTLlhnFUeGuHcacA03xkDqA6sg1uYC4ci//
KhKzPE+jAaIOhDsvrlMxmRSWtst65XtanGi4bSFwXtrJO4czprcksE5ArqzNGjPHKEt4cfBusnqR
r8HiXQzqR0Acn5txQcRY6OX1HYFJDttxsvV1yy6Zfl/BHGi39hXD6EKNfLGgmCAlIwTM7nj2JtAB
EcfWkQ7XcR/RDbbQ47KZ5+phmcUj5bxz3DfRwSz7wNumgMgKYtvZ5Gy5JtSfszvpuyIbbkKzuOWd
Xn8XykreOVjwzyhzzh8mJNNTnrbtPU1yfMd2RZ8JentXb6Nw5AwijI+QVDhZcIejI68OaOo2KaaS
1w66mjHpc1EntAuWfCo2pOvrl8FzUr3pSkM8c1soz0nT/arGE3s/qcje+WZJWU7j2Ui8MrCXWwgu
Km7Qr94w7dS3PuFX4lxT19EZhvxJkW5mN7wFDYZePuSmd93LaC1uzsObyamLJ2ln1NYyJXD+VrLC
JixnZ97huuxRFAx5AXIcZ/hTjebNaUNy9V5r7MTMZNIyQ+S6vevb6QZMBBDgYavaAUtg68zLdWtW
3jmdgq69xtw8A/KMrG7a2nMjECKmzFH7NFzfZ8JIlh4BIM8yNOQymA8cqqyv0jIZ/2QkiSnXakon
+2rR5zVvj7HlhNcle8ff1igzUj5MF8x0ozYBEouA0jnqqv8fe2eyXDeSNelXKas9ZIFAAAgs+44k
xXmmNjCRlDCPgfnp+wOV9bekzsyyWvSizWqTZSYVRfJeXOCEH/fP64cmaKablJun+8Wpi+ouGJPu
oZvgapKpjWGMF5nkfRggYZB0tslI7ccqL2/MoHprZ9dhWb4HXRFTCthmBLiTQajkVMICG06TDB/E
gazTEp6WppZiD7aZUwVnsIESzHSau3PYAYNNRnjyAwDZxOZ3Ht5O0rOJJx0K5IKA1hMDmG9nusyT
p8NU0PoeL0NZXjhTiQiWDx2a5dTasX7EGOa9o/VbPOobVfGWNO18j2WQlUbcLV6xXanM3beCJxPP
S4u1G3IYnCL/4A+LjcjpyYKEbiU1ocHB1Z/dYkzjjTVoCnQXw+P7os7y/A7sXn+XZC1rft3ymOVZ
w5J/pzh125+9PAnnPfZ26dzH7eTOO8wRmmY0WNrBdo7YGJ0MEVi9GyQKOJEYJ0mDOXGHdU5XER8L
C8+4uwN7AtyglGWdnCQ6yuR74lguJX3E+gEQrB5J6mpIz/sh/s5diwYIDyXM5pmlHig9PBlCunDZ
++DFw9qTXGRA4TDctKp4d8a4ufCNHQvMrpYaD31UIbz3MVNhnuKLxFWhs+tKII7yMV2oAMnGjn7B
aCG9jRE2qfOzoG0/FIMMJ8Vczy4n3qxf+XouNrHDnOBROklgnHUbD9OfOCni1p8PGjGp3YKZEM3V
1BT2kytKssDLlJJ+I7yLwQArS24dVV7TmsdFFKTrncLoYy66wt8yv2EqBYNQix3dytKQ3qN5ZdoG
fUHIski8yNvV49Il3zFVIRH5nYNtq4jN6N2nVdogk9pOcp7XPSFXl8tAnhqg40AOvIbEzejMK2ck
g9r3OVlURqSRk5t3VbJAsK5ykL7mJJD5Qs8K+1IYi3jQ9bEZwd6dYHidgMk1sWPSk9GRms491pCI
i6XN6ittyCZ2zkDmJ4KdVQG/jxqezLgP1b4qyQZ8xjg6NhsOVB5jNwPv88yuG4UutX3cgey1JIpA
nqmjkyRtdxpknhsdlQ/Zf7O4g2W/B4Xr657jT5uqi9S0UfvkkCCcX7paDCHOozY6D7MI1AL2xmW6
YwComMbTUPfFrkuGgsnNxw++i1ThuUeD0206WDwz5XHgJUsvPSftuXgtu/NOB5L49Xnlz/q1Hnvb
PnSYnUC+ko6td1mFJe4Jy2sRXRDPdvATlxjRtkynREAIi7f5Dpk6eokDnMwYINmKP3CZjTdhmNf5
bqjrbAHqiK/3Mk1TRdKcA+rI7TSLviCckCytqyCpSPVW/vdB25N60m3r1wxZTV7dxE2claeZaMWq
aWPJvIqJYXB6o5bIucAzi5uPtWDk2PMGzg8u3ypVjbrDotgBZDA+ballUxtsmxUsnC0RkYj1MKGf
aM8+r4iv8ph7AyJx5fZPdV46Buh8tEYpczCHt7WDk48nLNtHhkNgsgvSDmuI55kQbfhQY30bT0Ae
mPwCbBBuFXee3OTQ48J0eQ/wvx6nwpOaeSwKoGrBq313vWCYdkY0bMitMR6ybZ5o45xGLVHiHXL1
eIM5emr3aZwEl0OkzHSJSN2vZYQywJtX4rT6NozRRLuplZp7rNwsz3gtGWAs4QkmhCgJg5txWKb8
CPUCt6XnrrzNIYnb+IicRCVpJ2LqKman4SiFBZ9u0l5zRHC91YSa1Dwpjj3+KX3WRiGmsqDp3Mea
ISk6mYTVeQjl4J2oQ219tR9IbAwnbl3zGPMMZKAriYd/3IZ51XOB8Mj1tmnXzi8xHtdmu4CHdLA+
Up58xIw89Qe3amMaSac2UoeB5jamD4vA/laSOUDiYFn8jfMpLqiyn7p62wXQfSm1jZY3D+NuzHN6
Ygmtukk/BFbQX1TSxkpJKZXdXM69duQp13GWHDpTeV+VW8CJtNOcqoUZz8RwUnOUfuNlmhr2o5l+
rWYneVP+WGEXpqKViJVQfJb5XstVkBhzHIPRGfe5myT5VZKbYt4jfff9BSan3MckOHEGwS0pndsA
Eld3+OeaYftvmu+fa3X3X0PPthAYW/LbP8f51q/4I87nfaJkfC3hITLne/Tx/CvOt3YFaI9Um1Tc
rz3bgYb2R47UBpSmHQc6nhCk6TCg/0+M1P6ERAo9j6QfoB8hpPpPiGcrBfD/hEipKVg1acfxyZew
bVVrKebPTMVqHayd9Y4oehAwoVnQ/cdhD9xn/nF10AMRfav+JM33W27wj+/EN+LV4H6gfqOsd5i9
IWLleKc1xjgMkWmxoQgmOxS+ePUCAXb8pzfhT77hryi3H78azY2kY+G6u/7vDYdLH46xCsiPxVly
xNdmd3zYp/n7rMdkk7OTIPTEQjneTYj7j3//vf/sZSUnGfgKdwcv728vazjaSRUDYQGnL7jT1Kqd
j8o2HemTKovyf/PS/tl30x5dSY6SBMh+RypOMYw6VbNDs3UpaUdvS+DRo64pEaj7Zvg3HY5/9rqu
TRUqkJxNlOCq/fmSQU0DDES5T+tzrFJywTST+c8qS91T/BeUCdepc51J/vP3r+l6gfx2qSreTOUS
eIYR6PxWdTh4LsE9zBqDZ0fbpUEGBCmEwOO8QQ4z25nGlf/8CiLsTJOHB9qUog/5628qS21a3VK3
5JQ8YRPbD06yJqwvQEWbXU5P1LktlmUno7H/EYz+6w+LWn+bX35b5eBhxZZDRMLnSfDbFYR+U6kJ
z9DQWVjGaWRamLsVwU88DoplFmQsapOtMDjxQ+ninSN9cxqHvbi3JgFEZfRN03Ji9ObbGUK62JW2
dr7ZRLwe3JTDMY53zvE8DTIhEar76twxBicRe87ydWyp+thg8VbXVuBBh5ikseGr5hmAG12OnPiM
maJq7+rG5QhLeSyIP2awKzWmw22M4WDCmZCWNz2XBbaMNl/lKM7rZ5ZkF7cDpBzarNp9B++lwgG8
n1oTyt2S+QCtraRijTM0dlV9xjeTLelhaueuOEgMEpjYfBZDkH6qGRvgcUZcKnexU4CIm6YUOlHa
l2Rc/GEs3jvWg88ptlCPFX6S3bqLMt7NENDzQJK2KXd17GUK0tVC91PDcIcztimTfR/6kjgO40N7
UsscGHsJ7OFRW02WYiH2ly9D5Sb4e6kTw+6T1s4Lnva0OsShte5FiYB8iTyPG01LVaXkOF/aDyPy
LzYXgweOGiIPeCGUqsbZG4JiXNEi6i6Z0yR8O6MV6wGv+xaboWMm0kH67lQ2igzCIK0OUtnemeem
Q3iC3jaoRyeOQLX3U8RYCnINGOBijWZ+SasEEXKcB9d+DpjWpI3yafziEmuWmTecaO0ZPO5kyvgx
K3BHQKCTbhjuGGei+obEP6Q+uBQ5dpy4N2kRbrJBZc0zrQ+jT1CURtfLAYQ2uy+rJI2KHDF1qrnK
MIxB1FaVSqF+FaxumCYXYi4V6x7uhWUvgt0sOp3dCsaV+KxA6FUE7YYKEjix76rYULltIT83AgbM
uV3UrvUcF7we5UZMrLRLUtWerpKdnm13fgG2ks/n2m9lDoLPMZAiUZibdxbfzZhs4yljLtu0Xjc4
dAi0vC+XtmKofhO9Vdl3Sk+hc9B5ktCyUjeWTzcX8ZrxeRGSvWUdgJnaSbdV4QufL5DsWS8k3aoo
Hiyy12NCnytygGmXZRzGbbiFp3Gg+wgMiU81aOSNw31BLnzZiMjBYkncouMw6Kn5GR1+vJ8nTAiI
OAWIdL9eYuCJAILv0GnG59ohb9IrntRbe2F5wjp6wABGN0B4kfutxz7ahMeCJUO2FSDkCSFYKRuv
qQjUpeCcwQGvmshXQMC3aHn2Km+1KOChYbU623cx9QYPTJ/zGwB7+yv8qfyFMXZ8a2TAGgz3/tjt
gfrn1wRCxGtrdPAOG6oG6RfijhQ5MZIDSenBX3MHyGpl4Vk33lpwAQ/Ldd4izClyIwmA3ZHtw3ol
4oDXc0EQeAyn9b6jUUtz9uhZ9p1wrcu6Vmn3q99hEdhGroXfVg1iLr40ieMiOfq00ovydFBl+mL3
2JnQ8Hz1PuOaW41I6RLvSRtjb4phb22zsnBfFtxY8RZnSxxsCpcA93aZRP1YCxdB1ev4H9KNRHc4
Y9bFI/YFlgOgWaxmNzSyjgjneSAP2KZi4rTwIogNaLnV3yYz3rigkLbZk+GuzkaY0Lw5oMruLZck
9y4Ev9pvV+HnudYQ4HFM+igJSP3sn0wT+LddwiESKkwTcr0rVXwxQ2qCvYAsXxwUx2iSMyCBcMA4
iPSbAmmn+oys3ECuCjBCb0aLYxPO22i+CE3h0agt/ejW4JtYaNcw8an2cb1fJdpLxj1hhbjKdnwd
OlMiy3m+rtu+TU6hZdft2USpAAdKNfnjGWKXzdaaihjvMPFpC3cVpEEABpYkUSObPLlw6C4MWWtR
eXbgBJvTBQAsbrgrEqAJwBu9FleJNedcd/gAoh3dh1QpWo035fskdlW3X6nPuDKMUHH0LSAcETxE
a5PHeSwgvh6WmPLio+9zFv7cpcgjOPinPH63lcHO2DbwSTd+ohUO1AaT4m6iTaO5zuquVp+55/oJ
H8Sq1jyn+wCcaWaZ+i2YEaUt7mvk25gHsZcGllg9N6ou1AW/17I8m15PVBFEYTTzOEEA7W6zNOzl
1eC7kSGVYOz2yKTSDp897KzzWSyWND+Qmkx6A9aH+oBXr2T7TX2tVlinTD+7xHPGwal2/WAKnMqc
RzGWicU5qbn1YWAZ5EPUJ7SmwPu/HceEzmS/TXCnV5b1joXInNgaiwLR7yomSIwL1t/as7d+8thm
EUdsI8pnpce3OgDQsohw6Ag2mnZXEY8lIzmoJXNxkoTNZI5dWBGBsxPlvw1QYxpUPYidQKksdz8V
bvdixlw9EkIFsmSNrX4zuCq4/ySmeR1jHuX7LDCNs1GRHRUnkdCdgrNWho/IFCE70SpC/TmMaThh
cXXw89qelX1G58HcaMS45Ke1wOp8NaMpn/H0TwAVkoTS5MbTtj8P+sosFyM4A/uOeKF+NBGdExtd
+3rZm5gI/rZcxkFSxpd63W50IS7fYf1R+nQBoALAkZ0uCMnMJk83+GooLipcbGD8GtblTwmpDO+Z
mzdmJDb2OBpQntEQxynw39nUu8/N0gVfiS5bl9FoA1WIO8++JPeYP4dN5pGVEwmru6V1Sm8fux6l
x11U4QmfvAnTFTI5HrsytJDXKx5My9axwAoQ6rNxhRFZj3MokBkb0iWf15fV0nAqjddITDU4n7+Q
kp4vEk5jvLEDw8/GcWPrC5FxeWHwKbExcNk380zPwIY4obe8q6Uw51UWF/KiwaIxsiqKAZp6QCKK
rVWgkD6NVt9ZB0N9j/c6gbsuj741h0RpGt6cY0esNdhAK2g6tnGEGs4mS3PjZMBoQkxHFDUR2FYs
EgwWJfdz05J8u0/cWPfnbTYN8WeRTNxmNsoLawzuWJwYyWJGiW2kIj4YXWVxNMI7nGZceU2inhX3
qnBT4KcMtvTGQdabhV+a/WjIPTOomegMpLjvILDE9SuM1XUJzgqGgTSYLxZqYag9D3kUMekU0LPs
ccbNWHQZt+F0ShL2vVOPw2RXd2HvvY9eYtMYl1XEFElfEav+njoVwpL0Jj6TIomT9AngYw1nLuDl
029B4qX5PucSe/Rcv3q1Ajfl16G8tN1IsVY1OZzkv1aRmJcz6jJ88JtxLL9jT0wuu9GeXthcFbdL
7AbOeJsUSVuRtglYJ5oSRFzXjR204TKeAatoj/RAauJLtOv0C7GG8smFZOJDBHV6D9bqwFNbD1Hy
ZR4mSSkvMQ0i8MKpLyet9XcPeOVNQCwkOwRV2740ck6JQrEWZNevOlWcY7xiyd0ODIDcfyMwtHMW
ZatYxced/s91fTY0IHL7OSP00gJJXnVPZTFEmDXQny5PuadJu1uQ5t7hlQ9qbxN35z0U7njBIhAs
XJVhuARg3NwF0B9c1ve0lHb051b7jtXvNcwAQfOBacXJIirEgCSI8L2Z0LZe49FtTgcwuROOfOE5
W4vzPVDROcu/9oYUNdqia6mtU8xsU488y+NTx2Ta7CSpwYqRq0lxcRLqeqDsZWz2AROjD2K4l8Wm
8xq6ZQMli+tQTCyBQbk7z1VXjE/13JRPKg+zSyYyuLQMotFF2Kbty+z3ATzkxM7OXafL772A2BpM
hdEligqLgEVCTR/DJqGo9gu3K6dGyB3iZ7B1RbeRQeufJVYiOTcR9Hyy097cmHFZ7rso4yHp+5gi
t0GEPreZ4W2wHipZPNYtGQHiUbFzXwNmoS9VcdxCyJ8UqKAmzPTW0KpFyyl19eoY8iC/yesQ3Vop
nowFQBy57R1JyqiM8M1uFaPTfTf2HAMCBupLAe6IotbK4xBXOnl3TpckpjlcTdP8o5Puv+LgPxUC
yF+Lg7ffcD/lyds/qu//6OJv/9hWZVT9ohTy5X8ohZomFZh+iHqC/7Jx+ZdSaEMEUz6gOQclYFWV
ENf+UAqdTyhbcFI0aqAtpWOD0PoXcM79JJSQFBpo6t4xUAb/iVLINfeLJKFBIlKN4Est+Sc9bjy/
SRLSQpZJ2xrDzzztHBAQhIHljKeQQF1Tng/titvVi8ly4hdLjH9XTu1zrBhngDtL3DhBb2m1XeZx
Tndj2PesgiAmcFwYKtb3fYpXBX59VdwRDHKDzTSnTbXPACU9yrynBpko0zTvKznikHKyOPxeuixh
Dqys1b3xBeCGHjjXRedUwD4WoFXOSa8D1zn6qpqHvZqgz25Sf4kgpvJpe2yIEBek6tkNPHFybOYz
e+4I0Q9WxXze4I09kXaVRwTqJy+BHWRhVJBLG35RZNtqzFZ9zoKrLsiDLqyccyQNFq3YyQue8nHp
JheBxdISrj6DNR6vecEH2lv4kyGefRHoj4Kgj8uBLW118MitNXkGZF3OB+ac7jLTJU02Gmj996rr
UExmv61G7l2Vd4qnCURmlVT5NUYr8sBOLSuqUWr8xPtF4T/cM7J0YpNUCUZ8QAj1fcKtCkorLjKY
RU6DiUB12XLHlOmJbVm64WEZ3aqihZRfZmdz+PH2lNL1+ijqvj0SAu++mGTIi00AluQaFG17Wfae
THaNWSxs9H0L1zo3I5VpSlBeiiEqT7+27HNvKxxiMxiHzqvg2ozkXf3Fd845KSw94X4WSgA8k1Lu
WLhDrXXKoLUPLSbt4igbz0b60B42+qkdOu92KTjTY/AUgwFQBHfp1PRpk8Drxeq2pzAchsJMA53Y
F0FLLlLWQ2lzuDbgJLzWctstSM2pPrJWUvPeBStjHS03Ed15lgd9d87zHj597Hn1tLM5wOidhnbR
nJlMWs9rkV76CjBO0rjNz9Hseisgnw3aqllzNxn24Ch1oGTBhoo0mz5nqagKa1CgC8cRPW6YOJDc
u52Gezc2y3rf1O3UnkBnhrDhDylh9aEeEptQSNdEFmz90XMPEQ912FmzZdKzNhutJ2zUHY1hie/i
yvFSAvBJDbzvNqE/vX9wc5miblOYN74USQrxI8bUkNzjcBnTC+wvBoe9PxSfk6STNMmzqxqv2i7o
xtNmZKl4qJe1SHDARhM+d5JR6Ds/t1UdgznR9s5wAbkHM882ilwlK7w4pMDLLUOQxJ3eECvcA9dz
SXzEEZ5/1oM0ebdVzHvDCbXJL9228PVVXrYLIeByspyzlSwT7KzQFfaR3a37HWMOVegqS8psLzjC
5FuRscXct0mRV4cG1IG95zRTxCcTomZ6DJw8pod+Kab2IgoHQdwu7OviUk7sMQ8UWnbynRzWROmc
CPvuOsBVDDUGvC1mRpSmaE9CHABmI/KKA7lhYXtasVeM93W5/q10qiw5cZTi5C3h77CLFzgmLwkx
xv7JxM0iPjWcmeoTrBaJu5VcR+FZi2VcH8ulHu1talyi6dAn2pDSPLuwdq4TgwCD6LV6o6s8UXcq
xdG6wWs1uTszzfpRBQz4W959vmiFfJ2FUzkQUdFV+pJJv/3ezKH7fc4mu97h/K6wTa7fvTAOf2DF
QztvJhEKwuR2QYEGXi7Wqw1VNISrPAQArqEu451QTbBvQp0TNLam7kq6HYvdYKn9yxiHz3utcCSc
YMKuQSyHKQpfNfrJN1s2/mUG4J7Ymuyrp9jDOtUJ0C8nRqn2+wye+nsq7TLYZE2VuqyKDTh73D3V
k7ZXTpxbmeqd/hkunxxHF7ylUkz0oYQ1pBhncSHJ1MsMBVjQMBtXniAIL/GaMd5HKWVa7lIjeTi9
1qeyFyMenMRFz2jRoPsDVDWiL4gLDSpikt3XXRVnx5GNtnWKnW+qtjwwcBU4oXKe6RnKHNgRsnId
mqhAQNDGs8rjDMMo5V050cWnPhR0IrfDQ7HK6gkWDbHzgn6+HT50d5j1aPAYysV9HLvuqfeh0Ucf
ej17oPCCxZPz3vYAPTjJezD6GfXQ+UHwM3mFhIqgH34MZB+zmf0xp7Glri77j+nNXQc5qFfMdMOP
+e5j1lMl9SDFxwTYMxvfgINiLuw+ZkT/Y14k7OsQaZ4cp/zcfMyU+STkffMxaYLTY+pc1gE0/JhF
S4/szhb0DTOqgIVzjz3H3Oh88p7Sj2nWWQfbCNwavIp13M0+Jt+mnaIvkns57/fHbFyPjYch8WNm
psgzvyfQkp17otGo6et43a2DNttrZm5nHb+bdRDHtTU+lbkln62POZ0enILwwTq9exXzKzZUdHoc
2ATA9nId9u2Pud/5OAO0uvgoJOdo0KZYgbH9zJbg0ADWUOQb6YPq5CYrZwwj4HBsDL341baNdPx3
hMpKHKbRG24GDqL3deqWnIosCis22P05rKR61FcMAV17Qp8LrKyobHi81XpZ4eQCmCKtDL1/2U+V
ijnaJu1tJwm9ZWz92VZ4k+bBzK4h2wb0Z4JILKofOLGJ0zw9qE9qLNs3OFPrMN+q5NpTCCf0slar
X4Is163P/uhVRnPykCdBsi4oksbZ1hOIzD2aoHTA/NrVJe49XlnTYCWsYQvgd27c9otORPC64Be8
l1Hlfrbp6H2E09VnOzXl1bvrS9QiAqVIpXUFOn5V3BJIAUDmOAW2rnrC3ZY2O02WjTfZs+2TqhWt
BfZamoK2Dh4c29QezFviw3lbnYdk7kVZB0SWUu2pE6UVR8yOwgASDaKb7iDhQBeH558OO0ulwzX4
NMW5koHmm+v20XyWz0P8AlSfkiwA+HLY1kxSDILzrJMdGg3dE73Q8ZsZiooaitZS1904iWADU7tE
B2N5kx3Ilel0Yw8q7bYiyokKk12Fi7PwMDojbk1KikQnoi0GuGwP0ShUJ2EepNdV3cnxkK8dHwCl
eJxuROnWExnNcoTWkHuf+1SyzmKZnEzbdplTfWzHBiAI7c/pdMiKYeUChVFDvq7NZbZz3Dq/sKKy
yg62qsZbwqGEZkm4hNcIs7HZB7DYKKyu0GKYQhKVcq9IomfLipzvLYVDBU2i0Cu5MFN+HJAjHHeV
NV6VjAUD9b7dfBHUc6s2HcYR/m+hUyabmRBusW2Ghf0T1WOIJrQiIALU7Vh+JdXSFKeqBzqxG1hD
jZsm0P6XOpzUIwY3rJkipiFwQ90YVbCTdvSeklBcaAU59BELqQnAU9jT/C3t+vGySHvMPJR/z7eV
m5s3J1/rEokbD8+YZ3l8qMChv2UOEuzMDM3MqfgzsbtM2MFoOzNecd0aK3kj6OO+2DqdAIExM+C+
5wbLnE1AoYbK4sbo7Umj5OeKWZMmpQLZeywaCk16EpRs1JzGu4kQDF/QbAaGLuHF7wLtNNihXiwP
lHpVD4uJRrULW2By7CeMcDcC0Mt7lvgELBmieAgFaLSgB/JIY7mbe4fovM7mL2nhA0WINRVtPNsS
L9zDJSxuI9RLyqSFGBBdfZFdEo4kXdPQ2wAmwotzSIU0SGBIiiKou/RD9Rv614bnrjFEN+bUrt9w
eIGXhQEChaHtJI72lgccPnarR2Y0jdYxUKkarkDYztzRtCvoPyKN490a18SvLQ7sL/MyRteaXe9y
43oGNiaiKThRmmh4R9nE9YzrblfeQG4IoSEk5F+24MQDsUVKDc9boMQ4Q3tPnBlXDxlKwwRVpHcW
ir21K6MbB+Mb6ltUEce1xzF9A9UqvsVyBmUVBPAMd+xxpnMwYdxXTDZOMxQPZ7zoNNCVgwdi6S7F
rPWWlDaHEsTI8dFjJfE02WnzKunCslBpFPeoviW9LPouu6NUHiJUUPKogLY1ZE/pQsxkgx+0J2zK
oHqjykBezr6jX4rMo9cMjc52gSjo4QUDHoxLctp5tFsIUzaboWFwaZqFCJBfO/Ery++a/rgEVziN
xeh98JWgOhYmSV6Bc6avxgTdc5S1YH0w/GqSQ76bUssccSLkj8vbQmf1F443+UDGduyv2B2a5yBN
4THsyoCPxjMO1NUnyGZXw9YqWCpaqsgeQGp6D1TcWK8iGFj5aZO4z4vUkcUBWHLZk+pmJR6puL9l
0cySuWTcuZjHovi+jNP0NA3R8urDxwv3nOjNtz52AZ1wYRVnfsl+dtPkA9oxaQPKySNYpykJTTE8
5wQ5vuA4cgHxMflBnCLJpw/aLsjnty6kL55kPG73ZNm9B2xk7XgZpD5g5rTOA30GJw5/9zwyio7W
hC1dJNhGMYyQal0gjqU38ZJY5CqrwV1vYGQD4pL8OtQdjz8oRx1x9JQ5DWMxsV0Ghq56Um7PtF7b
JAP2RjjRm8kG9i64zrMrhmIpL/su5DUO+0Q4+zDrKlheI6cpYspdk3P36VquEAmkZ0finA8KZeh8
cGOvhnxVV77dUx5XePuwWTSEOWKs9U43DIr7Qi5VeBFQgAylCrefvoUxTt5mk0yxeMGimzJLWQbD
KvvdLkfeZ0NShXtnWSL5lLgAnKJaQwfnxctI533oSP9V1P6J7vXXgtr/ol8m6r9+NBtvvrav/fuv
hcb/UtNQoz7hEvIdFHkcPK63Wmj+aHDgrwKcuLTYetjsWL4hmv3Leed/QuIK6HxQyGwCxe1/9DTb
+0TxMKY8m38r8Pkn/xM9Tf4qp7ku1j8FgM1TMPR96Py/uYt6iJpYpcgn5kPh3yVTb866Wc/Y7mG4
v0I4kT3rwCw8jMLuL9gjF/OmG+dGYcGI/VM5Bc2NC1TxdMZL/qS1Y/AddBOZ14Sz12smw/wY8pgo
N/5U6sufXvM/Mdc5v9r5+Om1tFEdJU9PIi+2TdHGzy4wUBmhmCt3hXm5VPtNjrzDMD6LDTE2QIhA
QR7tIZakyrD1AvohhJX0h1nAAsUSLdRpizkhYZAjjLAdlQ2Um2nOeaArbp9h4r3EUTlf950zPhPQ
JFHZLI51PUwJmM4qXNDyMR1s0sIqnxdgeuIqQkfguU1/6w06UXxO13l2GuAET7ZjoSZIMEBSjoYA
idz8/Wvxq/3ux0tB04dN35uGALaKsz+/FIiPQ5F71bTDXhlu645Kvh4z8jaohbf9+2/1qwfux7fC
4ocSrIQnRfDbq55U9AhA82A76s/tPi9rnsgWTgYZDBoWWegfo768+fie/y/uM//ftqvbPm/aX99z
Lr8h3bc5ZermZ+n+46t+aPf+J8nbT4Rb8OZw/xD8ez9uNs4nh9uFy2MTKZ5aYZfL5497jet8cte/
4QtZ5NItxi3gD+3eFZ/wxbAxggSBguAG/5HLV673kp/chEIEmIhxIGvJdQp1GTvxL5coqvw0A3ne
GKxN97Nxubd0He4KmmQbSodwUoKaVabbG5rSj6nCc7W3fIJp7igZ/cTU74GayzPthcHLkk7lUzNN
+bgF96pzFJY4oyepDsJ7lpTtKVc+Q89MJuenV/1P7jrrj/nbr+HyYnDzJcOCc/k3C6ggOtTQM6YZ
XYiQkYKAzy0iBZE66kI4DEVzW4H7OxmtIMNABw/677//h8f0//oBtOBx4kpHCrH2lfxUDz2rpira
cdasyPL0nD6B7KIbEw9SXwMMKAxBFW8MSM0znKqscfsMLkxk3eUe2eMSVvewsMh1aOrkpzRXy5A1
VzisMO63TXCksqw9RVq0SewY7Hz0kAATFI7F6hd2OzvDRV2oFvT6Ft7wcnDHLjz78VIXNIT9/a9q
/3qr8ddLxgtY9mBexorKfe3XX7WMfDH42F2JMWb1bWYoTDYTbOrDstSYgeJqmS5pYYYDT0eGHrY9
6+MCt0HobHMdxE/BMOZf/ZYVAXY9JzC4HqIxlxxwetfaQf7mivs3P7L49U68/sweUDv6mVzNkGrz
gP7l7RkdNeR2x1ml65GXbXv61mX1srf4BfeBzIbPHLbCM9p/7+SklhO/oMmsizr3dS6G4mog+JeD
xahw/E5xQyExtIjLhGr6zyqzx4clTvRbBHIdL9xC9992bovmQS0lkkgajGdz4vQHxyvFNU/xQ4rZ
7cjb2ByABXgAxIxznEiVv2ZT116w6mufMnhy3ysnsG4bu8jPKD/tQVHW8hLqG50blbIos+BAQoEJ
IInJ+Fd6LvW+6ke6f90heOdB+ADzb+FchF5WxWX5aPk5JgF7jS9HORHSCBtZCCbr2sQlhYgJRzmz
yYrpDHCUd1nPtbmo4EVdca6ivSEcnCenleG5ay/E3oLslvyiuQy7ZMx2mLvrA9nE8c5xrDTbER49
bTi1w5XhH8NwO48Xvm+d85AEtWaW5HJKzdWQB7h3XY5qGBKDXrzIumEuSLXudulkTRQ6WnKFTQbi
hsXUiP5SDt4RN2TE/kSnF/SE1ztvAC8QBhWfbfpQ5k3DwWfDAetJz1ZwGLyhu258k+0z0Z8BKGdz
NBXV/t9cX7/ffmzq5X3PQZpS67rV++32szIOpsqdo63RA44xb6qDVbke6GKt6/Z7P0lxMne2tbPS
ZL4aRdZezJ7/1FHAWOza7EOFb5hbdzYaJAu4CCWF6PwJ6dfgKP2Cs1Pg2z+OCX9pJf+YxH6+Z/FT
kzpRro153sOu/1vwotSDg3cOGC/sfLHDqgw+hngeN/U5OAEK8eAXyfDNhk9wzCPbWYs9Da2sMEj/
N3dnths5kmbpVxnM9TDBfQF65sJ37bsU0o1BUkjcSaPRaFyefj5GVldn5XRVdV32AIUCMjNC4eFO
J387/znf+cdv359vKOvr8GEsEVBI2BT/+d45eZSpLxHZDzOZ7jHJ+XyLqMsZIGfn4KoufPSlo//Z
Z/b//qk8LLB+Yqb3HQ4Cf5qYbCeEtjWM0L1mN6O4w4zdDz9S6SdbLZDWYZ024zFAO3gqSxLpgiVT
CccH3eoVDwzSWZb4r9ju+kuLMA/xaie+CLsJOFSdLf/kBkaO4U8POMfh6fbrbMFwl9jrVPLH54sa
oxhDkKLxJjHQUofohhf/kc3So4rIjdauFZRJFtUe26GgPWoTXjBlp9AjKoSgvs+dLVUK7xL2622Q
V+q6hNiyD5Wbs9+swIP4Qn00LDhyq83P8ZRRRhA0L5Rq0rzrdJR5gXV9CIkrn4VdbR+jyn9SFovk
HSB9fNt24+wEh9oHJTIaOsDZbHpnZG2T6WjN6/MPDKMh5Uu95R+TtLqcMlevukbEOj+mmKAzw0vv
enQ0A7G7DRws5woWOBwZEcaHBSrOW55ENF+EcXxEc6QdPEnFAYeSWrZpTHLZYpvwwJLLhrGRiSOi
NvTHPFS4fDDoInX7rwEOomy7VPzwpXDCHxOdqHR2tCjtPsrPZWNZPpXFYX+uRlfdBkHX32mrMT+h
AVAdXi8ltmk3FaxizHJeZ8O0sOZ38RO21rQD3eRdZYF71/bFeJSuB7VdAD7GKRqsRKb81io8l71I
I/YFw9/ZRNxhP7W0RUwtOSd0+Oy8D9WyxjnNsfaS9KaWpueebafsSMXYsqGQUdCeOOH6Hz377z3N
odDIrCH1wOB5pgW8L/NjI1fJOfa8LYlACrj7eMaYWuasCRsl3520lVQb6S0W0+Kspm7ges5HyMRY
Ai4LHZ9h1CPALIIfri28C6/LnsO0sDauSsiPm5zOcSbFDiEEskHTX1f0u17Sq6KPZbAkHzVPm2MD
07/dmIriU4jGxJA8QxnAErQx8p56WuZKXPWtjm9is8DPKJvqKjINxH9HEgKObOqhrbesZ6UxK46O
REfxQ0r28yD1qnCPGQmbIBnhgi6lFeyH6Oa1d+iXrI5ZI29GZqEn0c3OM2M0RH5W7xd2Wp553hIf
CSsR60ejfaw7iM5pJeW9nqfygiPxjKEjfCGrTO8USfVbFcr5FiROfm41sX+C9iEeqzY+oi5RMTJo
+sANhn5e2wA+IzNxwxWW9Lsib8Zd2k/6jc9wfKgC/SYkvb2JntxbY/LgkjKs9pzHXPSjK1nVs2dq
cdHUAtmcOiZvqL5ma7YoiBugbCcTMe4NKrtLN3vSEy+H3x4W4JZUl30h7bpY1uooP0wlMCJpnEeM
X5B90qW7Gmym04NyW+sOZ5m6G52l/Gja9Ap8x7RXvmo/mcVstoYo2YchDuNzz6/deyhZCiyWGp6x
8T0UMvXPoZHb1E55tbN1Ay7kJV83t67M9K7myH+q+ACuKfcFZMtN/8UKdX1qufc8xTi0b2Tvtj8Y
VTOIycV82QMpZjImz1Ecw2KC0TJWY7Nv+jxDmOyiAnR14bikKpJM/GDfHh7Kosi/VKQ8suMAp67y
niJhaBPjGSIoifFh7j6sqfuMKLrexmw62bPM87bKkvDolOl8gYFcX+Sk6m96VwUXUYCZO46WFy8P
v1u+8fTP90cejckBnEG9dYriFpcRGPhkSnaC5vrjgBPr3eThidWYu7VJqp+YZsroOUoyONcmaRIG
NAhZz9TqdB6eoqDaBX7ldBD6Sn0zdm36OZe083g+rmWJL4ZFU2MWuMXA/VTQI9DiST0lxYyfllHg
OsuIC60KuXU9ArN5YNsC6D6UfX6sps5ivrbTk1hYgbFJqDfGAbHHEmH6mIc0hsXfNlcWuRlE4you
9hoD6s88lHDU1FK/sK0DtqRC/2MQ8/CQDRY3/tnfi96K3xPjj1dQ1NSJL7RzXSYy2Y9RwidjgsgK
d30sm/DcTOCWUlJaK/WPuPsGj4ISx2isWI3y/G9fKTgcvN0cjurc4T5WbG0fxFlQr999KUmtuFU+
nTAj1ESUiQnuZYC2yxYXiXYPB9idnlCDOd3ZDbUjUzBA5tKE5H6OAM2cG3IROavY9U8qxiK8Sj2E
ZQh1fA3mOE7P6262kZIGJyMcHs2je6fyMGx/DomgaYxXTFxJsABrfY8CvTS0l0sG9Xk38F3b972O
dzarQPhBhcmPshmm2xGiY7ztSFljt1+c64hg5W5RtndWBNx8hxo0w3acnOkWGJTLjRhVPdhTiojh
pFeT7x1GQwQJfB8zykWbDxXXq655d22CqWPe5ITx4/iS53jyzB9edfeQQ4riA49H6t36uMFZzzCM
0JxsoL0fcnBY5AucWA40ONb6p5FrU0LdO9eyyNXp10stk9Q/k0rnx9kdnUdp1+pEzYNzXQ9cxqwp
nGtsiGxFHR7GHN4UcCvNowoPeYxNoukBQq1/+3wak33tl/M93Zg0qcVu2z61ywJNl+UzIxDO6elW
B7xblo5Ccz9ZtXOdLS3dy4yT/jsWPi4NVoI0rfmk5x0YoiWXASVj+bFHoMRa0FTqBBkwuQyCnoWM
51WvGF55HabMQbzZSr4m4Pc6yt9iee9KWimA16U6ZntecMG2mX825AN/kb5Z+DR6WURrn0EUspOU
RKr4OFtUMkAOt5XiRDRU1pju52xUJ9W7wU3LnIj1hALpjAdn0l7gipidXRRYyXOStrx101p9JxW1
eH4bJc/zwh51C6HLoWESuMI7eUb7xUlWUzXYs0keJMG82wJJ5HuhTvvKT9r4wKqM0k2ZcIFmBCTd
+lyqtRqTBU1y2ySLtW9oRN2NkT/iewx1dUhyK9v3BvRKZjd3tlr8d1pL3Cs6U85Gi0BCv/TNHbCd
7Dy1lvE6GzKDNQvozLaaIvHoVaWa9n4RfLaZXqOKnKbOvaqaT4mqypvIK+QdJWH+1ZLYegeBh9+n
PXUOfyDHxZmsJ7U+gWHAJHGIIxF9OH2H/8+TY3vqIF9eOHp2d5HIq580iOx4fNCqZCfFpTfHTCpy
qE+OEzXfDVvfq1po+5Fgy1CC2gk9uty0cvIDKIzhFY74OqpIoDtj6/AEEb/6o+rOgT/iNfMR8PYJ
VYXuNzeSPRahdqlOgAsFHBzwyxdux2M60q1zVlSs0rlpOop32xED4wT1lid7aqKLsqdk049p2vYr
1zlTnj2dg6Jz7gvSACFg5Ck70deUXvkl3+xtZeZn4frgINOHKEvvVAbI1epAkfUzHrVq0PeI/AZM
13xA/FEfaYv/XJNVIj0apTdyYpCag9q6s0ak/SnO1RET6F02AvZPMs6SFqr5nnXvwJ/Fg17TPnCT
asNSCqv8TV8v0wkVIX6DwuXe1jrB3T5Sw1mkcbMHqebsHfKTW4CNKZGQUlyHLBLumqwrnozlvcjW
9k/eahzyGsrDjWifVSDzECCVxK0OvGdXzTo/JaJ/TtsufB0mi1QCFa4/ob3SebvE5DCSdYW2hCMo
OxX7R9eSB8oQfJ6ZWt9pyneoy20hTWeOFx1bAsp8+t7PvAmeMAhfLTrDzQT7/X9hjm3BAKD1B318
zeEl3bejX+2ZRJ8axs4c4rtdmmnTTJzYPEd99KG+j4fg0y2dl8ZwT+9seU+R1ENpFViraJ4r83c3
s59+nVX/Jc37sa353y/8xSeSgsrTTP+ff+Pc/R//dJV/Klb43/of/qrjV3sNIqL/8y9aX81ff1b/
V9DG7l2//80/7Nl46flu+FLz/Vc/VL+/CqgL66/8r/7H//H166c8zvLrf//Pz3Zo4Jrcf6XIPX9U
tNcd2d+XwTfIjvnvm7fTl1q+iCDlzfuff/9fzOzJb6GzqtcRKnng/AF74QTrhi3Cxu7FPiuwPwji
fvAbRc+Ba3uuj9UcRfyvgrjv/hZgEmcdtC5ZXCeO/5XlGwLm3560keI9NnAs81gE+ui5K+XgD0ru
NEAfrXEB8WSlDJaNri+sDYHI+IpMf+WvzST9q57wvnGUSam4i9UyhFv4+FO7Ycs2FocCCXXZ+f0w
vqd6dJ6wlyDrCMpBgi0yscJatIwRjlLS1+l+ivXUbAK36uIzGVbjsMPXkFACgx9jIS9GEuY64BYl
dgm3lm/bwWjEbw3FtB9MBTc7LK3q2Qr6RmxYdqbLtglWOqfAQ3MeueRX9zn7hOeEO+QLlSjlpSIa
Aq2T6s2HccxC/npByYoM4bY+A4M0jHsBC5x/kbp0G+TGLXZE4O3zGEIGxPGkjhfIsr26QO1ay01i
TmNpNKgLgp3Jg10nzlWOVWOHzMGPhZFgrsdBFNf57FVg0gvDUXbxTA1CkOnqqPFP7nn15Q/sLuqC
Qj5cHfgC4dznYIPFxl7mnBtF5+C1A0PY3Str1N/olrW4ANO3YuxKK7F3SY3hbeeNFaS9zvSJdyLV
b4vLUpW52c6BLfBtAUumu0dlAKtlkr+Nvs1detRRcuNlJdpAp0cSBpmp0itOnOGbpYDmbmCf0VJS
2tGnRTpv3nJO7S50QCcRvqA8OqWiiBO4mzUPf0M47SmyvAB7TtRMHA7tsryu41pf95ydOETHjN/b
KBNcZVmsRwOU0nEv6Z8Wby6aB/GrJnefXXITZ2UhJR2tM4NQHUYcxnjzB5qCS+z1G6f28ycDC7+D
xB/LpyKq048moxsLh2wbxRzQ6+WFqKGTUgora2TjGR8ff7S9HuHKhggkqZPgdqE/EKexjEJ314Tg
/jCRoPZehOFA99FCFDTaxyJ0LkhizBx0Qe1jvGWbCi0yzPSDWXxeWhcN9JrPSXFWKUy/Z6SmiMAU
9XgdwSz+yCcbii0zN21KJnUuF1R/dzMEoXjQiUrhzjZ972wqUTRmq0gQe+RP8/rHaIK52Vu1NZMG
h6Ofina5nWklo9SwHKM3ikW9cLtMHGW2GF0BQPBsyh6sxGWQGPI5/oTCa73AK0Qdmy1jvfOS5rsG
UgYQKIqcK1KNJsCjiJh9wXghnStvNDFZA0vYVJ9XKiU8nIbOMyfSUG9K0+vHNWtithZWp3gbWKZF
MXIp+Np2+OxrWgmiortOMN0w9yMZ/7SrgjRgQhb6Fg5A85JPlfuZiFp9NeSBnT1ZEd62ubzrG3L9
2E7HHxXom3uwed58NL3dTNt+yuR4bE2JR9R1RHwvjOMlK7gTDrATTGufD5HfGqtsrNZKChu3nxtX
412CrZNxQ9cE5CHCKm+QL1avl8+sj0q20nZOHwCl0ZI2F6z2j8kUcI7VNlXRupeVi++l8X+OsqTX
QRuI9islZ+Fnj2A6FdHifU6Zi7cds5SS6DYtk7u+59y2E3LEqKTE6sAywGe7IxEM3OC5L2h7EROf
iqBnFfNQMezxYQriymv5+F4Rk50v+bYGfK8jOX3BrajullHMMLV/Ab0scveXEcoIXzO3syAsUK3+
yVOCsirc6IBOA9uVFxa2Ayj6irg36eeiyvYW0/5Lj6ecQw7RjgIDwABcQo5T3l4WbTYHq9QyBVtr
KjAlFQsMwOs6Vc0n9pCCt3Echzss0g3kfjhs9ziG7a9+Kj2U0mWhJCCMPZ4FVLyCfRjoEgl2eQ86
4TyKy2zCRSaouM3gAHmbxl6YYnF7tDOugCTgjp4S8+yjCSonTnWQFlmaus8o51V0pCwAg2zjpfGD
xfgOrSCUFbInTKhrLixSo6HSzO1dLsICkyQfEvWxqfM9N8attl0K3eBhkUtVnStmTesppNxA3jGV
+8k2sjpNR7ob6fgiTQJWK6N0Ems/8Mh+S8bIo+2DnnMgzVGko4M1WO61HZbLfdv2lrNL4Axg4IrC
6WNomuolHOiaOLWtiC6E75Dxb/J++NRZPt4YZJzuImiilfOZ3GQQpsxeWXydNnm/Bk7FkGVvf5hH
/pMF8Z/YRDzVWc7EJMnBl+H9WbFZf3yq+82IjTfGM01pa39bWynQ3iHEpBXBBXQL4Jewh0n5Fyhs
//rE+F8bB2/kV/Og1deXvnqX/x1mQt7kfzATftH2/jcjIL/89xHQ+41J3oGAhYkqCdet2b97IjA3
YHwKkyRK+KD8gC/UX00RjvsbNgp+B0siBj12Vn+dAcPfVrzV6tcKY6hI0Cb/pRnQ+fPVgnzHmIk5
Y8WpxR4ei7+5Wty5FIaz+Wak9HDKjybgcNPQzcEEclhmNzzQATDyoKcNhhW/M/qwag3i/NfINsHZ
lGM/ffo1afNNNlIBvPMkTdzbYBJlvwFknWN9ttBxd2PTJUwcS+cGeyIphLua2pmsHYAp51FPQXid
eXwx9uWYLtVWVnEHqnjCIAwZnSDQVUnNBYPeyIObwx8/8rRw6m23wVhBY42CamwvYIXCefQHlQ5n
UU/S+LborDKnbq4oSQyEKTVhkZVRlIPknr24cAdBBicQdM77cZzw+at+ABWk6QjaWNLQ6CKhaE4s
d7oN9u/5Ykox1m9abq5spDk4fndg7++HIpgR6ceRkpEBpQqcs0NjzKHz/O6RyibygJ2vxJNA4aeX
LpgYSbsq8AnO96p/oN5BWrBrNfd7X+Jl2lDDPr7nnVIusCNHefsJLkeD/WuhiTP3e+ebw4Ma9qsU
71FLzFR0zGAstzRb833nLRim+KZuDKl3/FixxOISkALqZdR9JCzROF2WvQv8qJyLamvJQT5rLPHt
cRp4MsKdMam/DxbTXje+W8TUjAVZQCQB5CZQDwhr2wi2xbx3Vd+7RzeeATh6FsvHQzKJ6K3ohhFk
gzt8kT5zq4tAFZ2+4blZUC/nqorCVzZx81nSmUifBqio+uAtI7WF8Kh5SgWATBBdiJPNO4e0SHhs
4kF8z8Ka3OPEO/pjdoUO7nKT1W/o2OQPsaUXbL6k3UXTE8k9LOp9EXn5UWNRhSyVR7o8lDmblG1t
1nomjWPtNkAfaighTIpXLvYexEkZhD7KlBkB1vbaewMkFL0XboBrelq87tZ3HMNIokOamIuEJk/Q
4ZJppItLPBNskcPL2BBq2Nk9bWtkwcirbUTsL3hxu5L+bVpmcEd7Q+QJuukD/QlyrHqwU2E/NLxB
ET/bZPDJxuFhAJKSHEAFr4pZjRazqaYp/knPgv9SjGv5l6tQnVB+5+wDg6R13eG7sYkYp1O58Qxs
BMRBp/lhiML8KDt4DJuKxKt9BXHWA0SQi+8xpfQAy0j6Exe5e69xlbyDhxK4oppGfLAQ9L5JpahX
dzBkP3PlPwlBn4vtzX138gqmW742WTof2gBkx14lzXRuh9RTp9sgDOoOwGE6xzttIs5vPl9Iykfh
Cr1GbThbVD6TF9zkyqXiLE5tOpFb2PETcHL4ZqieBcZqcF/81hjMM1JH2A2UdkBIxv+QFPIY4fCg
yJKg2q4InOo2V9jNd6PnoWJKJ8w+WupLfngx6G3U1hTBP8nrXZfh9eBjmYev8NdnrZ2uv07r0b3l
48WS0DuaZnmpPlQBJGWHVUZ9WEXHX0rlBdGDiDafZGWHoRTFfRR8pbMH2ZDee77hGYoXBhOyq2+k
6vSFdvsOqwjeMptDUCoiXnDKzqWEVYVsFQ3DI7Hbmg2XhQh2SbAA8hX0dJPs2MiECqEqnnjzLK3n
G47QXr0cJu4L1X5w/CIjmt1HeX7bYGI6WszeN72N0XRDh/bcHcasVx+2HxPotALZ+zurBTpyoBKn
viKL7oeX8GSIYviSUOQYQrC9z/HAO4dgdgxtXm1mDWceoQBmsFbijYC45HbECyqo0Hu/XzOYOqDs
XnF4LvfES0MCgaCDeVmsnbuneGGJjlkzzs5gwGTTVdcb2pVlTmwD4O2snBdpuc78OaN6vHqdsuXe
rbi9nTD0tbdgi+ipLuN65WloaFHbMquGm0yGC+iw3tA2LkYL2hO7RSA8QWL0e8o2q9kvQQfmTIzr
1M0DPLMJg5fyCea//cYhVhCoD8UtlzpfFuE69fcYzdk1z9wcq/5kcKHglgh+Nw3/S6ra/58z0jra
/P0ZafdVt5/qXUOB+Oc4CH7SX8Yn5zfPDkL8Ae7vjlIkrN8tpYxInAQiylGwI6FiJchk/24p/Q3U
A6QHDIpR6OCRZub5i6XUcrzffKzVTFcx8LFffIlfeuZ/8FsRIf++r8iz/9bBHjvQQDxMgpi/0S2I
ZP9pfmIBbixrYrOZz9OIbpXOVDpif5hl+93a/eqFJPpBi6lXI13MxDvFzlau+yr5sjNQhSN4cKJu
ZFECmz4nNJYwOzOaksRNTb82HUT1suRHXLfRLc6M7j0caF3KSsuy915JlGQ/CvK4m0JV7E9Zi7Hh
IDFjnwVBWUDMiQmLIrpkcJ4XipO9HRS+/NJPC9hMJuEQthkALr5YfqM8FOyqeurJCiJKe7akxkSg
jmw9My3WAbqoys6G0WjNExI/BEC/JfzMMjG98qZzmGpLBDq8a231E+NgqQ+mbTMW8gXceioGuIsn
S6TOW69YmIPmkElPxcT996wXbaQp1Ymn3MubT+blZTiZIAb/jyDGvGRTzfDYY120MNJAY9jSBNK8
Df4yh8iHjnu0edCjIc6SXqZJRzxuAz0+WOXEk0JrtmWbJhq7l464rkRQLjpQYOTb+H/tNQiUghl2
m3TBPB/beiFk71LVgO+DRO6PsXEJ54F3BToWL3n1Fq9MuJ3h8au4zRr/e7bL5aZmmiayXvrp/VQB
GD+ROpbfdHhaBEnR5aazTi5Wc0JqwcKfzF2Ke8JeMWA+d7oJbqIK3ANL/op3xC2GB6RQikzs0GJj
VJTBWx4Bid8UpY6fA5P15ui2BYEw0fefJThuCgCjyb5YVFV8eXR6PuPmxKdbKLGsLL7QvcsocvsZ
8SRHzKJXeSCpwAOEkZQl+m6Q3kxXk2nJm7sDxggioo4T3mUafzQ5xcbH7FiPMeH0bQm0jR5y2ADO
xq95mFG91Nnr0YCyxrC2pXc0dWC9wWaYr3mKRwt9xLLJACwrmVILJjT8Bi9NsHnBNLT1VZyCPOWb
s3BU9itCzVhEUthSJoJ3DxWxwddzJ/qINR+fRKPsS2rqNB4aag4CcU0usBN7Y/v8f0xfdv7cEIP0
DpUJyvEMPAeugQ0L1Tl4m12fv2eCizjfAw3zioulSBJzadOPspwJlZB7lsgsA68YVOI+qRrmtq4r
3fZcxpbpt4Xh8LbVWDn6XShoH76ymjlwf3iN76cPbOrgDghkgQDPASPibhBZZaNeVuGCnOpm4q1y
GUOehy50x2s7m0N5MbDNCX40bZ5UF81IINfdyKGTRJRTKiHvK1TZ7DAl3IHu7Zp86DYbpeiO9jSN
47WUQ2QuZEmv6W4qh4hOM0FbI3eCIR49IGLzaD/4HUE8aAwFW9yG3NtNwYfIH+PgZGCI1F7wykqY
OsqBhWMPQyEPP2q/pikWikwTvqZkoZnKi7F6Hi2XtbKV0M9B99nqm1H1HF/OYT/CltHgJGq2p/qM
rifw8AYE3BUWJSSetMbcvS1VO1k30AZjZyO4zegDVjpveJ8zf3kQBbM6+lVc5DtwHDK/crraF/vQ
dHV/bzchIVssSf4dEHiqt7JEmLtwct2Kz53W3y2u9REfug7GS8ShcfxO3UUzaBq+zXlVIIXlHh/p
BsYHWVMRWO4DuKKifgg40N1TPOJOwDKX9DTOdtxQdG1Sw0JWB4s4EG8I7oDx9J9LHg8AnzNJuruw
wfsF0/hRphyyEdlGVUvMPAw7oMc8sI4pG47i5NGygq0U2zMqO6VQI+A7OCp7NQKqv0uaHITO0ABp
3VTsrtiDzjlvlkXWtTukwtHAwhnSb7gGev+YDz4nvbLz6ytME3O+s0KspVvC6HSXUAHc3ug4SOhu
28gumb8xLdXlEeYgWm9Oa2K8ZZdRE39u81gejbEraruLFSibCF9cl40un8ilNmo/hS43XYq1wtuq
DCPSvdVE02+XWKiAaZbnRHWN91pFs8t/Cx356odFGOzHuYEY2oZV390T95WXFMjoitm9Dqn3RpNc
KUgLDsqKr/Oz00GO2BOXWkO1VBQQci+iB+Qz1QM2Lpz5ypFpeQ2WVHy3hEGjTROnC/wHDeW2c7jw
TiF7lvWslVGCHThD/SjSiIQ2qTJ0U8UzJ4Ed5OAu8xlsKWTDQHj0uiHRm4hazXRTVj1BqazQ+Xzw
2XdxcTQJlxLLOjhvGX42s6fYp6r2piZhldXV/Nr13Kj3GYTnakdSEy9M7lt2eh57IkN8rsmabFME
Vho5EQ2fJi8b5BY7qsk3nuXpDG606+EZ65NV1l+Da+QnxpqgCQr2PrNaG5YF9FxOTjittg11SSH7
8UWtlTGT7Ha5tA29d8toOazx+lDuoE1ExymwseqhkMaPblvy+Q3jnNzjvqGisCry4qPiydxsx4XD
5LYWS3vbI7NTOlE43pORCwbpcqz6G64Jm+N80Pe7mBpHUK28Gx9MNIF1GCM9vVbNWH8A/o8ynsgg
UjczQJ/1Mvasx6z3sx9L2SU/OQZjamcEKFkfrkGVTdDNrSbdWts8NrP4jGMOr6esoLtd2qrjIxyc
Ya1stsOasSEeF677iXq8nsKAZl8DJQkeYr4zmIoauoo3VsoxFFJM19eXJNFTOuZqx/qC8YzRULKr
9A+ptuTZAk2YSB5mjnBL/1PywyR4DAaMhGDbS4iQ2wJm4I1LmD9GELcgYbtTMdyKSHT6OEmPruMJ
DCVAR5FifnPzqqbAOOXepHQrqErOWuqTS5pvgCIZ6Pd7X3r8cpEvRESadqDdMe8kc0o5ga0/4AqE
1kwak+LiFY2xg804L8clXURzTVZ4fjUYAM0xMGb59hSS78bv83jaB90o6sse0OS0XnvLZag8+RMV
z3opOfM8pjNN4huWbsmHBLAAqtat5i9yhXR8LlyYrwKfQ30YF8u7xE6A+qFnOBsb/iV+/Klf3j01
xPgdK8vXLDY8i2s0XpuAWc7K58GB6bxBNYmuKzPIYZuvPblbTI0BraGsfi+8qdPuvss7cW4HBsp3
B7jqrmGc/TmmtSTAn/f1Q6+q7i0xU/Ez1RNtt0RukMcn4+Vv3UhchmS0ap4G0tBfWBTkbUGNK2be
xU4eVZSU5x07infGV8Hn54zqk6eyumtlOAG4ah02noWSxXMe5M63yy7gIWm7hXQURtNt3lnum4Hq
ck9+mVMm6CLI1xQFUTHSA3DnjU6TD5Li6cscVaCYhxSEB+aS5kMuStGfVM7JpfZC5iuRiWxlYCqi
9lwpVxN4I5iTWQEXsfBGckENIGconDYOy5UnFF9y3qxpYEyLqdslLZIHUI1IfoRdN6rtXEoqVrUa
5GNqTSP9ThPnVNyL8a2CaTiwCVID6sqyJA9gvoJ8G/UL+F9u+eDY4hJsjEzZwIK0gnzUcOPGZ7N4
FNNPXm8AnvtVoPYgTawXtzQxhW4hXsR9VCvApH2sAjpPZ6m/JBrlm89+GMb9CKBlT7lVi4WcQswX
QfPmJyBt+5EsGrJqpjVWtpwh/2lGZIDNsBRDe0h0uJyoIvcYFqpVGADVbYmtoK0Q8FiANLQpZYZw
IoSt2pOEUJ9s3HFO0y3c0hKPLE7S5KQLELO0HhQeaHdqh9mcFiX2y6ClzpFaUorHsGBL61H0QlM0
yfqaLktPgLgrcOK5zFkWtBZcWBunjPGQk42f/aupEk19UtQJE7C1KswAfmjClxC0srPxAiNzUKNM
7Fuja+miRNCbvjF10X5NkwlJFo3MuxSKKZ+RdU54sliUOL1rrpKarMTEw0dqY79NbPU4cmUSW2Fp
1QB4Y8EGakvXdDXu83HyfvA5y1sHz9erii0v3Q4DdAEkJki72mXhHC2JjveE8LPnrE67+BAtVkYN
I8ptveME5mOIgKT7tdiQItaOM6ynsu90euDrMpxEmwzBXrgVaj0GDdliX7Rh/GMAw7Iek8dDKxds
oLd1RY0GWmFFrbk/jZRAgkrmYNm7mMC2lq5ceYqxU2bYSbVNBVnZRBayM/eaQx9UBbAcaN58NFlq
ZdREANo89hQ4YMVwdHxY66bWPiM8JDuoNih9sW91dDC4y6CurUD33RFXeX0VUWbgHvB5EZDuJku0
UMu5le30MKNhYxbDOTc0PvNmZJyqxy8oGnb20FbCB6oK2eZSZsyRNBqXPD1hS+MxNa2tWvjrQlOA
iy/RT6cWs93OeHXYnGlMw/DbGoTxfWHgc2DJACIHekskwy7gyYLGREiuOTLM9I/gkNryHA47m3Wv
kiW3jNKR4Q6PPXdZkwbBdUItZbyD2WPdg9aN9LFXgF02cziUydUwt/PE5jLmr1biNfxZKBYP2AvW
8zBpIikOktMG7aVAS+ZzOum6/FT52jx1VTlYRxnKxGzapHfdcyxgSfpkUwdl7yV2km4TzlXFAJsF
haJGHW4VgCeo85ulJ0S6Y/Pqs6dPeQyhNuZJe+wAzmcHRdCMOJ+Jye2lXsX16/+is/UVMMQdR8JO
7EwgUAfUYIzDbqiCjlg7sDbOM6/POPXUVQn9DU97duZiGcQ0woO5vRb4VYrTEuPPuHLpusJzV9t5
yvd7pcslGOX0mfxFnYOrjGCpu/W/6l9kuvgXpQ7kba9vGbPH1QCddO5P4UF1P8gQq/Q1CJml2doo
7B34DI8npVMRyzsWv+h48hcpjxdYtkT4UtYqyy+ankaFVyA2eyF36QrcK4ByO8dofbxT0WnhLcp4
actGL20Q3wyc1SmYj3K97Kalw+CjZ5xzZ0kw+8Mu/cX8ozoI/p//iwVokBYlpY6une9K3InBQcZF
5Oyw8Yj26NtCRMMuASuJhuR2Kj4Yb+jHs3Fqo/GG5j/bXFe6HeoLh3sEWOMWS8qjiLr/y955LMfN
bNn6XXqOjkTCJQY9qUL5IkXRSKImiF8O3ns8/f3Ac+69ZJFNhnrcU4UkFIBEmr3X+lZK2FaEY+2R
5AzGI6CSeXZuIUn64RkEIB6LaUiacdtPTPFT2dfxcXhq9wyytKyt4UYg67t/ERZpr8Qsxzgop23F
EbfmmE7lZMOAAs9ILwtUY4bSuTsnbbUgHP+Fc3xCO3KGJ023ypCh7mWMf43qbQsK0k3nsPKaMCIT
wLZzl6DWstC+KSfLyEqGaY6LSyqQAROPONuqKG/bc200JFe2RoQVpJ0CY9rM9JIoQxsZp0zaKDHV
qCeQJX1wN2C3HZE/NwwGL0MCdUYojIojWmNPs0tSMrOuObDAd4w0q67tW1pyIQ07JwemaVhzme2c
hF4nPuII4Gb/L/jmE4izeIJyGsgjzhDJu4n0vgXbuRggp1UP9+U2XrieRKlagKNQjnTrqVvQn0jp
NHqE3YIERbTQXCPkcW4EkpVsNfVp9121er1DwwMOUT7hRQm2ATWa84sLcgohkAZhwZQ2oMm/i3Th
Q8bBbm56E8I53sysyntbFC5xJIMO3JTyYz4RV6Wx1awTBytI9ARDNaM5vaE8gB7FAld3oPQGZwm1
kg1GmhyTRzWOhU+rBcpqNBfZtNU46H6LaoWCrs8neK72Amf1wcF8B4+f/Jie4K1VrArOWU9Q17SP
+iOuw4gSveQ5M1suCNjkCQc7hgsa1qyBe5JO67rfU60FHjvrNrsV/Qkqq2FAqVY1JKxffPxgZ10H
Zx+mvAYcbR0taNppodR2HV07Hn5Nk4Id/MhWNOmHrqAaRhM3vuJjymsygvqxHa7R9eEw2EVF3bCR
Qte+iIE6MmJtz9ayKKW9VBJKEO/8TscI0DJKyGxhjxPcg99ia3FT63ZhXCP2cHst8Dq0/7h+3axs
t8LuLGq1GukH5Z1IXCx1FgUle2P5MZocgvqkDlYISGRQ0w4SGht3H+tDvOTjifxeLzKr2qCasTuP
jjryYjhaeVRui6kWyOEas6voAzehLE1tCz+eUmdISnm0BdOodawAbmrvU7qHBJZVhV0eOQv2ZDzT
z6VKYXRUxYmW0S1V7+LWmfV/+nRy+9uU5pram6FvmbxsO3Bu80RM42/CZrHxr+jJcqo8oXrBUUlh
QHCEQedpsfJwQA6ZLpJyUN3P0KVddiXoFYXfagN7PK2wQocrSZ0uQ5y2GgYpE5BjVTZVP7CtTf73
llzw7j7xM9Ttq0j4nBKIcrCX3mleEA9PuHyOQuIbG+qwubeCWcXrWUoV/pIRKYwwtdj72ndoGNl8
u3DtyK43WzeS1DAxEX8KGBrFLQuSb1UrgjnL0mOZxE49pxUpn8H0UIf043e9ohlHnCxIQlEvBd7Y
kVQvNVzwHP0rYMcYTZGtBjXa0GK2q2NHSkCI9WpEnTqMYfpbTH71uywi/QtoKCo9cNVFvjEqQtw4
TNhhuR44LJYwChOws66ez9phAbfmHpkzztkp0fofUwiAqAxK5TfrQTeRF44IR8edAq0OxT4g6Wal
cw5nFtPK6Q5jUkS4SVMNLWzYjnYyPBrU5HqVKHZFpCplHkqSBMvUhJFljdQzbSgPieqbq5fhryXh
w6WWlGh3JZ3ugmZAmcnNRIUJQzrpKuYhH4vwppf8T2t6ae0VZaKAqNZqIDpjKNpoQ0FztG5yWdBK
o/xP/HkdGP64SsIh/VWofPzSzO6geVG6JK71WkhiDuFLJWFDNKj/6FRBuQXSW8gJQv9AEUCOsKjo
XgR04gvV/6yMFm881bKSzaDf6sgEp6H+BnQNaLRKe3kbD+3Ye1gt9J8c04Jt5KTJLbHnIUFfKtQQ
oS3NRuyt2bqbLacnUmBJH4fAyfeq92juPVGqYDs0rY8RbVCcxkdDr8AXlrPzvRgHqwSTKOvfvdMR
pFGJPvk8OQLVlJodhlkv5nKfMP5v/ZzUjQ12g/7W5IBSeBzywt8tW8RbyiE8HTzFA0rPqaMYqNU0
03utsW60KChzftzoM+vGfMlrdg9xtC1rhVvUziPw9qlWDF8zS9icMUpzvnKdqIIYPM6LdLP02YkS
N8upcQgp/XmIYkWyiRKg4OsEfPY/WuQOI1Nemf0Bjdr+7o0gIjaVMN+pYqI4gxVm+YYT6nNGpxDN
UhZNwBsySG2PJrvhycOwR7V/0KbhHvKmGx7cFPMzbSgiLcgWqOJhbWrOcDW6mo0MPDbj35yjSLfi
EKHOWRIPWHjwkHtxr2y5riF4jAcZmapap1jq/1hkHkTEEOa0a6zSor5iGjH7ZNrqYsabLxzmFDJ4
yWA37cok7JlU8U3N7Bcea5KU2SLDAV8ViYvUrhGJ5OjK3CiwVWv6fRCk6DOKmIb6FvV244NAk4a5
KjUQrSt6YUCUqdDQDrJVzZGzrDUKHxx67Tt/MMQX1fruvM1mI/xs1KJiFMUkNK2ANka/oExIyiGD
Iuc0x/KFRiLITHGsy7L6id15+IJsnT/V/TY6977eXGP9gdXn2HhRgf9FEcXxYgJwiB6ViTWV/n1t
Ys6hamsQwIQAihN95dIJuWZfqD6XY9GZ3ggPeanPN261Cij+OvvZzmzhdWkVfsP2BBMv6w17P/vm
UG4VsrFmLWSFu7K1yQJZt33cZQcOgPKO45tzRHqOuqfBEDV6wi9xpdcjzbmVpF8/r2GSzPbaqIw6
fmzmov0TV32WrESW9r8cklWSW7ttWteTEE2o9kQ+3SCliu62LWdXO9lObly3LsIaNE9t/M3OUvGZ
QAhSNMzSrKNzw+87A711HZRd/vzFpPeEICukK0/RJy//kOJIUhSQrFlbNZqAv0N0Z3jb4x/+ByA/
SopJVM0XNAo4OUWZFj//V8XYTodf//Uf+D3ea9FfR8Hv+rmM8env/9vKYsF9W+SKhB6iggV79n8b
8eI/dRtpI1Q4cGjSZc3//514CdyJBrzjmgobjOUsDpR/d+J1yHSQPtFi078nvgH140Xj/b1GvGNh
0nmORTIQO3PItq0lwRW5zxMW55mXJWLXGAUkJfhBKmHcxDMS7VrMsOKHqrZ+SUPFJMsBWXD2LKp9
tS6oi4gjlRNf2xm6wcgPk35KbnzN7VNO9IZl/grVFFU3gzI0epjhDPQzLnPsLkPlf01LhVlitEe6
1WMb/miIWL9yWyImVzCFSyr7TWUcMaMXwY9B0rw4I3KZj0q2xU6iB98CNu6d0yRykW5JSBHjgKuj
JhMahkMSu4dpkeRcTS0hNXsratqHOmenB3nYr+HYxnk1b8jBQ9hoEUg3/5nAfztnu5902ApYKfaK
rivOYuVivxntmM4ey1Roit3kKIBElWX14ndepeQybjuXJrZii1ooGjzzkLvmPpuc1ti0xFb5HFkk
VbPUmgzj2qa8ra/9vospFGb2Qr2aqVAbKzR9/q+uK7qvVUK8xQoeO7rJSeViS52APgNu+f4WR+BA
Qh+Vt8AT3RDeJF1j5dgXNaLOCzOqvZG5i5pZx/nUa4WgYeIXje6xsZO3ZT1l25b560TNxY/Y1qRk
uGuc9DlExtfthLptbWAM+FmQ0UjSM1D7O8Ig2c2OiSuQGMieVdOKv9OG4JA6EHUQeXpBjjxzSV0f
fOT1rKWuRL4eTgJAk1745nXC1rT0ItcwdMLbukd9GFriOdVirA+HTQJ0kPOGNLZ1KO3bqDTLn2Rv
IfCoCUdAJosIDypOuJ/5vmjXjM78ZU4z6xfhHa6+zkOIPptIUQncGsSIdYhL/WSj9FDeZUbX41HW
imL294MMeFb24Legkw0rKO5JMzBK6lLS6b4HQMeTc4a/UJ1zs1UwQzvCTw2fZoLdGP+QIYZhaSV0
t5mvCd5KwCS0hFyiaQM1dq3JWccfjlat2IrGLO7nyYpPZlW7npXY574Ycci2fzh00TwtEcqyGU5X
FMsPAWeMda6xwNYRWQeiclu8Xt2ZFAxy78I0/xFb9f1U1/VGoc1CaUBhYTU66udQ08MyyHBCHUlR
TO97i8bWjJrMGneBZO8Xhmm/j4NxXpeh9qVNxZeFr7WDAQGGa0jYMdGN2omqO4Mi8tDtJ1uWPWM/
peWO3sQXiP8cqqN9o6hQEuwJqnsC67osLJsEnn8z5t8Qkfyo7PQUFfZmhtRL5cZUv7HA/dKwfsTK
v9GmmTZxLWgeDhT7I5Czq9HPNpCqqDFObkznLCTYeSAzTRCaaE8klYRyCDx7FF5ildVOdfqnuRrx
Qflasy5IfGTLOkQ/UFB2p9F3d3B4zm5TMWgGS36FWPG1LYKj6xKBVjl3NLBosaE9QddCboGZKSJa
uusSbsQjvd3PHJgOdPOMfaxTI0m7+jiD7lq3pfYpCMlI9dOvFGNjzFFz7umuwBUO7+QhoR1725Tl
g1UOj1C6Pg0z6o6mPZH0kO6torsa/SJ7YFav1qpriz92rGvbYqCbIOnCFrzFcToOpc3+fO6oGtJa
CIOR3mdQkayZotasCQXdSOIoOC/lVrNiH02dmUPr2h+hxtdwQrbKLojAISFmH6ftdyOq+21s2b9U
XCdXFWqca6JQCN7sB0/v8eHpvu2emxqg0+Dg2poWKy3KgBpEiXVbN/rXdBDbGAkTMZNm8pk8j30c
w+AxCuvQCJe0V/8xhAFBpBdi8xhDXWqOX9uRKEtSMyjAzFgJbUqFVySQreHeQrO2RbwP+h5fnmV4
XV3Vx0VOyVMwrozIrU9BJeNj53DEcTi8b2xQa/QT75yuuSlJIr1Oyij0Omf+CSrkNtOt6mj3ab0b
HOxP7N/v6sKgLz7QCxpESmO3lXLPTpKomn68VjXK78BBR1UK4UVGdW5Hc9NKAF8QReLHaDB2tRn8
yIbOvO8H81MKSatolwwFyTCNK92lgxQpL2z7cm8N9QO6/l+EoF4lSXQCyweSe+q+ZIXx2KC0XTPZ
aNdjO7FJi9J0TeP0M3zlkQrl+NCiOdkKUz9SJr0qlol+IJqy8+VabybserazCvmiVimsJgQMu6TT
gfiEzbZF27s2jWJXWHT9J43RWcEz7fpfhciOU1Bdcxw7NLMgkyI3PzO/ZdcOhftVq1q2zpG06cWX
v6Z8fLBE/kdSELfNcDNVZcAmuThzlHF3gFIXGCMbboG2zXERM2mjdsgq8wiapv3B+W1T+tm4hoMX
rNH0YX9NUwczfvWzKCaw85yqg7L96QQgMVQY5Se2rdpKQTJZtY3ckqF7O3eugevI9jIIdNo4f2rb
1PwMHOZoD87VrMNm5NTqqyzfs7QnyNPpujDd5cJqqz+iFck9YgEM8hUNMQENBw0UFdPBMLdGgZyf
xFihwanRR7Ik6xBHEkb5dta/mCFlOnQNLUWmUJeMKRQcbTX+dIx6bsBwt1Kvkb5ScgZLETi43zwX
n/qyjg20Npx71SXAn9qsig+QNzPNoi/ZgY76LFVWuNWWbqjRFX+k3jlFdiB4J5YzrAg3JB4JJTb1
/igMhtiL+bGwY3TZDPIU6dg2vpsCuZezIXt9VPpupDqWyp0BXMii1GYUcsx3TduO2i4Mmhz4gtnL
B16eLPpr6PviKKbQvRmnasRRF4kfiEZk6ZWsFZKoot4Kx7vasZLC2mPiAK+VcerZVnU1B9ZX5AUp
pxZ6GRTBcpMx9Dml8yC1TaEZAwE2S4AslUZWXuJO7TnOYkJhhIl0/5s/cfbwFEwPoSNb0j5FgmxP
/dCpRDyCQ0Tw6KEKUdQJFvNyPrcFQd+mWYGPigeVrQ0KfKF5K3Xb93CLIlIgYDWo4l2ZJhYiHSMY
mh1lCHIxaBDraeelvlFPV5kU2EUwm6Xo5L00I9GTx4vWyjJoJ5eOvlGFQRPRSjKDpopKHeYFksDD
9Dr067q5aeiXMslSsFWfp2wiEtJoyIoaWwJh8GyoJnrM9fp7y0IQPehBUzh30OTb4IC9vCx+RCYD
dcMW6oaDJ+URbAK+U2/9ug2uwkYjoZXkqH5wWHZmLKBLhGUZ5v2u6dsKu7iEPmKv8try8XkMYopu
hkSNLVmi2UgFrRejD76KbdkakKG2Mc0oSlCfp+N8rwLLtLd9ow3xp1kRuqw2UV0r0rQH2ll51Pvh
LhkypAYxfvLxa44H+9bPEOVwdrb1emNXWDWRDhLJSCzPSDksSqF67fIxRTHZUvJpQHxo9p5yaYWd
EHOr4PM2dS9kywzXNaM44M3ATjDm+W6CnZMdjceXnmVeCY6S0EHNli7lqQoNW5UhAyr0cPpUT0Hu
bCH3JOkBQaM0v4RDS+xwPkBj9MpshqwyOmEB0DnqVbIKDHKZhyKCvDbNLTIKza6/6ZT6VnIJoyZd
ND1mFKq28KTaXT2W81cyKsrHLo0X57qBI9clQwpa7W4geRd9kBYQYzJmnWeEY3tw48ZaczrQzuS1
FgebkvI56bthP9O3PWjoJW+LlNnOmqhtrppmgC+SMm/SKzrPo5J7dA3hUeBuveIuNaIsGuURpx3h
iSeJek/EIuvYHCQntYChHD9tiIAk7bShmL9u6HuuVVGaV1pfpv+0sdMd41CLv8SjI86A2mqgJxW7
RIc9/u8UDdmfuiRfYCUcqf1QVPUpO/CV45VO442eUV6hczljcif8iFBG1bHvieQ2dLJ4mxiN+DGh
zqdcxTSyjyfBAaRqr10/rJd15UcJzAsJaeqvtaJSN8jCkh+cWQmuWiK/gfDEe1oeobluWCsP1IzG
rRVOPzQY3oc6yYiyrd2YSq5G4LbWjfEmCpgYKV7Yh0CZYjtVvVp3Mv/GspOu6WGX38ypDzZugquF
zKHwSykyoDZpe3K7pvWMdFEDJiXHE0qK+tZ9sgrlvdF/dRu/9uopcgjCQTeiJuyuyGV+N6oKaKGH
C92tusHClZ2DiGE/D4azThRreTIvAROZA0crzVyA/kNlPhBQ9+APZniIBcRUldlbE/GbRxAfvIJS
6EedzuaKeLjoZ1YvB1knK66ynG6M3mHjJU8svasC+vNyIEt3MPvyK3fCFnVCIo4gup84Scb2wfH1
+XpA1nboUHhz4/24MyRZiNwJBqv/rcT8qxIjlyLJf2+WuAlhspVllP9untdjnv7Vv+sx0v5PLJv4
HgjDdAxhwvz8tzFiQfSbOoxtC66+gLv9/4wRkghNiU9BIZ+3DCkl/+jf5RgTUgleU4JsLCYfXVBf
+YtyzGJ6eIZbVfwoCxyZuQQSU84TC5D0WTEmsdia1UjfzjU+ha10+m4TWG59ePZM3jA6v74KOid6
hTrccOweLsWl51fRSfMzmQjns9tbxoZKTUUZMRt2f38VYhAk2B4TXgp+2xdXmXoUIW7vTuccjcZ6
bnFAqsYaP0JN8/4vHhn4cwXWArgVj05e+EiUS8C0jfn/bAxFI7zQdfj4HDO0H2hC1p9myx7+iMaq
7tMK3d0KX4ayPNpzfLxw9jCz/fVdW8pQBKZSo2MgLeW2Z2+wQ/hmjTLkrkXfEHg0VMeJLdzm/avo
b9y1TR0ExDbVO4qBF151Gwm/BtoYpXarJak3J6Q2rvS5YaUxwpkEnmAwiFSGuEe6iWhU9mWeOxKg
CQ0rQq/Q5HDz/i+6KCMycqkg8jkJhafIwf7x8r5zVdUU75v+TEP8h5ObxFLVxS9sr9W/5rb/1jq0
UGxffiKWLnTbWMD30pbmxYXC0mhL5B79eaLZ/zMI+miTUtbfVKiFrwuF7/P9G3vjUVt8+SY3RZGU
WYFS8PM3GqRdQ1OEO+udvkSXmOYeDevxkazT5quWL01gLeudPz40ml86jcM/aWQ7aPwnFHHv/5ZX
H67JXKPjNWIG4v7VxVhvihFxwVg6J5oABvzPdlq3fIIffFKvr8I3K6SlFJOQS2Xn5Q3rMY3QJHSt
k0ZA8C4o7T96Iez9394KL487WEDxNkb+5TU/+05o3esMy7I8VxbojdbRq4eIhvjX96+yzJcvBgvp
75ILCcc2pDIv56C668qiKvz0bOgBzqEwA6m+6Zy6V8hj4uERaj5nv9nHN/3Bq1riF15dmuHpKGHh
tjOf/G/PblBwDtHnvinOTl0W5LgFcUIzu1LGqWXbPays2WluZwzCcm+FDrFytr3of2sDtJ3nJlP4
WVOt1t7+9QNRtmnBAFHSAaB1MSmTFkMdN3fqcwwiqKBbVS406JqiQBrH6CJlNpt/Kg4B6oMZ69Vn
axpYPAw4CboOAH0BMzx/35zEJdWOKD2z58SDQTQrJFhF7oIgN7fC+fXBZ/t6EC/Xw2MInIGwHHt5
Pc8ef2Y31NFknlLVHSSETTls2OYb3vuPc3lcL8eXwWN0uB++FgbJxWRkQgopO1oBZ2DOhryG/YS3
1plNgnVTPyjUiXPWeG+btHobp0Vh+f7l37hJ9iOs4fZCveA7enmTBYaStM4o4BSocBHhozroS9hG
719FfzW3mwYrmY7/hw9+SY95eRlho1DhWJCf6SyixRoAywCupFT0HZF2WR7QZY8/e5vALg6ZRfXQ
u0721bUrIBHB5DRfQNBwoLMbDase+B6wNUmcFeFHP/ONp4EwVxfL2OZzf6K2PXvlgJ1LK0llftYo
/z8M7RTuZD1nHpiyaOe4ef+lDIb5QY4RHGGIDmucLaT8WCL6Ktrc3xvIGdAT2ukHk5C+PJ8Xo8Sh
DkLfyzJJWjcg2718ftPQx4Obx9OJk194jTlDroQhAZW5RKIeM2XPpwAn337A/rM358HehFOU/Hr/
Lb56Ok8/gnYjw4XQpUu6TVUHgy4rdzwFodPdO5afHUWcfjhWXk17XAbMir1syAxMxhdjZQyVSPRm
GE/+EIHrSik6c4g1jDwgqGlw76nBpI+dyI27MplM3yvnyKnXUsRqW1Ch6Ug/IiHxg+/k1QB2mPxN
x6FJAfNC2BeTT4vSZCLxdzxpI4l8YeM2B1yHw9aotI9SXt64lMsxQOdlk5lAFe/lu5YZcNOurboT
fF/ys+WknzCljKeeUuKfv36jdI1ZpWkSGyT9XFzKYkyVxHZ2HJln0q+t2oT+F5UffFbLs3k5eDGS
C2kacODRR12OG9DvAuvh2OKzbLt9SqwLcFRt2naDCUUKl8Dx/bt683qGQe4RKm2uabx8gGQ0I2Y3
uJ6QGgjnsUR2MrXxWvNNy+tAkn9wTHm1RXCgadgOJxS1TKGXe6p2sP2hCpzqhOx+9jBjfO4oF7eG
usN3cOPncF3fv8HXI8TGP880ZSkWDoKfXt7g4stwUzY9pyl7kopiunicVFvsofWIz+9f6+ntvHx7
Lh8km3OWKKGz9L+8WEDVzfetfD5pNduOlRnpBS6orEhIc6grkrBpQ6DE7F2gPAdnHPFK2JWO4ogd
iYEYd5jbe/SlAzCyLna7NUg09LpMl0SehzlIlnUCldnyypTI8rWwsDGeaxHg/sQ+YcO/aSFaUqUf
tWQdLyASD6VpQWXWmlBnQV2eyOPNKYKvFXbWx/fv/vWUx83bLFpoLBwhLyNXBhetcIPA9RTLptzT
v0t3TdH89U5jOawL9lI6eQosPhcznhkqgC+BqZ/wR42/s7kz8RwY1sP79/J61HAVXV+mVnazSD9e
vkhzKnINWZt+aupsuEp94J8B0t6Nn7YfHanfemxkirH7J/NA5yjw8lK0vNPCzyZxsqeRunsEIc6w
I/+DOfmNVZE74hy3FFQ4L19OXxnnNZgLmjhFRmutKxStGB1tvAArzK3Wxhmm9JGf0l23NAFpxxIu
6zRd/kEW4Vs3axIQyFGaj4S6yMub1WsbNndS6CcnGXA3zMWwSgo1fPDNvz4NMEj4z4XiBAmA/kmF
82xvIsOZXmyR6ycDDdxhQBffr2PVTJ8gVOIxwe4HuX/wzfwBQIcugQRqCyAgrtJibWdtY382qGt/
tC6+efMEA0pOBNA+3Is3LUvWcXLA9FMZYv9wB6ACuYu08f2h+9ZVmPJM08CiDtBmmYGf3ftk1Ua5
tNdOKqgRrbqOT6/cME5/fRVmU2ovLo+ZZMmlYvLsKn7nBp0JJ/fk4Kn6CqHaoLkOEPP9q7xanRTz
iK2zu2S/DxHk4l5QwasGM+V0Mosk/AdGl/UdQpxLgdl1blt09X+7OimWClOyaZT4MvgkX95VHPVD
T7VlOGkpxXXPpc10jzsh/xZ1Rn0ujAmzex1VH3wUr4crjBeHMhZaLWoBlntxWeFMyoHCpZ8yGlh0
ufMKwmbdiM9YEjo0LjrwoFLG0WcaPeOx1o3uiy4R1NCxy8q9mI3s8P5zfz1bsHNm88FJjnG6bO9f
PgjYlK5JiLBxcgcTiW/em42HHwaYQVM7x0rY2ZUdV8FVy076MFd15q4GoTnb93/Gq/Pe8isACFIN
YqSxjX75K2ARxHxIhXHSshCxrOMDxZzLvqSz7IebSifqhnxn64fQ/ORvCybLpV0WAJPmIoebi/Ft
uHni+kFvnBxADt99tL0k6ES379/fq09V8d9zUndc1IfoAS/KA6OrEDXbrTzNGbEKpCqRgri023/8
9WUopSFiZrWE73i5MBecD2YKZfIE0jV9TItIO7AYaZu/vgqYR8YLCyd7H+viWx2dpsH+kcuTDQft
S1xXGeKLeSj+dnpbqhmCrRzleoptlyNTakmZpzTjTyjPTG8IEPeqLkq9v78ZnLNLQYOKnLAuXn+k
cr0B5S9PlfL7tS1ktNHSYv5genvj/YNvhroJzpUon8vtYuJUhWwdCJJVbKojJ8XWq3Guf/AxLw/+
xaaUJ6ZYC5d1l13ZU3rks6naJkU8y7LOOHWxX97Gljt9p6OPDh6tJWLqLLhCbhl9sBV+PXMzf1ic
ycBOCZOJ5OWnWzvjHEktxQ0YRtUJNKb9hclK27d5M+0CR0MN9f4be2MSNahsItKlZmuz976YRA1I
4ej7wvzkkPSFPLwqrrBfIDvQe7l3FSmfGCAj69jOpnlyVdV8ymoNyZ6eVKRtuVn70Q96/dz5QVRC
KQC4oPIvH8GY5iGi0io7VXZP/1gNZXFr1xCSi070v5Uc7E+KxnK+sTvUwJ4R2C00i140/+CtDQJP
i8Yq2jTKCMsdwZZltl62bncDCl4duFSeJx/94mUD8nKksAa5tO9sZj/FJuLipfkA8RvfzohUqbDm
WJF/lmBl7ujcWKegjPpk0zTj8EfpE8T2rAcy3A0t3Pb3X+UyrV/8DE7YT2VqBH4AoV7+DLifEMmT
rDxZg09/H0MYggu3zAm86WM4UbaR5uvCFfUVoZpolsJuDrsPZrNXBwCmSaRyPAwqmjaFjJe/oQt0
NC/0646V7XQHPxpcz2VrsOom4X/wfb6eBZb5jK+FyQZQ3OWMNk5Qfohwkkct9ZsDUeA6SSiG/B9c
hfaVS1EGhiFXenlDSZNpSIND48h4d3ZV2FcHP8aO8/6re+uxLSsASbQU4azLOvAQCqLHJmEcoxr3
mu7+1PoF0+tX4wdbgzcuJFk6qVjYjq7Ly4cmDTaEOvago5kH3XHIWwv1nZYdoz748/4tvfF64MNb
9E3IUDepJbx8cOhyiJUkReGoNAJh9G7MUZap4IMH9/ZVcB9w3KTou0TZP99PT2wupBWwCoS9Xe8t
chRXbUb35P17eeOpsaux5FIsY1a63E+DPq1SGKTqiG4MZm8Vlfsod7W1jgbwgxt6+1I0J5cZkJX0
4rHR2ahrDVTmkQgv4FNV8wNJuU0RwiR+4e/vih0766fDe2LX9vLZtQUNFC2MFarWvvtpVqazJWQ1
PutJanwwNS2v4eXU9KRV0ClgLWVvtUxdz9bSTBelY4IUPpIZAh3OTfK7mEIruzatzDyabFBUCyfy
hiYOqg9u8ymc/tXFHc5CLOPucqsvL64VRqJQ3PjHoYoSNKGTS37BOEv3n6Tth+igZ5H5D4Sd7PtU
ErJKsnKi/S4KF4N5DA9nrTEo7oTtlgiTwQE18BL7HAFzk1Q/7FpG49psRoQJIiOOb6VPeX1uHQnb
TsQSRXZLq4w/DuTwq45hU6H1odeHNIwPY6XwTT+0pHFa3gQ/6BwVnVL4vTQEcoDewtVosRn0YHw1
t5VE0LjufSe45u+HJKYpZolN1ZbiFpgh2XJlmVj/VOQVfI1DdP6ngsAs0BAVYLwPXujrRZpKksEg
Bf1El/dyo1eVdZDNpU+2YuE+pGVx70ZTDRZKu8li5PRhu3t/rL7xnSN6WUJ1UU8wii7eoUGsdCjS
WR3tko1lT3zLMSOu5IOq7ltX4SRJ8V13MS0tyNPnw9QSYuEA8Z0PCVrG3FfWOq4z54O44jc+cc7K
jsmnB+mdisvLq8jRygOiJ9TRdy3nQHL3cAN8UaxM+eF399ZrYr6navT06C7xpTheSnvoB4UGcW49
2xzza4ocgCEhqkV7iqLWtoCn8D95jGydHZZMqvHOxcSi4qD2tZQ5zMfCvEuiEAZNNPYfXOX1dmfR
liwLM8d/HuPymJ/NKXM8h/ilhToqh1zvpCFZfJrK7lAOdX8TEKTIV2MMRxmggmy7ePpgon7jrE9H
lDM+6UoOZ5HLU0idW0NRj7l7bEl78dBHprvaD1DJ98vRZ57KY+GaqDDAvZVdE31yDR/ozt9/FuBv
+B0sFpxXLnYnGAAIiUeIfWTfV6Dua+rhe2IN4d/vGkza4dTZaFbTgbj4+uCT+F0/mVxmhheCFhSH
cuJExtnRTPeDCtlbr9UiVms5i0AwvHT6AePx82g23KMsNP8RyuTwuadv/BuE27g3jNa/KjvyotEH
f9KC2f751w+UFijVXs4eSw/04tss4zxITbDfx7FvUCAXJYSzYMSr8sHoeWOmsQ3FNowJjdP/ZcXM
CGRlGYmjYS6uIah2wvHYRFm3f383NMPF0uVcBA0Xy24kW/571/WPEmrCCaJR542d9fc1H5SI6FfY
hTGp0RF7+SGOpFe5Q6/8Y6cjuu6gF3p5P1qb9+9lGWMXq/iToggxjrAAHlzs9Mi0FplF0MkRH72B
+SnXfy8okxv02+F9Q1D0Ry3FN6ZpOpaUALg3bs68mF9yYG1Eo7VsLcelJUNp6zh0oHCItfmoH/3G
aFCYaNnFPtXNnlI8nk1lve6HYSwrdeyNlixDVl2oNs1HVdo3bsgVS09vaTG//rLCQE4ymyx1zK1Z
HaqqtK+rNnSxxRXJw/sv6411xxUcZDjDMyBetSunvgu6DvrZURGSvSYPTngxsJCbpNScPXnR+j1p
kNX+/Ysab96gQmKJf5l7vOzVpIAtI0qezpEY1/w45lK7WkRMAEWlfk5U5QyHvnUSPFu6o60t6PIu
e09/PAnaOtCxR2l/o72P2lKbECYtcvr5cWwLXIg0Z3193Xb4Ew0CV0qSjro2IBzLb1lXqQu0UOCs
BURqBxZ5Fug9z+6kYzMo+y4CtZxA2IUrVt6oEJyGZtjJN8k0aq6wMWU7yywqWA1jICbv/Yfyxs6b
JZLeKq13DmNPqplnQyscJ5TcxqSOrdZlO0zexaEzZXbIIbHuJO7UY4JjxAb+H1lX71/6jVHNpdmr
uQuvHRj7y3kBm0haVaCKjlM+i1XlJOr/cHYeu3Ez6Rq+IgLMYUs2uyVRwbYcfmtDODIWM1kkr/48
9Nm4qYYaHmAwi/FA1VWs8IU33M2lHP79bQImwjaz6HRQ4tx+xV8TLJDKcYuWCRqWQHt1RJ4on7Mk
GEx5LYu5tL+2K44uHI4/5mbd+PdQSJxVaDA3XEHjvN4kWjGGWpMZgQVv6UqMeGntMJaEQu+Qd+Ja
dT7UKNByr+LRuXPL2HmaWpgTc+s0/x5VMw3WbENMEPPukk1Tqau8IMm5S9DQvUHT0wtNt395extc
WjVQ52yADStOTns+FQKzzJF54tyhzocRt5Zbt1iJiFMx69r7t4d6jYIFMQ/63WOf0xt4hRnneiYk
nGdugCGFstyzBcC23Wd2gnolkjR+stSI25jVjdBRSV2x/Gnqz//Dj7BVwKJII3Cj77EhjUD+spEE
3aDkySLaPA9xEMMXAC3xA5Uz7zB69ks7j+KBD6vcWnECY8PFGe9KdHhp5YEC01WgVP7HDOFsv7rQ
nLFxykjwEbDbBGbLmxG2XmCjaHp4e9IXXmciYCowNBwB476aM/7m4LkJxg32a0CDNXlO8Xi5UYkG
IhPBxtu3x7t0PrZrHjYDoRqDnm+qapgECtvs3NWxUIJxoPt5GqjG/2UUcIUm8EVCjm3Wf90tlto5
uAtZzh3Jp3PTTJZ2pwu9u3KDXZrLdkUSaHDWadyej5JZxrQJ95t3vTJBwkQ0jBwCRt3bc7n0JHsu
QS2t4S1l2cVP8DyXJFMVE+++VjvpegxNCpPoIFlJjZCDXcMKS/Sntwd9vQPB85BLcxLpB/EEnU8N
rLCW1Utq3zk9qgeTg4SzI7AO4+hcu5z3VmeQIBmLm0yjaQc7xtHPx1IGiRWDXlh3aTOhe6e7iacf
V2hMOEeW1A98TGuKj10xbUZnzgi4WRhxf29toiEopSKjBsAvFafElKoBA6NtEHIrKrP2p34TM4K3
PCHq2rTalYzn9dnBBpjbl7AWcAe9zd0PN1wlBbpv3uGdTs9ULM2DNAUixoVt+UVnKdcaBa83HANS
zKB9tpVnnV2/oszGBkwXjOllgwAOo5HczonlXtnWFxJkh+asTdmUnBGg4e51QTAAKzGK3ncIigEf
T1psZD171A/20pEX60V6O9uKF1qucO7KpJC/PawgrvyKS3Olikr9A0Ql7Kjd4npYsMZebph3hnDV
09xaP5ZeXguyLg2yEauIOWFYefvbaFJV5O3JEu8mWOBo5rrrAbHe9PD2Ybq0T4ileKsJPul87+68
GNiPgpqEfZdgKhOAtrGO3JBNIAjBj6ST11rGlw6vq0JWoq7I8d23PlJt0HrDjK07ZEFiH1vQ9k4K
xX0C+lBeCd0vLCCNaUq0lPY4x/sr0GztcU4aYgS6SyPCVq3Ekxj6l/bPFzpdD9ISym9UM4h9zo9a
rHdtukyxfSfowzzgAT/f5Urx4e3v9Pqm5Y9DIqAXSF3K0nc3bbUgmu9Wg31nNL2DOMlIYwJq7P0A
LRwvLT29W9bOvBLKvS6bsCHIuTjPnDeoHOczcxrFk6rdendALlYIQJM6fl67lkrJjAK+r/PPT0j2
LSkk6BSpzkXXu3dvz/vSR9xoMvSVmDpNs/OfYLtx1iE9493JZTKf21TzNge8a+/YhV25XSqExMTG
dF231f/rTSaNxC9o9KhFSfPZVXTjSUUjLVSHpb5y3i7MB9Iehw15KKLXPTeGVozVC4Tn71rCygCi
pnaAHK5c+XCXR2HZNp4YL9huSyKPsIk1pPFdTjr6TsAUwztWE1ci40ujAO0DlalSj8Wx9HzVcClG
YTBme9heHT+iaIOLFT7OV7KW7Quf12hAeQMwdYjBwZjsYfW41fGfCb/N0mnbGxNzhhO3bRHZXk7t
bkJRQXaqftSnxvzneJCRIVhC995Uwja+7N+7AkmhlZphQaWrcbXHEVVJxIpwFrr2dG5/ZzdDLmAb
utbGpyHrPx8no+MsynJtIjfL6sjA+Fz3vaLVobwDED4UadGHbTzayb/vRXaiagBHopsKV+h8XASa
qtjELjwqK03HOEQFmAlt9co17F2aHpkgYJA/O8Xex2smClvTHOdRiXeLcuqqTGHnU+LHWdLVmtMg
EFHEpcDQf3eKi1XRbOQT5iNyjRoLhmuwTFWZHVJlqV0sHTPdCGy1RWKfmGwobhI0o9H3y5f1RTGL
Af3/tlGN4zSiixMUhe1+BCdhqCFKDDjLIjGFAsBgIBd6HFyBCQBtZj0N5Zjqn9d4RYAeF5ba8DFE
Mn8rQFXKg+646DWjw56pfJG0kO+QBUgNpNGSuridsUXKfQJsNBmLzHafUWdBLL5FHjf5kq2pA82/
xcr84KWa+lIscDwPdMfR1leVpqhvhwWph2DkkQKDb6fTEILsFk7YoEBsBvhh4HHjzD0yDvqaZS+J
NWrloXaHdvCzOJlflqFxJiZqogPizLJ+jierHg4YBahPaGXmMFHm3rhBIgE4eobpzZMyqBhRJtg2
fsGcU5YBsk0mZXGh41bD22zLJ9OprP9yTDXMhyTGtNyHAqtiAVf2hREouBn8TjX3vQPCzK2QfkH8
TNEQIp4R/rnBvge3hUFr8KfZbGe8o4vm76lJOmwctARUp2/FZfnbEEKJVqRA5gPYEcTU0O2Jv7z9
fPwJxXZna0N0gX5wN1jHvnznorY5prk9RtPUVR/AB8UPbmUaz/nYq8JP0nG4RdlFIg+jTEd7VlCq
GBX70RhwU0ACO4l9A62nZ03FgON/+GkWTs6QhqgvUEw7P37aiEpuJ6s56oVVvFvWUY/UdloVhCig
boKAHuP+dwdOYLlF3A+9kF4UQ/0Ul2PBbsZV4Htt2trPWGhIaxseyijB27/w9f2+USe2l5/0DnjH
9u9/vYqG5BWrIZJGhUA0Jhip8j8iplRfy4hfv76MYxLfgPGDGbuvVKPWl+CZZIwRWvLObV8p2nut
0fFw4Dh9fntKfxD85/uBsWzKbMgZWJQMdvFu46Z9ja5LHzmpVhgHzc6mj96UlL2/1mVTht7idVk4
IZx0T/pJP1z2k3VvsHc/ITyfLn6GFAnCO25XPc5oH9p+X41x68/kwdVhcRfY9pPlzeHSu+kdPmw4
dgHezp4MrUGp2RXCgwmoCZysZr4ZumlVMb/I0UYegG5b0t25/Tp5QVlOnXVlx72+iN0Ni0cDeGui
wr85/572OqO/OJdjhNexgbp6Uf1usiE7yXWpkDhu7cDBRS58e8UvfVzS6A22s/Hk90RNQ8f8lvBh
jPA51O8cS2T34HrmI/6OypWc98J+BVBFERWaAbC5fWHArDJuSy3tI7Z0F/QoE902kz79c1RANQpU
lbthUQnEd6cCx60SgrvWQXrR6oNssAGJzfwavfbCskFW5mHZYh+oL7u4dzTRl8yRyI8KC707xI7G
ACU9GdZZei3RvDgURFqms8m07sOAEjtke2irLlJqO/HVQkVUV4WZ2FZKd+VGuVBLJZfdJEMIqKix
7XvLaFi0mb2FOtAHDX8ucze05sQIGmVKP8yNNbynqdHfw9jExRNUCiLqyF3n6NFUzfHtjfk6uaFV
CmOTuAeMNESc89PAc6sMudd2ACyV9s7KLRc1y6pJqeCUMMWSpe2OjViSGwR51FAd8S769x8AEX0r
5nLnvSpv6lMN0cDT2qiTmjxWvYMnV1/oS4VudoU9leIwea33jhXn6pgC+78Cdnh9Xrby0NZHIQSk
w7R7gDA0mLFwSNbIbczSr8S4hlIxxJV1vjDK1ulE2cWAKwYy7Hydc+zl+04Hvq17owZww+puKht1
tbcX89Io7CwYPdRtEQLbnUrP9SZ9IQGNanVErI26d6B6V2/QC6OAVqMNAISbnue+Xwz/okjzxTai
3BzqDYk6hrwjypWI+eIo3GT0U8GiksSdrxhdSArfWH9HaZsNtytCeR9yIrtrz+6lYTaRGlo0HH1n
X7wtUbhEuypGlaEq+ieEMZOHdc6dK9XaS6PQxGeH8/FRetZ3k6kbpxgTxYiWUqHfZJXV06jM2vPb
n//P23X+rntb3g6YZGuvv4LUlq3XkgtmZtSoVT6GpiqV97qFUyQaUypou957t2wCaK4Uc9gvU/PT
xMQEb6g2q8OkKMVxHIUWGnkzkVFg3ZLhhBx2VVWFhJcKPomyDkvTTI+yi5uQSpx8QEVLYvIEKEhT
W3zJB5Ec8EXMrlyar+9nOt7k8AZdOxNI0q6yOjkGUbpT6BHdhAUGq+MFePn1vqRedHh7GS8MhboK
4kgU14F37ekJY51hC29r8J4wF3zxcjsOGq7xT3qSKVeGeh2MMBVq09TvKQe+ogWuMyV7xEIluy+t
QkJe7amBtfax2Mx6kSxOfleekFduiUvzAxFBWs91BwNjexP+imhjtHYXzEsZtFnKm3VqrQcLIttm
sqOpV+oWfzq3Z1uS7ieAtY3m80cbaLfzjUZX8OK2ZSQwnv9ZoXWw3o64LCJqjc8b6rBKkYCUrqq+
xflXcpcULtbcWbvi8DLJdY1AiBkv+qDZedR7CHp43Yr6GqB0FBwNvU/XADhJ/HtIi1Y7EPu1EU5+
GEc3ForMIZKwJH/oDUILyxcyOn/UR90LsqE1hoNAsTELKtl3XqBYk6Efp04uH97eT68OP9kNdSFQ
AmwqKg27rTuolMqdQpkjA0uPd0BCVgLbq+X4V18VYgL8Yxi1NiTTVwFMrKg4DUJEiKzW1I5ofCUP
LayFY22bV8l4W7Fi91Ep21EQBVfDFb2v36WOOnieYmaRiSWFD06qP2i4pJ2y1tQxXxkb+U7t5HSL
WKgRKtaIOS4iOLhraNaV1/s1yYbXG+w47eBNYuxVXzrN1q7aFD2iVnX692T2ONM4QH8j4WjY6aSK
m1SnuuqtH52rzdicoNmC11KjfpsRfs8DMdB8vZJiXPgUFMJBThC40h3ZpxhDOoKpdZ0i6rQlCcsB
J75yrvKwoL7xr9E+0wcBQta4Xfz0A8/PcjYtWHKVLkNNK4ad44JBiGlkV66pCzsYKANMelZ6S4W3
f//rxoDg5hCMWQUaCSXWcGNZBL0j1vDtc/I6LqY+huIUbxi4S5VE+HwYQC0krO2SR7zJOe6xkzE+
DPgcUYdy+cQ4c5erg5eZl3z15Ir+MLbRyo+lWJpniAOL+a8xGz8HPBztVeDthm3tZy0kL7qiFNHS
At9ocCJFILa91l64tLbbh9uwRETB5q4wqAqBTxFeIFG8tlNIei1vW/y1r9zD29LtTizZhuGR2YAk
4JY4X1oqU7E563EbAarPDh6pfAhwH4s3Q6mCyqr1w9vf8sIRgK0M0BtIHeH9vmq8ZIbarTaqGniH
arcx2hMhVjzVo6lggPn2UBcWkIO/AT7/MNn3BRpceLFqX1U4fTqq6l3s1XclshVXLvFLmxNW7Ib4
xCaDY727xXU5k/2gshcpzejB+epN8Ql906U8OBit/dS9ujyZSBX8dLQFk5yhoxblj97coLAqMYu6
cse8ihwo6LExaf6CCeFV2z3idT3YuIzOIsJkqw8nOHkuzrf1cEKwXGATxpigHgzzWvJ6aVxemE0u
AXwthLTzjeS6SHBz95eR2jfOrYtw9EGRoxo04woDBCvF9l7DCOTafjK2+ew2MMR+boZNQWxryJ2P
G69F3+pjWUWJ3qk8/w4WxX4Za9ozuzoVeA30wzv8enrlc9Km5Q/kInA7k6lp/1BEW5WhhTJupFU2
flpZB8QwMLCPfmEWxctajuP7YlybU4x7hRMMdJzBMCBgiYq7kmlfQfdn37peRxyC7l6JFrNaiBtE
GKEPDbjuiBCNbuzYQKVjFkJ8VfzohUs5rUWiWcduTrE+TRXeTvxMiDK+uyzuE/ii+FZtpDZdCZUv
HAiSWYcaIiw+akC7pSq1ZNE7KZFfr604cKiphrVjXtuArz8I0iA8OyC66Ria+42AhSyNeb3Ko6yA
45TBBfoETCR77mthtsdhVsvUV9pi/VkI0/YhZbaf3z73W2nifEfQbQN1YxKrAwzdh7HIEXRapbg5
6i4JL71utwl+55msfrpWOdwJJAzv0h4vTNwYlWuXzutjwG1DPKfBfgJ+t+eWa0YNzQk94U3TovQR
pL4x9V47rrAx/XRa2D3oz/3zd2XbMxaVQURggL6eH4FSa3l0LZ7Hohjsd0Zew3ISmGd/eXtd/8iR
7RaWFJIxQMxRkNkDO2rbXpuxSLuoHTIvxEnCq5AvnMafsYmV+6GbMQcjbscBK3Cn7Typ/WKIIK2k
8r2te3ATSr3EBD7oCOLohh7pDxf7w/HIQ1HhnjbaSAtMPBDfJhN41D+/POj+QbgGLAJEAKmO81WK
PTJavaHXkbEvjrHX//Qy4wMxkX4lPHj9xDEQIYLLSaNjuS9OGgPuaorXUdOFiD/6leo0B2Qt40hg
cPSv9QOiEL4GaglsOAKc3fNtNQ3+BQhsROnkqpEsU/VWw6hNXHlUtj9z/uXh/hPT0/0H+Udkeb52
sstiz+g9EaU5jqSlBkUO2XTkvBsBwBIzcPyL3t5sFxZxa/oAbIGEAUxv95x0eTk23WyJqMiRN5k8
a6L5MOsYDKvzlcm9vhaZ3F9D7QItuU5Ws9RwyVWr7Q6rCekQM4J/VoMCbPj3KPr5Ei4pRlYGquuR
IAkN1NUdD45yVevw4rJx8dkIKbD/9tUQU82l7S4sm8iHTwKdK6xWNFwN43g9vf2BLq4aFXjUlcEb
wng5nw8IWmI8k5F01WhvHUV0IVxJ98qhfX2Xs2p/jbL7NuYy4oTtMIozOvjPeLV9rJs2ObRUFd4X
OEAcgJP0t5CI/hm+QRS14RqAhFuUM//EHX+lNlkO0wsvkjpyvN4KMeq2D/qSfn17ES98Lr4UWrRE
4Ft+vpteKjok+B22njN5arBsXt79UohDrep5+PZQF74XEkVEZyhIIoPk7vYfZs/K3ADSiHC86r+X
BPqRdKk9/PsoDl+cYjZ7AirC+a7A0QUV/oRRlmrkFQK6scVWtfPx34fhIuLQbsJ8gNjOh3EEBMA0
TkBSqq7mS8uRBwQOy9u3R7nwdQBxU8xGSxvi7V7ATVgp3qsmHcGyG9PP2uStofCW5Rkx6X9PpJEw
InjeOOiUhPbputHiwm7hVRnVsaufxsHtwhihjyun6cI1jvAdMyI/BSS6rz80hEMprPomkphifxnd
sTkume7cz0WZPztiHK7wEC7sOXJKIhIT/hQYtd2emzq3URfPbqIpGc17W+hLgEtCfiWFvTgK++3/
+xvI4JxvhrRS8qHUlyZSDL05pj2oTNzsxytr9zqwozHHntt2NxaMe+5rabvoBMwEP24vsvc4qtHP
TsclyEtneOpZ1hPmYddE6C4klxvPFhQZV+lGpN+26F+30IIRfW2vHuAn9s6drcsc4yOBO5M2WtNT
YifJrQaE/UGb1PaU0Px5cGTbf8zb+Brc4dLe2VRqQeaj+8A1cv5LHOzXFLWPm6iPNfhctZme2nzM
XsRodkdAFu61mONCBY9vCTSFMYnnKRafjwjPbYt65zpSyyZylMEKdWfJDstsN2GhgDHwkXVTntLR
9UJRGLiayiY/qe6sj8Eskiv355/48K8YiNIT4hkugRa/ij76vupja62iz11iRS16uZi0mXHv6zVA
p14xk/t2LYfAQV3sGWc989mWhjgULWJ+WITNH8GZ2Vh4ecq/hX9/fhPPL53pbV9SGTtfoly3JJ9/
siJNJccpMqhevT4qx3+6B/+MgrAa+sCAhYHk7EbB2zq3O0ezo5Ky4qbV4B5LpBEP8WBoV65cyrP8
5P0y08PbxAAo4NKtOp9SipiZCzhtjfpp6l8wlLJ/wnbMnyWdUo80Oe5RK/XiObRRmBN+WbuJ8DHd
qqpTXGFg5as29i5hnDoNns5Kb0zHQqH7RTKSAlzDYUktAr2YlNpX8cGjM6CY+G7bJm7OQWo4s3PS
uhI7LtWai1trcfCVHAUql5M+lDdOMcv39piCQ+oKhG4DC4D4UyPUtggyXYURW6DiMAZONuPJKVMv
S8NO5vEjmAwMFzqj75/SLl1f7G5OtONk5hmN/r5Fugj2gwJZeF3HHDOspEX0sm6VZ2wSgeQVpUmx
XBqt+yu2SPbCrktow/e95v6oPYmmjIiF/r5j2mZoQP3HlHyx4xwhd6+Rh24r2R9Urcu/oPNu/Sfm
BES+Wtt4YdVzg+OcDUrjP9dtxw3e4wwK4b3bPwgVSFAoFZtkubG88aNCO0b3CVqGo6BB22CiplRG
mI0dIh1ZLMSzgSm5PAitY4HbwezGwBhS2fmAiKf6UKPeMQZuNpAEWyr6+17paY+9PsfftLr+JXtd
/5SmGZ0ZWafpo2pIPClxJz6Kmfokbofq9GzmTvXYFt30MaY59qW1B9c4oYeIv9goMDc27Ti76ex+
/I3xh1EfbWsdTN/zSjpChTd0T0kyIvhe5cZmoO26BF2mUvTanTvn9W05Wnp+qkRKmULKdplPqaVP
P9zF7Lpgbtf2izqt3k3q9N1PO1ln3e8gwQKEG6rum+UuDbsxHqvnspuG21g3+p9plxdDYHulC7bJ
WtUf1aopD12Dr25Qz7iWDTQfvg5a3p5oqoC7o2ZXY/YN2DQNUrWtv9N+IylRstaJKETJ4QRsUH1X
GgraaMLyhq9q3ebf22RZn/KxWb9JKMcfFhwQVr/PTaCQKwvsW0taId0nsinMsK+7bcxC+9jidFWj
LxDbn1zOweoPvTqUbAfdivRlkW4g5VQ+iMSun73BMIsgFe2Et6FpNbgNzmvzhIsWpkz9aDrPJbyI
MVSULMbeT60T82bADOuzp1XyYyvU+BvSTu6zkCDyj5Pn4EuVu7ryZRhGdfGrpqtloCuTUQdsZF2+
XygKfxCW7SRBHWdFE6xMqTi5vTHOD0kKyulQ1XJ8EEVnfllrHVzg3FcmNyHN7l/YjtLCbqBp9DdJ
0WniuTSFNjxIvda/o0I+fbQAtOBVu7Twjx0tURNfE2navZsGU31GFHbYOuKK919P3d0KqPO7WqBP
2FneGJlc02Bxaq96LESvNb7pyhIzuxy3vYclNYd3aS74feOEdZs/F4PDjVLVysNSqhVCydCVs0CR
mbD9wWqAomMH3gVwCmSoWrm3oqNWri3CNWv3CWUNigldYT0vtmL/QIO0UKlVGs7HYsK9vWhN9kE2
j8jsa2Uz0ueSVGjuhjrDYX2KZfIh6Rvtozq7ZhZiAWlxgjVY4ndaP9s83kMrHpA0aXmiulyd/GVw
8dWjNzFgR47iw3cdsOPic/Xp3wBBrcn7zMKDMYynevD8RTF7gB6ZKO9n/Nuad5v4qHrSRA/kt+t7
B2vSPCl+08n1Yj8V1pyGRZ27v5Azky27clpu+pGoNMAbeI2DhIvstzbJcT4606iAOoBjgXNjbKFr
asXya6EpeXYYcwv7SIyItc0KMm6+DbBTwbVBGDpA5fV+FX1BBVUYmaiDuJmlxPDd6i1scVNg0AMC
v8J3lt6zD0pTpZOPNTzvgJEpaIkY0I5vTKcdcE3GRbQOxKgaN4bVNQOw18r9L137OdCBh3eBVBPl
rnSr6T/4fs6nHg/Pz7SxFfdx0T3lq6qWRX6cZ31IjwaAiSFQ8tZbsWbtxpVWfstFn8xF/GVdTQ/Y
wii4mYe4APy4QOT7FJOfvOTtsD6UCe68QS9zHogU9TBiz3mIm4/2sojypk2lVmGuSv/6oOfF/Dh2
uOb5Y63k/wGOjz9nAFkjM7F64PIJwto+cETtq54J7w4zN54hpVuzD1hFKEmY0fGPNNmqBrjWYTYP
SHWh+BpMbdVk0ZimjbxRIDV2D5xvPC0mLZ2t+6IfF8+H94dd7gAr3/MzpXK/ruXkzkFtri1urWvs
3lSZm7wfKqPDhQnR7xpnVxrgsIWbZOKL4oCNPWqCH2UD2p8TnHSVe6AFWbGzC2F7GP/mmwR8xvMU
Kn3VZ48YO9M9T7xqxH6ROel8yKaYcYHL1w+JBcLa75zexCo4V3WUk7NhuS9TQ4AwBW+XHzZhEJx8
cfr9PerzgrGbUmWQT9pVk0HrDrbH2YybL6tTdO1pkbFSHQGn8dKLDpH4AB+D9caL6QU9VlSnsRt1
c814NuNKaYk2yja79ZpWvRGUs46ta6fpgf81RvNxoMd36menVYEr9Bi3am3+kGCAWPhWAuA9GEFR
DAS4Cft1KmTRB1ptoXqF/5clA6Uz9S+dObceRYNmfTBB51U8Rt5qn1BFrB9FP3X1h7Qnj0WDVEdR
W4s7JfUnPlPvx+sEnIIqYvGUehJ/BWcylI8LehEvbZrkT1AIDTtQEZdA0F2kdhlMqdk9gxHv1ANV
2tTjV2qrQoVpwqc9s/XpBlVgsw3ohRm/obgNZjg66Lyf5nppXD9xzPqmt2qWuCFCua+0sfriUXND
+r0yV85b4tgPXmHm/OWGgPrQuW363VBs87fpKJSJudEU9cPEp5pZj0xZQoNIjGBrxcMnaJYiTvyY
i8nz62lbxTquPSMA9T/9qjIx/Y4tE7XpZuvp+WCKJC0i250Pmdr172c3h7VK3ax8aUwlmUOR5Q6M
0NqblxuBXdfnZR4pqskxttKX2O4r+eAsdIL82Ss5bShsNCRfnWb5iVuYH9d4s1xXpaOmPsq5TRea
HgZrB2rf6XtZeMX3BbwAAOp0uq9BZX0rEigfKBF2nT+sWf4hXi2M7yvMiCm4xjMW4fHUWP9hwUxn
NrYGRfeVctDuxwxnSF/pkWM69EO2aYYXy3hLWtVN6CFltXFc000rrSVk6X2zmgpakaqWWAcbr6HP
Ze8Vw+1SVcsPYqMiDyfswO6qPMHYO99auViSDPkTxOxx8OemNAofWp/UYD7Uy68VnnPmK/SD6kM2
LiWBGiXKwa96O3nGVC7F3DZPlNNoz4YbUoOwIqvqeVLRrJmbYM6H+bZUO1wHVLvAEGBs0y6ccD2p
AhgKXX1Q41g+FhguFiF/TX6W8M/a914uCOzwZE74+rnCdjYHgSalW88xwVs5bQAixapBrrq4U5ue
nvlQW5CGi7PEfN+P3nSfzA3m4pB7yOZ4UnvTT2utoHs3ifwXPF7RHfJO1+7SEaTDIS5xpj00y0DA
oCgNynLQDKcXGt4DvtW4l7zTzYm/L1HHQX+jKjhoVabL7NkQ9EICNPklnungh9FFSGYpbprSTTF3
8jL3xTYyy/GRWV4ghssl+6bZSt3TQWw9nANM7FN8s0PKOnCMSfSRJczpXTEvCfQanhISs6Tznst2
XbtjCRu5CxEAq35WM52ygyEzr75FJ6X7gld73RzKFEeS78uw1uYJV24e0aR1cTfvUjSLfG92hfQr
xcaLBgI7vSsMiKm08eRim+oC0PoljGp8j4jKEoclJrYfLeKf5iTKSZmfB63wvlWDl/zCTrH4qlmC
E7fMC/LYSeJ8SnMZ/7C7yTvlHjSDME1dLCgwxxy9h3kqFmxuUiRlD31rm0gXphn3HBCJWA3moscr
fq1Y5MNqTNIKE4gdtDEpE7RhA4M8OUzlYjdPo04NJCAfnB4ol2zScqO9fDKxz2luY2SG5f0qp+lp
ks6GDWgNjrDNS/fOcnsHI/pF0RK6lF0a/zLdgpnn6jo/JkrRDmR1KGn5Ro5+AVrnVvqJG5xmF6cB
84xJK43Bt2fN/jliVH0i6o/lIVkW5bMjDTe/R9MBbfay7ccnPZZcg8qwLh/0tHe8Uw8MNb1pzFr/
hIGU+Wh0ntX/cgCB6IdC6VGsqvKs+lQpPbsrhU9khDKN85gQKW5+KVVNTQTXXNgTNfBFfhIoPztU
0ErpbuFJ2/UBdarUeFc6wv4K4XeZgoZoOPZJf9wvS8my+wlVkM9O3TsfrTzJsXuv3AWfe3fVAnx+
h4P05mJkU6zE/EobdwJmv9p+o/mu3jeuOmSHddHUb05ftT8aWXRoquqL9Wh1Nsw0T182XifxXBy0
jl19d0kdHgEHECSC958S367aOLlZQXrf9IPu9kGtr8PvebNKwnFCxPmtMsRGEhpo3asHCw7/ANOs
Gowr5Z5dUfFPzYNaB8VlcNMOse55GUIv4pH9i/6ylon+VA5E+17Xau/erqxcHAWcPZAYqqQA7c9H
6c05BbzgmVFeivSoiakN2P/FlV7apVHgr9OLRyoZLa/dKOhaV3WxjSJTJK1Trel80eXj/zKK6VKw
oyVJo3VX+ncTd3Ca2jKjXpvbsCwbFcllu75SILowF5TVaDrBZKEMuadLWhyDwlg1J8pAUxzsohDB
VHrllbns667b56eNT9WfpupW7ttVO03hzh41FyeaKkv/YHQCJ5tm9djbZn2yXPQb0xWUVCVNPfTK
zD3hchmflhw4yJUdsmtCbL8EasC2BWG3g97Y/RKRqxoXRMwWSbr0SY6VDm6BTjDFqtbMPmYDluU+
XiXu98noEUBozc7gzbYnHgpilewo3SEl1VRmVxIDi/ZHXakV8Z/Ams6fB+kS7un48lTx4BGg49V5
p1hd+WvRFfUjBsZWGSxUcJZDsVRWEsBFX5xj79RCDQbaQITHje7dus6M8YE09JnqGv59KwkxCOWA
jiTAy2YUwMer3tCKAPhx/SJWt8OYlYLDnSzXSh6KYtUia0q797o59nY4DAbw8Qx61DW0xF4kA2Ak
/Q+gbiarxMLuZZKFcHNzEejym9VcwyIWpffQlTrvKM10GU5OldzazdIG5AEQa1FGr49r6V0j2138
HVDtoGSA8d6g0OeHH8RfQq3Q06Kq06n6NGaGMavU6kY54kq2lckaxNR9Fe0krCjXFReNNTV5KZ3a
0q4Ye7w6VqwJ9w9AOdpcsG62f/+rz4BgZ1pn8IAigjrzXWGk7bsRHdMroNzLo4AhgM5ooui1q+1C
VRqGXFGhocxuc3R09NBmtc6vdKb3jYM/H5jPyubjv/Ax3jVNKtjUkyF0PVLkMmcnL5eadZqk0f+A
XNV9cd1e+7SwIJ0fL136Dd2vDorxIrMvNBSqZ4Aibe6/fYx3feztJ+GUBpUVkOyGDdq6K3+tr4Kj
Rjx2jRGt/P/uqmZqtj7OwipIsRZz6Jlla5H8D15GHJIt16QcX90iNLJpMqBaSktFo5N1Pj7zRsmx
BjRv210T5AhdByJRh59ybcp/FDHZ5srSg1v9g2xHnOV8rKQXFVaFtRqpnWV8QK3DQuXHsm8I0a6p
pO6aUttQiO4zK8Dm+Ie+Qq9uRf4SkH00NMa7Tp+re0rhWQiIWHsZvepKt+XiaFBxN6yIxfHcHVgT
CkDfJJYWxY3+VM6bGdrC9dRQyj91zfLl/zg7r962kTUM/yICHHbekpJsSXac4sRObogkm7D3NuSv
Pw99FVGCBB9gkV0gwI6G077ylutbRpwPhzIVsFyVy58G9NqBqqs7q5ZdLI9YOmvpxuzzUNnJekh3
8PbVZKN0YQgcQmkzclPb6htfIYR/iTJDfxVURUavD6xMfWycKAQNWs/jq7BwCvOiIgxuEVbONxiv
/rLHFttpQMurb5M7k8QSb5hZdFQaJmqAvgwkN/+gaO/r97LoCPbTbqI7BMCFvtdqfzmKHi2N0SPC
kmIrFVluTKfXP17//Kt+79soeJBY7GKmhIPL6ShRYCflpDTT0YL5fJgAbD4NRll6pqI1zxiBiU3X
jrc0vs8vSPwBsBCCGgPMDtzL6aBQWUSbV9V0bCdV+IEYet+lir65PrVLowDPpMdm0lWGE3g6ihMU
zswNPx0H2ympSLjGfR7N368PcmFDcAugNbXcekCBVlPpF8VAI26nI7mFekQpJNoOkHdeMDrpd//H
UCjgwKOErEdr9nQ+9aS2Sc5jfUSxNro3y3l8dix8nnqdLvWNi/zStBZxK/YguBPk9U7HmvvajhG3
mo8dBcwNTpR0TKq52DJUcmNaF84/7DEuOLhtcPHXjvFBaYs+tPDaqqk6a11H+xCz8UARAbGVIW5s
ikv7HSwSRABOFgu3mlhDJlfYBUprJGATFlkSAVGw4sGHSk1ots5thvSHHG7skktb8d9RV2+F6iQ2
ldsclz20yp4LrX5227D+9f79QUjDJlxMC89gKISaQUdFSOClM433mlnnd0GrBD8mOfd/rw91cT6L
WJiLF8u559PUxnpBgV4cNUUMVF1M0w+CYb5xA17aGeCEQLurFrj39VrBK0iLycZBthnUfDt3ZrhP
aKTG/mLcMni1NuF28H9MjKNsCgJnwsTVpTvmSdO16E0ehYVped0N3zS7DW7swYtfbwlRuHTfyAun
hysN8rIO8Tc81gj2+3Q1FC+ycUe/PpVLRxj0E7cTD5bBVzwdZSrKjG6mEEelVimE0R/c8NqHWys2
yxtH+NKhwjeLDYG3MNfgaijNoAsCXIWdJzRaGKCr92qgT4cUJtwTM3Vo0OSTHG4s1nJWTzAUzI4E
Z4FP8F8ED6cz1EqOXDti7uqkwkIJrRnvaHK4VEqaLOg9c4yzb4U2F5pfCELTG6NfmDSQXR4YV0fN
HT2R09GxBIziADrnUYRJ+yNE6NnYabIPdypJY+w3Ta5mfmVY9Y1x3+751bRxByBh5vxpULNWe7Rq
BN4Loh2OuGpmz3EToaEXV0Ecb6XQa/Wu6Nv6e45kiSQCjlJoCG5ffjLMAhUlZVrYrokVQsmL3CK/
R2DQJFHRjQpBHtOdXtFbQcJrcEQXbVrDaL9kwFF/JLFm/UIogZb4VExl4jXJEAaPdRkhUBU6oAQ2
Rq9myPfU0/RNU+rs0CdUKzczHNbJ1/PA+KWGozk+kgpWoadjsDZ5+qA2L3RilHiTqcP4HRg9iQFt
Hs3YNOFEdXsOIzTmghRcqq82U/eQl3KS4Irt6DvaRlR4TSdCKLkYdLTwjJqOQEZeIDeR0YXfbZF1
2S7A+AZ9SBzqv0ZD2dOoYrqWN4wjko260f5oByO6d/KFMINAWoHSlwzszQyW5TFj4yhHhDe09LEe
FPe3VAL9sUIkxvbbQBm+IlTRWLt4JnqBxmZWBwIR3MAm1HBj/AQq49WtY0q6Wp+KF13L826v0WsP
/LEQ1ac8dfLEU3FR+ZW2up3fidKgFu2oWJJ4VSXGr1TMnM9YonTJozMVlaArlo9P45RWYtsr0Ny3
AF103evo9N8yorhwT/GWmGQCEDlxDFoFHHGXgXbQIUonbIld3I7N8zi1bIHrF9Wlg8S3dBc/AS6R
Ne7KCRVkzbgfjpUcqLJDArhDJCr7mJdD86gWNpgkFNdvvC2X0g72sw2LDMAX6OvV8dUzAUgiGuQx
g5+7n0Y321VJU//WR63atn2b+pBr1K3T6NMjtRNnhwpieO/qhfmpaPMRQa0KlQBHFRXK1nO5MaxB
+e/6h3nT3VyddG4XsNmQbWjorzWRbDWsMiOt5ZFiVPVdVSbtwzSF4S9F6xp/HuLfiS4VP6B3eWTr
hVs5Gv0HNw/cfY/9EN1ax6JVrhZ+GJba3fUft3yfs98GmZKfBe4VYN/p9dfGNsXDmMQBDJh4SsdK
+xyq2iKFoHavke5Wr+8eb6nc4NND4RW9ktWtN0oKdUqlEUJVGaajWuHqwK/G4AEgzFBSbgvDGyDv
Cw8oRQwCKsSiFkGJ1YjcKGZLkiKORtD9l6ZOQbUuqze5XSTvzripz0FteaNyLZzp02+pannLMgvj
qPXCgSaUEvqWUh7yuew8G7DbjfHOQZ4U+0m4l6oCmQS1udMBzT4kmaALeDQ10EoVei8/q0qlgaOQ
bXtGq4hdJULDppub2A/Y0mUHtdKLX1EtmxdqhCUNRuUmrV4/31KUfyG0oXdL42ZNmh1VkF/mYBtH
kmk+dtSlWws7qL9u0srvul2Jb5LiMMCSIn/C+apDmL81QX2VerF3Rr35UAdzkr4/jGL1qaQutpEg
jFafqhzqBpO2yDymA6lCU9ANs0UsPZAgtwjgFzbcovOL/BJMMLzOl/v4n+oZM9d73jjjWAf6b9XM
rPveNV+MVrb7d58ldCaX8gJTw+Z4NSdXhk6SokB6nONZe02qqXjUtHQbg67dzpkIbhzdC/N6w+Mv
JRNqomuxrAqlbn2AQXd0JPWSKKeJjkzKTPVebW90NC4Nxe5hBy3VZjR6Tj9hGBg5BNNiPPYT0Jm8
lSat5yHatiK4lbeev4460S6pgk51bsH+nw4V98t3C/H4QOLRPDZ0FTdx3Tc3rtnzx5FVUuloUV6A
aro2D5eDmaBEFU9HUFbuR5X89DmEZfsNIq3xPVJV67lyBlAT1zfIxVHhDlrLDiGyX07qPztRzEWk
h6o9HjME/TGam9X2W4/m8A+zKfIfiV0V9/OUwEC+PuyFT4rGK2RuTtubrcPpsNiHR2Y7Dj2lwNbZ
iq5C5CZvbpXnz18uuhG8+YvcwMKc11ajOCOeW0GH+h+E8W0NjgVkBIiPZ24T4/MYBLeUws83pY6q
K3cI9Q1Wc61BHQ5i4iGRw9EGCHlXdtK9hynS7lyZl+8uNFBYQwUEDfblOVnfVq7Zm4bSaN2xnXP1
zsSCxh+lZdxfX6cLX5COEsPQdXhz4z79grIE8NwU6Xyco1Z8Ng3p7jJtiO8SAwPaea7ozL1/wEX5
aGFk0K5cs/2nEkZKUjrTEWPkqPFowap3gdEEG2XKrH0VAWy6PuCFnYhNMvVJyhvLP6sDgF6UUGLE
Zo9VPobPIhmmwxBXzo17+EJvbBF0YhSYFhy3NY9MlmYPjkOfKOyP8OTJij6pPVwyNyqEH8rZuNPi
SNsthriHUIP51arBOy1Il1tl6YVR8qCHgVX46jEY0IK0MkXOx4HrYD/ZtrqZcsSoIzp17/+q5Asu
pnbCoGW1vp11NxT2CLj8GHSl8rkYhi8Eps2N1+bNFew0MtVhsCxKYFwikIlW0ZQ7xiGpmjUdw3Yo
7ya1ir9kYKAOreOkH80G7O0sUQewHalAWgjMjSwrDVmVrL+XgEgGL0Kr81ABkEcTV3dftSod70dd
bT4FFYCcKclQXlncq7NSC29QyS5EZohrQCgk1kUoGXrr6dHKq3hGyzcdobpIQDi40I+lD/Y/+Q8G
OSxzOESAqsokUMenoQFKegctTPwVTRg6e0o+QXusxgQEmOaM1vDl+qm4cO5NrPMEUTGJDXJxpz9u
sPD/SGZjggxroU5lxfWdPoBdjG1kEpPA1m5E4BcSoKXQvYj5sTkZcjUgqsJwE/VsOuY1MFMEh1BR
gpACgMauZPVJS1p4E03q1h8nJ7ZDqEhjeacH6Vg+tFEgfikAxv4ApAEVPcnRfe3skVLA+z8K0RRM
eC5E9E1XVwWISIM3y53Q7Y1dTxvC2BNyep76tNlqkSj9dw+3VJIdjIioPiFhdroGWA2pVgSA8ajN
Ro1UPWLadRjEj7qbqJ9FoY03xrvweFFFRAsBFfRFymz5+39CgXBselCOyXQUUua+ZstpU4Rx6QM2
vmW9c2GohXYIhZKSL8Huamp2ohiyjSbjiDliRSBq1/AemmGvFGN0Y1YX7ndaqVzs4DjgvK5pjqMa
aFUTaMbRqdOf7YxUAh0vV/t1fa0ujvLGe6a/gULVavsCWbGCyCDNEpXW3+uUMh67ptGfr49y/tn4
XztLA2+Bshtvh+ifFYLZkyeg2fUjLkApqLMQyMlCOdCDzLlRNTmfEG5B9PjhrL0JEa4mpFad2WOB
ph2LMoaMRPMLPfKmvoHSWLohpxc4baDl4C9CFgsZ73TLWZM6GL10BOz+6sWJokcYtR/wqmmpDSLw
lU125XXaLZL6hbkRWVAc5LVf4s9V6mAWsyIz9JmPRRaUm0a202YcLHVzfbGW376am4ViNsn3gsvh
FTydmwGoMi4ErcJAGgm1hOoQW/qIupaWUdER28Rx3tvTAG/H3UlDnyeRi3sNVBgTggYtTd19Fbvj
I1XffpMjJ3jjRK0XbRnFpV9NM59+NQt3OrEQpkkiNOwfc5nOwKatpPmpgcN6KjStpbaszNZTqSXF
3gBFTdGyu8WpPHs6+QVsf3upHyDVoK0XEAtuoyiULNjbpZX0QCx1eKnhlBt7BNgBsLehvHOgPz52
/Vg8C7w3U0qowvoGZH+E/9XbTw20vRsLTly8WvK330V0t6i4WlRcVvFIaSkxipMi2AdVr3wxoW12
3kDOF3iJmHvdt1FSaQ52biDAlOGZBz2rTbFMd/q+hvlZCBBtWRtiCgmC34g2XWfE6FzJvkp55Tuz
80NFy61NgX7Jz9SN3C9KMkr3bkaJ9yAyE7RlD82j8pKIzgAUQ1d5jBbUgW+Cmq49SFoqFKve+pmZ
wsqQJ48dC1SW0Qf3xBPqHn6Z4e7U0E40IHg0jO8D3VYeZRsGoORtwidA8VP5FRcBV/P6ZA7A8qsR
XLUBVaqNKhURgVFO5sxPA8feCD1py42uuCb0UnWqxD5PzOw+rvXoc1P34lNlVP0HLbOg+Ekjdfy2
rNI/laBiRdV+xmghzhD/2QaVkhmbzG1Lk5pVY8KTinuXfm4Vp18qIwChPNdd6Xq5FnM7QoDrlxpv
Nx5sFIhTHEQEgvpwuWz12cqTeHhw5liPfa01xq9RXJupn1eGhtx7WMXflTbuY8/ONPHTMdviUQ8h
rMHU0bBWG5y8EeSqtSUhzk/zHzPM9MciSitkY3BD+VvD/4H6UZrDY63NIvNLqyqObaYUKWh57FP8
Lukw5sJlzPHdYkpeQUBXX2dzCn5UQR/BwA2VbKfBmwp2WUU+4getXkQ4PISO7qUO/NXKCEWPZDUt
4A1aztN3e9bN/3CLmrgug0EavpWNkAxiW5M7dyiCwYMnBeWHZkr2KYvAMKed7n5sU/zQt9LUlF+l
GriDB11Nh881RNnXFl+vwdP7bmp9WYai9RygSOlGwGF8aroq+U/Shn413B7KrR6MjbkppYpNd+cq
fbDrZgMBRafv6sEXvTr/QP4G8UxoGs0vAcMZKd4qll9zADhonC0dsE0g7fnHhCxd4rlZm+VEWITO
uKW5VCrraNDGHQmnnlGkUMKPxIozfU6BAeW2KfMs8ns9LR97Jy2fpSFNKMvBNAPmDJR48JWoaH+G
vYTD26ZD9rGemhnydSOi/8yyF+YWkoce+HozNv9lyKeIjT0a+h/oIqW8E0IpjhHud8U2dtvmT5rn
4d82TBcHAEyDS08kinhJjKD8YVZu/qXgdY78tsi0DzIvxlcIn91zN9D8gYScpAvrFuwHN0OaVAT4
poS/2nAmODkyb7y4HMcvneFoDwlAqsYzpxb4XjXZyry1WYnBd/Iw0XeirZXZ02UJ4E2B7PPNiOPs
75gast/C0FA/1G4+FX7rGOVrGNRF7VEgc5o9dtLOL6e2nQ+GkQVf6ALCnaPspUPflrJvN7pep70f
VnJMcK+u05CWB/CaB8wSMZ0IIRR8UNVRKhu1crUnHFq45uKosb/bgTIN21wR6VPfiGDeloM+pHhY
RZXcsJpQ7BW3sB4DekTf50H/PUIEqfhkhTen5qJix776Sc1JJv6kFWHrtSj8f4zVPPxKej7AFFFL
TfFwNijDnQILpngw6zD+CHEohDjUB3ntwTmgal0jw/raZKr2ZxjcpNk2QRl+meKFstfpeR9CUZzC
FzhG5DNTGQFBiQxFMby+d9kuuXCSJyVSEDOMrS78alaxWcESjw3w+1kTvoRG1H4UKZtmU8QuFoi5
22evfRC7+44LuNsOOZeaJ6wKProlbfhkSlyVXmZm9dfrccY6VVseHSrWqO3SV6BwvUQ7/wSFUYTo
3qLwsLcac7oblaj/0cV58bum6PqhidLk7/Xx1nHNMt6i8cu/IebSMTkdb8yNHha6ACEN/fdXbnft
HWyR8tGE3aR7U9cgwDeC1rsRKq6DtmVYEF4gMSkrYNK4quW52jgjf9i5ezNhB+hKIn9E6RTfiOPX
EfbbKCCTOH9Eo1wvp5PLA4hwUk2QK8RJCI6M7XrRAK1VTZJb6d3FCf0z1Oo70uLL85QC5d4q52mT
LVgNoWe3/FvPgP/LjJAcWbQnSFxpq53OKKxSkcf4Ce2tDIiCp8IyeJR8uN5jfy+6epVqxn45UYTw
MqPhKnBSWF0+4uPGE0jMKr8RPl6Ytw2gUkOKikASAM/pD+IeV0vHDd19DNl+70yO+JSVhXIjV3/b
hv+G38yb1iFl38UVE8jZstL/HAsKQwKj8M7eu3MHZiHALyDeZVOM709ci3gjTWv81HQFHCIzt9DP
JlLQn4D/q/Cg7TT8VYLkCnzVMHEBxn9YB/pfIxwB2ATi0l5khnz/Dl+8VQms30pab9HlP78YPrge
4Uzj7JU6NzZinOzN1EHWvH58zz8/bUdCd6DxZCVs89PvElPy4oKtzP1cxqOPF1nsx5UW3Fjk80uJ
0gW197cCBt2g1a5roJDn+IYjQeHMD5ObWd9aKyp3ka71+0JE9v31SZ3fSQykLykxAtlA1VYpiexH
TQ8DFC8E8O8nzOiDh6wxgueUsuEGLWoDikGs36qnnn9KRkVnxF2YF9yJqy2WiGmkTKiLgz2L7lBD
H9/1ufn+BaNty5YgX11Si3WvEMfwslWVTByUKkC6JCl4pESa3cj3zy8+RgFstFT90Bh/oyD8s/mS
zHBg0UgWDKz7MXK12SfIA0zbQQi6vlhntXCuVc4kfwLqFFCRVquFmkhgOk2qHTK0Fz7oqhIfa4Bt
X9PKJjWOw/AQuib8SWLvey0c6s2A5u2NxviF+dIUB4oCqwJY11rTMsULpVnKn4e+gLmQuFPwXxvn
oT+aSn6jTH0hXQXJwK4kWV5aDWsNw1RNkGWdJvVgpir3K26y0wfMkg1vtAPQU90Q3CtVnOw0YeeH
FO3vB2lphQ+to3hy67T8YOul8+f6Ilw4oHQzXcE3AJ59lqoW+Isokd2oB63u5V6tM0BGduNu3KCi
Fq1BM78+3oXvDVuamh/vKlezubr1LdQHewVBBoRqczT03dzwumlOtjyCt8q0Z4AfdhZ8CJqZlMpM
9vTqZcVPpTewEZUHoTTp0a1rRNQCzb3TJDsNRl/sT1OSb5Fgnx6tAZRXgNc66jHt+BxiFLFpZpOc
egyT57JvDR9+sXvjerzwKlORJJWhWEOvkJry6S3cJZGSgcPvDuSbUM6lsR2q7IvSi78Ksj8OBi1m
I7+WEdRlpROPCuaAN07hhcuLp1Gnr03XaxHZPf0FRQRMsIvM8VBlUOFsG+KuDEBUXl/2C9vsrVaJ
pitF0TMQNlhXmcx6LQ+zEfQfDX2uPhEdC7+RZbxLp1neuMYuzWqpDGEHZiwhxmrpAdaF4Bx1eSiT
VHnWIBBDmE/fq1K2XF28nFApaYNQflo2+z+X5SySqjKlQXXBmvt9Z9bDrqna/sv1b3dhLuir0kYm
+QW5tl6hHiEwTaJ4ejDdwtxAkbb9EgmB9+8DRlnQDfBpl8Lh6VxUHc/GJGCF8tLqfSvtql0ryvdi
axDoplJHH9BeziRw1tNRytZUEhyH+kONSNYGKS31zo6Nwu+pmdy4ac4/G9CihZ+xdNX4Y7Wx86xM
FvUX7RD0YXGYIJF7eW9GNzba+X0G42+hsvKKGAAnV5AxRKDGOLV7/VCRqzwOog7vpFH3dzU2W3fv
3QcMhSk4VVeq/7DVT78dtq2ti8qQftCGyNoMWln4SIDfQmScn9SFwqhRiF/gC4jjnY6iGzJwholR
skZYEg0wGT/Ftih8DNxqr2/K+PH6tC48i4xI1EbxX1vajKudZ2j11AYTC2VThXuqxzY7FlE57cMS
+NVUovqHVJOCL0YaP9Xojf8Z8omKIdodP9SxT4/mmCWfb/ymJfo9zRr4zOjZQF9H8v3sWUwmbsRp
arVDW0Tmx4LO3kOkNt2dGS7lMbtyrG1T13Izao31Cc+eyjcKLYk2ma4j8aZ2YvxQKU31Gg6R9iEu
9PSLrkvbQ3K33TRqdosFefHnAuszly44X3L5+38uIltJXSmRbDykZhhu+k5vvvPaOR/htVl3WmJa
fqss2HSlvAWZvLRdwCLQegeqRMy92pStYY5lhz7pgdzJdjyiveSQZFrjIaxjPGb1UH66vjSXB1ws
wemG0iRe7ZbKmQGdx452GMNR3WeKongqD/1LSuVsp8OQ/Xp9vEvXCA0isgniIxwGVhOsJ2zqe33Q
DhOE8achcMXOcONbh+DCNcItRfxJKsZbvK43wIRG9czK9UMS8VTlXRPtwEJRSh7dd78my1UF1GD5
F/iOVdBtYWeRI9SrHZASyw6ZQuE8T4ZbeNMLX22h8TAMBFYYIqsNaVZ51QUq8jJmbeW7KC6Tg4tg
3P31tbmwFygwgRWghcwFckbIcMsoKOihHcjsjCPljQzpoMq6LxCRRACx7m7QvC+s0sl4q9drrIs5
NDuy2TLvum0SGpMvFORI+h6LjOtTu/QBFwoUvhaURxBrPj3RaJsnWNRF4kCBUfqRow0+ZIBbpg6X
JkR4jI8WmG7AVqtlkhRNCSlzcZB5HoMjHwZis264K5Lqvc1WXn68TCDQUvMhxlgH4wkKO1MMcekw
dl2zUdEf8pISwcDrn+0NnLC6uDlDC3l2qQNQJTz9bg3c4tRpVfWgYo1tbVSk6H+SU7etz0Vf76wO
g26/QaHoe15XqUkKbSkI6OH6qfkUt9UPJNfmIjg1hpOniWyCSw8jQPooaTr7PszqetPFTv7bmHPl
98KNQjUoqBaI8KjzP8JQVNmQ0NANwFd77t8f1CxRE1EUCh7kbavbaKz6CGqq6RxSo3c23TREtH/G
W0T3C+eKE7NsuyUzoWh4+hENo9JnNdXdg6JMiLPSh+J6d2t/wql1l1dBciMEuLANUSQhAedGoJWx
RolZpWJUgL/tg+RS2amtMtyNVqT6Y2vpN66MS0MtWDHidkDDRNOnU4vp74+mETuHqGn13Ug7wzPo
8u0CM/97fSteGIl1MhbmOA8HNY7TkeAMyGHsXP2AnB7UoR4NEt5k5WEWTr9//1Aody9tcArjpFer
ocJkqlx6fwd1LLofRau6XgAx6kdSxvb7N+CbAAI0goVDviZlhAqFMCXK7EPfZgn9VM3ddqTJN2Bg
F24/h6iLrh3oAhgnq1M8dBgHNmGtHoq2sHcWErToxSJi+e7PtpD67SXKpU2/lj3o2tGaDbVVDymQ
roMhlHSbxZVxF1Zzt70+1IUThcc5tfel6OGAwDxdITeDD4dcknrosjy9d+kpbl2o6dtCDIi6p9bP
68MtD9HpLeiQxS0OFlwRnKpVEN9puaaUdltSViiGHZiDdD9qargtFZXmL5e0RF2PSsj1Uc93PMQZ
YDTArMDUwNs5nWS6mD4k9BcPhWGV20A16m9FrucvNoqDN4Y63yCL6whpF7OkA7rO791Ra2kLVvmh
I2kl4K1ohrboZV+f0NkoBDAw4hcNG15HduLphExtNtt+suZDFcw9dLCsO5ptc6skdj4KIR9FXTQL
mJOzPr34yhe0N+vgENgQHaFXF4gZTsaNHbjcASdbYlERATBGcIlzAZM6nYuuJfjUJo17qEsohLE7
NbHnJJa5gXCdbRukejNPV4v80Yp160aSfLb7GRvYHXkyGDKylFXMHizCo2aZB4cpRnYxD93Gs0Tz
omnms+zE5+uLdrYL3waCuGMjMsBEV4s2ybbuJ106BxsxuCcVfcCPiEslO4RQmxvv1oWVQ2iSIAO9
BCq6mnb6TXF6xf0T7tohADntNbHS+QaUuBsrd2lCBILU4mm+L9oMp6Og385VHJjuIU0DuW+46R9Q
xm02o1kMNwLct5d9tUtgtxhggZYFO2ugjHNijQOaWwcxRfK+DtHz7SeRPXSaFf5FX8q6RzEuQ9VN
sx5QGFzUml33sx31ie9oaf6E1Ja5L8w0OtB6nk0P3TzkRNGpjwA4FM3u3UtNn5siz1JLphO92ldg
hgpMmm37oDjKdG+Kujro/J5Xpxnn/2MoGiImO9ha2nKrJ1a2DaKbTc0iQOPfhPlo3wPawe/QiW4x
EWABnJ3VxftqqT5Qt9ad9b7CWSQCI2FwI4z2gEtyU6odSOd5RBJWXbAHhTQDQYYDGnzHOwqjeKya
xkaAs9R+y7QZXyw5ZLpXWVOR3CVBEBV+h2Gh681KbH4OkjanuwmVe/QUcEMvEWqPD/Dq9YKYcgqC
g4iUFER5EAXdBgV9c/bNjucajejI/iqhxH2yJKZcC2mxfOJem9Dpl3X+ResciudFGcWeBED/QYlC
AYhJrSwgU1reEK4iBfUXIF71GlRN3Gwo/piAvGSofRDRUDwZs9I9GLmbfu96IVJPIDWB+nlRm+FG
icPhmzVSAkCetBtf6B9VnyzFLn5UTmPk3Gqh/TcO8zrZjvR1tOfKFWWxgVusln6WTN09bbX2T+E6
nQum2VXw+QLYku1lMRndYemDPI2l2dqbDC2H0Muxwqj8tq56BjSGQvXgDEThvQQXA0cKMbm/dqwr
UAeyRAKOLWMqZBOkB68cB2fYWerU3BtW2mqonLe67sexVD7NGnh9TzMUcwOuNR53et2bL7qa9c8R
bSpwoqH+oqNkFYNwarp8ZyWxqDdhYyK47iRaN0Fdd9XHHOALgIHC7TTPReet9dyunJ1NmJioBltF
mH5GwTlot0bPgUTTUm9xH1Bb/J/7GtMXH2+ZYH6waz39bnUzOEAlnctnKzHirwnp3J/RgIsFYqzQ
/rORV6o3kYI3IDRoy97Zet19KHEEXPCKteUcOr2qAQEOultvw8Kq3C2oXV39pJjZonYxRupvqSls
ONcMcA1IiRH0u7pA2963CwNSp5npkDL0SBTDjQsUCPHZgVqYewhqQSPmUVi/CeApQGVPCII3Tmpa
m55W3LTpA8f6VbpWWvqOVJWj0mfwX6bUUoI9ZU9bfTBCdECR7xf64Gn5UMgt/TGyQ7vNkPFQeWWS
ne7E2s9YYuKLTkIR/WzwS2nutMjpv4Gn7H+l2ajD2J7KNNpqcZP9qocuQWE0bMOPyOKi44MBROp8
LkrU/NsZUXYeklnkhwFU5UtNxhUcszBQE1IIs/6TG24NYBNUinIXq6WebJHBVdPtMDoAN9ImR2Sh
VtLSOehJmny0secbPKpp1l0+tG2yyYLQ/a1S8Am9frbL19oSeQ+hthb9JjXt+mMsivpHFk3Q/3QI
8HeoSk+VnyFxiIC/rWfudtZRS/amLGtTTy9UJbiznJTvNCZuI+/x3jAgC9do33rCyZ2HtgwwHXG6
Sb9DQBlwV1QGCdK0KQG3T2DVJXtEqItvVS9xWSYOQaq4jzJ02ws8jm2grm1f+phGoJVO6VP52Ijc
CjeVM5ZyU06lE/mUSozfAyW0EJsEiRgDv18p7kPJBeu1Zta4Xh0kdflIKoY/dd4oYC6txJXpnYuK
xke5eDn5UjgFJGS9Vr5KiWfjxu0U56VjJX9g0hFFfmjFc8uyJ81zONncXSQL/YHSYV8/hmEz0L0N
w3o7RLr6K3WHcTq4cRB2d4VTVP3CLOqK/SCUGRhoSmH2RmZ7FvNTPiRVJ8hC+goPh1WA18U4QYxm
WR7bLjRAjIbtNyIW474B0OpLnDp2OX8U7w6RGRVbXAcrJ1oG6+aU7NpqSF2zRJIwHnYF++MzutjV
jRN8HkAuoyyJDM+hDWTlNASi/q4HhdmW8MQXnQySafVJxna/AzY0PPSiuwWXunBhLI5QtOuBZQt7
3acyESeHaSuKI44ViNRbvJSZl1YO/pqajlfQ9TjmvA0MhI5CAcuB6AY54jL/f+r3EuQx7b+8Oc5d
pT2r0ywk+j1BYHsKOfh/GvDSP9pM3LxxZu5oQKDFBHE7bRwQjmWOfMv1H3Rh+lhTElqRgOuqufYl
z4pe1pYa1UdErKYjWOD8GOqz+9SmvXpj214calG+JTdesBGrGFpXJdIRWAgcx8G0KcHh9TEnKp3o
DovR/2NWdGpddylqmeZqqCavkHWx5voIlQ8VWLP0Z7XEQXcCCXB9pPPEgPML7olRaBnAnDldz1mH
+57JuDrWpjnsc2u2UYO1lPeWfdg1S1NiyfPfTHlPR0GPW9qQ5TgVCcrVDdVLT2CqtEmh6974dJcm
tLTCECnQLfD+q/BXaGoTDIFTHadeKAcZG85jqVqv17/aW1nnNPuACrkgNgjDaCatNZC7MqP5Z7TR
sQiUNveKMl/iAl3MX6wItxNg/hRzPDmbybFO2wAFbr2JnlO9ExWNumJU76XrFiizlMagbjFSg0eh
YXEFpm+sskONLTba/ajj6oRfVvI7C6zxhxmq4SHKqU/SbNRwvro+qQtXlwnacmlQ0OY8U01pkLdo
tXGKjhhOdb91NdI9e87yzzq45v0UAzi8Pt6FlULKbFG8RR6UKvhqk8vZbWdrMCOUHpLO68ZevLq5
694oMF0aBX1Fl/II6TwZ0enWc5BoXngh8bFIlGg7jRlKwipS89fncuFJQ7EHjiWXP+rJ6zq06Dp1
SKOOUfAAOsyCqEizUgOh/Gmodhpt6W+0FG7JqF2Y28KaWuDU1nIjrYqPWK7GiqQieBR24eB+ps+w
K2LKejd2xpvIy+l2pw/nUr5a6iLs+dUt0RuTETROFx6xJakNTwxdON8bQd2PfijMKNyYaZwYX0ZL
C1+DsQ1173+cncly1MgWhp9IEZqHrWpyyTbGQAPNRgF0t1LzPD79/dIrSlVRCt9N9wKCLOVw8uQ5
/+AibYaI/9L0X0srG75F+LnhmdOPyzOuEI27i8doMv0CUan5wdMyUsWidqsvXTaHHl499OX8frBP
WoMPgt+ruYSlL9P0G8GJXuzccXH/Rpnf+J7wvhp2ujDHz7T4kmcbGuC/pcZr1O/RQvqCUSi23BqN
2MnvUqUDDuvhYetraTVWT5Fol25fdFHyY4kGu91bvPcGMrHJyz9ElRWP+7LusS8yC9eOdnZI3XA3
OVGX7ZMyHX6Vfb7Y+7Lz9A+NXrufZ1G37l6d+/nLpKZwASdyOpw7Ji3KdyYsb5yYwhQrOwO2THeo
gcgX+5z6u/fcO3UWk/t62msZKfG30cq1j+o4ePYRE5DkQUWD+imtosp78LA6cvyui63YH9Q+Mw6F
VyzdzvBKvqY3tey32mJqD5XEtZrHeEbR2iejLUYEv/vohbdm+aufSwUWhBfrmo/nCVbps5nZxJsi
XoRvl03fS2zh/NGesuiDNXXmB35Si09d5UH0L4rEJEYJph8XpBTJlPsn6npv0ySQrXopTGEgNHV5
bhexuEtSRckjUqn9MRnq5Yl8ZItre32nUxZDxl7iuxHeXNdNY0u0bMFaD7zKiw5tiBdXF5ojyb1j
b3zQdXglT0E8hwsDduW1sE0SReixtUbQisj8nTuz+qGz2Gswb3N8yu3x6/0JfOv3rw4tjTfUuXhN
AglYN2aTEt8WBa3cwCAlfaDaTXECculZrVg3K/fKo95q9anGbeaDEtvzJ88qwn2OJ9CLFpo8mdK8
/JL05SbaUeb3lz9M9juBdJNzgOJa52wh72dJ7ksep8TQvi5haGsEZnJxPzNMI9v1I+J7h3hJ0MhP
7N48OM5A+jhpSv9xY45k9F/9FBJnIF4kCiCJndUuy6moL05dRI9GFtt8sQjnr3SH3f+sbsp/57mp
fwNVXzyjUm4OsKZG7L8cFW8Z31F74xdPTQ6EB7/jIRyc5XeWIIG3B4A89/sh7zFzKlStc9HJWgbn
9/3ffn1AgCuoVPgk+gdt1VVMxnpzoRa1hEFaJOwi1a73gK6NjdB/YxSmx5TMd4DqV68mxL1zFDeK
MHDDHAG8PPytRvY7jW2p34JOpMFFc58ExFufQheOQ4yPkBu4Aj/Lyghf+hY+4xJ737Ki3OjYXWnT
U32VjHSGoRBL8X2VIab8HBVxhvA852XGwzxskl3Z5PlLEvXJf7hLZD7tvvBQUrk4d9DK921vqS+6
N5eRn2HklB7fuZK024hyZITUg5jiVdkcNnI4eXNvnUU2QQ00F+exGYtwI/5crSTfSwORVEiySxA6
uQyovSJC2+uBb+cwww7NgOJvPChbth23RgE1LbU/pe7E+n041lW0dMxmYITujDpbGO3CUes32jRX
6RaxQ4JZefIi239ldFIZXaT2bhXxLZ1+GjNXlx5JEbdRXu/jaM4OcWG2Gz2Ut214ESzkqKT9sjpH
DFdXMzgJqoKW3kRBDD5b76a/xOTtzLH6CKs16DwEcarxqUzGUzZV/wyohztRikdS+0H0y4fGMneL
kZ673joi2XZu2mg8lCmeopWzkVhfXWrydzpAiXHOoRm47nzTj5YHjs3Lm9k7VkucHkyFQmtT6uHr
/a17dakxlEfk1Olu6Ly/V0GotWBrLX0YBYNAhtPBqQ1OQJIDLzXjr7GJX+XGt91aeSSwkEHgdUc+
ugrYYajTVgrp2vRI/QF4MT1fndUj7OHUx2EhyOvwvdrmb439P4ZcLbtdIts7olUbxHH+vck1/TCn
0I9SN9pKEa4PDxKjiGqSbPMiAhR+eURnrzfUupiYzUVbzlkY/hjaqt/gkVyjWJHXAx0oBVqI7Nx6
l6P0dTOqrlWnQTIS5/zaFPQcRuHWhDit/zfUvGw80JsUtq93cTL6kDNNnpxK1up+rIVI5I72ZD+r
GfCb/f39dGPrIg8uAcocbK7j1Vx3mipdYIYkILWNDiAivGceGHR5Ojv79/5QNyabJ6G8OA3qWPz3
chpmExZPZixJUBQ5ymCQvw9dnWyV526OYkNbAQFACrauOtIcM6Ypc5LAatN5b45TgWV8p72XiIdg
Igoq1DtMSji8Bi+/ZaxsLcytIgl4H2A+7bQD7d3R2sgFbhx2Oq4wc7mlSAjWbjnE2l40ip0GwrTr
51Co9pM6RcrDpOMP7QvVHDfC/K0BZVbugvZn3DXFi9YfFC81zQNgV2gTD6pFtESXERx0D4I2GY7v
3hIUNWnSkhZAXls3X9BwADBb6iIo2fe7eEG6bU5S8/3TCHhC0iMoh8lez+ViVWVb53MsL69Ri49K
q59TUxeHsKxfh4Qu5v1vesMRrm4tSyIpAOTbhJU1XUIMymAbSDUHotIz8RA1Y/2CkWT4NRLLECy9
pOqDuNF+W42S9T7tv/EfLJ+QdfCKqETS1MsK/ShfvvljsczIfuAl3GoPjNS+SntCmOmtrcY72r41
/lFDXe/CtOrp4FmSPFZi4wHSe+6mU69OavYI1Um1dnRQJ3sP0abeG3ip2od21pzeF0mY/xiQiP1k
6Vk2b9weNzaULHCBYLHxV+B1dDn1Nds6IXYlgWJ6ySkWRuWPhU4MLObwNGRb3Oxr3qC0j5HQYphT
uqR4XY4nyrpUW+TPAzchqTMrr/kGYH/4HdaoWORGph+MpkyxswwVJfV51kc/QUPlG1gJmdCudgC/
AjgrKQupy5pY7OWYD1oNQRWl01jQCRusH9VkZ7+ITNqRKyf70VEzwJEV2/qNpOl6xmXVCDQI+Hf0
rNfxj5Z13CVOqAVj2js7xWnBnxZgQXkJo6CONvvGEb6m0rGqdCB4S0jdbjgGl1O+xKLD/NZbgrhU
KnPXDXb+I67DutxVkTFOvu6MleW3Sjlo+9gwKxNP8FQ3jn3XexHQW+HIJqtef9SrxAiPqYpRsqMn
dLxTQQ3q/uG8vh34sfIJB5CFgrK9Kk7GaV/xJOfHNngZPfVu8twW4bSx/DcHIWeiAiphduuHoq53
HXowyhKklKP3tpHzkO2daSOqXd/cEuQrmWycLq6I1dEK9RLFmtrSgzTpzT1GxdUDWr7Di4TivNej
R9IpuH5I/ymp8NZYZZ2xViItMvdmMOIE48eWne919II2vuhGooT/IMkYbGmgYITqy63kAocYaNu2
AY+MXa706SlpxH5IiwBWjV+l4iibyX1rPXNwn5aoPccynC1evgUWv7GEhBAeyagGS1DranIrRQP+
G3s1MBueFaioIxqSG+81qWRaoVbKW4LHqGw9XX4vL5VUm3u9gZNuu98acs/dFCXvpqkwCqGAC5C+
JYg0/XIUlNlnu0ntJoC97B0jpekOkFmj9296msvowPIQstEXW4UBGqWiMZSwDmxXOMfC1YpzWVOJ
uX9+bwR4dF/pNQHJBVbHGb78GE8XnZUrRRN0kRWesT8on3GZt08CLMkHJW/jkzb1duKjshMdF4oA
z8o4hQ/3f8WNo+dQKQU9wf1FWr/aHc7QzDVGFXWANYS1s3WRnxXbDp80fUg2GnnX/V9OmzwOCBTz
JCJxvvzg2tBLnRmtg8iaUc8q8j2taXNnhMkH3JQVqOIJGE1FoxFRmxm06alCX23s/nr3J8P9J85A
NYUy6a0DZ+b2qNWobKJpMhSQP7G1c7sxPHDBbYrUXd+fHAvpdSA5T6Tyq8EWwx0sE0htoMbh8BGE
hIbLD+r+dlnngQUE/EsV1kC/vMa1P97/zhsHH5lf7mypXGdfMQ7DwkFVSNQ97+vBwAq9zF/zwrZO
90e5sYHe1BoA93L4id+XizpyacZlZveB13ndczWZy950ZwgVjllvPSKuEU5kQ2jNcT/TaJQ2lJeD
UV3JTGvIB/CJlb7PMAp57FNa4EjWqs6z1IQ/Uy510VcaeuEjzYZaFzBw5a8IGY5/ixR309FKOVMd
NbviaKL1vRH4b0zHG6QUt15uTR6jl79wnqRWYToMQdNNYArMND8NNoBn3IKyT/dn/sb6wpuilAXM
mft/Xc4wy76c9EntA/QJi0O1uJXvgAk93B/lOgl763yiBI99raQqXH5Qj1HuokdGE6Cf+RpizZ0U
begvjXHMckS87g9265Oo45JeEyGIiKvBzMrtXZRTmgCjXvOlU0L3VIm8+X9GwSEA+L68T9aiMFkd
I1uoa03gLvP8abFLrL7MvtvIJm/tBO4QklfUBal+rErFsYnlK2geRqm9aZc60zcE9JJ948yf70/a
9UA2scyglgnjghRqNRCUN+zrUfYKgCZn52RehhN6vupxiuotXsz1ZmBLk82gXAxxGrnPy82g0HCT
UOAmiKaoOCLdN/m2kQIR05bs4PViC3d169P+HG913yOS1iAWzhzi2Nh8NdE68Ps6Cb8Mtp1vlPYN
edNdvnRwBUBXTJp1WvTEVzdhQh1i1qekhSJTqs2PlKbvB9vIau+MuJtXAKrFPx7wacutlIps+aeA
fGqiX7eE6Snl5Srwt0+wcO9NRV0oNoSio4mqpcmTUyJifGDjG+7OUHPHPIrOnL9GFC6k8XzvvWrI
LAFbzq35u14XIsgg92X+Ytvj32FcqPG+6KviGyaq+iSNoIT27iPBK09i4mWbxiH7uVxYKnZ1Xs6c
8sY1olPW9PVeQU9kY5Qb20cm+RJpBvKFCHk5ilPHuerYlBOsJlJohdvu0RC6ilydLp6jpY03juB1
OCH3ln4BtIEZbc03NuJRUaNhBGUqYqYQebj9NJjO/v75uzEKTxZ8VKQ0ElRI+ed/wNoAi9F/UpQ8
6PMs3LlLhfpnB4L4/ig3joLOhMjkV4rArssP2qA4uZbpRWD1COXES6wfEhujYTEh5HV/qFsfBIJY
hw9O6Qd9icsPqkWbLXQz84AY4J6KTIx7wR22MW3X1XhAfRSXqGzSU7oiBNWjHmWFqIog12bj80yh
86O0To78cLDVU++q2e8KdPfX+992YwtCNcZ4HtYizYe1nh9uC62xxEoR0FBXfW9AAHIBoj2Qm/pt
ucXwu5HyUiyic0YREvE7ztblVEaZXnl1aRe8bKPsidcijrCgbj5anpKd+gxaXNyg+qkkUOW6TvRB
qukz3YgyK95/9ihboSJM9sSLY03UJFUoOh7zBc3YWo381IyNT7xRi0OfidIBrqyoG9tInuZVQDXk
FUvbUEIE15e5MmClYYVGSjWFyY3T4m+U9l6bwgIP3f/dIvPh6555HI3l/VVSidjiqMj+vGQHXs56
qHaxbi0iC2ws6U/Fgi1dqmjFvke18YAIbLRxNq+TfJ69pJke14bMuFfXFE8zekn4J6DtoRXJrqG/
hDTlbP8IqdyXO61IBQrDGBN9mrQ529jRN06rLP/QRsNiSt7Mlx87TUkI69HIAgNZlm8RQP8nLc/e
rcvGI8KiisCbm0c+4kaXoxSKg3l9k+SBMujxvmnK6rkxx3mjaH/rW4g7JkYacIOuIDWVW2buCKcn
aMHrH7pQM55iYdYP748B8CMgxPIwAj24mrHIHtxpaBN6EViBnVRzys9aI7RjQhH2wetSbyPS3Qjd
bAyJG6fupCN0cDl3ndEuAp81Ksdv4jL2kFV+7oD1msPI/vL+bwNZTfdWijUx2uVYYxmS2UD5Cepa
wXGxAhtzjPKwmIhu1nxGsA2h1vtD3lg0SUPkcqIISWa5mk6P6kW3QMYNQM96e9dovb1AA/f9o/D6
oCpDT1puxVWBKQaeVifQEYI01msf8t34cTCEtVH6uXEpvWXrVNyluuwa9xQ5izomDQ8Q1WjzF2Fo
yrlXu/l5wR/qg16r8ZOK1Mf5/gTe2B9sDtlakM72FCUu1yzORq7BoawDwCXDAw85aw/nrdkXobl1
td8aCiInaBF2JGDf1VuhdWJL71SrDAZDDXetWfzGis+A4CbK9296+V6kUkeNi9rgalck+pQh3B5V
AQLk+WFAJ+CUwSs75Um3xXy6tWhsP5XknQ4mFgeX8zcVQszeZEKLFN24jztneHFQpoJzlJZp5C9a
NRzzXmwVVm8NC4cUqyjmk6tmNazmRTrUua4M5JnfK00W7WKn+diNCW1NT52Pqla+mxGOyhs3DV/K
yCjdrma1nBByVtO5DEo9fc3QEN6JfnY3lu5GjsRlBrCfWqu0c1jFEGvuEMlLmU9lbPJzE8/03VxF
fcLmK/s3jTux0YG+UQmlqSYtjahOI927NoODyU3OWzZVYI9FNvsEbu3ViAf1BW5TlO2Valbih7QZ
oYQS0PTz4MZT6ae9twXXuBHK3jBkkJDpdl0hkKDDWVM82lXQ14b2hNq784TM/Lup8FJ4VLouSrEE
SWm43K96mczKgCUH5731HmqjLx7spisP96PKre355yjyW/94lsxlZcRepVeBM0f27AMibg+2mlAQ
KzLzLGbIzCOE56033q0IQ84FyR9urwxol8MOgC1CHfRoEMmnBSJPYKeLAVBBZU5iqwd2a6c6FJWl
PwxF1nVWoiLprMYqXYc4gXI/GXCxUzFWvqgx/axJ7DeS6Bv7g+NAPwxsFBF0/TJqoEriMFmOQTF5
Jt8213tXibfa7je+isItrxRmEa1zY3Uf6EbjNGKohoBEqXlIBFBWu+7DfaIq+a5cNiGUN5ZM+gZS
06EoD/hO7qQ/dorVAcZOqmYAVECiPuAY8NCacX50O9s63t+UVxMoLzpcAynuIRNCfeNyKNcdks7I
FfOcofOXcdIN6yhUqNTvzRZW46w2f0Y7vJ0bl31e1+mjnQPECJMu3DhiMsJfvHAYRVL1eCXTH79S
xiyMAhtVksiz6hS59VSltvra2VOL07VWtE+D2RmgpaOm+Wu22mRjL94aXCpoS3kfxAHWtXD4Gvmw
DKl5diO1+G71E0aMdWNn2r5PBs97GBJde5iGyesf8ibvq8/vX0l2DFpXUkmBl8HlSqqIiQ+oJxln
0Qs0LtVZ8S0j+n/WEZoUDSreHbQYVluzdmGsE0aNM+89sTPj1DqgUGps7JarUMk5gwUoMYHQpgEL
rb/FCh2vcsKzVaniNEeJ82K4EzzvvHmzqxG7IUv6T/cn8OrUyUFhF0kfOBiIa2SFHulGSFcgPHuW
mD4rJWebYpY4w8/e6tFcw/kJxyQqFFlAzJM7rz6wbYysMabCOQ92ZfzESXA4gY1K/9IKS3lWoij/
EDapeMYBoTxlVaOcEmHbp8zLq2PqqcrXYdDi/jTGdrtxgq7jAT+MHcTvo3aJjNTlzIf9HDsDGdu5
wmT+mImk+rjM9pbQ5Y2pBsEkG/4Swky1/HKUUTfb3h1i5yyoCP0tFq176ukF/bukvb6Ry7wF58uY
IG8+1L3Qr5bMidWONQbHXaC3MpbAP9zOEsJcB3Ck240Vrrr+qBR656sgTH6Ukdq8WJibTzvkskJr
R2dFd/gbSfSM30s97HGoFl8ZJn+BmlxBAZ+9+DeeIm29499EV25RGjTYvEKfcOerKR+3sIaMNPHZ
uma4K7gtLFiAeviNKg/UKpHnfeNjAEIdKIFK4XfAOba6BNf5HMsp8ZEAl8jLgR2s5tvy2CmpYZ8X
pUfT2aE28lffzVXi95bRHV0vzR+41cxnTYzTr0XT6wWNUT3a3z9htzYXDwLQzJJ+QKZ1+TMSo4fk
lmMQJjABkloaCQy3UWyMcg314GtljRlZKB2dpvX1OWVxP0bQ1c+LxvmgGmX0fpnXDb4qcXEUWTt9
CSHdAyeqvBcEotMZ3/oGg/dF132dh14Aykf88/5vlwpICAPL4LkuPGZZompjhrOrHoPT18tGPzTj
+/szfLpL6OItia48wKnLGR6yTMSeNePQCfR4Zyw1Onq12+2S3ttKmm9uKq46tGJo/9LJXRX1ZmuB
WVTgBtpkkE39vIQhOY+zFXSDipdXG1k7bZgLOEmu5/epi0SE0zvtw/15vRFKpFA+OSc0EEp9q1+h
gGGt6rCgKeTU5ne8JYZPzuyh9AAaLP52f6yrPFBSnKSyMyNiX7Eea85CXMHo+5EsNR36Zq52QB7Z
TH3RGdbOXLLh3VpxjCg9EeB9od8GxOZyPQ19jFoPUUhASsjeRFbdP3Rp+B2foncrFDIShFcgQ4hY
gj1ZjYR+RuTiYaacx6nDbxslDAWO+mAoOAwt2v+xaLLyTZOGZzpn9PKzyIacecl05Yyam/HShcV4
KIzBfE3Ratm40G7tD3nDcLFDMsC7/HIoM7eFUpteFEyYPT46ihmfRh6xhxBj7o3Ac2Mokj/iK9UH
rvZ1qa+T8Ic8z6IgkVoNk4JEk44q6L4p+3ojQbo1FI9u/AxAHFKhkn/+xwvBGEe4yN4iAnXWqofZ
XcwnVyzeswtkdyOtlRO0uj8p78mUCG4yUXW1MWLXqvTEjuKgH/BudhvhnBBZqXW/UpXxc6eW5U/g
oGLYhVM//CWEt1Viuc6rKQvDcbLeOjaEtctv7aVlwhLacTAvXXh0JIFXmAiEIcK1nxWGI8PYkdDY
h/un/UYSSmpGGURqAsDiWOVovBUiGGwwwLXWXby9aXRe/bB4Xo5UTmboX0qvWWAGcn/8fX/gt+t4
PeWALdAO4vIidVld16LpnHAkwwsmO9X3I0juw6L1COWVQ7jPEv131oevRDlElOYXdAoOjqscEFYE
yqSJ4rhYcYErZTQcIx2VYq/w4o2k6taeoISoSd4WC/J2Nfyx/XhklaYxGoQlr9GCLBLmz2I0sm92
P6inaPBq30UW5xEWV/haxSj93J+gG3EYlBhNHCA9sl2wSh9zNouh1mV4blu12rF3sk940rVPyNuk
30orF1/fPZ5Dl4BTQDkMXdVVDMldLMd4EoXnXMUhq0As+wAfPn1J3LE43R9KRr7V0v851Br+1+Ka
mqKwEJ7HDKsot5oR2UL17v2RilF4rPL+oPK8hsJ45USYShjF0brodcpVd78oSvlxnnCGvf9B1xhu
Kpe4VEBOYs24plebuaDEXXR6EZ6TRanO+hSW/0Kvw3y0q+sOyFiCevacLCcK4SVpeFM/lLm7nDBs
7zD97B1xjlNdfwyr1PQTMLpfnajxXu//yBshBqQJkonUWuQtsdpQqrDHRlWm8MzPOZolIJCxLF+d
aQxUvH/oioYvZSc2Whs3YjiYZ64m0mG0etfZRM9cRTWKs+dZ4NPZG4X9KQZJ8uQkjfn/DEVVAiww
aTfLcRlCW4pJHhQb5Uxn8i/bSiGAgX48dnq4FaxvZYWELAlMQweTyvjqal9GdeiwcwvPKL0uh3jM
l2etAMVZODmkRTPqXlS37B5CUU9Hd0zmh3aEZ3h/OW8dIilGIslNmHCseauTF1VVjTjYuXbQfOPy
CvcQ87fsjm9EIahmkLUk9w4Mw+peUssMKkbqeufMmcEK0ROuHlpagYfS4BztkcksN5bx5ojMKg4Z
b3fD6kayCgpLvULcq7I2+ZlEjfmkJFr2IcsW96OBhs5GmL+1QyGigTzBpgco2eoLe23olbDrFdbS
+KHHdYxRdieoiiTK/xH2kBYHCyFTQga73KB9OCRgyWtYrgCg91iB4QIllC2m8a35QwpWPoTR4oAT
djkKRKliXoB4n8cQ3jdd5/RJdYb0POV1/DmxB+X9aS6TBpcPv2i2yVrSBRXLKalACZ7RMRy/RylV
npJH5uuIUNDGBN5aKhjaVB3QzdKYx8tPi+uycRXbUc61OZdPdpUW3x2sRPY4R2wNdet0cQ9C6eRO
5Im52hUtaqVof6YRWgWxHfQibgMrK7bQSDdHIcEgu4VYx2v28oPwHKqMAtmLYMS4Z1f2hvgJmyb9
cj9SyMtndd3C5mQIlcydKtEquVULxAgxiLDPZuEsT63ieQen6QWK+qU5vnYZGnZkOvlW6LhaLV6r
3LzQduXYV0SqsO5EauYTai7J4OynOjIeEqVyD4WdLxsb42oe5cOYfUH4gTlBVL6cR54pSVgKpXl0
s8l5NjwEbOpq3CJ3Xod96XtAu4K3MaBX4H2Xw9gjKsTpEDWPYaZpOOkiwFPtZqHXMdZReTbRxaiM
DxjlJgMF+EEHaGi20b4wXeW/dy4pv4SsVDKxuIWuascdpXkP42R+iW2N/Z78fsK5Skudl2RuxHQy
EscDdhjbSCveH/kqK6Z9LznfQPUc8p01tcArK7KbRW0fgQAifxknqo7GpTNqB3fW9YfWbcOjpeb2
f2baKs6xzV1zAzN7vdg0Lz3QotxGZOXr8k8V903YmGXxqBWV9xs0ovk5hcmxEdauUf9U12QRi9ot
KheIv1wudkzaUkX1VDwaZdd89MrQODTqWH8DcmP4di4Sj/RtHkicqOH/nG2Xx6Gn4R419053tPsS
0GSqNE+QAnJoVpmzMQ03diOPJ54nZOyEKQRCLn+gMWZaq1pR+ShgnyLdgGn8Hhp++rkS/AoL/MHf
A23MDxO+Ak+zLsYTQK53p/IOF7VEQEhxOfIDeRv98UhKXQzkXVGVj13bLS9W2rtB38TWexFab6O8
udu9EQLXdxo66uXcdeVjojj1vmmV/LkRRrK/v7WvcZNyGHqRFFLevAtWqQcV1V4bxVg+ppY2f3JF
InbzECtBVY4c5aUcTtnQRi+WBxe2Ns3xSx7148PA+/nd8UyKPPEe5wqHDWavAk1XaXo+D1b6SPHe
Rh8ZEccfmlV13+5/8I2ThLICoA7waICcrrlgvJ1Qcskenayjqm/XHoI8mz611/cA+eMbHhNsJM3j
1fWThG5auXGRPaYFzrs+pEvtJZtmC6J1kU0/7n/SrcFQvGQhpeciAeJyP2ap2lnzggRPMevOX+Ba
lWeyMe9hrJZh4wDemj0iA40QcmOo6qvzFwLcH6vRKx89BLeNuat3igs18P73XGVzUhKFRgLEEVkn
WYM8B7dIndLOq8eW6vBvM7K1YzcV03/JskR71WRL3h/vjYl6kSwwILhoydvkQDPy5QTOketgFyOy
xxD3MQVih6dNsM3JUnbpbKSFj1IdYphmXDhPVah7uLdnCxZA+Ti2yHUJ0Tq4KSHVE5loCvrLTA8Q
ohuS37tmTK1/5mTogUp0tfe9puIe1M1oPQzN2MV7TasbpPqi0El9s57CgFZKjUxDOyYvvdvTGs2E
Sdl2LhfjZ1IOUI8w9wopDWZq/UHPaC6iipF6KLsqeRztGzQjEz8drMTcR11fnuux7mqQ3nEF2a9b
+nlfjvX02W4NPToZ49D+MKQ4nC/AljW+2o9uioO2UMdzP3qAWzOUWytEtpux991BrTR/qkUMDywc
64jYmxe/8nEI89e2dypx3lgZJn61MBATsbZFXYKpW4tPmg0y7iJGJrTi0kIRHqECx0lz2mqbSnY3
DhGFcsmAlyrGYIYu94DC40KMsM4f1T5xDl4FA8XqVMii5hZX4lqW1CH60GBBPZxs+woaSPNQHZeW
oSwe3PsW/uvDMGX2IWx6NUCa1w1qZYl+u73QPlle2Bz00jQ/RcgR/KjcVtvl5aC36D4k0QOqsOkL
2mX5rkhyx+/LLiO5XcQTTJY+WFC+PZhOavyDtIT58f7a3DilNPDpReH5zazZMlT8cQvamNt6hZRw
jRTLIC3Q0v1cdahCh6G5q5Ls+/3hbq0P8H6Whqa6w364HK7JFA1KskqQ01F3m4xs8MvaVY9KWG4R
16/LtA6YNPTj4K0SgeB0X45l8GpdrKZp0YLg/vfdyJnTfdsV3qdoWbT24JZVV55d4mDvV97knlRP
zKPP61Td6zUITx9PwdTZdU4ffvJQPfrdwlCnRrZozaG3krrfuMVvrAXywDDtpeQL1/nqBijD3Bmq
rmkek9Kd/qNpZ6AKNCBXSORSl+eocDbzhreguDqbhGb4DbBD6Yqs33HoLzZFYWfqoxAZPgx1F4Mt
IgDqy1OUCaPeVzbmrKeUWTk5hQhZtMi1QuSRDQzb8rrjkl/AM7OT22m0/AF8lwcfw4r/QX4uPedF
PU++aYvwg2InU3JSC3v+tmBFlPnhRCWttnGPoKSApoA/q3nxSnhbPkVp3n9CTr2HwNZCizesuKKn
gJEaUzI6ykDUdtsvppXPILAm+dMzfRxe7cEb/qmMaMEHAy7TZ0tQV/TrpRy/Z3qW/HCSUCyfRltJ
UiJwmH4uwGh/n0dTfIBs5n6pW737ZUdmleyqdEyeCy1KlEPTh96vJa3seGcMUYTUeDEN/zaR045+
jmLLpznNgaTYZvgZHnyLFYC1mL8i2ElcN6qmPKpJHP4Ual/0/iBmIJtaGOVo9yfjkPtTRkXKpw1s
/VV5cZXvqyYavhiiRzYftELm97FgckDoAwhoYtg/QBeYKjRaG0weFs1p8QbKPWq2Lm1lfRc3zfLS
5U7/L28+B/B3U3QvjqpE4cG2yrE/pWMo2mNfTG6/a9K8ZdnK1hv9ASpft3dEqJ24Y1DgyCcHJcsk
Mega1+247BJ+0Ihaz4itQNgO4z9KPtDZIaTnzbMV5en0gvtA2ZzCHieAXa8mGRdRaLrLjnemqnO/
9V5xEgPwSkB6dcSuQkU630EmzH64I1rcvpFqzocsHVG1AYfF92uT3SLSv7jxIbFS7QdXdT7zNk3s
bseN1pW7vq7iaqe5Vaod8sFN6v1kDFa+68Yif2ozwy73IeYMqNLqnfIfj1w+to1DxYZUV+rxToST
+RvKZJ77Sqir4ZNYRsXdDfyv94vWbn9JUozwqz7R+wMooEz3wzgpbJ/6lPLsTOkcH5EsG8JjomjR
L0DjdidZSrO6Y/FQ1VWNkH8cgZQOfzR3rmMM9Mzha4I42LjryfzYsNqAf0RcIp3vh9UcJmcgId0n
tJSzH6nrpP8My2gNPklGn23kajcSQl7F3JsINcKDWPfwagn4UbVefWxge+1qTyRPYbkZbW4Ef+gI
WMqTcVLnW4uhoaw5evNgLo8UQsoDb8Bln6F3ua8crT2++56RdDUQteTv9MtXeUBpGMvcLrn66BLH
n/MSqScvbeeHyMMK4f5QMq1cRVDKGbxDaLhBa1oLyaFYKlqy2eVR1/M6yGgU7ENXHQ5hkQ2/nNSF
zzRb9c/7g96YSnAklC3pdtkSNHR5t1UlVfyF4PaYqGr1WijAX33KOeW3aG62QMPXdRMT4CJpGx9J
+3zNpFxIQtq5LtTHaGq0A6KA2MaMwzz8q01ApPY5lJmnDGHNczw7Y6DZYVtvrOatKabJzcuIu5w+
8+piDFFrkAqv6qPVOXvDaNWjK9qPiZn+ZxVZegQmtoWjvAYpORTkWFdZIOBqXMs0ONyLXd6q8yMG
P2Hrm9yShHVMRxx/WfJm3sGJUl4WzYoRyHaXaPFj2Fj/Ycygzf7AfH3uCHv/mVlbKBuzcX1YQUJK
+BDARKmOsMqh8i6K2oXckvWoy+8W+tkB6o/24N/fYnILXe5r+Dzy4zlFEga5qiLNrpNFUeT2jy0G
8DvTpMdelnnhV+zpfSW4uO6Pd+OzGI88GiUp2flcLbKaQgJuKMk9qiHXai0McUjwR9yIdBT2b30X
qnPUx9AXYUetjg6ClvP/2DuP5ciRbE2/SlvtURdajN3uBYAIikiSSTL1BsZU0MoF1NPPh6y6M0ky
LTnd67FuK7MqCjAAh/s5//kF02JxGpiQr4ltz8YlUDz5WZZRNf1hpZBhlj9Hlbyq7SK/VMFSYZHh
Z55OPZGVbQJJuBnSyFPLcvQWyz653jJVR4ipwZvObe23ElfWIDWbQW6xV1UZlASpbJnmsEOJDpJ9
8DZwxYAd+VAym1pqazHT3ByzISkjt//i5+NgxtOsw/ow9kbxOcsmUDrphMMbO1gzOzHMIVqPYxAY
VjwovQyJT8CnTOrFCJeDIgz7k65zs6B8au02rkofHuPSTeQlKMsTd0FjzXcdLS5t5qod59iJRVZ8
ytq5bikvFoKAIGantqGbhzAv5afGLmR90BupJ/FUuSFxSG5UN6liULMmisqsi70l9O9G4qzqRLXl
rE75agDwZU0Z1vHEX1Yi6yST9KaONmHfc9MROhi1r74uRWQbZ7Ioxi9rq8qHfBC6j32RC8gKS6uo
O7MxMGO4F1hXB3vfjo48nwlAc/o+QaXe3c4DDJ+EkYhukppkGMTlejBOheWubw2YMJ9ny5vP3WHN
85gTWH9cqBHtY6FJBNSdMppjVHo8gkJseKUZs2lqDLwj3JGtTUXmoWBBBWflPCmcf3LD2k5LXe/N
g8KQOp3hMH7JGruU+FVvWHn6bSPPTUdrkULe7L92niinuPEVzYgu3eaOWkKLg4nv1Zuh9J0HVtVo
p3i2GHaCvrjuEt/ZaJYtHMP5Zz1FeO4YE1Xg79+8fcN4+qYz8IBvAJt7N6x4/EZod7GUFRXzSRTl
khbAJhd0U9UY51Pep0WTba/nTJTkXf4HICxEPcimFgoYHsxTsy0RNLNFBNN8mrvRiqG85ok5qpeo
/7/YyrB6oL/Zt7LneNeEY35U26E6dU5WvkKaIG6dHQOp2rVJ4TmrF0qCX2xlIHjQKahy4Mk/xQ3N
LZytoi41QorKu97m2WjjMsyGfxtbBlqADwFFBN4LH+3xczPqfJoGp9Knbc2a0+bshAwXV+vfr44f
nnVPlsc+f2Mattc4kJQfX2YMAyFlX+gTvv2Lk0TIJa6xA3RFjI9hIGIUx8spNLT4ZPadoNJebIoe
3oA2j42g8T/KJsg+MB13dewao0AdsBbuO6uljE82D5eheKML6xLX7IMSZf1WfbEzUcgLl2jFT509
VuWB1I2tSWdl0A3LbKUH62Y9Z3FFTkKVZhJ2N/CYFvrQBDPpEaoasYg3pvwmd9vwZjZr9UU3W/bd
1WN9ZCGOMkZdXK7HYiIFJs7LMmrS0MShN7b1RgAQR5yOSJAADkgomzUBGqjQXpLpPi9tdoYPTIwf
2iUquSc3l8wx2RSmOhVjJIny0IYkqKasLmRh2wfcM9rvnSvC+98/0+flI1eF5U19s9PDntoUirFr
xkk4vBBunb0p1kC+Ikfeu0JJubxQrfzyA+4CZIapTASeTt3IN6r9aFvUidbar442Vduti8nfLU6Z
ERBn1O+d3Evo3K8+IHo6OMfcVygSTxDuqnbmOssMdRqAaZY4M4fsarOd5q2Re/bZ72/mryoKimMg
QPTP9PTu0/cwFw1jXE670Bm8JVnCzI0ncP5E+62RjHm3DrHhaBlXZj4eOT7M12pd6itN15DYlRkd
s3Eaz2tdmp+Aswzwl6a9If5gOQ9qO/rsNjq/GkknvA38on3Fu2FdjoPbvvCkfnHPKO93c0yEyJgJ
PCnAHH8qQ72p6eSSHHOiF6/PaUOXS9Hnxfnvb9kvFsXOwt3JxRTY4IGPV70pSIScbT2dbGuQ7wBe
mialBQYRMcHr/Doz0ta1cHT//WV/cQ4AcWEDjFUhJJanJP8i8tVaqXk6aRNGpieAP8JMtie/N6e3
9dyHL3zM5+IW1nAU/bU9w7B7iugppg9l2LjTKe+l+dmuvI29zuj9KrH62X0l4P0/lK6Sd82wbclM
Kuu01uGXHWQB2OkxE4uJ/ew+1m40vdVZKfMDqgj9TvjTcE20O6nTI9zfd22R6eGwZP54OW9Wf6NK
w3gjlMyulVWod9hXNl9KPxB2bAnjnV+CjtDlW21/XDv0lMnvb/Pz4489cR+c7f6FtClP9rQwWIrG
3er51BtRQPxqVzBftl8KZHr+MHc2NwSenTUOr2b/+k/Ide5rZTptWJ+adjoy2x8QNszyXa48+6Jn
DPHCh3q+ZDElY8AEqRvKEOYNTy7XNYMH37466axYOF6WY2VmA5zfpomrzHoLceAlGsovmlDKCBz/
d2wW0dHTwUlek2rV+0FzGrDjbhJfF0u1H7oICFFybPXRBgd4GPO5/TbSFI6xi93zB/RUmMzb3YyG
irRPQx8Yluh/O/sNnRAcepTfTOJ35+XH9yOsoRICoCsiHidwHERZO8z60hv7/K4/vsqTubbVELJk
rmytHOLhmW6NtaIHy+uTTb8A701PxznS7dnvF/AvGBScVMzSYQbw0NkrHn84kqnLSfilOmmNoW5F
zX5rCX9LJ6NvL0KG7a98t+jgxFbzhaMC63wMy/W9qS0/mSZTnUlTe6cmqqPX2VA2L/x1z/fp/Y+j
L4cQ9UMS8viPi/i8SxAU6lTDU4Jwb3t4DJv6EDXi3w5J4CHzhCmedxiAaKPHlwqMpd3WYFCnnsKI
nDG1AG3rF32k9+3+cYXJZRgR/yD37i/Y48t0nWPLvKM+d2k8UxDY7H3HpPOmnJYej4gKb9wsUgem
IjaTtak6GHJe3grp12dw3cb/4P4S9MezB/0BKNjv/08bi8wNRS9r0bwWm3FCkza9JlBRHBf8qV84
cp/vlEzIoTXDGSXDhRrp8aWEoPsnQYWXSDoq5rtkEvRLdfj9cn6+U6KRgArLoHKv954CeHZYiTaz
ONjB+Mtz2nwdO+BZqYCVeBjlJl/oJ1+63pOXtsdOqdD0JqfVa9Q7hDY6dVeNVd5gXC32+pLJwC/I
Lywd5AbgVZwIjP8f38WJEGU5BJE+IcfBOoWMvD4OCrs9H+RQvMs6uQB9FEtwJme/e6WXoDvhQi4S
U2n9kuzuFy8nZHHA0t0R+bm9q8yz0gp6D9SMcVecG832Cm9d7Ea1eCn+57lKmRIKYroXIdb0UGrt
q+unhapENPUqzNQpM8bgTY2cvkykFES0B0L5DPOqcr0PWwLJE0Ov7TsjCKd32JNgQ1o7wErJMrCf
HVZ6HmL4GHC8lD62b5NP3msc1DDTQvPPgPmpuKtrg8XRGxCin3vBK7tZKy8e0QBets44JVZjiTMC
pETiTdZ2//s1/4s3i9QpBCgkApDy/WOH/+neuLheW5yI08lo6SzzrHXO7FG91Nz88iqMTRB1Mq9F
cvj4Cfh9u9aWzKZTgXtC2oipP/OWrH7h/f3FmoINDQK/cyPRzjx5zgQmNF22v09eg+uqk1cf3VUE
qce464Ui5xefhyvRwuAbhVDuqTVjFuTW7DI0PM0bGQrdPEypIrT7has8P9RDYAu6T/5BrMzTDXbl
DzfDjl2P7Y9daHGtFFEEOVnOuiUMj9RZuRkv+UH+6qKI2rmJ9GjgMk/qFQVEXw0VfagB++ko9VpA
Ne2HtFzW+dKZW/9O1Ib5giLg+ZNDj4TfBRwR9iXOlMfrA5LdWCHSIjHZWO7VgFHbaPcfSOMoX7jQ
sxkNmx8XwU6TT4d//pMtsB/WdW1a2yP6QUwfMzU4uEe1+MnYjTTelKRG18ehbYLrCquUV4U0xvT3
79uzT4q4dwcSoCBCXHg2LRgNAFQE5ONJjnUYi9rZUmFLJ6koqF9YPs8WKZeyd5qEA6eIaz75rJlp
RNoI8vGkorlJ8iWwkm0mqP7f/kCMmrAmwEAKQfGPgLKfNpCZIe0cGV15CkzlHxHN3QWEyx9Ukb/5
/YWe81QYh/LMQA/2CSyml48XydSSwpS5VX6ya1hDxKsWwUB+2ILtQb+sfZeQK9oAn29rnR9XJ1xv
onVc3+HdVd6UzjQ1pNP3xOW5Yxu0pG3o/KvXT+suwewDFy07Bhnnv/+bn71M+7JmSguxhncYYdbj
P7km4LJ089C4XGFhPOBBJQ1STP3yVLhqviHHr/STwRynFwJOni8yAGpIu7y/XJo59ePL+tGMLUmf
l6fG8TpckoROhrIbD+R1Ny/xop6hOvuwE5kUsA577070enyxJcuXYnY3h7qlah5KpBa3W7fQkdu5
R5R91FhNdb5ua36ZoZiaEvi1W/tBTtt4Z0lhG7cOnjrua13m5UVdGu0Qm/bqd6nntt6MA44xOkCl
kRElFX6fCltVM1BxVpvyG86X2c3sVTAgzBbJYVwZ6wpFscVQDHqErDzmP0FOsG/dVma6DdPgv1JR
b+1cDUEnFmTuUF8qL69vcxEEXVJPfUbWil854iixWMatuN+mdMnn0TtFq1zfRVTTVmqMfvZdTvZ6
R+A28buWos2RaiXRLsqsBcsjIhM/dcNkmBdFi/0JL0TliiQoc6+JJ0uXOilsv/ESQuH78zkzM8KK
8jHlvXE+t27V7r4etXiV2U1uJ3nTDlmCJMhbsF4kjuw4oc0isWYr4a20yxRekk+af2YUE3nH3J+H
kpYW5VrSyNXLzuvNgJ9SAhVdd0HJsI16Y5Tp6G3+jZeNmzqP3E1tiefCojj4pa7eh309yHN42L55
XK1mIANTatXduboa5AESXP7OMDXsRIH3Mh+pNrWZmg6zMO65kCV0ncL7nEVzxguG3ArXhMatrDiU
fT9yONvFlwYlATlP5Kbg52VshJlmrZo/Nm0riTSJJGk86+IZ7522Do/2Jq0PI9Yi83ElEvjGFEZr
HJuybe4JppPHtfTCY722ZpHOGNG+5k67n6xS2pejHoMLO5qjw6QtcRvNc/eWLtk9RrJqbzu1QKoP
grfrNnT8ebjGvFt9e5IJxnssHWQ12Pyv7jfMjthozE19DLAd+zQEUJAFEUX1kdR0wMje7vTHzvaL
7WiEM9npQ1EW79tCVV8Azpcotis2uLQbAoH8Wg/gFFiqQ4wqQmdJVlsULqmtLQztEZuKPrU7GbbE
Njq+jOvZFt/GHaJCKay+D7zg9Apb3X/cwqJ4zwi254drxEYHp8+yMjYItX8tIzERmreNH5mp2g8u
GYUfuWF5zWh+8+6dqgy7Q233M3zYpnXaFF5S5SfFaLmnaavyKCkz2z6z1tzqsTkRS8fDmtcsdmXE
WJuIBlXdDgAslNC1a6p4CNFrjXIdzv1gMJtDS07BQxsN+2Pv+3pBwSB0GPuVMfKseyj4SROG3XqR
oZKD56RN8WD4Y/NebJHqUxo+OpTVAPA8cxBfvm5U2Yh4XGENJaPIJCPdrWqXpLKW/X4vSlcXHWQL
Owm7MP9S1qWlDhuxzXlCvTO9tdhMWmJps+k6N9zuo6dH0R3RReX3Zbl1YZLDVoyuB9jB11E+rie7
daw5LuBo2URURYsfdxGR6nHoVety8Mi9P9FKYpchs7y+mqmMNnTOM3Pxye3hMY3uVL8rFvwpyeop
VX1JFyvLiuLew1rBWx33MPAS6kRZjb6obelXKKgW+06E2NEnqrHVFxIYPY2jWYGFTy6oiY6SjxSd
RYYalwM9U6NSawiKe15EbZ5vjKqvpV+27Ik5hgYxceD6tbtm65y2fKgolnKVbjKuWRgvVTFPx4Hu
qIi9sQrHw1J5+LQPiE7ivp6H5RAoZxtjNS8VZs5ZmNtxCFHbP6zsjthpKxm6WAMV1gTdqxp4DTS7
bxxGAvIjMuz8zTxUtR1XGkpQsi1ssIm5tWF/yFsH1nFRYabWFrXlJpHhe59ztwrvR06B7GqaqunL
zBK6dTdjwwTZYwaaZE4lruthJTzHFeVybYqg55kqx7+vh0mNKQYgNXi1bzTrmS1gzabBGmT6amgw
nblS1Qqp3MgsTl5I8MN11Fndh9kaiEyvymH4qAwbGjo4AKYIAragjBXBIKhrkH0joMgkKeuZtbaJ
01aDYp4vgpNbO1lxUOzPaW5veZFoO4ITH5Bw92EKLRi8xuKBhQ37BM1vUa2ftU1p3vlsqyeHOLIu
VaCl1/Dr3ZbQA7CWy361zZr9xh0/+NnWX5S87QzYCe1oYqPoV7JGGly2EohyvO/azrMbN8T0PjZV
YJ6ZK2VHUsyrxYsmZ+e273oeS9EMhUqJi238GH6huhuH2tFH6mxbEmgvvG8c38NrMNzNPbfYe0TM
rZm/QrGqxFFnQKU3ro4GN/ajSuVp1GS8zyIMtj4VppTfGb77fNFYwmFPmYUSUOqtmTlu4Ty9CnXA
tNzzyLxPIeP34VlVBWS8BetifA+ylf9sV/zviFWoNabdRt47Y9OmLF4XFf6ZxzkjP+hs7ayt2pNt
9Dfs8MzqOOqo9xJ8D5V3jnaM4yifRjM4kDHYiYOgtv8kPLO+K7U7f7cMaCXHDWbGmjilASMhUHgG
jPkyPGi76b8gvKgI+e5wEkDcb9fH1ua4497ljn+wvGLtDnbbV2VaWQM9XzS6hhObuG/B9h2W5cY1
83I9gENk1rlDujEdaDOKM9I6VrZIZhVjPGHK4cZDP+CpbW31jeE7msmO0wZf5FZFHyq8tj718zb6
qcUYqjsqZAlvSNuCNNUOGGQU5jgjhcT8/RARZXEcnAk4ozZyGLJNtRI8q7c2MxLSIhyVMrptXyPP
rOxkK+EW23Jc3YTgTEcmMyzJIvEHB0OtxhOOh/nREHxw7M69hqNTVbcCfkydjlSBOHu6xrakrTdm
EAL8aoCRjKPBNZIQjjaintgKh8Ea4XoUjHKTLRsxIShH9nVvDqcOpccYvTYxEP2gVGS89RrpjfFg
SGuBFeTaVWxY/vBd44b03pRh40AD9udXpWdxcxepjOtRm9isN9FqPFi1bd5YTmvNqbPoNUtwmtlO
vtjqe3u1Me+Q2oEDHKlhs1NGkvn3ehLWm02b9WfDLMPo4Ahi+2IViv67D6TqxD0NYROLoDbXGEoz
iQtFMznfSkg6DbtZuZZxl+kxT8jZHU7watf2QJhM6KSdR2eSzNphgTu9tRd5DVtxKtsyWzAMaEDQ
ptWuP3ST1d8bq9B5EjS7V2XeW8bnNm8g4zRT5p/LLJCf28oPPq4cMqx/qZmTukAAY6KFZ2W8EasY
YjyrfASKIF8gomDt34pJ9O35zAjtOyKShsWbqck+F2VEbIi3RgoiArTee6Od1wMJCPyOzSy7IQna
HCZANHc9+tbWwYfdGnqXYqcR5U2E5IDx2ZzXcL6qZdoukb9gzAJE2r6aCsf6EBqrjRvyNnkX5jqq
IAHNNN50Jqy7WKq5+dJmM5nSvRm1/ZmgE7rzlDSdZGg6DsFMBdCE5oqMi/NmlPrW1bZ2Ei3r4oOn
+lnFhC0MIq6xD7xkUlp96fRWBGmJacnHqgink/CqGmxsA9aLA8So3utumsk5WLLBq+McI9dPoXTa
2wXyshEvC4PERNr5aCQyoDyv1tUgMYxgQOsc81ojqTx7cVM3lJV95hMn9rkP8C85aHQSn2rdUBZx
/Gandur9+nbMXPaAQm5KJiY6wU8L+MObtWh1+KnxS/m97zpVJlaGKSMEXgg2ydrgNBYHrM4S86HS
eyemKPhoq6AZz4tsphVFM+BtB7ep5bWswjXEX5eTEy7VJj8jicCBIlBRgVwLdtnrYA0NqF7T4PUE
h9bFGzsvKwNmdFXdNZrs2NidqmHiWZvWG0B256vG4mQ4jnaQe4egWJGFA4hHL5mzPINd98YQYxtr
dxhjzvnUx7o2gOhNzpfLspiLMzPL1TtQUOvKFaJ5Pbdk18SzG4ykS5X5tgfRLOdZo4aHwK2mJAwy
71YwNWVq2HnrC8SjH6jEz4jrX38bqnEOTGaUT8OJ+3aattKfnEughDzJJ08TIbtwwmeqppb3rNw7
iiwkJr12x7NRIQxoBis/1tsaJeZSWbeMKcJEFoNz8KS1UdGp+bJyS3GWmziKhiYNb7yNYjmO4AOH
H7DCf31Z/lf+rX/91x8q//Xf/PsXIClR5oV68q//uiq/iF7239V/7z/2f77t8Q/962b41t0r8e2b
unoYnn7nox/k9/99/fRBPTz6lwMrVK23+ptY775J3agfF+Ev3b/z//WL//j247e8WYdv//zjSw/M
tf+2vOy7P/7+0sXXf/7Bc/kJYdl//99fvH5o+bl7/fXh+fd/e5Dqn3844Z87sxw7AtYqVLkdRJy/
7V+xrT/BjaABM9TBA4tRwB//6HqhCr5k/7nr36Bso7HCmnznpMhe71+K/sR5cbf1ZJqNhavPVPl/
PvejJ/R/n9g/Ot2+7rEBkv/8468Z1U9LDtsMl6W2255wQRLtngCrbjjWxBn4HyR2W/6bAiZLQMMx
VpUpXoVdmwffcnMWVZGqbpOD+ARCZNjrIc+6dj1fnRJ8UGx9dmRLQo6ajm0bstAaNyq26Ezi2lcm
2eA4yr52lnElHjmDpkIdUyCOpP3ADlCe1+2ot6Qv56pjfKh8WUGuQXKaymxx7OsKOwF+tTbKjgpi
7eGZ1UdyCaziLF9k6H/Os6Ja62PYr51Ux5litA7g3ghnSkfYayGsTafwDwZthpt0y1YCOsCGM/uz
sPcRxJjY95f5UXtrk4tky5e5rmOjroLL2jdy5BoqoxFORT6Oskyb/VleGuPgeV/ZBELzqveEp49g
uKU1xFnhduUxsGXLYHcLhRlDYWIGCrnOsuO+An2JN3f3WQt6Yal0YIWoJA8HdTX2OVVY6M3w9eOW
yI7hO9Bg26c4fbe7oM3Jg/FzxUEzXvtYOAkou57Xdcm2iprZzNJAoaNCoEyL2zFEchW4SxheKLbr
+vvau53dxaWdM2szZavrgzEXII+r3dRTjNS4f8+ccSniUBjTRZF1G4zE3CQATDTN+FqPU+jHOIHr
ex6Xp9/iPaWc02i4db2yHWrnasHMq0zHeuvG2EZIe6o0gdfJqDtDHescOY4A0t6mIIZQs4mzpuvs
r6gCoiYZQvbfQ80CHtJGkyBMg7MqZk2mzPtDYfGNeeZ0ARljPbliwVpxhHS1k+tLz5/N92g2zDB2
K5ufpDAblHMstza47QuCyWIxR5wnHUfjMjE4DLmZ3bwQ2xipjQ+8M6bZ8CdkQu+tpiUzy5AqGA5h
jQ4pbjbD9pa0y61C9xjxjUWIbizLxxijtmYaY+LCdXiDLQyMgsQODWch1bcvv86Zg/lB4HcYGVxM
lrc4D/kM4/mDOfQ5KUQTsQ15lURgTPZF18vNgUGEumtOFyV6O4bxOPco9gbHTnVO8BW9/pgdxBb2
QAdVzh+1IThqcFHxOpCcMmtEsoJsrGd1aJATueAk8FpbnvzqMsBk5+fYVnEehVnDaT6YOp5XeBJI
n6f8NW/s8o5Vy22cTdnlccnAD6gypLsiS4xfbdPIhXE1ZSI6AFHL6BhpZ/gYOfMoD722M2KAphbN
cyXUpw6I7p54SvcTISPBu2EUrUDr53SvGkFxeb4LFOZXuijQZMjBLhHoE5tM9pb2F5c3BFgqbobG
nWNPQOiJo5aWPx2RQpaXgTJDuvnZ7y9cr6E+VOYy4VIXiQ+NNxTEc6/FbCVDQFGTdFnNUgkKf/o4
umwxlBVrM58P5u7lI+jhj8HsNSG6NFMhV5Ouky036MYxdrWHfNeU2nM7olBcQtldKh8u/pGtanVS
kF9P3feMiJqrLseYC0Rs69soyQd64CmGMekyra/7tiLMAaZWsL0nb8co7gzSQ5cyMcY5gxO02utG
Sc0obXSvcofX1IqlLTLy3jM8XpJpA/k4syNZMBJCsmaaU+rOpiUuFm5Hm9KzOuWhhPjvnwwgJHVR
994or1ZdhMaJ97YILmeMS8IxnaNxEQk1kOknBtI9lH2KDsjh4/lTn39hGltMnxaGyWBrM7S0RAJM
G++7EIP1tUixyy4nRJwGczcZF24wWJ8Z5IZbfQFGS0SIH+f0L9V5NOMM9ha/Fu+mRF0IXpEH7lv8
y4LmFe61LgNdfxLibGj0YvrtB3uc2MiiyegcUIzC2tbCvPdzzgl8XGxdZltS61q9r2RdG68mbQ/6
Docka8B5GkYxWoPeLu7bYoIZILaGtN3FKZE5Ov2uAIBvo6MjrbJdHGzEAM4d+RBmkIRRpm5DS3ol
MVaIHmO7NarlLFqHLEtHONDX2TTaIRxX034go60QSKv1jjiaRXst0d303LgNB+ocU6cShz2vt5Mo
IGAw2ekKzRUCQcreCv8+FIWjU7cJaYr19YSxJIep9FSpQS08+0bJJlvPRqNp5zO5FtnrrC8LGNIR
QCiMOAEpzPTV+E36/vDB77ZtBeGtgqtpXIernLNpXxqmednmLW3eXJpRdb7V2Yb/9Sw38wKPak7P
nnPXTpkF5MMxgMqYo59ofLJcqMXX4ritanqAVTB8zZFU11eGsEf/WOluQDBaRb5MYNJaFkrIeWbJ
5BJtjJ25JhKcviIYE3NBdB9oUvfYbcfoIDiOfRTGKmppg/I59Mo0ZEx9Kp2RrpXmff6Ees1f4kVE
RXPMOrz0Yo5v7BKKqcnNpAiHsgaHzupLN8gZjqzbBlrqsVzPa4V77zGvBu/TMhS5UcVNHQzjIQws
BemoN8R2bspGbXf+KAs/wdPIOZt06feXLKhFgx4s/pYIMfv3cMcHBKqLWXz1s2YM4Vyo9dJusg65
lIASf3SGYRLXussI+3Cyuwa+HL+ynZvrKEJDE9Nwdg+tlsMb0i398LBMfjbWsW+XnXM1ejlrrCSY
d327YppbpMOuYD2H+m7fIIRfZCwZNlc3TVEDq1VqZeen+Chu2Umcj06v6/Kc8WP5zeMpc0PbyrE/
TMp29dsOwqw+g7DCsFEYUWFfhpM7mWddMI3jeaeCjT0oatkWA3f0rIPy23EwbhcPdOVr2SHCnBNf
BTY4ihltV2hF7M/FuOT3o+P2RHsWlvklW0hITMpGgwcwKSGubOVe39mTMyB3nUWwH3yFeOPPlvlV
uFpPsSjygOdqOjD5F5b7MfCIKE4gzDMaLYIueKgXLJ9i6jgLM2Sy2E4gZcgJmGd1Uwy4Vc8HmAX2
BaZyOaEgHSkdSKHc6arILVnw3AbzLeJosHAiRykq8kpRJxrbYKHPHfM1PxDFUrIdI6hqgeO38XOL
7JsxnVmohwi19KUvnOK9MXX9HQ5KtNOYDLgVu1w/XZU9+o2YpUiZhcWx3x1KpTDV7DhhL2Rltt8n
zyteyUAxc1sm8wPUUnc4WyfHO0OSrzFkRGk9xn2YC/tCGZP5bdaTj3cHONU7s5zl98LD3un9KCoH
JMsc2uUQTYTnoWyy2+lN7/s1w7+80F1wZpfCInapoVd4iYH1hPBFC7DL9iDbkBMOS/apP2c0jV5p
8KHIkbEBrSNQmuaAZ4G8LXF4ZCaN2OAlPu6za8I1oOuAZByh1nCfOpqhY/amUJZBHFh1e3KZnJ9t
tbEc1mzZDjVuR3/1po9a058bnScMCwfPelowps/2fkGMJR6Pgz0DJ/qGpR73a06TDFOFe4wWvNqi
A4zBOVWLNaU2tscHhxrxhWzIJ5yH/epQVpBRsIqpo5+ybbd6XFVh1VTPvW8e4LGrhIDKrz/1nH/3
dj9/xCfjdS4CuciyaTRx59r9gx9/xEoNXbGwmTNlc5nfrz6cT4n0+ZAz3Xj4T64FxPVDWATZ6PG1
MquSOTR34HqKrlTlRvt+nCPzlYYT/xIf8anH7Y8PBn91NyTG9hSexeOLGdY4b80y+PQ07D7+ShJE
PLfmdi7wuGXS0MyHgao7HZdqvAxaJ/xMcrN/wP6CgnPI2Rfm0H2/LKN6ANxbLxmZiPUF0uTzJ7wb
AEIHhb9D0/5UCISthMNgipuP+Ud/0FPZnLtGlR1/3Pb/j7D8sQe0/tf/ABnPAJajeOi+fPsZkdm/
/y+AJfoTDeKPdxqxho/5AVjJXwCL4f0JrQ96LolFeAaSX8Vb/zfC4ll/MngxdztFLGzBX+Duyr8Q
Ftf6E2c74DfXx8YF8bj/7yAsjzc6EqZ3Yhd8OSLWcG7EufDx4q1HJtTZ0Jmxz5Fany/sOO/cGv+p
TrTyVV1r9Gk/3Zpf7APPrugRLIM5n01XhCbzqb+52RqDkr1Eq4pzSEJoZNDHiBgBavqFI/Po2eV2
+/tLPgFV+VyEFu1cax7F/v+nSpmeE6TPzFrH1FO0edW0tlksl6xy4s3egr2HZe4V+Fl1+N/Mndly
28i6pV+lH6CxA1NiuAVIcBIlUaPlG4Rk2ZinRGJ8+vPRuztO2XXadc5d31TsHWUXJZLI/Ie1vlVm
ZfJlsBvNDpbE/sEyr/yYWpMFbGJZ86uvLJh3f/7xftU7XX865JfXYS8CrZ933a+fAcWTEyvaEjqx
Bbn0CBJk2cRrj8rEaLQsYBVIiS+a5Z9UaL9ZQHhlB2AGGFI0aOid/sZnygbHzVPJxg6ontaEDb75
XVJaFOUtlkyK8kbnvMwcU94NSSuNE75mv2N81mtGSE3vMO/qhqx8EEahtH84s37zSfz86a6DP8pL
HhKeDp6BvyqQ7Rk1AD10g00SvRomN8O5l3Y/B6xW8ixgz5y5ezJAPGRPjlycnemmzY8GNa0eFpXW
fx1oXy7VUANRSfss0TaLo/n/5LFkJvrb7Y2KD7Egfgn4Sp5AD/zbkLLyMsef4REFuYjFIUvAcfHb
5KeiKPW9q8vPpszXLSN/+ZImk/3RgeWSgV26TC6Qqt4szEreHJXarKopCS/a7KJtpIJlxuLJzjl0
YyK+sHbtqMuz1Fg2/SiM90H6CyacaSxDv1iKdNclPrSj2dMUnurFL+eL7WfGxxo3jr1vzXgAg41U
vC7u19xkgqL5oEwuuV+tJls9ZbGgqhovNxnVpA2rQJXIeYxguq75PRvFbN4lLsS7ANmG3aPddb0E
uI9yXPXoSoHluY1n78PVBr3cyKzTeuKzmKyNi6jqHdayvGBToLki8FlOTSEk6SbUVtXIgxza3rxb
oGEshxXqXxzojdL6oJRizkPHHTXJSH2a3xMGJdDzap+HwUkNO7tBwrROgbUWxZYDh//i2i6oakYS
P5h2tpV5kf2SbEpVgOzJ3T472yt4hHOd9Y1OozzzT41qK7miApIpTJqC8arO8pGhcsMu9rqDVkAZ
V3J7gmrMaMAXTdchMAk0BL658gcTUQ1hyfRhYCyRdJjZE8OO1Fqn5dPYq/7kISfQgqlgEnw36JbA
adV05Yvh2iQP+4y8PsmYcq/DJAsdhUF+XFj5q/uhL5Jtp9vmUNQxbs73jq04p9dYFydtVHMVlFqK
R0f3eo60tvH0b6R0FEWU+3589hIEW84CkyCokhHdjCboF0lWX8N1mIh+nZdkOCAUSfgOmoNOBuVc
r7TSQ3pZqRU/sQpOGrx4YElrD5CorwzjQt2s5DHOC9aMRs4O8GmwGc4E0mpSP0KZZYSJX3f3IpnB
mnSmql81TpZxz7zReWxF24AA0Ea4RTmMhYtH+jlUkzkpjMCQfia2NVL3Q4cOcqcVyjhapfdeVVo1
I5FoivdV2Zr5rXVixIZ6kUNOFKzDNafgqJLWMhtbMSDbzKp6OC2rc5pgfn2iFLpOulW/szJz/MYY
JD/rMtefmNVVawi7oOZnwEm8V5O0blUsqkPiDP2rkIO1sVTM+jwzqk0z29fFpWoigSFQIbUzkWOV
ZMokfUrjX2jNGKF2qgj9EjbfXbtVRgRiAr5T7+Wc41NvfFsTT2YBDBfz1QB7xiS+IEIjbMZc7qUQ
wxDE9ESRobvfHZXkT7Ce/B+d1glQGPx9HyNGWT01LaC3AHcEKSVy1kLMne7Grq12K9iFPOa2tpQw
1+r8tWjQImTSG5PtxAaTY4aPmxAXNL/6Vk98wTgfhSb38LKSUDqIR3vNxQfq9fpOzuYcOl0XBwmN
3qHLVHPT0PtpQUt08akVJqdK0zmYPhtV5CB+2TrIqBzsNlo6Q/veIGs6dy6N02C07UwMWpwy71tS
DOnMDX4wWM7QPJCTBjNaG7FtT1pxP8vE83cAtMSmz+T6oBeoMw10T6ciIb1xznstPS8K4Nep7CCC
GGS4jsGgZoc1tS637YT7Kax1bi5dvyJBNJdbTanpS2u5fFljJ7HOJiNL1Ppdcu/VRrbLiwL1ECue
Hp+PMi+sBNSGd8bauwi2QntoxEvntw2TkiWD8AlGY418aY4GawuzidDje/ucuUIRDpNNZs3QLTu9
K4W6aRJiXq1aXwjza8z26vbvkUnUwyM3f/nhOZl1zg1JNHI1x/FFGSvRaOAH5Yjx0eweKtZ0cq+t
w3BZLCfVQz2LnZMYfSyqo6rTLdLW9V6rGdcKfcrWgGkgZxnKEYyd/frVSnoACXVjO9HqE6IR2Elj
exdktJV2QckwtIds8lcfSauhxQcWvTOD235Oo45vLM92Yd/2rolQd3Km7WiS6JozJwrNIh/YRoj+
OJfifvSmA6l/T03smQCelyWaNLUzC3PXuca3qlwfWt3/3hvtg9H4W/JtPqCl3Ml1iuw1u4cibh+E
7Ls725LMXKDi4iUbEs7U1HgsW+esDD2LejgnYi6nI+R+/ldhVWHn1sRmx8C2DZ7m53jy2SBDI4kg
Yed7VgHGBuu7deCmY3fCpv973Brp1mblxo5tcEnymtTHaHfzaeQlXG6fxtlKj/eReUb3wvAw1jdK
1/Ypo/A+YjCNH1dYqs6OUizDguzVb09DbkBXk5B5UNibjGvtYngHFREZM5irM9z8YdoYWqpHbjbJ
q4TLLOLkXRPzcPWKe9pjmyVJxPmcJocsdyxKLXSWYh/Hie6dwa4KbwsHqH9qdA5VM28N3uGi2k4r
ibQPdccGwmb4h3IsTdoQQFGcHKu6N6l1lbgZu5gpl8rmfkepMYVooESKmmuab6ERAq3z/GGSN9aC
gJG85xXqj6Xn48Zn60qUnmGPe8OT4rZjXDkGyDBb2OoNGVvhMrvLVUMHWzFnRsojzHjMCO20Em8d
KS4+2i+I62unr3BR0GaPEaEazjPPbHeTL3hww5qmeA5QaqIoXCqCJzmAotxiaLlF+15+eomClxt7
7nZhUeltrHYRNhuuLH9yqe19xJYVAs3Fqhxz502afXG1LA7L3C9+oEHQnrsBQjqzm6yGfgF7arva
CGAK1wUumRTm8+xY3pfUtKvhyEy4rcNcZXZzUJkVc3OMy7RL9abb2/VYb+YxQZOcdfIOvWqd7rlN
yjtP8+e3wazaBzsX8oio2ruM/OszpPpXsIH90S1s89xYZfKCIrgKhtRUxldBG3hiN+/vE/D5P/Le
cp+TQfZb2cTDN95Z8aaMWD/xwfGN4deLIWNKU1OMO4V8dTrw9oEzr9Z2gaa0WWr5MZvNvF3p5XDi
DeSSmAUDhYL53YZnnyqgRHs37YekNL62hWJTJQv/aHQodlBy83MWk1XXUWGPbCYLprYASxh7WvN8
dKp+3A3dVGwmZpDbGMn8a86SJVhbxzuCTOoArrczn+TgW0tka2KguDKK6WZ0rFOW5Gj8Y4zE8erw
DxZvH4tO9LXX8rix4DigU01w3a6L2HJ2TbeNYZ2mpWwehlIAiFwSaySjbk62rCa9+0ko46lIRX2q
UD7eLiiO7pe2QoTFMM2PYC7U29hgB7Lq80FbxuIrrWnKymiaLz63xs6D1BBv3cpe71KrJgi0zYGD
CYuOiJ6x+6xNO76pjNE4San1zxa9+j5f7O5Y+So9m1OT3Hd6cUry/s5d4/qmXQbd3NAAHBPSOOpc
FshQm+ldxEPzPFDs7MrSuehFtqOIWwI9bfqdreks1d2xvJGD6DG2VCyuGHpHRmcM51UD9SVWM+dC
K6eoKSuCWSV2ZeKnaRi7qn2y8C+EjWeVSDyX9jrnZsWcFcZuWtobFwHO1ofyfOtfh7UTgP6T6bJ2
VJ3nBQbOgzurICxnwv7PWTstp6Vv1bEdJ+2JksvYSFFrp3FKkav7fNx87syDNx02os0ibfNlSbpy
51ntCmSpnhAkiY+0TSvqkKHbstYet9U1+qSIre+dLRs/Goq12kKvi1nNI0hlPeYHdbqYdxq01Scj
7etzVeusXOwkc7czY7IjifOQLYZiiryrM31pXdCamFb2hauJTYv99FTZdf+UrsUPH8/QZzWR8pAA
UmuC1Ew8tFJEdoGxj3cstMtdqSuNcj+t/Y1TNzdVWn0uMSIRau/6ZDsr61hTFQHmROsrImUSQts2
4dzp+1sXawUSv6bnO4UhFheLZPJ/1QuvdOqIO/mIswJlSbFeBk+ZT66d5vuZ7WFUTh3Bp23d+ech
x01SD3IF0trxPbBkHumcu998KsPvrixxf4xgK/U4Ng9sq4C1e9jRUaB7z74d0zspxoonrWyHLXuo
FxCBnLlCVEFc1ixkfVO+XmGrmorzo2LDNQaT5dBaGaR0BGWnVzQuU3KjSfQDVMX6Nuvm9SZuwahP
KnnkM5mhfWd4iNIYlqs/vZCIW4fLMpeHedHve5vgOUvjkjaaeokAbe7SJau3FqLPNuxaviKj0ywb
pGQcLzD7o3rKOI4K2hiDu+UpyzJrr1FKHTzqCxq62vpWYrCOqmF6sFQrFu4CP33VM+2+TDLcIab3
3QHHc+TTJlODq+XgZ9nOb4dlKzt1u5TzdOIsoHUDiPVIvbbuC1uVGIZM7tI5uzER0CBQrWxI2LHv
gjToELsDXSgD3ed6T3i894y+4oji+K1ykd8hc7JeKzJDzt0yUlk1qROIeh1YyQ+cI4X/0fveozm2
LPPjXIaoeIeQCJQmYoa/x2qDxn6yrZu58PLPuiyn1wkPDaLYZJ5hQ8sAT2p9X6J4r5AUF+5jvLRt
NCqX1Dyn0ilqRBrvxbp+yQQOGXb/A82YGJaAC6zadiPiihUV1nDw5qssoRoGxX5TjXyE3YqKxHbp
mmwgW3wKZDIADaw/YtW8lvPsfTL1z0/8xeoOWWXqHOJuEGc7adEgpFLaXxJUTkfW7uOtVorlvdAM
eY+wnV1gPC3dXhfi3W5Z+uKqle15BPTwXtoI4Z1cz4/ou+2zNGvr3sZwFupoW1DFZ/qFhlJgaivq
XYt68QjgDBRwwhbvUMtyOGq1N51VJmekMaW8Rb3N/62mJhgGzXpU+IoYbdjTV2mPBlR5VRHNoAa5
E4iv3KDoi2WPpYeQs56J10E4bs8/6AR6q5ugHTbOc+uu+mes2evWH7zl0+IbvpuEN0d4IiaUDQSy
nSp8/aHQhnY3E8lQbzEBoctlmIoiCtOxn3Krzei0ZF9Zz8zbp2GLM4eiE5Tfa7OWRoY+WBffR5ie
Khzirrv0bZm/QNwT3oZl9nCJXW05ztJlEFoU8lvczf6+MAzrS9NMzTGpxaeWlfXRhhgZonR3nyjb
H8tRZDddTkcbQO+7oCXTX1OHUjZt52Gv63r6gby1+N7iPGMu4FBmSbVrSr0/jqhob1gWUiOxhnzy
xs676K6stzlfmr2fwyWf8iIJ5hYhaT0oc8cuSnswp/oyL0jWbTFchsY0vhGhnODjaKZzMU5vsEQQ
nLODVTqGUq1Fantd7nIiybApmgQdfaOJFOnBHO+rQWu/zFIg9GgK7ZQ4eaGub3iLjSI5V0bvbuAT
os7K8tw5WvU8WfgSKwY5VLF2FENyCsGEoAL3Ldvbq0Uu8UNbLkWxHy1fadEq53nX4oT87k4OYSQG
lO02aR4rRDPNt1TN9ojGHPuPcUngoS9Mdfr6bixKEW8ntBBGOEvdOBqDhODmDqvpbSUHi70FXT+n
Lx3TpyvDvdU/DL91ligup+GrT+FVRCM4ud01MI1vobuaJzYx9mUsJOMlb6mYnS22rflmkLTgQcgo
WHJW5pZ0kxRoV0l1DC7Q8U6iG+MpNGWxeHvY+b461CsDl5vWZA8YNVo8glnqhJkT42Bom1x5dFmE
Syc7bj40Cw3EmnuO07p47/DwMuZG4Z0H1y+t+DKltEKoc8fS+cEEDnU4P8eoFvpXdtOpCLTSHuLI
qii5g8KRUFJsp0REUQ1jn0c5VcvniHngyaQhIIqoHB7YKyKkg2hbvqhKliyO3Q74ul4hrAKTMOyy
2hPrLRxKMwNp06ZbISb7duApoz3PTZFuujnNAEXQtZ6TZpn7Q8UsEWa5ivt7acako7sQhjpiURDZ
40CrbrDaaAubYEx3yBTLud7VXopSBSLfJRUxVhaOBFQvPcjJNqzrtvwBWDCRG6KdHfGMBFuVuyaT
nOmpYbJOTkxgFZROhuq2/TSB/lMaZuBbAyV7yecJrgetvuMWewtlpwykafLnUbnwufYwIMDU9918
PyLn9/BSOfb4QACGMu/mvueP4wJOsckyynuKW76ekTHqWKjbqZ/ktliVoZB1pvYYujEwFaQlkmKi
XvDFjVg79AgSMtOR3NTms5P37homhju8svAgZQe9jnhwgGERtyG0LiSqwyFfPeWxehS15Z2pytNz
ggBID61hrtJNk7F6QsaPsjPMqD7dME8K7FbuYOcrZqmCHJNyypmij35VxzDgC2xd5aygoCsqsI2P
Fta9rFYGFzXw4sw5WGNmMdRorek+EYnGO1N3KqiQHoEZzZXec6ywjAi4W+anHF0WVfLq2EngjAsX
yGhnxLCt9QRJOzYrzoy5aT9TWxpVONBwv00yTu97y6o/EfwPL0hCfGbgbX9n97pB1FTjllkA/wxB
Uk0EyG6wYmHvhRMbPXnzzuwdGvSb6SYlIAsS/ST6m74rSbqmrLqHNbaIcBjr8sWifn9dzHm99RvX
r8K2a32LC7URz0Jf9DKU/uxyNw+p+76yUo40JuXc0nONHNBr3bF6zVSNusirkJ/+IC+Akb2RukOx
7yebkp/5c11FjGF6/ybhvt2RmpK2V37nMkf85Nb7OIL+DSD9e3zjF5FtQcrw7bMKczpiWsq+mGsj
n7zEUrcGJqMdcwa+MoC+XG+jqB+TvcIHUYDtLPQpbNok8zaNlVTlJrMrHuV8xayyq2adwkrTDPNe
dCylT1BAcIkqR5jlQUMTNITa2OGqwIEwxxuXafwSEqnin+a6Z1TvLRoHmyp6/DeLEgiWlFUddTDG
9ZZejS/3lFPvbxwx6F8zcS07M72aHm0s3xb82YGnQqdx55mDu3VY+pGjfiJU8x3TJW8l4jLwmLTg
zhZpFMZonzyHar/KqrjtPeWbd9CVdJOBhEFphZqgAkPj2vwKkqdyxJqFzhDW5vX7rntJ+n0ucqIE
bNq8W5Nf0tq0I1tOolLQqs6DbL72YrL6oJscbLtxr8pH5rnee9ap4utidmTH5bicXgj24SlYk8J6
WXVmAWAQZp3hOgGnTBdRZhBfAZrHqd351ViKftr0PsOVA3qamsa61/gJ3cos2P83pRJBnsR5FZhW
ot9CAcf6PTJ4rlTHAzokio8uBd6c7pCAYoLMRspuXtGvcALacc2kG5lsBAWe6jXH/3nDDnOBHQ1T
5tb20WuHcM313aSkxn6TRIIt0G+o6hkCK/yWoxGrg26a/bSrjcaad7pYS24MmbJdGevRRmczgV8I
q7GdYOrz60wBB1fpbofK7ND7+px5XMLDhjnHHEc0OBUMpHyabtDWe/SJLvKuL45dNd8W1xX9hmvc
XE6C/mi+9GmdUJ5Wk9mF8PSx2kqv6Z4npM1N2FUNe45Fy73x4ecWa6mMqjroa2ZbQc0S7KPpJ/92
zD25RD1Q2Jru3cQfuPht8ljkI6F718Nz6/CwkXyUDv5LYS9uRj/qqQef0Ezj4EnsWzAEk++9T1DD
lf7AQ5fZ/gE8a8uRrzz1IkSMe08O0lpx91aCOXfHVRfUyHVv4s7EFdT2tb8TmseQXzHlr/djb3Iz
pCgXyTup6xscmHV8Ii+2cj4Ht0+X+9xXXXIrHcXDK6p5VTdohFGEKAYl5qkv3Hzdw99jlUj/bJUH
4asYfbHUWqR4spI/ZKMlivWZVry0VgdLfpoLM34zV2fFrkwYYXmwekOqd6xcxfpixtfqAFut621F
gXdqS2SN1j3acb6k3ILFtjWUP4RO46X2hglQtqmdnrnPGHc8QyxRsvQAWz2jvZxapK5h5XJTfNhr
mq2gESbSNO6Zyuf9hUBV83kFc+tuMS5ac6Q3fSJCrxODuBs0raSaSxBajjrRZ4b5MCR1EUlGg69u
WazfkkyPz2JtDNpfIcD4JOurLZqMCrvvH9xkbfbt4gmSJB22Ocrx9gXl0l2HBG1jtobe4q5c3RuK
OV7JREW+YSvrPuLGVd+Kyk34+viZu9PTtLtnj11+N1o5/ujxVWQ8VUu8WRHNP2TwfPzTNFTeyWk7
R260YpqQRIOLDKckXl5dfc72hCtvlekT0lWkq4uNzY/fEO76zxql78YlcxajR9pt0B6L71WGzy4g
vMI8j5BCDwj69bsUTZG7x/dJazvFMCOIt2mvUtWcnGQUfHvaKjyHjEqajzZtHQ7wYdLmaNEtct6H
Ln23EKPvtSsroSBu6ORY9nwUqDdCx9D8I6Y6Nodz4d6SZw/zd1HKCwHvxcXGngXWvphLEmN1uj6m
mYb8K+lr3cYzz4DLW+15XzIhfDcVgkaD7Mw7nqBWI8WlpKh00374NuE2Y27IKoql95jfqKuKD5Md
X0PW0hnC/4RONyIX3i+2jVuldyvzVuT7bc9qVSS4HGyjHZPA7OLqcSWv5we7bA47Y6RjSytdz0NG
yq0VyioFXT6magpAhtgQN/L6OGE+hclRZOAUyqHhYzWKMB8zkrUB+AQ5vvs3ZzXKzdAN8sYkHu5g
NCXLMSN+hX5Wc/eIWMtD12gasYUrLV+XyfjhZXZ+2w7jMxSXhauwKbYLE60b9qfLHWpesAwaTvqH
Rk1i42KqbgKmnnkIX4E0mxmRhGNpA/Bj23tHzo9jGYnFPcNUvvioLutIF1LfILXku+EnZKXJGN1L
yI/mYxBvTNLIyQ+3wnjUpsh1WjJm/Erv0o/K6rUji7fQG2WLVD7HPEeQTI98mxfEgImwPZjojoH1
i0d99qoblCRNwMbac8FC5Pbe5D1jW02jf28PCwaClki78xq3/oEGuXxh41BtVDGYDNnqlD197GVW
aE++f8JG03yds5FbbFrS5nlqPfc2W/PlzW87cwtJdQhIWjVea0ObmOgqrtSskQwsrELP0miYGGQB
PylPQuMmx3CFxDvRcS9NWvtDc81xL+pWwf1HIhT+b1wSZCcU8E5WzWcuOtjK3PK2u0soMknNlsTN
Mc8YSvUmRuISd+s/CDN/1ea4GEYgel0tmVfoHjT0q5rpL6AmyXmp11fLRp93nNSogMVpjQcQC8Jk
36ZXJMtOJpXlnyVBv4qkfr6sQE+C9AvwuoMW9deXrYdsFojdWWjXcPWw8yx2vCmZeXOkVoRgBW49
ev/wmsbPhNi/mO1McijRZproBEm1cTH4/fqqsnd8VaGh5hKyr9PMvNHZQ+kcXgEKIiWjdJ6Gp5lk
67AGHnJADOHle5b+dHxj4axqmxK/9rGUkE5ooDKd5tXt5/ZVmEpoB0djYo6Dxc8b8cG6mRq6xQD+
oypg97H8hsy1FyABmEHnhvrm+g0roEE4OPexSdTVHi9NfckZa8C9LlfrdjTa4dmjy52QWVLWXhrp
GMiA9KFVe4IXxmGrctI3tpiWyEc1lGA9l9MYdR/+AjRy42hkZcOWKhkUowM2nvwMMxxoQ6Ud9CtZ
ga3S1OH1dsb1IKzaeZhJyePRolf4mOaJuw5OCTNYSqvI0iguAXLblr3JE22lLNSqa7oLshRnI1Oy
JQ9epo/pZumht6DBpmeboa1xesquPSLA7dib0F+/YgrtSC4Sjfa9qr2MWmOeXXfHxip7c4gEEzuy
oz21tWFqfCsJvtBDTc5DB/F87vVtjo/JIOQEOodqmUTTaDYzRwDTMQ03oTV0h7JS8P2kXzA49l1S
4fy14Jrx1ikvURBJBC8J2bLFpm19ST+GuXGHJwXBXONYVrXFxY+GvpnSkrGAUfgc38hmwCCUgzzC
9wE73s3LeiBHRJ93Px+O/5HM9KlB31D97s39xdP73/P67r43V5ds//t/6v9Dmy9Usr+cIn9ToZ7f
ZZ++l+X/OvTle/3Z/1WP+vOv/luQarjGv1h2IzeHo4fH3OEp/7cglUnCv8AIIlJFqq2jCkWi/X/0
qIb9LwfIq0HqFbpTdPH/6fi1/wWhGQInR6QJLNThrPq/Qtn/huP314MPNqQBDM/D/I6ZDjb1Txrr
X87bCbprNelZ9SBnXYaswNizeI/jRN2Tzp3372/S/1N2f1W3/ueB9+9XQ3F55cxBxgNw+OuB5+QJ
1CGtrR7Ae0EsuYChuZusPGgsxZ425Zi13Wz/lw/lv9C//heviRvLwWytUztgu/r1NSsyAs2hmouH
cXHv5sxv9rNiZtln16wWAmDM4gSx5H8kuv35i9o6dxMGapPw+d/f1tEZ/aExyvLBXMW6HxWm29l/
VZp3KjGp/cOdafxk/v7yvgJEcEwOgquJAkTqbxcJqPoarJ3uPPh3Yow8saGb8IpPfQ5wdnGVfmaO
COr6y5A84inKh1tP3Vn1nuWNjEM92ZjMw4x3f4V9vhlSdv+fXvM8d6/pcK+PBzX+sOyDl28HBfkt
KvMnu79z0lPphZ1AuRC6mG+qnde/rRxjddLi3grNp0Gy+N/YNzmbhe1ifbJttMfHtL4tKUndN0fb
re3O83axeLDcTWtedPsBZFXQGwkiNjOY2gsKkF2RbgZ3n+1mc4/tZ4NsIbQeyCuydu4RLEKQVkHj
3vkv67uTwnzBSlEeszf7tfgw27DQ7ldBckh1zhzYcBkChvupz0K7+u7pb4v3KLx3GFbocRHrtBez
++hyYkWbPGjN72P8VcGHulbUQ9Rbh7GB3Xdl9nVf4vUS15s+jfSJNRUnM0P2UFu+AFNiyfuqZSfJ
8t5ZMQsT1Guc9PaIMaq/Z1loxsjqwiYB6OBHfBeSdiOLE+WGO70NWujYO4SzWXNge/znB+GnreT3
bwnWQRcpCHkVpvmbbLZjIJuwqXUegKJQLztXYEtP/7XoxKRIImIjLDjWTT11GYVr99Qoqto//wx/
O254GHQOHYAbzOMJ9fv1YVxcpXCHO/aD8t4VJpirvA5KbDvRQUM4+IcK6796NZxDHGvYAHgIrV9f
TWgmacurdK6EkeeYNXngIrwKa7qmWYKY+vPv9reDxuNY9uwr3YHn3vu9hoSJMmqDNZdPM67ZALzB
xlbus9vGB6QyJ8fPnheJmPfPL/obb5SThlfFY2LRnHDBMEP+9Xdc4oT2sXCLJ7kgXKGzJTHzmdmF
zoyz6HA0sfmWqTNv+2Lau9S2ydCmT1lFuupUY7IePIv5V9Fs6TI2zpw//Pnn+yn1/+VLRwATinJ8
SFyEeAF++8Qz89p4wBh4rNuzO+z4tNFaK28vzI1vhWyrbX2/FHs0mwcd4068wbiXtlvtO6SoxQ/w
pLMytx8VxLkwj6qzPBGXchBHqrMluIZx0fWeHdzSBBGJQKLRQG05bVCqGcxWAkBJ2tGJdCy3QYfw
+FO76Y/NXrSBc9t/sLY9mif5tTxifN3F225ruiijAiB2BjlED+Ltz+/Gz4P47+8GoH/UW8KCrPvr
p5W0uieWrvAfvecJsNe3pGPLwFIsZIWQ2mH8wz01zyWD1PvyxBuB3JhFObR6Jkx0vPIFVSgrh+6x
PU+n/Hvzwe+BiIi1yp9/zp+Yjz/9nNc27S9lgQTyMa1j6j/mh/bGXoIJTNtBRs2p2Wv7mmP0B1Nb
60txu0bxZfxi3NU3y5FoiiCOb1EfxmSEnBlfIbEKzQfrYDXhNVK12fvDtinhkm7o4NhxrsVNbofe
/KzSDct33JGzChDlcIONXlBsU6yce/eEXObeuMwPC/2BG7C+noiEFRCmNt2ww2RlrXeEVq0i6uOz
39wv8bvevCnCVtnOoLz8Ut7GQRMhyd9Bgjw3d8gqm0d5znf/FOb4E07/+/uG34YukjbJta8V3V/f
t8Iw/SpOR+8xe9GPxp1xWO/ym/62usXFvNde7Zc+qC70DSQcI3pPyAFGO9Wz94kweOTQVL9i+oQK
ReRWPx/kdI8lvmS9g/uDiLwOff5u8LZuFq1il3bbut14BPgOmyXfeQKyCsPqsLO3IFf6m/wkik2N
4ixgBKmlhAzx0EXl1+5ROyJgeM2/Oq/GebytIu2ei8cCN3vJkcFfeQ9B9oh+W9iPPuQPseF56Jo9
fZbWRORHT+vGHxlPb9H9V8Bb/gEM/BOB/vd3kaoFHxHTuN8hNAvOcrMiAeExPsfn7GU4Wof0OQ4h
gdyAsdLnLTzxpolSRm4wAgg2PjuHISpP9SnbdRv/0hxATkZ2pGPMf4VwUZ6b/Z8fEIxjfJJ//RlB
9JN+y07Zx8tpCvO3c7e1m7nDrLBcSm+XVbvGOOY+fWXk8DwmVxDnfCpaZvv+tkoOSXJsMyZMF2e8
5PVB94/OdOrbN9unnT72/dZNzmjN9f+g7ry2Ijm3LvtE8Y/w5jbDpIckEyiomxhFFYT3Pp6+Z6DR
o4tEDa3LVukcHak4Cv+ZvdeaS3EmfxNHdvW7NKFUr9pi175NtyTECGhXoMAidl1Bg1D/JNXK+hWc
yjeaLGjdgunJrG+l0eX3IR6kAFhQiQ5EJrqaYdNFoLpLmFskX2AgNhWBM7sivmFfWaeOH63T0Ivo
Y9FdXPjwEp+dpdymxa4XH4xMsqf4Zk6OZbUO42WQZfUXwdmc85tWjezOsKDAPugKvneHD7PvXjn5
ql0bbIzPJkWklwbVvH5Juj3QxCK564W1Pr1MrBX1fANGyOkIm6wMxV1AoDU5YqnKJXIyKgYQs2Yl
CFCTLGfGSEWzeUXzENUR9fqWkGzN0emdD6G0qo1DNp6N8NR3x8aMvN58jIx7mZzoDNydNfzHpQzG
Nhy8y6eOPZAt1NWn7mdyo4M4Fc+5CrMO8ujW1yfFrXy5QXhrfDNzXC9lKEcvyWf4XcGLQ/S/mjjE
DGREESX1OTDNP03N0g0ZITIDFBJMl/I3WYRXBj78kRpbVQ27/bI9NLT3ytVf438biXqjKUSux8AB
Vp1UzU6U578VOkus83dQomllG9u87xXaqhX9iwDSb1BvrNIgYkzxv7nZ/3JCUNRENqosrVD9XCfb
CwPUMjEcxbNk+j/qIdQ8Fo5gA/RDAJRyFQb+ulWYVIXszkqEm6gy7jQCHdiNiHfGpH6X2nO91mOF
x7JGQ/WCI5TN+NXKkrFpDAhAn89+PaxV0LihijkF14ZnzahEZjKqV9xi7Zt5eRlUPgw6+LhNg+UD
GU2Y1q8LhmOktAb6efHcUc13xaRBMkAwhj2WvHlfj3Cfr1BnkcIqxRCXTbNx9XoL+CdIXsm6c1vh
NCx8tx2NhpZ/GLKz/Kkose6Aw/W+PihL5U9XqPNd8Yvr5LDX6RhjLZdKjWTjnCS7wrSzeBuqf1A8
2UlxM6c2nZfOujGCX3nWrxS8KzHeSUW8McWjZtERLp616l5tz375mIuncdzn42UqH6fmpYIcGo6X
MD0M7Uuk79X2wGo5ITxm3pjTJq+O07yBDCypBBUjs1wK6WpmPyEHbrPejrcGmX4yZUvsYZJ5O9du
hOM8RmdxR4+z8k95d9T0TSY+iyB6UOPdVPNGnY6J8Faw55hlIOpytPIFz2DqVZ/04NxZZ6NA48RO
aLOk2Ji3QuDJ6DKLR21yi/GmCZxB3zDH9cZdKm4tmnOZI+VvFniNujno1q1pcNEZHIi1iEuDRApG
/llwLeGHGT/I840cntlhG7qDFWxFUyERdrL66ndrrf8lFTe5chdV9ynbW73dxdI6RHDcT+BGFnqv
LdaOIRyitnPKDF2W6TuKdpyw3fxGYga8+hfKy1Wo/UT1g6R/VerrFOZrA8zrLgdrgrUqsgttW5qu
rG7ZP+vGfU+Lhh+NEt2ulUszEa/4CIlHUlxZ2VCjiHw2zstY3cAIj/eD9k2yxqdZm2WZjAnbpOK+
mL2vZu0KZFxgaL6KWihAwICMAQ2p2WLUQU4zaUJtw2wzvvlqP62mNQ3aBHtumYGUw16vFSB7D0CC
ROU863+QMGTokIvZFasA3QW5X2+NcIMPSoUA1QV3SgtPZufna8k/qhUiL48BpRmfBdNLjWM2HuXs
JoKgnGh3JlsB7W6SfvqBrULqpZ7AorHeDQisKO3ouylGORw7Ckk90YTNgq6g0+9k44DxVHlgVTef
fN/WrTuL0j3x0oPiaFD7FU/2kXnajbmbweGW4i4Xd2PzGuSeqrktKoU/vr4WuXfizkJzd7yZycQe
bsP4CQUNMB5ciLBZpO4wq3clfnOjfjSUXdDbUX2bKh52hTz6DpZ55Qpe5iyDiZieEZthpCj61Z7F
bKqS5qYinyNll0TLjqo/0Mc/+W5qD2891fPjDIbmCZwbqmEYUQRHx5NOw/1OnHdjUa28jC3paBzL
8JCqL8vfBPieo+zR15FkOGmO7cKRKcmPtsWK/TLdFPMuNo5hfryFOkYjVOxg8KnqVmVuVqbXsW/d
RHnqTG5BwV8OODEzqfSUHgD7Tyv6NcVHi5qPZfvFeoroCLvyuBFeypPUHA3BkYJ90KMLePSnh76D
NwpkTp5+BeqdAjZQa7DWAvq5LZWVwjpARL2VAXUq69tp+mV2B2uRDBlnAaWe2B16p6jwA59FgZod
RuBul5sylEDMtDgxnVpf4xDMgvtGK1y/e5EiLGewz7X6XrSm5ZZN7AcRViEu0+qjzOYadBSuPKi8
FZgeHYPCo3To5GMFzIvAbBQ20bn+NTiBdCLapZw7mEjHVKfZXZHncOPHg4NTQav/gMOzsHd04yYi
esMftENenxrtUQr8TRKwHS9vq9b9pSWhrXUvxagdujbahoizTZBe5fgSS05mvIpLSlZWkjcRelKx
zqGMzRUGrN/v6mCfcd3Dirhshfx6PeHB1nH79YjEBPU+K3dYoUf6Lx11va47LYzqTH8p0z+ack+7
uHeEca0l6y5izYwpxcHmoOIPGr3CXD3wMNf5z0f5RSi9cF5nvoe8Nz4LD8RNSH+C2IM0nhIoMbhW
QZferccj/nHmg/6uvRlntsBez1fuMNGk63A7xZ5vrAsReSmq82RHsHX50CZ7yqoeCZWzi/YcQqES
bEXnUKZresaBnfPVN0c8V3gs9Q16PZfxIXym9V/8DPaWV9wkv4QT5LoMYNd5dLvt4klaNbcdtVR9
a1B3OYc/g3w1CitxU10QHPR3ELgr1Y62cKR/qCvRt6e7Guzwj/ybPd8V1eX964XdpFObFA2ZHfRV
nQi4P7kOVi6f4zo23T4qxRUuDpsNIqgnRY2cTrIw4eQ0yQ3qWpCoadvjRYWpB7pbvwlV6aERjAMW
5W/mDPV6SUL90ERTrpJrbqGUXGgEf62FrarOIgHK2zkO047wBblwkryP1l8vfT6tt7h0hV2EARXC
0OEafDyKgjm5MrHmnREYUH3WukcxFE+q2LPJn3+1IoQB9DFfHxPy4Odrg22ykHSWO08P4eqouiHI
UO+lM6IV5BCi4WQi4hgbI2YWYEVFyrMaFZKrNzngVWEd8p7OjyljLFX4cmu+SpHzwvBDxgAliy7d
G9I5iIFUCs8GzLuxv4k0xoz9FL52+mkeXqXsyWj2YvrSd6cqPhXxY96/zaZnAlEnoIbsGSjFAr5i
h1ibTrNZc0pU4VdG5fEOxKGX4/2cbGt0C1ZS8S6qaXk74+DIKCwiXLqg7hh5USITdb8zKSt7mo0E
Y09BY8NC5K5x2Uza1AsdSldryZvsyu29xg1uzDv/Z/HmP+BffCpczSn29FH4ObpGXuXqbv+c/Mhe
pOdqL23ln9MdaZLMLoNvRyjOMQizCy3Q2QMG3cwSDOZzL2ymfKsYh3G4y/FsbcrspU9+Txm5iXux
94T+KMa37bAVmnwl0f2Kyk2vXeLqIBZPmZNXBz7wWfaiil713qKIE2zTaJMrGN7X44idje3NSsQ9
EPBBi/fVc4Jw/xl5mQFNlnqnxMjGEAiqcmU8Ry9fvzxsdD+/PAaGBzICqIB83o1MrckOMu3mcyg5
SrUZ9U0cH1QV963ng9HqPP65qjtytKUFh1rQ5sVWf1qVU6tuX97nxktXICg8mPMRFw1VRlVa99DG
cVfMnhatArZvkBRhTp7TZ+GpzOziprFZXFMhIKHi0uIhkJw4c+Vb/zI96amdTB74Eu1Ofeofpbfw
nD9ivFLugkO54YR21TH0Ev4F1s8Upmq9Kg7+Ld4il3Pc5o/lL+2xXxceCgVBs5MLw/2btgj2Icvh
QSDxwulQDnOCm/DW2CDCEn/ljWNs9C26/hps+a3ulbvwZ15AbFmlbrNt36gEMnHicnnWjgmndlSO
mmvZgputkzVEYy846CsmE1v0apcdjPArpkDDBxXbyk9qLeLFP/j3IjJQ7t0f8Y+8DdYxNR48nOgm
jsVuuFE2/Ub/0zBau4Unv8g/4j3KQ+0OFoR6XxHd88Q3lZduPDswO4Zpp1FDldw534j0rPo/pXE3
9dtJuYTlvNbGgxV6MZh4zY7U1TIpQEg9i8/5j+SoP3cDMUkrrCMPFbjbiuKzy5+1j7JjoxfeKNkS
BhNCSxK7KuyBww0bq9n3wt7sj8UgUq17aqbdQA2T8f2l3xhr3GG4a5LIxf+FAa6/Q+ooPQx/MPMc
IQMCgq35N6HJoUeZuFSQhH5T68ip0Gp5JdY/bS23N0l6JM/VUB1+uEjsXF2Fr6GKZpQcH+AFjok3
rvN8nFCWU8d7RfI0yfOVrSTBid6Fw12yAHY2evemRqynLohzy34TVTgLj6imleZ2YGsSu22LmHfd
GYjP10XhtAND3WrmdfFtCts0EdHKWbTv6ER+s4v4XALRcURLMtUmWWWJew1yUtEYwpvP5nPWGUTt
DHzhPlIsNCj0O8LE2LXJWaoPutydENmaWiY7An/Y+KIo8SrJNzP2p4oUp8O0oRBSKNNfu27l1Uo9
FrjypLP0ZIGHcUVtSd+CTsqe7pt5ilbfp6EGjTgrAwuTi0Jp4KoaIeKJ6RPib87EemyqXXczHoZH
2Y09yx1OfBrIiGfJzsJdN94vOhsZMMGqeJBP6v0Ur8wTVfK4P8HDiamYC+xH2Al7ESlDuY1NxoRx
/Xt+wFJva5BPsHSsMEmkBtJQh1pmw7t9kg03A69PFEmPgXmZoLrYJZSrZluGkfkUvy0f+u303PUb
Jb4P1JupdxWG59N0Kvfyc70JttmBoKddsMZGeU7Wgou19oT2d01t9Qc/d8vw/pj/Gg7ljeyhQnSV
G7TXVXxj8Er6ThPDGVmBG52wMyfHuT2NyRG8chc7Kkpgm4qviroxc32F9pcrGHcSUw5UAINnYw8n
4WEZG4/iidMPfhYswx/EE/018Ul5Exgj0z11YgNSx/M8Q5zGkb1ijNFPyll3dKewpZXmzQfWt566
Yr51ZG9+qxcv50p4yF+s2C4bm/NNHga+O3NVvXKjl6FmM+/0p/DcFKvovrhnKyTsyrsUoOtrny+z
pvXHOg2CrUq2MOCVXTUvS94YrSS0YwCZ3go3P1a30RNlk5150+2sjX6OXwPmZwwah/Re+w2Y9Zi8
YBxh2DVOFIX5qzDu4gcFHK3lqB1b6FUr7TXwYxrxSIe0v2t8GEE32FoELyl2ab+ZxsPY33XtKQK6
rHoRSUK6I+BbkLzIZNBheEARuLaaNQFKQreZsVdhJTNsqhgq6IafFKx1UNOxgxRYi3lbVskPK18t
ygLyFN2pPZXdEZX81HnydJbVYwKRBHoK150fhO6Ytrf4h+1EO1rRY0kQIY64b+q6//LN0qlAhAT3
EhWceKUAMDvFwNcBAHees/JWAEC17zNpXPn9qLpVq03/eYyw8HAh56T2oYKdvVrUxoU+4U0QkrNP
QdnGXsGIWVc76Dh/yAPRvysSLyvxD+VRijusOdBVStggGSw/rmYtHCM9jOvkHDc+yU5T9qIRd3dS
YP9jwvwtSgyYE7uksC1cC+GDEY65DXSeKRWsg91mMrWnhlb9JIDPikK7tIjotYLm99dLp+vHwJ2n
GrRU10WdvCB5Ge3+2lFUYyfGbZxF53K2Clo7Ha8pQGiHzY49D3K3/fpw0vXeYjkeSll6kosMAgTi
x+MlJRyWskmjM4CVAXzPdBhjnxzCJmwcIuV+w5Wr3CkGGj6ZM42W0DQ8SsO5Dc++3mO0pB4KwmuF
mNnf6JbQUdYrjQMk5m/muPd01L+fIJo39BOoKJhVuDfa1Z1pMoFsW4wfF/kn2QCCRGLMKr0XbtW1
dvHX5i5zizv6peEl2BWvyg+Gepqi0c+U7DISnNRVHYFDOqmFl7EAyxlNXKm7ySi4RDjHvASMRuJq
viNT+pEi5v9Lh3Gn31jnLN6Doc59W6v2rPKq1I5RgSKj1jyLeMXZ1fD0h+lWaj0El77l0fqE4CKo
RFwcc5ni7Z3gnweW+zHefpeaAAuRac//BEMWvRTudAetqgLyj/KAqETUCgolEhvaPnQlk/noBzL7
FI2VYWPcD7GbsgjU7HL45ha/i16ubzEwK9o6/KGBobx6GaC4Un5Nxctc1geyQhJHAbJgpyETZUmq
H8hS/VefM3+WCaurTLxFuv8G1qVAkauevn41r79YnfAJjXmdwGNFN03xqmbHVjjU+WTziyxHuAOD
9FZVh37tR78luWPV+jD1xSYeRuuboeK6Dvx+XDLmGZzQGaM0/ngTcqXMoJdH+aW3BK+VEHWVEIFX
ke6vMhl3AL6u75DDnz56LtWCI8KGiQ7Hu0D0749eUKW2kZQqu8RF3Lvk8cGV8tnksZqPs8T7+r7+
y8GWD+mdwEmx+x31+NcIA+9Ai0qyQC5yXD1FIYy5RDFfC6l7mNLou5Xp9eKMfz1FBKQNLAeXaeWq
dKNUikhxOxgu/pwsaIlm4VDQsvn6kt4ni48vrkY8DlnBvCfIYt/lbX9dU6wCTyHSoL+YR4pulF5X
431IOhMRkjOfP4s+G7tPFW3M9ITzDdKaxnoHQWv+0EXbIt/HBC1Yt+UIQ82N/XVhaYSAeakGLMkp
W3yfzlDdKPV92Thp4EjNehSw9m2axGkjT/P3reQabBStfaC6k0ruxsbycWXTonakN7aTdK1Hlkrw
GQInus/upUdjtEUdSIdd3rD24vfTx6RfiQVacVeq7IDVZ28DLChoGaY3heK20WbMiPX2wOmziScS
1BTsHulN5VWKGxjreN9mG9FfJ8O6P+br7pub/GmmYI7gFzHQDA+4kq/GX1UUsjACVn7BwmZben9L
j281WxDp+rZ+6rTiNqSc//WD/aRLxCNgLZncvEYWL+t1Tn1uhEOearp40TQ9Zhs4OlNmhK6iaWi7
+kZ1REWkJNSPG3JjQBEVpAx/fQqfL9tgW6Ug0QYNq5LK9HE4EAPc4AOm4ksqqI+EzxL/oIa+HZOM
jaNBlon2eOswvn9z5Z+/UoZg9JgyCzLE16Ly8bBNNyV11Jf1ZdLrZteaawEtnhZqACkD4Zv64r/c
ZRL+QIQyBKETRGf28WBCK5KMWRccbCC7VJQ2TZ7GtATewuFUCDmWNwmc9mzRQoJ3/81C8F+OjvIU
px3LD5ZmhnlVRC2Y78M8muqLkIsWPYsZv2twVDrQFFoUHafDQMYUTcDgkc7c09dP9/NthnosgZoi
PUpkv3p1bFmNyqA38/rSZM2+amT2NaT82TWB3KNFqv3XR/s8pXE0ymIqinok59eFbGsQIdRVWnNB
WtFuKGQN7XYUiIPsZP0RLkFoy3k50WBOzG9ep09aUCTgXCWPmEIuqhRF/viIQ67GEEo6YFk2IXKr
xfsQPTTMw64V9nlNgHMv05IeW0NYWUwINgpR01WjrY5DcCOVqQhCFVjeoOqXhj771zfm/T5/GMAp
75uqwmxPYx/w/dVkH5epgBg3EM/kLxIqNk5vYV81nl6UEAUSuvssBgyk67QyrWRkZG7ZRFfhjzaS
aXapGYBXfH9uprPcK5WzrKWdiws2t8v4m1P99MYgV7VYnGMHA+cJJPrjjST4adDHXC8vVol+e4bC
Smgq7AtfTn6HYHy+eXCfJtBFk63T99DQRbM0uxoHrKZrpBz7z2UyRgVJOboVImvTb75BbVnZfbz/
poqEhroNjQCUuFeD+wDrtmjkNLpUiNWiVWbJz4o0nptw3oZVVBx0FbVaMM00gdWq3Ovakv4gpOR4
dfqtD7b0VPhW4vkz8h4webteT4abUouUfSJRU9DnJ1BPtHbrWL+1QgHd0NxJ3iz/NhHyCqH/YgWh
sOU0qJZSFJbT8caqNKrdOTlsaT2hNiADNAE3uxMSvzgDw3BipeUBzLO6Lg2xueuojvokFN3Nhpv6
snVGVjARwHkyqna6aaNvlqefd06yqSJDxB/D9MTkdPVkmkjFz9qk8WUmYYVUNlrCvVgVjpFKS0I0
JT9ALv6u65ITg/k95p9h1YLchM5zxB3uKgBwfqgyYZw1dYCawGVPRRr8zZAjX1fiMRYhQ5KR07AO
w0F59eFXwKU7y8yjizYI0VoZeuVWagvBDfpWXk1kdqSdX6AmKPMVDXKkp223aaqQF1ptC0JilOgU
5M9ZmWa72YoOkHrIjFJhyaRNc4DauW8x1G++Hg4+zbm8gjgBiMBAjqHxrX38xpQur4VQG/pF0WWt
FV6KA701klCRrpsWACp8dp3z34/JALmsNwxERu/38a8l5CBrKHQx8p7luP09p81rFqY/Uj/ZZkSU
gqBf8Cyh9/UxpXezz8fvjvU+B1u0dNYyony80kRRallP25GAKkfJj7p6MawOZ85jnuP77laB9KRl
R3xILaBDHc0O2kzQAb7FHpW03gq2coQ9ED8PUVjQnuzIbByFnVozoSvw51UwI8WQX4wW+e+LjvOw
UPY1BT+8P3J/28sJBbENlLEpO8vjTY+6p0w2/nTC92sQspuw12Qj9Nikld2XD5n0MkDloX3XaVuV
ULfwDdlvGi4M37VPRT1TH/RiY/4AHTrkT+T0DBhtpBUqqeYEMLWb6IQh+KFNCg2is604XnXjm1Ce
gS4T2uHk4zYxjqp+a9QPPvU7/Yeaqq6Z3AaccH3GoN4XHoGn9Ugl9ga+xmSuhGdGXRpekbb1DQ9z
KZ9TVrlJjrmC6Rwh5Bpf59dP7vMsQDIMnxWmZAn15fViOBWnYep0mRFSgQxLLq9C/egmQFZbDH3y
zavJGPxpeOZwfAkWswHRFUvI598bxEjLMjGq1OHcqd4g35Gm4s+3TcPDEytba1wtpVCgPRnmL6s8
+jzEwr+E7VPY7RrlWVFfJfV1HChxlaegfE1B8PugjF01+TF3EEnote19simHB8l8mKaObMQfQS/b
bYch1de9iDYZtvwWGNaIqKJHMzIkW787D+GxkElwfiJRfTWVf+SGTEyg6T1PiOh0WwK/0lYl7/MP
ywd/AAsJN8+ga/aUU1enkkIk9rYPBVcZIBraAwI6dYAdpQ4U5SgsJ60z9cgj6KVZBX6GmEzoiZok
VASd/h8YT6z2r5L2JxJAHkkn62lkM1Xj+xIQ8udUC4KnqsjWC8cLuimFl2IlY2EafOLC9EdUMcDQ
gD42zCYJDe7+WfuJdWCgFk80xWOPWCkFi3NXl+c4+aPSPE5kWDgAA6EiWMG9FdxF9XOhn0UUM+FT
gXZH31cWO10MRQjdsvjsczJATKxi3ZXPyKeQMY9OqqCe4I0li0tzTHTpVKKrrSmv5seCOc8GXgLb
gjoLfbTuQX6TLiPsIkyYKuKu5CDjVFBtgxMO3a68E+7oCvYvyn7MbOrz0RpOrFq7AyNCC7pz1VCv
Qb0mO6RYLZOk6CTmyyA/CmQzBi69IKAi/eCQ8hkoNpAkSGFGvEnztcXe2N9FyBiHn1ZDSXIrQx2f
vLj2hsWNN9UIQg7x+z8ep9u2RoSOP64Zf4jhRD/uuSueR/q4qHBBaBuPwx+Yz7TzOnONuZAGbS3f
W8mOiMlc3gXtU2Bu0/mn0f+aeTNNzCsmy42lV92FLnF4Je8JXVFrXXSuYjrmuEcPz1DIn3l/qIVL
gjIq2bInG+VdkiIcOJA+Fpc3ZLqu8uYlWfrJI2DCLcw5lZMXyj+9dNenF3+8xDQbG83FLGLWW50Z
vUge8vCY+zeKtJaDdZjt1GDtx4ek28XproJZqeEu2aCOzOdbKd/rEtl/Xqadp+EHRj6lf+hSL9t2
xe1krkfVK6P7OsEaeJa6U0fj3/9B6ONqhr9vAWs4IGTPtI2cbyxapMigdjoNycL9ethSl9n+ar6B
KEAU2pIczXLv0+q1aAuikvvzTAMwQluaxi0Ag3byJkm8xHE6bOdKH27VtlJJGAgO+Qjozbf8EOQy
VZSqk6kLJwvgREYxVyUsf41eabHlkythZj4tlFVn9feQd+5botRaohpc+BkLZRAhGCgyt8WovyY0
jgpMX4pe3zBNpZaY2Fq4ZLoQXWFkFWrZHt8JyeEEN0Wpjt5zLtZJjzTr61vyefvJmgjH4bIPhLtG
guDHsVUotSaWQiG9yECQT3pIErCSO9CGCd/tJSbjHjOLGbyMXdOsRDHovtt9f3omnMDiD1y8j8vu
+6rqqnVSb8yall7YvKmHoDxRDZi8slXfiMUgsLSFApHWFIfraQTOncx/MI3Tcyp50b++F8vT//B2
LGeiWnRJRDaoiH4+3gqys0IrjXvQL6n4HGhQx5OJHRcUJnOtyzcaOKf/vDxdDqkrIg1jUWP7d7UB
zzMlbWZZpfTZDK1jFjk83cT4rZSWecrUAONEJ2/1Os/Qwza+66v1koJwrzAZ7ipzQtGnZw+BXPN/
M6eaJVDe222dkAXyaoxMWrifx2/u0ruq6+NtwmVgsjpl0Y8m7XpJHc1+lExRlSCD4/3oiY1Y96Mo
24Sg9o40RK1bpv28kgO2SzpqXVJdglOLxCKg3djlae+pgSWtJ1HsQMapKwJYCyJLA8kL/Eb3tLyw
1qaxeGCyGDEGmSVrOP36ZipQXYVh9HsC5XGYpAystCx+c3Xqp3eAmB9KtYigVWwc16H3DcR5v1Dn
5CJjqlhBcL6fyGj9+j2TP61nlI8HuXrqfqAlMrx9hDQNdLVoNjIvkuoSHQ3/pZo4/oxA9nR4lwBT
9cgF0fdUdbf5mJZeTIqPl7LjlgaYjib+oKFH8kXXyRaRMjgQcNC5ovL1R7xLma5i7hPMTbmkhCel
YHiWw9NVvlvKf/6Kl2K6TBWLMBYEx1dfcRmZeggYWDjrLcKmwghBnoo9xQEzGLZhyaZFZ13QBQdt
XMq7QVBjqzV1BFokSn19e6/SmgDH0EYgQx6x5NLCYJf68Ttu4VJDXCqEcwcQXGuVfl0RRuwKs7ot
gAquJLmcvBlVHvFitixNyq0VwYwt8Um4gcYiTMvotMTGd0LGfz0xaUE8AHoQFSAVH08sL4c8Tuta
OFcWuYptMJyVudqyPgCWD3DRbvP2ue98ZwT4gn1Q2IvUEUjwRiXVC2Njw3W5FNn49PX9+rxH5n6x
NeZL5rmxmb/ab9aE8MVTAKsu9c38ZmY/qyvd2odhtJ9zf6v7Vu2UiQmdUB1FW+WnbL0pyfwgIjUW
9mNxUOiSqmIubIKmzVgr6G+5FU4eMfaiPeKLeD/h/0Rd+X9DqtyWr/mlrV9f2+Ov8v8Hrsoy2P7f
0/32r/n06wNMZfn5f2AqhPFZoHMxXUKHQiy7iKD+gakoCr/DA+bFEyWZDT7fw/8O9/sfka6bBgzr
/3BWmn/C/QT1fwxVxHJk0CJns8ek+l9oKlfNVbIcaGGI2qJBsCTTNK81Wj7cninLpRd6CVRMnoiE
GBeWaNi2w5PFwKadSZgehK3Qd/GrNU2KAV4iZ33tQxpmdU4Ug2CtAZmwiUZTJrXT81+38vTPBPZV
KuhygrQa+I9hEJymXn0FMlXG0k+6PyMU64LetI/HSctSJlRp7Erjm2XP1TwjSaQlymBJTIWSC4KH
qy0toTZ1rXZ4IaJAwiDYzOljOSbl3dfX9G9HWSwfmkhZE5XDsuL5q6oThlOihPIiFZ0q7loWN9uU
sONvasJX09n7tQBHt1DOUDtCEP7xKKZYWIEhVzTJpSz2+nIQb6wx7Da5rgWA8NlniWH5qjbB9M3l
LePlXyuRfw5Ms4sW0bJmuy7bVhU9MOLayYUfAjInpGnY1o2QeNJUV9+s1K4qHv8ciuhG1OCqpJGw
9/Ea53wstWpGpqtJcU5jciaZea5+DcL8JirsAr5+bp8uDPf00jUGg8DKnPn449GsLEqlWCTTIJmC
H61aia6pNq+TLs3fXNZy2h/uIP5cDqGy+DckQr2vZqRYBPiuVgisfendnIl7Sof5s610VqKaOOR7
q/an/xTyi7DAfN9qIDFAZMF4cDU/++qSXJciF06G2sjcGYjnm9TFWJe/vouf3v7lOPriflrMmtK1
pqu3KDrqMceZ1bB40nwFAmpUxi9fH+Xan/F+ORKT+vKLetj7Duuvj0zDJQBfG6WkGrfdYjmG9Wj1
6joKkvuyVo+QV500Vtd4k+2qqje8LptE77ezWBwnq8MNVhc3ij5/U6H/t6uXCKrGHk1hlWrdx3eo
j1hIh5YAhGDW8q2kxVRvev+7F+hf3lQYXJAIeKh4j6/3TOIcZ2Soc4+zoUaKLErE0mG/auDmpsqU
dN880k+fIY8UjS+NGiqBIr6QjxcF1DQRTLhVCK4CwRtU86fUm/vG1HaBVgTfjNH/fjAgZGwGMX2/
lyX/frDF4lysONigZvkmm8X2Topg+K4SQZFdX66q716lz58j3UkYRLTcl4X0+8bhryP6REzWw+J3
6C0EF3FoPjWSubOIPiQ/aVFzrIX2KbKm1djIDpjM2VGSyV7S6+10CalUA852yuPHUAAQ8PV7/vl9
gp5FWC4aCIhttHw+3np9mTc555BFfAeYZUCyLivZtP36KJ/fJ46ichcM1iXIj64esORHocmRsKs1
oj7t4ZsGo9PHqT+sAz8CJPH14a47EHy8HA9NB4+X0YAb//GqFEqhVa4FWBdEEjR2fc+uCwtqmLyp
daGSgqkEwVOsBXEM17AJTLdSTIH6XqyaTu0DK/36fP7tJiv0Q1hwiQrMgOWV/OsFaLs8MLOay8fx
1TWboZ+x/o2TEsjfXPh3B7qazwpyNbUh5EDIrNJNwTLBlSTct19fznV16f32MjursJjo8MFh+ng9
BFZUBXQtHCuC6J/JDesasl798K3OFRhsra/ojwAiumjTytEwbdU2XlzOXYL6+etT+bcXS7EUtjnv
arPrBw1yzpiiluGQpKbZmRgaPVjprWOVmJG+PhTR8FzWh2kVOdvy+KTF/LNo2z5ettgoQo5XnuTN
YGiqDXmQPm2F2mogsgyAF5wuMq17WR0zWhlFY/S2PE7A3WYVYNcfyacRERH8IpgrOgN9i/6vLGYq
/4XQm8ULS/0q/12HQWfcWHXZkf2qhaECILsc8AQl8Vz5zy0JYBIh73mM9iqPZDzLgzwmd8IgpUQZ
1OkknkNwncURqllTI3xvyQ1bizUgVHqN5pBgsp00Yif9QpxvSHUJVLuLOSdI332N+FfuqGb2o972
zlCPyjozLTwVZRdHfwIhsFoI60Kg7wGmzoFjShlMM4pci3LSKpX/xd6Z9MiNZFv6ryRq/ZjgbCTQ
3QsfwmNSDFJICmlDhCbORhs4//r+mKmulkL5JGjRiwZqVXhVT6LcnWZ27d5zvtPv+lYyyPGDhbhO
l1BsQ6rhzO3REDWpL1ny0Xtqo6C9rk1jiAmIBYMXVIKRwA4VjBN0o7kRBYCJEbAQYNgCePGUvTBW
iby5J79zMemV2+Whqd5VSnrk208NiSPpbgQFhnxtSb0ZM39hTLLQT3eYOF4QBNA/hTpAkt425b0g
SaHfk5zRjYfK0Dbc6zJUy6FuvPVVndY6P7mVcsV+ULJ+P/Zt+4n7PQ5kGCSeOthFVO1+nLL0rl5F
9q6ko0UhMHSEuBLR2ZSXPiDt5MJrTFIfk9mUmKlmcI8HGMdjcRlnQfluhIVtuIlTT0Gu6RcoNiMl
oXl0p1BbuP2N886STMtwgcy8hlBichscvuCCeLhsyiVWN0HK0F2ellJc6tbkgH8kFReurRlaRZVk
DcwwaN9kVvQ0FWmN5k80t+2yIx0NAyQROST7pHlTqqtiVMubMGoTTEM6xPw9zFl4nuvSkMsadHQ0
SeKaNNMNuuN0VQKFjH5ItvTsqsArWhhZtnvHW5LbKtHpfZuKGftE7a51z0mbz/ZgJl81DHDJ9Jtf
VILUnhSlA1xZKIM0lCwPJiOCN07AyM6xv7Z72fdMgrpmJHw2iM21tWFaHiiNPPEgg3V2X05tZWBM
BUORnhTpBQ3TvT4f5Zt5tnAcvLx3X9VkUJlj4kvHO3EpjUV+GRLALpMrOcbWKS8qTq3ygsuNBGjh
mAr/fEHqxWmuEtwjjlt9mLwKXnkHTtMc5EiGO9VCk9wUnm3wkHBfYF7dSTAVnAJM12y+IjCLlilD
DL3Y4nO0NBB96sLOKbgrrlu7eY4slmm/gimBLnxNd106BtmO/QGZbD0qGe1THxHbGUlbGNpiKefN
e55sfyXNTjI4u4qvbtBen7Hg6OIc1AT38zxOej88+DZZryv6S4gvMSowDIM1Q8dnTe0t1zriUZXQ
6C2rzjDL1gIwKjO1vLlm5rESTyPzUB0y1SjwkDKYZu6ZJaTyrJCLv4/p8jm7tuzXJy9do7fN4oUT
WXpjQzo5zXHEboRxHzzXUe+KaZrSd/WqV/uWMABAaL2f1R91k3isAgRS/inOQ1Smnemi4DIxQokj
as3WnJnYcpc2TRu8HxkAe2darZw6QTpr55DFbvWxSNJmPLVL4Z77XEDkUVUmxygoauAafEvMdKyp
wNRQEBDqV9BjiXeCBc1cVg04R5OKhK29ikt9Q1QH6DRyfL50fUw3bLLoefa5htQEdBMjb526uAWm
1leEKQWSXSIoAsu0choh0tVZNiPL77uWQKyijl4SZ9zg24sD+pHxqqpwBuzUIahZ8gJ2V9Pr5VUf
e7Xv7RMSOcKTj2Rwy9XqC+OdWeRs5jiMDePhaZrLW2cVHgxN1tlav5lQsCVI2KIqIgVBl4NR/IpG
BEPffxZVFpl3baGiXjPpMV6x8C4aVhhpA/iQSRf18eCu3fsprzxoOoSqVAcRaRg0RReFkh2HVLKj
LHHk42KF/ObM8EtahtwH7iRTHp5Sf3Fr/XeZ+J8W4L+YxX1TbfyIVu7Wp/ZDqYfP3/UBtz/0tQ/o
/oluiK4e+PStiA6p7L72Ad0/fYpc1D2h4D/+6hB+7QM6nvsnFSfizhT+MHXa1nH4P41AP/6THgGu
EyQ6SOdRAv9OI/B5HcY/SnAl36i89L141rPSSFQRCRT1tJtdrGe500VMqZPqXsc2kb+o+Z5f4LZn
bUAoxNPQQNnqv39WPQoaRA1GkSQdM/AZJmEikXO+frRdNl4FSZ3/ShnzvK7mkaDIaKJvck5+Ab7H
bwv4qE7aqvLxFjsxA70xWBwy5IvyF7ekf/hgf8lh6Kb63E2ftxwa2q0649Cg5kllcQHdOd7Tm4g4
AnxCznZTROzaL2r5f/jhsMe5KeVfSL/IfzbhKZpGiagX0y4bEC3m4cK0m6yOChafGH736r19jSnT
Nx9NMl/i9hJ/+zVWWaA9nxCR3WiluglkGn0iLkufa2dUJDyZ9FcXwe13+bZi31oYjJ835R3X7x9Q
FryQMK9r5s3jVFy5dvkwFxkx2kP0xlZRet3K+Kogae6bpXv391//bcv5+cuyPZTBN0/cpJQ/qNyL
nihAwLLzbq5ImXPbeN7bpmt+8bL8+BTsCq6AjMdg0+em+/13OWrVEgEA6UATbnJTClW+0FZ8+PlH
ef520LHAnEZfxseqhG/v2XtPMmWCawr1too88zqd6uWuBoRzYb2hPf/tRzHjYEFvcrAfP48N86qo
pgiQY07RuG/IfwTiFCzTY0Axtv7iN9retO9fDPoN7FeuT9eDTeTZtzeVHflPFpsQ+U8QKDFHvi0I
zXxruNaSE7kUuNYqxmI//4zPFzhfJ3aPgGkE8gCuz88ukHkPME8lBcoQL+7vS2KfrqokldeBQsq0
MFb7TafSRmrkNkWzkG3SZYt/dlGnftWJ2+Ic2mArx5So8fNELF/zEv5byv0/vIo8BRA7pnhIgM+X
dUnKz1y2at0FvvJ3fcXoY05/iUT8hy8P3xoTCTydQAifCxSyZmX87AJBnIyvT10dOTeZLsWlTyDk
F0p3/YtO6497x9Y9QpjI0cpl//kYYjGIMDqlV5pFEPNSEkeSNdW7rh8gc3jccoit6I33C/jOP6y4
jS0C95LONgfBsxWHfdFvjZzXXdIv4mhwIJ11jGfOM2cdXv/8bfzhZ9v2KCT4cSQSGjli+6d805XS
sSLPPVi4RiaBfTGteXWS9I1+cVr/8BS0N5uxAIwjTlwICt8/ZXW0W4Vei09+YVS4I7OYe0rfe69+
88NsuxTTd95yTugfndc6KdOkJ5Z3iRWqhAl6jDS+/d0Ps8X0AH9BEiGY97vPFjBu7F7UIS95qivn
4I9wny3XvsPPP8sP7wArFqWDG207IZqCZ09Z8I6NSYKjFyG5c2nqdb3DtDHvq5iM1J8/6odf569H
IfRnvhcjGXs2HnXnvFymCnqIiYpgRTA9uOHFokrxK0XatqF+t+GiQKdgiba9VgACf1YgmhEnS++v
Yjco8sDY0xdolAAnrbP3xTKhm/AXmt6xFtAlnHBmxkDSFJiw3/28zGdZWR4mXH5C8eyrZb0G9C2h
vFTzOOeXC5lU7omGt/qVKPHH3xBrKKbXbR4c8Zxn69ghdTEH7QtSY+7kGQlGsAe5Tp7ngfIffvsz
8QDsV37AQBMd5PcrjPCxCGTXDNt+XNWtIMCWzm9S/OLs+vFNQTUA2F4goYML9hfI9JvdYpF5PAUN
yvQqkfmR1rIlYH4qjj//LCDGnr0omx2egBg+EZPfzdv1/aeJSGZeR66YZMYWPWxwzi/Ir1OhP4mE
tMJ3ji2rEMS3pj7Fp6qyGFY3fOD8lNsaYzXOQoRX/sy1/WjAwaCc9mfHO/hZW7vXZd2un0Q0BjhD
kFSZz1nWdNU+zEKauEtpXfMqD+wozjJOY0Ncm55R6XmkM5tLd85WOMS2CDQtPpuOgsbL4o0L0I+J
G3+Y3rBJ50tyof0qLQmSwgxzNtkkj4MD55ke7yM0QCOUjyoN4RHJwbsXouzrnacqMjWEqhFI6ypa
xGkJKlNcDZVVb6Kic09BNyIW1nw6dZuFqSPeFWZagADZluYQ/WoR7RlzIAF3l64n6Zt5r7xb06iD
8meXlRZxFpb6zLMEi19Tby8ttCkxgJWXU6XS0yhpHm1ReX7GmVpvbYUemWz0srNzVsAe75NwH6yR
E96TUWkIJPQzfV95q5fuwnJlT4yUnbAzWYqr3VAnasvWsr589PMsdy+7PqqD137sQgfdK3qizVNT
hHFxVIkEW7LmQQF1wY0GouFkovtzE46YrDSxeQK055S/r6sJtRLJ7X59aGevfO0SKLheJKly/EO4
VCGpLL7pyjuxFPHrpPCb5bxbE9S/I42RL6sdZxeROh0wgCmiM/xqNJPNwZa0SmiCDMV9PtS4kDHj
tt4h7mrA9E3L3761nRmGOm1M+knQRs2630J/YT4ObQOLqXDj9FIyIr4jBDCIH5YwscsFzUoJTs4J
ySABPD7mVZiTPdLkAGan2RbOh6Qyw4bAYGhib0wVtuZqKp0oOCqnGs2nsiXgygRLAo9JNSjYJNrJ
kYkDb8Ru9UtGM2dzm/Tmler1UH5YTKSCgDhqNzHpMQpUH1hm0qnj5wdLv9/HDdXqXIzHXDfpJA6+
zt3xUxp0bn8d4lywn2lfGwVjvt6Sfs/CJfBu3DaRxaVVeTEfRxN7qJir0X6s3URGpywV5V1CcOAX
x8YWYSBCbHLXJ7q/w44Cu+3utOd4fciVLwjGj2uVVfyqg3FS5yKd13j84NJQI/trSJv+4Ke69skR
i5igSBIqp0MKHpGYC3fNk72RsQPvdSwbsScVVOf3cxMI4i/6dExxeRbKnoq87T4lLKrxVPSs4Y+t
DeD7JY6WV/2au8t1M2dOczYlakwugqL23OPC4pkOTRGNN/3EZPBqHpK+eZk0XRyemRY/9BF3H/GD
XrDNLdfC0JNDPp7gas3o1B7rir2TGWLdJiDjs1bt2Uk5wVAY8TU4S7pSknRZfDvXk/eGlrw7ngR/
ZXgMrcNrb0VRMCgIZ+APTMyCfN8H7oCS0SqdAT4bodtmVtSf115AKiQUzS/AIHehdx4Nk5zeRTUz
g4uCG096XjqmDa4UOvfwbkjzKX7bdcNQvpzcVKqLOGGkcPIhWTGX8vMG3Ifs07c66ssXrkqd/OjT
cfzseoPNXxRKLyzNPpTlsc5Up460/pLmlTZJw9XJ7QBxpdUwPYVjSlBFW3fFQ0fAG8HrRgBIqln+
N/UsJ7MfvGRT5ucdJDfPom/YVTEX/vOpLryImRLjnl3KanzshGO376xp7+1gUBrijHVu6qXeAJ1c
CxAgMNM5Bf7IriGlhUVftApNRq1hP/k545YTidKRRQuaVOp2yXwXwJ7Tx/bMkunY7svASZKjiipV
os2cAVqFntJm3zGmzx5zqhqu7h1uwesg7R1z402bZYT9IjzvaLhW+0WQX/2uz4eiOsphTYnM4+Dc
k1szxV+0phlNDq4n+yuCeCGuZksx+Qc9JK1zHWuXFNlENk18uU6ejXb55A4p/WEPGpfbSywYoT9g
XXDH0VsPRdYzRlRMHr2dly5MW3K369dLJO09CQdO5RIeQkR0f6mJwC7hMaioPSaLDaoL7brMHPKm
qfzXfW9McZgFGu1Ll6McrcFEn3830xSiRomXFFgreNz4WPsKTmHbaPdF3In8bMgxx+5ZLLgaVJlF
9R4iQijeM5MaU2BwLfzRZchzRrCF19HvYHIy79Sy8kmmfIAZp8IFwks0dtF6TE2YPy6ZRysNbWzt
7jNvnJDyKBGAp54m9A357MfLfvUURaFKY/O5cwwpxSEkIzDZvoyp8dNgOp/Hbb45LgX+9m6q4Tj3
nAHv8dxPryqvDAkQdmKWYtMY51Y5mfB2vqpAbTWNIIPKr8a0umxq3zGHJXVK5tMdM8UzgUeb+YWe
a0hlo6i++K1vsHyk3oa+GtrlQ6K0hVsbBlD9aqMH9nbGMs5ucj2bMHn27HD03cZvzt1WoYQv/ZH7
6kiG837wp8bfs+mm4M2yMX6b9LKQF2UrnYEcco/UZ8wC0JdFVy73dP0W4u2tchuKGMI5z7q4aq76
JmJcG8c2fCPAVfu71npcTG3euKCvx2Fx922dkVlCzHV/X6xrLfj3FJBBoroCM8kghDDxStYpIpNm
hRhpp5obp0uAwKPP0ceSlyvpv6M2gjCKSAefCsHcYeeQXTdTZkpMeujGNc7adtTO3pChJyHDVbJB
917Lp8WEHYD0oPMexiTNOQoaX18y0IDZ5jkVvG6cbuIo8tGKm8B6AFHpLcwJBRKeTJokOfanAcGe
f1TMcioAYirTdzlTnPx2KRqVorNmaAKutBrH6UrLag2QguduuSdPtSte1HWDYbTRUzW/8td2jPZd
EkbVTViF63iqUSTM56sb8u60BQq8q6xn7ntFDLDTP8gq9dtNVRZm5SWi6Vxt+d4WMdaui7LZXc9a
p0yQneu16/Nrht1l9NFMlAqcr74WBOwaDlJI28hFQ7z7ThCq95QtkHTNai3BM3rKskPotMN5yYFo
T2Ocx9F5mTsblKhps36fcznc4m0GsunjTo4z7rd6fdTOkg+XpkkKIO6t8egKd2K5T4ZSg2EcUqaJ
qMNK8q4xmSyHNclhM9L4wYJA0RXAdNKVz9ev+QoY/Q6ECdvA2tMQ9s2963RYPGITrW+7Iso7anA9
6EOOqPWlQT1/GdkauAtKn+E6z4IQh/hi4L8EeQw4G8mDwaDXZ+n4OOR+8Lhwt+V181Nc8W7WS7FL
3bbuz8aSLJQj/3+rvxdhz/g/jz9tqVrxrpuXweJqDPRdEboio/lCOgIbIEfjzhkk4HjjiphXXmb8
87qFFvlITyE/Wq+sHjO3YAdxnKwlKyugSNwFFuAIBOhqeDIc6tN+0BCAd6NPBtjeIEB6q6skxFI8
+RPkdxwpD7Zam+YoPW8odz7p1DFYxJYEVApXMx4XPzHA81qvqQi70/IhcnyQV8voRD15cou4i908
hljaNHO+D0oY8bCezGZlHedglySNPI+lyqCsNgxndnqYk5feVDntIWyrRh9WN2+rHeHh4+em92MG
y4tiGVa6sgb24QCxMA9E/waaSvGxqw0t03WTTB64s01fiI9Wbwmujs/DLKOWcgHaYBzyJHHHOQGt
1wth0mCOjTNv500PxqetaIKC7RMETcVch5C/9gJlAjqWo58jPTjOTVTczex06nVaGh3v50JYXiUQ
AOKg09DDIShc54zctZrssXpt5V7ICNNr1UmyFkfsqeZQL9V6P8gKnULKYXotnJGcoALxyWsd58J9
rRI/m3bG1OPtqsPgjgm+G+yJi3dISwewcIzdMcaePQzXuFBCYoQBjyTsaqr7EMq8IwiHKyMldt1w
GfZjve7DoQB833roCrbjIMtOfjhU80UVc9G4p+cxfc61lF8aNUbRoXUsp2eJj8ccUJHIpxl7DNxI
NzT4NGQ2Lh68wjzquQaLRa4Re5yRbNO8Pl1lrwS7TfrOWdbW3Neuk0OA74t6WM5Embj160C2EjaB
8pfcp8YOjN/fFhLgxIhp07XI/SiA+F+Em4k3rZnX15NgeR2bRpJyOShcZbh4o+gxt9X4EHIVNKR0
iz44eKuEwKaHaoGt1M9JcrY43ng1g/mZIUyvXENYrSUvnTvExUJaVNgXn412LCkKXbI+zdoOnyrd
F+OeJGQc6UniIApUjkbaFbQ5nCu2DHkVxVmB/whkVb/PZBuTNWAsFfDa+sGbrgzcN2PF7s1m27jt
KRXNcF5JGdRH3czujQwDVEqtowDXCyr1TzmYhvQkkqJ+VFETIA3oZXNWq7AM9rG/po/RPDjqzq/j
iYxupLqR+jCUXOQempYh2Xu+28U71s6kl2MxU3rvatgdrwtl0vrQjY4fEx8nesyeQTuOZ3kIWOOq
FUP0ANlrmE8zpaAkW5puQnrv0M6orqQgcfMQi9oJj/5o3RMNWf0RzdRmPo4rihXRDxmhUF49j0ea
TRTkBEei0DJacVMY7RydR7gO452m3kQY583rAzqX4X2OWYowhdr1HpMlil/Ihb8E6VHPUVFO8fhm
Ko1rWRwuMaO8cdQOtE8JLU0GRRILFB4y8WgPq/6gDQKhk0YUVe/iZpQf2xQpxc5hSoshNaombz/0
wl4GshvmI0EGQu0pQJG0T0M3PDlTYcrrKeqgF1dLIsyJ8WdGepdyh5coJkvop04y30jPtunR77ST
csjr+eXal159WuVYa27PuG1PtP3QsFLdCsVrOMXnQkzRSC+CxvMuclxP33RliZanTFDeXIPfzB+l
SbrsUMZK4dOF2/vgdKhO2EMpdjFax1vt1lTmqmyHeT6I1aneUPItFKAFZ+jeZBGLX0+ihpkQSoQr
Ue+1mMiTFJrgOITmo+iQ6O2QNhPnUQmvbk4zZ7U68F6yHXZzmnvQxdsUxGmOXB6jYklQ3LRJUe0S
Umav7tq8dnSy3mZVPn82rV5Z5XNp+stJjeMn3ss8OML4E+WXdamlPrnUxs5l5pUI+3ASFMynkV40
54kZelzEZCpB8vZAkp5x63Xd922LIRE8SYXLyrj9+mHWJfvO0BbeXZOVU3dRgw8CdBAT9eiNpUlI
/lnrxcleOEsy++2rYhlC1pceSMObFCXJcOOqZPEPtV5979CR1mU+0jio2vduFY8e4hHP9iebE01B
5GzFXf2hpozTHHyTHzuPTeiWxSuGiiKs4CqsNeu0iNzGvmyCJkr3EbofpGb1VKoXSRZPX6a5dha4
B3PNPu0TqGpEzX2lFHF5Xa9J9jnSY/uF4nZ4p8a08N+OmRqaL9VM9X2G7SmYdl7c+d7FYlXVvSqK
nNA1v0n64iHuGVbTBdDV2z4n2rBegEZGqCaLXcSrESAwIufFASS/iZsyFfnnfM/vQRdda2luZRd+
4b5bHwolPsnGn9+hMbPHNsFpH4vp0m4lp6M87N1zD81j8sOPeRIuxdV/KZZSVmNT2hXG8eRhtKVz
58QyAEnhVyj7Y8LwwA87tn9HWyLiKiNowZ58O0W3/5V0c2YM1z8u6JLAw7yr3JFBUTXcpkPgveJm
RghoMhSUp5DJ7J1KN3E9hVb9+ue91OcdW25rDEMY7DBzR1H23AAYzQHkWzVlO88p6xc5Z9MhBDTx
m3NonsKcAvrXpjBB5vKso25x1vRdUcGrC4W55GYir1GbBL94yg+SYx6TptyaqZiZ/vnPmWY2703o
9xaO1+Q02ZmpOQrA+IYA64Stl5uyD5ObSbgU+nWundcJp9AXPKXUIz//Vn/oT2+cQFrgYIs8N4ie
W4ZkOkas9xgRHu8w2S1dQRoZkHXropH6/UcB5aLhvg08Q/FsSD2S2+Q5Do+iUB72Uy/g6LtwL6R2
vo4r/qO8+tc24vnvvZdn5rP8WPxBis2TfPpWe7X9sb+lV07k/QmmVwBjhyPIabbJ3f/WXjkRsfWE
uCQMNgnaYmrLT/RvEybzri36HXUcb+5fiq2v2iv/T7YueJ68RixNFAHe70ivmNh+NzKBocZolbsw
ADeuoBFD4+9HJpqdstYSuYTOs7G+GJyVmpseNJkKqa3HcLf41BV7v+F2vZ9KPb0LTAHtCtl2d0iy
zT7EvWsqD/2qOxemvQvVLKcReooShJ1nUBbrM7hffXvso3U6Z5BH69KahbgR0LrOhDw8j5+KxcPs
1aNgv8Wv15VnKIDIb8pVD0A5QzTJpchbV1IlltW56CZjv7Alt29GRb1BErvqo3Pk1Aw6R9N2+ti2
Q+aewsU66sT2udZ7mxVATYbZiy8nS6FFEyQ17/qyL4hQqJL4XndzcB/n9diet0tXfeJ00i9rN63f
pV5O6ycfC/2Y+4yOKDPGyrkRcprPJ66bkHEA3X1ufdrkB5l04uPQ+cVjP6zJy4iqdTm0nVj96zDz
nIAmBxrZfWej8DWd9LHGc77dodib2k8MUOL2jYvYI3ljm9XTB1TazDkSbwweRtnCHs6FQMntrhHp
WVk7kiLXc7IOu2HZMj+TyI/LO7fN6frSlGg5X9A38ysWf10gq8HRoNQL5jcwIVYCcqWB7J8W4FVQ
Z+hPPhYckmGYIGnOY45NJBkN7Zw6M/5yVDSjb9oBMiaRz9aSNetyTjCWpRN0WXooywHbDfTn+jZ2
tgZ/VN9KxRl4huOmVeCfJU2ctZD9pyKdfXM9kFiVXfhtYB4X10mepD+Fn+JCMlCDKoyovHLytw25
8XyahPnD0VdhTG+81yQ1BS0lG/OgCW/ZXrmu/yIUOiR4Tcv2ttaWqyVDHm63u7Gdq9dbryI89LOM
6Ba2CMB3/sB3y2CEE84rYphf5RZTfIY+cIhfCoF4aeeitL+gxZ/DspkF2RhxEZMh2AidFw+gfeiv
o6heJqRUinVG4uugHuk8M4AnQH7+4HdFwqBvnEtLduxiHls9e4dZm37emTZO7ruiJJwnGFd61l6v
crMbMHc5F1C+pi+GPkd5SRFWFE+9IUOGRZAF4qpl1pjv2gX19gEVGXEmK8Lw7Ey2MMF326Wq3rcr
UEaK26aC2NIUPR4HIekNaaubzRGSI9lY8658dGVcfNZSCPhQBPLS6URdwOQzCOAlrUXQnc9RLu/7
1YTzWdBoxdtU874fShHiBVEdGqmjmmUSwPebxuLg4KT44iCkhHNV9U5Mmz/xSWAcC/kkPFB6uykM
zKt6CkJnV3CTVfsQQfwKfDMN9Yuh4BYKZlhl3sHJXWhRY+cPlxhKcCO0bZyfeb5yYf86clPZR4pc
88aFctjp7BFzmKGn2PTJTetaHCTsfP1DY9qiPSArrB/yPCVMevRn8TZv3fSl6hv/zl0cEq6DNSAp
JR46mmtNMRxw1nfk77RIl4FAcfVh0er4PTtkCZbHzk/oLZOEGeJAPCI7NczygCIfnXudydspccbi
GE8+azOX1XS3NIruaOsNWbhvl5rkHNfQDduveBkyXtEp8Q6JXw8zTHMpzvM1rpddsTh2vgRwOY+k
Vw+YRIKRVtQRFC6ml79Or/8X5/j42fSD+fwHDAX7B4SWT0992cn/D3AKAC1+dqQ/mFKWn54+/fEk
P/3x0H14yrtvD/a//vTXkz1GH41umrqSw5301+1k/Xqyx4AXNpk1JmMfBzXCtn+f7J73JzXAprgG
bYS6bqtFv57sCK6phF1qQ5Ta7BVB+Dsn+/cFPLM6iDWbyMgjehl53XMenytEPuucexcWiuE0MkE9
TvPcH775dv5Brpps0pv/K82BM715UxPqGIy3bsAe+335YKbSc+KZQB9EK9lDiZUG2YUdI06iyZCn
R/+N/mbp6PjgLtUMvGcsa5ep6zzfLhGQ47M1i0os5sod7TFeOyZtS4nzm4ZNX+5t4frztQrC4ZZh
AXEUzOXmDyE97svJCZyaaV3bv1ltSIyfj38wYvhCux/NrGffrWwNd2YJGcqSPp0RkhItwX1TDjTu
h2YwxLCRXgGCz3PIscG/UsFLZOcYLiqhx7sqsCRngZmCApnoND4yX06d0xwvzPt0FkokwDmtDHpU
4Ny6NSviXYqPhGDLKV2/TGICsOBXeXdb01R/U4IyxeJj4+GN9tnct+5DCQfdkcv10IgKNqs14YVf
1esl9dTm2ml9shTUGnGgtroZ6eWUKLrhsHGY76O6I28Q9KAPcCmUD+0KDuOAA4N4v2AgD0VPUXGv
QoeQS3jBGSM6XCc7yIzYU2jYJwg7MXSN7L21f+OMtf+hzpOAgyOek08/f02evYygMxCjoTgXlKtU
EM+dljXXZF8sbMzBatNzO6+I4IJiOPv5U57d83gZt8eQjBChO8bW8FzMtMgs6fHI4veycrqoS/HS
jt4G+QvtVRKQuFNmWXblVezkLNsK4lxV/uLf8Lyc3v4JRE3DuUGuiOr/mXQrr1Q2p8g+9iIq7IuG
qcl5aclIgDegjgOqi18swO9vlH9/ZDYZnspSZFN59rwezn8duhUmy3bmGF2j/tD0lpNcCu/086/3
r6SV79Y6Oxr8Fxc2OK8ZZo3v17pWRVZarPY4DmXpnLRf2kdnGWN6EYzIGcUEMoKi11V0HePI3nW5
636Gz8xAKWiq4Hpe6yLZz7Ibb/XIv/uUrSllCc5NZun0pukKB5gGcaKla7JfYqIt52ntrpRv6/tC
puJFFXfmb1LJfw69Pz5LLi/Lxaf/+S8kd9/81P9gIDLdx4/fHXR//YmvB533J14BDDMpkAUaKVGA
qu7rQeeJP5FCYsxg/Ak9Mdlut1+vsEH0J+kAKPJFCC6BIvTf55zv/kknmXsEen207Bvz6n/9j+/0
4vbZ//2dYSJ+trlgzOCGzaYSg8sX4KqevZYIq3P20PwJOZSzXlFZkfmsQgR6+1YOWl/kpaxC7OZ9
iymxn0HBRwBLaac7LMukipry1JRIA9z9EORyWO6muTcqu65pIep075pg0LvQbc2XdkYLh3MVR37/
UE2BkzLl6IIuhIjl+bOiJA+QxYFi1TbVb3O/7pogPGReVMzmwHqZaTpXnYNiKzn47ZgPyQPA6C5k
HJYWCDhepOHs94xrVnDtr0xRDc0dI9shegSm1DDP5ora3WF7RpuB2ctNn8o2bavLMCrEQjjTMHNK
tXMn9rXI4X2WLUvwMvetQzLp2Lv6OC+h+YI32nL1C/3RvGJGmqqX6TC5/a2KW7IjdeeICzH51qBB
GF0yOpM4f6raaYDrO2HD3bXbAJ70s4QxYLRmpua/N8joekfbQ2SlPkucZhG7aEjkeCbhHXa3Yuxc
DW5EkdeRhkvtnPdIjZr7rgrkNonSBIgVpo/UqYx0dG7BBzCnDzVEc1zt8birG47Rw5xE9aNN6uVF
kHkuwOfezF9QBdvhY4gAT96w/7relVfa/MGxQQxGMAmyj3TjbHWiOlfTa8UNl4Jb5f+bujNbjhtJ
s/SrtM29p2FfLqYvYo/gvorSDYyUSMABxw44lqefD8yqapFZJU1ddNuMWZrSlKIyEAB8+/9zvpNO
bbZlRZ3lc27g7jzZOb3x17qa6LuGozM3V34Vk3HF1sT2tn1bhuU20dA9T/lUOzcYzpFVOEEzvuRW
ntOVLiIMy6ntGLeY2EjlcEyNc17Qio22HPs5YS1KONLGXY/emqxNDNIzloVv7ISKuzlvY3vTjLG+
Ry/pZDu0cgHe0Cb2r32LhRtTqtdO5E5lI9mPQapQ6JSl9aaRllOHRvVzJ20aJquZBiriJwClV40/
4GkDrFsMXbr1M4UsbOcVCtVilNkNJ4y6Los9O7FgZxpShScKNGyKMkNa7Ra9gSJwtAgEelaDwYzy
RpjuNpFFmF2mvVllO22q6aHqjeoi8fMoPeVuhSAklYGMr3zWvpj050K2q67yzG8q6GuPBokJJElX
gb03WocBY9TC9i4UFWlnM3WGus2rwQyOxKG57l7T6ybzM3ameO85ZM1JJVN3I5NS3SqiHWdSyUUI
oUA2sLdRTcxok7yF9T11WbSE7o2IYFzUXs0eHRFBz4Vb+QL88FQGhz6qzK/0znDoC1WGzry23Ki2
j22DjXjjWuh4srVFEly76fs+jdATa9GQPgUadNlN1fI4lG4Cq76Zh4faQQSzF6nFipWUldjA16U3
W3NPEF/2aDBXie8V8SaPRtqBKlfiXJHkMdE0remn1+xaELkVuHypeEwt6+VYUaqoIc/cM93Gd07R
EwkfBX1DQm8UDc59hiZw2MveHdQlTPY+2cQRUuXVDH7TWltY7ttdCj4+edJ61CZfABgk76PIgs08
5iY9e3cYrjGeOTcU6mgCDoMlxF1Ya9K+olFs+6IInk3AHdXRGXJwNzrK6wxKgJORwNUUVbGFtEAc
gy5wPtAmLEg7Syszg4k1tGPRHORY6nYn/c5UO6urFcrLyuI4sZnzwKq+IZkpzrBn0Li3qOeUu9ac
CAV1xq4IV/Uo5PPcuO5Nrn1mcmv0egK/aU/YAJbi+s1HE3jQzPLVF4pTYAlwh9fBHj64a55nXVGw
NxlMM973vRWiIIvKeyduuVvpIKrxHGvjPG89X2uf5PoiSHfN6A688Dknv7XUcIVSMNZIJi4HXTnW
RaqEPwkanp712Fe+/wyKK+u/kKiNjMPm1mB+H5Msu0PwEyIzEoYtD4MnTRDxozfqnRu7orwsxhK+
gG9DbMBD7aWnxOkMgwBF33rRiY1AIMwGMtjNJsvsKyNPBp6dqGDFN6hFE2TLvrCYlubZ2hh9N03r
lmx55xURoYMEacjNWQOGMDPSQ1ZuHAZ48Ywkq6drWDV96q+jvJV9hn5QRnTqu5lEDWtlyajkTNEk
vdCnALlbcuZks5RLoqzX+eduCuXgJYgRZtvrkHaVYlJQDaxK4eYxyHMkBNlqMtrS+e5lpfHQBs2E
5nVydRqN61DkEROLBiPgXzVxPyGMRP2EzCGrO6DIqaMTEuOLFrnzMqGvU53m/bUmzGHay2Jifdw4
DURAdNhUS4sNO5NUT4CHMuuWghoBUZU1EH47jqNpbmIxuvNlijxuPCJiwFM5+Q7e1LJnPVtjNrFu
nED61O+yHCnR0YjFbO5dM1lyAKa0dc8B9iU9lTIs808ZEicEQGmcSmjwKizJJ0HJkgQUIMM0T7rX
RYVVnrWZQWt7W0bVqAqCdEXQPRMWWOCziBlhxYaWrIO3ua0nq3hMVTraMMdngKnOyubhVkeVUiVQ
W6Q+QzRuw65LpotijPxoC9cl12dO27fBqRXT4O0dK5c8OBq2hoMqLx/p2juscm20ZoIIHDrNhsWB
sDTMqs82MjSAC6zoHI3uIjMuTL2fLDGSRJD1yphhWWQxc5OFtDm5gJ8gvG9L3GV7oU2j6q+Gohm8
emULGTVfKsuu3PMOppJ1YaHMxhMr0i67xk5VFpuQPrtP+nRTzvq68gox3ddRY+ivHUIGGtiiqeeO
UNlxksfJimvU3bHMm+bWjXyPoBugt/Zb2ThpdKbaQRRbx0V29ZW68lLiJ3nxnmNgeMGN8+fN7DvF
S+X3IEjWyA1S/W2A3AoJPYni6SysMs85SXYD2T3c/UQ/Z7BZXuqii6qDKrXS56PHMD5GBjqNbUHp
Z7jO8oqeICpE3ztkfVkkZ1NsO/kpEsFQHPysmLsnyox8U5rfcfNlzFP3bknZ+Yq83rQePLRjoNzh
MBPJMhuVPMSZO+n1MBa6ZkqxlLGx9ABkxgwQ798rpcrhdghLN0cSmiN8OgROAj5Fd4nJRXX1cJsY
TPrb9/3+f8ch6P83fOqCEvzXLbzrkjpm/Kx+LvLBNPhH+877gzfXC2jEISigD+dxuPjb2cc2/8Ck
Bf6AE5G1dPj+cfRx6NHR0ubMY0KT8enU/ePsY1PjI40aTzmtbQ4uQD4/nXV+dfZZTjY/H8jpJLPJ
Z2jBaOAQ9JlmOJSFmjn8+2vcS/5lks7yBnY8u28dy1MOgYPsEsch2aLIEOgj3rr76V79k+rfu8H/
wwU4gFsBABDHtkR/fEb9DRVnq4TG/porFQ9oGkgO7i1kYQ6xJTTiao5HmJxWTtfKS95pvyIeAXvJ
HOhAgq7ivDa6XvWYT97XSFYtWaKjPdwjHNRw7SqFcq0p/G0xeu1vihl/qRW9cyuWHiodUPyyn3lc
tTeVFJNKXIPeNOaHyZCmh8a/AvA2TZb/NNUWaQUhu12+U0TJ/1jao5mdsQAxr/76Pn7KIuNVWU4z
nJIpJ+O3hgHwqbIyTTgu0BNS2qPisQ11H0Dum2Ce7UYzSV/SoHN3VJvTYLPs7Mpd0WodHZow74z9
SAuUFBy31NPOEi46PQV1SG3VENfh3qH81J5ZxjDUvyk9LaWlDw8fkyJtu6XUhheRavPHixZZSAaO
NY7r0XUFEzeONI9ce+UFdIEzp1xlRWyxl41lOGw4i8B//M1t+3TyX/CaEENQVOBOX66DcfuzCVnP
KQqkLh3YXieciBM9F/E6H0MWcxvsEzKlMkyTkwFeVFznzhQ6zKR9Oca0LEsvus0sNbTbzlGC3ElT
sW0RKYq6x3//MnnCZBqRJg3F8L2A8ZP7MQilJ40IHBAjifJB0Qb9ndGU2Y5D03KwsWjCrxuLnvEh
nYWVXLLhT9L9SAMNOJPBWrZt58YEnV/UQbeSrT1YvwmNtxdUx8eH6Vt4uaHZGmAGKOh8vJW85tbU
lOjjWHvi5krVNvrQlOxnpPTsMeaNy2FptzDS5Nafcs5QmIHA9ovA8g9FX5EwhEgoOM1l1L+0yVDv
HODFiOtd9YL6GCclXYLmtoQqhP3AdrUgzVWQCNwIeItbuGzkhPZemuurZnAjd99Ylhc9EDExPPiR
q9yV0fttu8E0F8S/eZHNpUnx4cvjLvdpkvhwReBhfO6V+LPCLNH7ao3NDt0DgzUmMAkHTIYvIwcJ
VUIXI81gcEjcJGDgSxJo+7zpmjja6NIjCBnTpvU7JzeO4k/XhZfVo63Cy+MSe8kk8fGh1GE39AG1
Elx7pfKPC0PtOKDCSjew7OviJUXPGQFyk0V/pvLuWMi+TLcUpug4d8F1WBhwAE09Dke/UigjtNi1
adM89kY/3E92+BQWrn1c9ILgAvMellyXw89CiT+ehx35U7IYV5xGiiugYZwQpNUVpwbrxN7GjbEN
ysC4L3XxoyiiYm376kHRtLxEhyyTlTFN6VZEpVqYwfk6qoftBBSvNJ3uDsPOsAM3+KZrNpJw8r6N
RjNllMTK6mwAqhlt88qBytUkamP5TX6GfpErEZyOyEtBzMHrkvzIGsFJX4MqXF5VP9i2xoghTsia
VPhJ0UiaAYNbft+fphH5KSCbfUzf7jBXY3VnevFdO9PuBlRtHBSJxhcOBhLyLqOC0ktcV3uqhMGz
qJFYpDhMLyIgZhsLb8Q35nJypBpnA0EmJIXCiA9uYRWnsS7blY7RliJRMH1zrdxYoxaILfcLMnU4
aL64wxeMUDTtiqMyqWiYnZHvculTIJwUR5JuGG6r0noIozq7wk8FhUs2HLFEjeo/b/ZCFudTLPwn
bNviW6Md3FO5Qfrqipz02Ti5gze4pxAL4etI+fNH3gEtH9ttYLdwFtWorjmNjNs6iPK7Kum+SSsc
d5wIXu3RAmcTkkMTbMaspUo6Gd58I8wmfTEas5rX49yxHUYVmL4RweH/QGfvXodUNb40YxS8Vs1c
dGvDG/TK6xKBXcaT+6q9YN9Bnkl/ZJNeHJKyBKFqcNp32/BYmRY0dZ/nsHVoc+BfQBW1SbEIUGSM
5c3QdcMxnpvoaJd5Xu5hoDWXANOCFWK/Zknb1XtPI3e128DbiKkq9pb2kkd7ivYxPqSzNGazHIaD
c4rBjgdsqpWz71EiHDsdq8M8VbTVBP6yh6rW33UG8JGHVjTPkKqbF2uwl17h4My7gBLxnduFKQQ6
8ndXAzubbD2XZfIcFvG07xNAorKT6YrDYPcFMbW1ZlmktYlRg3UnsLA8rjUi8GsEAwaaI7AXSJ/V
YpwgPjBlJGVFu8uoXDVHWH9y36eOs+pz+RRj673DqhttIVjWL0ys2WFwrPpbMpTqutawgAMjalbm
lMKkBEcHe1l664wJ9h4mjbUaJ9/LtglniY3BARatN36iB1eiakqamLkcBREBW5kZHXO0pOcYJucL
BL+QfV0EzlYiL/CN9eiEnPBQ0Io6sxGTrOVoOPt66F8qA8AIp/E6W8WtNZ4G6TU7HRDWjlBZIV8Y
rnEAfe16PO0jBuNjOAWJS4/Mc7eojYev5ZzJG4hc0RpOkHkTDE5yG7daHDkdFZvJm4p9k/u0DtGe
3481Z9tN7mfOgV3VNb+Tj6lRpAfkw64m+Yr6dYwR9l75/viihZc+dSAUrTWyonSV42y7nPBHHsys
45cxaejyRlPzwywz/FJ+muLPzCZ8OgJuNzdpOkTNSIJOpyIMHZSr1UM2jzf0tPKrUXjTC3ZndDVT
95I77mtY13RcK4I5zuzGUHd5U2eXPTWKt1HWBntfOy3PBV5KorNEcoC06B0sUkIRaGdDMFA5IvkN
/1X+kLfzj0bK/skBDHgLRHBYORhYT5h0RwxFy00YuY/f83SYj36eJ5SAOa5s/MLMt+Ni54jdCLed
0zjTPjaTeAux3z6Y1mJYpA//HlzYFY8Wh+KrjKiWlUvx4NwuW+9gUig6WVH1jMRI3xTdmOLfqsZ9
W2X+znNFdtmMnrGtBuQuaMjaxwhb0rmiDXCcgnR6HCPdXWMKz67ajk9DvOPFW20DeM81gW8aQqAf
KQV3wVSU+dXwRWYFbvgGtx1Ix7Jxd5Gia7+bMllfBSNHGdlQ7F/lbhy/Qhbs9KoymPchS17C4ZzP
Bq8Lt4I9FP8Od+OsXkPL0xcY0IutzL3muk91Dhk2CNatR8piXE+PVUEtxi1BMQAq8J4gIYQ7J2I8
r7KagknPSbtEGJDi0cogq3Cw0jdxY2UXrk4SjFdWc0zLKEMNlytaDYRQySPoUuORqrmzxFR452XN
qpdEiQXBm3YYrSYS2BpX+gezHMX3xtevMiytYySt4MTeecKCofnFj5jRYPAPuIkKmR4WZ8GqqWGN
ZBSydziPrftqNMUMScP5QasjPA+SvAc53/X6ClUAMgrgraLqH1pCNvauNrz7irCbXTdW/XHOSuub
H+a7NsC6tU662Xx1q5DXn4rUNUSMZs8mdPw69tVMT8XsL6VLkVrFsj161QCvqa5w4BaqGs9sOS9R
d1N90F3tbAp6YStmABsLho4f9Fh90XMYnoQdk0k4+FN5XkUO2YOJynwkDdmZRA6BU1yOSDWH4uQU
tj7koxb0lRSWPGlZrxXlmDtBx2XnLHNLoMmjo2Ae3LvkO+Pk0MrbD6OFmSxwyjtGtjqb66Zr1zjC
yIVnB75yItIKazGTR1+64pGKlnEpy8z/Oto5cqsa98XWjqJwPVHVJ14n4yRWw5K/N6KyeYR2YD+J
ATowlbN0eDU5mF57BQ3EVZv3MTF5XUnGI3YoSzt3eSDbdcUiNPpdeBdlY/MNGmd8py3LeaOnnb3G
YZXcSBllOw+J3CFoCdfBp5/QeakCiovmLMej59H+klXyo/Pm5JhlbsMVGiSEyBA7SpNkF93yzCyH
quMKNy8NNkmRKUWKvMpShgi+l/qulGXLycJhd4Enzd6n42yubT2aYH21jG8swBcdAyuTP0xqF2eW
RQtvVRXC/Y7Obr6LbN05226Ipkfq3+IGVEIybMScDyTThZP7NA8pMexTnt1p262/1PiPXe5K8COx
UBJsAnuhlzoJ1vyxMKZrt6wWO31e2acJSPEVDgO+O2ZmPI8MLLUJQ0b9rh+n5DzXWXnbC2xPm9CY
fvQlnbLVmE+NtXNl7X+1qFT6KzIG+JXtX/DgmJFvwH4L02jDywof2m1S0NQiH8dTMqRp8OiWRbEz
VR+yYtJQZrQP0GtCJu0md4YdB9uQTidJRQSs4uUPb7SsSJ/hDfWq5FDHmuU8qi3yxyJPTde8HVl8
HsopHnZpjeprMxiTdneW9JhwYpqfh77twgcz6fMfFhHNB81h7y2uPTar/ZB3REbP8XU+mwh8dE+z
uUnnqWfeCfsIw7xHmgkNGLprVCDXCTTwwugCSDC2ZssT+/VXVt7kvCLu4mBgQqLFPEpH76ExRdPG
aDvWDQue3D4SsmIVs6vkPA3NxXqd9s4669jfbFh5yq8L32PcmshEH7wmaPsdvVEi7wqLquRGzyZs
eF94tUXipFY/usEOHlTdistxgCDLkbr2COGjv/0csWypNVvMkjZQ4Mf3tCWiZ2MO6FxNtoDoHYE2
WisIcw+DzIZi37fK/1pkTQZRVthdtwdYAC5Zsi0nw04m/nOYds0mV/fsCL1vnoRCw1LeGcnaKNvs
UvSJHbNJdguYNKOVBDsPlfLtyGabPQnoUXJNRWIUm6EGv7iqpJWcU/UVl5AFEkVCuuBXZFfDcEK8
GTyYtT26+zkLXfMMBxKCnqzPwvRbgcLtnKFciJNhiL7bsz3o5306uaW1pWCR92sIvI06G5K5S9f1
MABT6pvIeAzajPZpP5J8yDQqeF+tAmsAe/faxTFnuDQVnWJxN9rsW+SZbeT+IxkmXboRACHlNqjo
8O38OmBzDG8nadYRsB525Ybyb5zKlJfTsJjjw5SnpfDzk8tKtXnlWnVxIXAKQ/0ZAahFfWBvC6/w
bst5PMUImq9rI7JOlZWKZwuOAK0gZ+aG0ZdASzVUmEjKZCDSL85GWlp0UefcA01vNk74Bbi7uwpK
r863+AAa+Jix/TwyeV+W+GIR6esYQNgoyoNFe4spL2kcCOWIaiUkF2uo9nSVaNpMcEMFeox+cndc
uu3tACBBkxGtKMSmSlxITr+uyyxl2A/HfpRaPocKRCOo4qnkfhKO1MjoWh2Z7cqvgZcgdeb0QxW/
Y+oMqz26Cto1iogpUCF96j1rMAEGQiXC11mirZCIT4W77KqMZuyeZuDG6H/N2e22g2vh4Jtl13/t
rRGOs8iG/MwgUM3n7dCYC0tef2QigpSYJSNdnQalHLFnagknTmq9iunUoY5a1V1XR8t+AQ60zFGC
/6n5/SCn+Vk+Y36uoUEXo7RN+Y73Dk3X52TxupA+RBlakHOZxt8dgxz5tY7a8nUa/PiGSxnWBrz2
mxhKIlew0GQygCPdGiSTeQH8I70ylSS615bO+JsUqb8Uabk4UiXxS1E4C1EuLk/wp8qZUQdDV9Xs
+tq8Th/iCJ/GCpxPiHI9r3N9PsRBuldE0MltN0Oz3vuq1u1aODVns1+/LZ+FfRi34Pa95yIRxER2
/cdLibHnJuAi4HlNhGzXujnDfTBuwXN1kOpT9zcvJ/Koj+8mH4fwg6ohslpafZ++OUhzUFjSyAHA
OM+dGKvHzmux2nRe+PzrL/ZPPwklMlJhhMocSz9+sTwuRVrGC11RhslaTqFxqmk1r+EiOcf3j/q3
2kz3Zc4/n5XivK/fy2pqJFy2//yXQX7LB/3jx2iU/O2DF0Hbh9/QCEP5dtO/NtPta9ur7u89luUn
/2//8G/6ufupev3f/+t72RfsYG9fIV4UPzeLoIj8dLv/Iq275hq68j9u5Ud53fvf+ruO3P1j6Zy4
Jo8a6dkHHbn/R8jCvLSS/uwj8Vl/k9eZwR/8KEREJN4Gr8lSsP27jtz/Y9HjMWCQ2REo5/n/To/p
s+oThxhvhUMdEkUrpMfPIXiF1DEc+ZbpPfIEauR+IJsuR79h+YopvGC/BifWP9E0uQuMHgVSBknf
pu6u1Iyv2vHkwQf8sEq6AFJEKoJzTyUvU9n0J0AV4ZrN5pnZUxhnTQ+vYsvkBVRT95sB9amWyhSP
IM70SD0Ekbq07T6+5kPlmJIdfr5V5IqsBaQQJDjy2qV9uxY147pPzeE3k+unocVnEtjkmJx36AQy
e33qkCDyEB08hHgbVUa2sUP1ZvkFxcN8+E0F+9Mk/pcP+tQ/6oGhSRI7OIU46hvu/pxQgPD+pxf3
+s9y+M8rxT/7DL4NqNfl7UKK8/EGdr1Nr6+T8VZU1NGaoeUIgE7yN4/pU/qSu3wVl1xCTI+8ux4u
yI8f4yWVgbInF5sm6MMNAKqzMg+/RNLdh33zpJv+oWlNdGwQrNLZvMmD8Tfo3k8T/Z8XAB5+aShR
kv/cVPVKbYZVKsUmzEq2iEN2MaOIQ7nYmRsqbeFv1pXPa9yfnxcw8Kn1Oywxn76wdGe7JVM12iQ9
Fd6yli8JczJEJgT6kfKvAJ23CAadG5dwCe3Vd79+rH8ixX/qfiwXAGp0aU3RpV0M3x/vuE2ipjND
K9pyqDxVbn2pcDhtHS99izn832See/O+Rc91hZbJVy+Onb7ZUp1XVoeaLa9a6CyYCMkESnZ2MjvX
JHNe1hK5lp+fB8K7pE/3hs7vspABZI1JAeEaBNFFcI5WZuZGpzxsk+vM5ECKnuOHVkKuG4Nfpsi+
mW3AvMUs71yz/pZF3n0bODfUh24Cg092/PghtQe1hlvx4lc+toe5aTn1OJfAhIrVchn0gFvak/79
UJY20l/zBgXQC/GGNrFSxtdgYqeslz+C3eLeGdHYbVFmIPFLgubgtaO1TlI+SsGdXzsTAEkxGfMN
PZlgIwEXriqdn8vUukmXuIL3b2alzsWEX+XMqZc5T4psW1A7OBl+nV3IrH3KCiColBrH+aKYc/Qg
RB4LrLFbhAOX9bvxzvW+Cr8tvnThEKGJbEN6J9w5kSfw0DJt843acG9FnA6LOn/xlH856uDSTbvy
kLXlfKGyPtxNbnDvRR4Qe0WDI6gcqu0J2k/XjuUO0anesPJcmm5hL3qfgvY8R7TZt2+qLH/JJvvR
ovqyCf32KcoTtc19LsFEhvWwPNfIL87TDrIVXYXkqg8BuqQ0PfoqaNdumRsb1HJi6yQNOr12Bvi2
3OT32zg67GQXwPgm6eLpAZmPtTVKbsJkl+GuMItwDwkvpHBDnlWiwr3bTNO+nrxgVSXyBecMQeZZ
V+3QpKKpCgdr24pkBpgKb7ss3Rva0O5ZGfAqjPPong3chsTL58X7b23TOZwuojhCVrnkY7tZbaGF
47cRkMhtXau3YKigmfnH92tXsV/sjcI/FvkM4macnwdtvXkRxXXKY7sEiw9+XL6krpM3b4rnHfop
SG3tBJvPpMDXS91tqYrWh0yrm9yT5R7Sg7WVNHK3WSjnXRi1T3NaGBs39VBomeEIaW5oN2bLfQoT
Ge/stJj2RcsQ9IvuaXZ5AYQr30TsFPsSX2k3+mje3sO/Bf5OP+dhFs3I8hoSw6JC8yY0Kws1I1dG
l5u/HRXny6AxNP/joeeHoor/vAz3PskaPKswfLTgsOYkEf/rPgzwEmdvrmaQ4fd9kQ1Oo8G8gLt0
RWH7PkcdC0KnzS5qnFnbmXl7L9H6Lf2TmzkC+Fe3I9WgwLssCnPYFoozMPrOS3NxZcGnXgGseiGf
x6JAx6lMRc0TCo1zR1RPQnCnJl9+8VvRb4yBB0ZcU4UuNxH3qfQmqiPJtHKySFJCWoaoP3/XizIF
ntG9AcZuE+XiHqwzeEb+ix2Xb12rXlDyFyuOR/cIBMV2mXw7IN0bWopPaW7dNLJi0GIsWxXLi29E
sFPRbLPFhNfQWYO7QSxfrKhvddvZb8ZTJbvxNOZVsMEATcUoNjpqTE5yaWMGj9aoTtOV3/Jo3JaL
NIRIL4yZaxpUwBCt1ItLLPnazUnUWkkgqpBDe4qbZf49XwqASBXXYcWIp437RCbgi7Z7+oDNkyqX
e++UMNE8EmkTn/ckSLjuMkjelKzn3fs4FZV/nyPxo7WE/iaegEc2JCcdlorjNiWDBe8uL0mgxf04
ZbxcIjyFGRHzAc2uW+2k6lH7JJGvjSid9iqMXg2klhuUv2IrEFncR4Z1o1BSrlgyo2dyMkYcyIzQ
KFymRqzP57ZfiqUL4Jp7u6UDYbn+cGV2PMs57sfrwGYShECUbRuQCUfIXCHNA17tqO7IHuOhkCgO
zmYDmPF5GuPk2g5yC5FoSZUNOegK+PCTJwsYNMQ6m1ju22pnxrN1S0GVJEwtqFFgnWWmtTNUK/Qp
DZQqicvfNHtxoIMzgpXpaZgYExcxaWb63L5pEot5cez1ustQEq4Inmy/NCpJMPcVaus27nMYmtnG
oXyyGcLF35HYxtOIcuWsHeuKfDKj+mrCRdoHRTRdCOUE7sZIk5cWstqtNMSzWQMSwvu7PL/UQNsP
REdsrcGECzXUzo+qysqDNG0NpITBopXPCI9jhafDwlxuDgHFIW08wVB9GUeW52Vygrs6nvC6vYE2
hQ6om6f3ZZF9681Es2ZbtCluSWNZF7H4c6Zls5EH7qU98x4WPsMAug+2Pb0YVtzmzDE7YgPb4Qqa
jvxWIkjZvM8RmfQujbYq7kg5fIlVFZ1wOpirrrTkjil+WVPUvdK0cShOx5tlPh5n1OlZKd8AVF1X
dn/RAE5wEvUVn8QZqKJkCXiDGDmisy+LPNyl2rDWjWTAWUxxu17SkCgNWFlURwj2yvLpbKwNupej
z0ElCppNuVAAGXRHVPx3aatheysD8vfojtcWwKZ1O+CuLiqmdXaUT7hV+JqW0fKhjEdFF/RbL0OO
iMkLhaHFiiHfqpifNutl0C4bjPftQmHCL/CylzrlblL6t7duoH8nd1pOKB/3aTSsUCR7AHkcDuqf
KhB2zlGPcIcErDlzleeL+4FPYtJM32B/4SOXPnhFpOa/2aH+5eSEOhghIwvpEhjzlwJBWfmV1xLZ
tqF6JLYaUuWaw+xx9uO3FP72ihn/7dd70vcg4g9flY/0sYvysSbf9V0Y81Pdx+ptpK6RQiM0MRzB
3znH0GHPZSchsMZ2/gox7AiDygL15ex1FFwu+xwLc/AKlpm17jp2pubMYrAs5sbA2jw7DGJWqcnO
CPJhjs95uRH7HyepN21Kz7201FtdNU92xRLcz2y4U/tmhPm0AoRSraWsWJ5Zj+iGqy0dkRuL4L31
sg8SqF7A8y0DiddGWsxereLlTLTRsZ1gN/2+2dAN6NHZCu6DlmcnmDiJ2hYHExsRh2AX2Rc/yQ7/
ieyf9r4EV7DQVVNk1DjJyPZlfflzyuYwEJPntBpgZqBzJ9KdS2zCNdVURjy9p7WymK5oo4hlx9Fu
2EO/9N6QbZZ9gC3rJ0p4EDz9Njphep6//frxvZflPj0+SgYGDj8CGxaN5ccTBck/qNPNWGx8X18l
0t8gXz/Zjr6JMuXDyUR9HhcoI4wGeU9UXtABezT9+gkK+x5RdbHKqX/tlyfGo09x4NWgkutd2sx3
8UCoX8xJf5207THqjO9u0ImVHYkvlEfucHyf1WZQ7erRPSUifoCn+wNm6YGozxinKScoFb1VdITW
SQ6fNcawppQeL13RZbi6eNuKiJXe9j3MRxz26C6xMjBJualD6BRPKl0CvEAcz7u2y66moPKQD0g2
Wq5jc8xQIXP4QKluCKipAZce16Ka7W0vrD/TXv7Hqmk/F9P+c/9aXj7nr+3nwtz/iyW3pfTwryXd
D4XsXn/8x1333L22H0p1y9/7e9HN+2NJEkHxSOsnxD5KFeBPXbfpW1TW0I1Q4qW+9l5Y+1vNzYfd
4BLLtSRaUdL5r4JbAO6BEg8LPLMWKsJ/q+BmL/P4f42e5RNNC+GfaUNwCBEkfqpUKTNt2B5n7mtg
Rl0PQbFyKqHWRqXl/Oi6fZU9O6KBUV7UE6oA9Egj/tK1KCPjJS6gCoh1SayvfwoTd+o3MAuK+kCK
gMKP7mJNZ9HMRrd6cTM4xuVGEG+d2gtWyDFf/bGc+luVjL56xmdfRd9tbDHeZYyoiC1ljq+SS8Fc
0uRXiWl0iHPAwDdZBUXbzfNz059qLjkGFjmdWbhhU9j+uuTv/PRI/0kx6uOahAyfPjSRo+il6ady
uz4VowgclX3iJcErAo0irQ94e5VzUI7GtXeYAb7JgfWwUvJNoYG0ot2vP/6TYpTPZ/lF/OzYuPwR
3oefiuZzagct67T8kZqZnWFfL6ntoqAKLVEv9rGBNtKmYeNDY0RgS66Ka5g3U8uxhdbaYJ+6BXIE
TLKs7ca8DN2g5s9+fZEfC1k4EmAYgJilVYasZ3ktP83CsI8sjt7ihycadk6bmBXbr3cqcAgI4GzY
ed63zIWt/H8oO7PluHVs234RI9g3r9kq1aRkpaWy9cKQbBd7EgAJdl9/BixX3G1VXDtqP2yFZVnJ
BgSBteYc873K//9tKX24N+ZzaZdHsFJsNzHBk79/rtAo6zvLi7/TVEDCsxltMJJfcj91Tae9LHRx
36Y5r2g4xZ3rhn8pupqXyz8eHz4epwZedJThAZ4Ew2L7Z88oCyi3oAP1vlsRlCZvG0yY2195kKzh
1LFGMh5Jp3PuvEou+lL1NmUrclmKmovy5xvw30cC243AdpLiSK1ngfL7kbAjTetysdV3P5x45A7w
punxHwI16d7fU7D1wxeF6pvqYs+6K3zp0A3gjhiLzhbTX+7K77VoRgNkDLYUZPLR5YPW8uGusK20
scS36TfI2W2AEZYMwHRBodv0yXIE9DUzRP58/j/197/dCsOd4SnhQfWYTuMPFyBL6MklYrDe8kJF
jXVFyoZ5IDCo53231Xj9Vp+eYr+4+EJY7nAhYMHk+tKIsFy2RC6r9pKAblLtjia5wuBHTG//9ufD
/H1djbmT9prvg95B7IH356M8X0/sFGy5zm8zim4GgY3tgvtjz5MXWBsIHqN1EUDyzEMzTJ35UohM
/+X+/NfFwoJi2iyGtukj+P54GLF0+2Hpw+6tRWrJHF4ye62kXS72sAQ3Xhow7/eZVtUrJjPAz1sl
DML9KrZK4C0bmTPbmpmfRvrEEa41JsEZunXzl2nlJy3zn3eVJFN6Ssb4AboTEO+H9xMGnVYkaGvf
+pQNQbMvh17U+gEnX0G/fpKL5OCsqAGtvu8WohKXXVyti3VhdZqe+kTVJS6NdbWXmyY3/rtNC4MU
MhlaU6t+DAHrUhJ1KQQxJbpWuTjtNT3fmt9aFemEQvvP9/9Dy4GZKjQ2IDLT6MLBufiJSPzHboOR
2cqxHcVLFHRkIm8F9BOGYprqJFHUmSJDs06X99mzBpuAJPjndCKcNOav5mnwQnnQk/f3Z+hnrOM/
rzYNPBYjQeI49IN5dj+86SqU2GTZd+JFKJ4iuUfFHft3rpN7y40Hxp3LkaRjvT43+bwsRKTlapI5
ogJ3Ch8zuabWFaqmcn1Wlu7DM0o4s0BAW9FQVa10YG5Ph3qQIbSMUTA+sjiu1mcQ1BUyVruuzUur
4Opzg7o2yfmmRx93fYZ9O3PvvAChKfBnyPNDvBMBkL1DGGlz76o5w/YN9M98PCHtmFVRiswlv6Jj
8cCRs5c3a4NBBE31Ovf4W8QhAXw8XnyvW4dbxHvoYuu6US758FnazFeZz8v1a0sRxX8e7RF00z6K
4avhJWg7lih/HhsfZ02uPs6+iNanH4UB9cLfp3CPJK+MdlD9slLXAbk3Uy0XPbEJZVef4IJMTBR/
/sSPs5EbMRe5Du9tYA5snj58Yq9sxHWNB2Zz1WYwTto305/bA0cG3DDKIHxJQdUxCCdXDwTtmI00
4/TPh2GWs7+9Rtnh4O/iXRHQrEYV+OE4Vm8k7CABRslezGRlDJ0OrB8k20hmo7zqW2evUpJGHkYy
yphxUOh02R4wikvYQhxFU00KMJbemzqNw8vsQdZY2M064fg4YORgZx6sc3fDILLzTYlUDbWqn4aw
j6/t3GYcdmPO6uKUltVgnvzRD7x7qhQRJnavUt48Hv98xh/ntRgjNxIPc9acLVGhH95WFXT6dpJ9
9DTq1mYRGyjlsogdVzNu6e76/lXuTNAcNnOVeHzJhp8rWysUZkh7upzc9JLOoRnShBasDdgD/NFm
iiS/3iaBvh5FXxzXYIHdtUsx+DJgnSVueDojR/IY/fmU3N8VTvB46NXy2jRm09g09z5M1ZLQAGQ9
rfsEFNvj2YIvaQ5gsDxtHt2fzzEUhoVjS/PZPOLMlWZKUULyorFyh2U8NnHzrU5WffVaJyVRRsVU
m+sgl6mjC0RZd7kpcs+c4pI1ENwqK1LeQRB24RHIwfuC0/3LqX1YZXJqCV18ClNOjP6B9d7vT+Yw
Vw4BAd3y5GUodQ06FvXh41qvRfdtsOOKXIVlIGTlGfuSeT82VkdCztUM4iZbQDtgHMwOiQe3/4lV
KqBNlMmlx+gDxclsAuAqYYj51GbM7Aa5i7M2aAqKS6xI+MBiSG3+xB7L4VIQmMWloHkACWsLvKfk
kcgTFHVArX5eHzMVVv+TdIfbiyoD6zG2QradVMw+PKPOtPrhEkrr89hEHbPD+/IW8eMMVZadZZ79
LfHbNb/yH68j85GYemzUQsDBQ1ZNv192G7m7H4qZhokGS/E6LAPW3iPvfq6PXwq/C/bpZHUzkQ/E
w3LB6xE71WvDpMdVmtRcDw9R2MdpeUgHP2Yy4IEcH1Xd8VNzgxPnEUIrL6pfty2TU8ulnOu45Vnh
KTK3Ax2iuREWPAe+JPRvx0e7I5OZRIGq4t2EpNDsU/885PBC/NfJm5cAkwSKNFZBH3c2LAd7gKTz
8jkn9qdO8TpXHm2ziW7ImcQJXy17matQxJsEzzYMQ6VkIa/tWiMmBemeS+tGZY3lYyXLIw91KF7U
b0B37CtQLX64q6K2q7/TZlnVY0OsgXqdVqee7n3IC/O6IyMpCcQW2xX4h8NEEX08KwnWGHdlYwOv
x5bnJLu2VQmWtXlAd7rp5liudBTaUQFHzuZq5GEYV0X+I81eqlrlIXEd7V/CegCVuLVnRwOMFMmU
OynrtzQbTkNOQEtNFkg9rSvbWoaiOM3VkhKkAHs/PIwJHdwdBm/SKiaY/MWz9mvMkZ4/UKlb2J8S
7hVmNLGJE3KnCmNKnV1hxySMAnbNeoPnwraPDuwWxMVWH+dYS6qu8Z+ghmSV9ZR09jx/nqF3DXfY
zFvrkTdGpL8HKgzV0xqNWdvhNe+cvP+EGKaGLUcyxnxYOz8GhYKUw3PzbaTWXsZvTkMMKdp00Y3z
jqGyyB+JxnYHMYmeq1NeUdeXQbxjHxBgK6BxWIVnwn2tqjqOITS6Ov+REzw5cJVnXFzKv1uJ2GRI
r47qkfVTwh8wx7StL0R0oi9e5PVtG8yVzPbk8Q0TysUgzYrikJLvqIPHtHU9eQqpf2YkC2CJ9xCj
jxgW1bbu42JKNhkYaDkQ6abWcjlNGd3u4jgVDW+bbYW9jQl2FCCAvnSWDoOe4mUwWel28li2OGct
WHUlm2Hx4jm8rxGh8GV4/6aFVJu/o5Dr83Fr1/vyDYZz4o7XZahE5mKRsrCzbRe4fnB35rbE7bIJ
aPfxXkS2XHA6mRfwUnkloRQF1rYM8iQga2sSk4geytQitAu+i2e54kTqCprg+7D0AjQjMklMTSIC
/JVXz1GWElV9g4ip50qB32bKvmPWlnlwY+GQiupbwD6FUz+UJWbjdD+VTAQEytIV49iZsswhkaZU
k/1lZ/lSyJ0tqpJ2YTvYaMOJE0V0LQFr1UnypLMYNJNi682VdU0KFvp1J8zNL+H4WbJspIQdBdks
7zn7rcidFmFymU/minn1UPGl6/PBurRNZKZ8fyRaLMLENnQMgBX0WXgcEuKv0GK/n2oOBZ3LJ8uI
/3iX9BBeUJo4bDJbpzC3xxE+vol/OfVsrnPrJyW1JEtbilthtYTzQviRbGgAdBewgiIqzc4SSTJS
8kAjY+58gkSfh7LVOEWdAllEd8zpZzjzXVxG5pAL7rRYLyEji0/w+Cv5llqzGWAh4Zrc+YAIIPlW
J425NOPo8KO8YmM5cQwkuPGx21/no+BEyzcKbjnfC2bRhZcqwEPlbf0poQC0EVGOLG//a/SkK2S8
YReVljm5dCDuiIuhGTVq+2uNmwRrYP7k9UF15xF5aF1+XWrr/cf/c5Hff45KAYasyKXvEQHOsvLx
jWakKBS0IG/hpKUL5IqOA5Stwr6wAc8wtdO+NDcKLs3AUGPnrVV2ajEdkM7jIAxfwvuk0R1XibSv
mh9xBTU2QHVk048JdDRkHiDhG3zbPKNRZsu35P0KYm7xOcNf54Tviz0aQIQ2nJyrRcdmd05Iijn7
9+ER0hTh+gA24yrsg4isFLUFMpszTjNHmY/J/RxW/XYxXrL8abUKXw/XnKnHL4GnZwbSqhfNUXKS
5rfgGO75d4AmPEZXDzyGf/5+Qa11WvkDYEKCGPeWHbRVeVrpws+CljdFJHs/YSPnmU7KzFQ++on7
C23alW9YpluGTx+wYuXk1chi9x6bijm4Dt8tX/wxi/lSt7Z5HBpSrvjS6jDLpydU7fjHDmgu+L25
9JzMQ6lE/slw472PFZrqZIEef13yhBxbDmdGUcov4Q3Q8eEEb+LSPI6OXEP7iZVbGY87IRFagq3v
if4j6KUkyK3doSmgtllTMKBkw23K9YlkH/M4a96vfK9aAA7Eh4rF4rxce+AsZiJUfRIMGgQzft0Q
v0l3fjg5iaP5+XyQPV9YNAb1GZ8s/1+aibodDneHUpGkll+fx2pIKQpMquTTMV124zOEgJldQLqs
ZuxPaA8pEs+edJlhYjzuOt7XDa9YXJtWmyb9CVSBWuevdjiXzDdZ3XU4fn+Vk8uhJkP2oPOa/e63
xe99z7sSZc7lOHo/nxlJUBEXrE+nKl2fvTzupuEJUVlOwNLwfupkGPVcIg9SX8UZoVfqA+jLtsMs
R1iKuXzOLMyooV5lhvh7/TTugbZDb9auOd+hKFy+KAY4Py8Lqo8km9QrdeXEdwnBASJWLGFzh39A
8RPh4pg97BiA6L38KrKsTlCrFMI4MdzuKUvlyu9Y30tvKdtyqoYy8EmbPKYoBcOXBr4nLqgBUhL7
0IaQIc508DERFduswiM97LwQM69z7hdmmvLAXs9cPF14plTg6riiFl/WWLaDG7XUnOXXieVZal1P
KSCB4px4pSlSIqhh+omqFA71J58y1pLu4QVbS46ziLyxfkfpwsEPHFEECl/8DN6TREM/ATYmeQt4
ZApmsTGvjQbPDFdNucph8L1fSVR6VKK9wi688XpagyaNPlVoq62LQWJRVVgFyOkX5lvGl4XfkitQ
+rY5hxRnHpM/20tTpaoL1qusrJOmm8QLPOtcOm+ADML6HIYSC+LBdzvAPGgEnHJO97zRiGPa9DX1
b2sb106kqM34UzV8tjPM4tnWULLz+XGKWNvI71haR+l+7dOY0sRRVXpsSJJx1756Xn1YP8R183YA
bjg4JLiCFYuCRDuEVOOfSTC38E2LYK4Iapg/736dyfu9lKKkQLwllGQxp/VzuqEZa+a/ZMnMbMLq
3zy8Rd+Yn0AEyjVLS9d8L3Bsi59YssX8YOpRnWj27NxNb6OoAa91VxmrxfS8Dosj9uBLI/NUJo35
m19DljUlM5HR0fNX7yV4M51a+EmxMnkRalRlxw86j4joAwXSUrD3lzVN3NMkW/OUQ4sz5cCePhFf
UJowW8jVZnz7Nv2HM3VLc+RVQafx5dcHBSrhlSYZKtblfceGmnGNTKqq0ASkv09Y1XuhUcbQG/29
VaNU5BgV0AN/12SN7FLInaG2LroIBOeMLwlD4DW4TbOMy/2Zz4jG2hyW/vnAWWDDGddpoM1DLlzT
ZtyRYGLGJKxMFwkNyGoSJPY5SZKM3vcLQh3YTHpVHJollt87VnmTu1jU4r8Uvj5s6KnlMD8wgg1M
yMDxP2zo84EeAvVq9wIhIuSooyybeRpga9ZnafnmCQKBbp6usZDm2P+yu/t9b2c+PjS9GiAgqFd4
cH/f2Co9d9bUR5Sq3qfGkhowR8E+gCfpzx/1oS/E0wQUDJZYQMmK/4em9PaPejM8VpyRLCX/M0bs
CmHsVmKK9u+jhJ4VMzI6eL7ogsCWC9HCPrfs1+T452P5vcxnFBpUhYiIwgRGEg8tzd+PJR09l/Jt
mV3gODONFQFCCXnocYV7KDhZOv/tOv/3B0Iro3AAVA2cdJB8qFlUQAqdurHTR0k8SfhCOGQynCKy
QE1Z8+eT/ecTdEzZ7v9VLMwZUrsFt+hgcCPk6GMhc65LP2uHOnz8NWNgzDRF+yX0liDAZNjH4wFq
+6o+6clbyh30PjOfe4qpwepXn/fRX47o95HOERmUT8LLC+YQ+r+PbTEcVhYueE8+1u8PFSwf84zP
GnW7BP85FtwCMpYWnkzCqs0bUVq5OZBSeFKvW2DJPJ9B43WBvZmZWqCYSSH5cZ6P1DkXi8d+cju9
97PE+zT755P4eBu5cb5NngIdE8dx4o+lJ967cnBnazznfWVmJszg3EHRB63+tFix9m//988LgOvb
5j9ofB+KsxEUXG6wrc+/XnsoPzEP2B0zK1iEvsj+p9JaYFPyd0Db8WAQaoGF58N04E3YA9qxKHnd
mFUwi2RzN8An81y0vTQvjD+foPmF/ximDAjaT0bVhx4F6dTHeua0rHOh1qC6ilpLYfaMmibyXkLF
A/O3R/C/P4pbB7YpjH12+v/FI4O/2hC6HmZX70uRkSQJ5hroPw1f/nxWv6QY/zgxaoV8FIBClIdM
IfHHed226ctERd4f1UqQeI/gdzZqBG37EM/+jfWFHvq2I1dy6pNNk67sFjdDkA1Oc8PbGlEXgbCV
oPJz6/rUHuyHJgUB0l0trA2C7pzOReXMZO64tJy+9lJiYt+r0jXhfk2tV9LM7M4O+2YXK0Ax9a03
O50XPiTv/bwqZDPi3RNH68j5rsryMUEyo0dgvdRESqQaV2w0ogKIk1WS12vUYmaBQv6wGfYEbJmh
wAo95mUR/pzG3rca1WQzdU954zJ1szU0y4BpdImbvuqQWtbn1tX8AEusUEfEmNdmMQc32sz+CAGp
q2xsESNa3lQ4+B0wHyj82mIXisgkOv2n5CF5bQLbel/I/ByqdNYmru8qY/MSRxFMZYm9RRWCj487
PrKp2FWM1zbdiiLb1nPTs5+ing/R+slj2Zt453AZEl8QdGxbphjQj4o66/K+D0umpffkjmhipJaP
VGAiugwEoA3Esm4tTXYqrlWJlTBwHxKZiGjaZzL0A/k5WAjH7D7TbzAdLdaAOMDO3dDTRPiMuDL0
MwSDPnKCQ66k4wAPclh0/nth6wnrNgjnyX1xghm02ZmyWSo+tUlSVsjF294C8C2YOIjjVENOL33f
olgP4x1MkBW/to2Dthu3LM2cgGgJf0mnW/iFQ79uaEdPBbvpJCafBAyS3R99ux6mt5C88YV0UJ8F
N5LEiMT0Ly2VFzhI8XvL7ddcJOmHZ+FtDMSLDQeGyJDExV/rLArfZp24tIN56bwPjfrnahBHQcWW
TSUoYsRmVDawWGayrIs4DLeqYKhUGCI/M4l38UW0iVWDCYMcDQ8/my4BufHlbimm9AjswbsqbG89
NWoer6hkdI+RCt3tTLrpOSqG2qZmPKrPKYP6ys8CIGU8fflbqUT9hdj7bjcnDqD0uPYMeMGhpOS2
wU0s7Jeu4nFsYQDchgS3EokFfXgjbUsdymj298TA6vu1rAd7z8jF5LLY0GqrPmy+5UJfXMcXN4qI
g5tm7Id90FOCRvuSXY0d5r48meJPkcglfX1RfC96me7g0oNx8FuwPGkir+PVbQ5L2tIFbkUAdwMm
erv1ycc6TPzKU8x+7A1Ihz6ie0i/S8wKx2p2atDvSRlgzbG7i8BkvYJcsDG5W16XPU3zGr/WFqSI
xNPN5yl2i73tDvY17ve8MFhS79anTHeAH9P+QBucfqJ4WKBXGrzku0Orh/2MI5zH0S3z4iCW1to7
fTOQNuNTcGAq2PXLTDheD9QOsN4Ub9MoSfP4C9ToZDmhQNDfetcvnX2nxcA2p2gwr4xeEP+IBxhM
Oyu1FKY45Ag7HwDEp3kklyegV38T9IMDnCTOu1e77MUtabv2TR86ZoSmgemhElV4PbOcvbOjajxR
/bagHnu5u4uZ/b4700Sa30roe862WVhfJyGnH4DCZjDMzvqK36gjnCcVyAfXtWfk5jWJDyimlN6J
darm61Bn5AjZjgA44URMxGyptuPk1d41rM5aXKtZqoMrtHsT1IRBUul9Dqblmw1O6Uwoqd6MvR7Q
X0sbD8oM030XLJ2396OB+IbcV18XYPmH0qa9neEeqtBAVNuoyAKxsbTnv9KZ7jaeW2N8olAAX60Z
Ps1OW33qc4D/AE2G7Enmi/yiQKO6G0xa8zZ1lDCOM9v412Jqbjx4c07G+xxPD4nbQ/9o17Ek5gK0
EU2e5rntCiA4YnQ+JTQRTsJVMSAPO732cZe8AmeabzGgKjBUFFz50HTYpNoihj3T2W0Yk2EJoLxK
XpXFomYXsz4rCR/u5UM4hdWBiT4Mt1i/oqvB6fIHdDpoO6CbPbldK46jnp1jKcbwVXnp08Q++WmV
zRofpfBxwcgm+7FwQY45aZR6zzJwuQwqIald+bgOIb6TEJmP4ylMKnGUrEMN5rBPnpJ2SN68WXif
S5V2b+M6rj8gwYOxjDriExEWHG3eFDs5y+HC+tLaBFM73oJkrF5Wm5wIr3YAzLaUk8/5AkoRpSkz
kk3aA/WgoCLBm8bMVvRteawCrZ7Qdnkc/+heO3brHcrQ679Sl5PAKXN15Sx1cmkatd5gjCKcJGLK
ZRsM0qv17eFaaX96aEnx+6zwJH/zqpHJgXSK8ewvDQ8PNa17B2fVzayi6VRMhKNQt4nbIyGa/o7t
MQpLyh7JabVUepumufqE/D5/iimdfJVrTIJ1lmdXPGzR3epYAMtwvRywNQW3dLgdbzs0SU2Cw4KR
ykaLdlgzq3uoKME/ZHMnJF6s2j6oqZRfBWw7wrWCdb1Via9vECrBnbGa7nPmrQls2qyZ915UxQb7
lW1Hsfr3oFE8KvPK+m6lLhq02yXw1wL+VDOz1t1FmpJ2fFsF3hgNuCNVVQ+bOgGzNlkie6DKUp8t
f2mf60G98m8yCr2F80zout6VOirPc1IivwyEU1wnnXBftJXqaVvnk405NdJPhTuO8pi7ZNRsk9yJ
bnxQRvEBf3qbXENXBzE19z6ETfrduzhZm2hTrmAhNo2XtufOot9/A5Yy4lqH9jSoW5kYQJczK2c6
tb5s7r3Ztz5FrXEghrPKSU9JhHoss2Js9rR8CcwmHKordpZqA0SIKfmox2jE4PG4xK3S+dEsPWww
8vDfuoqr1k1ZdV2xJ1f11olYueCV0+l4R7Wk7LeedrLPU7RCdTa+oFvkemRITg5LxJuBjfjwHBTs
/oj1tBSBsaB27KxFVgS3LIyuA3cGIvh5hR3pjuScSPhL1y6TnX0CnDhiP62XlqzJsQ/0JbEyjAiT
i95fEfCQZnUFdiSZwR+gmtnAuiHaZgHPdpzYaOJhiKRr305JObdbV1HHv4tqplPc0HLddVS2rkuX
vDvsotX1YC1zX97XBLomK67SprXnZkedpqmMSku4QXM/DMCgB8iIZVi7FNj7juchpr251c7iNnvf
0XV+W+V0Zzc4U+Z1uw4zjFCvWWj8RLqsrtrCD7p9NgXTXVVQJt0BGZqvvAz6yS6M7RygVlgq5wQT
E7oT8KFo2bgT3e9wcIezFSQzcRllikE08iuPUhw1u2dHWOr7mLA08ZRY3GPXpY63z8bcxezFEi63
ui29eaRo0ybKw8fF8jtC36WOF4hRzKQDP9Dh/Z6Lb0xCMg73uagF8RXSmZN91YDyzffCnbsguHOs
MdRPNHOblCT72H/NxvGF4PrsKcvFC4S1oMR0ODWXCW3HPo1TdbR5edhMEqGi/RWtN/Xi1mflFfow
5jhohBSr2ETINE3UaNBcVFuHO6XCZaPjwmd+JTTg25Cl6yHqSAeU2Zze0WGM7a0z9yC2sQjO/gN2
du8SISCCYDVS62E8MGA26OEmKJOi+iQkFOh9T0jjLekB3UXLfsj2mugfoqTaJovwec/JqelKuXNb
WR/gEQbsQm1nnwx5d1ORKXHnVrN/4wqall3W07xO2BZhX0vHVyJiiKyYXfiV8BzqZmcnIH72wgm7
M/rBaTgJRbY7jBl73hKlC/M47LGcJk6ToiFFEKlPfcjJ4cS1nAvWo+I7Tt5aHkFWjjvFQwnfaKnU
mbc8L/8irGrCX1lfcAjpI28d8G2wcUFDivy5LDLnhcrbfEC0kxw7GEOHSETlg1VCcBybMCeDtnmq
S5RgGRu3Q+Sm5dducoduE3hd99UDbnqtXc84tNVcxtuC4uh1KlxOOrOpcBfzuGWz692XbEuux8kp
vlW5F4ELyJwvleNNtyOd210gJKRYSsbPFN+xVDGnzTDwSlvehWmK95nOPgx2X/vffEysNst2uEOb
YHb7t26MrWJfhwWNUIrJXXhqQdFBh8T7M9BrIn12I6OphKxXM4/AdirK4K4WvfuW5/lQbdyaY4Cp
FZGBV/F7CdsNGRP5IoJTE2rw0UOOkBM2K6/v60Z0w78EuzagngJG9Asv3kltEoInxiu8SuFuEKV1
BerYfTK6gYOzjpXeFIsl7oNgLt/0GAteD+w8D51OUUN1aeDd0rpTN2JBVLJRGUua27nX4q0is4Ws
TcqMhBmP9fxtGBaeFR5K9mlaUMX8PtK1Gjd05MZ9WxKARZE6QzJVzCuLeWSjP3wkpOmhifLhxidf
g70syxHCCFNpBXtLNmh+7XUMnnFd118jQYAliGHMV7Yl7bOeIudCdy1OUAWxhoMfPOX1EYPlQI6B
3U77WeZ5yVIuYemJioP0HA/vubXVqVHiLY0diL0SIw4DFCkMoq2fA0rwq/GQjSGtlKYCFcoiTe3N
NnbcpossXNbUXpuuX7CrtdW92zk47tlVpBVTWhKCIdkqh2zf5WjZbtn696H20hifsCy81xrZqAUq
C0dvmR5omFWzfVflXdgRGWfxZIqNXvOmh+jMCzdYdjn9q7jekNMT+MuuHZe0IU0gTl2gYr1mAyYe
6pHqkIehMtOJPigtJOzfDFs3hlkeFdoouHHgz25GQNPhcMhYq7UnTVJP8+9e9vNIMBf6p6bdB5Je
2wU3Nr2Xo0AoBeeUJFRyAR5KLSrug28hl8I0rgkGo3szK07/R2Mlkc117IEN7ABUzsEXnM1ufnkv
1lrCNBwGQsspjbpOOoubJMGqQ8uVeZz6Bc/hGn3P/NSewyO6aiLhT9KBQPBVi8kAktuYQhfRJlVa
TiGvCKbj4VnnFBTiWyJu7PkM+80m11RnvZbVcaW7xd3ilVd25ZsX6xacdlAPemlvPM3pEWLaobLo
4X/0XpNevCEQRbgPEaoW3rWtYap06JCKgTUOe4dMHoQA2eki0+t2FSqkOxcxF0t3kTBjLsA0+yH2
j8UQNXC+qMKOVFJxQrMaqSd/n7Wzj/tTgILvEmoHbRffriz94n1q1WFKF2xME0Hgti8Tfx8tq+cf
6fs1zyLW9ZOFumbYuB3ms42veXb2qE2a73ZbscpC/Z6rat+FfZLvRoVOBdM00QCfMAzp5afK/ho8
3fgQoI69og5c3HZ26m0rN9R3JVSyZi+8BrHWmNAIFlZ9KZN5wibLEi6CWiwWH/zmVEFSHvBRD3Ms
phZzzlh9J5oG1H2qyNUlujD2cUh76/LYFzBLWCBY2F0jQzxIS0Ecmwr9oQGnEM9v1prOC9CWbJLO
Y1wBqdtNRdt+UzYNbCAFI1uDdrVGdiOqJJeL5YTqr3QOv+R7Zs2m4sKK2m2JlsqzAz4tgtwOgOhj
xDmuTOAg237X7f3F7q+cvou+1mPtO/02St2s21JQLAJ2qNHSnxsyivXOtQM9fEH6gGxiQ4YjSGQ0
HRImtHZcdEUUt84ZO+9m40vW4XczDTd83F4VQRQK62sr6yHvILzGXIG2ThDzt3UNKipug4SWlDXk
R3wL3JhoznCdoq27kqKW5VZTMHtbESwwNtLkk4YqwHmu4hA6Yn5YuNk7P0njZF+irfhhIV6ieFiK
7NZiGu5f2FxO+aeobJRZdXkuQUG5CK8Vua/FG1Oktxw98AuPHWz/O2SS2fdMOVz5eFpn5GopAcTV
CjEWsKU9PcUEOz1M0Ak4BWxsdIcjw05nTGNWqILkEVyqExHL3k0nh6JFsZvQxvxr8nx8hEHV+1fw
Ewy8UgUXmWbdYXBb+0sIeGmTROgQIWavKPT7FeJGHCxnPJVusXN1P2LqqlsE8kkxJuMpI/iJab5d
kYPCYcfJPSW1kUawG96KFgrDgQ4RfVYQeEW/y0ZvZOolIIwqzCAi5IVeZuLis5bwKU8LfZu5DhZ9
O8hEBNGiFp8nALuojoeWs0QNEL34Ko/J4WQBfi8ts+LtY5O0xZp6KQCtpwlylEoW+Y4XeonyinLJ
w9pQAdisoRDhviJVZNl5dlPsV0ku1SYLkNMhG2nEbvTEv6c+b8nd62eiJ4Pla8RsMd4QU6fEDvZg
/NgHatB8XBBINgQFVaDG7e488OM3sQEeIxNKMQYrJ01uLCt335a6qK5nYt0e0OoRl1LE7iuuGN3S
Z4iSZVsEwD620eQXy05PSwkYRcVDutd5EdfMv8qrb0rHBZs5AP5/ttKcwGoqV/CFEHI0MJtFQ8Bh
guIBO7Kjzh0KE3sfTcHCpiBxcTXI1A6aPVlV+ecqmNW05b3Jqo71+S73lIzNdQvvJ2+iDO25XXqO
SQX7QkokENBR11+9vum+qKHrNuRCUntEUYlQKhsZ8rX6mlmTDVC7ny2wa6tzpzT2HgAL00ubaeuk
Sh7qnSqq6H7QQ3c9BBKvB8iPW+oC0ZWV2vEzFWNYMVmbhW/CxUw9+3b/OKrFPUE6AqFZjvFkVmt2
g3SmpcQT9X181Xt5G+7WxGLh1BTJfGwDd6wfccsWO0Vxa6cY6v5WeoHes3xxbtqly9EGTs6XPF3m
L0k6ADjutY11Mqj2TYx1vEdbuAOPNjzFLPePjp86bx0K9C82/yTYWDMXDsk/UBY/vptp8h8F2V2b
OdavCJSHB6HtJd3EQ2c7PAfrA9m1hEUox2+OvA9Uyzaj93ZxhDiFf307SVf9q6TYsYtnNiqQlVuy
LXOne7bi2r+UOWlkW5+q/kmI1qEVhtKy8rxvi6b6r/aVoB6k3nhBgV3f0QPHxfSFHW3XiEfl950f
3A9lLpnle0CcaJOUxP+MSGBeykbSa6Dh2N37xBMhP5lcvBruzuvsechPxEw25XpCyL0MT2kxT8G3
oPW76qrsCAjxt6mv7P9j70x2I0fSrPsqjd4zwHlY9MZJn+TumoeQNoQUkozzTOPw9P+hIrL/CEVV
BhK9aqBrUYVCpiR3upNmdr97z+2ov5SWOTQ8vFLcLMy08EfAHo5t2FBdrc1sG111gvaV2o067nuq
mDDg2fpobUyzGNwnm/JGHirAxmFM8RyzIjre2efhUwDDZQuBocXEY4UdmW08rqqJLDQ3DTZ2kwIL
GVXlm1ork0N1DLK+g9evGqYU8vIcixS3UAVVlOEG38GaMYhIxKzWV9Kgvy7exMZoN8196Q6hTAIG
sS7nPiJDUInPk6Rs+zJoB/iq1DLCL2nrlz6dJRWD/JYqnvyhNNmSreYq4smwC4lJJgsvYlreiWkL
1cu2kRilUz/0CoQaaxWHNLtmK7zwjj0elK7lwHygpTYEITtCNnTk5g/juV8DIgz/CFDToMQek6m0
jfHh1/E/IOkoTMbK+6YmpEh+TL11O7UYPzVGLnB7Dq4scl/NzUan87fJCCKBf1JZhTvQcc5d8jHo
+vvX9et0mZflMKcnruoxf8UF/rmNKLaASVoidl5T6CNsL6GAL8aPPPUyvohKybjsD4PKX2fyy18k
xs3VWLLDjHw/0w0RDV1Y0qJ4o4Jm+Yvyu6vGoAqE0XzrRGaPCU6qo0LkIwaK037/KP6P5vAHgCpi
+0/fjd8BqnH37ZkG2f/Yt9lz8dr+DHT4+NG/Ssp1k1ZxQqGcN3QiKkvf+Hegg6IZ6hdn8Q4YOOFM
nMTMw38QHRTd+EK6wdY8U7N0PFoqkQ9Gyl30X/+p6NYX1SGFB2nAxs/o6v8Eo7rcSD9NwYEYEx2x
gLWalkN85DespdfVFe60+dzCZ7QGlcaOWAhQ5XFKR6mS/CGr8glQYPH3sDMZIB0XypXDDP7XG5ut
/IjwHennShEjAiFHrvW4jPxWgmNkjooJp9yUYZdslfAyz78qAvZbU+vT9qdP6/L7O/yZGgr74tMb
x1a0hAg1dUnMuLb+6wspSVp1Q1uW7EQj2IxM4sKCwYqWj9Ghbp/ppgi3RgwuuzQjZ9c01rtoh5uF
jB6YY2+dF0571ZdesSUTeetwZoX+b2rXuhnuOqZ7G8HgJKgbowHJoxpBJ6jgmB91mzFOEQ/ln3rS
tF8fTVxYkwflggzXMGvwsPhkRIGPGeXWWOsnzhZiQbuvegKJ3yybVoYWr+VZr+6ovDHTvegYIO6y
9ipmgb/0GKf3KKU7S/Htt/KMQQcg9bZikkQFzrpZduYkoM/rNF21p/JES0YSb9zCR/RvFfhzK2EG
1lrs7TowaHw0r3P8tezdkpVdbPRXCy63skHSns8HQF8ULT3Qtj35k7ON2zNtOpkUmNV7+rimC6+4
J7i9MspvhXZm27ve2Tvj2mImvyvRK+A70cHAfoFETr7t3a3RbKgb7nt/dgJnCFicgW6xNc5NP/IA
IwXVdX/ZiA10xuyqunMejUePc5lYOZdstwHsimSTtw8puagk4DiuJSvlKDf29kWsPbFSMFo+lFfK
A4RB0iMq6Pd8Eyrrqf0GV0/qQRkRsPG7bzH92KEvMUAeaFh+qtWdhRU/o1oYI8Z2ajCFrvRTcnL2
VuDcUDRn9KvwrXU2NPsBZioP4oVPzbppeVfJbnL8Ol85t8aKjM/W3EbbBEjxKX6YRRBOu7mm22Xl
XQz3m/DkHftDeE682rotD90mO7I71FbmqcCKLAJJxfkLPmScBWfNxtqH1xlnbXBhkT9Wpxbhd9wa
l1JZQRj2Asj66YX3mG2V4/yYvxQn19pyuEhIZ21o7N0O70m4Cq+y4+B7R28frdWglSvhV0/T3t2M
97hT/dC317zHfco9Fa2yNbMI5vJk/av35B14JAFGxoTqXrq+ddasxKY8DIzO6AS/TE5mGXBBH4st
SPk9mz4q7/qN5qev6b78OiVb7xpRY+ud5HrYe2/yPDv3rvJ4pVAseT4/c9s2a2GsOFVbdLNcauvi
qrgyU5+xExX1MUIbJUmDb6t+ZX1/rP2jRfLf0sF/4RldVG8FI8+3t+70XP0vgBppLC9/AzU6j789
N8+ix8X29gE337/+139+/MyP9c/VvywGTlYYkqBLsyym0x/rn+t8YZQBudlW1Q+4MmvBXxRxlji2
V5CLWDNxSjr81I/lT2PRZDZgYId1TW1Zt/7J8vfpqWlZ0Lc9MqOex3key/CySvxkeXUIZBGoqFvq
XGfs0rVl3TjmvJSlF+kfnIKfFpzlT8FLIBGMm5dKg8/k/NKmkDqJvWZDdfq+xhqQVOk2cvVbswkP
naPsfvoc/sUC9/uf45JD94auonqsDss7/+mdpZXqUhtiNRvE4VszdNcGYNIVXnuiW1N2whsjvu8U
/y1f5/dryV/kE1ZJqnt46z/9RbxYVjP1/EUsoZk/tMzNZb0OM/IWf//W9E/WWS7lsnMABMDW2OK/
2Rz9/N6sqmySpbx6g9bf7gxq6Nex1tGzwhx+OiNsmR4sp+1urSmpNkUh99E0MPayn6RZfaXTd1ug
Zup4/5FKJ7u5wBpQrW09ZHRSp9dWn9d/WJ4/m3357IkLIy7ycbCjJ5vy6ytOYBlomSeyDcHrEyLw
ccrbS0d40zFHTpWRKgPJOGOVM4tZz0P7o0j73342Hwemn/Z5318A6V5utuVopX7a7mBL7fWSJtlN
Qm1i6heEvg8l6COahLsgZmJAKlzsPSYX7pLVy52jHnpneCieVXU4EE9S/E6dvy2ziD98mr+6zpfb
wna8D2QLZafc1p9uQdKBSYS3iJVVx5mxnkO7FCtym+0erUn1bbJu69yoiAwPukUjEA2cxuXff6E4
+nL9f748PIgMos+8GnAL3DSfLg8xh9KkvCreEHsV77BdrKd54sjukzRU98RKMjSkZk4v2bXmjwrO
j3CJHIdKIYCd6oNc45zguumudc2PVWeqNasbDpLmxnDkbR/SmNTTfu273CFMMMrbci73kyXSr2O4
0TnX35ptGCn0diCorcecfsEtzk4HF+GUxNW69JS5P+plrZlraoPVF7vqHHktGL+9uEWWnBdhWWdA
GxTvkXB399Dyn4cP9to0k8A5b2dUq6AwcCFQu1iPl0kRY0KqvHDakJX2sPY0+cTfp8xWK+nBBJtW
nDsDnshVVLa0wc1UDK0Gmx5732nJ2JMpCe+btJj2PIZSY12P47zF0T5tUip0tyoFLuMDJBgtwUGh
TjZOSeltRzNJ98CADebslV2cu2h0a5kq1VvOH7s1SDZj7MOIeiQwBMM8Vbt3nWpZSPeaG55nbVc+
TKJtjlUKfm1lVlNtrbKp5n6OsQ2VW+ALmGkbp3uP9GHa2UrpPRReSOOsQ9jtKxJGeF7M3nDSnM7y
pZbp+6yLUwaDQMgD0vz4YjsSW5S5wuShCqJr85UkyLwrslDTKQiT7Jiwd1gjaTwkylVtewN2lVH2
23Zg3Lt2RSV9nZPX0SOPBFo2Y1BbxZFyIXqrmvZRxdQDrrHDh+m2OJPW1BDOM2kh7KobruVQBrlJ
bepZXquUUoq44k1abkqxVj909bSvG0tL9xXLSUCgnMrKEpzlJrIszCg4ukjk1GnuXuhxPImdTjUw
Tip49Ye5Z3zoF42tUepkdHeYLhM1CI12fNbNmoOAhrmrPkuJ69trSURJnKDWKUmgJuye8LslsDJN
cKH9BLZalCRjOJ11I6XJBX6KPpVK/GLhYIr90c6oSaTVUi83RKStq1GZwmjvin4457iUvTfOZOIr
DNkAtrVW+GnoxLtZTYsT4ZbuxIVL3hspq7U1uZekkUcm2OKOHg3GmbnzOnvFTQVJ8Q4DbHpQMq/f
xQYb6lDFPernpN8vSFvlqyJjyxnPeBUGyOEBQ2f7CsNvtNdmaMsW7oTANCNjN1d4DqbMJEbk4LNh
km9tXUNirDF79Eud5nKaj8o7IuDlc5gUD8pIKE03pmyXVUCJCeI5QS+dF1W4YqPjWQloIQr9WSvd
FSAP5UqQVWMLDMMdqTTmWk8UBsjxzDUq5zAw+dkpUdQHWdws9Y226ZdWo69KQ8PTJIy1ovcXk9Yf
Nb2sMGF6G5Hk4575q7ae6UnczZp7ozgcZvSWaRGUq01ZZMoFDOWOA4iI1iMezf3QO/m+K93qlI1x
sTGGtsAD4PVfdVtqEPt1AMTJe4KrZ6/FIsPuqli3Cq7KPXT6+DAm0ITJzp5wzc3vAGHjOyTsGOh3
Hu0bAnHopwWlTBzEDIY7TDwog1+GB4VPASsnMqdrGD0ktCImPedMQgzcuBS3UI/az1cE9RlY4IzV
mP3k2YNJbcSGwt0LfYyqoK1Kj4g0fMV4paY5uzasGEGD45VOIg6aLnOcW91Zuh6payxSDYUbTz51
umrenEPmjq5T+hkdM340U91ka1QWB9uCbuETC7Ye6lRLCVb0ND/auVyjltRnMur6oIx1eoiG0sGl
MRyrQYwbgBi4AfP4CiMfRyobjXxeVybitouSey6zqX+n2Nc4G7u43UK9okkQRfOhbwyP9nQxJ1u7
0hgwiGyfdwMNgySMN2BwXhOTOi4XM9aFljZVERD8VbZ1GfXvneBaY7VLlBSXS5PtnIFtxaoamxh3
yP1YUKUK6Xc+mqPtXYGmns40u6uDwjOTMydxjPuIh8UWL4y+xWmmHzXo/L5TF98w8zFI0dwcY9Q8
n9OKcI0xSABx68nRlna/0o2Rs+5Mz/qxLtipCMcwn/K5mr5izi7OsmL0XuymG5+yzJ1B+FpJDkar
NI5dV0C6iGLWFbfCs1DlhnVZl+wKE8b/t9jh543Ww+p3s4y2Wkos17KutbUwBUAJgA1+rKsl04uw
lDuBZXTTjW251mg9W2Fhf2wi3Ipp28/eymyYuLIkm99GukupzWjqowpFZ01JMkO2EY4Qdo15G8fY
LkyjfpHFfCbL+TmtHOr5woTCPd4CnKjwpeXxtHbz4tqjumGLPffSwCkGWL15zvsh2Qp8c7DwyhbL
EgW2Mm4u58i+qCJEonbUD3WlfxMwOAKpz/U6KhKo6vRtEp3X/FaZFL+WFcf2BH9ertRM24bmognx
VoVqxmxIYud1vsUaVZ1F2g9rO2bdzmwqeLmcT/kURZfYPwe/qjrlTXeSa4FtHLBh51eM83BUsbaR
G4zfCGBp+47m8w01WgyAm2xcmfAcqJPuPTcQZWdSN1JSrKBWPKgy0+43ydSv7NDTXia97p8jPWpR
Z6x2PJ/TihDExzxI6I35ld0Gsh13F2A3nVtmN/aENWKlqxFqXHlbDZSc0tho3MrM7ZfhW38ZdnZf
4QcxmyArbe+iETEmA170TVbG8okMKhxOGD69Dzs/jg9zqWvHYYq8xzmdyTVroZkRK1V09Z47Id5n
jAJhscHKe1uMLB2WUYsiikmLrjR8Atu4CoUTlHnBQ7HqqZL2+frSCx/ja0f5mDvwcBMDc/YSscGe
jsQHdnVgRQ7DLc1LARSkgtFfNTX6hQVN7FLBTAdsMW/Ke6qnRhW6HCGl3Tx61JPi34lvS4KzcqW1
1IL7LczIeyMv8CNG9H68t32PuWtQcAoCDHNjYmJWW90CbmavxwT7qayLPrBgxRziStGOcG7Nc5oS
SvMsNYQTnpUUALZbIDzWyXXj5NXOXBqWhBcZeOM6g/Fk5O4qYXbXcC5c7kLW5wcIPSZOqq64Gfty
beTmeMDSbjYrkDAFjyw1fJwwB23zPBwObZINuwEm1ymeOvMlBSqTYTdrC+9pqgb3PctrhpbtOF/R
xRfuCmEkWlC1tbHVR1tb4c8otY0M5YQSSDKtZ/Y+x5YP3kCQxEiny0QXQLFizyXH0sdqzhJoW4Fw
OoNfiz3DH3Hp4c31ckHgnP4fv9d5yJRdkh5Tx03GrVoV41dtyL2TCvAg8oKwQ2aloZRg0yoyigjf
noNjzOFo9Vbh4qR7V4L5YTbf7F2t9qzAGkVaBSSp1Ze4HXmGs00qb2pRZNGlbJaHQen1k4VDOGQV
nkqPzzKcyusai57YAoFRzjsm8QVq3ZitE31g/g7n5yvDc+9ry++O1ugXeWB3mbzSOCOcIXR31yAw
lW02Zd3Rger20LoNmyWa5hFMVVWO91S60rDU1NiHMfxTEuNj+C3LPeRBGiutfDZmn04Yad+T12Ej
RjjvxPxAzXzIQvba9VrCHXy0SJtTooUUiUZMdp3Iaqo3nvBNhzXJ0HLU04pY3K2KtzC77ywl2TOV
ZEfgjSR6aM6xuvs0yel/dVzayRn8pdcMfRlnm1PS7Yaavod8cd4DWZh4oVIGc9Jh1xmpMN0SKGMN
bCpq543Msw6iwAOOW0nWNzNutsek6/Ix0KCYv+teOuxAXuxqdeIUMqrt3YjvEKdbMj+A7ox3+pBR
XwoHat7qboEJSXjl3h7acF2No76LlBnnGaa2U9pMoDEMbxnJN/UmpAHT90KnftXDHPNDCI2JW6ZX
b+fI6a8+zpD/SAL8n3QI/qIS/i+invMV/umw/ducbFcWr33z3P6iDy4/8pc+aHwhXupRI0scGu1o
GYL9pQ96YM2Z/6LyGJZmMaz5//qg88XUFiAlcpqJErSgU//SB/Uv+AU8hiGoLIZBYdo/0Qd/1004
piE0ebDslky8+mmsAr4Qv3pqI/1Pw7Q2sDaZVPkeOjW5MpTWZEkeA04UcB/Ykxb1AxxY+2wWub6X
o9KstVAEc5EbGwjl1z9dx38h8H2Myn7WLMg4L8FcZFATCYVv9a+aUuy0OJHh2mznQQsfM8Joqq/k
KWw9jLnpllEwPmnHanPwMrOa0bvisdW3iRrs1VCZbuZ4qtY1/oBbvNMt6A0QW4FJompXQfC71LuO
dZe2lPgygXlacYZBeADjlOsvsZ2oXdCXYfimI+I2y8KFRy9MQ+2osKrs//6tar+JmQYqEQFLVgEV
MeGztEj7uJFjSQg3karYt2MBFW0ThmMEw1Bzdjbo7puYTAOxu1TZApSNH3OrUuSqnSK3J2fgxCel
05OLOLS0rUvpzyspUArBxB9rAn8TQWEXWZrGt/Pjfz66fX+SXSMinlL1YmY2OOAuk9zJ7+gVZIzG
1wJ82nCBO8i9o8G+2cyNNC9mr3I5WTmYPstOEM/Et77vwjI+2PM0/EGh/V2GNBd+KIo34AGaVdVP
Eq1dcijHF2xhNm27m5Lla0lUuP4A+mBH5EXiaEovEMTDs5Yg+tFqB+0PMrj7CdWIxAb4h9k15HFe
h/MbfZt9GKChRhgbp7WV7FRwjDbORO4CQzHTr4LjT0D9+uS3WcLhm2ym75Knh7txN/dNHKS0EBxo
wKFZzRnUo2L1W7UeBh8+5tJOKMtrjrSVRVwS8afM6LHHXnVpxNaA9qTFfpU8TbDnKJhSk/vSAg1D
PVB63wId9XNcydmAS7tRBnrZoupUDwxEKddjO2drfXwbkYVTQAbqstjK0nlOLKFFQZbqGZNBncJs
W0qIQmEf3eVqnW3VRj1i6J7d1SBN+tQKE7M9Vn+5LxsvVei66jhGYH9/6MNYWU3AmQxehmWS0pNs
tj2prj0tuXWcdAxaxdA1xqnmtwFc6JOrpTVOe5StVutwLWPdgZA6j5xl2job1kNmLXveaMjfFCXT
/BqnNxEFru/QIac6GPXjlfTq+B6paVqFaI9sYvP6yYPmcq7k2XQQlTttO71nqSVrsY9wCexoMW6f
kTL8JAfk5rqMS4i+5Wd9qqOTGDSJgUZp9kTkz8cizYN2rC0iTzLZlkhC1xonQ5xSSrWebBltIzDa
R3Tz6M3rsnStu7Xca0p1A7gvC/JGfgVB2GxcJxy2aj/NX52srNYwKL2LrF6K2AcZM1tuPe+JUNUj
CgDnIlXWvuwt47Zczh8uB5F4GKssiNzJu00GxX0XGWSqw7gcXwwjH32v1bQVaE+xlsqcg2hdDjpT
G4/n4uP0owB6vrGnSgZTodlbqynj7Th2N2RMyw3wqJDNvoASb5uMxYXXQ+JMlpZQber9yZV0NpF3
pcWbD3HUMfMRGtL24XI+01q2mJ5KVxc1g49otQk+q+ExI5jzpkTt4OcjHZTETZ6w1xXI4Vxk2Fic
CBOb6bDpfVPopK2Xk+O4nCHDqXvRan0JWTPmRPYmN0PzUEkGf20pkUVUpKvXdPq1QcwXKV/OqqCE
r8BWXGWh1V6mdISZjd3vs5QDP3cjOZY+7F7TzLq0tJDgWB2d55UYNlEWu2/K7HzDSB2TtEUKhzll
bZLleN17MZ+YHnN8Krt4FUYhyV691Q+jDKN3Yzmp86xRPaKzkf44zJ1YlVpqb7TlmA8lPgbrPTca
6hsyQIPjl35X742lmhIsKAw+38nholrEg3SREaasAUZZ1uYltsl1gZ9z7WHgDKrGQn3gHG0cLdDB
+YpwjLpm1Rif8kWyMPLa3Ccysr8qWPOeqkXamBaRg/4B1eDIAklhFXO42lloIqXuzefjIpNki2Di
opxM1fQgWirgeN5Zx7bS0FsdK9woxG/vG2Nub6IoPJvDbObglodX6ejMxy4fDE4X9o50TOwnIdRW
vJZ6sks/tB2LFjzAjIvkk3KPPjHVodo2zPT8IhOj2AHqcDagAIRPhG8/lUMWUCWXbKkJQFtqP2Sm
IjH25IG43TLzrF/UKEYSKK+LQmV9iFVlmE10FtlpQi6sVXzsMrSqTccmxJ0ftTzG8GXWkDRRwaJF
D8upFDlMrZKeu7OwH2LLRTjDpFkcytA1Ny6yWuslPt1R0bVSufW5+aG9yYy5QY4gpy3KnLNodLBz
keu4WNftouCpKJYb+7usN4ZIfNqi9mG0u2BsZWzAdDyUH5Igwbq2IgqDUpgsmiGuGuRDE7lgm8y1
vS0d1EXVaONAXRRHvhO573g6MqQiUCRxZl/Vi0ZJNjTaQ9ZIKKVDwURzVt/pTxtOnk676KJzQgur
9uaifY5JlgXU/aGHIoyCt7zpM9wjGpLpcuLnrCWqYhPleX0SU1Ls08J2EG0r51Q7Wk+fiQwvEju/
yufuPjGRWGCr37BM0TwF8mM9EInfQ/3cqIusazfDMbHbC2eyjPUwGeccfrWV0pYWLAJkYafKFzcD
UjE4YYKxYj4LpXpV9BkZKxdhubSHbsTBg9wMP4VQ0CJBG4sYrS4aUJiEL8UiVEctJWR5bWc7MSFj
97J6aBZhG2Z0RQAXsRuYIzaTRQBPFyk8XkTxeZHHCxtaApZ8Y2cv4jlHTX09LoK6GdXOldm5URAt
cnu+CO963uerbBHj+zypM7820S5Z+eROKSQjyEXAp98VxzCS/qgrJ07Dd1Rejz7S12W9yP9ICMn7
ZOb9Cc5ZfkqWMQFJgsJ3PmYHcoytN9Cf2buzjBZqWQskYXrWgNwxWtUK9XJMvKpdpwqx50CvVTIY
jgJQbd8CiiQ1JzoeXxpcagAa+F7doxRl32yUnizkoYklGIXCFTalvZRemOs0lIq27eQIkHHVt2Nm
3EyxgwyJTzbDNTbXdRQMSlzoK6vvsEJl1Htk254UzLeCxSk71TIZnIONskPvjlvM7WtuOEkVxFat
qr7KF6jcFSSSzS0DjC4FskFhMSCMnueTVwDlsK2uO+8co7R3okZNpABJV8VeVcfa3uiD0QxXfTHV
5IkJAbLlcVpGP1Q5nDRzEO99Q54ImQypUi/ZX53zNe85wDTVllLD4mh5SH1OPnI99GniCk2k2RjX
iUQeFyddHsz61D6YWqbd9WRwt6aU2XlVuDx0J4t2tTj3ntW0M3aNAz+hSFyaWSM5t9Sqiiqic9jq
e4b1NDOsiLfE2KEic93PE4lh2YqJeJvhjIAV87HyFTQRIyAFNpPSnlrRrObSGXIf93Vy56Rmplzm
Zm+umGwJiHhxupHTkK95yqhMu1TjRHJNO2ZDGT7S9s5RpdMdZB/pyHJaR4xhaEdqkvYkxgqMR9jR
EKmAATtLmSOoeLPbYl/BSL0xpFmTuu4bC7CDdBC0NX3XAMN64QqwT+uLsGIPmtjXJQy8swg6IctY
PrB7GqHYz4V8IXMZn/Uz7TF+E8bxJZFY46GsVOOJvTZYs0LOLwoD2nXoCOTxUimdNwoHIyT6uDVv
nHy4achIcO4q7vO6KYPQix9irhvcjRFzenKeKtZDOxPknE2DDauUka9a+rjWU2IJtTSOZTF1x5ko
ug9VGEBlQY/dSrfr4jrkKZvsEn12Kw6xWlnsKlJPFEoyA0qUTDZ+YdF2TqOUlRDCh80GGKOnYbrK
ZuZLQAy6nZb2mnKKwq7Vr+LZixLM7E36SkQTWynby9dGKPVBdWUfFJqe7xlBZF8j4lTYMWi0memJ
jC27ulVKewF2ivqskh7Pd0f1LhSJ1su+1fETNMiZxP/U04jaAMO3jRreGJD3qIMgMhXmSteL52EY
2pdFDaPiKbP3plO3xxaF6DVLkkdw4y1GkZlsIB0mpR+3TfRE/zEH4LlJRaDOnf6chFm+RwIXp87m
w45DeScYvN4ZbUOjcy9ObTFWXzXJ5qAY2S0EdtWXz2Sx7JBzdKbeFS6PNb+1o6HzaSVOsH7aEUIj
jJDkNa/yS5UR/zn3b36qRp1kU8/LF8zkDSOAQ2xw/YTF3sZ237GY20E+dGeykts8TdUzlYKKZO01
o3FK2SKvI6vuLmotp9WhwoATUOsFlSIsMmqkxtatXmPaw1YVUARqVUpYCaWCSdEthicP7l2gut2V
EQp+BJSzZN5bhA+paZaJr2BB38I6hbIz9vnFVFa7YrHLoq/aNPrWzapMgM67jMUhxnhUq9eAgj2K
OWtDaL7WeApjeuUtAx5ykbbJnnWXp1xYdO/xqI3dqnKk6+164ntO0CidnftjQVl4Z7YiWVM3Dc4c
EF+9FVo3M24xq/bENX8v1Bjx1ZusnVESMy/o+m1I7a/cfHEfGdEeFEB3BTXiaujijE5L90HUNWgV
bF5rxcDW1ooBtBX3lyWr8DYcs6s0STVybE5x5zK2IY5npdNXEXNXMnYjZt+T2N3YWTa+8ESZt7Kl
kXNCE+W8yN/LNGoYqwF+j80ZtWWosRdLCjuM2H8FhnARjsw04ctvMKzBmUAxW4SGxG6Hfl0nuc+G
pUS9ZsvJ5lseyzKPdmzp0oPZCHwG3Tjc2pa5z0YqaLQ6u5lo/yDAjW8jrAh2r5KmLO6quRyDaHSk
hH5FVIOZjmLcUExBki7vGWTCMMHUQbK2OUQmox7IJe2DN2nW+ZjgxhXZaKxbqNSPrDgRaTypb5tq
7DaMZ8gYlbbzrPbNfZXZzjkBrOQlZxR7yAdvIN6bRmxZyaVlyY2puOljGMnaYnyWYC5qjOQb5Jz2
IRrdYRPbg7hnY6sckNm1Y5XL4bmf2+ZixswRqEbMgssrS6N91cUGWYfCYPvANOibOsBtYHpeuZu8
saE0qCwGezNztCOABGh4nlYeKL5P3v5P4v0wbf4hCmFg2fr3vZb+c/H8+ov/c/n3f8i7lv7FNpB4
WL+wqNsUVP63vItG9t96rosKjC5FwZhH4gFHKP6rH3quqX2x4VqAdCR4wz/4R3bPTw2wpoNl1EAt
xjW69CP+hhXNEXmqwnTFww9keDUTPFDXFEcsZxl8S4JDrEL1Wv2ijBQBUQMHh6YYN2lV9fE9QIkB
DNVgxS7+ZPB38PmCvqPfG2BJPQ7JtJdKJxb0igE72SRQ1y/Y8dQNDTJLdp4uTDsTjKzD2D7jFFj5
Qjgk1wh89qALEFI/GP6CZZvXRUQRQgcuCXDbPCxqEInyLB9DOijWrqOrzpUx5MJ1/HTSpPPaQEUr
70wO4by6QqHZRKyJuqr86TESEir7xDCKfx1kl+ig9rd4bm4UYsYM5xExOlU7MF6C0rFNQ4UU3oYB
qFXlJ1GQuHttiMP2w2ambG50ggRVAMB7HYIL0nd1HStSHt0xK7gIoK5C/p9JOJ6/Biib/TmIKI1h
PJOtejSZgJEDgUpl99hlHD/uewjV9IvrVv3y07fxX+jkv/oLl4/c0RbtGJlcQ3r8XI7SpAB1QOk1
97PRjAIHBy0A83CmJgPb6KCGjNBFa/wY6TTsyx64wnwDx2Lokh3QEctO/+DL5Qv/k9OQl7Pow6jL
BpZnGhg/N3QSDO90bxzDux98+jFRxRgFmj0sJMbKHpdLJeEz0teh6DiL5HGM+wLr4N9flk+a+vJC
uC1ZH7AjM3n5rc51dukZ7ytqpZwyLa2caV1boNFRbRbb5pXHBxLaK9HzfYRah4JZlyBAakkdVBBP
gLknNrVwsKaNHCZKWeDTVlanXTiJnAzlgpGodF+wHvUiPY1laKQnN4fZ933q9m99rb/6NnkTTIyI
EXE7qzwknM/IWg5WZg1ZYbpjAI+NlC3vvPRamf1QEsiLDGbS8oyi2bbE1fGHC7hksH79KB2NUZNN
majJ8Qrb6K8DGFoOTaL0hrizmVdO4S27YaTATQehhs8wNLLljzuxXO4B0PV5okPgaBFcT8gfLGfn
ZIaXBogoZl+C8ii1iLDGgkzikUGOP/roatWcxLso+1zXra0NA5h/Nsio5HfaTQ2DcqXTBEiGqcT9
6D0C70D+ueacCGpra+InAILp0b8BvfJHWwVuz4XnO3H2W27cFuS6PJvGaYkXeka19DRQ97m0NuTf
O15+NLH8aOL4UcjSyDHtWj923Ig9eVX3y71NdfDEb8HQtvwWibzAr1a7ZCmMhGi8PFjGikJIeeYW
hVjeHp4l/hm+eO77sWxrfswsma9E30JgOsN0aGHgf+gaBVUWPESXmpQCOisvD545ZTkBupitBWD/
1Ggq0BbyhJaaDjZwFe8nMYDExGr/Uc5QVA4go6sq7QtbeS6/PyDJ3tZ8eGPdZTD3pdYtrRrGBLzD
elDxgSacHhN9YfUnoV4mIwdQhbuBB+wsl46OAc4Cr9rFQ877+l5OYcqPFo/8++v8jlQHP8B3NSgt
R7DJw5PZ5AACskGFXkDFBvUaq0INeyLwVTvgTbKTbsHp//hVoos7uj8W3Aif/NiJcrzOcxWjeA2q
miGgFbMr1G/7sv5/nJ3XUhxLl7avqCLKZZnTbmhAgCRk0J59UiHtmF3e+7r6/1ldqRnRRMB8/5FC
EnSXyVy5zGvOYs3II2fFj2GaAyCRuT9bGSVtgkwoF4y8rjfe2+YqnkAVkhU80rf3hnoVdFHvZe9x
BHHUsjkutgYVkNkj5jg816Obbvkx2rCYAALI2Jb1YbTgXbEWmXJxWZl34566QjgXGvT+I06K7CaM
sqykkxUy9ud0cGq7Y2MNs9/NX0FomCW1cAFSyL+BUSjPpQHYSnceUZ9e3PCcTsFFxycujQEMhsAH
1VfqV3vYvphL1sdfZmZhi/fQ+rRl0BBQdtP6472zH6C7L0lt0lbyb/a/QOmU9V3vq92aVgtDhwz7
Ky5LuWfjIZWWyEV86FZFY+ZzY9WF2QBo7qd6SH7o085abHGgQWIjG8MjdobmjCgDep28D45HsUTq
0JUErha7WWyapyoDvu8/xAgf9f8gwSt2NyC8bM5YaB1jY1wZxdD2jBhzF6uRa2yut2q5KRXqUt4J
zJNsRyaim529GwVfBsGAKTuHqkn8QwOISHzxpqknHWKSyr/63gZS8VQC+8Hzwq5YnAggKF8eUeS6
ZYYb9RKiSYJKbZZY6t5ZnZmojECVmbr/4ekWwHnhUPOEdQuR9lWit6VI86Rr2n1Xgz1z8yDD5Q8M
nKI+fByaSTVfCL5BTbwezH6Z/4HC7TfrzWKjeGL8s5qM+MvH0FpGx7ux53qCtldFhZjHlpSn2XJA
xjhz/UcjyDz3rovh3afv0EZejr0hcdrCGYJSCqgZ1sjlLlrUbIyN3dpfrZXmrAFkDVkrIDX0Aqih
TwAWVevcAbUZ5uamW02IDd/e3sgX2QpXwD62IOBDxJfNLP//xzh76zpLzVs7f43xwfPVj9lcFrWe
DATZWPK5j2TVekjAffKurcCVt+v7pbMu1//pdYDAUEA6IDIB+7h8Enlru6VHa/rrHhttBpsEZHY+
x/4Jw0OxsZkLO5QNwa4nHRmSUvLety/jIt2gijGRyId3rbgaFJ8vFnuW089NkArlhSD1RRHNUY1n
5QGh38oO/vWGrOzz+8xdENB7fPurX70JvphMx4fN5ctToEJ68SZWdDbrfGu+JkbqYRVDsPA5TpB1
MvhDBx+noreLlBwSq+szqpWqqN95AqTOFxvewuBSsat8m+XJO714BnMR1H1ehs1XxlMLe9vZN1iS
Vby92wK4bwbGIq87tptOYjDHqTBuSmrUtbDsqNTmZCfcrCRk54ZJbgiCgyMvGc4eZG6jzve0f7BD
IplgHFesmB4dZ7S/uuCQtI0xLN9Sw0AY/NMAvKs2rhEWBshzhyimm3v3NpJcBOI5wtXolzICSRzA
9NYGuFPbjdPuSxwGsoobsxuz9QMVUjGlh8bANsfES83EX+sAAZz+00FbpRneLMZkOvxnE6vvF71A
SXL6cG6z/mFSi5NGN7llyqFh2WnseIeQIKpCWD79Vn+vQM9yxljV5nLG7ydgbXbr4CMm2eYD/5dX
uC5x8teKUut+o4nsNCfTiozI+oF+T5EL2WfAQSxCnJ3jaMAYiExBOQM1zUPXlFuHThGqpSZGfkEk
vmAz7bupvUJxaMkm9LRHlNSPW+YZzXeeS81JC0CTlw0fgBx2vN+UEp+ves9Z5q4UQ6V0w0Z0BThd
ISh+2pjc8fQQE5HzSrsC0o0WP7ciUGIH6GEixYchjZ7wI/ZeqmIYKEL1+hcstjULpeLMpZgkZ5MH
HAGQ4KPJ/lNyxDIRE7ppcFEUoi85uUt5y0EvGWA1ky7QTQfaxB/2vqJ6BlRsiQGsC+dpATiXL7Dw
OuIXSAjkrNbOge6S2B1AnJRnlZzA6K4xY8mqdPNi+mvx7XyN78exTofxSMfWj9prHMjIR8wBL7j8
xIh0mP9tARjyySSOzD5oJ9Z1BuM6yyPGx3E1DRRTRlyxxtFnyUBN+PvWwJl0Iz4NW+40g8l8vETI
8aHc4g7RykPcry2cwBRBruTfknqA4RvUS7zAnkAYAPH40O22fcj/bX58W4LQrfvhgCsSsePZcNE0
bD8YGceSBfr2bHrWLb1jjqeoL+PtHpId4uYfS/SEwvUrO2art/aqRFQ+TGjXeSlbs4QStCGCG1HK
lnfYTsh+Mv1h4HmWcVOq6QrJxZr7JE2DXYvq+9kRzY87sezT1Y1+39q/sNrTKdQo5FP0qYyJoETu
0F8NHsmeQv+H0TOAYWnitgjyyQb6dBG02qK1Zreqky/7+UHHQOWPDne0PClkBjm9XA8DFowSDTR4
AA/5E3v77Wt4dXigjsSxgRIIvD/vlXhMCx8umzpjekJAvFieErP28kc02nE1NyqHWueEjXnBsfb2
1579of8XJ8ipwbchcI6QDjxqpS7vPUBFj0nSHH8FQ8h84VefJFXiXk2U++3wvQzU6KGIQPcKOFJR
j5b4kMVJyBuka8vzOk2mUlRWgz1liBmXW9nP7p0bG7Fv3rCKnewnjpMSC7Z0Hpr6UzjRrrZv0aq1
8IybOwwB8FqLI4YNx2DzjcJ+Qvk+SL+aOLDK4ZUbK12XqBrdHqrYaEtSPVN6Y8C954/0e2lfH/Vl
9buDmguVlYhQGPhtdV+D1bARzlxaRNiBQ1R9Zq7oIIa9AK4iMvrMv842RpQuQ9HK7KJ3zufzY3zx
mHmnFtAO0uEQdtyZtPxHqsSIf8Y5dOi+JCkAwxiJijANMzpLdrMY17O7zEn/aLVJH6LJazEqr5nz
+Tl2b2EeDdv2PUyMbozB3W9squuyxcqqOYmEoRHe9rZyeFLJllk8Bw4PFFKOhoV+0xcM4zpeIDOV
JJtvbChIuXWKE78ZqTKpqK0C1UhepHNVOPBlzHdKvTOR/M/7BkYYerRhcKWhA+Ne5gOWB/gu9orx
S1ht0Ap/ZovbkU7j9DiyrZzaEp8JK5hHFkiV4onJe6zdzQK7RVgLvg1L7PJvNMukIWCZPfuhobTl
B+oGoUi4h2vUQsdM/VF6O9n+wa6RZFn3YRitxZ2vQ+hMGKN4uUkYu2cA4KGTlzBsqPM7mCwrWWI5
9S0PG49eOfQtx8hTDEt9w1vUPXYmXEncNEvSXSE/2qj5w9Kgx1Vcm0beucHBmjnsEZBPbJz5cJqI
zHBMn5YG0E9zSyMF6dGTT5JjoevfM89A609xrI95BdsWyoO6xyB6O987YujmiRBZMuB4e6tf1gvU
2R7ZKVveRGHgVdGT9dCeonUMnxwXkmrzF42TfHnaEicmpElqyCGZIH4pemSY1nA1b3//ZYSj4Sxm
OpT8Uq28ytLrliNthXf6xGYrtme1h1TAnD5LwE6wScMMMasJvf/x9zrgdcPQ90MYgZc9VdXMXjq7
m/tkMnbdnhkQSrt8tms5hvrFIaxgX2rxb29/71lo4MXal2kCrH4PaLJ0UyVp/2PPF/AlkCXctqcJ
LSekcuwBryK4eHtVwDmQ2DWwL1S+UI2h6dHAfCsojVMhqiABQCfBzfzurk6WFn027B7m4i86OcE8
j+9UUJYccS+uFakjZgbgpz1cljgNX14rfsHlmLpOAscyGCnGg5yJcXYC6tcHf5NqZXF4ZWdl1H3P
Jnxr0IGOoV3/Q5k9UlLoii9q0ExoUBobigybTuRc2xm0jS8P+u1ne9FBCmzRKoDdydMFUkLD/OXl
9q2ZBUtVgjkEgkIg8dJEVtHCWJu/MTLmfE7nFuEeZTPUXEHapiC4DszCI8q/ty/m1cK2MaVCuCqU
VQ1o+eJiJBsbakYaT5U3puwlE0QUewmRAp/v6oONPKKv5nR7fvt7rddPwUVyjk0lCiqv5d9C0H7U
4C6Rxm+RKARMJl3uqlraKD/ag5Iu7VbXiGpLip/U+ZNObePekQND+zjPAYawMGctUBm0r/bGZ9m0
HtPfACiqJM8TBiHpR3jC27Ax6QdiK63YOVfpv2/flHq1EsV1EuUzzklJyy63a4gO96ambHrSjW/k
EELv02i1a5Bcp77ond6C9tg2fCBzDxn4W7BU/QAfzIRwP1whxNVKUdbZFhn3RHmIZpjb0RX8sjWu
j1I8zW8P4Ks59HQIDo67hHZ+ar0FvMUB6B9+4Xf+4Hq5c+MOBjXG98mxTNO43nMye1bSC0/dRJqV
Hb2z8x/0HPr/wqbBQ15o8/tM2BWr2RTODaN3VwGgrjxzqq6LPLGD8MPYTvhvb/VQuMMv/Tq2dZLG
37abIvd9VTtUia5Vx9wcaOGiO017+59GpngZ65Y9CAGOwKuRWRwAwsZoOFMecEqW68OOVa3zDeU0
7seAKfLArYy7uDSbGtxEvlB0HP3JSpPunej36rRhHItaJf1zHCdfr01PJfHm+vnwNFWO7NAN/gje
3Ake2yRuTSrP0LcK3IZ7BJjfDb6vv142BapCcINEbkZW2R+xl1wrzZimNE+6Y+zagJnSYz4G4jzG
+J+JAvANcQct4oyX/s7tXyjI0QZSQkjxlEwYITBdJj4JTheZtbXTZyzrpHjNCvI3WtFOPGbjUc3R
toRgJ8l4x/uWzg4v0N5c1si1EbY1FbQugQ17lvYsDsBSckeNIdMSoIcyENVVE+RD1lKEwI4Jhq6K
JwTSDXX+Vr2yShfDNBHPH4dSISGGNiay+OYwZijyWyt4xwOtAKIGvIIUdqTxToR8FajgiQBLoi8l
Y3rr0q8TX9/c7pmRf9YhiqrP5ZXrxN2hK9D+wrWMGOZ5lcNqWb2kWp7msnu3zhISy58Hnev5+JwF
TOZ8G7WNS4nByFoKFSNm+q2sBiNWB2IZ3zHnELmu+jBgPb4dzy5YNS6vXzIAOBkyjAzplL5cibOh
sG6Pxvhb4kap4xwtkyEodk7I0xqkjHUSTj9n14cgNfRD1DLrJ9YVGA2YtIJQV2mYi723OV9VfcxG
eQSSDzKCeX1kAUsdVsEPfYvDWCLJivwHx33OqJL0d0/QZmZxy1NjAO+/KxdTEqTtfM5wrLn5o0I2
SU5eWkE8Rm9TNDHg9srb2wNlGTvl9uxnvZ01N5vPu/jS4mxjgnkrSplq7wloS+7MLuyxIVye9Pgw
BaTNVXln5d3CCsk8DmDOV1AOpcc8FFCYGfkPaK0P5ooYu9+oqx7MPVu79dOR8rIaoRnk6MC253YS
tlnsfvSKRTUXDSOp6Ze9R/r2677MBdj0zO7BPeDD6YXKvMj5xsFKsWMb8QPeC3ik0YcJbJSJzQQd
gDWDKd2wvd9LiF6emkqmaS5TO5PVTbB9lYPYzZoGkV8j2m6Y4YLMXMSQq3hmBlXmwHP+B8Dzed8r
f4pj0tZ+sYcUa8bGwNsHih4gQ/qq7+8uKBlBFfA/a9PjnAYzviOJasRrUmE/ABGotAdpC+bKZP3E
cSP+zb9tnAssm9BtJIbxxhyzwzJ57+tMFpwFfu7sCakiMDM4bVtnz+yYoOH97dmjSPBkRBmqPbq+
Uj+OAyr1CUr54Zg5H4bZWcB5jVMoH8XRuHEZAVMIfCt75l/d0crGcXrGbyXblusp25psQGaBDmIE
meN8oUYyAsMhONjyy1Fs4ooNoUU8tEvYJny8drvMaQst2JAuTh/ynft8tWJ+JFa3XRyGxfdqfxAz
VdGy/sAgJ/Ddo20NwI8/MSCf0vVDmfUeygpDiC1ue+8tPbPhp7gr5faxpGoR89WeqtpUPAkpmCDU
tBPy+bermclBNpG/e+WtWnrArgz0PIaYR1TyzCK9dnb/0sSO2jF/0A7lm/RQzbuENGCLPiPugADc
qZ7cAmb0QNpKQy8poI/6TxFDZ6yOi0AuJXUqxZgspxvFkaTfQb7lNBCRjXbxGP+i93GI1Qe95ypH
f17YpM7mOB9HcwgaSFWlHdMAcnJLXOKNLp54qhvNUOBOIOLnEsG1bpBXvtuQ0h3FsuzQm9MGmFYb
+BLqJZGoVY0t+b6E4HJI4mdXcDCMa4xZcF27qplBdjgw1W7LwnOtpmeF9mPhYGyaR2vMP+o50dKZ
FgDv1CTtXm7BSzA4u4pHw+/jR3OyASYcOnyzlH2Tr+mECWpjIm2VfEvwp+27Z61C3dAN52k0/qjm
9Y5hLSvzDp0mWe9F4Mr/TQ5MoiMUdoi0OkkBWEHK9LgMWatuDYwwEG6w3d5LP2VtArMRNQTV8Kvv
7OfzEfS/ZyL7WYRh2dWO0KaFzvzyiOLbQQMtRf15IhNAeWMDoGQgl1DiXwWvoaoXUkcHoX4sI3Yw
hkZtwJYXfNaajJYqaQnXtuBKbK+JW//Z6BIaHX/NEUunPliOZ4RUg3tjGnAIo3g4/UUZHbuQhhw8
H8c0EIwt3ARsx93S9CZPd2LuJ2OkvpUDQePfQjOhObqoiGMoJSAT7zcvFhCA4iP4uWTC6VDEQIAQ
I6/idpA7Dg0D8fgGY5CcYSmDnHCdD9QNDqOIIFoLfq00JkE7FBhoUjnpAX6bVQXD9kPd0ddroa9V
TeQjMJPMzXBfWJaDoq3+RVy5WgPbTFxH1vLYtpO/tlfBsLn8AVt7QG5js/y5+qHTuNhpprI5LY4q
IQGCuJZpkv6/BBkJLmmfBGngjR0gx45tzdZFAGGbHLAaYjR5A0ClysIWaD2aIee5Wd0naV3eY420
IJ+8eqskjzqH7Lc4MiDQGeUoPTViJ0pMnzxvKDtWZxNOAzManT9qUEgGD2RrP2fupqwWOQbkb4CI
tNjoYeZmNk4XXamJjlZ6Q4tg5dc1tiXak9e2Whxeoh7gaYSR3ZAuce6bjEjgRiQR4LzDYLZe9l+9
RUcSvYwenZP6Dv8wWiRHPTcIWXKrg9mwAW7hw9s7gV7Y5clGp4aA6GBYL53Ly2QNjoBH7jXEn6q4
ZoqI8hqjwfrEqcQTgFLsStuZoaIEna1ghvRR7+awTvA9PKw9way8g6ea4+LWmOM4Pgy4nlWnyFMZ
v8uTW+g0O1MC0Tfpkg3nQ8qE7ERDls7XWKSCO5zXTr5BpofLE4JUUgEgdyL/Bs5cJhFWlGX80cCe
RM+4N8gi1+sJFhE/EoydfAhCOhSph7xPLGodeyAZK13cRiA4EkfoTFSBL5VZRt1LVx9QoaD3QEY5
pErtnEnzAhMMGkFU0WfwGYUW15iZ7PZP7BTm7KDFvXx9sH0cu7DeNYyOWK5dCaIldiC4ojMQpeMh
RwCvSE6j3Uifz1Q9BZg5JxT7Tw7DWGhMM+BYNGokDVzKXEb3qQBUakZuYHW209jFZV1e6/lBPgAx
S4/raPRMjRdeQ3O/562Na8rtq8UQGASumTA3PkwzoQ81MGwJl6fawAwTYxdzo58x3sdbKcltnyED
2x293COsuGaz8m9eYZJGMLA+d8N0r7Jrp5zcsreK2POxm8ZxDkTBYptkJD7mLckVLewihKQVWYhs
ZRa+PrSe9gv2Wyvgsga8QXnaPVhJvtM0c/GqQAgw8pH5rIqiI4VN6jVyjwpzOGiMdebE8fhJmch4
TTcYhyAbeLLbxKV5POeu9L5T7H24rnV/eGOFtZn/hL3RgnKADwYxNU52WsBbRuHUX2nbDSP/Z99m
MOPC+Cmd5ibu7mzE5ZK7BGQyZ3yzjYjc3LMoFx6pabgZv03wb0kN1tBgdj41DGlNODJmbOA60XmN
dOD0gRY4U9Xm96uPYG6Ohyjx1b7VDxNgiruhh8ZICY44uztgr3ebIdmA/nXbHPsO01z+04WPyMC1
/hT5HaP9sLBl1OH4XsN1LUEp80K0uegxA3/z/ObLmpaL513tRYxfRYIBIV6yxPRf6mLr+V3KXXnr
gwsLErjbGcKjBym5ZQSxeYurKS6UCKZbTZOcpoD26deGZlpuoz9gdzKb8mxBMEDJQvzsHs5/lQx4
/J2nZHozmmnlwwtr2hj6+lW9Yu2N7s3+whbPlUW2V6IhnE5sLjHukr4lVP3zWhunzb0TG50yuLex
1pri9arO4/PBpA+MYpplggALRvWnqTAJSCcavbAGj32SOdFXBhjWbH5o6TCvHnxp4Ar1lb5jNaMl
NxyWcQH9+LHG2pM1SjGYY1ODvttY/SrOYWRmWxIPOAYQ1/nMmez7mDgRrrcouC8aDrDlxk9ixm0H
hJuS/ENjIwiAyRAw8yn8OFCPsCaHScn7ygKvZQY/7w0iY20FPhUq1iJlecDIESjRzGt6NocN8ndy
1LOaaYLrX9/p6Z+9wYaluU57W8IXAYUxUxW2EqlX5kq8Y41BzrtRYo+RM+8EU809chH66W2D0XPL
cdOa493W9MFnkBgKy9u5ksuxMlc6u/M55SgjeqP0afx5RO828ZFFNK9rqwDjCT43mpAaLo0uhfzb
I0+TNV/9mFdmXueWDXL0Oofe6I8ffneu6Q5y3VGA1VN9l0ddIxt6H060USKByalQCjilpbeEP928
s4lOdo5KxmHw1jaGx9P3Pk8VWvTkTXgx7dtsNubIgEmUYthDuwll9y61is8NP0ZJerD2vTwFqLWU
j2mdywp26PYr/y5F8IzrBT5rAnrtbLJ48zf00t+YodsYhBeJYHig4CGy8FBjajCkJziUPgSHA5lA
Mt61agSVG2AxyAbL17YkFMTcLSFkr+xhz4ZNfu+RkrXV5yjcJGC1VhNxRQu1E/+nMzM9tDE8M59K
kSzIiuB59f1gQC4VH1v0T/frKfczzT4PCpfIcBvni35fYwHGBiDamLmUSFSEhgTshImk0CYy4OrD
aS4T+kKPGixWxA5GfAiunBFkU5PIAp2rjoznSx22raFOCGxs23/Hs0kTKUpleJUgpSonmLSuki4W
vMC8dyH60HFZ04Tn80Mm9PO3IMMHaH4oy3HrslvEGmVnTL5HM+ioEDmZ5xvc9mTTNVNqsxpiGYtD
MAPd92sNtzqIwIqet4m+wSFg3sSqMcsz1BJ1NRZ9D+yh/aVDDA1sNoCDmgAPTh+XUTHLNwMZcnn6
OmKX4+xxyzskId+btm0TyC6yU8Pk8icPgGn1eXKrjENwqkvZdtY+bCkKR76nWSohL4z7AYn5oLwF
wE6Sv+jJddphiEnrfksEFqqLxzZvpMZX1YS8K4Zmg/wNLihMRrwYSjn9x6CXY0CPEvM9Am7n3iHm
t7yGdZ9ubi5Wtaw6319BaLejQ6P+ZBvBQHBQ4yz4RD0ARXsu4SfzxaX3Ze/gj3JZ5FuydpAtWhR4
3GE94RUTO7V0lfy2x3R/e06XqI/UXU/UNJcPNigfcCv6vvUi0g9D72zl1jLx7vcRWbD4CAz/rp11
EA59tqFzGEjEvOwqnunjk8ZYgJb9YwKte7zDHYznB+X0nPxVo0Lv5HFV9MxqLN4awy8eVFfm8wjS
v43m/6YbS7DE4xQmrkuS3fre3y7/SC67t1PaKXIcGPGQYyL/UA1YNyJF445SCSsOD5oSAS0wCboj
6oIfiwhibwmWgabr372Md9rDhgAhf0yBP/MlrOqOutWtoXWGj3PaZhSzaeUIH69ThfyBqgYgNnqg
brT83I23BFrKjTnBIhu1wz+7+MikissdnJFaCzroVLT2wcvsvPlejKm0bJwukJZNvy2ycvcOAglE
z190zyDeO0JN18jBP6aptKkGN5Lu4dv1xGU1wUiVKQD9ZuwKbDb3RTMwKboOI7Da+TinHDModBb+
kg1XTs6j+QULRVZOb89bnYK2mzInu9/X3dtX8XIUwuQb8DUuQb4NFtvniJGW5R+jkE763Tninx/j
ohZc7D4dNQuSP0bxnExk2Pv0HznE98f+L3v/fL0N1IAi3LdAO9ivOpPwfpcaW7nlo125Mp8b27NZ
mx4B0KQi74rT0uQywsrb833/HBv+DyPTs1T7n60O2gxglkEsu9gm2c5lfxaAiU9ipjKKURZ0+VgM
lN44YKf0OEyMecveyeZrLNtrOgDhPEgQTxupyxnfCPRI1+DgByO8oJk6k/4eEn6PzBYurgAbszNo
NfbPcFDs643051gHcTl9yfNKCjSNG01pK3olUrZWs743dnj11IF5IOjPvIXpE4Ooi/mXbyaG5xq9
/Rjghzbe6XiZI5hLlrOvgGyZJO3EePBM0Non44C/ZFe8vQJfNsVZAgzpmTWYnmlBwno1c8nAo7a9
wvAehSjB2S8TqTXHyrkI3Ob0HH8xeSXwvv3FrzagMsUAgtKOtjgyCReNLXtATzxBX+BR7VmW39FO
y+/1CHd0W/AMOgGc0hG29X/He7H29mVc3r9gKzjSEWz36M6/QiuMs4VwRTkXj7CPDKJMYCUer4EW
dkpKxAaBVHBVledV//Y3i9ThH+MuRq8C6ADazyiWqYB/2dBopzQG0xsZD5g6S9+g8COK3esga9Ey
Pgwt5+4vsJ4yFln2pgMejHIIs2nlKHdRm4i+WU2WgWd/+9oulyjEC56FYkuHOH6pS9iE12/AAPzI
fNBtFbWDK4cxpEjbl+hcxQQpPQ0qPU8yB7wU3w9Sl85jPKcQdUnIIBbDWrB6l0HSE0ami7V4PmFr
DDZ3fyZALifzyxoPrTtejdbgmz+L3JN0xnJQmvvZoraBiFjYQoShDR1jwJ3dqgnVYfsdhM7lUkZD
wlXI5dmMLZX7CqDDMTMB2A/9x9+kuH2hNgapEy2pIKNOClJFcQBJFUiTtZWKy3z7lamXpEbGt7bD
gwp8tjKIqFeQJlKBSbq56yNaAgVn89T2ddA9hlNYRM/xshhYeWFaC43vaeNA5JlocnOKuiET6JwJ
oIs2jVoRhmm21qz/baIhzn8mhgWbCVOr3pqAWgT4JxAN3NWQiXgdB2C8Z8uOicO0NpnkuEC2+HSd
vaOxK+wwaKACNNXdUmxJpgHcfEWPt/0FDgKA2G+8ho7pLaQkPnKcYWoi9hBMas7JbWo4zFctYo3J
zBgWQvbGeggCslAdLDwUG4yvMcymNEFPc/K7CXUJZp949jIyEGrmlK9CPTOn1mhi7iAZx/Imd2qB
OsRBLyu5wMQ7wdNWkcs22AM7/TB86LAAx7KbLkhiPr/99qxXawiqEHsOQC6dLIva82Um4AdEuJlJ
4aPuEjf77ZP6URCD3fbMKIAHOhchU7yOodB8UDsUWx9c7U5JzbNRjjET/2ue3uYOAh3cOXD6tkvG
UvV3c7Fjc75q28CL3htCXs4gof0D7yB6wEACJHQJWHOgnNMANrsHisFGVf/AzUfY+QQRiOpIczA1
W26rDCEhQOWkHN1DXjL5gmB65/leZlpIynIl0I2xZsRVyb8IIibi7JPBmnqYS4QPkx+O6oYmvwNX
4RpfA/JsEk0fYHT5l00QY8EuUxZSfA7xMhvhx8V3y3m+rsgUUMXWFz8XtRQ8wH2D4G9qaKe/2wio
rCKYlZExnN6+h5fwCPIzkCoetC4PkhhyeZewlWkFv+QzanvwN2PoAAb0UenEVzgEy2nw/5UdoDbq
I1bLNBmlHgtw/ctVycykpSZX5YMeKOoMvt3zc3QEMNq8aj2AzvY72IzL90UYw9gL10kF4sx5lZ/n
UyvAjbl5SJPMJ1iWFN/e37+/v/ABin72Q2SBmFVbEyTx27cf9qvvBxIeiHox6ajrOurizqtiTYaV
ZOBeUyNmgprU1C9YW6WlAD7ctTbM4PdQSq8ugNcM4AlmCEwukyPm5aP3aB97SBr0uGF45wjonots
ffjFxiCdNdZf2cJgxb/D//H2A5Ab/DMbDyxSM0EucLAgS3i5ifNldqGixut9RoDcvqG+3QenpPci
mjxcdGcg/GdDFn5no9qXWRGZIGdBCBKJzJA1d3Hf+FlMzlbW3T3MoqQdP/puU6/PYdnhDa2H6fiD
1M6Pwepkqs2+kXIXvLzPH2lkZ9L/xhGHwrX3AerhzkNnAX10lECl26Wn9VQCckoxmyxZQxCxTBLu
yeF47A5IFEL4YqoqwIi3H+tlZgU8loUNyBTsHdn/ZZETKaxt8EXI7odwcs6nro1ROVpWQZe312OV
Tyr7zf1SK2OSX4gR9ZMpNTaAxnde8mVIEZ9mXnMgV0UReFmKzMUQxs6wZvfYeJHZpTFgNJq+ktnt
bcC3b/711xG5mN5BhAQUS0r3ck1nqVLMMDf1AVkSn0ZZZku31y0mEtjBbd/PHdWFWAbPmEYjyBt2
cqBMCDUXX9n30dKG5IgfNAA4O/MVl7hstuexn2XWJjz6qbhP1gEm3bGrvN5tPtrjsDVIIbpOZHb3
LkLDtFJ1t1ITqlQMap3eStjRUF2KiC6TRhbV0RxCt6thdn1W2zggsoX8qcDq1AouA2ZctMoIC6Vv
qTnIVGTtFkh10vRKImY3kLCAddAVPOPxix3ipTAio5OHSp8M0ock7vjxYEdM1dUsI8gMxCCtWRRC
6ZGlex5a5W3NLHMqDbKkcrLJRn0rldSUBSU7IummdDOPRdQy4jtCowIVhAKeHGRIKApBb/MruVCY
LdKW7ODG8SW6KKgxMKEtOTWj3JKoRPymSPWZJw163UmL1CYbDsXRjQSriwppHe4VRSEl4K81Lr3+
FHSGi7zg3Bkdfn99CSMnvMvaDcL53pzB1m7mvjNmJJtzUjEU+8/7w9LFig7H2c4x1o0zPSyoF6fa
nnW3hb6mVHe410kr4dwbprkmfeIzBtWslIl5aQQ7cLWOO2ROV4KBHcrD9FukENGX22ehtTuLxgf2
JGyfP3F2uixwKzd1n7Dymyc4DnQ4XTIz2pjNv2TIQYYANAogPwd3zuCVqRgh3QNULQWxCAn1KqM3
mp6XKwp8PEBjtIUQCT6gq1AFJ833PpR2M4f36ej347cMjQjwH8wX1IZ7xrmahA5UkYiZSOSWzEOR
B4gRCu5cl0ZhC9P/J8Cn1D8ODFy89noyG+mQ42HGeHpch4SJNVMPIwZMDzBTdLUVjc1rpLqh5Bz4
JzqYQ56Z6qaLK5mrVrQUQmS6Lag6f237VKPwjMH5FOcevOAr3YTXrS57H5zrNnQ0Akv8VRbuJKkZ
LQj3Y2e2Mxa47Tbm2/e5W7kupzWsGY/1CAQFKkRbop4XPmd7ZrY+jv/QzLDcZ4bi0/gJeZyysU+G
0Rjrs+9uizF8gr0nejNqc2VsnEOZR5yWj7H64qrf58B6QoC6gOAvoRSdp01BKpWmT7+axUqtjMb4
oWuymmmOz9wRwfAdDEA0JBbcbCXS3NOTH+QDMqq6w07klV5Lt0cBncCFq+emP0qUa7KnfVmP3sKW
zc8bdzLpseNMMAU2VkrTYMoy3MEKkcG847YxbGPCS25H9uylOkqdsjB3TGdm25lCkg4ZTegCTRsp
ZgSw6mR+oRldXpbPcXdttqUaaeEWCbbUTtZF00cfI5sZoJfGc1ZLwmGr73RfYsHqQQMzC2bZUDMX
Z0P7Ze+m7ls9D9AX/DGpbnKuwz106dmfo1Ql4e8MzhzOOFbzzLfUj0lrBnRIFrJpc44qvnufmtDq
5fTSjfsiMInEGrrqgh6mi4+cTWw+LwPZBbMzrXoQx+3wtSltP7muHTWVtPD3Icc+ofLQ22cNj/NW
8ALp1sgT2hZ4FqATeDIo6O5TtM02a8YN7k6aKlvccnBlZoDBzwtMsP2lhX6GmcmuuurAORHg1/My
9Wm1g7ZILBmytFaikkeV1t6G3sweKNMqCgiiJa5DbMa8ThD+PFahgfTGITRcUCoY38hmm/fPO087
Ogcvmu9ohPF2D1G2RlgWQZm2TFbBDlPfX83vtX2Oej1PgSDvg43nke2REqIGl4f5jMCROGTlFMgG
Mf487ON7DSrYITJu1cmhES8yGZ5G73y47a0jPWt3zjWgDg97kxHNYNmCLlIRvFdvh4Z09H5Zl1Xb
R0WBU3WT8k7D1vAzCJMVRfx4rIxOODEWQ3jufg/icKFdsnSUDqSETPZa/jf38jx9/5/FdiYAzSs2
j0CRq1x+3tkbF8jGyQOo9owyLkzWln5BprlI0wNX0WRLv2T9moEV0sec6w/kNHOwybmmez95PZzb
5Xtffd0cWRqTGzMAenRIMxhW5btE0bDHFYzlQPKdRplAG9dgEpVZg3IYZNZJns5A768mGqVXX9gg
2EgT9r9ZewN/2b99z93AE0nhoBv4OakS6ygnoHJz0VgRI+GkCqDI39k5VJyl9ZgZwWo+tN551NYM
TfB3B7sq+REzXK4OI20SBEEzjNl3pnVRTHKq66Fkw8yCA1G3tGcXRconkXMAvpGNogww2RMrVtOv
QiZ0OFQqiHg06qIYTW7nZHhgAOuju0PYexcJMJpNzSxLnJ6xWwRHqDhRjFcDDcCxvx5NEzGe62EH
ru/LNtx1CHQmoI97BJOIAHdpa48gAdGJ26rwGGNoBwzPTkvH2E4FMpy8X94QF64Dsk4c9UKnGSA9
+3wVEJSez1YdB/eTrhALVWI4g0H8GZYUGogaQMdq4EHZIFnOOe64J1Ua4wVFR+BG4RxLyIRzKCuG
iRn7TlW2ItFCw0/irJMNIwsGaEyyfB2YPyPAnu6knW7XXopsqjmsHCwGn8hjOHGJw8U+eQUEJlml
qz+R/JBP5ESX3iiiwAL309iwpp2oOoIdxWNyFHBVPTNqdv5+HoV2CFDLABNM1rRHpz156vb0EHSI
RAs9+Y33OTvSTWBf9smvXp5besY4trNILOwJ6d6o6vfMFtwxBpLHKbFKG1QdiCSeJEGevhcC+dwX
wAsjEFWgfTWPsSXVeLbvuUwAzhg7gPkA29n1YMf8u2Co2jo9pWbkub+wgTt3MD2w5s9DhioCSgYJ
GMMnB281vsuZ4rifvkXxVOEPspwJ/4gwChyMEkAABzuix8jOTXq1j6Tp0JQFQEKeqY3IiEs2fdQz
+LVXxQR2LoL/lRzH3pWJjya7ZDsG7f9xdl7LdSRZlv2VsXyPmtBirLMe4ipoUIDITL6EASQytNbx
9bP8urOaAMvIri4rszSSwI0bysU5e69tsLzg/rd94bT1O30m8QvVGchq7qubo6ils3serdU7hmx+
68a975O84F6qYoUWz0Nu7GLAFIkbttl0rmQxS+akEE4MRvNu1Wnk0qWXokarcHhexXEAQYTeGpPo
yDh1Fg6o1Wu+aOJZNJiSeXLURVYWRGZo/LA7ITdLlrteSogwpFaDT753t9TN3oYK3Wd//Xw/+bZG
IdKncWbQtXJAkNpvaxSb4y51SuzbVVk0iLMRYsv1/Cb6xavsZCmbyX90YJxCbOEpz1D2d2hevS3F
Fbk1tH69JVdZkbT+88pOwUPk30BggUTRaktZHSqmCob5nx/4bTOEEj8bWt+mb0bXw/5BBatpPjDM
sgJcPYPRtS8prA5ufBXAmEHCjcRh9PzTZtqdgY5mGwmArHZ2ulrQbFzm1M68yc9Dy6BDHsnJ4ejH
uXn38y/5tpNL+9b3KWJbnsgq+hF5tKJ28bxmsk5KLCjliIvCxXWZKPkSd9oU2hHsTJN4WRgtvud/
XIapaZpTXQB5S4kg6Cjlk9ii1fEO0Rxa47DkMbDgREpOX5uURVGEPFxaVYSjQ0YmiCFWqlZC1Ewm
Gg/ybXHOXYGfn6bxNmOM3rnh4pw3dPik2Bnflk90pD08m5N5HJxkI+iD1Ullw8wLAtIYwmUAadBC
mkpZ+++2OVii+ABsN6kJxT1z5FyLFTf7R68ztGdjZFABTHVuqCgsntJjU99EghuWHjrwZK/DAdGG
HXmodXfb0ctedYKHksTO8M3qwvdRzcXowQSBdsPObh6HBEQhO5eVgbA9U+qQT4nGuT2JPJ8wwMFg
MrmLOeJZcYHqoiEMfIfGbjOmUwNSp0/p6fROc1uzDMzLE0Xf3nwCMIp2gfgAkhAe8y1yMNl6tjb2
+SGaiEO1r1szYl192kYYB3eosdaSDQxKnaYIKydP6+xUECQR3Rpi143u1gm0meyKiBSl9W7tet9q
sEOnomrgaASYIKOdAJ6ul3qP923ZWzMBTPlBrbWcvvcX7Y91BR9E7qPVQWYNa4zG2oM967oDtrAO
urU45vBvTO+U+gSX64d5xQyASWEbVjI504lclY/+WWNQyo5KhNPJ+wJuJyFCli1IS9GOCHUr33ft
MPPYbRLEqbppMxrnDKe3tvIO76el99p4N1grO3lCIDtUn5fEtK9j94BuaMMapbcBMIv3aK+ytIWW
VHt6D+53bPKnMVlm/ZnVr+lfjk1nGPEuXwTie9cgeaBzpuidctOU+snIDenyaFzzm8lvBD5JehUU
0lStBTRuKcsEuW8jg0sYnIe8EavpCSPQSIa7NjukgJis8Kav8kWKs4p+X+K5MzYDd4V61u1nq57A
2GW+lj3+4hUDA/G6Dk0NmCIwQzsYahvJwNvGGJa9Ch1B41wSvJKSjYCSNa6zBwNZJVxMRsLogqwy
ulEU0IjNDjoyutlaeRdzAQp1D6c+pR5GxBRBp+CRbuZ5aKjNjUb8UBQjWJzALuP51vTKvt8li+1e
6VyDkZeZ+TLOrxC7UsfLSYwfen0/khkxJqfSzLX6PsvB6lxpDdSr04gtIt0nkNafoj5fs6PlpKRZ
sIrqPoBBSOtD2wxEfXab76x4A1xzvnTRcBbH2oqCZt+SdUvWwLAgSN0bQ74Y1wGJIXeat3oTUT64
dsKxTOb9zG6QOILEb/ZUZ+rgKnZw1BztrPJugAZUwWFGTexzsrn3sahG43bs7GnGmWKZnw03SK9I
CO3dkCpRdteVwbgnuMV4XMolRgffPblJ0j5qhpnfFba2GOE22IhAyL2majSB+0oAk95QrqIXvl8c
e0uDXWZ1ZC7d4MHRvgYToc7wDcs9mfHkajc8rEQZkmurk5mjawljUE3948EFqhL2CEAAdQUEK22R
HYdB4a2f9IK8Nbr6dr2bjKK/n9K2eRdZTXcb47s55uvgfBh8zTpFgV4f6qwRJEOKB9c086qTzs5h
b1C7FWgZ7xbyUHzRADR90BvH+Ws1/eRT1A/d+5Xu/E0Mfuyy6LshJyCgJ2AhrQ3WS/N2cCHqo3ra
suVSt4bxukYLdV+bPZHtc5cdcsHbN/OJ1AWEXevXxp/zj+1oz+9KWx+uNM1L7mZPJ4JO67L2UJTd
do2jKvgIdau4MuLIeUdOwWoTTw/tCLW4f60jfv1UOGP3KQBrRzB2qu2ok0QXTjc2zCYU3XaUizSb
oqlvX9iTW31shrmqd0KDf7TWSXuKzbS+CeqGigebRpJzXROZfWedZq82b0kG0PbzNm0veRfVz7Gb
wuZZI21fT6RI91tkPBsQ1C48or0vyN1b7zdTG27duG9ORjJNl8mcYWOKthU9eepnRGPU9jtIxf5y
gHNccRQjOmjsXa+bxl7DzPc77+gXefQ3SuPHwK3HZ4Pp7YROkQQLQA+YvIgDIr9Qf7AZgA/akvv3
Tux5F9aW1uDJek6AsrDz4LOYxzo/47Pd135dPZFK5KQhzuj6hkeTbULQzLwnJsFWtCN5ZfzcuIkB
zDwtqa1dtWaH+4vtzqXDcPKegGospPC0HmHMbGG9TdlTUuUpARRmhXremSsqJZGBqRkUHCrhycKH
OhfVMwNqaYUm/8lCJp6c2hKWPCKItZZUbW88OnhWL/ORxGpCx7f8PYjC4f3MZEM3vq9OI5ir0KcM
/dFFbGmGUUl6Wr7T0ilhh0z9fJmORVz2fxneUN0lLNYO2kzXeR9Nnp6GMaW5A/7PxzmDB0gk9B/J
Zg6XEO2/TL316FL3h/1NXLk2ejmp72Z7ZOPTaJfG0ObBDbW68oITK0gxy+bmjhVFEhxpbUYTWgCT
KTnRqO9gXWsYXis0sCHNKv0JBcWymwOHBFgSQf7S4sFkO9ildhXyrYqv7lY5F1mi2df1tpJDSGje
Vc6WhpfLXm5j25qvxrTPUHy4TrmHbNH+NTN3XBur434CU9e+L6NWt/dVkg9Hd53dR9Poy24fRVp3
5Q2OB62fBfGLlpTJiiayGeB7mIDESE/p09t2sYjpsCIyxprc8aow8HAd+3/StPd3Zt8RrFxxha/G
qTT3ej0jTd/c/kMNxO0wmlmSHqli6B9iOgFTWPllxAmRkKwj5v2AHV97b8CAe6mtleEnSK0bvChZ
GnLh9asZHtrBt8byAXsmVbZl858iEp8/5Uga+rAWEpWQq9B8NALyO7PFgMqeRl1xims//Wy7Y3/h
aWvybPfoB+xo8CCizOwO3c0swoVwWF5NLLdHAH/tVWqm1R7IFlUwO4/2GSnLX/0maXcsfP33HZU0
8HB2fFH428KGvh8w1pjxdblNzXWbrnd88S9Z75Zf2k1kEsZQAuvcYuxureGAPDflt+jRXeX2ENxh
WrIPa+p0R6udYxL45rTZZ47m3NjN4hJDqX+GrWNfL/mCB7CwhtMcEHYVary7+7Rrij834iFhfzt1
j/ZmCC4ae+oeXBhEkNTyPL3TYs3cMQnXHyrygC7cgChYndHsNK9rdGFz7GzvTbb2IfGnCbgfdc/i
uGR5Wp3y2E+yF6mup0ooFMVb6kOKyDdDMEPSrRWFOGkZazYWamQUQRhnFWkGcYpfS20XJVlCVj0U
dkSp2vpZ6JM+KCV7zoDCfk6WPf0hTygc4ssDkHoYoP8VwW4p4nlLHz2Ms6xjMzIg+BFHMq1YXIlN
qeznbfBixirUmxHjVEgRgf7ckg4xKcROUC7Tt0ILwVK+xbIfV9plUDmV/UXVXmldgALd9SVU2/06
TtN2i7om7i66iPYGdKq4EYHH1uxWd1k5DtNItqUzZIcRmF9y0PrO6vaaVgmCYVSt/osOIpLsKyQg
JSamnCWeRr7BfGxpv1fv7bmNsj8HJ64HksnA6aQfgHlGhkFhNi9M/Zqm7+K4J/AHcZuGI0hZYMcz
AP31MKBw9EHetHkdAn6I8WlFc8bEFQLfEHaofqHjpjqcWVBg0RsNVjp7WTEKziS0dtsaMunZgpTD
C8DhfEQgiSHB+foNQmc2fn4701+Or1bd5RXzvbo5kWtMk526W765TyzIvPQwZvOondC15NU7ReUv
N1rjNbcjpjcouyQBAjifPUjCZfSSyej/Zs8qZDb6OovtwuKUohSD7wLv8Z1cGqe6Jspoqr2Aqp8O
ELl0jALvFUJOObqCiFwr9xBZTH7dHWspquWzMjPJxok1mluZ7TZf69f4BOGr4ZiysahtIAQvZX1Q
NEHgV517JUorjAxJ6Fd5zoVEDO24sJbKlkQi/061Y5Txqp5NwSRP9Fk0hKXyXO4jlB1CGl0naQRr
00qU2NgFidK1PuNWARUkPTCqhyS/TW753FsSYEWvRlUPVWdnMkTnDMMoCVdi8PEJVE28yZm0S3p9
Vgr9xuPS1Cd232tn3kdT3dV/D4Hrddk1+2KsaOFEB1hviOsmgmPamRhBG1wscOh5yWVmRQWqvUdh
SGKR8Ev5NW1xbI66LVoXkYcChaJ1ZGjgwDtzQpEB8TzHEnpSrpG69YUbs01myr2qBSrrda7uc9GV
hXAwy4SWfGyyOxgOPqFpxgsA97imZRn5lePx9BAf9iibX0KJkPiXbNZBjYY1iSFgCbZ5A7xyMupu
JBVLXavWNpcF0YenTSZYvHP1eJJO38k0N9TQWp1Tvg0Jz5o5P2WAUUVkS/ZhqroRPahvGl55m76V
ZWlWU0Ato3qjJTUlgbihEQuWwrnJcruh/qeqjt5Zpa6stOwsRNnQJdJ2yU7ljN+atU9EOhurQbCQ
fBXbxO+FLa+iFUifu9dogOEtFY8joVC0SFZJMBw3GiY1jqI5iUsBnGntT6AABTdyQD+jJyJZy+lx
mzkLWeCqu6f60Mr057bTxB5lsYNEb8ICrtryuMAF65+VjbMOUhzDSlnRU5VK+RZzT24WwJOzHiFI
12DdQ35cl88Zw4L+oEPwbRidicErj1hLp+kzu7b0qRKU4Zl+eWDkH/SkGEEOL1ZHnb7v2sx+TLY4
K25SF7j7sWM/5r6XY8ng0tmnoXauqw9xiedAczCNJiH9239V0uVLp9qMyogxSVtcOaXiiprFwECh
jM7Ksjyd+/okNPFIVs0o+vVgHPC0IZYoXaA8Unfc8dY6n2dvMYIvdcJS+jl3BrHR76R0Tb20Z3OE
rAL1kS5UHVjuRSNoaDCpfyjXOiqfGhNE2RhSUFtWPVxtgMrpTo5HCkUkNTYgjMXXwcA+bae19FHE
RF5lN+wHz1ynJpgRfchL1OV5U4pivb9GPAtsH5c/ZWfU6OuYK2VLNvx2xkTK/oGcsXOEVgxc1WKL
2d70zw55i4IKfzlHJIbSGD3rmeQYrab51aNh0wT5ar30DrqNEps3yQDvlXcZZ5DQucg2kLl6IlCg
gMxqLvsYcbXzIIcywMTCWae64bLv3MsCig4eEXnBLHX75UC0L/PaudUREdqDqkua7al7ia9oLKt4
U5sJLOB4r+A7XYlhpqYyetZ3UvgRnkH5mFA2E9NP3Tbi5CWKmMQDMf0oz0ZdmUtNM2QyS3Ls1EDs
IhfgbcciLGQ/6O2FMyadQHGQFoeqmdsln5dBtt2ydBbiBYvwre3RndaNsX9ZaXdBA80pAJes5+s8
c72D6nq1S4bZ4nJyCzESUBoUax7ZQV2bQPiIKsQAdRsaRZ0y0ivfgOQwfuOsrpHo6064aJnIZim0
kPdNmaDUzZbGvhrYPZ/bdrEYbtw5EtNzKh0VXu2dGwLnDiT0hJERrwLyp4Gjx9AasPg9ox26M8zB
3vJp7C6itOqt8QA0pi6KK8qfftudjB6aCv3owF0WiJVuycN/gt6V67hWPao501VeJsJ1OIEWRWI/
okgAJxTmVoGL90L1xJQ82LI70c9BFy1WpVj0LXIEi6pohi99YdSj+dHq7NJO944+rd58NEjB5lro
oCG5MrKHXk+B8IJ809CxgBfd84Ll43v3POVoRS8mWiRdyJFiNqDCEnnWWStPI0ti8anQCMUFBI4g
VgDNuRsWIUPkWumSliknL7pkLvZpS/hpaSRKaN9Ub5WXhBrgDtIl0XMAkyOec7H5attZEmcP+ia8
ziWN52I/kfNISWJuyWC6IxODrek+tpLFy8lnRxM47JWXK/DhVpifMlhHRYDs9vwmq8dYvtBVMg1W
dEvG47KhCQL7V7efewMt1aEmDGZa97TPbc5CrXQsef/TUvOs4ZnEk/PjdZarxXFd82jnAVKj8uB6
fcq10u1OjLrKw6xAANITl0oFBHgUIchSFzDvMiGVc+ZCCITIIRZvaBYlorGWkh3Oi9d0ZwpoT/eE
M+20DFQOJMo+Qx8IA4nHJTlDdkc7mLFbK5mE6kMrmRCNT9FwV449RX9QwDethzuKXUmyTpUup8E5
wG22bJ2ty/s8B1ll3dUs+gjHqzKcEZiCmYL5vbguN3BbeVaMlOgXMgnE0oD8Vxp+A4JJLlHlAmQi
wGRgdQStbcFqrO22HFEXFWdUieWwl8toJS3E5Ema0OWkWanX778R7QjD4r4YMl6qZdHCF5M2GTkj
TgHGK+daw3bBN1CmaacvRbN6JQuIPmS22rnZPeW5c+YNyKUtRZiOGygVmXW39jxk6pnpGlM0exHz
CNzNEHXQ809+ENFjOKXYs87m8IrlGKsy8dpIEZlf6OIlU9cV9Ld4UxAXiNdwiQbx9uozwwnBoT0Y
D32/dM1cljs5t1FKF1qLlWLkfPAsfatqZItWBhdVPTNq5wHs/7wB6aFAXqphP5U4TCWyJFdCGG3V
NmkF49sb+wpzMf0PuSON617o04YsGbhmcpJX7zR5cPLc2RNnx1YC91bDI36GOS6C+nKUVAA1YGvS
b87JC36ASg8rpQhBqXU8KW/wV0uMuqrHaq/E+nTYZvlEACBndCQeWzHlqCEbJZIY20cdhhsSTilN
INa35k+SK4mgwW5OiK6s2bhszqtvpQ7UGovkpGvimxn5DiPEMk5GXmj5yAUoFLlG8q9MKQuSzBdT
+u2/3U2pnIy7Xtx83V6oN5ElLrZSWw85Avv9KIyoQOiZqleqeKPmhusWoNwMdThuBHnHdLYo41Ny
0oGOSRmtvA/W4IubLrVNnR8LD69UV8dyya0m8oC9E4cKJIJB/YnygbhFSqOFeFZM0EbvJD6RC74d
O6At5EvR9jinsuM3RLhUcADyEY9rJU3xiZT/dtDUWUGh2yTqFqwpOPTsqL7y0CyUAJTgUsoIE8A4
3CKl9ZISHlIOxKMu5wFXFjSoUZ4zvbZNCJZ6i3x4bKPrInAR4mIKwYp0h6MjFENtgM2B6x2btdiJ
qRC7yfBEHQXel2BrbB1QBfCqlDdACE/jIm7GyhDNh9VUsPkUBSNXLAm16d0c1BJ8CcnaH6XbfiRo
hM8U2zXxXc5rGLVanIIZsd5eQH0Rxokw+h7JjRRZSxoDgTJi8B/OKzZZtIktnwrmzqE66BG7wHTD
vWEzKvgDCm9Qajy2UBXOXM55MYWSRy521dRNNierTFv6t9qE/CiWYVJYipac1X1LVYMHxj2XRqQO
UUFU5CqqP6uDS7nSj+1GbK8zOVLk2Tg11EZZ3kTalSFjvADfsf9Ryhg1L9BqO1fL5LOurp2WWIsY
287lFvXGybXmgiSE81C4BqUGQfEhpKty+RThrW6fkZmz5fcYyMTtleUuPSU1njKZ5ICoHAC9yaeK
BV7ea1sPcDQZ8ztQNfo271p9CQxWPWI7U2edEKzJpTY9BSG7Uc43i6zzVWC5dBBESH/FbIqlWyxj
DeTtYmaS9TnHysSaOI8MHnOpUWQiXwXXOSaT6VFxNhTVAl2oGN/lVsCXo7y61PgoxHSeUMXirnvu
WczvLVFiLrc+5UTX3rkywdIwWcs7ewXJUYpIJRFVAxBRB2JdIutfcgOkLQgHbsm4MRxqxKM1176a
REqy53Eif6NSfB+2gGjt/NJJUSI6I3GJeivHgFnR30O2Wh2Cnr82d998ulJIxF5MrPXVBl+4ovmR
bzofqUfkNWWXKB8HVcIkznEFI0VMAB7W8qx5UyWXJs4GzySaYNGPCcHQ3Dal35MPsoRJE+Q2cPEA
MIl7It2ArBMdJPOW1vcKstThuO5vS4bvGg/KVK73RQvZ3Q+lYnXrOiGeVXYfNTvKPBgVkKCgbWnL
NsU4oGPcuunKaErWKkfcbt1EIo4WC9mnGve8uRYaQ0WqaiWi7Juu9bxGi/Fb8parekrNpk4sK7tJ
vKpqq2S5s1g21DIIRg1WCmelvA6VXLnVji+IYAniFhZUpj4I/gW5XJbfM5HiL2tOSBbENwK0JuwF
huMnwwJJJcqpMalv2wcpXux7JZelsyxOKHbXRe9OsP19Y91ToxNc7QIpEe+lVPW6YvPP5ZOALWK3
eOqojXGrLah9nBUvscjckOJ6WRZQak35EnkZpX82pa0tlhmd7grADx578aleWdHe2SuZc9sylDFR
92eTjfKtUS/dOF1n68SjoBYmk0TFbHIlhQhXiIgFHkR8pu6P/EIvlzXKfqGRHOrRERsymMU7aQuJ
Nshb5sXsDB5LR7WXVJpyuT4wzlv8cUROGB+S1rCH/CPDnViYw1wWF9zXbXFLjZXGCMVQQkT9CJWH
h0tWjeNJgTmHHxyw7lGVkOgC5e22bbGIbnJS6OoQuZsY3JUMXb0UXgzH7zmgpsvbpwTPkQRr9FIa
2lXJ6vFm5lZPvVwVICRFS+nLg6WPx0PpD3j+6Dudl6Kq5KxU98Kcyy1M5KrPl+SaWRYPKym6VASB
GfeCre/querX6VFLKPKyo/Qrw1iuNoNYF8Im3LIYt9sG2f/i3GEXAz0naqVb1BTJy9LprKGOXl6Z
2YchR13jnhLTnRwfi5MRj8QMeSCVQ4cq8jjuMndY25fYbOpp2eNg3PI7ttpGsXcbIobHP3pwJba/
NzG8gJN1ts3yDk1Ecei0TV7j7kU1yrjtM7Be11OLKCo5BQU78XdrMo3WZbVWdfFY8Rj97Wi0dR8L
dwymI6zdjb5mVq4u5XikU1f13I5/6k3b1Xe44qLyFE18P1RUForumvcO4pdzAIJgn6j5JeO7pePZ
OpZmtOqnptbn7dqECrPP68xEUV+bHuuCmOEXuYkd1Gs44PIe9/q8oP+y+mS+6pzJranUsL8zbqqt
qmYMXk3mHoHbBNB/zG2ur/202PTuaPfBMNAs8ck/S492MWtkMaW1Nt5qXr4U6w5tLor+MKUFuGih
U0VzbpFzpleWR7dWgxG4G7duXpE6+Vk/EUqGsMxednVK0k8WpuRKod9OGB/cvc5rYGGot3XnJkJm
bNahluSTF1xBikoHN7QmQ1+2/UTPar4varfsnmqnQtUSTIkzX+MiHesjIF+zIomu0C9ScBSQnXG7
3DcAaJvLloqnfRsUfa1dOzUczC8+g3LzpdFdN6MGquFR/1xu6J3yQzIukz2FPTLzhsowtINnt5jp
OVHD+AMbCu2r0FHIrbO6mUdESOodJu5koNbobmk4j55Vf3Y2llfC4rZQbVOhObJw6BlxrN2gjDHd
d4hkuDJhZwdrbZFPkdOLAvVPEypdS8e+iAXtdA1L3KTQG+SwrCFiYVxV4m+1UJZLfOlCSLFuTH/4
VNrZHMglUh0LS+BJ4mdMGa0kuexSTb3gXs9vpZxYfkgm+5eMfhOTs/wUw9g8zolMJbo6qpeRldbs
84bxHkTrXoqU1YQjS56yRRpBfjqPzfC1eFg9lPT6bqwpZaP/B31CUIy5bc6naGo73b9f7K3S/EM+
GDQv0tQTW6TNQOn30pMSVSMjPi9E/7VnE4ujxWgZ3Xq8F/XD0PhR9ZwOuRt9nUmIxyCpT3r5figG
G65EL7yN8mxXVXc6/5VU16frnFJhdgp9MGkG9cWjx0y2Hmqqi6MP5lGLF2sPllbUJ3LJyEnPq5KY
kzTRcJBNnVY3zpg1/mldBqSZkW6SuHffGmNc4POlG00azuiwneiJJzbmniUF7tt716qi7c+RhQeZ
ZC5CymmHM4x6wcEacpwhT2ZhZoZ2qvsihQ73wev5eK+9QOpjBNN10o0MfxpeyjWpA2DYaRoTWrlr
mwk69VLqTnMYu7ZrQ0RTpoaVjTjSu2YJWsRP6xxnLAEcPz8CvuqOzjAnxSkYVuRJ8AC8AOF6Yn7M
da3V73ocVvvJaRdaRkXxV4559RF4d35Rm/74hclnaPbepq+HKHAivDtrwkELLxmuKSJCvO+mZn6Z
UmpwF+zr6g8JVcy7MpusKz+bpsM4B7yIA/Vl+2tDenG17wmm7E7JVCxfOhtJWehv5pzu5n5sntu4
gc+yogHa4+r2PnaYla/hoNo3QDysKtzmLFmPplO2d66zZM/Ixdt7RreCu5zZCQDF0vqUNJ124UWM
8zhG1+nCLIwZLzabbP0zsmhGtaKphz9Yy8dXPTe/6MKoHi1vH6P1vDSpfn/FebFcAWNNUH10AX4V
WhBcvLzpzWdaELlza7LNq4B/z5mxS2hot2HXpVTIDXdyT7HHSi9MaWu5l46zpTkmFz/OEIOZ/fNW
lSiQYtO1oKXRv0NHUQAhWU2MWGamt7dEJ9AtrrzCzPcZGyT6dm196ZWptc8Ma77Jotj409dr7zPU
ofRLmuTjFcpH635eDJ6ywI2OQWPq6JcK+8qc+9zfDTRQl9DUo+4K1Eb9F3MbM8OEaekvzbCrYxLz
3rHV+zSivP8zYj9EGvWcvav0oDwO5hCcHEdfjhbU/c9maSaPUeq4OyfI0+OsbdGHJEO7481mQSd2
NJcdSJf2rrIthtRUS6Y9CruyPVmll35das342Pt9shzySe++oH1dvD3KRgqAdqJNTdjkMSNLBMVy
13b4IMlegp1VaHlz5w9L1x/00SzL/RRUFkJTPZ1O2MTnpyxgL7av4l7fmXY0IQxZ7OsMMPOtwxx/
vcUjusFkdT4aVVscxywiOB5S/yW4uxhN5DDP0SXazTE+MC7VH/1xjW+Avfb+oWEF936O0/mr2Qwx
u7fJpyNvZU3f7TkR66MlUk/f6QuxRHSiM1/fNRCRbzksptU42o7tNJRfCg3E9EPmTyR+8xtHX/QH
/k6ZM58qTa+iC12b3PFTsCJmcm79efFwFLL93gL3wfG5Q0u+Ez+SxicA6gh6EazTQMXkpI2JOVKv
qSPDOmwrpWB8lkO53OOHyodbc8ZCcok8pzEuqaPlxvO6kkOQ7fxg9p3HGJ9FNoaewdvG2GJSMh72
C/HZ5b2umyW0JBSjIPvLfb5qbrBZWACJ0MvuUwIBUBIN7GhYD14B/2F+L7p13pdVNHq3i57pdKJr
Xddv5jWmtVtN+FhP5ppu72rQI16o507/Ls0CPO7EGJhJ0CFQRJIWZjoN9osVO129awp6RXuyTgYM
M2Pc6pc8BoX1LhsLZ/tlnOFrnTBEFSgdFuUFD5GK7r0NywRCshoOSq4L62xZVBvEgRlOxYH+3y/L
/4tfapWy0f/zv/jzl7qhLhQnw5s//vOhLvn/f4nf+dfPvP6Nf96mX7q6R5nw0586vdR3T+VL//aH
Xn0yR1ffbv80PL36w6Ea0mF9P75064cXUhGG87fgPMRP/k//8f+8nD/lYW1efv/tC5HXg/i0OK2r
39Q/XX79/TcgMN+pt8Xnq38UJ/D7b7dPxROSCGBB8tP+9SsvT/3AbxvBP0zCfTzu1DluEPAHakH+
JQj+4dq6HeC91cEFBS7MjKruhuT337x/WC74LziNcBJJUnGAXvU1foXff9P/IbBtDLQBCykC+TDi
/Pbt3F/dw/++p98np7xGU3g+QB1KOOK54b8eH/kaTQFYDD3t1PQne9yaCx+G547uFLtnmtG/QMv8
u0OJXAcmQl4Ny39zqDiKk3pZ8/6ETY6OgUWVgtI1OuylSv4j2og8KxOPKPtcnENMlK/PKsmLegny
uKfKDQSg13gRCTVpDh6ZGcfamMwP2ja2N8XUNX8Wo51/+u4BUBf5+4v6BnGnjo8S3OLtBO2oCxrK
d3xLAmcdkAQ6tR08UR+3YETvtRoZG0Yr+uSkVXbaojb7UpkrHR2gZRfETiCuNbf6FylXb/ha375J
AHYEipyPFP31N2nZd4Bq5/4CLejzkNXf8J59yEowqFteaj0bkHB1m+Sa+nd3F8xVeVtFSfIhmgkK
wHHKZEhNYXjI3araJxmLKx0S2ePq5B5JRnXwC5+X+Dr/Td85f11PuBbIOuAL831ff11nSQs8pdtw
CtYuwt8x1SPu12HYudniUQvP14ef36p/81CSygZoiXUEu2zzzfVJsQeTrcABxy2IEG755JsQwH4N
xsr4xb14E7grT46aYoCNDQ8d6ZuvTw6zjxnoY8dToUe41Mqhyi6ZbCYCL6y6/NPzvOrgZr6dhcCR
yi1ckN98RF6a8rObVd2zP5+2sAxQP4Jyd+M/tqrt6EHTuTg4LFBJF7EG+wqMwXDURbCN6EuM1SFb
0ijBw5RvZjhZXlf+4sR+vIbCE+I6jCGcXPDWDkY7DvZ7GvVCux+FxLRMOzvTMFtvfRT+/Ha9pkOJ
S8ihSO3VbZv8XtsRFKXvXqxemwLK5jXPRzppd6O9ODrrQBQVUe979wnJX+FI1NEvhhP7h6eSRwRQ
ps1I4roM5K+PeibkJH6Gzpcvdhnrg8fkP6bHn5/bD0dhLc+QxSgMhTIIrDfnViE24UmfOnZu+nyF
PDTYGza78//8KIIFp/O8w0ByxBX+7go2VW+PS+W3RBs35kOABv2CZso6/OJGvUlv5U4JwyagJwfY
qRUE5zDC747TGXOZZa3envzej7JLq9Pyr0E/mOMu0t3hwTRSsTFMMATio9IxCloIaqYQeLiW4Sqw
/fw2G88SKLwh8aHtl7b51Xf84cEVc6gHgBhuDRPpOffzu+8YrFPL+GdgTtAIVnF8r7oETWQ/wz93
LjZqb+GWLO7ecrV4jxVhDbms3kXum/PepZ56VSL4uKK73V4P2Bevf36j3g6FBKADyoWMCCLZcjxH
fPnvvpxRzl2tJXN1WryA7bEdaWzY4UVlMZR9DCq/eMZ/mLPE8Sj08tzBlzEpxr8+XjAORtnpDm6W
Oj14OM92kzV+sqfyscvx9QcjPinbSODddMduM66Xznn/8zN+ezvO34CVLH0uNMVQC19/A9dJU71t
3eo0DYSq0NSBTolfYc8AaJx+fqh/c3GZYXjLTMOjOR+8WSD0RZs2jumXp9R1dtidtTAxiwaGUUeG
UOv94tq+hlziW9YBk7Jg47KyVIcv+/rE6m6qvMxci5PhZWVP+XwpMTOBMwKSWrbvEJX4F3rvWtYh
Q0Pwvzg4FRfuKEg49KNvDu77pNxQIClOlp1r+2QeGVL8spyvTHR2B9+weiz+Q1eGmTsSQfvz6/x2
vObMPSZV0xYPFxSGN6NNTFrMpBttcUJW7twatGFEGUuUSAOCp+p0fST3tPvFc/TDQWF7AxMNTKZZ
kAXWm+eoMiY/bq3NPGWzMV1MPNXHjefqxp+rF3pJCC7jxVkPPz/TH+4xB6UpQ1gZXk6dh/j1PY4w
HZNoq5snotL8m67z04sOjNDF6ngZbWHfOGVFlX+ZSXO/+fmRf3htOLJ4jhnI6HAwd7w+MjKEYGt6
3zxBpg1uBzgPTWBVOwcp9y/u5tsZimHSJtuZQ4DN8x3Den2kLe3jxpkSi2VtkxyYRYxDOSztL97N
88d8vwgUh/Fd/ify0VGMvrmUqCKzBQShddL6qEUJmW2hVhmU9WIAvzvb6fWrsVjJGEQ6d+mNmnHd
m7hC9G3QT6U+FHeeFxEB8/Or/MOIQeuCGheThAs4mdf49bmPjlPXQeyap20kE6CfzXhfaJGL3Afb
dN6mv3icfrjUYgnMuM86AJc9uIfXh9tyElbooJinKc7HsO5X9wJb0/ifzjEwk1n7WuIBMl3DeHOl
0//P2Xnt1q1k7faJCDAU0y3JlZSsaEm+IWxJZg7FUAxP/4/lvjhbS4YEH3Q3YPTGNhfJYtUM3xwf
81G09biKJeuKqdQMOjCV2x3VXLEfYAhvP3+IH+4KDqJF+sdOSDJsi5PrEfvgz7OKcte6RrF3DOki
c1nrL5bph0+Rq2C2ScimA9MkS37/7HJKzqPtO+WOAaP5tVkN50L2VaMzmOlkZ06fdGegiPQMgqpd
RJ/f4fHvfrd2uTa7DqkfzEWd0OL9tYmuFZi+udzZvYolZTrXzCmDYokTN9Z0KKoE9TwTKbhTmeUR
oRa31RcYig8r9fgT/uyAbN4AQk6WzkAHkN3HKHdoNrwbGqZWCNC6Co9YN5pEk/mFRd2H7ZbruQQN
wJiZIeWtvr/lrHU8rfKacldh17WNTQOFLzT5O+bGym2ZF/5+Rou1//w5H1fK6XNmv3NIpVg14o+b
8H+iI+F2jLZpQ7lbvB4XMFwL7Uii/bBDQE3yiyd6YpjMAf7nFv/f1U5Ccwpw/AxaHzsZ+40M57U3
XkejK8JBa9vvjeNWxtmkKu9ZZJbLwKgzHmdhrbT44q4/vloMoo9gXkfnD/5pNq/SymQgtZp2xzHj
CqZcaC+OFTCnxXBb0fzrHuQcPyM2PY+9yOZke/9ilaUvC9SAaYdZnrut3cLdjZXhffHFfNzuuQwf
LMhsF74LFhjvL0MLvdByoakdaF9HhSkVta1oF/WL8ReNhhGIGyoRdt7uSwS0WWRQEn5sfSI4ACho
aIPGWt05qOAefeUS8XG/Ip/lbHVIZ9hITpd2N5YdPPS+2plMMQZej0WPyifti6PlwwdE1nhs8OuE
iTpR0smxKqSHCqzlKqgrkmBsWvTTK3mRWFwZDp3z3dBG44trfrgzl90emg9GGDbZxSnhepZDPdVt
Nu484vmnLLbrq97Vv8oC/3oV4RKcGM6xann85//5SoseoZpmLuMubkc6F24cbx3sGb8IgD4+P7rt
pJoIgo7AyVNPG3aBI7pcH3cOCt5Qs0pJQreYV53Ndk94MXxbZVF9ccj85daw4zzueWzydKtO4oGY
swX/HApHg0EBpyrrJfIbY40+3+b+chWyZxMvCig8oKFPDszSoc3Ef4cdqoEVaYjuttvYyN3bzy/z
YTdlKxVUoFmHfIPeKVBqUszndY2qiQM8LVpyMYbyqOSAsir/NQSgY0KCifmO7Tkmeff7JeHh51eC
KZE7oGD9FrGps3Ea7eXz+/n42LgIs+7U0/AfJ2Z9fxFULaWX0NPbwS/wNt6Sxhd+Eqsvoqe/XYXt
gbgfmw4CipP9cbJrWETaJHeVn/t7tMo9ubppfZHNfHw3TGhAg8fvWLdhvJ0stDS3lZwYyd7haeXB
IbMKJsdddTWqTn6xDD7ekMUIBuEtAS51gNPqGngjOD2Yy+6Al8G66Ir5ftFW/fD5y/lwiB27F+Rm
ZPmCx3d6rKSxzejv4KpdmcwVkEdPeynGKj5DODXdZl69fLE9HFfUu1DB5bNgb7XIgh2DrOL9YsAs
xh3NMeXQZNp7h0+xe2s3segCpzHA2Myef1a5Th7iNvuVe+/Hd/fu0h9SM3Ox6yUvpx3Cn3SzlHEX
DYsA3tDPZfSvT5XptT+2AZgLERmcLEZccGu7Ao9PaO00FyZq0B8J2pi3IwFpj3+l+sqj++OuayPq
0oVBgsK+e5plI68xF1kOAyWU1TnDETtHLEhGt7GSbDjPM726YDruq7yIeemPr/Poz8MXR46IVcFx
Ef/nTMliUetmbdY7ky0TFmzReXDRzGJ4lcJ3hkBrEdqHsAaFvcm12XyS+A29idbKfoEchKTk0gUU
m1pnjDGI67yWGyHzRA/p6rIKeia9r9CrKMjOS+8OG71MYX4ATtSgZk52WaBIHePz1iJuCXUoQUd2
uiEbnP8KZqmY6sdO0wDq0zJx9T0f0XqZif2ox727hH5fqm3Ve9o26xLQEp4oSWyZ0NdV2CFwgd6j
hHVfeC3SPbtZsypMYhNUGeK1xgiW3KGA2owIbAPHXidxsdi6bewlNCA8z1szuxa9Pt6OIBD6UGPy
5gXf8OnAgBdSPUZQ+vx8VrCtboDn6vOmdiY8h2vin+uGxG2MmsZOroVRZdVGG/XROh+Wbt1lSIGO
5uNt9TQtlHODTi0+iCSlunnb5E16VRp+gWkNbLxqG5dZvFM9Q3ZZwLh0pYW4ppVaVOui7CPHXc38
4lgR61CL4I26Z14vbS87Kpx2yAIqMg4g6f1kXkSvgEAw/dsFisJDuhG9NJGidIyahMcJjedR1MO5
9BjN24kuk+seWis25Ibn9dtxsq1ki8JQ3ONX2DMZ7M3FdysftZ+aLK03a0H5vAMqpg5LPAzJjhGp
edx09MWYXkhq7PtgIztgDe263JjZ4OUR0LGy3FoMGj5p8bxUv10AASIGo4qMcudmiR3aAyrLn8hD
Vx0NJMTVFyc36DLOrWFtRxgZcjfMCOIvnAUnwgPfrD8wKtXMcHY6BZbKzQE4ng0Aprx9mo1N9xov
q1zQYAya2CUI5oegmyA7R8k8DN9AUBlqW+DgeUnRALJSkVvMafQGk6F7fU2r+EINyLlgPLV6QfA8
MvoP7kl5wWCMSx8w6pXBb3EW604HLTQGKAKNGz1xjAF9T5XNgYKg8kSrUgdx7AO6xP9Ev1sMhuY3
mXnENXV1pe4SNoo0cCoQbUE8DsO0dQoGtUKzhfCxWzNOy1B5fi2Amifda4Li+0erN9prWtbYrMfx
AwlCUIsZwFJH7WnjCFWgiQQTdzPCbPQDaedeEwhA2Rd1t9ZbpGHFFJkVYqh9zCTMgwFRFw/zkZG5
IFsy5xYAuu9Q1zDinbDded1iEOr7QZ565E8cOosbWLTL7sAXdB7PbGkvViv3i83UpDA8iBniGoFH
7JXRlI39Ghp6OR9Af8TU4DF9bzH7XhKNzm2zrkEi0/K8xzPxnpWWXx95vj2aFXscg1YxaYb83LF+
Mi8Z15HVs6rCGTeSH3ODhUHQNcZyPdioAcKl13OH8Vo4SRtmn1JsDTy1bBNGc5IIt10dPo4BThGl
cAIhtmfMsd3CMrQfUtNE1YpuRnvqY7N9QcrbYLStd+IgkmqU4cTUN4PmTQXYdUwKtKPoQOOdC04P
jpy+KFSWjrl8GxjiyXbMr7pzhOqk2EtZF/Vd6UABiyTSL5YJKEp/Y6LHd3bK6ZxuY1RIjTc5jKkj
5KnCe75wrWSN3HqUWjCtnfHQuJkcwVlZ+IcmovI3ZW2bausrvH6DFTVEj3kJRSKeLuaHZFwIeqMZ
2MUly9d0I0RBUxtQ7ovtM77XZTqfaYc+mo02vCCSEW7Qp7b7y80KHxb57Kx3JUquKvBz1T1CWbCZ
d5I9FTVjntEQK8eq3vSY38AnkeTd1udtomIEhxgVrZWj2E/t7iXjLtD+rHlZBWNfUcwZl8UuNwVs
wiKUWd7DKbPUer9kGDMG6IUcxrhSXa5Rb1VdFebpqLcR1pvVGCBJ0J/KQU3WVWbMBUZG6B9FlLqK
eXJ88UwjmseeHxobadvTzrTKa2x+KzNUUF+vhlVDKTiD4QKb18kGWBrFifPJqzmFazw08hCDZ+lc
zpmBE1zAiIq5TdfU4Qa8TFp78ARx/K2ZC1it5lS7LoNgbMShhYBuZWSvl3xCg2We+a1u3DoYa7ww
igwGbMhNNIV6iVZ4O+F4tkAYMNz+oXIqa7lnOlstCPMRFXEO9N7vyvKT7+zslh6CSBnRlWSzuu1J
tbHrGPo4pacXWyrKTSLskAqGcSF6r1Ph0fahYCyHrSVMEjBqNLtRCm7dJUPvVcuhgX2Z+AWmtpxq
qN3a0tgCkey7IGOAtgqgF1diA5zJM0LfSZvXvqSEsOnxCDDOxQDiK5zxYWapAxT51dqgHQOjYKu7
1gddf6T6Xbtbvyw1I5yLprLOG3QR+d417Hpk+sorVDQCHdMvLW+M0YMm2iguGCKo1j3ISP3fLKEo
PpEpUQGG4UCxy9b/UGf/E/BAyDcNe1ZyZzJTyRxeYtzJHo5QSVVvJwTi5CAtp+nq83jyQy5AuwoT
RPtIGKZLetohw1QPhEKDCKjq3SyyqoytDKn9F1HrX67yRxmF0Ikak/chNrfTeS5Mt9/r9WQg9WB7
2VMMB8r6+d38yWDfJQH0+KAWM09q+QJy8Unaiasm1jPgCOH7SQW7HvHfU1nU6rwrFPMqOXvhE8LX
2gt0h3R4PzPkPG/R8Mz3o1XLNJz9ZL2FAcb2Va96DcYo85pkb1VaVV0vUltgUZZN14d5o+yfjLOw
lX5+Dx9a6iRLJDJHUZjwBE21k0SmsZSWoyKW+0GzuzuxtEm6sfgcFXl6ZZ7ZnomOuvBTpCNTofWM
wsDW/m4fvTYjxNnTQOTI30tsAakkkFUuxy9e54ntEL5VOq0+m2oh9ULqlO5JoTRGfirMJrYO0kmB
N3ZMbB9VwuVyH3dJ80aHMXm1kpxCU1rnphGAGm6LCF8TYwnk3CK5RHmP0wb1ZA35q2nGN6PuLo9N
vvQi5ORj0vPzp/rn8/nPyvjzkynv4vWGDyof2nGJ/ufzGhd4g3q8isPC7nxJ8FC5tEa7FDMDKYw4
LCR17YCu4eBzKnWyJLBvsLiup+kePQM6bDG3hPJgHLiJDAmLsXEHz7tc2izxo8xqhBGCw3B/dZrn
1Nsq9+dv9dK2VWgCa5df3M/JF/W/2zk2zrBR031TnCwSZLLIG2UjDoMdjzvb6eYzbZisL6o4J0nY
n6sc7QSpIOrU95yTkqVd+3YqZOsc9JIIXEwTNE5VpAcUul+1kP9yKTJbYOeCmoSDXOP9+4GIMLlz
ljgH2MPZGhjYSufEPB4LXrDGP18Nf70YNWifWi+6lVOJljqyiloIQgfqEGaYI1jfaQueg7Gdf9Up
+uuluCukTNB97dPe26LTGl+awTl45tyRzsx6VNp5A8sn/0oOeVJxOb4tHI9pYrDMaRycyhFbyczF
Kl1xGGO3eFjj3tgbGYjmo89SumUEOv9iHzgpufzvghYKTNtBrsXJ9f6dEWUWrkblCnuw5YncZDMU
/YNGX7wf8t/TzDblL5DyPn93f78o+ACCelL10+rV1PleicbRPsS6l54zYaI26WD5mzydHACAGqlj
puvTfozFPwrE/twvi5Takk250fijwvzPHgIqvF9qm2mMqWCdOEPf7UrbXb+4wY8r5lgHdo6aX0FB
yzPfP1WlNNdFrLse6viYTLhSfz7WtcKU8OyL7+DjLmKxE4qj/hilIi/x/aWYsMf4DcIMClFqEiIX
3dYb1OPnL+wv9+PY9ChdSsJHUfPJ/SzMzbVmL6C4Fi3I19Y3qQe3/rd+sOQXutLTJhNvyMJLFt0k
3Zxjtf5kRca6KEBDeuNBgZI8i5PGOKvx/vrRNYN2NvfafI37gxuarmo2DLb7+1L4471fFSPifWfY
00C1//kj4dl6CKJRyBD6nBbdE+bOlMFs0aFyCo0ZTM14qh2mHVu7NINyddez0RnK87LwvvLY/Pjg
6evRMXH84w+wTtvwiVEnzOm0CmBVNwfrIsczcpAm8la93X3+jj8uJATQXORPjxZN73Fr+s+X0dYN
eEFvFAeMd0mrUXtEZLFf7aXm8bx5f4hjVkrrGRX7UYZzGt4xORoXreTb90t0RglM8tDBcC2g0Dxv
ifzMA60PQMita74wohlv/HjoArGOzZnuQyyeYIbsqIsZAcAyVFL2lD3Mk7WGzrKkW9Aj8W5tjSPG
N5Oh5tjaxtA1BIz//rCw9WBQgAI5EpiTIHXIUJgMVoq7hT7It9aA9gnZ1X/7/CqncSTfAupZxuaQ
l+jsVeLk8J5k2SMptC3wk7bIdrbEzjRcO8sczmJ8in7iO6/9WDwXpC1E3/IbWLnSCMW6kGnUrhrz
cCHKJFLmUPlNhyj+6vj4y6KhUH/sF5rGcf7hZGOYEy/PV+pJBzHmMmotqM31Iur958/hb1fx6E1S
DURMjKTpZGlWBJrecdMu0j6JKM5bkV2NXykNP14Fa3S+cnYelJz0KN9fJZ9br0MsbB065f1APUCH
t64tRCD/ejMELAwtox4mBEd/8v4yK3BG5ayJdWjyXr83By2+8/P4q+/sbzdD35j/OESY9IneXwVU
C25qiNwOyALUwcZ1ExKPaUaf38vH7ckm1kOsaOL/yzF3sj67VnmZqpR5qIzKvsqNeL62l76kWiPH
L5QdH2MG9FwEeoj26GRwufc3NGRmNS1+bCDMmVIv6mBCbMVszXsh0uGqaGMmG62xZZx96Ovh3++T
8RSWOep5wobTYBN5DjTxhlA9G3x5UatSRp6tL2cOYrPwnx8pB6x3zHEogn2IAPWiF4y5CO5zpbxq
GV0cqFRQ/i4aY/P5pf6yRojBPK52/B89y/eP1MXOrlvbxDygQs/3huqwsdOS/481wsSbyVQtYy0I
VE46vHi24lA7C+uQ1GO55ebiEAiUijACmP790zqiI/i5NJwMcdpZM7URgh7xxYFZf8rZrpfROYzn
LyKuvyx6iiyoZY8DzeQeJ49NQIju/Lpk0TPhcEV1cg2GqR1v2ca/ahUeY533h+WxnsM3fPSFNz9M
J9WpP2d9MZiH0Znym4wGQhEsuj1Zh9mpkr0vuvkha5Smf7EI/3pdLIPQdPLeuPr7laGXKwydpjMP
gCKfO7olgabynT/7v4RYukBX3v3nS/Gvz9Qyj0UzNI7idDAFm44RpnJuco74PVzljCIDYvZNOxX/
fiVW4zH4P657cSqeV9NY9nmZWQczHY0bafuYhTbu+I0q8T+qsnyyU4fDhE+LI9K3/5Rg/hNRuVPs
IUjhcARgPSMqXvvL3l+1LzbGD+/qeBVEvnxbXAfh1ft3hRuxxBGIRZ8CVMUyYpHt9eBq2gZWE55a
Jc0vLHK1tHz+/JWdjiFQcuQjoBlzzFbJ4fSTzR+OFTgdlTaHQSlXBQWa8XvPrtWDJtpu3DB/61F+
V0a+H3CHcaIKiuhw7qUqoZBddwwOfP6DPmxnZMwMSTIsQ5xMqePku2zY5HT8J+uDkuUKzLjO7qfZ
0r/QUB4f57tPkqugV2ESFIEIPe3j6/jPS9XmGCrWMjUHqA5YiVTZsF8Aem+NJH8oc/BS/3xTHAPu
8Rg/zp2eSu68ZcaNXKzVYcAiK+pba9yWMja++N6N/0mvTu6LISBeI25PFL5O0y4oOkYej3G6l4Nt
fe/jik5Xquvj26gK+UZDZG1QGmE6EdDt6mFvC1/1IWPu1XWfTNrTRDTyMDG/+RsojAGuOJ+LLqyz
aY43HC9uv0stDcBoXQv8i2thFJFvK3p5bWqMBT0n3brsF/wuIrwT+iO7BV84OZVpHa6xjj2GLuv2
zMJ4tgjbVtCeKdLFTAJYph3/+mym0IYZOMNZI0krfZc4TRNvuhVvr2DR5uXn7Pa0RrJey/VNU4+x
DDsMmGg200H+2WK5FJ+78Rpj+msI3AgEtiNd6Gux8Wrn7lhs+jFt8eVmHiXMc0qrgcKj5Anfpp3K
MjjTdQdYcZthNVNH07TYty1ayTJkHGqoghnyEHVgQysjWVXVZsqtdbkF6jQgm/S8VNCnKpMiMMeE
JpRyhbpjDNZLt7hdg8pGIFhZ4YJC8LAK0uIdrIz0th4pFUcEZ+kVpIqm3JRwwyV/R229VAU+YoXy
+McjMyxJ0acIm8uYUcSB6idE1EXercZgjUGatUUdIb1wkRmM0rqUrla2gYEUTwZ63rV3fV8zd6MZ
+fy4ps1wY2Oj4m60PDfRKieL7QetcNpXONjrTRo3sxfwXQBFqNyZ3ldn100WkdZT1qaBTAF2XSDv
BoMqlr2WGpMK0kH4Ie4NZZil2nxp5UCgoAbyoyOPiByMBv3NZz9xsZ9TjObMZ4WPVSB9ePQgEeFA
eYFXWJVu2zZ272YXLq/VetQB4JGNj/5kL/nGGybzuRB5+RYPqFWiPrOTH4mYS3wH7XzqeUYxtJZW
udpxQgEUXKgYD+ba7HJ5kE6De2D4zNB4rGkB22A1Xs1yIiFDU+aJDSV29Y3EYmBNOizpsB1yIkbG
eJvXBjAMGEQ9y3kJJGZ7bcm9F9tax/MjjKqNcIdZnYAaMUJhWAVi2ih9KuJgKnGa2DkduEEYIfBz
6OtrCbmvr6+sKiGXMvTyzsSIVZuzTYdyoOdfGiRPEi68QRu2lWcD6LE1WOy2Op+trgHWY1jeT1zu
5c3g00xrVJnhhe7MhU1WzWTxpl9QikdYsaePeoL5lWHWFNhTXHVuIOrIRzQhiA4BCSO4ScYRwn0O
QPVIHTWWN/xh/fQcDG4v0D8kxYHGpgKBRPmB1qiyZj/Uqyl5TjPdfiGR9mgcY0L+22hS6Bv9QIMV
JUAqrbBytB4RHafMk+b76y8zj+UrHLTuJjNz9VBx9k7bXMvr56IBRzFLBpUDP5OzDBOIxo8+U9xO
lCoaPWGpdVUHdhFPFrdIErFrhF6Z5228ro9JmWoZ7UGBUAi8LmqWZPC9l2qdILs5a+sdnIZW/36d
9fUlKzsEATqua0VgWZm4XlZnfp1qC7kG3Rz5MuJSdsAJTRSBMDJ51dRwxDbC6vRvi+no6YbG9npn
Z1LXyMzpWWyMqTNKaNtr/dozhpBiSAaUZGdPDOIH9UBbJmwdalvouBj/0nHfsQOtpy90cEuPAcMm
cTorEkPl8svjZVCBo3zsnwbRt7SDx6w2A+b5XVq2orRn/rx430xWdMf+afcQcT3MBZEXieXbUhsN
5lb+UB6HykvQc4y23tCgN/A7QGBib1eN+zlP3Mx7MRuds4AOK9n/Ijx8pxy9ZKXgk+hWG5WMEtMb
nPsO/rQ0a1RohTT2jSO4i3WV6WtiMRId4CnEx2zYxAnMnHqyDb0K06jAtGrzu9lK/vJ4sL0b228E
W/iI13fg4faGF3taY3hkSbZqQEPpT9ln+svkFa0ZrH6WXPoJJgGMWx1dNCYNOiT9Q9GDE1sTH9xY
38uYRnpex5sWwaX5PWmLnt1LrM6jnBCZ7Kn9Sz3wdeU8ah6fRuDT/kRDsHr1764v43mDOz16GWja
drZdIFCt8Fuq+tmzZnkuK0OV0djYHOBiWYsee2NnHSPNaMt632Eb8gInMGPpAX94hnKHkzh2SygA
oYIO9s6tSgPG6zCtVzlWhj8XhdfoDkMJsSlLf8zAK620v1KkC04AKrv/2SEbgjja2/YDPlPaj5xx
vyzAocLZO0mSpeECA+Vt0DU+QkrSmFQLvZDuHnVV8jaPmXyae5yyINFoOZ2iwsQ9A90Y/baiKDsN
V95aPaMK4SYGWoRJRHUMlx18wjR1rtwZN3eM2Pr2vpSpY+4p6llaJFqtUhHkOq3Hb3IqIbLUXefu
tFkxoIuuZ6Xh6Qn5jTJXaTA37/R+kEyL0g9dh48k1hQKmPaBjGXwQ8eVHuZgizHq9w6cIrXvwcUU
USES7xXzqngMsjrlxeqJpcieB017zKu8t3Z6qQAU5AsHW6h5PaoBVFvxbWYjQQHC5b4JVc9vsZ0k
yLKkPWP/WbpHViudxzhYEV7JkGpI5gUjHd1HChHmjdm68xM/YnkSvVhuCyGL34hC/Dc1lSy0AbHF
udIkP0TDFW4zOjOG52OZPmuIXn4buLHjGt4fG5dTlmluhKtR/Dbh0PhQ4HZ/Q9fYu1nHGTgQr0Ef
zspWTHsXQlcVUDWkOuB30CiiRiuYPc5STB2RAGgIJgcNTFpARcP6IetxyS6zou/u2KV0d9OAA0Jb
1tIN3EjgUkXUq3F9HSh/9TvkzQrEZN3VflD1NYqqGBJkvBudXCCQmdJ23BoS08udWArzik84niKK
2Hm+obO4YLBYO+luwgAF8DojMA/6kOQALbxVwWUUbnst7TL7AWyKX1lCN0RsaUr8/Vqq+yMzvlMG
zJrD/7vmI+WMvJk6mTMWfh3OiVVN4ZHvA3Gfp4jBfTVdgIMaXzocKW1uY/Hh61UdzxP8ZDWHlj/P
KcQsL9Y551ts1SdztcIYomROHHj8WugWESrWKBzaYMn6uqeW2yc3UtoKidBQOtceax8vpY55/xBd
KaGmDmWsjQgJM7U1R3hl0eJi3IQB1FFOcFRQ3Q0T1ENKYXbjBfTDs98jYb5+IHSdzj2Zynnvqf5F
n5OXLBdJFhCkkK+Neg4il4DzHpp8OkSxjfAqmD27uSqsDH0py8y9lDh/8pByM3Mj6mX6GAlvcGRo
VsqKwxVL0SvoDhZFv3FcE36P246hMGU8fU9NN/2hd6V+ueLh+ktpmrrSCFtfDb+0jL2agUFE+InW
U9iUxtzRAFzjJnT4bPMQsBxvFRha2UVWrkln35cmv931W/GKYaZ5nyDt7rZStOoszxfnSnHOLRt3
ld7VHI8GWtQiX5IAfcFAfI/aKt6OWTpWyHhy/wmGY5WddUXD27I8TtBIgReUEbUjYzr311U3o87s
2WQnLdVel2RKQt+lRms3VWmdSZJVbALzup0eNBCpd9aYDMgAhCmwBjZW4QUTL+SFYMFltDHpW4PD
y+QdznhIfst0S73Eetq0gdf6PU2EdWgv8YdA9iSUdJ1wkDaC23FC3hjOEkQsU/55i542F5hotmW+
eugI/HQ/G3F+gfzURLyZoRbB/1jPX3Dv054hCpeEvMR1rMqfTW3cjbXvhuVinmvl8CytaS/zBXYr
mowgaXF0WTSWexr3ge121629bm3hbRzU8cugbRcGkh5iaS0m6gzwnYElO85kWU4/mSG57PxpfC7G
rtuk6KMJAvlT2ft3NpHAN1hY5jMy4woAXkJzEXhZ491oiMxwbkm8K8b77U2n+k3hNtFaDDcWLmAB
YmIbuZvC25AKA6rDXJ61k3uXYRoW2XO1nXwh8RDmmwtR4JBEYciHduts7rKNXg+IuePqynJ7lNRx
UYY2wmqBJCc0pszH+kp8M3uJkLdw1A8jNteNO9fJfaWlLimbO53VmApAcPf9a2N0ByPwzOxs8Zuz
3B36DcBb93rURtwWCwsEaVf5j3Dpw7WN7y2S9yiT8Xrh+3Fxu6TYHejyp5ZF2NpON5PpXOVtj9gs
2yv2x+OMOI02uCX6z4kt0cb5ZlqLn7GJsJd5lQ0K5VA6WujKboOYNPBS56Cl5n6spm+uu0bYid7q
ySU64CjPk18JWWJRHHTjaLApp/tSd6GWli2aNoUZiXuPC9MGyGVI7BeOsA0wUA8SLLdSywqQA1AG
xp0he1rXc1dB+1Eu+D+tTLYazXMoaypK53VTphcjZDdINVm9oQe3wshjnLTlFVDPxJETMfK1585U
Eo3E3S6VGVhrXZxrVtVvBqN9dRdSC41ez4ULseaRE58vAVE9Rp1G3pI3O0YK6Lyco9VxwDXFA8Ts
NRKcacpvOARkeZ0X7a/OKjZePGahrwZxnUn7AmfM16ys1ggbUrVxmMSCHSlvKy/J7vU2M8/V2Ou/
xiOUD6GjFzlritnH5GPOYDSbzPWG0J7sG4fJpKjSGAbJy9vUsbTzLm9rXGesZ4OANUxR12NgDIKD
JODSqOr+m46nxIvrNj8tCnCgFEt7s5KTh/ixX8pK7TzOWTjU6xKMHZaXUE7OEzlXYeV1e0Bxd6aV
3y7sDAhOp2CWzgH4DzZh2b0lv0NMfvVGDIEt46z1dGS5QwRqbycy71Yyhl7qyYPurfF26tGfKYcs
hl3Bh8oRtZqPao9/1NJ8boNh8X4UqfXsC/EjLa1Hi0qlicIqzgMnTVQ4j+SPCGsflpnpuUygSW8f
TJG8uH2bvCU45bD1mk7B+YX1Zjktz/Na1jf0ARlfaJ4SrV2ukNzPd6JO3XOjsOvA6Y2Q73eHBSvl
5IJg3e4PndESxlX9EmBxLm+tBmm56VbDWevWezZo2txloa8QhYVGwui9kdKxv9gmKD18WZp82NoE
PoHASnEY2m2TDj/yzG/DozLLJnOML4iUm1eROf6rir38ji9fBjBoEBYa6ikmBd/OvnVZWsldYYIq
0rDRu4odfKnobha4VFPQ3GQ5AxyE+eez5l4B0A0t1KCz2/yoRZ9thxQaZii99ZpjbWtV3hUzqPuO
kH5EGQYgYQZMXJsHN51l5OPx93v2YfP6k4/SUG7TafrGWgEE+tDV1EGkdt8mJZF/Jx4Gz/qWaLGL
QKeddX5cey7mw5wLnFCxhRuv8Id0zgyrsc588YN1vsIvhjIaMhuoOKkp4zABcyPLHPvljkJLZPuD
cWbK3vGjFmhhGHsWChzZJJAkk0VFfmWNkKSbxKJvkst5a/b1Pq+62uWkMXwiYH2g3qJTcwgF5ji4
aSpCqC1HbXlwYdk5QDs1XT94MXswcKo0v/X1uawu8fYxtTsB2syA8jP2jv7Mtta7odG5lnboygaD
67SUw2ODnJoHOre9c0W5MNe2U4Xt3/1Spw31kbWVh5EKRomxO23BCG1hPu5oqSXoqfk/GoY+3XR6
6Wh4MBrS6yzM0rfRyddtC/YNy1+vfsDDcu5+WV67WBywZR6Jccp+CbNdtC3/Ohs55bJ4S/5VaZu8
oPu/SfMe7b9Xqwkh4DhP6Q5yZltvi6Jr3phm1eYAMQ6eCArbp6BgTuKtnhyOvGGAuLBTdTt8NyuZ
/QL7mT1adT66QS4B3QcTFeWnNZncW44BZl4mJZqf1FVMK6SkMjtBQUn+fgDcW0H0lYm64EG1nBel
VYpQCLu+nlKLd4Z2RyyH0kTWGuljkyffKIbGJXtb0d2lqTfAIknTDZn/VB5MrP7Ib2Xzf9Sd13Ld
SNalnwg9sAngFu4Y8hwaOVI3CIqikPDePv18qL9nosRSSFOX0xHVHR1RVRBwgMzce6/1LZBhC+3S
yQf7ls+RztrzGtt9y796WxQMOtpiaXxkffMBIHl6HYWwwkRFeEn09HJtaWdELhDxZx0BaXM0CS6c
ItkrSPxxZtCLVwbOmcBa+QJ9w1q3m04iuqG1u03zfT3K9BU1Pa6gNVUJlpGOJnt2/LTnsDuO1bPS
J5zaN3P/BtbNaZ74HUUeDMNIdqRNTiYyzM1ov9ldrBo+tFg756cpOcO6bQF9s+0VxJcMCGg78f6z
S4JYbz6zJRRvSMiRfXd6i3NBg1d72WywfIEcYG28mUsnaJxZQHCkjg0JY9u4vBYkamhevha0UhJR
Nvdyi2VNGiKxg+xflcsO7nbxx6Ir5mdSceM40Cehfy9N2hR+Fhtr6681QcZBQRiRdkzVwZnxWRX5
Y7/Zl4SW60s2VvN4B9G7PbvEHSzsk87KytUDmEc2TyuV1S8Fy0tYqfI2uHPxbOSrcatJY1FCdVE5
nzld3mhh18QCsLMQ22NarsqHqUvd0h9ns6HDrsH38Bo71b6IcbM/uHHVVpGuFdNDESNf98pM6591
KZpPTbeVH6yYxGKPPj2HM2OAB+5xRN6le3GBTUbFhXeo23Qu/vUoRFhULOjOGSPrznux4iILIpJB
up0aOk6HgUrj08wqF67C4uVsLPGH0d17uAMTJ4cuKod16C7GPqz4efaijTwCKq7x5ORu3L9qvSle
QLEhA6qIA92j+zS3DsrUXOldTpk1H1x+XI8glUQc/u1chj/KDuDCGc0c6P2oeWMR69ucnFtzUeIA
vs14t5mi/8MT/ueMjeeLEA6kA5JyEiPezdiKdF2nRO3U06o02nSgbBEPblY/dUgtQgTZWrguIj7q
cIQ+IKYrzjNdyMiorPgPc6h/DGixtSP6N5j5IQ1j7vfzo88qp6YqKNDAdgR0eFNGiCmJ5c18u1nS
/sNt/2OSh2kMtN5upYCHyZD054uRQjnZLYDlkz4RtUVgYH+oCUf7t2oB1DGqSkdYRXGLzurd4JT0
AKteLW3j9e2ng1vlxa1bMZb6/Yvyj/HsfhUdQBIyUFtAzfj5XmanaI0sjbdT3ArtalP2HVthTJ8E
6h/KrWSMjNhK/zDP+8WvhZsUVSh0PxA37zkV6LAszLf2dupTshvIXcJyqsHmQO6x/eHF+MVvtcum
DAiqDprX999knipdZ4zOdlr0cnvThsa4Jo7Z/+Fz+9VTBM8KlY3Xb5eB/fwUnZhmWbep24k4GOMO
X6wgTHeaZDQOXR2RijH5aoLD6ve/3V+ax5+GotzQDvxAfqcihXivb7Jku3ZKJ7YTEytpBnO8csIU
YPa/042dqaBgVoz7OGv5ZBnz+mWlayr2ssjNaZ31xsJIYt6P0Wpu3updotDMbVVmlL22W+d+/6f9
xTNC9IKAApAj5cJ7ZcPi2J3qLjOi45mOl9lCga2HIug2hcjDdMF71KCz/P0192/k3QNCbaOBGOMb
Av74bn1KC9ycNVPhk2TC1utpHpRGxlxOZk8V49/fX+xXN8gOsNOWWf6F8275b512TjlxqafKWIHS
1ckkE69V0iGcyV19rHBPftzWVHv5/WV/8TGhFAc6iZN9R1W9u0dpuguOcJvO3VDkN7GF4qEqqQ5q
AGt/eJy/uBTiFChxMHZ2JeL+BP4mLhBrgcay1ZeT6VZd2LoT3nYjsccTuUX5H/Qb/3ia0JjQbQIg
4PXWDOPn2/rXj4jNkLWGnRkpynslmSNXw8H4vZ3cwWyedWtlKGvQmPIIi3f/YHf7xSsH/hfED4p0
+EruuwWVekCavTWyoNZkd1G0F9BznTI/J7waDgdCWoK/v7tfLHFY6gEzcvLYwbLvrtiz7RHJwGqa
x3UbVWah0rYpjcffX+VXiw3cKqSUOqso+pJ3wtBJqdFFa9xYDmjxdeNLuMPWw9h+kLX+RRGTeilT
bOOIYasHl1PPDYNi8bKUqBA93UiX25ic5HBMY4QZtB+TAzPs9Q9vza+eBbg7KgnrL/nLuz9knxIx
1pnKdjIRpgX91tfBMA7jH76DX11lZ+vyEHaF7HsqzJys7jJ17nqKN0c/lCkTl1ZL/iQr/tXX5sI7
QjEowBE57wxYstSGeIq77bTam3LUS3OOVqY7tBAQqvz14/6XeX//P0viOwT/u//7/4jbv2veqg9D
9/Y2XF6a/x+Y+7tN73/9H679P5j755fm5WdG//73/xe4bxn/2RHbOyvpf0D7rH3/YfHTd4WvtjuS
/i9n37T+wwuH4Ayd26692hf//3L2dfU/YIpsoDE6vhGGNea/weyzlPy8p/HvRxOL2spAC+UgNH63
CFecBscVm/s9IlD9xlHq2Mvy2PRESlBJvWibby/0sMn1+ISJ7pqlXrweOoBydVBY+NHmmgbsi6BX
pNrjW7OM+NslcR2CAO40irZiuy5G9bUf+AfTB1ePjzOHiUBXaYVT15fkbpU0/VUr9osUs39cUtbZ
VvZiZkLxeFXTEC5/6Zlo2HE4lpZPehg5aK40/MKPgQ88bSsNWWyb35N1LWkmMR12krs+GW7SrH4d
Njir1JyFR3wZFHXaB2rb+6Ok1TB0rhG4s/7FqddXk2/i6Oa2vCqFLMIenciXPgM8b/TaeMy64ZDf
Z/d8WEdi12638jYxSdPI1ZO73Ux58kheqHOwZ3DQFfqGQCUMLNyS5KlVNTSzDTqh8tUldIyevlEc
bP20IgPCIZXJFgSK56wmWoqqiUppmZ7az0u4GLTDadsxQQiT5ASjVQkUO7MYnhIQPougbhVf6K+0
0LKJRrW6R/sstOZT/OGU6bV2rNgwyCQZjB8NR9e7ZBudIFYM84lk5pdyZ4SUdo6cp1c1v0w2ZK9G
+T3rAaQTuKKHQBrh8JtbctDVBa8FwWyEjzRKFG/1K1MDJ9iS2mWqmvVn8mWKYBFosjp4BkEDzt+j
Gk8vJZgoyBVmFbhap/ss2O1H4CnZ3ej09mFbzAWpxCRvoRw7gEDyp4RjZIAs69sEJYEDfVFHwwQq
Xp+yMdpIGnoSHF5I29DKa93z2qKE/1pMa+wROZcFWjust8a82GEZ1980fHE+btpn5AY9j5FZltW6
OiOMavHtYZR7q+kDPx7xK32SnAeTvp/diuXIieVhtfqKnKMiDlsiyv3JWusPcW4nhyV3OQWreWSW
Q+0j5tUYdFdm4Mxzf97mNL5Xh9iJermaN5WJ/seYLTscqm0JWgL9dqGYuwVqOaYvo0jsELEDL/mY
mzd2S/FHdqDjGZWa4RBcGfb0lX3qS5po+tQLn0BJg5l9mdBCWU2C4mBaxAueKalzDEmbcSfB5hAI
FejYCkIyusctg9Wua6cfMYz6SymMGZrFZuthPsd1qPXq7Dl2lGpRRGtxBw9sdIz0Rd7hDqb7nHeo
04gS9XKEen6+1Vmgu4odkVrL96qZAFvoO/pIKWVk1pNxLNjNiCVDywiQsn0iKbD1oCG4/qgOiJ7t
orvR+qULSRZAvJeuI7POAdcgk4w84jmgMRRbEU4SAk1mFVydeKoTro6e9B5a9MsYJ+GQ1KjD3a7y
STyCUGKUsb8mBrSZCamcnUyfqqXZ+dnGZ0HcMv12dz2bDqtYt4gvaM21w1Jrtp/a6Q/bTPoA/sUI
jYTbUcb1ruoa0pSUJA3drjSv0uZLNqtkDpJkRuy4uVlIP1rz0lQQbFYrToBkpb3QRcZX42ZrgByR
rxHYUKhPsYaDT0eBiMTjXGGG9jp7Lj14S1u4ltRXqBErj9jeySPkh6Fxmb7MCnLDnHnkOeF2vVzp
QJ6rXXXU42I6leP2jOi7QmfgJoFKnxtBRceYYO4ShhMWGfBNTx4GlMiozRCv/W1v++8u//c4kXcm
lb+2DhdwmU5Gh6BkeHeiUKqGHpzRVfcIiG9KEEEwhny1cQJXKT/FIkHmosWn31/zrw7C32ow/tR/
2a2RB6Mlx8n77qI5CaGI0Rbt3qQNTzi3HzPyzrPvA2GpjjZTiH5QjdCxHwy+J8LB/+do81PW0N/v
+R/bJSBZDHB7PA37tvMeJMAoj1qlsY37Ls++Kmn21BowZ5bBOPz+Pt+dCXc+OIkVKJf3NthOdv65
Noq1itO33br3k4qi131V5d3vL/CLG/n7Bd4j4NbSJb9b5wK9ccn6a2Y+ZOUfSsl3Ndd+D66OSp//
wTDnvPd+zaCdlSE1nftxtn053ZiIfxbzQTV/NPL1397NbmNDCKBh8bEgavz8uDJ+r21kYPPguEM0
Kf0HPBXP3ex8+/1l3lVj3NF+ekYxzsqO4+Z9p8lGhJaWhkwf9OHR2D4ngJK18VVCpvn9dd7/OCYw
fqxmVMcEi+w4yp9vZ7UUmE/Mie/hcpEkysz+Q27+6UvarUh//5K4yJ7xLijmgV8gWP/5IpPZwbpC
LHBfMWdVgUGt6Azch7S4rdQJ9ODoOxYamPjz7+/tr1L75+uyO+/1PgsHf73vEaZOttJfyrL7JVkX
DztFfWF4rrEi241Pth5puis0rh40VTg3UMgmoRpf9ZHvbFDqJ7SziPQmQFHkz1sPJYyv06qKN1R/
6T1O1dK33cE+VDQEQMNZqCsVFuJebqh2Wa8Sz0k5ZmwCHX2TO0bYk8d450xQxSYI1ZEoY4vMRutP
3Jr3rw7GIjq8O7AYbBDN6XcfdNO6JS1+/oh1dpHGD2X8MSz0KUnU/P3j5YXc346fHzBurZ1MoWNT
xb73rnOUCVRvidLadwgaR0TolYY7LE+PKGuXIym9CJ7Ylp/0rJc+ah/zMPeZpnoosWOe3QzsTEvy
CyfjBO5EuMBpAanngu9P5avVG+LeJSP3LItsx+bO+rOqZqmPKhqZeZsyp4fYGqOm6Dqqg1m/ogMn
FBOoGaRvgv2S3nKQGyBf8caxr/WTpRZzWBEueZ3qofwo3bQ5rPOCOJRp4o8FYcJhq5psPtsGsMrO
mjilZ84SdTMRwcts5EGidJ82MoElOJQ+QbLDdix8t97mcw7VPTL6smEDRl8mnOaZdE/rMDWo+Rvs
If6iL+6VIE9i+RICluuFFCpP5Qv0kPDHXwxZFgjQV2IXbVMSKtlSGxlTfecsSvtoA58LK+gyX0U+
9qtvN7G8Fc7WfjKRZV/QsIizLZIuHPvKDVCZFUSJSvMbcDL9jH1oDKD65MhLHPs7yfCzv/S2GiTw
fcJl90asjpaExEkwynY4UyiJMUeds76WaQ5sBHGqLWsT9to4hG6hC2RVsj106ejAdpSPqt48JbJC
uN0vIkI1AkzUyZabpE+UYGin3Ap0Y5miGvnUmaKvYT6uVOEgJljiyPV8jlcA5fCGXOrC3K5tOlXR
YBG7OZZEpSXd2h6JGm0OYwqQEl1f41Grjcca5EqoNQYIiGpIRrqWmB/dQUXJZ+bFqS0IJ8bF4DzQ
FOECGVC341YNnzU4Nn6rZHnUg0PydEUlEqN1hpMGnOZGIxHtFpSeetuJ2fJyaGhndhf3YMUyjcRE
TgqKdYfjtatkkdI3jvmWjdaF0+HqbaWaAZLL68c9+45XZjSZujLBD6XTjW/kjT2h/YxPi9PN55W+
6C04EuLmJnd7rA23vSG6cf6RjM63qdQ6X807EfUui40hmyXiQSt3w7BuD/ls5b6TCHnUKnh9Tr0Y
d45YNH5T27ijQkJMgzUnkjXz0MwmZlYkrRFUFv+YWyaf3SWZorWHN14Pi4yw6ZY/9lAaFE1z5pej
PYcyXsQNJyDntGldcc5VafoJUaenCjigDyxN98RgWlGfmdOp4vV9REFUoghECv7QTZPwVSYYvqZY
pS9oCfnUEU1YbNYQ4TBQELv04OpWa/S1RH/BJF4xBieckmZnfxxVVOUa0BIOeVl5oFhP3uw9+hX5
h/Qsp1zRbo0x2dPti7MODkJT9QEbUxVY2IpPMhnrK0Lo9pSbcgod7DTHHBvIiYPkekt8DwdVgJQn
TVQJf7NQA60etmDrkHWLFSUibIS1wKphlz57FyLJFlU/4ugMS1qnenVHyDag8ojBMupdUWqUeGt6
bhmeBmO8nkFOVdlLKT5R9Fw5nSQ+bcQa6KWT3OIeodo0qzpK+AVhNADNqj46s4UgRYTJgqyXYV0a
Tkb+nb3zw2CIATkcMv2verJ0ARK/T7NYmcxWOLdNWRfoD5zsjkl5fEzLDrpfv/ZnIuqUEIerxHo/
rkdgZs2hWNvhMpI54RezUWM1cZBWKXpCGTIwB++a8XUttZSZzODcU8RRZ5qdCYJgsIOUhJ4Lpi/C
rIaaLFxjzI5jobjhXCTIfSEo+k7VTUEhLJdU6HQhUqpcrUccHQos2fGyIoY8dQMrmTYo6gsYif5m
Q4ccNiyzBzIS8JcYsQ0tcOU7JensVAucDkVRNpFeJnXEdBhJSpPX99pMZU3CbnGsRCUuE4r9SLbt
9w3Z6K2bKcrZSNFCqCkjo1qr3TOK9KfRcr/i6Xyed9edSBsHSUmaRtaERqdaqld9Ukd/083NnweH
xTIv8m/4PPvjUpX1g8b89G1TZS59YzR1XxXj9BEhV3bDstieIPrlVxtGxl1S01cBhJMeUE0/IqZs
Qmi2ix+jR7BmEnmqBIVgPVrpiZJP9fu9+zLKzD1IJOmhgq8rGo01u25dCjYSfQ6yRcV9TlemF6hc
ytPq4qEgSzZ51tDXh6JGRxLrY3Y/C8K7011NCN0VUTDayutKMIO/NOZu/tWl4idN1u4zZvvj3Oyd
/jruj72+b4Mx6x18vZkOmVIOT9qKsBaglzKz3LM/eOuwvBqCJ1aonUDwZeQfUCY6gHqLNaWij9Xz
1i7qdSjua6rJjIaMPb/2aHQ/Iigj6DJrzQN9m0eGdVtk6OsUadIEaSXnt6o2ZniKlXvushIVME2m
izlOI+tZ6/qOwGQzZPKtAepwBLjseFZcqfjcKh3NYsmc0lLS+8U2vtVo0L5jjFICoCU9vX7U2Fm/
IY6SAkmqoi/N1c4MneXbIrLDmPrTKnXNV7QZNrCj8uggxBKRnr2Oi1kaYddjVg9K0ecP0hHIUsi7
TQ75tKa6x07eBipOoEOpZ8n9Crx48qpe3aKaM8aV4CsZ2gAs/X5ALIqfxj4UfZ1FailfKcdXz1xa
/Zwp5hfCzrRLXSffVG4iKFFslgjRC4aaWdwhPHOrnh0SHMkH06RD1aaQ/peqqVuSl8XwUNkjup7B
Uq9aCjPHUUHjwRxagbpupeup5ogmG62heUbvmwQ9zfj7OhalxzvfPywF0qgkbptrj8Xj4DhYaqSp
JlE/YsQzjLgM7XpKn2aOuPjz6cbUneRfbelf1XVIblRRO35L1zAEO62hZ11X5MxyDtpp7MKpz37s
Ir4XaWlv8/7XbHUIepzhLPvBZX6uOO7FSoiEFnR1NWmPHv6rgtgUJEv0p8Hk4aTymO68mpl8IVlc
eZnQOUSj6Yzkfqj6x1XEjj8CG2ftU7buSqQGrdp4mgPYUMlxMsuM5qQz+6krVX9Om95PnVXx+1av
wx7bQUDUOccNnA73hFG8JHWN7UAm3TfN2N6QnCmnZtS6wTMxvTIUt5FHFlUait0vOYvpG3w77hmm
9uYPpC37+jCyZSrTfBVFgh12ZfNd9QkXK3xu5+BO4o55zNWgFTyoZtiZn7vkyUGWlWr4u5UZhDG6
uOXOXGktxGPzQ0EH0JGEQIOmTzz0JGgPdTnfcPJgVO8KcDSjwI9Wz2OAbnHC2mZjuRAARU20XyGo
UOWSUTEE7dpWaOHt/FKz8lzpiMP4XWmp4IkuCq9W8SUoq2ifaQuqHK0srTtgDsOR68ZpQEFAGGAW
r9Ho6skJM7fmW7n6FY1HcVxxl/pjKtozMvHxoDSle24HgZBNS3hs5BB6Rgopslis7WBuce4thZyw
94pXArBH31ArXFvZKED+ztZBs1r5SXHBkzYGB/h8gEaVY0BBWytbT2yueysRqXbu7kyvNgUjMWRz
KNzaZ/J/GBVUjCRatlraX1mVyfPoEGOi5avgj7Ys5wSRsd+2pvO4Iq5g2odLtiiWxMcQ91pNfXw7
ExR+SQvzRWgcv1ICDz2n3DgkgC+vj6lDkD1HJVT8jdkwsrNzUsFG65iUYvi2Ak5GQOu0t3JtZkwk
jfbYmRxqNdZ+Nl15ypb6gTfODNTede5IGs/vscggq1vqT4vcXdR9p3tzpnQnfNBfGmcww1iWS9jF
1feVw1IoXCymknbBYaeZdl7XEyhclxgOixYSrm2CjUEDDgkOlcVJqxfZ+4Vs9c89Ye8RHA5qGdq0
WBUZyCD+y+XCd0Zcb25MXTBPXXwvimm+TImVXFjo1iMYAOUIDrCLzBYjDyfDOtJQj/H+FumuiomH
Swp72zO6RpzwQ+suSv+qsj1cZu0j8g3rtazyLCwbU1KpNOPHclVNds12OpR243yseVdCB4tf4psW
IsPK0a0TRlET8JRczwMisUPf8xm2iBvPAHS+V3oiQhK8LCybumSLkTJYJujnnBKssFosxYthVqAd
Td1g3fRjvHVYedPaDGklNhfizvhixRhOa38tdHjksZzo3rdMLdv1W04bwcOQsh6TOnmzSme7uD3v
/lBL9yRTS17XBbMMRQvusY6zpGFOSiTLigjbXE98ven1gC41ugr699uHJU3buzgGtYjIxZ0x45jq
cWzd5NXYliEyjKE5gOZlJNPAny1wHH9LK2O7IJlP8G+o47FF5H/vGHL9nFWpfm63ibQcZUObmKzt
RYkV69StZntDipD7VIg2+6QoGqoHG0NGIBUlP+gUXwcmZ3aYusajJVdE0YvARbfFVv5oaM2x44iO
FM4jFU71KMPqA0c3CWXVKD9nassRr6/iJ0z1ScT6WR0so5+DCqQxgvGUBssMXxFwBOQgue5SfFDU
u9qs6lbkOrVcycfliHdcY4YNW6rNL1UPVRb3Y39HpOjgGdqanVKNelnVktekdT8woFHwbJEgGc85
eXBGZl12SdsjslTzJOI2OZg9+xcH1ewKzAKxLpSHSDOW57Sn9w/1LQ7lqOOPEF0Tbhv9gEmT0i9n
hjUU1qRSWoU476jzIBUcTNXVNi7doP0QWVOeMI7MyK0xI82pVkYda2ZAsf6QEtxxko5MEWbM3Y1Q
F1Iee43BpZywezDR86mEJY5l0T1UOo4qraosBJ1j5eu10IKi332rDb9fmy2DCTuAnOMKkSqNZ1De
BEW6z41M3xR8wV7dWNaxVEghyBX361C2E2oN84tg8nhssRl7au72NygXJMWn+5lyixHdxElqgnUR
6v1EZsTWakE8VTUQCMMM9Y1TO7R564RovfFNfWSRcAxWAhC/fkXCA7BFU2fYqal4gwXTxe2jkuqc
yyz26qTb5kvmTnTAcGiep9ISnzAFTAcrMaxD6m66b7b1fIyRl/lZ3ruHxYVFGQPyDkm4sj4tQ6kH
VboluAi170wNcflDuLzFiPJtja3uhP9xImgwXu6GFuYLsum30R7d69oobZCB0mKNrJdTUiLilR2L
vcS8flMbNj4QvZtDYjil3692g60mo56SpnOeRtt8mlfwtUuqW8+6OzqnNY/LRx4cyAh8LK/touyv
RfnVxF3PemVc+U7EbY1wOlIVdQj1wcKzYRgNoVXCCDriGZGD1Sbeer0MxrofotGhkGuZ61GXIqma
hjz2k4l0RmVkidFniugFK61v2hs5pPG4e8yHt7gmpDpvRhH0Ku+D6SQOpAx3vInnEUCRBoprTER2
rpM5j5wUPT+tYYU4lxM8D/3Ih+GnM8z7MbfujDwvPyrOJkAnNJ9ztNoh3gDiOcAXMEJPs6jVK+4A
HTTtqHoObaU3T02mPZkSkX3FEQ69O2LyrcmnqCilgAquzpcGGCE7lf6Udx0ibIJdmRgZ84EWsB7R
PEVobtf6cqAdhhe9riQPlWr5NKv5vsAqhC1p5BuMA+PfSWe1w6TISVXi7+eg2oYGAFNPm1XrChiF
BbzWVdqDAKotPVFOdj3+IEOg99ZuzIMOQ3HYaxDzc6cUQY6v+bHOOEPZbV8d5Ly2J2zq/aHHDH4s
R7jVop3IMjMx2JQYqS7cQhW2i1lcTDlrt0u8DC9Zpj0z7Bt8h0jTEO7PGiRzqUakQ3FqkLZ5yCAJ
0rhO1iNdLKr3FB06r3F56/ay+QhQv75TNe1HjQ3c01qUogL+ClgrRtKumVVH/pyuT3IFBxVaqCF5
8t1Vb8YKR6Lb36ddn9/M5vjN5j8sb3RQCrSApHwrK8NxJ7mmmN85ECmreWrzvI4qZXaPedPXN8mw
41sGxBAy5nEXfZudbb20n7Du6y/4B9awWxZElv2aMuA17GOT8WFmsrFZsO1WuY2TGHDZghCzZWH2
zGb65GiZ7ldthum8G/Rj0q/lyeYp3dEp5zuAmHHA9KQ9NAOIFX3rVQ6YcXqYRVaHCvC5KIlHLJeD
QwSwjaGWFmdzyPDSYqInFqZNnefW1IdDRV/svl1RXQGdMKIF7ru/MEC/I55jOoAe0w6Jtm9V1HaR
nXZayETUpdoVJukG4mnquvqoM0L3SmoXv6xW+ZCYWn0yGDHjG2ToHxtze9oWXTDtnQrYrgvKg79y
bpo0P8VFThcic/JgJImbIWwqjonJEAHHfhPyTrIqDqUWNStth8ppuu9z3MoPit1VgeBFxeZNKzuG
HGJRDs64yjoDUCAtDpKQlCZgM0v9vmf7GGE7zP1oHmuj0G9zEHh+ZWs0AZoE11OXVNVNiRA6Skbt
KZet6idZ7Hg0cXDjz1CDaK3EnpSkC2DZwHfGyPYWKdxytqEXHGJKobCx6+ZWd4becwuzOtQI7D2g
gPVlK9Q5QPpOgoPItXuJYuE4E3DibUr1tiV5eWKhHSM4G0O0leN6zsycnu4Qc47A/3vgh4yPxLNS
K1o9DqvNUp6MAjhOaSs7PUEsZzQK9Rk4kP6x3Q0Wm5KgY3Ckisep/0bzfDf1bIqX2DMlQtngqSYc
x4ocemP+qOTaAWgfSPTZZo5OPjWN4e4zxO0Ma0BrINLPdg+baZ8SwLePcChQAJu4xRHQezknKE8j
RxG3oYsXXtUHenyU7wVV8Zdy05fbxlA+Cpv2YG/Hqt8ks8r+gDwgUW0oME5PY2prX02o1B6jPjuc
1VaDB7F193uPnywjHF+ebq9vsxxK2k8q8y2jhuGejnlyzMsRLJHZKl9iKgZ0yvQm07zgyEBx7xmL
akagU8bHLL9Xq5scX/83p8Q/qpi9C3Im59lqjbjSyARSoPHjmoayXiTmkEiZnOyAn8k+LaU9frQk
6E43VcebJVXNQ28kQxQv1eTnXQtsSS324QNxFYaDkcY19Nafepu3Q4zpzVzbSjCVRuJlpiAIMUdG
0hVa92FsK2dP+3AWvyny8VJjsg70PDd8Ran1z4xhJi+1OQh65L8njBcqi3YpeVdxiYgAV1A+FMU9
hqov3bRPAeat9XNZk3APH/HWdmmcVM7cfc8bd7oj0q+902vKWbvUZ+zB6edsi4cbxDidV2McaljH
lpoufZrZgU0TNyQBC5fWmNSfTLPSf5gQTmCyEPTlEW2BtMKh7TZYtXqtFvdl1TZxaLNZozFVcCxU
uz6wltW50eZtC3QWvEMG+iaaKex92q6q1ytrHhnE7twumf4qiRtCa2YZK7EvskTmshHe5gk3ae66
sUqeQWQp19HilDUscBBU9I8eH058b1AyUikX2kOfiUb6nU2/jCZCEiQAdHzHXKybIRXzFeVDH3V1
v33peXXvBrUpJUWi46Awar6Q2YDSQuuaj/jX4d+Mr3GjCeYVbDbAKYoXJ4NKqsVyvhMcuDwjzqdj
TDpfYPWp9tVxS/UHZeKzlcfzlfmb+tVdtuxzhpdaYcua3LNI4DrqUAweW3pxB2VWP4LZQQluUCM0
thNpbm9cefE+E96Lg0ubx/KjOjagEyTh6gTV4G+um608FFj6raBei8YJtwbfnDLyrpQZYJ+xs607
qszvLIjjXWyQHVYtwyMzRGKw2Alo7nJsmHTGslNNeww7nYG5HvW/O3SK18EDoCYuNUgzIr8tev27
SrTWDeUl0502nu46NaUmbYH0kFqKXEqasde08zdM2gIrbSkPo0GOl0dkinILVcIKHBRzQc+bcp/N
tBGm3sK3rNMD0MyUM1XWGbeluk4vGgw8OgmJ9c0WkNM4o0zLXdoJBcaN1LGlkm6m7pEppULPuqcx
ugv2Wfe11VV/bOWs+dLVi0c9L7IPKaCKT6iWh4uRl9uBU8UUaECcn/HAhohlw+Kroi3bUcmGCRhy
a5Sw2JbeS7NYsjul47dBK0wkzel8X2AjWT1nNtwzKxLuR7uTX9w0B+u2jcPNzP7ot9lWB6Q+KZd6
He+XXgN6JLY0cJh3hRRjYI5WwGPwHqrVrxvduGmmpj80DqAxAmwKzv+E35ZVl5GapK9L4GKD/jRq
TqYzOKNB29myOaH+RIDoDNqBBCQHbpwxBFvdOW8KWUkRNJB9j6bm0vf/qtJaObhpzf0azM2avPka
G4N21PTs+/8m7cyW3EayLftDDTPMwysJzjFRMSpeYFKEhBlwuGP++l7Q7bZSUDKFVfdLWmZWlkAS
gPvxc/Zee7Ty+ciE8AXv8JOf1e+eptOq7hLf6hb/ao24STr1o98F90DAdGJgjLTYaRriwmFs1bjW
aRc8NZphv2cNcURhG5v+VYQLnPKB/lWduiWbfh5fqaK2zlMxl8y3Gu/og/8YuuvUN8VOF7N2zWea
V82YoaQ0yyZfa56f7CyosXsM5gNnIp4XBv4ZQHEYHOO0a7lFOzeK+68J8IIruJHNTa4Y0VQGSqy0
dAtIMnp2Q5djFhtgDHG18ZlChnlQl8zsAu25xtK7puFsQ0WhIDDjWm5TRsjb3qiYIyY6WICoTTa+
liSnCKHQUU/ieJ9EdFC6zm840XgQtwaganRaeCKZh5ztOen3opk4yNhl/oUDGbq1xobREbjD3gGt
xh9qkhaA/2lbtlG8rct+ZjTPGtAVMywJ4pPWLbyp/UJDQX9oUvXHsPj62M9hGkFT6GC9hT0Yo+1o
+WrtvUflOdO+9o2Y2MkTem9WA4arDOTPVAtmsQIbRdRNZurM7Jd6zariYsXd+GY3Un+nya23/HmT
vO9l5W+6Lh7XeV202yRvB04Opb7C+ymv2wgytz4NZqj5Q7X1lOecPMB7a9ttTeo/uuSjSt85a5vh
MC/+9qVIUwG+4TSmdWExo0FQxtRJb6dvGHI5ZpfzSNXBCo9KPkd8Bu9r+j4YpkLcqLs0e+J79j37
Cbg6QIPAzZ/51Y23oCmx+soGxQJgGc5rsM8YkrJ21eqtcL38zmLKtCkB5K3zwCi+TF3gvORtOT5p
ymmbsB/pwQZxYULdgRBRih50RksL2cvdF0fVMCtIjF4FbpwQRNabp7nScnhjWsboxmMYyYFoyXj0
qNIzkRI+xUDnmzbVTbLNas0zw1YHTDjm4+sQ8YKv5qxuD4FyeyJcFrTOSBFy01k9KkAKB4E5lG7z
QkDwh3avRTORaSAS9yWQmCPqWHvtEl/3gj/Yga+V2BQrgTfcdo1wQsudkpMbW/qrVsCTXjsqqrdO
NZrEUg0WeD6zO3icXx48jk/rJC7909Q5KA58o34OJE9y5kxTOLnwyXA7R0BRmGYT+ZAdMeWbDB5R
z86Ma8kht7xta1vGhlzOdsenGeGTdf7W1SP9GdQA7XGgY8dsssV94Rv2Q1zCG4oyEPMQvGKOy+33
aFQdgvKqXOeEaoUoDftTIlS1zYy2RCCbJkdttrkfmUnR5DG5hoTSSacNPTEVD9pUZO9MBv3vSWRn
1ABj/1OItN5ykB925Wjk99kUBXtDxxU/kii50iXnGRpuA4fIst3APcgfPCalXxgyMlIFcGXXK1KV
zRydqX7bmRH7gN4jqLXmdDrTD2dUq6vOXHURuDNBd4AHU6Jf77ySKnHyd44jmm3QWfoGg3/WbZaM
2xOtwZl8NkwZaWdPW8cqbixCwG5HTTho1a330qt0KkX614NFvo01w8Sb6ewyhqoX8Y3mvOkdMUuj
8HTags73Kdf0DRyCGd5Uqf9IqPtXw6TFa8uEKO6V9QrDNPizYd2nDkbX0kw4rY7o8FuN5k8dR9l9
woPzJS+G7J3OXNdtHTGndwwVUdryuuz6rkYv0xRxWPCIJ2tAwdOqtiThmwz1aMMT1FsUtMmNugjg
N+TqXDW9ScZoZ97BIGJAKdzbnrLn7HBwa1DgFP0u6nhVZxOhCEWwvjF1qznUcKk2htybmnOKU2wC
+TDxoiSlmELX0tVmLtqS5qhnNCjPmVlcQQJkxW6S8mh1EQQO6BeMVDTr5Nam+zXpRyID4kJRdizV
G0XKlkEAAzsv1jcMiINja7R22DNqSlxJgpvd4ZoXkuVEBIKmYJysYav+SGNedbu2zFtmE+bXkmOX
gxOR4l2NNFCYcyAdKJzUlmvXH6YnyAFqbxo2TQdXJ5S0TCxa9tLQbvK0Q4jlJXKjtQoEg4tUnuxT
fgsM++3OkW3xszfs6CVS5nzOstR9CnLyELSMtMdcE0weCu8LtmibWLSM5fITcdmfmkG0vJjgeWNt
BheXDu1Gt2Mdcmlzl3rmtcdUuIPDST7FyWmmW9uqHts4etVRIdSi3/z72peKWHA96Nl0nyRobOjY
4T7KFQtAldCszegWkMd1DoKs1frtvy9hLsq435VzDp5OxL0GMlL+whf8eI18iU+MXdncmEZs0JiB
qsXb2w6nQrZoz91SoXy3501sewPxYY19E+mElwrCb7gFqgAf7M+c+chYPEJsczbg2NL9aMPENfW4
uwPSK17ZUWmjezUlwCe3Z9EQ/vHxg8U9v3jXMZV//PiFqUsxemVzwxxu1Ve3atilXk3p96TzpNfw
g1WiPhFE/8+P8vGqi5CUkzzJbzoUvuXG/Wbj1LU4dmiVtjexqyQaf4+OI7lp9YxGYR6+4/gnwtO2
xbrKGB1B/Vh+IdRbK3Zt+lYzJfAsgvGB1o2zT+ltLxvQ8BRZHr4NgnjWnbk0YouSpYgOxFYz4mK/
RJIzFsja8oAcw92SGzVfTZyY1k5LAcSAsQvn0mBAE6gDqCM3rEyCkhndPvUgg0OcUCLku2rIF6S3
r7WJtl9JH0GL6ZVDA3yMRs+hyMF1VMcJuB3bQMBDJcUKgj9mF1UzojMBS7PokvbkpW29Tb0yv2mx
dN9DDJE33sBTWs3NA9Gz7W1q6OpUQfed/IMB/mWbjHGzihDF7IUYtXAcxBvbMXQ1yDhP3qAh3gJe
FUq0D8B0c/9g+vJIlUnhm5AmcNTs4gfPqn9Oep8BuNvP155fNgfPCIYXaEG0abvehXk1GYKnkePU
ZFPwQjPAYEEo0c+pcIo1cmctHIApbFVFK6ZxlLqvF+/X2PbZDcmB/VmIOHe2Y5njHZQc0irsDRtr
dMtjQC4pQRTSSB8wCTkbu9PGNSXUm+k27mFeVEITbrZjGRluC97Fw+kUjdYq57+5ToqJBYpjALto
Ojr8tkVx0GAFf1G1ALfrGf3GqgVSv1JFP3y3SDaDvDUae+OnSPvj5DSlJpOLtMR2pA/1HXZ144fp
VjR0R2ZTYpW7dFGjGcWmUq53QOsyXcUmZK+iKqoVOKoFeR3Ya3Y8ehg+Ve4pcLt3JN4W3AlPHJQ3
UxsbWnZjzHVxmC2iXksgwoC8JNs5kFlsOJGurQdTFedM1dNGVw0zZX9BFaseLsF28iORrgyn7E4t
jb8QGybeFvxFbrHqIJ7vend+6zX+XcXzl4NezhkteKawt91cU1LCABE015PuxRqAHgpvzndtPtUn
p2pfmT6kj3FNCmeWoxICFB/fNK0+gmCT6XXjObTPtV4P56G1jgOsP7AwmUWCLUias9C+TuoZxixM
zR16TMwwMkkefUvcabK+Sjk/9IDtrtO5Q1uXEDZM/+CpSpT1KkmmvI8b1exmCOQHYZTDEQ5UchMM
wr9i86U7xieYmSgsCF5Ze+4pnVpBcHDdPNeI+h4rGN/lrPbSGCTjs6wyNimKcKYt3njWPeZhcRV9
ldP4FilLfNckgD0iq5nG0evzbzRUGegwHYuxWUzngWHrGtF3caDZOhx1D5d2SA9oWquqm3fkgfg7
2XSRsTIV2a4bkI5u1pvPfo84s7TZWFfs86jKZZAyIA6g/gLVjawtcxHzOumn+Bi72jthYMwXVPUj
RqETqgJlCB8h+okSRWxHLQZsqslubU54FCev+Tn1nN3cxKNDHC+iTih4+0KIIOwdczia7DDc6tRF
XWaYDz5gUPb88ZtL+fNuyNg8xjkppwyW7GsNQvtJc6dqM1t2cxXVQ78RagiuagXUewoaUNjOQmkw
tZzuOaam0hY0XEnVjK/+vU9ebsWOjtkCIoGz/NVxrYuteEBzTiVbm9egk/xbmDTTRqvz6PW/ukpA
+CBDawv2AaNsZEOLov63fWVMraYQMlH3qVPga2pgdPmnf1/iwmdBT9V0Ec86kA5wePP3Hy+R0G+w
sLfKs9dPDIE2PXpwVp1/X+RC+c9FuIzB7kjNYvFzXVxkbMoo1c1BnHVn2LRMHXsdfdsT8cSfbP+/
nBO/7cRcaRniYYPxsKig5rzYiSsBoAw4sHV2gfHyVhtH6SCzd1pUEHVX3i6DbQ6uJ6VQm8/jzRwM
T+hwP+HZLN/nw6dAlMwz4YCyQdFDKO7HH3UcRvQgts95TjSh1uYnuhEh+sw1ZkSyketNrNG7+Pdv
fHnN5eZRs+HK4kZSnF5UPimApCgD2nLnzNGpTchMs7tj0XvLNKdaSca8FRv3f39NG8qCGYCcwaF1
8XzOciA71m2NO8IYCBNAojffktmd3pNS6H1vfVc9Sh+da4Xt4TP6ycc38JfLCT+VDYICxo5l6hff
F73YPNl9krJVp902HofmJoOd9IkJ7eOT6xvQgqBPEZiLGY3i7jIlQ+WGEjpp4XfMeOOwm6d8l6ey
2uqoE46aWXwWFvaxfl2uRxgiFCQAU4vN79L0ZgwxWcFg8c918owIfB5eAkXr785UL1Faob78zMF4
wdj644qXLjiUO0DozKrEmC6jtbKzKxm4q2ZK3vNBIQEQdI0YHB+1Wp1K0Z3//QRdAK/+7+UxQ/ks
DUS5XFiwJittESLEdOMaeYzG5qWbEdsx7yJkA9x5H0FIJox1NQmX9K3sQaPB88lH+NtvTtmOn9Ly
LEyVF76kNJeW0dJMOpuadTNq7XVfZMxqzPmnX88vrPNrN0i+jaO8riFOO5J4VNqgTKWyb5nm7mGR
IhYhkLz014YpTwhzPlk+//oBQfywjPK8w0T4uJx0fYx/A0XfuShZ2OaR0UcAas9mslkhJnbrKZRu
+4Zu8pPN4a8PB40y2DuWSUKZf3F3lCCAigSN8pwjo1YTJ3QY4RzoNqXzKJwXq3/11ZU2frJ8Xqzi
//NQ/H7Zi3VloseSSJKbz5E9Uprum/77OLxOMUEkxDaPLxGAVCiVTMzwg3wWyRt8XEn/vPrFz63X
aY3UvCzPGkT2FTaVU+E1EPJLFM1u+b0HSUXXHmr4kKBhZEbwRpP1R9G7907hrYGbbJvZuxKIqR0i
DMkFhMdvCHSLzduQgNTvEv3OocjfGl1F4BXXgOl35y+jFA5FO7gOaxZ7fzv13c+6RLDsVDE2OTwR
nOiMComu5m5AXiebRU+cjLAL5vkF8enJzxn9+YPAW6FIHk+2U1vBouSBidl8BnMkYVdw4LSKR5Jh
HtxKvyOcc41jbFwhAGaMOIWGqI5+Y2xs8mIGN9gGNdOdsfIhcJOGuhF9gpmcHpmNnWcdOeRyLpzG
pjZ30jV/9I39Dc01FpSh3UgybCRVeoo+hAEU4qc4fmhS1a0zZT4bKj55/o+cZjtnvifXXkQ1Xb8T
M687+T7uOh4M5p791VTbD6M2XFUgt2tkD+ser5VQ8ZdPFoI/F3t0V7hbqbcC4F+X7xnrAEccDiVn
3fXvaOVCBwiAvhsDObSxuUsmtMolOmN33pFYczLG6DFJh7XBeICm17eq084oTT9bIZdi4T/FxPI4
IjnBPOzaWPawjF4sT1ZNYzi1a3HOm3eHnYD7ZDNH0ozHBtwnYw1t+tb2DxZkz0l+sv39ike+vDhl
hQV6CdATf/dx6dGZavfulFO59Vp1mhnKbi3NlJu0tWcEI6P+UzKS/E56CCJMT4rbtpi/M+RIjrOh
6xutsNxjNwTtrWwmxONp3B5tWhhbfci793/fvl+QoD8+qw1NF7ewt0DRPn5WH10kSgmnPsvgkPbv
af3sz5g4iUmogzubiVHWXcf6KxoSYOfgyPXvEpCIM1dXcryNsMUifA3JyalyJu3Vz5F0ADJkeHex
MxX0+LB4xtbVqKecrfO7IPuEc7WspZcfn87wL7Kai331Yq1Ns1jQmZvEebbbUzTld3kKMm6gsfoJ
3uovq7rtU47D1CFw1jEvm2SgU4CQMLs/VwViKXo+yTsTtGLfat77WI3lbRrY43Xm0o9HGobcLx3t
7b9v1p9rLB8BfM9SsgaYvC/uleul5RB1SpzT5mkanC9VOTMNa1bIvYLizdaLTzb5P7dQrsf+SQXn
0J+7RD+Bk651J+fHjavAfbOHuWD2BVsj9tpk79Sj+VjmEpjqaKA8bBkx/D98XYuuLXhLWnq/EES/
HeQ0vWN6T57ZmREbjipapKu4rr6kbVmu+gnSHLksXfDfMUt/rRw+AGbiRZc3wjIvVg6lJxHtluVH
TuAEKY6Q3vjfVwj8sP+5xq+X8rdvlnqR0Oa+FWfb3AWMNNrJXgvnCTkRwvYx7INNZaSHqas+eYD+
8rb4fCdqchvmIsL6jy+7sAzcT5HPL2oED71vMPXtH2dm4f++ccaf1+EUtxDz6LVyyLk8ADQpKieT
9KuzMpxbuNOPWg2XHQtQzLEcvW2Iy/8B3+uhJYi9HmYqaAm1CKdMUIovQ2588iQtC+7HVeLj51le
rN9+72IQJehlX1KR3TqK1YknB9kT6VBy+2l25p8b4nIxoKI0OSiOL5kSI5TMGX060vA0Peg1OrOu
PUDi3qN7++Qo+ZdLGRjtaaUsjRX9FzLht++VTqx/5J6rc5dm90SoBOfcEME2zsyfBFx5n/yKf7mr
XI3NHhKBtXCzPv6K4Lc6I+vb5WoUW0Jtda/alOYni86fixwQXdh+ADkgwpr2xVWSALl+m4zqLBy5
UWX3zcPI51g+q0C+yVp1hVT0k9fC/vPx4JIAD5aXnkPrxSuvTdIrRoNL5vNg4mg1tBMk++H532/F
X68C0YRDkw7l9vLlI2JHK7HuqDPY9XPV2/eWlXzy2/3lYEjihG1azLss20Gu//EWIe4iqKqd1dkv
f0oTePhAFl7zPvocAQXjkhGO/HlGup0FySdPx9++3u+XvnjHLCSzse8v902JfWO0TP17VLz//g3/
8giiOlp4GFjpTTpFH78fDHyvQWrm3BHt0QBCsNxrXGPlaU7hxf37Un++W1RuusPBkWfR/eN2aVkf
qMnN0nPneDMPHvKqhHC6cKIbHsKgnD9ZNC/WKCbRdsBdo5TWTfPPZSOPDdfo6n469wZkJq0qxW7u
dDBbxSQ2AVNADhXK+qQj+8dFUfmQ8IwhCq8ez/7Fkx8B20d73HlnP1LdNjICDjzJlJ96ZyAkgt/3
mA9a/tlTelFXAEAiC2jpA7tY9OnpX2xDVkPrpBh17WyiuTro0sgJwMCS2dUGBn8VG7ealw7PHCjh
F1AqH/1Y5YRo9nn+Mns59ggzmbN10A3FORUYVkukg3dznFKpjHVyrJlI/FcPA5/Y4GkjUcSnpbxU
Bh+fO7shyy8YK+08BP69LkR97xKLsyZ5ULvSSez9ZEH647ZQbJlch6WCc5X/qxb9bV3X874vvDqW
Z+aO5OegB+n8te0/a+YyRfus/3vxpJuM5Zem4IKnZ91AK/7xywlKMFAOSp7HUu3wTcDYWff1i4qm
879/xYu39/9ciF6MA0qc0OePMN3/hQplAsmfybNe5qFHXKjb3Jbe9f/fRZZ16rffDlXM6EKBkGc3
jbeI2O/z3gsxUn3Sbvnbd1l4x5wJiA7zLyHEUUG2RR9TwrndlVa8jPKmNT4pEy92wl8/l20CdIJY
5tNIunhN/KDw477kGInj8cEMmitN928YXwOciY8k+sKUW861//75/npR12U+Q4XKc3+xIswlLRjT
HnmTyK8ZZ7nzDciePjEwmAzzvWPd//t6F9vG/3zJ/1zPuQi+V0K6xZRzvaKbw3K+n5rPYpv/9njb
gce2TgYDxe/FnuE4kuYiWLSzhj1hNLGUvDeOt/IO//4if/3hfrvMxRLRN7FDDAiXiaoEtfIulrvG
3E1WFmKYX8Vc+N/X+9sawe6k286CgKUR+/E5b0pyfiqCHs6qusuj9zIifuwKV3rxWav3b3cINBqM
NLZTVu6LC41kEsnYKXkiwJyQWdibnzwCf7tB/7kAHY6P38TGAOn3Lue82BUrk7AfILHryJbQguxP
fjRasH/93RDp8GIxcHIuD7WePrpTVFr1WTdKEldxat+QMNSFYzMEK4Ub4DCwP92Qm52elG1+K/C7
bAwPoYHTyCwUwHLoYvN/gHvlH2RjoA0s1SLlK7Qi3dtEi+CusrUVNjNiNaa48n+mRuXu68H7im27
CVMx/8g1zTtniIZCgjYbh4xEj9laajlLZpoZ7Kuy6O7AMeabBNPAVg4wRag5FjUt8S3GaHir2Bna
lcTXgVfosWB4PMHjCrHKiR0Kwze/lQmGL6Nex036iiDgfUAUvMnGpt2UqYJdo4BbpPPg/kB6Q3fH
zLEMMyPclTlEKpITTJAbWXKex+lYzeV+UK2+BmJeE1WqY/p1lemva0LK10PTiYdOR+R6jY84BT4j
kSWgK8c/ndrtKjWx8Zu5G6wCA+C+52CnpsAL4DiAl8jNMdoTLi3uzLp4s8rY3qDd9b56OMl2FnSY
XUUCIlFSOhI+EymIHRl4XPR2CJVfmhsiqq2jnuegDVI322hu63xRVq9OusB5VXUcGUBciEMOgHZl
po29N4yo/uq1MSmeQ9dsPBO7U1Cjd/UTyztWRheEc1FoG4mDLPQsPKWR7F8VYZLryumMnxFxTQdT
OsPj1LiklDnT2EG+gf0y2ZIym5zVeCVFhPrdJ94t7cmgnRsCqUd7GpoVYhdnFzcQSYKgah/r1rXD
vKwiKFhQdq4KAlOvzLj82Rg6tvu59g99R7AeMkl3K2eih4jXYZhAKuFKEnoE1dcfX8kRgvmBg3Gj
+5G7marU2gsbEw+KUUmqqe8fy0G2eyeYEG6ScsitdI1TEjffeS68bWFO1td4dtGwmwpFZxd7hwZV
HRnPU7HJ5PRuDqcBlmhfTQ+NF4F/SeiyiyTpb6JIRDsnizLwyrOzH7vpHe2nhvXN5374VRO6GKyL
MCnAIwlkVDvPMMgaV1V7UC7ijkFEt0Z61efHtFlBZEX93ZXeChsbwXBOGu8rNdj7qO4A8eBGRxpb
WBgnSL5cW3n3Uw7aazM59IikF+0iT5o3yi4ZEyhBxEM6eS9AICZ3pYoSQ18KGDkf5bxThfTQeyoD
w1uMn5pU9btqqP2TKep22zrZuKpMhMddl46nATIFui3oVm3SxNfKs39ogY5O1W+dtdFgrOgLXJN2
7r2ORsZQi8PxukK2uS00Yjqj1hgPRkrUKllX6bXMk/6gIiP6EsVzelCiBro7NvVtMOGBC2awdviN
IKlVwFw1E1+sbYNOyDEabcoiJY+TkuEmbROovcjhd37ivLkg7zDXIL7JG/870LMF3mrbaz83EZ+X
EQ0JqPQnfKJUyQQuDnjTD1XkM6DBwkXPNLnz9X4Mk9qvnuLS9VYW/7i17I50a2hT2z6bPRwf9cw8
Q8NkQ8z4KtUGcysWkxwJzyJsOh0mb4CXMiV0dSNGdP2kMwOgKulko+6Lr1z+cZ0qYCZJR0xzMkvx
FmtY6CD2wEWzPY1uZtdM69bxkM+6FSloC/jX9xPIzXGxtlqfVLIsH9HtuvDhfB9WcR/XxF7pLqL5
Vp3cKLVXaI9I8o6b7j6mo75tF8tcJ+b6mPiUNX2FX9ut5wa77MwokOzeFf9FdGfMIDj0RBDwllrr
fIpxfqvU5iNLGkYWFBxM5i30J4NtPoEBkQVgtsH3Bps6RTs0gwbalkR4M5ep7O9lRBouQV6opRrv
VeLeWttpThC6+iFQ5jOMzN57R3u2RAc4bbTeqqgk7NXii/aoMFbcnzfHocnrmZFYG10Ha9HKsnAG
KYqmTCT3tKFy8kDBQVSt9iBzMkyInC3QPCXIm0p9RiYHcyduS96bUmLA8itrR147juKG3ba37Zgh
LbCSilxgova0ST3yH/ImFumIKS+VNBJYMR5TTyH6d5riySvLRxeV2HPXaeVpwGtznOY6PsUcohr8
bDBhukVf5y0Gafwk2hux00FYVniP8AghOAtidGWBhg+B/mBoJIF7rGKypX0Jtg373ZXyApBBgyKG
jekgQzNFjphOTyiWPSIVV2Q7c7DtTZ+VGN15T7ZYnN0vWWcMO6QJ6hpqUXsjhJ0dZcnau5yArzha
E4E9JgN+NOcni5AIeyjaLHcQ5Xu3RViZ+9lW9MG0g8kwbhNOMzzaQ0e3GYsHjg98WLY1rdlr56PZ
d0M4K2XeiyxxeySSXQcPFd7cLkUQirg/yJ7sSLGrm1Rrb5qARrCC0IMbwyZ/dq0P8TkbF56m2WO1
CZiKB7X/LcgqsmmFgXk/mBELEzQMjwRQ9srEBAXTz86vIAC/eMr56nTd0+SAc5BWkX4BSpdDoqBw
cnpKBtedghVwDHkqOi2+I2U4xzacATVSFj28MUe0PkTjwtKQJI72qWFb+6jIuAlT7MhjJWyGtQiu
cG7E8a3JXWM4GSRbktzgzFMXbtsCz0C1YDeqgpefxky0KhhDrz2vA12QVMWqAF9+HD2bQEZpZQeF
qeamz220CbENSjKyf5QN43GFm+ioty1JNUbhv0QgYwBjlfW+cBifok+2tsTI4c4ALf2ioCCBLEGF
glh+dh7mycew2BEwjFHf6L+UgEV45vXq2rARTA9a8RP3L6TzDFGNIroUUKKW3s41Us/S6fM9o9T5
ViB34n+2VHxluwMiUbxbp2mZswCOiUN2vOhetYW9ix1l71oddk+BsxQbQSeeqoYOd1c2PtYBwjQ1
JDK7tsL6tK61VkJV7YNbTKQ8x1MTvPkSibUvNSMEsBTcAcD0N7Y+INQcSeuNC4onaKsJDjXxZFZa
+83FNoSpIp9KYGlzyelMn1nszbzDemwP+tlomugh6mIgAV0z7vLKiMI4qKaNGzOFD6qZVTnyAak7
Wtnt5naKH3QABF/kiNthsEj9tgOGzkkZeQcR99GG/pN4sBdvFcBbf9NqrEAQVZARjFa2RQbp71Jf
z8KsIbN8CBiIZZ1/75KEuzYjashk8Ady+ubmh4X8H3xeMZx5vHkgDPeHbjMzbypKWiWRBejswTFp
VXn9Hbyis2X0ra90DSFsms2kPUyzvNXbHt1jFvCFUZXW5SlLjfahCaZvrtIVJVD3Drknvp5GS173
0tTDXDfexyVoJxlpyLvCxPcy+PDl8abjxJ+IoB45QjPBRsHts7aLJjFuEia4K61iRfXbdN4K6TBS
xOC2tSdjvI/GSay1hDcyKYrHAe0tXvmsDavGcDdmRV719k3oyYOOqAtGKc08dPDTbmgA8A8YyFf6
OHQ7FKAo/LMpZ+brGlsIS+MGhlOBODkqNh7m7bWrYlAShKB3JxLYODdkRXtM06L54jRltm9G11pD
kBmugc623/ixp53Z5/hQBkDJm8z71VZrFF97LE5EF2TYE/PoAU8oFlW8RbvKd/CTxT5ESWoPIqKt
RJ7MzOie29qHx4jrNAxE5V+joY23zkzNZAm3vQNtwyFAB4r8qjIOHNtcTsNZ4DqXVKl98xVI/9U4
Oq9WRtThe2Zbg/HgNG1qIQSy6mKfwlaKto4u61fsccvDSMcLubZlYUp1+k3jtgvMvnKCddGNUAZt
f+zHJwXP5Nod2JZ71/ZWJZ7cg9Pi9iq9ILnLK9vdBL6o9/mcuivH0L4WqiVirEmD7dyU1re8MTi3
+GWS4mPC/raO02ox9mQ6VVSgpytsAe2KhNVUrovWyg80F6dNX2bJnSEIBkCULL37ZEmLM6R93w/o
5+OEUTlrvX/npgj/Iw+4XyMbHB8gf732K3Ft3bRiOOofBZXfweq1dNtgCT9kBTodjZI6JK1ThGk/
vEMRcNZTotARqxwSjw01kL5kCaeVmkd38wBrmrAOmfCeA7SvW92XfPtBYoxjNVtVSfS1iIiMt3Pb
hPJoZmE+LOsgRrCVcLOEExNtHU50yXXZEgcG4JmQ8RK4TBYGkKKo6n2NT2oU1DCQBlgunWy6ht0A
b8nInPnaN8Rd3hRfO+BL+8HFRLXqLOxRWhFIjM9gM7xRl2GCgXgDZbrcwp9jawCRiZOJpxP/W/JE
GUCnGaLgO4nN45unR/3dhLhnzx8wgrlokxugamhr49kxILZ6fcSCYNQvbYnFzKx8C1DJ6O3NObFW
RMTKpeToD2baebd5JHnJCTdGmA2sGyZPU4ZSTZAzCMi7pdEN9MhRX2PP+6EVTChMTiDHkZCUZ6TF
2k5OWv0tmMiRTxl7h2RdiXXS4lvXyqTFuxRp6CQsHF8sCGuHmNg9xhya5agDVjoU6bCJYnnlDkiy
dfIAyWdhixIc6s1VVlPjwR3TdvYwEInhwmK609Xor+hTmhsjAgjixNm8KnNQZYSc0Be3vJnOL5Vc
kFQ/ghgCgKhh/hpVbK8qKrcwtdHJZ0k6hQkWg7BxNDusg26+I2DMPMwppDY4W9N1bJFIWY+BoNcu
5c52RHwllYNbtnR8iF1pd5uXDvnJltm9Qjj2T+6YaTcD/inuVNpvS/jcLwnLzAlfcR5mYw7dkcfJ
vKOoxTZfJwCrgrq7B9H0ox+kPCQt4baM0OcrM7nvii0RO9maow+3wsyNrxSvZDYLah6hOe166BSi
klZ4m4TrhWZsOiujFRz5cLjlYZokeahPfvBi1y6eUgdT9Pc58r7h5hgeY7OqD62jQfHWy6lOD8xA
AYw4jQFm2k9a92eSO+Mhl6MVRmNWbAodSYoQEQIrA2vappxUfaNaMgstSzvCxxpXxUzgPMUdp7AE
+Ese9bz3s8AEn4/ua+V67d4qahoknm1Q+hGxiPQNSUKVMc3HUvgU6NOzhwmCuopEskAJqjut0HZe
R35OXtISHCqqVYSbsEzyGg8BiHHeO6gIOPYU3ub5TOuiRwmNtgxtintr9Th9Ug9lQNYA+05LPdmn
dhTv/aaSXxLT9+75UtaKoHLZpz4yQzW8whLCJ2Tjr9SXHF6GPjj8277bDHlpP3epSDcTkcGvbWKa
N0FGlviqUbH/c24Lkk1YTU+9jUivaBXMDz16xrSCnCrRSLhhGQ1JvoEVUsj/zdF5LDmKRFH0i4gg
MQlsBchLVSqv3hBl8d7z9XOYbUdPT5UQmc/ce662b52BTDtT/VqadPBhVmDDtHXOTRTj28SxApw4
1RehZc0royUYFOSVbNnogVkyeMTzPBsEFEavSzKS7aSowFV0u8ROSlRtjrAft1L/O5IB41YirfZR
3xgcPDw94sS1Azml7ZM5FCTdm6V1AoAaXS0jW7Z5apPZDraUIWfFryHWjl+5O6VePqTWRJXaFQ1D
PYOxRRjwWprf3Cq/AP7B1qCaco0Zt2unTBhdRtPx5KotDOPY4vIEB13LsXywYgULVYGdmghlEPFC
RoDvtZqoaecTpUm9VfpiojE0289lYPqI6J6yqiWx2ijzKxXh8D4VIG/0Jog2a/IzEDKz2QV5n65c
ARqCpZLpneiScFsUg/C02cx9Whlo4+qMF7XqsmTflcCRQ0v7w6OPHLdaFreqSbBnBfRXVWoNMDVL
j5y15gWxYeEZ3YiCMgz15qnO+4nePetwDjUGsMoxhKSEHdFVIO9uK9xUGz3Jv9haRby2zU80gYnA
myz0oyz49veL+F79uJtIrZjNQYCllAbc/psG+GPK1hQPOX5cH/Ytgzhj0L2+WymAiX22FmieOmL/
I5F9Azw+uyfDIrUxluNIRy4DiUeJlLdsbtXboIvo1rR6cXFS2/rAnsVkio50w4cLrnnBoQzrwdwb
Vjt7ePV0H5hz7hsSJBsp5J2nhL0G0KZs83vXyeAERqzZRwQN7QPRRo9Q1lqvIHJoN/FY3D4ZtZM+
8GhCGXKIq7XplyNEnDxIll2ZONpJw7cMgEvgadNhNzuOKHf/hwA0YbtdiuVTiXqLgWs1yUM3GtEW
sTrYGCq2rWixVreVMu5Z2wPEsSMeRzYSORAb8jBOxt6u4peaoEdEtW3vZ0ZHM0ZC9gEdTX114Bgf
NUazpwViIVdKI4w/lofVXdrdR1Bl0UmA8dmlLSiTKU5+wnYa+fEZ+BrLmhsUdD0evbgNgD/IyUMl
wYiqrqDMWqn6ADGa99vEpjyHjurnpd7teTn1LSkFBuYjrToqzVQ8a0FifUyL/WUVE98XlfMG91q3
LS34LZNS2AfDrAlBTOvihTzz1tMMCgq1IKVDpEp8HzSrOxMGlrlmrEA3pehzlYXMq6TK8EGRhv66
xB2sdCYSUJ9lFwTPPAxBx5dVDgFc2KotUUFSlWiFRSvN+7yYw5FlZw9sbNIAuTbq+MpVZ6wTXe2A
Okt9iCqGEpRAw34erJW/xhUJFBZ5hAG6Ia+o+01m7T8JUjhtwzyO4joK4SYUfZb/MXJFQWo3nMhz
P8mLTQbIExV44+lmKt8mwxyeEvgDJCwFxAsQEbdVOBN58HyzH5pJybzQmkrmFl3j2sE8wdrvBvPS
S6ZwiwaLjJCyD9xwyIim+heT17gnoAM8wjR26KlUzBBbFhNwO8aq2OpCjy5aU46AHi2Qpg6M5KbW
jHc5Gx9s21UKteqfmUYtVuianh/4BMncNcpwhdA4LQj6Hz13RMgUF/cdkoeqO9oORJliJbF1atd8
aLkG0qLJW2/AA6oVHyuLa2yftdLgaugK88/m0D9b+XhH4l0dCeGAn82MidHlPc5xKUwhuRyMDDqX
4A06STIefGCmnL/UvffEAnGj5bgq+85KngdRNqwGasYKDZnCQVJE+7ESGmsHxGMkK+THVqLI4JUz
I9TSvSxhHvXOqXJEdTeXqglAJrfadjbi196JaE/08R5VK77X4PNzuQGMZ5spAfDTPos9XE0L2No8
N+C25nqwUZPgqYrG8RKRG5b4zKHr9jXGetFvk67pXrFW9a7axg4olDVeuY509Qh80D5MMBzfg0Zt
PV5bJAuyDQ7hzLBYc6I3NgiqW9ghKQYCg2GAU3lPYxMcsFoJz0xCUhNLYj0IJ+pcJWyzXdKPTO6c
oVx5laZX29VXrhZfaZkLF3YgRmDTYrJ2GmgkGz8L+sfMBiPX2wBrCWBI6JYiza/htTDWTb96wbE4
VHm2JiSyRFF7K3iv1bmkiJ6ceg+X3neSf8zNyuBcFL2lX4DPrvluQxfHuwbNyHXBVYhC0oh3aHCJ
VoSXQQxZw4ArFyC/pSJ/lhR6ZzHqHa7j8jvIwnUa+da858lJ1lvxvP4CWCS8stxKeTLgHgHtBo9j
TPizuUU2CQv8usY6XwbkNwi9FjspgFp2LJFgx0DbzYsKL7XBMTFXfXe08L4s4aBs5iR9xWi2Dtoa
sU0y23wib+Zr1sRpTtOXhRd+p6J+Jp6AWXwGF5oMoIsxzoJMkRaMvxr/QljF+WadrOExx7VkQqZj
yKnlkpI9z4KPhWrsouXsd1xrVqK/yhj7l0Ta7T8BScpzZkzduE7Fwv1uJ4af5N1ws1R9Odpa/M/W
27ewUgE8Z1jdOzEw/bIUsM1T2fCAi9h1wDS+6CWu940BaOqhr9TxZJTglhgJj5syVuCQKgyii5hx
RF+UIVPfriEakqYUhgrrER0Inz4AssaMPm6ygiCQTDDRZ06UsdngFJ75tFxjBA4zVNoAz7yPt5B1
MDW0OUEKM+vsXGdCQ2QAt5ph9S/txB6ljiPrlCXznfNc21msOlyOPfUBnnLiBajp3ALTguTFx5RK
f82OKaIn/zSwZ7Ig1Na5D3fPJsuH9je3aJL01C79sqVWw/ZNiMwY/k7WFPlE6SyFz3rjo+b8cVms
gKIJpk/I6uDDmAyxhFEpSSC6bjXFoCWMq0n9EUrbnqoOI35CdMYmZHazaQZS9xg8AWlmUHDT57J7
SuIIe8igCv3J0vKC0nipancuxn86x5SXgQp2gZp8knHKvlWT9cyMtjcg5ibGpxba4sK+pryYHCX8
IOZXSSt8SkI5g4g0DRYmpHBHrYiwEgo2snmQ0plndzUMa+jbiXNk5PzVRT3DXtteN5QBljJ0MsHs
Zd3QPdfQWkHbpA2AIjB0cUZ8o2mF0ctQhf1DkTefEKw136gdtMoJVzV1HNF24CgHgJtWM7N86d+N
HMo5FL38ovRNXp1yLc0vKhskCytKN8HnHJJtOhDFo+CS5mqPivMQTMGtYoYPhaugVlT77nUUhBnr
iTIBmq5W/Lv2VhqM9GYNX3FvmslxsZz0KNW13G54FixS6Z21sN7WYRp5jdN122awmj2LGmJw6iLa
UnPg4C8djZOvUDcOY3UvSMwPUWRv6EFtXuo28pc40PbE85h7Z9Ko34JusresKOenQUcS2lmjfsC4
P/lj2+bncmrg9rX24qG6m8ELgmFK9dAh5UiimDfkdFEWxz5ZIf8FGYX/yhZg2pQK9gCqRt5r25Dr
QGqqS9/LmQn68haJJmo8NZCNs2nUNLw0sJHZyVjahjU6MN02eOQwMYi3CcRRiizdD50R71d4J80N
SWIicWgQiBDw0wn0LOaZyh1nJlhQYNB9mwgMsPY0bABJtDGj+m4IUWziNRxmYoq77UJm4kMC5Nmh
TtkMaZUfNQojthth6k6ibk8TlriTasbaZ0qMDX8Ff8vYgCOCqFjubWPIboL6bBcm/S0l+m6XyBps
vZGJS5esLg9DHzwAicsJv4VxlNKsDoaCNaq0A5KImrj5F8Vx5TOdy1yDSpQQ2lzjeuEegGGfkmqh
Ds/6wEIGkEV7Ak+OiCjoWt8sllUaI/CBCJP8pmrp+E1nQl+cdFn2jhNKfxiMaDdmIyvm5X2ph2ZP
wEDp4+rvnzisZ9ZFGK2Tus/2ugjic6U11QlQBSA4fahvlZnYbLXmniJvYRtbh8lD24zPBoXnXpl0
hmKdYpALtm6nDfXTdJr2Mht4sQqrk4d21ubnauiZNlFguBZFTQHOSI+S/KGJJK+FM/7EABM+wrEg
pnZebfUy5VyoxvAnH2a5Te04oHseU5baKv/BsFLMitG40VCEn52pFzuSqYhL6VKWuiFBlGliDVfM
BlC51VrlPgtqRJ+hcySLxjlyJWuHME0qDAI5fJAqhWLOtby06bwjP6rxqPFrYiWr8VKIPN1ziPRr
mai4RHxQKvfKvBdKVSBpkNTHcwkKd5yjjUzM16zqnR0rnuZYyXaNhKpVut8B15bsAP4FDiSLMnCV
eJyu1RSWEHtXZLDulGSMOH9KJr4behL209+mTvKKtJXsfdSN9DbM8+iqTdj7mK6NB6ICDT8dWO1q
ZlgcEyc1j5Ci4l2Sp6+JYWU0okI9taY28QF0MDCKFJgFGxvWTYhg5YgGl+3VfNDMIHxPw/mn6Oo7
HrzIFVQAbl62TMwGSgF2grR+SmNuVtY4ihZLfQgDPA6Olbbb0ly0DTkWmhdzEl2KrI026TyzIJfT
61BmCCDXGOqS3el1lEEORlcob4TQHJBuX+dSxFs2AVdi8eztMpj/Bq2LPHPmprUFX3FYVdHZ4anu
6NPE1QFBdkPsnrrGBL2GHEhnG/SZ/UPBJgASWiX7ohR0i2I3h7mF8qHP5j/YLNUeQTpyEieADttP
+qagN95GJAHyKuj/7IQFX2U2NQzKtTer1Y/FGOOzUwQE7FU2FiiW4fEG/9mIbIvpQIxJxxVGwdel
SvQbOU/pRVQQAJcIR+ESRbUv4oqwt7IRD9q6OnAKukMDOe3GlESkZYOR32QobVzc43tNye7Bk2sQ
BawpKqI190vgsH6XivEXgBlYXwSEJlbyBkpxcBdL+TGlasHDq+7OBFkjGvv+knJy7xOF3ybUGQBV
rfGGjiBaTYzLfiHi0ZVLfrPHpXuX/GQewykeuKoFJ4X0Ni/tojsKHiiuBgrJIbY8EUbji11aFr8E
6FEzZbYEBKc7VJ21bFuQKXY3vJUBu8RkJNdFNH0MwMNxPNYegWs3Q+47kegOWp91j70adLs2jYsX
0Ey6RyyG5orQJC4N3lfhBvUo/5ma2u4He9Y/QjF3r0plhzD6SrLQ2JrY+Eczk9oWqVRLa+XbEbPC
uV4rokYCla5kf2v0YnkahgFDIrMoiOkrDlOkF13W7SexRsWZsZTBit8KXmDV8OrWI7y7sHBHWgZ2
m2zBaD4b9TttbToerJZfSxeQnSzsZT9FibXVI53pIpvHUjHc0kGcVRdQ9ZLfrhzfIyV8ITsIuP6q
z5kyxoEwU2w0aHJ8s0P+D5DVSr9uWSDSHvWeQQj9g5mMzZfa1cMbgKLBTeh2N1k5QXdTAduIjlu2
tRX1SrMYwvfuLbdPR6iWaT56jtULP3QQH0xBEQJKktqL6PVf1XQS/EDEcE6anrhC1MHNwSa5ac1S
EDSLj7qTLDAAwJPAoVH1IFaHy8q6Yi/0imW+MiQPejDyhUuoTtq8SfrNAKr5AxmUto0H69Vupfak
G5W2p/NCnSPTmgO+4maxzYBI7HrZzmOeEPYQPMfgBk+sCvPXzkRWUcx2dhbyiCqKQJRUSd4B+1tu
VVrkEpZ0P4aNmIwFhfqkp/+Q1jPOuYFwohxwidB2VYbPMVSYlKX/+JbkW4GciP3hpS6+B5Fcg4Us
4u6RJFXQIqp2YkxDYil1S/gDRZqrktFvBqFr3enbxL69ImTcmrLZG/KFaApihngpzedKnEzzbBUP
YXS04z3015gVkgod07H3Zk2Vd4Z9H5BG4ORkQEfGJo8/DBJcdIWPd79ke5n/ONaNtmsTq3QO7ZlB
pFhohdRTx+iz6P244VKBLcPT+iysW6m+6vRUxUMU71qLItY8zCW5HtlvPu4zhlCt4motC6ryPDNV
ig9ieuwYMvVsGLOBoG4kXylXW9P9AS+iRvhtFQ/Ob9Ofp/ynxzStBdcl/BZ5Q54NSRgOapWo2Ybl
S0gmfX0WVXIwWVRL42bVzpZb71wGq7qm9Cs+edCuHmmCJ7XfTu3PzPzCTJEx0lep49vMZKoN/XFA
XkBjpDcE8blEf+xFcjTmkx2xazUyzzT2anYrqpeCV6eh0b7YHYN+yH5Dl3mVTvyt7dqd7ZXDz/rU
ZPRHk0lsICiEBXS+b9oPZfOucl6GVXpMtd0oTsR5HPIMxiFNNCdDr34nESFxiFAFwNUZ8tj4HIR4
HXvIntMPJ9AmhzDXM4szqmMzcu/AzU4Bo6jFWykPkkkEkXebOBg3tX6MUBrxjeEe8fip02hbi0eF
IEzjHpaPmTh00c8KhcaN6I4mH+BF0UiEuTj5uv26M2MZrZtDxFFrEuz7bYiXeXrDM7lhzdEal8De
Vayx8MMoiHG6XYJ+Jjf9TvxkqBRzblUIxfGiEEl0KYNrbBB+g1Yrvdjc45LwGaNV621Juws4G+1X
XioNG9zBeI0Gszgw3f3UUi29wvbzrYXuKr2MBL3apGpRfHXNhBTKeLRNxc11Ylczsjc5dMAgy3Og
1acIup7I9hlB8yOJSvCwQLATyAGGBHEuy6XVhTBddHJiDI4853WoOXkd9moZg9RgYwyvIIY9WCZu
TTWYpDvy2umh+FepJucwxvf8PBHck18kmRgTDb7ZfiQAf6Njw37X1i8pbBUnhSXVPZjTq+o81cEu
QYC5VH/MJ3dK86YuT5rzilh8yf5G0PEssMparJyKvTokqNF2ayiBZoKbnu9x/RoTzzao+yCcDnJU
3RTpRl1isXegazO0p1hgg3CYUd0YyN8coONN8dyKt1anvFT21LaHUltJ+FD/41+jd9jY59C9sfES
8lcNxSaXXxPUtTw5LzytPkYLwkhnDlzk5syTlEdERR6gvQknguP8kLLF9ftoyR/Ef24Ygc224JYx
cF+0XW/wuXHczuzkD6sKkt1kHl2cWVCRcCDyHaBp8pSs8ONWeRuQn8Hf3NjBLTUfpyjdp/o/DSX4
XMAPZfgaVv/KAVvH8ALSbb0Kp3UEYKB6V1ACVBuHBIkkoyLNBdKUF0IlVTpF8PPFfDEIhNPxUk3B
u+mgzIiCYwAV1Qo2XQyRmiQE3VeSU03uj70yAodHARltaNiEszCiZOXcr72xXE4NETgzmWaR6YX6
W1GSZMwnMtHwIAgoJczoLUtPHtiLDFvs0VfoogZe/9D+12mrDHW6pnPn5Urw1Q6Vl0YsGYqLnA9K
/t6P36a6n/OdSODdgRR0PkvzEXKAGwMDTXWwjPLY0CcW5q4g4mUkZicV4AJu3KsxhDfTzUbFnazv
hTN3rL+b9MUyz7QXG7O6h/0dKZlvohpAwYDk8rokaNj3o3Kxpz0ois7mfXjsCdXJP5TyztTKqwx6
XOtTaZ9D3pQu3ub5Tkve2uHbKqrdjMQWsQH6tmeDlIwafWGh9ISVJhzZIJTyT5LCrRaKY3lgPwP+
47mt3mf7lMNk/x9vQCwH7R//MCrG4asyH9f4M0fZm/Ipm/5YfpTtD/raPbBh+ud8o2o/+UzWm7Ob
63NSc3lyinewbC1kinqyW/KXnjlKvDxI85HbbUs97QJDCf5qRiZ/kEgJC/3tlF0RviXDTZ0/clQi
ojspFFmh5XT7VViMPCPmRJIgVBOESz5RNd0xI3Jlx9PvoDqWBDjrMjrVevY4YqfkwUdb6hdXjrdh
RDnYMyPMr8JhAplgXn2LR5L8zG9r+m0RoCQAgc0JhusSrmEvPl8Gd05+FfYONoksHdrqMTI8FKSz
qewYLhIw8I6kzJfBciU0ZLdM8iEgXpe9ti9SoBaonDLZ32ehb9vwkNsf7AtopbNtbr5Hwa+8dg4J
qvm+/bQPdfcgK/7gRK+8GfJdx0YOO9NhjA5yQGAIiTVazqueZ5hfdU7VNOfMWA8I4yfnngomUgyj
RyvHTEpOVPlkw9uvUh7ynUPMISqMkKkizTxJ7ipniy2w6y330Hxu+3Pi/MJHz4ZjOJ3JHNvI7rK+
aWykeYkODhW3do2rp0BjIW9aPtlJ/Gu/ZebPVHnMSsb2y2EixhKFq6dxmxCEbfyZpJcK7QGclEX6
PV4586ppD7M4NC2trLo3Jms7cG3o9lEo7CParZFcJTuScbkhTkWXfp2bp3n8tATfmHsW/1Mi0qJt
BPUkfVTKpa89tv8+BENXHe6jdVrKR8h+JYvBKjqPMYl5n8x+lIKw9OyQ1y+qjuryU7VO0ngKxley
R8rwsJjbJjrl+RM5AUBMXCO/Ogxmy/EhSx4NlLZx9y+LO74EJ9N+HczdxC0WhxhVXk3tJUwe++Gs
hkRNo5LqPhJ5hCHTLzb1ih/jaOcbCr7yydFIKrxVTNUHk/fxYxEPTu/TyHlm9819xK7b07nMZPA7
SYIxirNNtKmZQUhXM78BVEmfb3S3KAWuqMFdTYyNULeyxiKDLirgclbXJKFLTopOWB566ylRx/Og
/Qv7YJdpDqNq4oaaKx2NK62Gvod4dTYYk7rDhUzEWuVTplMwM7umA1CkSogqbUl0JZRgY3EB28UT
iATEp69k53LaJccJynXWfseopnMiyefikIvfaLA2tfaecABoaoJhPHGZSecU8BPbxHD87efIU+IZ
z//8kLQ52CCmuAzVcn590b4RBdVW46F3HtekbwI4tgsBSzMVx2T5FgTOSj5rkvj1sX3qQ2jfi8Ep
E3pNcJ9MRPvja1BdssB0lZr4HkZVi/k3tLm3RM9j9UmqewWtvko4D0pGmI3ixepD65iPi5Oeu4pI
Q4MbK8w3gYJQmg99JEHU0dAlSk68Xnsl+dvvywwQdfht6Gyskt96IJrdRLKPnIYbkQDp/jjggmW1
zZkLo5uBc8E/WaBtCQjwtBgeJc3zMHyQzyS7B4jWiC84sYNtU/zoLNhhV7Ly/CttX/bGTgQBFNuE
Trw+RFa/HcRPXTcgZ4kVW8Fefd4cKkagKr4caMboeZUPJZkOZdEfkJowXZ3CvybY2fZeoG5TCCKZ
Jy6y6GXW4JiWjc/g79zBK9hZi4mc/q+yyeBr3jqpv2lp/bmoksz11jX0nzr/i0zrZIK4D2H15NnH
2MR06Ojd2AKya14Gsr8eK4WLN3qLnddIE37foOldviZ0IcFLMf85NflBuG3EvQfR2fMTR3tjORT4
XGa6xEz+C0ljbLxkUfeDNZx7+TLWWxlTq8CrSpSNYCVMx6M2P+TQ9fWnqd9qonxZt0XTqS63mXjo
LYCsB9MSMOk9XBg+6gm3o0aURbzrCdMbUfVp6q1rTr1xaliLy+gn1013YoTcKQeNTWnFIDcRr5Z1
GRSxQ/i5UemlQNIAq+XJ41ZBGeDGa0fG4KZ/m3Ro9z3Ritltsn/ICvpaAOMbuQHC81rqLwhVN3E5
Mff55Yw3gmujnIR1yJNdnxL2x8/G2txcnhzzryetlS1A1mzz6H20AncZOY2wIR0VvkVsDMgrOLN/
1s3fIqxQir6wLonRuWFcgeyUZH/qdFHrFxOtanEWCV/OhC+0epUVsq99s6Ye2Keqpfcxz0P+p0vp
haQTNMyr4hfZs20CDF/Vj4F8TUfTHeZrVwes+ynL3gXKrxmQkMWgnaaPL0AbXCzotmXxnA9vSv1s
N0/jvBswTBe2y/SXGfrRzPgL1WPT3jU6GMM5tbF6KJlmpDMVEKk+efZGsubDFF8r5YQjkGzlp8w6
5fIjAXu9zJ1rSXIbyeCJAMMShLUI9vLY73SGqzktdURdpyZ/A1z8qt+H1SUh8S4uaXO5vYvix4GP
T/LxLhY78tB0jZxniMDh7NUJqWxhte/jtwEKPs42ltff8fjpdPyGqA4U/aPQvupm2EX67OnqAdQ7
mi6+x4vd33qFyFD4jbJEsAHeuGswbUM1X8gAkTX+C4Okm3T8MhD2zWoKkq0/4+o6Mm4INlj53sgK
cBdOarTU6TFwmO0r9hXDoLukxTkrZ/bluByZ95DiEM++NrTHFtYfn4eFuMFO1+Sc5lGHDtULBTtc
7ecBKJDacNNQ/bMbJEna5MMmvjsh5iFmsQW50ENe7BBWHK1u3ncES6irrolkILTxHWTsVFMRSS/f
ItAeGnTo8JhpwZyd3nakKK8RAINXF8a+nnnZrXk82GX40U/lh2Eoe2cZfFuq57IkQLFaXMZhGzln
j8wzfX2Yjsz47yYFonSG46gnN6LPvHGct3FF8rBmlZDgpG8H6qGzlXOehqdIV7YF2/8N24zfRpHb
Pp+ewlllkc/CatTcxWwPLW9N7KCbz/U7yhdqCSIquI2bTZwqLnivZ8NCARbJQ6HX/6bURiBeghhx
MucouHDRe7vkrm9qRfcXkNIuIF7sfX9zfuvaZ2kMlMhLsdGctZvLPlgPPY5xuhUTVgFrPi5LuEcN
95g5ihvrzq5oyD1Hf9yK9lLkrPcKlvR9s5+C4FGLByBNIBr7pb32S34qlIG43sILVEJUGC6Td3qy
OaA34RI8oii8TJC/itB816puM3BpdqmG0w9djhaesCd5/Zy8Cjh6k7a8tkvrO/wdFXVkP4euMyW+
wcFRE8S2zAsCHQI2Qgd9xbJTTHFuy3yvt7ynSCpHEigb2/JZXd5rxd6n5XhpxOSW+Ctbgq3YapK9
SrDuG2r+vWymJ8aR7+PQH4008PQFuqcg4ROgEm3P2teOJbVdy1iePA97LpHwGg9q/9MH5s7RlH3M
fRKpJgna+ppixaxI3aJovykmV7Dk7e3m5RRlVO8pHrhOikddHXz5fwALjE+j9VCXuVHU7Ou2I3Cm
2/XqROAIKVRs+AinPFha6Unsf3q6vj/87FzM6Jl/HdKrRmEdW7F4oN2usqRiG7TxeWCI1FnVNlSY
yalMfiZz8jKG8IymftXZeSLcvHLNgRxkarjfpuR527lfmVxRSGxrDdGZTglJBCthvEYw++aEiDRD
+zF2ySEdM89psoOqFrg7k109FXe2yhkhxlHIb6Nsm4ZVzKo51ApQ54RteNY4gQ4NtqyNieAG0xEl
IajxkrijgNtA0pdqMj6l9kiSSLgLhonIYkdBVFT72VSdypCz3F5eDZSvQ0dBXINNJ6CK9dewBpU6
TANVtTmhLzqkM+R9rHyBE9GQkFNdLgeUQz1tHQGaUn8mAssjZ+aBjJcMPPiyy5vwvebLC6MeVFZ/
K3QLrqeRV1D+k2e9e0sHurwWH7mQOAP5ODky6urZ7NJ7Mku0gMRNm8V+ykNY/VRWfUVZhyEUAWSB
6Cz3JpZKgcjODduwquNIpvrh65Fwf9R99TCjmmwjXgpRuDYqCASsmLaRgC+c8kFMShFvQlVTYNDg
mE10LIJukwSVV5TstnE3ECmFJLJym5KLCBYismuG85UfNfZeY8AK39VPhslPO2ujpfoORL+nmcWV
MvOIy5dOi6K4U9wQ0J6tYV1vJF4hnJYWJsi4YB5mkA7IggCxQVKSPIUhq6uPDpmG5dqzRWSY5qLd
G1S9TZ//we8nXkpfPsTIum2YLwOd4cJYtrJQPdtgrlEa2x0434ITU+IdKvqUyZ6Gyw+Q8UVzbHS2
NdOV8tTSELZl5gpl3HIyHFbl+dw2noY2zxmzt6pPjv2UqC562YclCghjMvKn0kSmiIqCzhDnWmIU
H60wUIVgoAl0NLGJUC/1wLDc5gcls4K/0rGepSRb03GjHbYsf0zY/C48RQajWJO8IJhcWIVbPbA2
vbRRExColkksZKR2jkjDLUbyaaUzM8GPyvOckTjFYzJuEHrxcNYM5iXwK3h+2TLmrlRM5hpJ7kmc
yVWjcu1iGopsD8WWG05rv167elGcVRuXseBkKdsCsZJGMq/80bGWuHNquJGBAEC1UU5zlapEemUS
s37b/pYU4hU/r7KMPNDqNMnGDxbV1xnvVUK/CEb/NenHm3AAMxw22qkwlhc90feou3eEXjwDAL6x
FSbOF0fyJHe94k9OyUw0GfcRwbJhJ3cYpTx8ZH7gJDe1o1RlD2njDITac7Ny5V6NaERtNn9CXWg4
sGHIiM2x45Gh6RrUcFGvPDk67dtYHDoqdoLsCJEzJ9jZRE+3DVZnzdo505fB7TUQk9hijmzR6BL7
O+ReJzE78KeCLJ64oxQ2wgXtu/E9Q/VDcP/Jd48DFu+wgfq4s7qPDKWjniUPIwO6biJ2cS7wdoWn
uKl3+PhZ8XSunNIHwygPoscOVw47TSZPeL+Zh7KdZXF/UKV2EIbzV8uYwM4U801UPJfAiNcVu646
zGR4KSanO/Ssy/PAeCxF52Gf56dsc5IGURvqHEim9TErDOK71rpSe9xHpIRkAw4MeRBlpes/WGgs
lpz3tArOS48zbexQVUbhi1NMly7rcQ4i/jcrGOP9zEekD+WOETNrjRibIMmTccKKgcvBwJiI8Hpd
qCg+KeLkmI4lQZDzXUvItLUHRD2mBW8T57bmxllPCd2pR6IWWAUEFSQGEz13w4bVj7qJMCCEawFN
quYs+1W6OVvthaTZHbSzk9XP/Z4V24896VszTs4TU8bc0PwqlO9qOGz7oDGu41gyPrSBWJQOPY3t
WeyUA0nmygBC16ptL1xbx3yml8eTqtJOyKa91llABy7OehX/lbr969jLpQEJ/B9J57FjOY4F0S8S
IIqU2z6jZ9Pbqo2QlZUlS3lD6evnvJ7NYNBodFdnStRl3IgTDXVWSvXMhdV57qBdBBJQILX0dLXc
3DDMvLslwJB2E4HQlDyEGOF0aCZm3Ug3oW0QAb62+GLToD4gUCa3j6FF2ibjuqq6BfMRXbltkTLK
0aeVe5AydJvsMTVExqG4t6ExjrV9NJUsXnvC5JXp6pNK1daBptAal6FbIa+AS1glmvgwHfyywmM5
YjnPK6X3I9iUZ2shm5+TpruvGw/8cF5wMEv7KeQFbUrdUV4Z3NZEk/MkgroJIkoKh4POUuKcUxl8
533wx+7s8N52W3YQAmbh+ypZYznute9zv3ur8X18gOwpD/PC12B2R6zRHm4hCQb5GPv0gGzauqDo
WpYPtYcNDH4BeOpDnCbVVY2wQ0kyWNx23M9xUu2F1o7vtejHAxHDjMB45ZGG6wpKydL4IRCCaGey
poY3KHUw5CHkOZAq7OC9aTrnUyxJ8OioRRfb0XTOQaFpb+mxTw+iQnEopjg/T457bkJoGKojTL06
s/iv2u5IzkXftXBADv2qyLgRuzyyiR32beHjWeox7RmPSPFAJBLzEBkmwmn9nXZ+aKnBZZvTzyED
3/miLxDX1oQnPmkGdn15Ep/7jEu9LkZDDDV0WD0Ron7GmZae8o6MARpJ1qLGtvnrWIzdk+5dzPzY
a81DFqIfi1CCcHGI6zzlYDgC8CXJ/Dg3mf/taRdKyTIiewb0TEKWch+Eq2KqYHoLL/a8vLD6j5KE
sjx/8UE89HTFDI5kmZ1Ps/4OxLpGY85vzy7Bd5BO+hqNNSd4o3rEnQnYADHKXU73CWtFs9DUPS3p
k78O9b9iHbjjZnXFLVQ5XogR2wc0Ql7YWV4LzBL7ebRftJn/NnaXnytX3Gm3BMyR+syDeVU8T/Pt
ezsEhIxd4CqPYdb4B1cMxCO7WXyyfg5fcSibdygv1D9QzcFLsUyXru+mKKFZ5mKH3vg29A6r4FCv
J+6R5HqwZT3xrKjHCgrBvrad9q+NYfLQrmY6VqxO4ah6Ge9KHrPe6RLJiD5L66/vVeVJFIRwx4x7
BbGC/x77Ch4Fx1qRt4SWW5t/XzN/FzYslBuB7SgX+ZIFrQO7BQcJs0tTWGfMKjbidI9g7SaaQ0og
CqMHlu9kaG/mz7VyIyxz2RVbjLOjP2U8NxXwFNaigzlNjsb24Y3j22QmkhlhgAZoh/UblWSMp5PF
GV0QbbE3Za7IzuWE3nEy9gpLiDsc6tuap5lD/0+YdeX+FgCDBTC1JBILYMlez1hWNq5ByEiYqLM0
2AoaExFsOX4qMHcv/Cs4nhw24LWtx3sHmA4HqLntor2ElB3CwqGfsh9o9Rn25hlZqCpCwgot+68U
FhTrjoYWuLLmTyNkHwCMpvKw1Auf3B7Sw5Liug2QQ/N8XB4sSqYyBPTzmM0UTNEtrzIA/bnPZOGH
zbGpi28Zr6+6MORY7qbMewxSqJFEMsFxhGbB6Ye15ph0NUe507zkzFFUxqQcpTpQ84Mbu9VTYWTA
B4l6EW6kKj7Rd3hjSgj3zTIjqiYthJF7q7Mv4pBsSO8tj4OvaU+qpwDTLhLDzjjUjYZcYUfm389i
ETVBS2c6zW/QA9Ip4o/enbJ+bXn90V+ZCMd6p6lgoluyTP7KMPnNfLLeCVPVnyXCkFrekrJB8KZm
HahGDM+AZHmyJXLKAafj+F9HJ+GzPQbxz7B4ImEpHmcnPw4eYr6BL/OsuouysBVqiyYniJAh58nt
vChXsTcuPfAx0C9GWhWQQC27fjrBd2Ozn9A1vGPqyd2tnc6hANA+euO+70o4BoRdm6MkULQFno3E
uiQLG5K8tTsSuEituXHwOiJc0XuWpBG/1uRk0TpMYQ8fZpkLHsDVEu5lBueA7YmbwrXsPnX3GZEf
2c0wye5ahZfYYT5bAyrfcZsjM3nGptjbYmj22vXTWll3q9mSPBPu78XwtAxOtp9AKOGM5dIC3T1G
yrfQ0GbDoAe+n3Vx3W/bTsWH3uoUwk/eRuPSAw5pg5hxYxaasRvP1ZAJkiu6ZKwjP8GATraPKgIb
XlUae+Rwcfvw1ttFhD+W92fUJInYc286J+NDRCUmrmgaX8fE5g6jmZATy/9aST3sSnukBLigroYJ
jjG1CBVq4RD32yZb4BPZxCvikPAtPrt226ddgnHBe0pIjSTbtMEvMXYDUZGiyuu9XcZxt5vW5q6Z
hx8bjvf07DGRYUGI88duluWp7xRLIpJKChU9vcfgprhPWM78T/MZh/QlnT9Uyf1Fwgr3zay5WjHp
F9swZusXJtN58v+4gYe3QLcgHW3LsXDWwizna64/qtZ1nsg3jJ8kjuztDCkB14HzexjqXO6zchYM
fQPAsQSW2YmFwXAKVtw2CprzY3szPeYOApXPvWbvD4WOyoQvMMEsAsqqDx/b0sHA2ItLWZj+gZRA
g7UyaxFsPIuMTVN+BmsJkydovri1jniSkqLhtWcq8eGGqG1Y9pzGQZ4Wd3AKmD/sEouDq5aHZvX+
xWN2m2td842392+zYH4yrf8Qepa5i9OYQK8IuSX5djsNe+BvKgHH4PU8G7dmmDBH1DfGu23LQ8s+
yjoXX/jQqaLzEkjzS6gfyVC6Vz3Ca9jM4Zyy/3SM+67xwO5dcRPAaC+17pwU32MwU5kLSYj1MGmJ
bW6DK7jWnpeHT1kSsqtWNM8tiYfATzf4iwePJTHhr3bArgmbAhO2mz0kqNrtKLaJ8xkPXCMQWeI6
ZTVgQueHRsJnUGDPrRoRB5vpUc7WteqK9j2O3RzLQ4sgME7yVeK4ZgPST3+109vsjNXbPFBaW/n6
nTqS9E6lyfjmcv/gDm8QaiXhdApmn5amfiZa9VoG5KcUmUk+35yim7VtPwZol/c6Z/JTngXGKIOo
U6h6/tVKXKnfxHFeVyKC+sFuyvc2ucXEFp91VjVbwsf3Tn0ziCS9bceVxUDAlyJAmdjoafhXVhpI
R14hRmEP8lxW0C0AKt6VPBmnbSMtGAw2j2l8EFk87inIVBj6JYP2PBCfnphHt21rVQcvG3+70EoO
8DPCyzIkt+6VEPOCygG2dSnC4cLtaAulC2RaL53jKGvs+9kU1mJnci0FO1Yl6NjI+39UA+t9WUww
GlYM1+Xqf2cocVFVZ7+apiJRsnDxaUpr3eSwWbbj4reIByu7jgDixb5aUv3daFt/wUe7mbgLVMm9
6tiY+YmPDd9TDee1Q8n5Ro5+80yFueBWb6ftClwtf0XO4MbJ1ws7Qk/TZ1anU3u05tBdorErFLWL
gREnmulm3v5Y4DLslhiQToJB/J27h3fqmgawBKXvDK+1qfbCm9IDflob8CFFoY8imcfvkle72FuB
9TEv3h9dsOkFGldF4PdBRfmT+zPJcqy3lTM/zFM/vbsixPXs9fijbnRQXYBk5nrYv7K+fbXJSO7K
2PIJJDlD1Jas8Rm5U0IO9rtM6S46YhxRFC8GP1PAx4GLjr+fNDfnqAXGdJLuSgK4DBb90C9ob60f
9vxNLjcnyV6cBq38Li36p7Uj3scM5zCQFa160iACWbcuNntSZqZNUY0AAAhksH7id0JFnt5l/eCj
n7RvizcHTxZ9RdGUTvoSe6OzZ6Bp0TnpmghcWjU2vkrDqI3D7qe4QdmwnTAoTr71OMKT+gsYy1wH
paaLdPruZEYfNTgOqj+eWtXO0vbAFcQer7xd9bZUPGbgsOajhx/pbgq99pQFWXAqO8ouA5UTXJ2H
GrVMKPYbpnroZk4VPaGroVDKm1ZM3KiDRIKKZ+HrvJ0Z4J2mT/g1VIL7o3tfV077q7D7/tx2YfHU
mzy+c+SUf9g+naHObI3buciWaFoK1k2grM4+awzmQTrWSZ90y1m59veKOc2C+raxa5oWdB5ap4mo
+VElzrh3EcW2uS+bI8oIPgXH5iQP+KPFqXTOc5V5X6MNWXVxs3nngDnY2Vb+Vvzf0YUzkNACuT3a
cca9ySyktVDEkZjEzzoOn95C4N7O7eV3gGJzkYbkNgv4+kwbRvGy2ljp7NKYKw5ub9iSRGHd3OvX
1c0GThOkSWXhHrO8/E+jKF5XzFqbPhzUP39weR2ZnrcUGS/PBLicrWE/tSFkJjbs8JFW9TkLlxsx
yGq2pqCxNcdbybm/zum+HzlyqfLpaMgkN9QnjYgCE4qdbbNRHfulgY2AdOViZ9HusOfFB/IRN/6l
84Xzb3YIN/dm5Do0ZNYaZYzdfwsYTI8LyN9dnbZM/VB7rqMRj6WtfoCUURefDiymGG1D5oXCA7F2
Y9kYP1FsH1rrpfELd1d4hnRMLCvK+mbHC768sUnfmTHCT8KFvzMKNPBXz3L+6LTKDzUBGlJ+xIjR
f9r6I22HngVdUWx7OKTROAnvX+Y9q7o4xp47P7UloMhIJywFmzDhK+Es3bmVVg4UwLYIXDJjQ1Ir
P9XcAomoyUogKy7ZB3VeC9cOgpC06o5UUa+oN9CanYtnVWgoKa4mpmyu2Ogk58qqfgHWK3bUlL6W
vfUhQsqXMFFPV/hU3Rue5/6eBbQkepigWIkivoRE+QgMtsk3kg1N1KCeSbDH3Xe7wBBxKMLdjFwW
f9X1aiNYzegqa+deebwakBbyp2w7d8uspo+pVqtzcZ2kHv4a3/KyfZ0H/XX0E4G67mSXDsPWGQrI
fNCTN+NhyqtXPRAi9UvqQLt8QV+yF2dixiW2FG9DrtbyWAGbJeCtC9wbqCpTGXWa83XvKhPcJ30+
I0QLeWkVkcdFx8txxQH/otiQYrTvy4hCNFqdiBlcRbGyxMy9eueElqAQJYRyCpd5X66NtVt9f/bR
k2xM7t3SyI0feFCZCtvFXrsEH0OG8l44Mil2lVzf5SpZGMGMksijcYLPc8F+1FAhfxyE+CpSPkxL
s7Bp6NtlZdGZN93nSu839nmnxiqgTepsnWYE2eQL+RiIbkJkd9R9Sm/rU2wDXzITlhgzsnsD4LXu
ddp3h3xObv+G8M0fyuGPI9DX+p4YgIPHbMeCQG+HUYV7vRblX3pNu2vR5BSHV3E5e9tesvfrfE88
rKoJCHN3btQMebAvua6ddZMObPpYQPVexWSQCveeSq3wqbXdcRd6A7UYFvrcjDlvyYCemrVc36Ds
1se1nsWjkJa3DYN8eCSbXUWNs+rt0gtzRPEvto2n4j/lxLSBLsmssEr7QPYVs0bPEZ9Rcb6dK/xx
MeTCQxnUgjIElHQy4/izgkDQ6uUysPXz15z3zUNeafcbcACwNhfpXgN1XPkjs9lbTWsd0t5Ptx7j
wo7c/rTzjNB3a7NgVJAFjxP8QmqDJ5AyBb0WUbWIjPB6Eu8G30veZM72jY+GJd/tztIE1wfrGgRM
/jOfhgMSXX0wva2jzFTikbfgtm1CxdQpCiigMwpLJh1CChp/U28fbCySZgfk23Iv7Cz9MP5in7U9
dq965AnBYaGxU3rUGVsWO9FS2RZuzbQBeArdOABrAlWWBVhRdb9FmrV/50WbF7T3kRptejfbRDf3
1WS+bc9L7pkiNM8VDuawa1tCUWt1DL1mflybyruQBAaQx8px5w0uaBmZVKQFCcRNAcd607HfqKeW
rt2EXVyYoXFlA627Zd2TxmkB/mLhW2f8x7CR4Q7TOlstmwWUQ5T0vGwCiX4nOpuRskhuDzAH2bKg
XQyEatbPIhnVW58yqNER52+rafCgOwZhVLpKH22Eqk2eLR+MnejfXIRhcXg2OgUlSjtfOc2bMQVf
JsYUlj+QXwjQm4MCkvgvxTZGnGWOj7YmOepqPHcTXA9Ef+4zIqNXQ3nFjNgdZhGbMHkY55QBk1/l
w+3c2vhkLDcVn9t9RZ8KweMaNNXY/V5snLiZG9/HHjH2eKnyXQdYCqdK+i9jVN14wnwuE2birovl
MZ3LN6akYRvY1kspGdg2elbtx+iVWHzELK5j0f0oqnhgJBCvv/MdArLBYul7RxL6HDLjPvhUWXy2
TYkqrSSmuEaw2kqzH70GLITpknxv+ILsHHpyTvairFMSK67ObFv3na0A5fm+PsPnwzSSrolz+67x
wXJNYP/h6op6JC2cKWaQzt7i+dimHgNbq4R3CGouwLMU03uSV/F90I/dtc6qac+FCBffrLMXFhkk
xzvcwBmQ4nSzkoLarF32J9RZfZnqrrxgw+CPDjqJK3+CLboeB3EtiwZZJRggR8kEXCEjgSpfII7J
47hW4onND37uvsJ9NhFMwKFz+z0kImf6WAe3R15t5W93tqt7njlQC2n6AzsDo1omwfnEEitEVtNn
mWWD3PUSqRSRA7jeQJDGbSxnQ6k8kzns6DjQcm8IYB+mlpK5pO3Yq/o1YrpTtWyGbn2CYy/hMDrO
ZbVx1MgUrzF+TaxfQ03EAjvSxgDPOjjr8Fwin6CG6BczqsdyTJq9XSfzAain/eXfDOTgvcLb28Pc
qNwOQ65r33mT9UeUcxdlvTItUNem2+e5mM5gR2aqMvIvAtbxVmsb564TkNpNWjsKw3a5pKtCVphg
FcGWm6J2dGxuW6Bw/TH9gmqjowQ7BXCzwlzrquZiMYQYmCxG/12qGuZ4G+dE6Dn6kK29v0+Wshsi
bGgso9fQbKVncWl08GsFnWF1aYZLSCJ2uQZLBcgrVmF6O/qLxxSN/w8Y/TcEKuJePZPTpalrhybN
cgBbzroUMz9EwP7oADH7Ef2QPmVeEDzGKc7hjsa1B2oTb0gqMvR8j4ocVTxf6hqbOh5d0kakaNKb
kXzA2/GXLbF7H1cmfRABCcAK/RiICQgupyl/7JSNKmI1ET722KzEE0KVelXvLe2PxxRiyYEgLKl+
L7HhjdAAPTegT71k5Q7FZH6wHNI/vUCqxSvr7ZRMvmbu6Ec1NfNTCh5pl3fkIKyxzbYzp/K2MKF3
mSpq43xTfSR0MUdJSKyXzvaZZFAa7AexyNeuXonBzQxXwhrKyFnmm/WSX6tW9a88CTABBxbP88Qr
JUX/l9ssS9TVIUOTr8RJIZS8ONMQ8m7btxACvnveDzhFcz+R2WDscRVicRkDN9WDHEB5uH14ctHQ
cYlqH5ZTwh7kVZKJn/b9mi2f5Dj6bdgTa4ajOG1i70YpFwuzXhfgoZANQ85cFsyOw5yfQ2mWrarG
l6pFcBpLJlZ/ttj8wok6Ov4UXGdFBmCj6pbdW1v3PDR54hgW2p3tLRedOSBiJ5O/xo3+ywEMvbzy
bmugOn8el9i8uHqsOZVoTtkGPo5wL3U+F4BrV2WWgsEeb0/ItA5jMs3eqjaHv7/i3Yh9k0apjXiv
vNjG07HK+oD3gMk+CH8SX38N3C75oYjssLaivjSmpdV09pnzmg6QbAr1jk9fhhkAjdF+SwBRYFXD
0msDykYqXZOdNJ4INjk7hV3SrhkasiUHBNRWi60t+ZENq++8EOQUz1LnGD0k/5w8+41WEHKL1tOu
pECaPlnSPihD8XElQoDHF8ecaVDsrJj9Rj6xwrVjDuwys4567NLfpeWxJUAdOzqW6c4hBTM7/BX4
pisgjudSi4HPqjUYfjWMtAALiyu9vjhSpt6N+CFRjOqGP3R0Y/xuk/BSyo47Nu8MxPBm5cqdWYi2
Ydnx2Y9hgScxwVSU62m5lFMLOj+rk4Pg4hUty4RcaZIbA8TQBhd7eQuLO+n3Svb1IQ9y92WWXvmy
ZAkwBb/Jb4wKuXF7gpXJzGZnZELxHW72aef8mqjOfFjAx4LNFiSMY8V3S6poVqfY+ZlRqXf2NHrQ
9rxEvCQm7d9FUODAJMCDVt4PSEY9/1W9heXBHsbu3Ckrf1UBM7IzSA+FZBz3XYWdzJJ5+RNbefFU
DwmoTr7fX0FGQLWYuBpCBzdblHFiWap3wOcusKwDbH3V5MkD2j+DcQc1EqiPYdeXmydQ0eJsee7w
Fbeue0OKme5xErBArKDot6Js/iItyJ9pFBznbNv2npNzZw4ANaxWgV2DrADJF+Vt4pbLsRhT/eWV
hdyPsxk+q5FLBQASZuw5+BaQHenRjWXECIGjJXA7ZPnejE9p62eXekQlFVjTjJxuERY5p5w6ovgV
sMDnwo43YVha67FNA/1QBl775CBgoaDeFGChSPR4K65Ls3iY4YuMsgVI+cQ+Zr+KAsnlj1XbSFHF
7O9S21nvQ5dRgnQg+k4C3qRWnFZjC5sBwNXooO7l5gc3eXUMrMGPCA8vB8CD3XFq6Q6wcWN9lc48
rxitVX+sOTF2au05T5UprsuM52OxBd3cORz6uKWGryzRLiVujjtuy1DqZxI3EKk4/Wrxw+jDkOaW
t89w1517i4FipW1yDyaSQl0BheI5rxLudn6TPgpi5TD4wbSdRpkHh9GfNXF1rz3E7TqA2/CXr44W
iIhMPOcFHECOf6KrbAeG9zJdQGcp7aH+37IkjAdHwVrp1QxYxe3ZXu9MO9AXTEHyAcgrCGCbz+8s
HOueGqcp4urlHOduSP808dofXTHq7VqbP5NLD+dQ6+xfBWcPf6PpI5HPTTTTRx25KFzwqxIZiRVz
rlYMuBrwf6To3sCFigctrUWvDuWCvJhnzsFA4N4skjT2lLggFvJ42K+y9/GTUo5RD5P32TUz0tzt
sF3I8J0macXnwKB5bzLT/S4sFfxWS8fmsPaa+gTrt9t5jsvvA1JAkvzS4w2e3HrVnrVDfPRzMjYx
dSj7yq5zaBC+dSzSJN9nyWhxuCbVXi7YkFsn+DcoCwDUDf2FugOuJy2gloicL/vaohFC1+D/Ii2w
2eyt58Su1eVWB/7stDrdQ1wvNgRN8CWMrjjFBfu62XOCJzY51M4E3i8mC+cK99+6eKAEGVJgSm0l
IOUdweAftnE3uxRVYdvM9mEt9TUtHUUxwnwswvxUuri1S5hpXnjBaEmwrczLT7+yQC/WcUP7H0mb
FMjLxSqa5sMdwcx4BMz2I4/Tg2QEOudk/redhwOlzPPkzmcDdZ159PlIDTM+B9z/VUFj0lSDCkzd
P+yD5CMh82/Mfehx9J0fptkbdm0ivUPI9e9M24S4BM7SR3x/m0O5cvjlXRWS79QzJmWVRVnRh7/Y
vpkN90h7QysYxlGPggqKu/pt1iGZ8ABuoZWhl2i8kw18kA0rl/wPYisMJEz/d4yIxZbbOCkzi9Wg
qWs8ltaEkB9U6jbJ+a+AAEhCwAkCNQfxkBBLeguhL+kh9WbKXXO61XLP+uYjnylwYhxMc76qKI/9
5IqrFd/fijbKaYyRVtQqcmz9geCV7FuExO0yORYDp5VdUO7S/WL5DEy6sf+tafjWEXF580qLVyoG
MP3kj8a+I0vcRWGZMVMRbSM4L6npBlK8WX38e7QRBrtuxUSTauMeEwcrSQI4oYPk4bNvvZfgEj5E
AieaW8l0cWyejrVem12ar1C8UtKBlZ08wx05rtRoktBq2c9RGswMtpSIX+QVHasqD4UmSc1oQCag
t+x9X0L/TX173tZ2ZZ8QeIFQlFlzsX3OoW1469WR8+I/WDYOoAFFCPAXgZ2i9g+z6cU9YMtgk+j0
Rzcl3B/2dld42+s2E+gEoZfVx5AVxhF/LUADwVwTaQdCgMmq975iP87Jm54k/EQfZ//C9NxAtNyY
YPB3M500e1m12YeqFpo/UA0xaqLhnwPLlR/4mtyov40X0zQ1h8FBfUYSU5eV/PgxB8QVaYN5Nssm
OBszjmGjdP1eZH71bLkEbbk7Lxi1UL+LsnkNF+NEHBcw4Ni8HIfC9p/K1Koj7Bv+O05OAB5lwCYK
RwKrzlqQV2VBY8oRijzY5YhOPdRSw550F9y2Qt4ayhWIa4FnuRIt1o4+RHQOBj4SOEhvBae29aYK
DaSiTLs3SxvQWOwI7wFE87MeGv0Evh0YhwIf2a9Nv4vduQEAbqO/F115jctmfa2ZxK4U1D/OQCp2
eTX+cLpwVw6TkcEQLHxMkwkgEcZdF3vPxmNipCEDmRn2GuIETRlDOZ0aCIHXWCPfdC3iJD9MnMZG
CuzDg30Aqf2ZBnwfNtWYAjrG+BWXU2PvfLf4B/CzvmZNMDIPFd2h73HtguMQTyaZv0iT/O7BWpzm
NV3eB8TyHfvYKVoSwHVZNYSMBql3x0atPvTxxB2FeDQkBfpxElqP/nNiEYsGyBYiXmxhyYSbomCp
qBuv3srea2EM8y3qjA6+C9CP1zbI2B1ODLa2vaZ3XO5arimY3Z6boNCHYArVLl7QiWYB46OZZP6C
vW/ezpxvTM24fKY6MGA50TP7KsMCXsf+1TgNAdniurZPvQ3mBGK//cttRvdP5tzYWT5ZIA/OyjYH
dXon4tnfemOxRNUae1Fgh91HPvdoCj5XZJrb4cG7qbniMBffnAKETHvbsCOszC+g6eoOcCMfVCfp
ieawfi6rUF/xi2qmq5oJpG2sb45ipi7QI6Qy7PCQAkC/sOAr9o6R0JK6BF5UjKKSF3EWiTab6Gm9
gS6LCQc0Zjdo1hJJa2rG9ww714fN4IbvlnCpP6FabcKY8qG8GdM3dsExo3lZPM+0iDyFIOhx1i/D
J7ZuJwK3xsXEU9hs+J/8ffalOro4Ik7tiGi5LVBssL6XJf7XrOzaa1tULbpJq08cWeubIxvr7LC3
P5TtyDnDxCJGxieMMFwRc5+gXWx/wab5wBPwNMJuB+GPyFSGb838VvuIewIl56E1fnBJMJhvxwHz
HFvXlEelrr9zYcp9kRQ13en+LTFOE+hzuNb2ydEj3QkItgfpFNmrc4uA2b5Ir4hmxY+WLKFtTGP3
do25tBOj2YeDKS9cOOrH1WgVWbSbRQBZ6CPwivfMkm297Y95TZELnLgQrTZAYqcFZecmkJOPOthL
DI7qlOo78qqASMaY1UgzOGQ6csSIAMLPDYkyvGfTDasRgDbtZo2bBG8nqwCse0ZmK1T9rt5zkmT7
ocI+SU7DjXgWKI+lhjeqOtnhra/j9TuuS8UjcDN0VFl7Tvokx9pqQWa3+WuQkdWTu66Spaypd6Ea
wkMg+XV5HQQCOwblBdfnHY3Z/qLFyD16ef0cm7WLLCXkf345wtkrUFRhQkqNCvMrmIPmjlxT+s0n
ztxhBcGoAwxUo1USoRppBtjRYqMfEYaXj6nmLGD7Wh/n0n9rW9NtOp9/yCTib7kKp6XhhjsevGnM
A2r5WLiLb1xpsieLvcxhlQ7YgnLgaeFFu+QjPwZw8DSsEDwZeT0UEMNbpQpSVHNJ8M9vMo85KxzS
/QiRuCIry9Ce3v4ChJ0wnbeD/zgVaftWK/A7sHjT5BKaQp0x7zU7b1lYe9pyuWtzHfABH4J7UaGV
0ddXHpIx5IGZ/BAXEHt3doH0bCxhd21Rnh9ZamTgYKs/5FSSPazo5NFLW3E0E7y4nO0hViJHn4Mk
IW+rnfowSWhy8dglD6b1viHSV2dRT4R55RwA1o/XzcLV7Z46KY5l/OOcF9zYhanjZ8/DEpn4DcpK
BcyxYI2JFtKxPeLe82h88gSZQH+QM9ChIW+C+27q+XyG6jankfPIjV2gHPJbW2wCS0VBdQIPu7Wn
RjE7ZgFuKq5vzg3xXB1HXkfwthxW8xBSYpyRPIGV0T+7S0DTFB/LOyuhawnvokX0BkomF9eML2nQ
/EluE3TVttNP4Ezjt/bGJCqp9wImB30lteLpgIBZvdjTktD+ogYWXLBm8xxrji/tBcka1GCMueQy
+GSsaRimR8IBJqAW/iOdbrj0PtkAN1TLe++3DgJjrM7YcMiCe+JXAD8iz5GcABwOLri2IYXRnYYH
F6vEPciujBAWHg667OYdpV0jrosGOa3EO2yRnhYxgbKgbChSqGID5wlqzxCWNjWIQp0bHPiRJ6fw
1Oq1OVgC88y4Wt2RF4+pukdsH3I/2yWODi4lBtgd4x2n0TB+NrgIjz2Gmec2WCn7HOlGhJqQR+jR
8wnGJ6+r3zO3L3bwFgv72S/deZfXi7quvvvpTC4E+ZKv6lCxpMBgGTyPBOiuxaDxbg88H62LG7u0
xvTIdiUH0kAzxhIq4q9tA99Nt7wkqKbMXJYEWcve6Y52q3Q3F5K0DYxt7jYksPulXzjv+/oiQpIB
ciQfCkhzBPdQVUcYWjZO7zFnLeq2XwyuTDmYT+G/FOXIEajs4QRTiwcXHpCFVYk7rP6jVMdOddJT
1IRdc89zJU8Usq2Ao1af4GDa08VXV38ZgUjE+kPzyy8mksKTNfobwQ0Vh6JDtKTD+oGuxy3dl4Kz
EouRKTryRwVBGQu/+bPk5eIIFGrnraRUJtURq8ri/qPruv7J7ulwTNqgOCSLETvgau4OQ+4Xm3/W
gnA2rzXfnb03JIDWmx7aAonsLX4e/1jmgAPkGHLYL87v0fjttWd1T6iIFVAvcCqXOLg3E+VEu1nM
X/Sj2QfS9UEUaDX+UEzknUWYsz0K7W9/kjrqQK0+h3P4lfoBZrYOBYEF2l/8vGLP9oaLalb2aEkw
3YL/kXZmPXLb2r7/Khfn+QqQKGp6OC81dPXkHqrcnl6EOLY1z7M+/f3JB9jpkuqW4JzsIAjgjawi
RS6Sa/2HvAMLIhsss1qT2p+aHQyJcpQG7xthGsO9sQYYgBKnrp30FHjyDu5bWS8ydnyuJ7eNonsv
wqiTo+TdCEi87incU6K+Z1H9XdT0KfIk4wFh+xxEbqvuO6GCIK00dWNZSrrrIe1u5JCiR8j1bduP
kDBBAmb7xuPkq106Trjx+dDhgv7QK76A9ENBhmrOUGONheihY1j1fYjNxY5PwVPcV4e9Hae/BHaJ
OzSd4u/1QKHbsBrlrwJDL4oNeg3jUB4LLpZPNNjQnFLd/hu3va+gy0yKrlBgcDbtd2VD4ahrwSqE
YfaDwbGlsx5ax+QxkoV0o+zcr+77WMpNVRblq0/aufVzRDHB+dGhoK8qUijrQHBwUaGRIaC/RUb4
ZOAUv9MSCLMy4AVl9TilbIQ7uHcCQxMuWNYAipgzTR2Rmmlw+gAkBZKpssrx3nFa9I19O/pcu1Su
bUHToYo4Ggy1w4UVwcRtHIQgmykDo6BbVuByuq94S1JajmILMREV6X5YI32f3dKmUbZRBN2x1fRh
D3Tahj4CcULt8BcaU5iSDg5Pu7qt9YOIKtjo5YAhAr3GB7gmz2EU2W/AgMJtkRbWAWwLUk6oeGwp
9/vQBBqOfnD1EGRU8MWWUj0atVnQdABgQ5tA8r5ohtzb2631y3Oa1qND2vfTc19Btgp2FIwZY5d1
g6T464JMRgYXjbnQHJp7E1y6xwXQaOoSPyuPLLc1be6TtEe1z8CNPheP2ERSl9Ix7amQAwe24Bgt
rVYDzUVlqvgFThV97ZoaSVBTQd8cwUKwap5xX+UeFRUAGz/Mrm9+eSYqhRJtXyXOf9oUZg9gb/ID
fm/D9OuSX5WWyF2r08z3BbsbUQiUAyedUpUEvA1sRLsTH40f9WOBUOYmK+lQ2rHsdoWpRocSGO6d
5FKFGyK3tk3FcQvHzYpuS6ydkDBF0Cyw4ag0jkAQODLLR5pY4ycTL4QT/1/MCmpf2SdNoOxl4w/Q
9gAggUBUfygNyEsKcsWPyNQDXgkRHgJ9wdTok9aBbGHtm7rNOS/pBsKdjz5X+NKGHOvehBauIK/c
8TJt4RaE1V3UUO9BSt7eC/p3iIXoFsogoXEvtCjAC7S/0Qs4yDmtUvTq21YRn+hnw4mUggqlaZn3
0uVmyXEBoYnr4T5PhvID6uHGvhyTAmUI7AGsMoDPRs5Leh1JIIP/iFtWBRafk/AH1WowaEGwlWWD
Zo1pgOP0DOVga21wAEpDRwGOO50fvf1aSdl8FOhzoaZKmem10EGYZZgNbcfcRXJZZy2WwQBcICg/
2XTFbyz32YHEwB1vsiRRRyCuhQKcBh1kencYvuw9aGGgPqe2adrIbx53hS9FSndsbGP1sfNT48VP
qMwqYO2Pap7DTusdB2o9kFbAkCXFeYMGL01wOFcAvi1D0x7MDqokIuVfx2aCSwp0aNUAGjkPyWZf
18FXybG4iVuKFdTY5YHFT2VOdhIFGgBrATrgB4TsQEuoaLFNeqyKwh0kVB36rhp8I+5yzgcDCxKw
MX35iVewdmjhhMOCtl33vtA09k2I25yrhf2t4AADCav0TxZlbvW2L8AgYzEWWflr1kPfdcFUkY8o
lglBdceOY1QfcpvPlmDcEzgGAvhGmnwGT/7Jqk1STptgYxxgIWw6gAUQ6QX5xOu3Qj3WjHZjMiAl
hgHxxilgxA4+2Vzp0Ser+aHbsFCM4whAClBeUH7GGkYc7DzuTpFvmJwqLLtK0FClkzbSU0ZCxg6E
fBACNDtntwZqRW9orVLSkpMYQlCl2WGsdfvvLKyx1kSzd+O5IKeuu6MvTcsNXeiOMHTaNIZQZ6bv
DTuKJ/GQvcJP/uiN+TbThm/XQyxtywlhOFymdWEaUp35olMIs5qwaLNXbXwc7E+Q18wI8jCcxOtx
loblDEKzHCE1cjVu0//1f/K//zoG3Nj/+7+0/xv45WgMiZO+5uEzhQWZezuDLNoEXwu4f9djTb85
Q3QxS+9+/Pd/2UI1zmNNJvfvYpUwjoLJt/B16L+m3i8HOW+H9rRGfTxOAIY9AOG6HlHTlyGlalmm
zi5wQPxOX/JdSA9DSTldSV6zDuUAgOzN+AojFGzeTyCv20ahikrtvvvhOKc+omhYrYz5wndkU9u6
JXkU0yKZfce4pxBCozl9/R5n31oYZKnD6ba7PswLHxHSjaC4ogGnxFfxfJR0xPUEbZr01UISG/Rf
lDt7j9dxnJ1c5+F6LGM5o2exZms/dB0x6jhXvNrUkzrYbxJ5CW34cj2KuBjG0R3TYO4ctsD5kEBb
Wp1aE4YjHCeIV2TEbsxfBo4J24+F/Gjo7r5t3nzjDlsr2kGUMyXklWcn+0DCClweVM8xklz9HV53
13/aYvNbQrVU5lnomjH9ff7L+rioFcV3xNFoqy+leAOG++t6BG2xaKYQoEKEyXlgckqfh2g1UPzY
FelHXi+gCZCSEC4iIS340qb7WxHgc7zqVfTxN42CfG8UJ6oXL14YH/BlosSCb9uGS9Xh+s9abF+L
y4UmTc2yVA3IyfSr3+2lIvNDfnNRnSK66Td9StXBhkmGz8OovjhRc6oqA7UlWOXceRMuz38enk2k
knA1U9rzFUEdygfwJ0pe/VQ2yxE1OxNrzKdcWPVzmGMuqI5BSMtBNe4q9sPj9fDTnJ8lL0Yv+cvi
wFTJ/rPPbkDVHujXl6de+1SOpwIZN3xoIOA5drNXvLvr0RbLf4qGmD7EUsEZ8DuvvZtrm44J5Va7
xNgQ9h8lm8L4qefJypQu8sYUxTYsFec+k1voPDnVKVjVzChPIG/dNsCI/WfXYaLZ7LmhXh/QcteY
jmFQ8rQ5zxzdmp0z1B+Lwu768gSQ8Via3n1n6B+uh7g0ZwbWrLoqgCRo8zkr06Af7bDEyQQS3BG5
F/ESaTWiMSFC4ddDXVoMlhAMh32qqXKWBD1eUmqoZ/WJnjQexPoXcDG3nQmhuqZvGVvaM9Lj++sx
tUtTaJESyAlSOosrAeDXhr40QRPKjtzazRufKkH8C1GYG4/4bdN+7sLmpQMo1TpoYAS3uD3eFLV1
vP5LLk30ux+izY6buuhKn3tyfarRqTDb1yGDMll8vh7kUrZ5H2Q2xcjgVIDBy/rUYImpPEfDvWFR
RIN0op6w86uUL9fjXZxdfdpvDnlXk9Og3+04LI6MKB8YlErtvaxfQ9fd/u8izPIn5q6tJkFnn+iy
edyiIZT27so2+z338zTF6qdQb9sW/oWzfeZYjtpJY6hOlfJCVTyjlB9oL07xVdPTW+neIl8Ahj1b
SSQXP9a7qNN+eTd5rlUlKcbP1SnuwTq0d6n85KJqNyIOxSu9iTcFBeLrs6lNC2AxUkO3VLKkYerz
c9gF9YDMk1+fsNnYqdpdgvea+5K7B+Q3Ev+uDehgKT/BTqyM9eJCeRd3+vN3Y/UCZKFyLyCuL58p
nXx2sZdbGdvi2kpi5pRFetxSpY0mxHkMCGVgnNjuCCW31BwQj3FezepFNI+aY2216ldmfde8Z6V9
8/OnxL+5Hv5SdrNVjZ6uJFWT4s6jU0yN4ggo86kZuDW7aI3sCukh/2Fp9TaZ+oN+PPgnZeTlej3y
pbl9H3m2jqSPbkZss0UyNJtHPB+SbOVgXV6tTIeBwVHTHRXNvtmRpw1ANhPks054ETjmJ7vi/EYw
9sf1cSz3g6WiZ8TXo+3COT5LJniqcFvIDfZD8YUnFskazwk6xfFjUt0OxZOtrZ0O0zc53w1cylTI
MFKTqs3L8fybhSEtZPA8rEp0UkLEyhuLd4YhNgLx+LJcu4xd2H1n8czZGdCD6PaA89Yn3zu6fKhA
uVdzDymGXW1jSVUixfBQ9Pe9tnLIL7/feVxxPs7WaEpaHKRp8lsffvXCR788skCvf7/lOiTK9CoW
yDbpujk7fLJMZioE2fqEZOTWz57GamWBXBwGbQhbs1VeE/MLBD0SfaDPWZ4smI7p+KnkNsvtaN8A
d7w+lIsLA9ib7XBhEYtzrbHVQgFdVJ20joqP6d1oJryYUqAIWzf01uLxz48gJs9hWBS4BJtsthSj
GrZdaEo0gWOMOmSHZHKL+NRBt+4jC4+FSWsKULayEvfilPLG52pkqgZb4HxlWJSjkXHgfdBF6LSA
gpbtU5p8tY276xO6vP2wq3mWOToOqNwWZtnRQ6ZigHHGMyjiZiLdPaYrd1EvV8JcWoLCEpR+bOwp
HDFbgoptNHTE9PpkQnNAUac7xMHo/IvF8T7IbDflwBxrBTOpU8EjpgE7TVOyKr5mtN7KldvPshTD
gfY+1uxMK62CfnZoESt98d2PIKfpWd1M3teKelKtR66ryP8PsQr73d0FyUriuDyfDmWu6QViGrPP
Bl2CamCp1SeDoulYNR9AVn29vjIurUAw4EK1DSnJ/dOfv7sZ+PglyUomzcnS/W2Muq9SPFkNQv6H
63EurUAqdbaQnDD24nEYF5ZNyylrTgg1YZjsATRGY7Dpbq6HWV4DgMs7DomDJAi5f/bB2q7XPQ+O
4imT+dYEFzpqdx025MGTwEE0v78e7ffNdHaCaYzKdARAPamqs7UIxdCKlXYkHIpzuvcWglVLjaMS
vUrrSXg3RuZPDPNNHlpbpNB3IJ+2kuI0JGHk5qlVX/89Fz6mpks5PSg5BbhSn39McFq6FQbRcAqM
B9NX0EelO+3cy7Wn5IWPSdGO1zfFO51vOVuXas+jta3FeDJMVO7/HuCNhOFKzW76b8yn1rCYXYhG
Bs/j2VgG2r1pH+TqSVaTW+bJwykxDG8t6z5o+5VVc+EFYmkmyHFp8lYFbjlL/yXo4MzjaDh5EmYU
s5dGmgr+UEdCAAI6ruaKqL6D1rkfw3BlEV2aTG6sBicrH41y9vlHA76t14AKBqRYwz0kWjdUMEn8
84OGG/k/QWazGQ8C6ZW0HE4O+1vLgQuK19pAMFdf+WwXUhaBbAe+sGPYct5m0DHNLrqoHXCxh9st
Kly0d3+8yLneWAbVEq7Ci6MarcreAsvTnVSB8HOmftDRT4p7Y0+tZiX/Xsr/gg0ldWrxlIHm53OC
yDjI9aI79W6Fa7kDNCzLaPPK1IY4LZJgi3ohtlQK9L5C5s5rU/XFR2GiytZzkQV3rfbtn2/ys980
+5SDgZEspigdZ1KwrZMfrXIsxJOt/nV9mi/tibM4s02OrXxSqFrZnXQaYX30qoawt4JNn78U9mur
7Lv6TSLmsBJ1ypizbS84JrjG2jzkDHXaLe/OI0Pj9lriwnqK0L5DwjgWJeTUHX2yvD9YXrwZQ3rQ
6UckYUo9X4l+IecIHZCCgGqu8iNmW1Fx4s5RbKs5ac5fIQJIFIrBIKTZg2usbPrpIy2GSWuH5xz5
jTR3PswKIDNV+rQ9jeJXDDJpKhLloGvCfKUEfCG7CMqlkAsoQi/PXUtHQDzr++7UoPLJ4XEYNQxi
9LUn6sWdAruDc4fSrEW5+3xA9GFH0FpDc4rLk2bsvfZOD9+c/NCKR7rX+1ocPCxuUDfpaGiF1qfr
y+bCsT9tUpYLjU0qK7P8nXt6miGKVpwElG6nBYWJ8GvRn3of2A/cwzHaXw94YaVwxvLpoKHCEpuX
rEya1fyBk5+0BISEeyv9D0oJyhrZCaANK8ty+vWzxXIWbBr9uz1R2LoLTtjO8ZMCMJDet82NUr16
8Y/If7MiiDW9vr0+vEvz+X54s/mM2YYNsMj85KbxF3yzN40vbupquMcmGggCSoxjd7oe8sKOkCR1
miToDKjI1p0PUgedgSO6lp9aEK6fBgsdzIOTvl0PcqkEcBZlvu86B3aeTpRhuO1gb8jgc4UlSeP8
KilNQ4dX+oOLtwPaVNcjX5hRGm+sFzznNMGaOR/eWLejUo9xcYqBKW1KRd5nOCKH8DBQPtyVoMsi
Za2Pe+EsPos5/fm7dRPZhuPAxC9ORQJFU9lNgg7XR7UWYZatEw18uugYVT4gFphgcZuuRLh0DIEq
MKcmDJtNzPvEaIsUCMOxFMvqrq5goShvMXAwx3yR7nPSIg7yYoi19X9xXFzoOQxMmzb87GtFQini
xpYsxrb+UujZo5uHt/9i6t6FmB2vTYaoQOqxEnNZ9LSvPIw967BaSYzahfwPgOGfkcx2cmZQdtcT
BEkdlFMCNIm6EfUOrJl3Qg9woLbdfD/ivOmq0Z2tNBtUfj/HgXoLUw12HXxUFG2/Xh+5Nm3lWT57
95u0+R1xLJJAjSNm1wVnD+UarQQ395pdVAXdxs/jEU6dcYyYnj2qbUh5B/BbGgfep0fz9rDya6Zv
ufw1liTtSHQWjVl2dfJcG+3ERLJVL48WoJVAgt8Ctl9U2l4KcOTSuWl7477jVwiE1jhBD2Whvl7/
HRfyH5Pyz8+YfahRjUbePKzzrHm0WpioCCT1NQgi4ArXI13eUv+EmqfayI261E05T4oMfpX2ZmZP
RfIUqB9kDs3i0HnfB39YOTAvr8P/DM+c5SJP2HUet9MZ5jzq1VNic5S8XB/XygzOm+2YOZiIuRIC
+PceG+tXw/Qm092bsrNurof6/yzhf4Yz/ZZ3qXXE96bvCyM/+f5Tjf2ifLOsT5MKgYpzopP/3Yo3
Z/gWGwfprH2+izOJLA3tYptm2Tw35SIJe2Dv+Ukvb922hZx78MCSXR/gxbl8F2Q2vqqLUCObtqhW
vaImbflfhXewUFG6HubCNcrQDYuyENUE6hZTpng3jUDGa5r33NtszJG6X1F6MBA+ENY3UOoroS6P
6J9Qs5TeQoIJOsMrTl54O8jPdfuloc1WWSsX+7URTV/v3YgEUtdRanIx7GqYfUjiY9kA07iyMVr6
NxnDhIwuNf5aFHWTLlewSpu2MZobnv5opx+y4oPZrOAGLqYLqnIGlzLe8/QXzoeEVrwTh26X84R4
jJLvTXaIcUAJ2mNtvRoVUP8YLcqVoJe+1vuYs2lMajMsq7jidHTcU1JDDijKm1iDFB2lw7/IG5Ki
IXU8+lBc6s/HpxVqj7GyzvhM89HI8yP6pAekpPdgXdYe75cuFu9iObO5bLwAidaQUx9/hY1a/FWB
nL2+pS7P3H9G48xmrkmQNja9aTTqrdJ8MqOXMv8e+M/Xo1y8V7wfyOzUREolah2XgTRRhHsblKDo
k095IM0flORF9skN1aiNbX2XPZ4HH3znp47KhvFvkiEPP93icYtc4LzppYJEg8xUkvOTlgrFZGNd
fndzsZI8Ln62d2Fmny0LNDGYOsuxKl/K4LNrrNU91gLMslMwIBLux4yjA61u1T/N7Mv1D3ZxWQCw
UEE7azQ1pj9/n5egP2HYOXKNRv6r1/ad8TUjN8XW2tV5LdDsXuu0aYAEIVMFexEB0o8y/diCqxu6
T9cHdHHG2K4SgC5/O7NdO3R1ZI0h63xEwBeOEs+PNdTE5UXOf9t2JAUUFtj5pKHUPCRxVPBahDlf
AM4wu4fAfOp89E8CZ4OEC+adR6v+Phr3kQuZCEK280iFYmX5LY58m+OevpqwDNqu1vzIx7NCdO1Q
ZW9RrgS3fuaZD35nWXf5YDor6UObxnR2Hf4dy3A4jy1gDfMd1UegBOJszN6SSmzDkKpnj6dUtUN/
tKkeG/RgMoDs8Mm2WR0dwasG8P60ADuVKEeKQ2yrIKKUra5MweJc5WeZ7HDerPrUQpptkDJuxkHJ
2+LNq2CpmTXG5B8zqkoaXBh7pWa2WMKzWNPSe7dX4ra0CytBe9m2P/uI0ELZ3Poh/jlwIK4v4ksf
9v2oZsl6UM2oKIqueDM9FzFeSI1dsu9Wq6oXJ8+m+s+JBTpgDiCx+z4xmqwo3tT0p4oJTKI9B563
GUYF97U1YPdiYzJ76CuxTE3+bVEJLCwXqRx9yN+A3H4y6uABevLKIl0LMUvHgBxNqVhd/ubW2fcI
QmuDn+P1L7O84dsAd2FLAEPQaZDOK3xI4cdBZEUMY3w2oNhDFkW6i4xZVrsxu8MZ6waL5Z0e+4cG
dlZUrvQeLnyzqYJog42hnglC9HwRYvuhGQgFTYqc7qENBQoW3QhfVOFpWCFYmlXRytX1wqw6pgqj
QtpAIPR56R3KpiFDNLfemvob7ij71lmDIUw5eZZbiOBoFpVic4kgQYMUGl2mZm8BdA2JQqYZ/J0a
1UMdY8mLeq5m7/s1VP6FzXwWc7ZWor7WY8AX5E44k7U8wnoLIC4Z/eH6grkYB5Ne6numxZEx/fm7
pJGgS0FPtMnedCopHZIDey/M/X2XWy1CUavPmQuZw6EfZUodcICk6n4ezq+aOC6GOHobEes2nXjf
UUUp0Pm9PqpLawLsgaGBqOPLzR9oArp7AxA7fMvjEql3Q+b3mBStvc2WgzE4yOEl8Zo1KY/OmgeQ
noVCY8Z/qzsfOcYUTTe5L7V2JW0sjzaTA43WkgTLDdpnNmel3memBbv6LUbtFofAIfpmYaxmYOJ0
k8bfr8/ccv+aHJ5A/+lgU/SdVyNaC42dDvtR6gAoo3SfsvgR0QV0hr9Z3dfroZYfiVBMHtBLCF6L
ioCnI29XUa18CxMXayTFRN0AWfk/DgI+ajqAVRBEQB7OF1xFIQ6R39F/c91OPJV9muwNO8hX3hXL
lWDzAuOkgrGgmca82htEnQqH0E7e0gHbbDTJ9AHtZ7EWZtkHYJ6IJMl203V4/uZLHSlc0+7ECWnY
/dAZD0lbbJGEeUHef2+C/1IU90YOOMBTa1YVubs+mcub5e/4BrcZ2nKGnCN70mL0QrtIxKlH/iE3
tB067PEwQMPFFx0dBv9DOzwiDA1L6eACIOmDW7M+YrN6/XcsktbvnwEgDHUIuvbzLBIXPtk4bMXJ
yvCcAfJW+fHOalpYubfXI12e8YmuZ2MVYC2qFUahVLaNj8/JQOEez8RNNindBntcYjOY1touN/Fg
sXDI+OM34jTId5Fnt3h3RAAiHqU4Vep9OX7ovAc7WCnFLJbthLrkqGZcFLKEOSWDd8kfGrHuB3oq
T0rZ3eGC9BjoSMkU4831SVycn1MYGD22CsEMuPxsD0alr9aaWsqTkX1t5J2h/6qpFLvOc4W7Jpbu
WJv/af6HzsbTx1Id0j9OirOINlY4caYH3kelS49G3d9HIC7+dzHmez6l7edVHTEGSv0dEsxWtjJv
i8TP+01YLD3sQ2iFGLOzWRdB6pNv7BM+951AfzlRt3rzVE+adkiGeeXKXWCR+4k3oZZ4QFm6qc4b
HO7YV96IbelJjLh2D0jFYSeLM7n7BO/6j5ce91Se9dzroVMzwvOlh4dUjJZT7Z5iQ/2B0tktOnO3
Qxz/vL70lit8Op85NcFJgS2ePwvbDMSPh8PAKfbSp0jGj0JvEBpxVu6gy4R0HmZ26zUMH61f4chT
OmKVFCCbiBCkh7lBvdbBvzggmiB8J5srx/x8runDhlmIrq4Xjt/VyPlQjTjRhmsExAthWAc60H3g
Q9oSmZDFuVDrwDx5bn+nWC7MiGIj2pUFvqzR8kIQEB3lBLqiOzaDtmeaFY8j6NsTxMa9isR++qAW
TyiVBFq0tfSdyhliZ3/+sRiTxutoQrAwzPOlN+iq4o/gPk5WBDS1KT8gebKv2gTJfXvl9rGcRrYS
xWxAnZR7wH+dh7IjzUOav84/Zk7+Fw5s2BtNlQb57foqXyYKSIUaV5zpdohj9SzdNU5ie6Mahh/7
7KONP0ON7CFyhJvStvZDn2465Y/H5XANMdm7oHsF9ZbzcZU5+sGGmakfO1VT7jMVpQvWos1hXJf1
GlNlvrk0AKqWzXsSRBsP9DkGwdSGbgzzYvxoY7fyXPs9pW4lrg5moQJuj9GDWBndMqDG4UHFBtzD
VBOYLRBknCt7wN3qWLf9tyKv8INVkHe3bpJVnv78y9FFfh9qvgHAIQQlRZvm2JcdLgXKhmotbJwK
3d5fWnFXB97KqTXP8VPAievK8OCvLN4sg5lXY+OV4TH3LPebZvegt/x8ksqL3eGhD4vhPta6eBUP
Md8JxJ0qkmCd/qdfMVuiSh7aDtYL4RE/LvmslYPpbkYHP2Cz60r6Wc4vPPQaJJHN4jFvM6TAUqXG
PqFHZfNGKRvk2N0QQ/XIhgtdoi+zcqVcYKL5gbztYTNIntUg6WZL2omLJA4RkDsi2VxgDB2jzWXW
mom9bIdun5isWGxUu+Kib24Lm0pArGlQPCz3qw4y6GcbjyB/FGx3UtdWN2GMQ1iH2NfP61v9wjye
/UxxvvM0HhmIYPMzq8F/amT6U5HIxLfW3R+HsaG+qjxwKazw7DwPg99Onk2126Osqru4ARnnwMIe
rdvrYS7sNBgXKuRTajdQQWf5PyzKoc5Uozymxu0Y4IRYHgOj3Drh9+txfjf73pdw+Lpc4AGYO9wD
gDHNtnSqu0gmaXV65NdgFFfjTq6lJkaeWSxufCVwtrmF913M8nhAcQF167hHyIUKRfiD62t5svz+
q+6iUjQOQfgMvqL7iFkT6nqtZz8X2ObeVCHbVkUURmz6UrfWdtCFDw9qeKpo8BghIc6Okk7BNcSz
0/jYNt2dBBl9W8BS2eEt8+X6XF0KxDPWIO1OMPk5FwHx3sRyMMg6Vnnavoxpqj6gvzW8jlq+9jBY
fn5aA+gMALqessO8gIJwljSHCqcUQ33CV+XWRneltxBkL5ub64Na5lmoDnBR6LuoQD3nrQj8UEBX
tFF7DOXPbPha+T/y8nusfkv6X4a2dmBdCkYNmdPKJLvzVD/fPH2uYqlJlfVoWRihB7elU961Y4lW
PCzx4Cazv14f3PKLTfT46ZJr/H5hzXaRahcI0mlOBTvQeC4Vd9fnw1uLKPf1MMujQ1CE4txQHdYh
S+N8WHKkoKB4bnlUy8fKN3fd8NLYj2b+XBf1yue6NCLYZRTuuFssccZpLt3GE6I6UtDV96PMxMaf
CLKTOuLKqC6sQVsFaDyhNycI8GxfYXCdAc3vmmNHPepLipPuXvM/Z26n70ThrfUzL8whN0IVdiDV
NeZyFs3soNQkJue9UnDtDDaNcm+LWx/zgzWSz7y6pnGITTwDaoakVsiP51/LDy1forDNzcLbxzWW
K0jkXl8P0/c+z6mCrI3Sj6nxPl2emCE6gpmSdsfaSyCTRRsr7J/UNrxtB+c5srIPpo5Gpeqpf744
frN9SRw8qvQ5Z1pgqT4CMWuPiBxtrOZLh1icN2gro1vOH08DwaObN5YxSQqdz9/0Jrfz1AmObRs9
BJb3gNviClpkucrPQ8zO8iarbLciI1DcB+udIXCqWB+Araz0BcW0/88/1PTKIaELQZWHz3U+lKbo
5aDHVXCMkQ8FRQS3Y3Qxw7HG5slysjupffGKalcJRATRC3nEGGn4ywvC9LsNRuHGiSah806Th9KU
3lT2Q4MiS+WuSW0PsX35p6T4SXiGFjlFRjYm6jfTvL0rS2En08lh9IJjECYHT5ZbWzuk43DX2v2d
KfYOvaTrK3lR1/wdkccgMAPW0+JV3bRF7NBxCY8oe2tbCYciE4+bXT2p0at5t8eRrUPY39F3oW0O
m8zT/y4L2eOEErX7Dm2OlaS0KDv+/kE29QpLQrBalMzGquC6ShHhGIZvA4qTvFCL6CHDlKP74OOg
E2vqvi6/O+afcpinwFwykETgLWkuKmf+KLqxsKLoaNCsG/P+c8Q9fON3dom/vP6a6qviEsvTUucO
KLmY/Y/Cy+xrC5HnSZhq4dGGEzBUD2MeoWd32/rGTvafG/tGKh+8Cs1fcR/TYk61L5idYWM96Xvj
LCCSL9cXw4VdyWEKrNaBzkNXYpY4izTENRaNxmNdvEbIzFRNgXvsWu/oQno5izI7TPPIcCLKh9HR
C4x9XvylrUIPFq1gPuX0ykPukdEsde06AwMQU5HRMRjuO2wtsVpEqol/WvI2TaJdhCh78yrHL737
51cFnebRVKIi31h82fMdnBqiN5Cdjo7CeTSimwDDT4tjTn12He+PTwNC8UznYgfmHXjpeSiaSxkP
CyM8YsOEadsnC/+47u76kljeESj/Y3NI15IHIqT38xhpCXd81Kr0ODpvBoKKAfdUrx82k+fE9UgL
QhIfzeF2b4DqhjiPBNh5qDxJ3MCyvewYxn61sTr5NfZtEB2ooObpx6LJbk2qBJHuH9K83tQFurl6
uK8sd6WPf2EXIPzL1QEqwaRaNfsdUdQjMI01zFHE+VPuun9HTn2X9MHKEXhhZrne2axRdho6EPMw
rY4rY0E5wiluq35ftx8wMdqVmbkyrxeSjAPYjv9dJFiXWBXgSRiGR7N+DHv/LkWNsAN7ijuSlhzt
Ve7TxXi01Gk+cwNT542yqqXljINAeMSlCNk+eW9Fn0X/gt2Om98JDLmuL5tLXwvRiQm3Qq12sQk8
TW2Tvo3D45Dku9R+qNLXUZyux7j0qdA0ms5HlRLJvEBSVbks/YwYuYWGPgBQt/1IqQy1W2Wlzbgc
DZx0+OAUBriQ08E/3wNogzukR7a0wOdEpG+N0CAB/bo+nGUCPg8yqwgMJv4UWJyxIsx+G+sfJYYf
1yOsDWN2kLi9q1SyJ0LcdgAJnx0Hb7x85aZwMYgJf3DqOhvc88/nShu8scJeMTxays04apuOirkj
vlwfycW5ehdEnAfpca/k7USQLsQP6EfprtxQLw+CEwOs4CTRPDsMx1AaoJm57Sgi2pYwLW0w7nyf
lQ+yaDeg5ga09j9xjNlkGaIdA0TAQzRZ0SWdjIGLuzZ5VODmetYh025iGrxRvbJxLs2eSVmeHh44
SJLq+ewNZW15daaEx7pDO9N90vy///jzTC8Ue7rAcnQ4s/d/klCvxcjZO3oaTk7+gzWah+sRlh8I
ajwSLCrKCQ4gy9kHKgCbh0WSxafQ/guNm42B15ETrMELlhmGKBZIGkqBnNn2bBxhG/eZFfvxKbKt
9scAOvYoC9AFRpW7e/pIa/I5yyQ9Ef51pCAQmaEFrp9/mF4aijJSpz0ZeLuQrDGBPmTGzwq1uFT/
Uo5rPO3lQuBFowIVIhjrYP74j5DqDIEYx6dS+SuoYFjUL9c/07K64BgUMKd3ExU8/u18QGOelzKN
0HnOMHNAYv2nY4X3dKV2ZCEcmcLd9XDTVz9/V05U8Kkpg3oJxdVpvO/eaUY4rcXYbI9p9qqrXnnX
B+UT8vA/6cT+wmPmvpG1f+/4f7qfqExOXRkNSqyBZNssr/oCXXytL6ojEEoc0Jrd4DvDdmVoU0o7
G9tUPwF0hVgINVBjjoujxWoHOGyOR6zJxztFzfMbUYl451ath9conhV+ZR+k3XwRsdL9KMQY4pDe
TYZxUSS0I2ri6VbKSJN7JDp8ugo2DKuqCu9CH+3zXJTpk1/5wY9cSZx+E0m1U25E54y7xurMe3u0
2pvWF+mBvU3nf8jib30p4ucg7ZDB8IexfrJ6p8Kzz8J4xu4gHuqiqu8x9MWwpNjV+lAYW0zS7WRn
pXgFuhW+DuHgKa+4Tei49Wr+AdRkvMvVDro5TuDRje8F3nfR+92r2xvflAoDb4On7yZU22bc4xFI
nUrgdInT0+3olGOIm0uoPUJVVzZ1OeJ1CUPY+uzj7rCXfuA/lFFY41AeV695Now/PKm3D5nf8fbA
sHNrB5q/tZVKvSndMt9SBSlOiY3ITomtPMB4rb0JE4mXfCKw7wI5fpNkpjz2ej52G80z3O0wZOaz
if/i31iO9+EWa/TilTWjejsLmwJjo7iu89KFfXhTWN53DFigEVxfKYukNaUOKiugNS3Ko/Onjgfs
INcjYzyi0rLVyptIeTLEa9qvQRoXSsWA8rhPAnaaGE3TYX++23qMLP3IDN1jr43eX3gsu6+JbeGd
quifk9aPtpGeCVgYXJo2SaOMN1P5b+OE4sH1cfQU6rYtlJ+lAbxjsD/+6SSQAHhrTs2VScdocWPr
FU/rDXkcjZ+xrW8mR078xza1tf8XgVCEofdMvl48LFupVUXsFvIY2aeuP+ju2zB8sUW48lEX593U
GeXMtjXaExOW6HyuzXZypOUAOmZcFPzyPqTkEpZv18eyyNZTEAvIHoRFmujzlVNEwF7KstePY6/v
Rhx5sv6pkHda8/9Iu7LdSnVt+0VIpodXmtWkqYT0yQtKdbQG2xgMfP0dlHTPTVhLQTlXW6qX0q65
cDM9mzHHeIQq2tem/nVSPrszcM4D9YDhiAWruo5BoA5W6DpIUe/6GlPb09+Kq70FIry8uvC930Z3
UfIrRbJQg+w7g4SjfEQ5POCOiOfmTm+gDPSj4ZAK2/PNkayTVwTL8I88AafbX/oYn9eakB6MOPjl
cGAkdBfVR6OG4sCDXh7quguNqY64du16O6iCRIPa1czDGMufFD27rH1rQdgtDpuk0Ke32sBSAXeL
Lg4qC+sflS/BcAbWPTDYt5jVn+4lY2Dkkm8Ccwhf7805U94/Y0uGiiP3+ft7PHRp0bcOusXqBxSO
9p0wc6isQFvYyDaO3Om5BqvKB1vLq/fhxRZtBtGsGrZ67dnEBgNUyLfC3XM2AOtBqItNQ8N/dXea
vKQ1NDntJLdGzBWDICZVMTbs61U7a2W5OAB1gV1hHeo4pdWltpxhpa8B3iFRVXYPvTZubM5pIRbM
rAiq/mNntTuuMXgo/xA7KbxFZRp1LKrHJr+HYJmo42HoQyi3BR19Mb2nb38hVAaA+l5IksGYtwpz
tMzh0NYbSOKbwJQNcQl+emjGfG3kJATW0Un+YGQV2GM8VpMEQiRJMYMcMP0JpY3QdW51viuLQ7dF
NH1m0z5aW2+aEO6gk3YkiSr4jds4756CyqzINz7q1LF++ih/tWeTQPVCTfioGbr26b7o7khxbUC7
14OM8dfrd9bUArnSPWRgYNT5fKFmQ9MzEyK2iVP9nejzbNBIjcO+yO6ga3742tYZRwFYJpJkVGHQ
cFuX5FAQ7wD6aEiC1nPUQKtz8ZHwFPr7f2MHj7gNuDximtXBc6nXMOJIktTZXnchxFTGuXVvlr+/
NnP2MIAh+H/NrI7eZE1Gb8iOJFAqC6lWdFCu1AKlZxufc9r+whlH5RbZMaqZGDpZZUVW7Qhu9FxP
ZNdccujhyh5BrOmqF5cPB8dDM2Fu9ukon2nvRiW06+DeYlJAgcup4sqSEGZsfIzSjVFuIrLuikU+
cKMEcm5zQSIEKnEPyLqTKSaoGNeTaDJjue3HGTTUk7PvFQZx1LCRtZ278ui2oG2L3jrwdKvlMPrO
NrOO4BhN5dH1aaw3C3esFyodRCrTiF6Et8VhfPbrPthcXRObYowXarwkMXUn0Pzj3FwaJg9c8ef7
Z+rjt63etzJ16FRDaSuZmie0a237Lcu2yB+2vmX1vg16J/mUwgbiluteTde9noL2BMlgWmxs1Wk3
YDm6H9bN+uxeaNW76TRMJCFjAYbOm7a6AqVc4fiRN4EAB0qMmSNAz/nSjk+MwGHff72e586Kjbk3
RGj/0CwrV2C1kBnRCthX+XVV3gh5rQ0PXf6Axn9MuuevjZ1C8PC1H62tPELJzRSUb7CGNsyFPftx
ASDBaPEQbi/WCTtyezi0BYs8IULizW/jWEeSZwdi6hj0nV8z4YUSumwbv2u5EZ+D50+/a+1AIK4n
c8jRk8St2sAHJUB6rNxk4hixqQ955QdEL+NUbVBSnjtnH1Zj/bTknlEUKcedMawpYrn15CgNkpkd
BvS2YMpnXeRHW6szrSAowE0PsUaqVdcQct6lGMaC8OSVLtJgyoDIylDoL6Y7u6l3sm5uu9G5mHgF
0BvdlZk4CEg6l3kVmaA6LMtRhJxmh41tWJzEyTagUgc3CazzSZKpCuZ3pb8cxvqibQ8ulBt169iL
q0mUQUPTK8jLhRRi9wt93te2z96DBf20pOBgVl75LwfVEQ2PL+5h/dfHk0gpmERA2zDKN3N8zzF1
+rW905wI04lgWUTuiYYVUFCf731eVxhqzClJhDP9Fd4MtUbIWXnFnZcSzJUNNEK5cjdq0+5ru4s/
WS0x7OLZx01EYXQ9N4kwG6zvFuxibibU+XOfbjH0bFlYnbSCDMKtaIm7BBwF+uxAknyXrAT5JNA5
+HOhHlg6i58Xz8iyrKZljZisNKJhjotyi7P+TOiCVxpYEfy5DM0uf/8hjZKDnfeVb85Jw623StWR
NpA/zWah86yZhSEHGRvS93UmVYq8lBR0EYnmQxd7Dw3FYEaD4ustP/fG+ABnI9QDgykg/auPKYnZ
4bpNU1IaxiElEPSs+psepcWhdGPoU9xjDGVPu/6vNLtLt7TCQdBQQgfz699xxt3hZ6CogyAaAyHm
6qnLdWtAhdqdEgsl6zpm1s8O/ORUbAx/nEvogHxHfwEddnPpyHzeO8/ppOH42gRXN4S1Wx64ScPW
vaxMbYdOTTDpP5wUrP32LXF/ff8TUfbX8aBDwAWFpc+mjRrKuVNvWomnbub03elvah2F03KrenWK
/MChcdCoRaUHqSsYgj4bKlQOEE9LrKQ1arLv7B6yGJDYDtCJp1dmNuRxCoTRnjvtu9EpPUAAwMIO
lZDAz4d+44CdOcWQlsMRXuawMJK92theygwFDWZDVYW911Z25fktILH2xvk541iWQAk9d7z2p7RS
TjmkzlDkWFxPRRArvzLc6fj9/ftoYuWVXQXqQw3KoUmbt94lBps7yKJh0LYDmiBgVrPF733uSvwb
YUQHAueVrHwl6l2d05MG9qQVYe4hMKE0jbmUqCs3ph/O7RHa+gQHABkBUMSfD4wGoEeGlr6VmBDN
nUAVo+soxe2/Xr4zjygqXJj/WPLXBRnx2QhQJpZszNJKwLQyQF2VopGY2T8N84l5t1W/RX50dvUw
xa4vaSz46laXoC094QMzYyVAuaAn8+QMWlSoEhMlGydv+YdWjya+6/8MrRYPKo12zQ0YmtB/u+jK
8QYCysDo5PUTxdseedzcuuHnDvs/UURg5/HPrxW0+jkDUNMwjKQCeCYodHMOfcm3JlzPfdgC/1n0
FQCNXPdHScFMc+wKIwHuKi5m5+jXfmROGtx/Lnam++25K1zbRU0LuwUWbSSnnw+IIYQ/T3plJO6U
pU+gsjFj0YpFZH6ytNC3lX34+kSeO/YA6gOgBunXBXT12aAgPmskJUZS6zTi+W2a/9HLLejRuXOI
SvLi8gmG2Na9BOH2BkDSDr6K2VAjdyIzJTurujG7jTzlnCEEbgiPIVgHLNXqa7rB8SevQAmhH/Q6
hMbao6GMLjB0FA5NyPOF31+8BR8JhtulL7UGU+jw6pXpa3oy9C+uekvnndhCh50Jg1H8RNwNrjSA
W9YHgjENMpAaDgTlcjoSp7bvS9K5kZ1S/WiPPmJ9zpUTIUgqCWQ4Rzf6+hvPLinACMsUB8BV60CP
e16V5h41Ej3rr7mofo4d1M1HifG0If2vFhQP95JhLDIEy4/5EFXWFYRGKCmNBEFL0Bm/RXOY/Iev
P+jciQdvwn9srK4Yncq580HLk3SY9g5He37mxgiKqHZ4/v8ZWjnFAcTApe7gdKAwt3dyaNdqQ1Rs
IcWWI712vR8/Z/Wk8HwsRyjr6AlueBGIzj2AIHbjWp1dMkA20D1b/luj52u/ycAeABtGfdGkr61V
BERtMVJvGVkVrpg0al2aKS6TfUOED8qm2CqcjRt7epqRTGLWHmNkEFk5wddw6J8IOSIsNNmUXWVK
fwTtFkqMdXvni2LDt55uDao0YBGAL7cB6VpjuqAb5jMOHEyi01F/YIWv3rQxtzasnMleEO2hhQpQ
Df5EWeDzpfEbDNpIOemJNkJ8HYEuADjv4+jifj5x2wKxIt2L4qIbbybQoM3sd91vxE5nVhXkGehr
/OO5O1GEnts5QyUw15NJn3ZZ18Uj6O4NocVpulEROl1S8GkhvAWc+Z+e2eryZnlaDwzCfUldPqZ5
GXby79eX9vRTYACJrYukFkjZNa+K29vo2bnakJh1u8ORCHkbddqu9jY+ZMvO8vcfPB2zqdQrUKQn
GTyd0MAiw3apfaCb7bvTa7V8EIZ3UMtA/LJ+e6UO1fixNQa0TJpISPJr6Bcavi0A3paZZeM+fI9R
jdVkl/qQNNLamaI61qz96Zn1+/e3Z4F3LUxD4FJZT93rDV7imfV9UpaJC36htqVBaU9RJ77fI1jk
BhYkHvDfFmSpPn8QGqvSkVBEAxf1vrFvB//gZDLwqgeVvU/ly9efdW71bATQSzABaMuaJAECR0bd
86pP8tIKGLlbkmKPxd83snDGgxETD8aJoi/JtSHHqPSQ1OxBImdryI21lUWdO9YeqigLdARy6muX
V4oeokiuq1Atry5cZv3wW3vHBhEx2zt+/TnLBnx++JBQuzb+W4KFk1AZFH8MUVM9Jt7cBy49qiIG
/VVkqodyU57r3P58tLV6ylPhS4Vi5JhYCoMITwARgFT04evvOb90ywlYuM4w0bE6cHqGCSCJpbOg
ZKFnw79Om2v8IN3t14bO+VCkTKiJLH2VE7SJyno/F2Y3JsiXMAXHg3qLmf/scn2wsFoue2R+Vfpi
TIT5a2wv0hJtiy2JjDPPHkbZQV4CkkdAmlEi/rxeTSqFV08NjIzP+fREjYu5ckBKVaNaXwY9fZH0
JWubUDMuhHEler7/ehnPlNHwA/7prS48IEBhfv4BXubl5eAaKukc9jK45gVGuO4rxm9mz4zN2Qkn
bl7aS1juoJ0wO+L1v/oB3sIsBSd1kn4wYEIGZeDEeGAPMP7qwxAJuuPakfTPXhn37CD1K8vcCAbP
nVOMNf3H6ipOg+Lr1FEHViebBXxINB5Nxc9si3Fyy8yq8gNl3t4uJ0cl3HtxmlfW7lh1sSkHcM6J
YBoUODfUL9DUWHl5Qec2KyeFPRQlC8nYRdlc7zXfiwuSvQJY+vz1ni0nf+20UAr854AB3V1nU2bK
3SkHr1mSAiVr8OMiQtSPR12BwQJdtLrd8Pmn37dM7y5cpC6Y5k+UX2dqzyo3VZPk7hTQQg+q4RV6
MroftQg6vvttILVEXoXRSVQUgDT4fB/EYLtVPqg2IUUV6f1FN7/YLsOT2cdFs9PIFjfYuW/7YM9c
lbFLpx/ZWHdtwo0h0Gs/aO3i3qK+HhBGDxmoj79dxkWMbQAugBcM2dCafwLM9r7dWKRJSlJglKmE
Ay3DqfZ3X6/jqfeEGbzReNmQ+APo/XkdtWGiHlVak3iGF/jK/aM3AFaPqdpqRJ1xoYslxIa6g0OJ
r/psyRyNOp/zssXprwPJjho/Ysg4IM4Ym9rBcY4dfZh7HT+iDYzxpv6ujLSOnstH++t3wir6vplh
36nYu7D0K5qWMkC1apeJ5tZqtjjKzqysi0uw9PUWs+s+T5rqbtbTkiV+n+8cIuLKuRm2juXp8woe
CqwoHiZUoEAf9nlRa8U6jsCeJWX2LkGgIseNucQtA8vffwi1ydDZg+HBgOE8c+uvr99/ff5OPe/n
D1hW8cO/X3ZDrmypWDLRNBjs/ZhGPphW2cvXZs5cX3Azo+yIDuKiTrFap1bRoQV6sU0oEaDJFBbY
1Zo8AXPNczp4L1om7742eHb3PRSpMVGHA7/2T2hHtbX09DaxB6jn+CPA2TxzLzVffJd7Eed6gVuh
m7DMTyAp/7yCflrVFEPyLMmYzi7GiY53bZ9v8eCdOwcfrSz7+GGfmnwagOXHOWiJdlEp65r1W+KA
pyYcsFh7ALSjLQK6jtWHWGbtKo7qbeKDI8iEcjjQVBu1g9NdWdqQGH9dxgdAgbPyQVORS0J7pSee
BEuHE5cu2TXOFrzj9EzDigMdABw2lNvW3QIOpS4v1biRcFcFrXvUpphNCdlioTtrBl4byGnoT5/w
tIHe3518KNUnrd4ciA1fOmf1D0QxaON6328XI5sDYRQSewtEJ+Zqcwa/A3lYm+lJA0yOaiXaLdA6
YDTUtmCXZ/YImHlv4Q9aiglrKDgvexvCz+WcgEuld26t6m0sn757OZemB6IUdCF0LODqY/4pBGit
QPWv9MCFxkN3urDGjdD17Hfg5hNwYaHPvp7hyy1IdTl1CRikkQXVmIyQfXCHh//iS4AiwIHGhO4J
dQczvV4rRUoSRm8wC5IOoCzfKrid/RAkH2h9IfsBQO7z1e/LDq+mjYKbY1xklQzs+UYZW+M2p7Eq
nDO4VY1lTm+J6D4byesSU0Q1wLaYerXKJ607+vRoTiCBs3nQbDU6zrgaeErQHaH3eiabUlnlg4wS
kJV0sGNX+c9Tv7X9ZzI2tEGXPgrgJAsOdhVZpQOGATkVJDHI9FMoI+6pnSMFZocauUxu84M3WrHT
OrGB7pSAGvC3I0go4y6ly4XGDOjTVcrIMVADBil/ToT2aE/XZn6sh+PXx+/cOqL0gthxQdJi7z7v
moT2pwYQ7Qzoj3tlDvJH6g/PX5s44+WWeYDldYNTxezBZxN6qjuZqBcT/KdBMd3gg19zsoP/opqE
5UJPHIUkkLGfULBK7ILNOFDsFWnngDWuFZBpjJzCLELGxu+7IACA/tHMo9EBwMfnz/KKBk8hd0jS
tUVoD2VQF/dpkUdfL95p2LPAjP7Pyip99tpCs0GmQRKq2de07QPZ9LD2rhVy75DHr42d+ol/rxAK
2hhJQ1S38hNSiEwUYz4nZQ/yE6GHukVjQ9uI5M5aMVArX949qAGsr1XuNB6tgVvSUy0Dfma+nVUD
kHObbfjv0+l1zNgjrPpfS2vkUkuKiaHTCUu6EVB6n7rPPv1rFw8doCGkRy80N8OZfTtwRL8IhKGL
E0RXeU1IkhrOiJ7kiPNeCBTLpkCIW7/89fVWnd7bz0ZW99bueccEnYB068nFLNSVvckzdGoCJXPU
iZaIVIeOx+qAm0OhWEukQHn5ik2XfN5iTjpnAIOgCxBkmYdevxhGjtJQPtv8Lp+qCBxvQd5tRIun
rgdqCUB7LMrN6M+sc36nZy0nbKR3k3nBvPe8eEC/GE2vw9ebcXqikSIurL6L24HG4fIzPoTWdalA
BG7x5m6px3tFAeRFC/3y7+cJMIOoGrfmH2BreYE/mBH14M7cI81d6hNMTtdxXW6pF5+5MouNhcZ3
IYE/GRclBmTEu1Jv7jyiBXp/sL00ytifsixjCjnoHKGpYiRgm0N9p45uoX0BdgYDu6gwrKGbGH7u
M6pALeNQP9Rb883Nqv1sN789bgR+9n3owAKuA+4DCC4ATdYnw5Jl13ZdSu8GywlM1gYax5Tat6kS
dVjBwD9IZjAWj0Dy846NWa2VGJlp7np6aadQnOU06NQPkODvvz6BZ1YPbx4OO4SEQAtqrYpbyrAa
lIam/E7S8WVo9AhdKhAJaiDkHeJRuc9fmzsTGuExxzgxMnFAmU5Gq7N2hkHhs7vS+Zm5IR3BliBp
WA07SfaZj9n5Mm6bHynUjL62fOZGfzK8umrCcbvZNVN2N2rqWjoqckfzqqXpEVCA8GtTZ0Chy0eC
UWdpHwPnt4poCYbyueUSdmcCCpSVPzzj2hquS/ZKez92vHfHfzAxW5E6Muy3Oten0fQSLYGVAukN
fOSaTBFdsUwX0Py8Y9ZvKS598wqiELELkRB+yNS89alnXDGKsYjOUEVEFrJOdQT3R5aNit3V860L
/kAGCWQC6besAmuz/cfJDhYHZxb04HMAN/mtb8at/7qx3mcOMUIdaBwt8a6JMc7Pt6VgoNGzDCXu
IKF+o4PPNED6FaV5sTMy8wHi1ru+M18gWI0eHg2oSeJB63bZlN7SSVJERk2kFwC/CbN9//qnnewG
gN4LuaqP/AaJ5/qlshtj0mfhDPdQ4qiae9DtE7FXGuhjnaCxNi7XyV4YAMgvyIxFJdoi6yqK1ql6
QHQLBfnmVTZd2OvW7rufs7TAwOyMmBy16fVutzabNb3IxX3uX48jPLtzpazfpns5zQet23q2Tq4s
3BHcBOopKE5jMHd1jTSQFiuvLcW9yp1ApxITJzvbfUy1jULnyfFZ7ICMaAHXAbC+TmWY5YMoJO3F
PZFeNLbZDec01HWKwacGVA9bDA4njz5EhSAVCYAQ5qkXEZDPp7X2O7AUzaO6R8kr0NWfzMW80QbZ
G2776WnA/DkalygMgpv2BEzFRT+nKnXM+26UUMvIMEA1FhbYItzUuEP9u71JS4yeGKlr7gXES9uj
QjU58Gc60tAfyQRxR9/h+9Gm9RWX8mfnuZDBcFPQkta+jHWaue+znhePM3jyRODmtBahZabp0VLm
L8cam9uRcvMIdgoXTFn+WEal0Fis+kbb+8IZ7/KxH++0yXfeF8pBHvQ1qLWkznRAi7K/jOe73i2L
oCiQJHEOUUmUKUU4ZC6CJH/Uj0Va/iy1Kt8xiaEd36rqnann/E816v3VKKb8sgH/eMCFUbzlTS56
sLmAXj7OJfa6zqzdLNC4CnluvwkqIdmau8WL4NKpAi1r73VPPdWqa8EYMVfPFKozUV+AKQWfb+4Y
BVnMoKfzocAIUeD1ehWzVMM9kNUjutLZVTdpJDZ77eeMkU8RDHI28sDNPPpXm8Y86IGhjyGJ6fxg
k/6IwfDqUQCGedCZMELP7t06zOrZAR+bgxZ93AflMiVUSf9FIeTtYg+jPXud9e8VH551H5JrejsZ
l56PRQ8aHwwTQrLxtWSti81p7ZkHKaWPE2sXlXrNT4+TaXYhNUrr1i2U1QaeaGgdNY3pJVZvqEBq
OQ1TTpHvVLrIbl2znX5hrOgP8OvdDmoNbw1oS1HQMEFJElgkt8GWOnhPitVPY+c9G/MM4i+UpUki
oZMYoCIGsKw2ZRGZIS4f0CEDkszxx1aEvaY1vx0P2X2dpVk4dGlzVyBCOli+eEDx9s3WxyRrytyI
FNgLi478kboSQdo6443fzUpGndfb7XWntf1eieYvmG3ddMelLjC4PdgPTjHwPkwZmocRAIDAFWaD
B9Vt6DIU98qYXhpHNpHdas4YTIa6q0TxpnMMH5aSdYFWNi9KZ7/GnGvgW8mtMPVHtBOaXoWpVbhB
wXJv1zFHHH2tdwDiLlgT1ww6BxFB/fxSznnBA2byR2sRXw5IkQ6x45TFvi3nDP0PySId/am/rBrZ
saroYz2NWUDayoohwfncd5r55DRGe5ym7jd3ZDcEDsuaCxDxaGEv7bc+M2c30lwovR1oMeu/B7tI
g6qDPGtPCxkbwIaKBPLzAJtx4HKogrwvKGDbuC0KDFpneDMn6TxRKKkYB9CcZvlxAnGKdZMS0PTO
nZgDbss2Ahl0FY6D70RuXfx1St5EbldCFq317DqwIXFY77xxmHGUbCMwFLkqJ5M0AcgZOT92E7UC
4N/00CmhTNhkHLCqurWuXL2uDiRjWYi+iozIVCVGjva1tMafBTX53qlpFqrUskPf4Kaxg8quTsJu
8n6bs9bRKwWJzQoo9utGNRBjTVvxaFB6NZVaUrst0/bzwBqK6RsyALNYPKRj/ap7JRyPKsA6GtmF
emEA4KgLSCCXV/Yg4NZ68A7rgcbMp240sHQIIa0bZhJlhpVfqceG0Ewdpa1lB2Wz7H5CB1yLhN4z
PCV2E1RaZu69Oc2OXNKmiEvN7dM9TupNJcheplDE7o3qxSVou2IEDnII+AFh57KFMUbr+yDLDFAq
eGN+K8AeG6lhGCBIZ6tLRTguX1MwAiLKcfR+GdLzdmOekl+pAOvUbhBpFYNyAue/GLObsYSkHWoK
ThY0kng/RGHQIqpaWzx7wpweZM5/AklMLqkcbpsam6FBDf0F5Q4PHFBFl4d+5XKwUltoOOY5+Hpn
BVlOSA87V5nt1TvoS43vvRTp3hwg0Ee08XFuyle9HNjRM7h9ZdQOiEA5jgdusxYO9pAGqPNANlUj
RYQ8JQ2KsZl24J6frrQq1ZpL0xlAjVXT+SdgKKW2N5HrGb9553pAGkoIclRqVFEPZx/UueVEBopT
Ue9wkNmhfjyTsHZaP1DKghizV/8auKnCWhvgWxu0UI4jy3V6XSF2I1c9FVCh9qnbRaLWrPbQNnbu
xy3Nwa5kYBi0MMDOrckx4XMBJeO0O5j99NpOtRc5FB1YZsz0MptB2a9yEMaCJBTk0fVP38vhI1l+
I93ZiLpBmDFUrLxHouBYbTWAV9Zi2ivejb+TVRQklG3bR54BkoJgHoAcDJqeMIZPTwt97+L5q6K5
rsdqP00NxTHNszawZmlCiagv6iBv/GRyoNJKJs5Y4C6sH6ZMx2gk/FC6WjjX6OPpTRMUGX4iMUFQ
rGpl7lvNNOIihzRT0XvltTlWNKj7es/AT53q2Bc54Ifhpe7v0Rggt4bImhANSNxRa+CAYJRA9ge8
ls1TY+v1jk3EiO2iSnFo0+7eGUcgQ1PGEwV02sEEovwKlddsX48zCEOk+jthKUM8uCz0UAS5dSYo
iC3JTkR9U8XZUKa4j5p85QwU+IWRqlde68UOM+G3rc7TuNFK+Qp/qF7rapoiuOr2ovXy7s7DgDWc
hIsB99RV1Q9ppHoM9F7fhUCQNrKFJhpU7K61XldvPbUMyKMIM0SlFrdQ6umrEPSX3jn2zoGngABT
YYTDaKQh0/rq6EBqde+7/W/LlHdE6U8Gs3jU+Zp377HS3Hl97oiwGGsemjwFr7blpAfdhExwyvIW
4mWkCC3MNl1NuVOCZqDpjvDNTdCUXhtXhXAf8MDxH8qs+gu7AntMZeDO9EYL5TOKOHOvKqvfp0al
Ln3IxwVePnpGXBE5Y5C54ddOqluv5lA+S8PLn5Qs28AePX5Zw7MERlmiEdohmmIux30aEeLdejP3
WawNoxlkpdn87iRxMRgP3laI1NQ0mFLyO6tl1UQDIw+WHLvxoDlDJW8GC5ybHYjtgsEUF8I3EmnR
4orPU02PVl9WVaBb8yBAwi+uSOHegfEeHJCAcwaOLV4zT96ykrcHzadFaFT5HkGcZ49AFI+7Mk/3
ouuHYwWu7UjXRucIYJ4M0evggSADRNOKFpg4oc8lYJp4x82JgtaqQXO8t+mPbDazOLVyEY8aiPUF
6SI/e8coAw17UG3GOC+AEDlmVDCG4TXfm/d4g/+ak/5TMQX9oaxBawpFi8rfW6UX8dT+nZkNCeYq
RW8MTWzQbBSLOANFvlfkYIRT+AiHSQisLe1mYL0Xxnu4UJX/EaKsdyOrMP1rdM9mxYuwNpzXebKL
i0raN8o08sj12F/aNt6PMiP9b2iqkyuwI/UPs5eme70GG6StqfKxAetpTFMyHTLmKD+erJqU15gL
4QE4D7NLwv0Z2PLJufRc1fqRIXpbBhjdRFRWAcoQ+2pCYdvDS2c3ffuGSh0kgmyL0hc24RkMCDfz
e4vIcQq1gpvvvXLFq1F1b4Cwv6vMWQibQKJNh/I199RDOrXjHRcSAWEO13NFOjkwULk4NYFivAJp
gYfH6vfozd5+9MrhHdGEiJDu2QG1CtR+Sil4nGcaj+20nmK/MspL38jFjUEVue2kU+y4w2xshVNV
YZlB2yFgxZQ+VpIBSJQaXe1eyd5tjSADOd8cZa5m7DSD/E1zOdzUoDoWjkNjuGTkEqTgB2gUpXXY
tLoHCW2agTW0kQhehSOwOp2f71u4qlDptftmaaK9RD6BYcdZy0d11ViUGw81c5rmAIR1wXYOgt6w
HtJyV9UcHIxF/sCl+butEP61dhmadj/BF/ZINPz5r+8PEu7dhsdx8esrbH9MK696riF0fzUzo4zH
Et0V8LrIe+nMCO1bEKQVhi0fNEu74WIAl5sPsughm/qQ2D2uQpki9WGQtXzAbnpyr09lUUIVvBky
7dKYaJNj9HrAUC2iVhRAZM85YknofmWKLGIfmvM6YINe09q3s2tbomLhdpk6kGJsrSMb9B+oKQ4A
vQ5mG1KrJ4e6tM0+zj2BvDabUPNBW8j6wZ3Ci8q8/mWUNuJc4Dp/6H6hAGxW+cWQodAe6EjAn7S+
zY6FmWYqYgaAM1rjAGqHFmN74UMwjAZw+vnz6GReoLk11gEF+l2N/x+9Td1sY7Tj3x17rgi6XIiN
rdG7ZbJjUDjKeWh0cxFWWflA9An0GaK5p0Q+tmgtXFg+Q+iXzRJvP8aM05zSm5bQJhznVDw3TnM7
s0U+hvRuiBlh3GqQbh51A2jmQgcXTWZIA5fZ9CI0VpoLYGWJuAPhnxF4Vsqb60zlnP4ALudOOuQN
U4ldf5Vm0vKSlBDg4WbS10HK61/U7h+IWT8aXNg4r9bwnBObPXoQHGKBZkzzM7P68cfAxZVHMyfC
IwooJ/O9t6GYny3vZ5M34MpgGjlkjq29lU1JAnDs+3grXW7ku8JV9C4FNO3ZyfDrrbZ1fw5zj2fQ
MhNMudjxNLGntuyLsClxL0Al9KcbIDVIq/bZUiN4KqAPFOQjbwMXqoSYaq+bsDPRSO9HnzwgJn7M
Pat4xoyO+27aeX4xQ/IJz2jn1kE9pu2PtDXGPmxrJLc12rtxPdTTVQ94INmBajO9a73GbyLMTjXs
MFv9XQflMHVVVAvkuXaQ7+U+IBW9Sv/ow/Snkv3lwME50Tn0fXLn+9YxaIVcikFiss+9X2baWAHl
mAGMwfCGRwkiin0bOB5aLJ7bcIQdACei4ixbbDjmi4yjL1v3fzh7r+VIkQVc94mIgMTfAmXlSrZb
fUO0xXtIzNOfjz479m6VFKqYdbNuZs2koJI0v4WSN5qDWak/1Mn8YbhD6lclC6RZqD9EhwpGsBR5
S8LLIJS+ALqeYt5ZE/YvCzSLPzvkFNlDLv80xkJvIh16/tzaCzGPbRxd96UcjtRkDbqXjfV1uESK
n3QmTEkqJE3PWWR9mWooQC2ZT1Nu2QG3fm6BI0EkFj7FVg2/KHWieLaZG7sloRF6XnRyYkcn3lZp
OPCnJc29NZYUy4t6pTDDtP2G/oo+hYXTd5nVLNjxXN1Ojs4zjGhhsiUnZH5c8u8ZVt2vaHFKuQcm
au9SewUM2HqkP9rG4xKmznOD+3Zvj22S+iJWs2vUqeZznRFq60mLAsGmw0LqcZbUX2tLNw6LoPcp
CCvFbrZlVVg7OTRbsy7VL9yVx6CAA7uVSLE3XVF17q7Qte95RYvnXkZZ6HGvwuQdsVKwC7qe26sE
FTnusqsn5yuvPvQ4lUDKOhxi50V9qnJj3GcJwIAt91wSt27Su0e1tUc/zUmAvO37rDWu3Yqo3cFM
xDHpnNYHHW8DY+xfbICMvaWIVzemjGSq3OdY8mBEz3pWbF6Hqfo4hkSmL1n00+7qVw5m9maJdfcw
ttwNXciFyc7GxzqK+37Ttmrut+rY5r6iqmVA9FIStA53nX4Of9iDDH1TyQtfN/J9kYu9aKx9pcxF
S9yhILjLWjYNxyvXyvd6+9XR971FFvFs/hZT1G67ptau9JgAG28ww98moMj32O65mpdqNNCtt/oU
8vKOa+iL6CJC1iSRNmHdpdvRtTsvG7r82hiNx2Ru1NdZSeqrorBtsvXC+rtb9vpRy2W3aePFug0N
Y7wf2yjkujlYgWqnT0W//EyjytxJrESz1+kx92YVmEfGNcb8vDOnJyd3n0tFzWNoQQs0Lk8khTKL
4me95h6aXCmCFKlk5YVsLD9DdpFn2COp7Zc0/VlzRLiKJl29SSKrCSYi/zyVReZqcWpx12uFAY5T
KKonjRADhKN8dcV4Msjn37WlMW6qtE+uR4FTI0Tc4SVD+ceJ12zeigQOJ6WYltDlmgNz4CTqjzAs
EceHcgrCJbEPkUmqwHHCtv9iLGBh2qC4X6ehtbJAEoDl+Gak9XdGmy7o78yacwCFSSCqhe0Nmqz3
epfWz0kZrWEf9hfpChnI3NEexlGvfydDIwsvZOVcPE4oX2u2g12vc93dTlwPySMSay2iVdc/Oz0T
3tg1D63WCxweuEEonY3H3tdE+VRm1nRklwXxn918upZ5Ym8nWf+YoozFyJLjcD90ovnaIK1DJt8W
m6hV3Nu4bMjyjIY8SJEr2V4bFhPwofsNcIBK5b7oviwQoHfWRM6P7zjhwmNxVDlaoklUgvpCezuG
8+irQ4oXTzgvc9cmv12Q0BOS0S8WCU/7Rcy6DzK8sHjEs7FZQuuLBpSXLyyqFtY3VN9x9nNoBaWX
btqRhWXINAmibtC/aVVovcwzIFISjiyAbqR/67mEXimL0/wKh/UXV40Tf3cXTG04934DcBYId5Cb
kJytp5BSSU+T7oOQcehLo7I9oVd8iGUxermRGP7EgrPtjSr6noZq81DYTf+gdd2yFUt/I61RP0H4
poM3imS9XiiZwUzSp4kllttxI1v6spIFLCQdTfIOa4Cq46Jb085Qi/mECMe5MUbM2HNhEjDOQvHQ
t2v0eKqWjpe7iqRvKgrBV/qFjC1oLMtvND27wNu8Z1LwE9C9R9ENBPk7S15TcWaL48rmKzdvsikw
i50B/N1ykvycIHrPbaCsRZnj6HQkCBQBb7mN3tJ0WdQuC6SxJNezWT4CuJh39SCNCyN98Eg6jrzV
xIgd5B05FMUA8CJz1EdN+w0w549TCCaZIDa41BD2wUiwaiuhuxLW7wyAY4JYD8UDwcSzYE1rxlZe
wZoI4qgSrlKxE14wzumrNuuNe0eg51wb5HBpIlI8l++1us1SWJX6o+ZyE4gUM/eLJHegUtvuZimW
aEKUVBOkAbIUBcqkUVMK2u31i9ZcLZqTHcA5kwcNKsOL2KR3nGTtW76P+VovZlXZzRaJSBpQ8K0+
fZur60T21j7TzH6bqxHd4C1SlEStaVYNzbS7Uxc72kymqhAUlWkPacr8/nzefPCO8QmiUCGMBCL5
3K/k4lZSraXVHx3AJDd/mgXVrsuOu8Ln47yn5nm1a0wTsCLELL/r2wk6ZQQ5DYmhPwKOe/p4GlCS
cXSeO07BwO3RdD0MO1Ec2Gu4zF7QILyn5NAeQ8kTb4GmEabx7eD2rI65FdbJU1ONt6VWHHXtApX5
fgSqXclPWLve0bpb68z6R+lDj1Q4dWlZPkFAUuY5H8N8uPBTnSt9kLWCCCAiQ7S0Ts5zmllqBs0a
eNefepswQLGh1/eoDC829thhOCzuHAD+sTPFF8RSf6UL/3wWK2HKN8iPhzKLr/48lp+mZF2Lwkl/
mifwBRQFmeFFXIKf3WXWd0kJrtWG1UvSm+PvsBDD77Gy3KuyHsM/hWsVREqo5B8Z1bYQoespOhHC
nimBJ3WFn75vujDmrBQ7DzFJl747iPjO6bqx8BK3hyg7St23x2BsIu6i07PiEONc1t3GTVp3x024
3mmDDkAJKn3oACzwmWQT9GXhZvk19EP8MLrmE4oENfh8UutnX8/6YqD+URkYBJHhGjsT8ehjkug1
2UdPmNEQNYdZdhvZWv2s9VV0Us0mOyrmgoOnCtMgtIkzMLPavOFMHJmeHG1a1/XBPNYisx6Krup3
LCjijzWONyGo3V4Vo8PSqqRBkyr1wV06bZfS57LX7AFOXusA85yu3soeXEdChO40I578OYG997lv
dF6dDeqvpuFdDOFanjRP+hXgyCXd9dnms74GwGCEkxQb0VtwLpqq+9BxCyfUn6BxPYOryTQdIZE+
f9l/O0/OZiFx66s0i3AAwmrOPuJisfspcyPjyZ7toMp3YffV3UkWX+MbgB2MkV4F2e+VHCMtZ/5l
afeW/U1SSaLISzLVVQX27k/BY4RyC78Zn/zbr124XYhMtDKexFDdtE2+GY34RHc0MBBGqni5Jf/I
N6nM1CttI6pL2YwfTLtV4fl/hz9bbEAfhiFNGF52wK0ZZOhJqa8i41IM8LloDIM/qVgIe3APkjGJ
3ujtcy7d4FIerBm3bMV3FFlDfPKtj3W21fMm3Yxpdtc4yddJ2WhddlKNS+HA56Gta8LA/6+OW9PU
DIRVb/+AbCQuF0g1uhMDx8JqcDVfKCqoYlU/FY2a36C+rA5xmhnrbiwOzJ0eNJdPJCMwwFT3g5NH
fiTdP0ufmkFKBByg4oQYrJXjHlrsUqnOueXy719MUTASk1WWCXX29i9WW5lN6Nfju65XzE0yac1D
0k5zIPHLbyXb/+1cayV5FqXtpbHlBKE+bmugcbWWv5JyyC6sUedzZQ064bzPu9M1nb7Ts69GT9W8
zYs8uR8jUR7qMetvbC0x/XyAsKAq7JIF82wj5INgPAx/jMgZynDO5mYq6nmphipFwf3LBdtzLyX8
nC825wOcveCWBq2uTBigDWEt7WdNPrRyc2GtOf/A10F0hMjraVClIOPsrVWdFrcoO6L7ZJyvsqS6
NRR9ZysA8mST3E1w4JoZBmESnmwNGrF0nj//Az56SIw/tqBSbV1jzh6y750ElECN7vN4CKJE33X2
XT1//XyQj6bGv4OsP+U/ZxYbBY+uITq4FzMVsEmKSAfEUrkn//rzgT58GjxGuIzIkyWn8O1Agzm6
4NtufA9A/SNOql+WhY7BlRd2iDPN39+px/e+pvlhNHynTtfKaaySUo/v0yQpvCGW+24AAUu0xzof
uX3pfxrt0gr10ZgoMjg4k1GyHnHfPho/T4UFNo3vXeuHa+7T5KlIjpQ7eg3psqP9Hy2h6yM6aEvx
KuCoxHp89pNFSF/KMZLMi7zcQSN9t9vsv51k/88QiP8sgwYmOqrfPpFUQ1lg2YzurXnegZZdtehE
Pp8PlJmtf+i/Oyj5mDwKt2I8oYx0bqKWNfAElOpyUpY+2Xa0ccPBF3bE1VxrQcey1g+p9Sogb2+X
rGwCJc3zoDLd3s84lKEzHaQ/1d3k9VZIb5d0UXFEYEtLCYELCEQnaY5Rey/hsb1cL4fHaNCBP4a8
3SeFcDbR2Bm3xjwS3zYNetAjoLqpJkfucy160etu/FIY+vQrMwt3b0aJ8pLNxi/FRsQvZJs+WHFW
bLqpMQJbdgD0JsWHtEr8gAUD4tDVpS6CoRpKihWmIqRKrC62WJ6rQ5NM1j4yWun1g7UEKKKLKzeZ
502jIh2wO6QuRpMa6AF0QqqKyaSArNBh8md9X8V1fTMslbtb2LO3XT7Yx1ACUmpVWUN8m4aPplJF
s6lS6N2sdzrZw7+JUGHj1KL5wU7S5GHEkH3nGgDrhhH9qRwVtNNs87t8MnuqMGLLD1WCmKOs4pIB
o3JT6IihMOa4waSbY9CAZW6Gtv+e6lBqhllo4KqzFhBvWHlVTEy5HVnqbSFK9aErDGLY9EMN4juX
E6xPWGwS+taRS7TRgcylGXg1u+EYom2x17LCps4v0yyWIEnxjRMRFAV5mqibVDV5pWOqbNyhy75C
A1bXk1mqrI9c0j3Dmmztuk+SB3z7OvKTKSREyv2hV9m4nzNZS149wYDkU5buXjGGGJ1K/OrOLbQ6
Quqv2pI4IxoQIxr8tl1eiVw3O5/wteJOcRQCd8nc+YFLqDOC0RHut8SJ1FfR991GGVsl9ZXZtp/F
LMofIQU6T3Ba1TXOZ0zowv3dqmX/ZdHRW/BqHpkY8yYs+t/EgSmPYRYu10U0Z9+cojKcg57AF5j2
MFmBYSZwid0oEEpU6Z9YLtbD2IE/JpELeu/M0b4sLemjsbN27BjxQ6mmDmJSaIQXlzz3H0mdSF9V
Ypb4Vozfw84t7rl6KEE4NnHkp3aMHmjK7Ru9GR9t4uuu2kQu5R2UV7SD01p4OV2CQFNGh6ko2tuk
7o2N1qezH6+TZDZRZ9JocKqNSvKek5+ZPqffysgZ7mKdfsmSl/Gccr60DmGVF1sgWOtxDnn3niXi
6N5GpXGraGX0lDf1N2HXxZeuFq9ZaJk0yqJol8YCnDkiHIe0+book7nlR5rueLfuF33uhV86mRZA
CvUBKEu1zZrCCapMfTUXxTSR1nXCq5KB+Gez5n9aLpZoKNwXAzoUaLwoAzXSu409qR1dGgY1fa5d
RDdG0w88qENyBnHL0/zDTn9IEftRWKKx+B3l5gJBkhGFMhKV34ia/6MJpWh1dkrjctr5zujKYLHC
KjB7N932qAP8EjDaL9RE2+qybQ565RpgwbH93BmpepQJGsw8miO/7HTDn5lz3riQ1Y3WX/WXpmsI
ebHRdwyjAqViQafBa0JzJBhUjExvvnTSUH6A70pvMYBzC7uWvkhy5cqKk3G35E7hFwD0SCml6idm
WviiG0ralxKje7RzhKkiTJwdkuLKbwd7+oOcRL1qyVL7MVRJfkAcYUIEVYgpRIY0fG6jec/Co/r4
lccgV6X2gnKlq3w3H4frImniH6aCyNxL2sj19bRdVg2yPOppY+7qUbEJZ9TkFzFkXGonp9ZImoeV
j+bR2deE9QVNlSLjRxnlpVmbPYmiT3Ztwn1PWjK+kuAk91M41CzjCmyNS8tLqg3q7ZCl5jZXlO4B
LoHk97wbgqF3AOZKAmoHJ6tOUumto6I57r6nTHCDhCP7CtNe7NN51kCoURH2uYrIPqmqo9WBeodZ
D9syNEv1u0NU4qFBSwNFJUROg6VNQ/c+UrQwEGn3Kw8xNiQj5XpGnn/hOEn5XaQAIOI+CSRqi62q
oCNS3HK5zUYKeBQHmU/WNGwMkOY3XQMpjsZceiIn67HqETu3Rlhu0GziforhLY9tI9ZM2Ky/lmk/
bJM+G24WAY+nVk670Wu72KAKm31jVqogNmdjH0Wqtg3LyN1Mulv4TaQN39h9880cp8lmmYrcs5Ua
eD5R0k2dMadlZViH1jCBIiwDFEZBAhZPmnvTyCH3rZbaoM41/uSutTy2TtQ+1Gld7DqdYe2hNbfU
OZTYwbLppexzO2hG1FGr7O8WQQjawCFVD5kb9rta6epNzKp3dPtk3OSFtLYtPA79G6p5aDPUtEqb
WQcDbOdxIFGCIj+adjgkN4FdM3e6zBYbO5ZWsBRgIcpMv4Q/1sAnk95FQdSjeUYvZFzns6PsgbCV
vRnakMYx9K5bYTAtRhaNWcnaI9pobYO+NnugjiPa6bB9D22V14eiXYbnhkbDQJsd475FIrBhI6Mm
TZH992xYddfO3HiuBoiZmv24K2liaoOUl+UJNyo3Zg5pkWGpPuQi1AO03c1VvTLi+uxSuMYk5pNO
+kdjMpKfZCClAXUSci9IF0VeoxCHuAy/KsyjHjBg6gmNaTZllXbFJxuSqqCJ7Sq13tlQh97cO8se
xIePLHSiIIVX9JGpL56+5MahLxVJgRAX/yMXwXn04hThjN5Zj1kakWsCVwxDrzJnrSUO8rCqNvWg
Wsc60uW2KUzbc6QobqBdIt/qajTQlVmA+3G6im0QEH1CTBtG5WtWqosXGgvNj2LVhpPgsx0dg3IZ
NXe8ubQ6PEs4mOfadDf1hP6kbKyfziJ/tvZkv0qJVSykpsdPB6HuWlmlHvogigySOtz3bW1c0XQd
IUGPkx1iveolW5TQF+bQ77K81P2iQ+XURNQfq0Vsb021anclGNs1pwLm4CwrbxqQQrSVdDegO2tf
l2t6mi3QhqEK2SVhBVxJMytZaOtmk/ZEHqarmwBMyniYjAqVdaaora+5EKyGTHKf1KoRq1k2bcKu
S/ZlFw+nBRp8X3VDd1sswFVK21u3fEczMqMouqu6TL1ty4p2LimUbaop464aAQ9mAEDbK9CWBUJo
9TbN+rAPhsEeHmcR/c7Ninp3865Z1Wg0B49fLHJjZr9alPabbs/dSWuG7JdR99lXd7GijZnChI1q
/DPTMkRbyog9IFx0lBSu7neSo6ygeWRfmdLdIitWN7SRxJBuay714kwb5K6THxZtu5GIkrepYvXe
0ozG3tVQo+cKNda5QbiVJqvXuSKwK57c4s4xljTQyxgU1yA5JbJqx5tUoW8io1I2MQKhjWVGsYrY
qxbmzqCxR27bEUtdKafQM+LoS7QYsRf1fQv3X8fmxiiwR8RGKq9NYM78mLrpqrw1DQVtZj8EqdHq
R7N1u1s3sn+NbTZ6dcWkNxCAbjHBcCgdI2cfuiPbDr06fkJz5GZOZX+wVTE8jpUWb21SBl91gbAN
+L9/snslP3ZdtZwsJUoshP7U01+10WISaV2GjZ9CY2o+VsT0rptYEGJBDvVABChbCqhZPmco9nMz
O3XA7lipS5RwYZ1vY5Iwr8tJOs+oMsPaT8d6OE6QyanXh+qIuYQWzd+5LIeTodjFY44g+apvJNbi
VEaJNzrZRGy9VVOlONq7sOoVEm5nlgeTnOVmQSm1CG3c51UT7yt37AIjs7/1zIWbsK77m3QMi5ep
sdJrGaMKyIrQ9JdZJs9xOszbSbew4RB96OlNoz45ok5OIlJQd5lJzHWoGXb6XDobEcnqWeYNneYL
2h63ztZDDxquSJruMe6Xkrbo+ovStd2mTK3iuiS74EokVn/DjSdiz9ebOzNvp0fbaqKD2qZMFYh4
IibTP/xbaRCPOuGmgm/TJCJp56JcOnDdak5N3XCybzUHjNIYw02cRfJE3aPiKaOdbnTR58gcuWIU
cTQ+66EptlZrqncuH/ZTr1rVJo7DIijTMQ4StZC01TbyikyZcjtbcn5IjKJ/MDJClvXFQB0+Dt22
zULfSZ0DSt6XLDSUYEgBKSMxoo4sSnkrJu5KHcuhrxpltxUiN7Yru+jrnTruYlNqAZKW32HWItOx
ZHOs2kS7rQRKgByd7GSpyPmWUQInO/01Lqv+e17C1iOd1G/Q0UFm27iHs7Gx2Kqn7BjjXEFEENdB
tqi7eA2adUt0bItYjqNhOZs+TJsj8sNoq5vouqOFIC5Xl8KHJESG3LfFle6ELiW01FQ7aJuutTrN
gjp1XQDMhG29rbonQyt/pUnv3Kk6y5zl1hxbRiw6iaLnhzlKnO+i1Qqws3AIRN/2d1ZRGlda6fZH
e1B/W3bFAj202jGd9Mnr8Eh4IO35djFDuY3BHnxEMIZnttW8sQaUcYTUWxtlmrQdum3kdrmT/jHE
IPxRj1BiWll6TKqh2GbIKLHzm/GmG5FdsIQrG6SIyS4xO5QAas8hlLSro+M6Lep1E+MYNjEvzmon
INgQdYwb5wdYSvNqWg0E9IdShp5E9WvfpPOGXPQQVZUs/EXNl6Mr5uw7iL+1dVptuibX4c+cZvmz
oSu8SzN7GV3Spash/DkQYfHY6ml96vMQEm0S4lQJW3ocR6ONJItmx0F8bR7XqHSqxYh2s9I9PEHR
YUgQWgurUY5DRCCYB3Ki3qquHuI/woCV014ca6N2CKlo2ETurNwZFEHi8zGqqzKsqxtppON9kWAM
Qaj0uPQFDGKtFu5j6Bp3FLAqz4pLeCTfapV4TerGpzgbkWHF002lu5WfGuEft8yGKzIvp6OQTXkw
2LL8BBWuVwGmk8rhjPl9KdB9V7wcheEH1T5Yq6w0S1MkGyUBnGWiOghq2sgPE7O+0htN3clSdfym
duS2iMPMb3TzBcO8s0dfV/7JJM60ZUb0JXUa1zOT3Nxpbps7BCw4lIS7mF5Va8uDBVFxsAYt9Tnx
qjuUVH/aPHP3UiADniLaDKak068osadiXdGu43osfCeq1VNDiA6vkCqd3lXcINGz70WRJbucy9c2
bfMBUAHfFY6S1aOHlBnUuTWPwKfTczVZFMktKjfKKS2+ZorSfgmnxDriL+t3fY33r2pceadwnqJ0
KowCp2mAt2Sh7asxXG7ZUhtPJoV13ySQGNxcwyt63sWmqCdlb/Q28joaLmJOF3a8VaMWdWie96hN
C3dTdhwyo6H57aBp8nI+ceT7NeJqVEaePZHPvtR1fc+BefEUaAmvUZlRkWuOhLdP2o0zTPl1XLTJ
y+f43gfgHgnrtKnYJBQhfDlDKcN27JVWWupJacU3we0bgOFCTsgHQ/zF5sm7oFCbUd6ilBWHlKzu
avMUqsUdOayph2nlz+eP8R4fd11VF+hqyHLC4b3+83/w8cGojNRSK/M0sD50wn40cwk+mX+zqe/2
Ph/rPY7MWMTwMaCFUOEcR54BWZqlJoe8z6d9VsjjEg73uIyf0A7+VOcBKOYSa/tOTwAGi2jBAEkm
bQVRxtk7NGvXzUvkH6dS2uh0RWgCprZHMwRKqmIMMMjg5vJp0pXNWCJc/fyJ3zNluMtxs6OXWCVL
7nlaTbqIVu2xCJ8W8Nxo2BXlqWxHz66PS41GFRWcQsKzGho7cvB2dGD7xvT787/h3SziT9AgN521
bHE1bL/9hVtlCltl7oxT3cYBbdscWS7M04+ekvBooRNrudbInMcfmjICHg7r5RTnQ1BwYUvjHXcG
T0mOZTNjArlN5sdRfY3MTRvuw+YCmv+ewoUvwO0Oi0rBqSnOPxSJ/bjFCLScNBNxvAji9VA3XS1c
OBFP3LVtADcaHf7ze9VhYNiwNdgecZ66HJYje5OhTqdc/NL0BMvQhR/uXE7E16gywlr9BrHJ971S
Tv98myJCexk148QvRzlUP6LT8mEbx/5OWU6Y4F/N1NqYE9Bud6mk8x2btQ69Jow4a9oOtNbboUmd
rVQaWqeTPrgvci6/ZrP1CEgW/Pd3KLh8OxahLVBLZ6RZMWtxRsrTfOoaVQbhkLSHPMsvCRTX/8ob
HoaHYV4YyKMYCA3W24dJXEo/ZarMp7969L66MtTfKtiuqQIOzQ+fP9L7FWcdjZ73lVW16b86G01r
Ye9cxZxPqvvo5Cj3rXw3NK+1NgJOU2w6w6F0W7W70MXx4UPCaNn0vq3ZfGcLncRElqFfmU/x0LFR
SOtpQgeWWYAT5rCjg/HCR/fBsoLqFtGUCoNMvtTZDMnUxuTq5s4nG1Awi4vrRe/+lyGIuKW9hiBS
FDhvf7ea+wf3Z30+jV39R23DI5Xmu89/rXfb3/pj/TPE2QRU8bdFOQEVp6z/rpWaV5R3U4nL1dx+
Ps5Hb4sDHTGDOpkj0IJvHyVmIUnxEsynv+BUZBTeBHB4YX/9aOrRhbnmu7EocTQ5+02w5OKBL5Co
tx12Qm/WUe00Ex6zMnU7etkpuMVHVeVX8ySS5wrv1JZY9R+fP+oHExGJ1FpEimKMD+HsjygUghSw
p7B0cCu3rdRzSHsQKJt1rfNldkm/8+FwjKKRM0VM/LnmMu1A21abx4k4nI1eoaDvvBxUuRu+GNWF
0tFViXO2kOCJYzM3Sd9+v5vbrW7ZWjWNp2lSX4QZbbH5tWQSYGHnMpfity6DxMp/asul6N8PRyZB
iw0cVlw9X1RGQ6/bUNOQlCKFGgebjA0iDspDqF9r8r4jaoVg4M3nP+S74xoKF7Q9NnOWjBdOUGdz
VlLRKTUHw4OoiFuYi1urqP24aoLK6S1v5gSzKYS4pIj+aFiTXisKnlCZMo3eDmt0HUaI1p1OJg1d
mHmoz8TCL7hpacTx7ar6wo/6wVZHiRbfJmw9q8H5fIXhwJVKmPap5BbmuDH5BSCN/aWj4AcrgIGG
cg0uRNyApvvtYzFD4edFN50Www6mxbzTsvbw+Q/28RAsL8jkLU5B54sM+cN21srplNXVcD87QI9W
N0WPn4/y0e9jc9+xUf2bbG9noxRu2JqmUk0nZgyc2d7E8tHkx3oY/MHcT/L18+E+WKGJYfx/w61/
zj+HIGxacqY/fTppMZz/9NsRT2T6bJdL0ZXr+z//tm0h0CNxMdHeVUwNau3GkVlOJ7CQBzOsWSNn
8m2MF7vTPCrcfVfatwWyFP/z5/tw0Wa6I7EliGrV2b59wAqXIrLgdD4lFSamUAE6wJhsdkA7vxr3
ueKCEuk/DP3CZPlo2pPvrQNyc/d7d2ZWFNfsu0SbTtbyjN8UEOpPrfy68GzrWn/2Uk2kowREMVlI
cjt7NktNILyIoTxF6p3JAim6hGDvuyG0MCNjNCONtNxjv4rFH2U8oKD4fPwPPgiCstf1kvg2nnH9
5//MHWOs2lxPVHFqSopDQAmj5JJu/IPXSKuq4FPgm+Oud7ZIJtIAa0+05eS2XG2aedCeG6QMRNlr
5oWF6qNrDsr49dAlEDmKv//8n8eZq65ctEpdTj2kopa80oqzKMk2rl6M+BepCgD7hD+jvjEuXPA+
+OTfDCzevsfUzPRoMofl1KbRo2LZm5h6g/HUiy5Ykv2QXzj3ffRJMB5lNuhxSU07VyaS/axzdOmW
Uy2iH1am/qhFvQFuBx+N6TVPyx3hDj9pfSIbGlL+P08aqi9YCiiGJyfePdO7yzJL5phs7ROnfICt
Te/8+R8G4JgGMMCtBFTg7duMuqRLnXGYT0WkvAwT2S/kdpkXzoLrf+Tsy0NR+X8HOU8S7aWaqu7Y
cB0IGYDL3EOZ4WVQ3F9TDGiqqq9kA+CwcC6ZbT76IFakwSCOBUHu+T5XWXOf9fHfEzVXutyJv+Wi
u9XaSz3hF8Yxz34mh4wgYyGI52RyFptEfxvBjnhm/B+LxtZLOLURnLsQ8JFN+Fex/89H50atHTXk
Qp/wMnqrPdtMd5/Phw92OPYcABqDM+XqrXk7HxS4rqpLLe4gbADliDcJ/2tYH0fR/g9Te4X6QIQM
wrvPtxpbKiTud9NCBAt8q9oTquOYz//9abhRoatc63bfHQ+cPAyTSIvUE2EgGzdt92mIM9bVNk76
3+9Uq2CfDYYbj8vO/fa9oQTi6KrMRIO2jtxpuSgINrDVCz6Ij34dXpZmqiBo77XlVgETEy7mcpp1
VCpR4+e2vRmqvdVfWN4/mtB/zSUOR5D3uf6iK00jHsPpBH/gyex7CZ1YFvvPf50Lg5x/NYidOn2o
10GqyK+bL7hWPefSUffDQdhyV+CKeMjzE2LmLsSAkKvDvb31C+UPY3lN//j5k3ywt9u8KAC/9Vb9
DqESXMVSEMHp5KBIOnZLLXZhNFxYqj+4XL4Z5GyKUXRGcifFd6eCJJ28eS1hOGr9lV/Grf6XoWAT
VvsPF6vzg8RoyMJdbDSGKf4zT6jt1d9O7mq5qVPruUVw9T+8P3ocuPOACVOr+vbrqfPWaLPGAKYy
qTfTDmOtX1httA/nAZSCZqj4a9hL3w5BaQiMu8Ej0fLTsRX8f5yd127cWJCGn4gAc7glOymyJVtO
N4Qjc858+v3oxe5IbKIJGRhgBvDA1efwhDpVf3jodYTUkvozxgvNndeWNNSoIfFcT7FKauGp4OGu
2Clyc8cWDcE86GCPp1scw7VsBn4f/urkaxy4ytuf1eWJhPYdtZgirX6kUvigFW3gCEYTOg0YK9tK
xe5YZulGXWRtwb4Ou1hLo1/0ZBvBeK603gGdsN8uPa6GmGvFfFGqjH/zqld3lWGFuGICt2VksL6z
hn51NiIhMnS1fieOUn0ndKH1CAAOxGVIm2zIhHQfpXF5U1plgdpMXjpCq0Zfr6+1tYUAK4lKMtRO
GDqLGUf+rEN/noUggRSJkSv1hJe87jfW29pJDWUUNzaI22hUL6KUJnCvzuJsSwZpl03NLQ/sugEU
aWzkVluBFl/SN7OsQS6Op+JI+0/MUaos3SEdIJhY6ufrU7e2WOGkkXmQ8dPtXqQ5fehPnHPUQDNB
eJD7EYFr4aiG+AVKlNKSPvosiuG36zHXGg9clLPZMiaPUCQWQUVrjORqJE+IEdXLgfHW9HOtAaWu
+JOR3Ck5qT/7JLrtEvGmaOTd9fhry5iTHbNxLhCq2YsPGcZDGeqtTI+jktEgQo7OHAFHXA+yNrHc
swD/FHqrsrk4/8woNHJcrgA4odh5VARhuldK33M8peGtESfGPlL7+EONks3G8FYjczuST8D4M5e1
PCUBN86c85qqT7MyRUVhY5I/hghqW/pZMjYSmJXNB1WIW5jGgMqTZvEx1UZHhgIdvjPwOmeqfoG3
a4JP1ydz5bVBe5GsT+XkQXx+/g2vDp5G7JLaUzv5rCaxsWuxWPIQfBL69k4ZtFOlNbEzC1MAyI6/
XI+8shchCkHhNCycIS66cErsSZExBOI5EdvQhrB6g3CH5wTW9KIr6fszdeq+aMBTOFHnKX07TLW3
IGbSTT63tf4MPfXDjDS2hTRyR3Orj7SySt7Emv/81ZQKNch3eYjJo7tvSfJNqjBu2VG1px+XQru6
PouXec5sQTxL7GsUQC8UEiQZYZygigxXC8F/+Le+9SUEn4+K5m6IztdjrXSLKdTTDJlZWDzvl7No
FaMOGB4RQlBPQQWtZnJbH90tjGS1mwJBTr35Jc2QcuFOAm8rDR+v/4DLDfE2/mJmLUjNoAoRDhGs
lxLIdxXetqm0MaOrQagrz5UEiujLBmpn9Vk5xQxSCp/LFtRqasfG0/WB/EUPvH3kz403IGs0BdBd
WaIL8omSYsQ56vJ+LQ9VlyLuO/iK9iFow+gzswwqOE+frbFuPrWFrHCaFWFgC4nkodNawE9orPpu
kI3qsY+ooAHRjMLPrdCaR3SR2zs1DPwz1k7pDc556VHzq/hYKPRZxJG6Gvh5ucGitq0RZcjG4Xag
nn/ySbzsmqrfzdg1yfeuDP2nVFYGpBlN6XM8DcJnf9TEA6IcxbkLIC22Fdplnp4EaOhNyHVGUuwY
Kfz3Pm6l7Mh+Q1E5n4rHCAgoqA1VeRki60OTN3/CXpBtIRATgIRT2EwHMvbgphpHH+Vcc7qrRrO9
QUM2pKLflfqfgYbG70RGQ/n6l1jbPzxBTHr0loWrz+JgyHN+x9D6uiuKPTo+p6n8XaSYwHq3PtDG
67Eub8c5v/sv1mL5DmWjJn5FrLFDH5BOti5vXI2XZ6qiQ4kHrDsXPi4ddU1VKALf0l0Jte8nZBph
u2il8HFKlP5R68Rko3Uty5xlb9exCpN6xm/Q3KLXtLiLvbb1uympMmrEZfnUF+ONZAIo3qN3OkH2
M5Efk7KvpljE+36K60ejgXKIEElg458ugmjM69varK0POUvX3Jt6Uh7GSs0oMJuGo6A98V2jnfE0
MwWcHA33d58oqs77hq7gTMrVl58f2UBBBZsYuYZYOhMl/FpHZVTbWGSXH36OQl7G9bNySGdVkMsR
ngWu0N1JVuD009Yyvjy0iGAZ+A5R57oEaAW+Pw5YQ8euguKbZoBhB4TaD3/eu4BRVKKdD4yS9O5i
tnjfolUzTKkrZ8mDAbYXnML1CJd3J6ReizuGwj++4cv1FOIWEFoK2kKSXEcPnWgGH0WhC25jTa/u
Va/rbxRBNOwh6LcgbpffaI4MYkHXZcq72mJzIisPvSGqahc9EkdvbjrLf/f25xEpUhXnoQPNfHmx
KL6kYvGX1+5YPQqI3yqbQ5gTwre7UZN1EmMRC3SMWZfJnIQ0TeybPgJ4xNr7Wa85XgXbzBGT1LBO
/tSGH3uDJqluZSoi1XCVHavpShkE/xiiJTdowvfcsyqnEb3KyUfthSmXcG/wgfFngd4eBEo3T3En
mzvkTs1DaSUCYPcRsbgEutigyB/8vtEeTU8TThFiuL4N7X16GRDKwqwll/1TDcqggCmLvoyIx8Fd
L5f9S4oIqt3raL/aWS0gRl5X4rjLqsLY6lCsrDA6SzD9OSkpISyhWVHaQFPOKsmtxDi9FSMVMF/b
dU/w3qR9pycKBLo6xWlPG3LxBJBTv40Q7jzUuS+T2IzavTZZzaGKJIXn+FjtIRb6H33dCA9F2WBP
en1DXJ7o5Akg23lsiApF08WLKovG0u+Q+XQ1pRt3jVIqj7Iajkd2RnaPUUqpbARc2Qf0NAEHkZSo
IF4WD4KYTMD3JxpRRaA8SWPzPAnZxi210g7jTTM/4CSeiSsk/klvvBIVaDcoYKkmojr8RGhVO/YR
ZpRzgnmnIaJ2AvQC01bFmEPDsmZHYbLc+iWX9xeFDRW2EAsB4vXyvCmTfqwKyejcAN3+Q6V45YuS
NEggW3kRPytxIH+cCv3nOHr5oUtB9wcFnqbwQlLBzi1vyz11bWa4SSmNG2QKfITF7IuNIdBEFno3
UuN2B50t2WdmR92lgvxPesSmkC3QoGZgtR/A8NBzbmrN9j0u1vcvBHonaHop3Iyc9ourPcJLcYSS
NLhj9jgDgoTux/WlfXlnzajW/w9gzN/m1TtJH/npcpwNril+S8OzHhyz/Pl6iMvX7Yy/BvhjWPMX
Xh65gddMlgSpwq1Q/1fhNaaoH6StmP0qdcv/qdfot1aFNTkDkuAT4lDj+18Ts4QEuxdQ1QwtXMyi
MvVBEDYKqiw9eBsLGp00a+5NtFauD3Vl6QDkxQJlzv3mQtriAqNZ3+STEjauJX+Spr0W3NXDi4w1
VnA043pX6sewuU3SdCPu5XnxNuxigMKot2mtETZStOkmDXTtdkwRfLs+ustjUJfQlCMjBrSI+OH8
56/WSupXw1TBkXbHWCiduBA6J+yy9EVI4/4QexA+r8dbGRUJG18N8DkCN3/z3lfxwqro61qfb9Lx
Q6p+VrXv1//+y2fHnBD+9/cvjvWmk6IsVQXJ7ZNQPPdVUz9INMPQBhE7BU5FIIcoAYrlRnp1ueXm
iiSoepNmBcfeIqyZZEKulNnkxiI6EVkS32QyWuNYLLxcH99qIPQGKReogEyXqMlYTgQrisfJNasC
PpJ81/kQgaNx09J6ZSJ5RvByAzxF7ru8H1uNdMKrakYUDntzeqkpIclh9qDCjUJI6/qoLnMH2r2I
BdDq5cVAuvh2FQZeUPcz4eisg5T3lT+a9zQ0X/T2JoQuhqDJu7fWm3Ca/DbcgN4vwE8vPwvaTW8i
ozz8uD6ey1X+NsBiOUS6VDayxGt+7KJj3Rzgwr9735KzkL0A4KaTdLEOYKLB8krzEKxxL6LGEUDx
V3rbL4yDpyLe/+7xvIm2OAJV3GxqZCvCc6gjMGNGj4G2mcVfrmyQV/PjR8FYFl3FRcGgzUA5ligJ
nkVDBCR7WxVY523Joq0Gmd9AHHrAnJcqRyJ6dZjmduGZVytwwPFRyoVHqqPlxoStLOgZuTCDtDE1
vqgwZ+FYA4qVQiB6xyG685Mb3AHwpqL8squ2ytlbwRZoiaDslNaoRW569Ss1PBEJfEwxKB2Jjqr9
9jCSur4a1ifxv8Ettk8BhxjXNgYXI7rgoSdHRxJlmo0i/coeYgq5dxVuXx51i/WQIqfic9aH50Sv
4hdMaqpbA7+gl+tjWYuCYJ1FU17EA3gJqJ8Ub3YJC6NzKotPcvq1SeRP1yNcHqSAtkD+zAJoqBku
rwajC8sh7ZitqvnYZHeIhUJGlm0dSyuAvf+w7l4Hmz/dq+sVGTajR6I1PHvChwFXi2jACDKz0yLa
4RwJS3ejTrW2FEiowRvQMLq8JQwsuxCrSYLzhEaAQl8I6wl7UrbwQGtzSJ5C/qUDcKBR9HZY/ejz
+u6C4ByZR8u6lcRnReqPgoyqRfTr+uda2Uw8XmGmUexb0b7Mo6EPPGX0z1mh2YHXH1AauhWH+kUq
MJtRxJs0rrZ0ii9ncUZZzy70M3QDC/e3w5OH0BR0VWjPhaTjhDmUqL93H3053fhal8kecehnABGR
RPmCDIG9kN5T2e7OOSZEj3Rnux1PJnwqh9zAk7TrN+KtoBbngDwEaSuCfFuqQmqT2InVABs/pKjl
YX0RAHpqfoZ4BRVu5Q97oZmcRnp3jkkKAVRepB4B2m7ZA0ha6K4qRm/nzJhOVZ652DXsr6+SlUfB
HAMGFVcwBKolYhG3OCMcwwGdgayzffjvKB9JxSlHQAF/M6dF3CHEOWfAqVJNhY0D+G/19G09ahaX
5x8e2XSoljwEy1SbEiP25gzr4GEIg11cmTtJzw44t97qiBPaFozhUlH2Y4aOi1+1ja2nAvanICuL
4ncR4ueli7uy7Da2z9pSRnaU1+FcDLqgrwm4TeaTVjbAmxXBSbVIuwsCk/aHV73Ts53iOJPAaQCR
k8zxouwXmUpS00+rz5Gyy4PYbrHcknbdllzm5Q0xh5lBW3NVBRrP280ZmG2CKJJcn1N9uAEo8ywJ
ycZVN6e3y89JGYoLQuSAvjBERkhKonQmt2dPQxY9+D3g3TGF33PVOJbik5ScEVjauCjWRvU65CKj
Q1XZwmFGas9KIYGXkD6mSvsP2/BVCH3RZS+8VvX0iFH52e9U+VnI//L3A9lkpYHXIlV4+2EaFmCt
inF37tDvi5J4l23pwV7eBSDB5iYM+CG0p5fXjlRXhhqUSsuzJDylqmg3VUtG192nifcSKNH3WFJ2
GwfLZamZmMBedUjDaJkuKyuhr+oB7mrEjI/W8CUJHsH7YcajAk/y92HzNS6rk1odr4dd27Ywi1Sg
sLz3uB4WcznrpykTy0GuPuHZgrfNYBfjBpxz9Tp4HWWROJqm0kqjJLLOzTH5juenepN6vvaxLCvh
MZ8kUNjIN9rhFHwNrTpwZfwEN37D2hU4H0tQeWkQw/R4O1BDi0NJsMb2jAYkenv71IyPunyjVBuA
obWlYyq6iDD0LA+7BCkp6E3879IRzfS27ZNjLVuuHtMnLsZHX5PdoN06D+efvjhF6E3QnwSmBHnm
osQ55V6VoMhyjg20lLqnqLpp8f8VWw911K3y+cqCmTXZqUKQSHDKLuaxLlBmxGS0PFu5uu+L7ijK
w31WqO8/pqjVAp2nPEBxZZlAlGbVekU7lucOuQc8K6PhdH3hr61JEgXEF6xZjeAC51EH/uxxVJRn
KXpOwDPTncCT8xG7cnxrH8ogwYDgK76vG/tcnksAy6+FHz2HPVjQOYt4uxC92ByVxKrqc9hR8ZYz
WwcsV3rRPhg+V97d5B8l70unf/OwxhTxOkYYSIo+mN3LhE2ixIMrqQ2nV/8MyYB7aWUX5YPabeBS
1j7yq9+4VIoIEiUtdJCS5zb5TKlBKSO7Fl+uf4CtGIszwaApHVRKU0NWfZLzb6nS4Fm4cVOsbEYK
CxD3yXxVCCbzn796FQkQUbu2jOozMnD9I1aRgovpnoK7EgpoOO8pO+wWXkaU9P5ldb2OvPjKMqZc
mt6E9dlIUahRT2rxiL7RPkhke7aBbw5xcZ6CL9endOWMm5U9aDCAmdeoq70dbo+nHdeuXJwRv3TC
8lut6PYgHLrw1/U4a9PKc0IyZpQUBIrFpxNA+VS1x4GDnr6tSc8mHtvI9FSfgvwm3PqGa6fb62CL
QaljiNtdSzCpeLLSr2N58utfNeoBqraRjc1/02Jncnjy/ONAAHS4BGMhbiUaqF7B0As/l8ijYwR5
fd6klXxPQSiHZA9wgUmG8fYDmRIqxWmt8w7D2eAQqtWH0qs/K0H5OHSGY4SdXbfVvTcKKOmFdzhX
/Rp5P2GLZNPyPUWx5WBhcBum1a9C1c9AgJ6u/8C1GUC8e75FeJTycnv7+5AfwjsaI9qzgfzgDE5u
4o0pWPma6HjA6QAcBLl0mVTjOIzjciV0UC3RzBu18oPZpqcS/yQDRa7dWA+760Na2ROzcAgVRgB9
s1fB2yHVMsgKqwv7s1dBJarb6UdvloYTVvHNUPd/3h8MshyIa4TVZszQ22CKUjRmio/fGT1Z1wjS
pzYChTYlz0O+9RBdGxe5ooG0AUQA1tLbUFEtmLU+pd05UqMv+KTvmij5aA4m0rbKPxxmuCPQ1YXs
T4649LiwII8iT9T3sLKQwRPb/mEQywdJ8U8l0KQbbs5DJ8WPWoQrZJJurMmVewLy3CxOT7YBN2Ne
Ua/OcEAQYpX2Y3+ukQDOg++i6nrRBoZhbTK5H0D7oALH63JxoBUTLBQLWAxZcHSDWhrSFPH3Pu4+
WtTRri+RtQICBzSrZJbKuhRpQJtWBOBViufJKNMvvZV6u0Q1/KOPwJ+NlXi251U23jZTrO96aCO7
NKvKp2qwpI2dsbLZZ48sWvQAaOgCLiY2Q00EBCzQcmkk/7YaO632G2NduSjehFicdwHiaQbo5+nc
+bXTjJ/FVDkYYFlmq9HgAIMVRMwzivCHWQivVNDArx08rm1RO/rdcMyScy7qGz9q5VsDpueEx1DB
BCm6GLZhZrmK5RobR87vUyM/NfqXEonvekg+XR/+yuhpVYPLQH4A3Icxf4BXKxcAgB4NicDR46OZ
28CWqhwlfDDzO3xpdvGw0YpcuVxoHENfQjHQ0ihtvw3XoKsHRwF1AH+QBHR9FOMUBzgLyxP6zgBT
BNCuY+rf+ROSp1NcBhub6HKjAlfk8oBEAGgK7Mfb+IKqNX3a5d0Zrev7oYPewkrHDsHcFDK7XLmA
DxCboikPMEtadgg61C6r1lKac4Rs2ag9FdrHpP6j9V/S8SSiMuw3JUrIsVOgm9mO1W70qn3y/ioE
PVJqA7Qp2D4XNVXS+0yYdSVcoext0ywdXdugmq9MKKxviAr630+6fNeh5VIPbdsYrlwgwtpW+yyX
n7Uke/c5wDOVmxiCMg/ji4av2LeWWiSl4aaa5kgprM6h2Tj0LncCskjgdHk5QvSAjP12aaCVj2WO
F1guwPqHURViTMlxZtAF/WdotqfKEm6A8m0EXVklb4Iuth+lYDGvq9hyhxJItCDitX28vsEvjxLY
ghRi5bnLA+Rpcd2boSB6GbKLbpBllZ352i7Ns3PdKLME8EZyuhoLjcW/1k7zof12CiU9TFSl7gVX
s37U7VdN+dDJX4Vwo3C/MmezZNL/RVkS/mV4MX2dEmXCjEVHK1ssbq7P2VoECCO0cih2kQXPi/7V
oVgnTVErXeG5SZBjRS4++Ln08XqI+QR/m8cDQwTuZQKvp7WnLz48ws2lnAWW5ZYx/QYsNZ1Ul/Ya
LiqG7KOQXKcbZfm1b2OApbFYUhgsLU9e5CCQKZUYkySoTt1jeY5+qJKdy2Dj86yO7L9Af2saryZv
Soek7QYCCeGz3D8Feb2DooXaseUK3haocCUY/WugQZwLNKiWF2Xr4SUmII/tKuZLVJ5KAHpB8CXC
A0TL37+RZpA9xxC+pIC6louiNAU/+su5UTD2SH+mWX6L2JKF9O31pbFS9Zmx0LSkrL96fstUVjYa
JTGLXncHZI6Q4o3u4iC7bXV9F8TDj6HvRUhTyouM602vZ/t/iD4XH3mkzyJLS4VRrUeAzPTgFlVy
to+Ho4afn3gWx9u8LHDXLuyuPXlbiJGV7wh98L+g8+H8atHw5B0ExHQNd2hHR4xbp+FWDgosryWV
/97YfCv7G6A5r1tUqxBfunjg6ZUXSEjusURdXfhWhlsIi7XhAA6YeT4oeNKdeTucLBvMnO6aACpP
twvvRfN7W9OGg5RkhzguD9c/2fy3Lc4SFuR/0eat/2ry4sgzUVY2BdeXJdjZPtY7fnxXWe+nTVBJ
kZHPodUtI4eyuErSDG2SBIi3W1TTTVvU9yE99TjZyshXvg4gmLm/TX/2ElshTiVGSLlpuiAbb6q8
2KdpsJG1XKahCFCACoDTMLczljtsklAe7oLGcy1VcCz1pdCfcv2gWGcv+ebVj/W01dFaWRDYVXLW
YxxN73f5Eubaxai5kfzzUGH90DamXQbDCXdFQSnmhsa0scJXlsSMTpk5G/O/lyjb0UuRvsJPAGkx
PBf0sdiFXrcXG7XeuFZWuMdU2FkWyJ6CH7nI6OUJWwejBv2QD/6hNop72OmnFi+S1JTvk8zArCXV
dlTrsQogGw4kHF4A0G8CYef0bLEJXv+O5bWDVUWrTJ3nn9HSr120+TWMQRT5ybIQey9wNtiTxRZ3
6sBlYTbal8TXm7sJMLJdVKP8SyzNjYN0bY29mpi/b+xXu7KcyXEGRutnIDEHEWnbJvkIxNv3cSgA
+4TtUj9tXL0rtbu53cGjDQVlkHfLxkdeqlh46mlwtsxGADnxjR6TbUjlh4FGsa0WXX00+rxwJLP0
D21sFbach7CM27azyyoddmJdlLvQb8MdKYu6i6IwueOlUh0s9f2F4Pm3worBkhSNxmW+3eCDNhbg
pM+52T9pSf8MI9D1tXhnWcVGXrq6G16Fmk+cV59C6nw9FpooOJeGwtn4PeCFj6r79VN4JcGCfwPz
fxa4mTUY3wbRsQQSU1Py3F6/q5MRRqbnxNFTom415NfOEvqvwKUoiqCJsRhN5uFlJJue52reg2Dd
9FK0w2cZrrbrqVvijquxGBDFUB4R4IffDipUBjHrKlVgUMGDFVD7LZ6KZoQogYfwFktndQZnROJc
9gDzvZjBokxEi50quOCc9kWU7gvV+xzkwq/eL4//8LG4+k2Q0eC2lhl+2JW4IKqi56Yo3Cn+vVyP
mITcJ/RdrgdaW3qzKDwAKgrWF6lGoTa9anW9505CcFOk0QNk2lM9+ht1jZWKHVqEr+IsPlTfUpv0
rNZzjcH6GMTh9z6kNN7K1l5JpwchlJ0c6lVeK4dGFI+Nkn65Ps61hcJ8GpA7mdUL7XtfE5IMggI3
aoyISdHbQoHwqfCS4F2Zfbgey7yEITDYV8EWg831ocnlUfdcP4OclmAYyQlv/MKksb1VvC48lkWj
O0oZio6gSJjv4OqIDVuVRthB1qMtdw1uLBSI9sYo57/CwPgs4AtiejoH9VTfezpm8NaYyPea1CS7
ilfGoUkE/NFFeps59W5H4PqwtamxdinXChyTzH/W49i7KerKukuxj3IsrFZsun6Wk8W1d6pEr+Uu
VL3HAHlfxxsl687y0+9FPFR3U9s0u6mZomM/YBYXD3F/U2Zq/ojHS733MgwFzVT3Hqo4+TO04aEN
2xa/+j6tHDHSu0ehqQunikfDppXvoZBfNzdyy9OYEqY6YpaV3EWT1aGzMCpO7qGX7OuRj5Gmn57i
LvwyCk2wg8rKD9anH9ygFZ5+WHZ4iFsdpkm17K7ug6M6pYXkKEP/B+eXfnf9s15sFZpOVObAGHJ8
XhZgFI9JaxuCmsK5776BBEvbjZUzH41vkoQ5BOyzuVMwX2CLE6aJoPIplie4Yhi09oTDpGBWGzGk
i2Psb5CZ+4M4KUfZvFVe3TaTV8sUECIykQHeEQT37MBz2bs1Eeo5TH4ffGfuEttsmsLJ02g8ZKJc
HaGhRo4mFeFPsWiknRLipaFNcTzaQmlt6bhf7NbFT1w+t7pMzqo68c+dVf6k99zsy3Z8MgTpYSor
B8fvjQt4fd7/m5LFvOvi4E1SHPpnIwz2qhk4Yf/z+uJZHZHG05xXs3apQSMX+H0VgSC4uv55tESn
Se80yd9NxTM4peuhVgeDoMjcsJ+JSYvB+L0aphjL+GcvGl+SVP0Ac+9wPcTqVvgvxLJMjRSkorU6
zwUtuLeyT4LuJOG/TNirEIvHHBK9VdTnIkvABPNd/2ox9TZAjIZfQtV47yU4LzfSB2RtyFsunltG
oyPy0tQ+1kYARbJbefzTeH+uT9nqAngVY/5qr3ZdQXtEU/IW/YtB2KVjZ0v9j7wq7Lq7wx/4XwY0
dxl58HCQLF/CspGEpgEF4AwzeOfL3/pUPpSi9w9RJB5WvBxB4sim8nZIE+q36nxkuVWK6ZWo/qjD
4bs4BDfXZ25tsbGKYZzMvCASordhOrJjuRgoVnRFFzmj0J6kAQ+fQtuatbWDEYFYxJs4ggFGLg7G
oseSL2zZo91oPeINcsJE/hbx1p3Yq84/jAmaDhfKrHC0fOBzSgAN8nQOeumrHvzyjBOuUf8Qgtr6
3B+VVUg7b6etLCV1ABwkuHURBTcjXMWjjiXgMavLrafFfBwvri0ZKCm3BLcjT7bFQkhMaKRNTrte
ascPsZVqdpv7X6Ys/MA58buayMsHU9riVa1GBR1PBwkUyMXLHjM7cdLiRnKR29v74jHKBlsrP0Xe
vpzuJjDN1+dzZQNDjkR6mpI4TfTl21UzPV/ockt0vfyPnxl2FXp2j6qgYtyV4C6vB5vX9MWMAu6Y
+0kQwJdr3hNHGKxRJrlx1nt3hsIrYAy75FBJwMhUbGbHzJidHPXQViPMvq9HX9lxFFfn9xTzellK
BkFd9bEfSW4nNY4of6mqZy8QNoZ4WUbmPUA2zq3LC5sq12KB+lERWGEtSa4pPwWTbLf9rZyLtt8d
ImPnezjpnqz4x/WR/V31i4kF5UlHmcwHPowyD/3VMdx45P5JUmqumsflHoI1nBFFCPZh2YinVKyV
HdpNL/GUVp1tVFN97Jomc6apqX+blTns9DCXHq0iqGyrMFo7FvXmKFdB9bVT6uZDhge6rZRj/NCX
jW/HqiA/yyVWiJJPPieOKQu1HMKnatS/DmOZngZjkB1RbLsDWXvqGOCGkl2ehPler8TgIEw4odbl
qCBFZiEVP/DqcL1JwA29QtiilIqtvs/KwqP3Mtt9gPdBwWtxTTVlMEHv70w3wTie14Ok/Maheijd
okDyvPwKTO36F7ks0CEt8Dri4osksiDkdY4popdY2BGZjhHRaPLCfWPltpfeyeNB4c0mSz+GdN/q
779cgG/M7Chy4Utt2aE0/EIWEtMtZ+/CUr/zwvpjb4YbO2ptsauIdwFNB9QMFGex2INqxIxOoNMd
l7h8Y29b1ghNcWAJua0H3+X4NlM1G0jD9dld2clvwi5O5nAKhbCdStNN/fynMsY/uiHcD+k/JFC8
iThwGSAqycvjyghpThejbLhgduxCfu7Cj4m5BWdeuZ7pdgI3Afe2IuMossuMYKAHo3bKPhuxpJxk
p0i/1+H++qSpq5FgBwE+5SK+UJTTcqXNItE3XPq4zWGIEH0qpql7UVILrIQeVl8MNRQOnoQYVzOE
/UGDyHmKcAI+jgg8+jYDAJojCMptH2blDTK/hdMq2KkWWhDf4o+Y3eqYvFOAUGVnAqn/VdPzwdHL
AqPEhg3XDrV+iEpTi3jT95lv51pUPTfdpP+OsKK9G7TExF1Wiw81ZsJncj0NXJ5n3gehgHqaGVaH
KDeGR2mKwpvRwnVyqNvwscH5mOeclNtFrQsPUdWaGwtu5VLmUP1v6uY/f3W+qlMlTILARyr7F4gW
an1f6WCF69tieurTw/UPtfqd0C5j0QE5pXzzNlgeD73Osau7XQRjLD2l+XcGaPfS8/U486G3uDQA
J1Dx4y6mRrZMp+lgVFFUq7o7YRodSN+s9+tVcAjObndUTfnnQvCtl0O2Fr6WbgnPT48ffWFL5m0l
fYFICFUX5Xn8vJbJbVfhfE611nNhRzpF1/3iMLzJa9NWAm6Xqmg2vs1WvMVCaLpUbGsMhV0haR+V
Sj1mfnvyZQpIyGvnTbPVWphPsuU3ej2+xSuh8ixfEarRc72mqJyJt/GTFxi/ccnGI3asrENYJQgF
S36+E43qTydkX2Fg+KfJGFGORJny5fqaWTt5DU57Tg8ORZbN27UZiVGtDQMtPM1ye+F31wLnen+G
DwbvvxDzsn211wJc6IxUJERjPSjSc9I85+YG42dt5c8V07mWQM9muWrUKDR1qww9NxzKb5GAwIRp
hKfrM7VWkEJ3CZAEjH/maknIhPhdT5lueW6HNCCMT4iuJwd6fIAmX4Q3dX5bJ6zVMDp6SDkWo3Wj
C82+NbzPSaIer/+Y1QFTp/n7pgUxu1hGfaaInZInVBYDCdWvKPlc48p7Pcba0piRzVBg6YJdyLgI
TVX6aiazNbQZjotxZ9mqgz1hwfUPgQAK8Uin4s3zbLFAmqEwcRtmgRjpQyspBylOHvUp2NjqKG+v
bD64l/8faJHdGKoo+X09UV3vlPCuRGH+IJthckx67zNv9+kgUpaNhEp5wBi1PEyj4t00bVfsJ0/T
D1lQV3tktHB/kbrSbotYsuEg/1SoPB8TpMZus8lod41H1VuQvXQPDgbeVDrkR5xOMEsDDE+sQre+
an1uwCq20l1Q55StySeOiSGG+2LEHq9qkmpXymHtJKUEsT+hFJ5ZXXeXhEN4YzXWkNuVqZa24eX6
zhinyunCUTtkRZ7dNr5iHdRwwtW9HBKwhFpmC0OCBhvYw2Occ2L7Ud2fxCAybJpw04s5GlzcmO4e
hyrUTpGETCrW5Ibd1434rBpUMybKq3odwysWx0fR8yHTadNLyv/1WHdWtp+MaTrWqfrV0JMfU6wa
B3kQdCQxontVTLFbjru9UCqpG2Zmeez7IXGUss/soVAgXE5+dx+OkQBcNRmdxIQHabb++CyW5B4F
qp9OVUTeTjcm/oCKyB5hl3aHXl/+omVBtWtxB9q1ep4cqzZXHVR6BgdISfMohIp+hHOv71sTfhXg
9WEXVpqFT2Tx0YpN1PkmFv4+H6oUs/GmxZ/JK2lD1AXVGz/0H4y4CHdlOEz2AHDETpTpdzkak1O1
krjvc7kEmlI1dhaTPtFobB+7LBf36oCm3zibWsup2t3VfSiBS2s7fqT3DWcF+cWLOunWqozechBl
6r43mS9puwyD9Z0G79RqYlQ8STAPsET/pF032KD10z9+K3yX+yp7mBLSt8bKwud2FGBstX3v0Ms0
nFxtRAd8cvwFh+tAuu29D0NmWudAwERu0hqP3zoad9gRtzsfhxfHt2ia7PJ20u7jLEwf0kCcnK4t
LOxVi2YnZ2nxEshGeZ5MvMjnpZTdDOwaW+wHkYdPSJImRYVtYAhN1wO74YMYikAVqvirmjR/jKpK
H822VRzqWfIftfTNg5r6/hHrrP7eihRz11ZqcRjUvNglDY5VQORrNymbiF3kF4esrLvbELklyO5T
ne11jPJ2BqnBXf0/pF3Xkty6kvwiRtCbV5LtxnKMzOiFIWlm6Aka0H79JrSx93SjsUTo3Jd5UYSq
ARYKhaqsTAv8gigiYqFzlYWlWn5MXTwcxinNnpQc4mXgm0m+6PakMdr2EfXsBFyMJ4cUy6FqutYH
rWR6o+WKd9RVagXOmqaYVtXcA+m1OSTaNO7apjPRgIaA8FpP6Skz+uYwrp8j1OlT+G2PsmNoAFQr
KTuI8hJUEUFlh2wHwx9cgFen0ZlsQuJHYhPG7TG0fl+nYEpXP0lM7yDL/r4dhEWxkbXBASjHDMbV
RNQM3EeXYNTrsZ29o9ECcELm/ki6GFFBl8FMRNcXdK4AqwGc2kSadxnxhy7X6zxDk78yh53eaU89
pi8lOyiw8YdmCohtdBKhDHhpQ1G1tancNY+yqvcnB5WQ5XV7ywTfCPx4FiBQYPZAd5/LnZqkg/p1
hqHJxvJuMu8rUIX5OgfUQU2G/v4XtvCoBGUJY7zgO+2zq7iuvZA8GksHdJt7/IUcwh55eFg3kotS
uK4zW8xVzhK2rDbsZkLsjgxAxsCsnX9fRxXdDWqXATgHLb/JzW/byxPkGozJHiUHlmhcFZoVdUkM
uuR5lNbZQY3vlozcZPHbthGBi2PeB5gPHCtGWcJd/7qXGTkSyBzzYWDBRfCn6m8tnnaxJxkMlxni
XM8dM9ctG7ieob277vdaMf24e7WIpB0o+E4X6+H8D8NCWp3VKjx8/UHQwm7Ay1NhFsNKnnr957/Y
O5TNAalFC+oKgGEtlV2nGJmMoBGxAPRe5ekr2BHS57bPwDFiNDKhZYFHQMDQRqL9h2LE4D6WOoC5
GDy6eTTpMWBT+UPuqidIb0leDjIzLIqc+bpmYlFgg8ceYlCpadFSNe96T3KgRMVDLAbxHAA/xkvG
ZbgExNgUzKV5tDRaiXsN0556hmJaaa3L/UCMMcA1WACwXplVkA+VGpqzl4dVUhBJri30GYi6IZKg
nuny6mHTVCh6PmG9c/9UFff68BwXkZGdQHossSSIvwCG/mOJiyJdpdhr0tEcEpGYmIhNswgK3PPb
bskuCu45DSPoATBGJQ+FvcvPt4zKEPfgg4yqElnXHKTKr3WIdwzI1SejP1TvvUx/TeAxrCOA7WPf
E52WS5Pg2qXaVCppZMfmDZiWX+YJ702rk30poR3w3WN0jbGwOtz+6UaJSRoT3K5q34W9+0GRJMsm
NGQ2mLeceX+Vj069lrjB6Nz55giCgqzBk1ZS9GC/lPtIKNWzwGGhWgO1kksriZOaSRkbWWRZKzom
nwVt91C56IC12fYGkSEoT4A1CX0+1q65NKR3DiqioHFF3P1Vlzck+92NoUNlYF2BZ//peOGmwlV1
de+rQ5dU5gq2t0lfwthLfVLJEiThSsC6y2aoXFQ0uBtk1cpOtYsljTIgonxbbY5uXn8xHOWoNH9N
84EhIKiF/8cWd43oS5sVHe6NqByhO+QxNaBmUeJQt+J1t/2BRIEQ43NM3xp5Jpi1mEOeOZxS5gm1
0jGFrKAbekhoM7J+uL1yo9cktNL0U+/V3Yzaph873m6M1Y/CjP++HnXxG7iDVVOUfkELmUajNtpB
V7u7Pquf8BKR5fBCPzlbLHe61n7N3ZioiBSufVdSPD/W3lUkWyo0gko2ioq4nqGQcLmjmjd0qp50
aVRhxh1AtexuSjwZGZnQHc+MsB9x9tkGjCVr0zSkkdpGhvEztY2DrleBpr9s+4coHqEzw6ggMVJy
VV/GY1BvkgVMjY2d+5WlYbRzV5Hv20YEdwZUeP4xwkUJopYY1QcJLbsCrT5SsxtFuVOaY1H+HNpf
dJR0DmVr4t46tGj7JE9gjqivMfgZHe1gGZIsRrIkPsJWylq7UMzGkiwtXJT5CNq6Y6sOO7cc7nuz
eu4mc4+SiiTesp3iA/vZTvJEz00LtEY/FzCr/EiMwc/jyNOjvJ4Oc9/6wCBsfzjJTv6h2znzQm9a
BluFpleULMqBKGsKKL4eg2RlkFxYMkOcu09DPCM2wZBN3uP0yXZRNZGREgltsBE4DBXjXuQ72J1T
JzS3FVwipuln81O7fKvjv38gMHGy/9hgv+FswxIQltPZjcFQ65GgHj9W67Uf9up6Wyaf259GkFZe
WOJiquH0yWSRBGn0tKMrmIqA8tW1MchRQurTdb9tTRSOztfFnWDgGqxSU9wsmrW7PP7l5l9Bdgnx
2N//wgxmspFYgsZftbnQ2g6D2zorlMD0youmlNwSyHy0yhrkhflz25Rw/zDjjo4kU3bgixVkrJaS
Dl4WdVO14vrV6d1IUWiHkEFzO3YJym2AykmOr+jqQGnJ0Q1U3q+rMAWhZq6i9B656QpKiEWZfLN2
JGdJaATz0kj9MCwGdfNLHwR1Vd0thZVFZvsrB/dCPf7a3jrhQTozwDkDkNDEzjvQ4WaJc2TzboVn
v0BWZLdtRuhzTBcK4yIAYfBEBKs1OgTDDnjOrO+6tQQztJg6+1u9qhJDwvWA9AA4D1D1we0uN8zr
jaTB3ZhH6PtDFBbl1UILrEkGExetB/0H4ODQbwUYgruWmmGe4qKasqgH7RAKIRVg/KsVDr3ub2+c
JlqQgdEXFVrVgOvwWhhG3kDPfma+nY6HNK5flR44sVHJK/Q5UVknmNkvoHlbp4epXCGjuPht5dwX
8XzAJNbBkU1MiS5LVJqAxgOzHQSu2e89i4peattFFrtJtKrGozFMS5jGCwjijemmoWboDU2UxMPb
ME7H7Z0QHfI/fPuAzesgRuIMT4oKASAN81M4KvtqmkOD6PtZd466Tl+6SUa4LzPHOdKqV7Pb1DCX
AmzQTPO+sJXQNvTAqpZHNNzC7dWJHAocGaDtYZxSmGO83NZibDAbuWYpXkX5W2sUaCQXqE8qvjX8
NY0FNgj0zXgaAaKElyXnu7SwKnDT49m6tLdF/z31vm4vReSxKEsjBWXzE3hMXi4FZLtV4lpZEdUt
rjFzvjW158aV9VdFkZFxkoO+DaAKvFkvreD7IMt1iyKy4l918n1eDturEGVn5/8/9/2TocgrVHAL
sFTcTRjlb/OPEoPwyXCLp2SjyGZzRd//3BwXh0EHsmgxZcsxez/v31IIIq5ofRaSjyPbNu7j286Q
dlmPZbnNZ7fWALe+be+bJrHAz8DWKuv5kLIAyaZ3pONt4d0q8UmJv5DsPVfnYKyfaffb8E6Dtjc0
5WaUfblr/2PU3WwAA3UMyLtySyRLjheqs5ZR07yNy3Nn3OjWXz+CceeDA4v1LnDR8LDrPMkmr1WU
MsrK3qdKjcEk6DbVsifwtQ9C9xqQeAj4AG999aCzk9ZeCystUTZ+quIduoVPZfY0A0de9Tcmjba/
nGDfABtCVADnHBDy/IdzHGXNGjNvIme46VLPH4bUzxZJUi00Ahg5+KzwTEWsuzy2xMkyBZKEJHKg
FX0ssnJ8M7N8+GJOrRdur+f6SKFWghIgeILRtsCY6qWpQgNxCmj9m4gkoOq1T8sSEXR8ZXwzghWZ
SAFwNamQPrqiRwWE13HaGfLWo4L+b4tKsKV1XeitGj1tL0hoyQIZGrIoZorLqC01rywDZJyRjgpP
gSlRcB8GE7Cl22bYvly+S6G+dmaGHfCzGz52MoywGzBTNF/bbkYLy/N16zFWbxUlMhQaTIvkqXAd
MmARFJkQfmNjyya3MNBsqKRazTrKuvfEWEPqfmwvSeAKTEfMQbrCys48hhDzi7Oj01F51L0XM8fs
pf2LOq2/TrttO4KFXNjhvBuAE68aetgx7ckn5VvbSAxcZyV44WBWHzEHdIZXNdo6gWzKBOFjVApa
fBg3aCAN2PdagAqgb3SykrAA0Qx76HSALo29cvhAR0lvqq3OBH01TNJ2QLZUew0D3rT5MjvfnRLs
bPVr3Mi4/4T7iLotO78Is3/umDMXXPWh8lqvwFxYAX5WneFY/v4s4YJA7wMNMjBT8H0IBKEiLzOM
NZWVCr56Lz1hvqU/afUiY5URnFocViDCsRg0sfinD4TsSGoWOZ7byfhGKdkVhneLHZcEVtGWnZvh
EghaTSZdR5hpFf1tzMyXZZB9FZHz6UgdMQYGLD8WcxkY+sHICTGsFKoRbD5FD7vcC3NyQ9LspBkv
20dJuG3/GLtSoFdJ49XEQdF0LXZpYn3DhLU/TubH35sBsQ9ecKiqYyCCO7H6TGuVzKgym/TZc7oD
oJABcGKSkCraOcySgewHOT5aOdzOZWo2jj3Bx3F04F86jIXG1TNV51PuKbtUyWWJg2jzmPAGrgoc
3ytEpzWspTnoLXzOrXLfHtKjrjT3riWbCRPFVRQPWJ+FBW8e/7pmbu4s7gyP6JQwn2J/MJ+GKQ2B
BJLsoNgSgp6DyYprJuXVLCEv60B0JpmQQqqe36K+Tfr+4M5ftz3imsUArgB+HMcF8S6e93wfjMRk
oQBQJdGC2FrjeW10exszWn62B0tiH2aoYZF/kUXAKKYrAOK0kfSxL3oW8bRGwZAfwTyv591nkFut
29vUlTFCidzi3Ajn7KO62HlJYWRtX0cHKrvxyVlk6YPQCHQ6oB2rIdoZ3MMMdJM68TDJHw1G9jjM
y2mop2jEIL3kM7H/h0tTIGoJijJwZ+FG5HUZlUVvXaDAYadRejBZQja9jfeGUkSrNQfLwl4aZkDG
AcTbGMyIp9Au8932jxCd6/PfwAXd1LQyrzPwGyAMlJM3xaz3zmqHGKP3oYWxbUu0r7gJQeoCqN91
IQiskZDhyFfILmnV0zTb9wqI7Xp0KLbNiO4R3LqIiZiXAv0g+xlnjtiuuDc0lOrQ1F76fQGew0+9
s0DyvW1GkGRaQJUz/iubveDZzp6ZwVj8DDgd7pLORMAl2qFuTh5EXRIAwlNwylnkZbBkE0yiIHJu
lPtcCtUrqkNJJnIZ0rhOUTR7a9M4SNV/87HwAmULNBjKiAv4fRXXCUl7lHNccp8qeCV6JAsyb/j7
zBkZ7X/s8DSUAA6sgzGitQhCgBB0tmEqoy0ShkPPYkAK8CPhY119KWWO9X5No1m1b5u1eYkr97Ee
FF8dkwjIwFdMWKDCakcFZIOVvJUcMZHbo2aMOjuIxHSNf82r7rjEahGzb5Y+4LkdgV7rELuGjPBQ
aMcBExuqrHgB8+EEmLMZleMJTFnNEtD5c6YfTiMTnxMYgVdjkgmTiEBv8nkAyZPRhOopWko62Iws
5bT2EGkr5tP24RL4OczYoELDxQyyN+6TJQAMV4aOPctmB6MHM2BZdpAoT8nwvm1IuB5geQAbAYD7
apBibNIpIxQoG0YHnozGgWpWoPe2pEErNAPgFzSGwUx/NeKgp3NO9QXpE3TjfWehmE/5Pep/rZeM
BA1L+Y8VDmhTT1ObZEWGmr7V42r0fMUGDr2WXcKiNxV47zEHhhFzVKf4KVGlAz58xksuyodvnlLu
2zEOSrMJQf/tj5gV0YoXTW+hCP20/bEEl9WFXe5iTiBKaVk0BZAI7eWUpMDTf4nJqV4Bz09l8V1w
jaAYjlyNYRGui8zLOK9KO4IfFxWLH2VVB302ffn79WCYDv1f/AUmhfPygUKqzzZX5VGj3zuQPqv9
4+L9QrskVEoJY7jgQEGJGV8MI1Jg7eYPVOt0xB3zNonyBGmgC1aXeLcO2bFd12B7UQJXZ1HO9tAF
AHzT5BZlJibe98QEIGXpd8WqHQfUL73W2m2b+UNsx2VPF3a4q7C26dCQxEgjgJXuY8UKwLy3n9X+
kLXPQH4fDK0MzHgIRrSfUZ059m4TzETW3RJkARe/grsmaQ7CFAw34PoCFbRJSVAVqDnOt8X6zYsn
DN4DiLg+by+drWxj5RaHJs17rVq1HJmHY/d+Njwk0A2aB3o/dPrBIlNkU8lLVnAUHKQBKtDnFkN0
couc6ryldeOmCPpGWDR92MueLBIL/JIg3GOMBvWQbWT36CL6Nv3Y3jOhV6IwjPk9zLShRneZrTWT
B2IoAzw98bJLjFunfDFlXPWC6MQe4dgplNRR8uGib6t0CvhEKqS3tpMc3SX+2szml2w0qT8t1Dzl
SiJ7qYhMIs81kYBiVPaqBjRBNqZxZmQxnlUnD+7iJWGKc8EGxdogH1dv700F+fz7rUTM8lQNJZRr
opuuN/Ue/AswCkqdpvuFwtuvOJHEK9H3AiE+GEwYAhZ/Lr9Xr4FrAWNUCdCvv6inQBTsCwYRJCm8
yOvwqUCVBlA2XnWcXzsE/X6S18jM1Le8u0lb2TSzaBWMsJCRAbCRA84ABTB0qMF4/djaQBcuDbqh
wJvfDVMsm3YRxfczS3yxiaypQRMCSjbWW1/7p7GiAVja/NKS9FhEewagCrQ4AVYBCIdf0qLG9rjg
ILkJKaCKuri3KVT9JDe9KMSdWeHjQWWV3lCxp6Ljlm+6MT6QwTpCyeklKdwjbtPAK963vVq0gcAE
4iEOKkHo+nAOZ6+kQGcEdWJ9WH1Nfag0RG+n911t9/eGWPnHZDCfaxaiUSmnfCYwFFvNTUyS2E9N
5YD5gDAhq6yMJlgVarbo7TCuA4A92L+fPVITUCtSd4QWOkmX0qfwDaJDfSoZP7r+5/a6RFkhmlQs
yQATKGqRnGdUa14Msd1Dl3qM79yOfFjtEKQYgQXGAsr1azR2+Y3XmDtKRlnmy/5v7ko8t827v13O
mZkQ2F5R2jLmuwpdn0m9pcq0q623tgM76SRxUcHZxowUWFbRacKK+emvvp682Ys7gBAcK0Dk9c3J
CktPVqAUmkEjmNE5IeTy1QwM7M2ZWqx4cBn2jTZokI2Oj6npSYrvggOHEMUUDdgTBaWvS0ep2rHp
8U1ReiqqwGoP8XgEwHe0XZ+QBlBcGfZMcHO5eD4iUURioUEt5NKeUbW92tdGgbyJBEteoMQLiKJ+
dNLk2DmSIyd0TdtkCjIOCpRX42WExl2be20RqSQBpWoTpKXnp6MWQBjS1zHC6g1gJ/ioLFlO8Ad5
yzsmyr0s6wbZKv5crhPPVyft9bqI0A1ybkHdX/pp15m3tJxn4PpVSG8YjYvCHyFBjJco5sOHwh+t
ablx7eqP4PNdnHU59NlSJ38GMrAHQsn2di1xP1JnaW6GyQTNL3pQf/9kdVnjGSTYgAlccXvVujtY
bt8UCIjFKzEXtGVMcEURWU9GlMifG+JjvV2QBgo++Dit7c0+UbNT32Z3TnGvEpDCjUfNbO66qQ5B
OR6CF2OvWOWpB0HMdvgSnTN4Pu5Q0O7iKHDPFqNrjRLOWkVDtd500FcDWC3RJcUu0SkDEYxuor+N
Tg0fjrPWNNKmiKuom9v9UA47iJ1NEOGZP1G+upk6tfKXSpEhswRTFyCeRhqGmRiQqngmd9hmdI9b
N/dKDD6SwABrbmIDc1x8WFntU+cGVHTeCMbPcu+079lMJY4k/MAYwsUcM165GJhhW392CaF1CDXE
PKkiw+t9c6iPILM6xWkL/F+pnyYkrQWrbZvuzaqP3+pFv3Xn/B4klB/bn1h0GbouazzD3xjv6OXv
oCBQG6qixiduAVEyva7ZKQltdhkwRX6aGOTvXQoyWWxaEj0sxFUupio1hE57DzJBdK4D9O6CzHnW
xte/XhSr+rgeo4tDwOBqIp5aV/MyI3D3OZpX6AP6lCnggJUPmkuSyrrAfWEGkEn2CLxmFjcGEE9a
M9A8ufGcadYubu5o+dmW90P1A9xOwfbKrmn4GbPgP+b4OyIeuq5LYphz9SfInHXtSQPvWlreWyoo
7eb7bMFg6M/GHfxleaHJ8zLPYQ3+tennGH/W9l7xPrd/kWT9f87ZuSMb4EDolKIEgBN6F+sTdcFR
8TSS5yT+Wqo/to0JcLOXy+fcx6m1frS9DNYwlLes37vktll+qMpH4972MfWV+LYkvR+D1JrkjyU9
ocDj16YkzREcGnwEwDVQzEHJ12F7crbmxbHBKdaXZVRYA5iUlb2llsfC0x/R5zxur1gQgi9McXfl
AEYOS61gSi1vq7wHleSJ0rdtG4K8A9m9xaIgCLIhZnC5HLQom6y2EIsaqF6l9g9vcsPlrgz6RGJI
tBh0uhByoY2DxyW3b6XXrw0hegHElhmWyT1hN7+UkEtoBTc0eq7I2a6gW+bQ51arTrikkwoDxGpQ
jnemLXEB0f3BBPDAzYMxAUxWcpumavq41IlTAI/o3g1adiLqiF48BhUwSI8HTaC3CjjUEs3P2/ql
s+sA7OmS4R+RHwKpCBVUxm1+hbBqTQhuTFNVgiFgUPfg+bB2mOcH7XoFMg9qjzJ2fE102FH5RRcd
yQ9TW7/0FAbsMLy5qqJ8cu6myvbdpHooi3RXm84tA7eqaRHWeGSkznpjNPpprDGxaI4/LZq/Ub18
GLJm1xj2vd26kpgv6mjBowBABKYJEyP80B97aOnqEpcRNEV+2y2luEmBphtARnGTFOqIWRgTwnvq
kh1qLb+z+/aAuTqZhPD/8zPgEAz0hm3iDmyKKNQYrVVGxpLfK2AwU0vtYKSITXndgFUpfbBn87lz
lseiqr/Yy3jaPswi70c7GScZOs7AknE5W0aqtqVmUcN+Gxj0oQaqUM32/50R7iD3Jlhy1DKro9H6
VdOjMv5edcm9KgpKbP4GE+WozF+V8dp+8ZwksatIR3VSbe8WxQtUez4q5U3b2ZL1CL/auTUuY6Bj
P5tt7VSRk/5ALQeQJAhsO6o/GsB85mmQdJjfqm5M8x6YQ8mdLjpU57a5O61pzUatdNjOB9CImi+j
lwYYDvJtuGuff+lBVLz99URPPzTn/9lbVs86u78cJNhq2rlVBFK2/dxjnEZ90eZ6NwxPLuSVlnan
mauP2VbJNot807LBB46joV4rjI8dSZyS6QuXsx24xs1S/tQGGRxA5DgotMBn8GrBhcstbmqcvlkS
xKh27V5WC4oZtXZDQfbrJ7NzymIz3N5N0aJYh/HPCwYFCc5eaVOPrhkajKP1PJKT0j/HuSTOizwE
4Z3Fkz+EGVySHs+ZTtIRJuokxTiXFTaD8oRkHtiXNTK6cVet1fP2qv4AerhHOoan/7HJnYi8HB1A
zdAExkzmvqwh6Gg7h4SRivXFrsAYVoKX+FCVIQBce9KCM9XOQjxb8VhF5uBC/bFcA8zn7V0KnWGa
3gG0faqtJsRqgpSm77lZ7DJ9uKVxEyhVC6EhClJL79aInVNr2ju1WiVfSnjKmSIPuLHhGVdi6DpA
YMmIZnBkW65vGaelW3yLlntbeSqdXd8/UeV3V1JfdWWmhV/wzDL3BQ0QCgBPgl73oGAWtPU75zWZ
o6aPYkKDv5e0xSPhfJ3ct6viydYTHYCEio4vFEp6Y1HIiuvCVPzcCBe27BktMOjQoLRpF8e6t/2x
s/zC7vwsM092ZUJkZv2OsvQXU2/3eeU+lRZAW5YRpDNGRCb767bDsmN25a9nO8wdw7FAQcgt8XOc
7M6iFIUjGSeE7Bval1HTppA6cgbsak7GIDZfF6j/JOVpKcZ9QX5Di+e/WxB3kfcFtRpIiWWRMtwa
VYI0UvKYEtXh4Cao/2Gshg12sQWfXQMJKDrTFXx5UQJ2xrH7HuevyM3V+GHWnurxwbWelbWH+NeX
sflWla1fkp0JzjcTWt7leCDld438ojPI6CR1VwGrKPPff34Yl0Nli1Ml7YIfVtgPI4EGGYATSRep
y0nvl7AxAG0g0aD/Wpt3tf45tvs0/sz7Uz1K3iv/j4//3w+54igCQLnWsrLJonLVglaxH2Y04PxM
q/cWNKhWqmJCEvQtZhcqMz2AaT4w8XOXIj9qsXpjKf37tk8wF7tychc9QCDcUfrmk7txAX1GswCZ
2y9QL6AnAE6OE2hJ+r/W3mYR5MwQ5xorRL9WbQZuytSXmxpF4b7ubgcwT2yvR3Sk0M0EnhmEqtCI
Z3frmQfOuRKnaYmLbfmjvf3U21PQWCB3AXvQlCWHMpYhjoW+dW6SO8Xrkibd2iESl/0YZMPec3/M
qCVQ76mAptesAq1TpOHcf5+zPUBdga7MO3t66AkyFk8m4SbMxEC+yoiG0f/CtMzlBmge2C0bBh2r
129LcwDBlV9Nx6F5tCBSOzY/Tfp9LiTdSuGmn9nkAktN+lhbC9i0pgaKSW5QN2+erfhrT0PNfBmS
w/ZHFiVkSF2YVAoKnleTe7Qf8tlZ8JG7JjuM7RxOsYUi1XRvM2xPoR+3zYnyMeiSujge6ERhUvVy
S+tCwQtcxZnV8963xoMFrHBW77eNiN3ozAp3+8EVzGFATT5qxsYvl2fTvq2r4oBBkLl7qcdnM3+M
9TtQ64Ef9rUheIz2zzPdV5XkuScMUefL5TyoH1QdXFv4IWn6UymfRusdMSHLvhdLA37Pr60V0eVg
5z/AMTs6jc8wv+CZkuwGS1/4uASxEfwONMEB9eB2Y6X1qhBM3kRG/aTSL+rSBzk95rnlg8wz8GIw
vDimb9tPeSr52qJCOnJ9BuECjhWUYJxpd23WLFkZtKqc2h01NfeZjsuP3GoqH7LeH7bdljs11eK9
ZYM+VS/zz2zRu5chq39NeS97WwkPF1wPeBpGScmPVjnT7FQ9g+N1ZrdrEzVKMzdUkDJnXbEvuyIc
RlmqLpjNhTbomU3O4xFZOiiaAHroqNYDOme7sdB3ZQ1iZnXZK3QMzSp/7Kv+55zHR5VkoTbGYUOz
u9HQJSm2bPnc17DdUa8nlnma4ErWHICj7VMBnlE7K3eTe1Sbb9ueJzzsZ0vnsj5NGWtl1BFb1D47
NoC22276uTjlz20zsmVxh8wd00nNB5aLdcfa8MJy+NpQhJW4DRIVKuLwtW2DLMO5OlBn6+JuKatu
6VKx8bIsqV/itn6v5vmUxsSvFwpGksYMhnrcoTYoOU5Cu6haqQaAxriSuXeKqxhTSTHNG9F0uNfK
/q5WmzcM6++qsrhVlfqUFSu03P4FEtMDAliHZhGeZnDmy5hNHJsoWg1os+4Vx2wlpxZNYIomWGPJ
lMKEHnNmin3qs5SDpBqJzRSHxSiX3agpz9o6hGNeSRp8okwNs0ZsOBUYVlCeX5qpZpqZrQozRU39
Prv9Xw2cTta+Y/595SdnZjg/qZdBbxQPZvSY/iwU8xPSIZKViF3in5Xw38ZI4mpaEdEwmHqfGumd
3kDwGep0UOxVAX0su29rsezIAh6v7UMgWhz6BJByAREfCPe5YEInJdfGFQAWILgfsqR7godI7nHR
4s5NcJ8psQlk46wB1ziNb73YYyTaoNlbHqtlCDSz+EAIf1TAtr69MpF3gN6KVdIxrXqlf0YSsIDW
KQAscYYKxEp3hjF8NcvkAUgNyQqvTelQSATdMyrzjEWJO9E16CcsvP5B2ASQk5FnPxiJeB87T4S4
tiT6CwosMIZJZsDgwXGg800RBeqVXs7YXMADAOWtdzDO++sCcldy6Kdvqtb4cYu3s53tckWW2QsX
Clk+G0mIx1hQLk+cM9BVN5kufWpPTdAAlBGoU2MckB10mm83TiOzeB1KsFq0QvBSQpdZ52doZkgA
JY2OR1ILNWKwBYB1rcDDWVL8E66LcTeA7hRoSZ4fIJ7WuAX3BaYxFzCWDVa3KzXzphy8O32RaRte
Hwes6MwWd53atrJ6Voc4XDj5TW4pt0Wlh5BU3DddHGZVtVNp+9RVowTYKlwi4j7zGMZ4zZ3CtbAb
G/MT0GsfzLCrZyB0k8n3MnpTtCB72j57oq8GtQsbRPKsEMi/odd4bixSY1xMb949MENTnHRwiG4b
uQ5d4N3Fc+7PaLB6BYTTu1hr0x4PdWtZZxQJ2gJEyjJ2GZERnYGRGGkJfJCLzI4+LJNJcVkT9wWw
Md+qZEh+0V6dW+Auy2myitgxEPtXTIPVBA0lZB5ZbOy2d0sYN8CSBEiIDUICzKNdnl09sxIVtMio
A5Dcn72w775W3RLakI0ZJn/Sn2L6sMy9r5mv25bZAi7vTx0InH8Mc1uIiWqtXA3kq7nR7ZrK9FP1
LQUiuVnB7Y6rwIYU4LZF8Zb+Y5HbUoVqSTdasNhk1utQdYcWsoE5xl4ldgQv1MulsbN+luikTg9k
zwJDVXVok1c1rwOPHDX9M01/dWURtuXtZH7FgKBvGjcVmC3MAZTbw8lJX7ZXLDrdZ3vMTzMSp8NE
rYZOggMdOF+drGe9Hm6KrtwPrX7atiX5nh53CWRQ0vAmg5U0vQdtuUMt0wNLf4wCj72+OTJ8tMxv
Pf1yj7N+TExi4V2weo9F9qHqHaCLcNjm9wAuqbjG2EvN0Fy/NRnSVmqaS44ySLnp+sR2tQ1V8m0e
91nzMXnR6OK6jd+M9R50Pb49lZKzKvFfvr2mAZRYpAqW7IGGdnxqtNM8PG1/RHboNg4lXxRrs/87
lEhZvhamfgKV7zFPNX8eynBwFMlJEYfR/5xIjws+qzcbseliJ0ftE2wh/jJ+316P6FY9PwBckHFT
xcq9DtRsimH7EBIHbtXVwjGjmIpJb3vFfRhMGk3Dv8CosBCAlxVqM1gfD4mYO5IrFaNlN9z0UEAU
a9WqQz+OwVSTYG32hX5TJllIq31u3LqTpIwv/IyYJIHCHxLdK4rzVdMgo1YhAHnqwwyporgIyPJi
K68LQDHbOyw89iALwNQ0Q2vzIcZ0MnXOM9T8YowxaV8bMvqrSqDJeaebnw553rYmqNpiX8/McVGm
taq8sGrGtee9lDXgCeA6NwHmaG5U47137qv8OLWSZ5gwip7Z5EJNQkBDQlDlAEeQc2jdO721/J7e
W54kF5NtJTstZ9eGmeMx1uqw083dbmh0aOI6O2f0wsVTTlC9CdMOfa//ckO5I1i35qBmFYqY1ro+
1pBwTWrrqTeyGwxrhxUeL42qHtDDOmrzEm7bFh5OTMChBYZc/moQvgbIXMWMOw5n3QdOfZegY11H
RfoCOaq9G/8if8+VBudBzZ+pX0MDkK+VAjWlp+irg2E20fak8n5OVR6iKPGxvS5hVENhlKHVwZam
cvdDoxEojiaI01SpvkFs06/s5Ne2CaGrnJngXMVVcois1jBhWYtvZM/u6h4SqMAR+qTlX81ZltII
j8CZPXY1nblmXjhr0kNhOWp1lAJe00nxJ28vZ2cVXXF4w7IbgY2yuNxRg3rYkBaLi2iCYR1vcNHx
bA6o6W/vnig8AvfN9JpdjwG2LlezDo2T01oB2bVa+3o37JbpTUl6fzWNoOgleZHIG86NcVcQwQsl
13sYw/zEvsseFXfYbS9HaAFPHqaziiYPT71F28brStfGLZp7fjVgzL6TRAmRu2FKGxKGKGUAO895
9GqOdjcvmEzMqo+maoIJYmaYdvYLuAIEIYxc0icTfiCmt4MXCTCrfEEBog9T5kywt+CrxO2PRjOD
3P1ONPMADfDt3RO5NuYAWJULJFwgeLp0hjY2lLIs8F60J2un0DlcTQfsNlnQTu/blkS7CGYHJASQ
t8ALlbeE3oc+qAi1+mgF/ZRD2/G+JrdNN7FS9kOaFpLPpgst4iX8h+QJ1PjcpIVHyjiuSF5E+TKo
AJeVaE4kUAvF+UMJe57WsMkwxooK+zcNBIU/xhojH6kVt7tynfAMS8Y1mCyqHSDRM+0UDKj6gIE3
mFlapscMslz+mpTItj3t3SQLAeS3aULQb/R+r3gzOgKGGpbK4L6NTbxKfETk9Sh/Q4vuf0j7suVI
kWXbL8KMeXgFcpSElKmSVFUvmKq6igCCIQICCL7+LHT2Pa0kscR0t3U/tJms8YzJw8N9+VrQtQZ3
38wl1VkrLBv8Ek8KARuXCro+LODX86Ag40Bwgwo5ApyrzJZRemKAbH2ONhy7OarMqn3wMGQrRbyl
LWi6aIuciPOcKyUwU3IzAZ4ALUdqdlSp4hdduQH40h/rNTnwJQcLGThAsBwQp4H38HK3O+7EjE+s
7Ek1a7kfbFqBoCB2fNWp1xRqP94j88cE6v3gZwEthw1CiUtbBnXsnComMNItoI3WiN1TDI7xaJkl
uKSI27u+a5QDyu6x2EAHFUmGoXG/Y6p/qLItA7Uzq7BBL+DBUTrT741uhKJIDbkv1eORZ7o8NFQF
DWgt77/TtMrvUs7lEaB67iNrnm/NEoA4z63ILpZqF6MlkpuPjLY/1E6SO2/oihDPABOyFCnw06Zw
H1zkFIORuM5TAacdQOLuO/pphjNXyxE6GeI7nivvUpX5WUuAvc5Qk72Trp1vWoAb0ZaIsEnmv1TJ
kl07ZlOzGGrUpRzxHNSH547wbN8ZQr8fHCsGzXlq+SCWi8CTYu+hwWr5bV9R36FF6rcd/aF68idB
j1aAUtS4JflrMXxzx1P1BM3Q1tmhkVZucy5AnlaOPomzPuxR6gWVadOhnVAGVWIFcQWWP9Ch72ro
b4esAfbaqAz0AJh4IlcGrYJGb92j2zJ4PKRUt1ldsbVjtLTrwFKPvDtiPbS0zXZdM1SqoB3Q8tSO
nxInebAl2Qi6VmBaOkdIoaKUBagD7tzZVSuyKtGE1wIAPgFZSuCjzZBU1lYR+9ue/CO/N9/any1N
jvdTPGSDOTa2egFLdvKYiV71haIfYhB6WjINTD0L84nAGMK2hjNueq+NiG682WQIDFnvW1qESq+H
fb/mSZYuTnRFTGBVNI6jr+/yd5WGJqEjLCnYTt7b5jnxHvV6G+fnBA2mt6dgcUk/WZrNAE3MlOis
p0+WKX2vOLTDBJcObhtZXlCMZnKLAMvNPEgzQo+Jlg1acPDAi4cucOrET50DElsrlqYdeL2g/1qa
bptPC6rYKk/jCpYAv1IDdMvwIEtHMF3HWbqNDV6AUw20qUmNA6NKpOtuD3RpNj28nrFpoQR51e4p
KjqKvMNra0SjnA5ro/lWdSs35tLm+GxktmSVoHpDEwLBGl0NwFf9qlNvMxbgRuyTLVziyg5ZwMdM
tKagcdYBQbLQVn05p7TFWFsKyb1Mbzu/TOP+ySNKdaigWn5Xwf8HGpHDxlF0704TKnluGLxHUKtD
/4AGEntrsIweB7xOd21C10SKFqccPaggKEOi5OomtA2IQEiPZU+DNwZUrcJUBco6f7m9sEv7Cnot
cHq4BKGcN/2KT/uKljHUSTkeNGAMo5Nybv8N0e1v6o4QzW5N+zEpRLfTEMjc23ZprWyrhRUHNmfS
7EVTFhqyZueniOMajCkT5z4oG329s+/HODvEpbVnGcRCzDX1r4UeSbSY4kWPdkx0JKEF9HK4seGl
o9clA2rGoPrMhzubvCnQYM6aCBU0BSrkDfnOPO477G9v9kGqHmv+2zWeEeH5OJ1QF0kfNXetqXva
aZenG9EHyNs+5Osmqu/LnwX5FIUkSSyjUnvr8npjs+8yNVBt/jM25rH2zrcX/XraMd3mFPdga03k
JJfmBmbnimJCjbxOz33xixU/qIe11/JQ1d5vm7reXxemrFmED6YXXtlylFFexCjbbb1skwMS4zov
InliMkRj922DC9lvFLNBzY6cD15LVwV0WlkMT3dFRmJ4NFvQx+kHRb5xN8rbbWM+FeYf2p+k1a54
k+urAGQokzDgRCVrXLE+d6lFSZ0BTZW3PDDZXZpOcOidwl9XxvcRjMw2y4WlmduybSkQPGZAEUIq
yDeQdt9avfrLSLj7UoC218/Hyv7OXSc7FLQ2D7lp16FAN/fPMh75L5DXo8nAws9TB6fZtpO0WysN
uS3U5hXBtxWhfjkGY5rbG8CMnJckTv7JhWOJIB2t+PfoqRI8JUOzdSkT343U+ZaJSg/qxi53iWV2
3wptyIZNknnpI690/W/aJ12zt3Ft3AEMyF6UjrOgBivD1u1j9z4t6uHMioLj2aa0J+Iqr8TJvdOg
K8XGo5W6o3LAKy4pcxL1ic13yOhauQ9mJWPjFGiyDKAg3B26JgdXi00URO0CFX2qJ4nfATuyM7oc
WDOhgFQqMY1t3cTiriBDfcg0i/sJ68Yj+NuTA1QsqiAbW7KDbKQJMiD0mjTo79l2lOlh0urxkwbv
j9QSwJq6KeEd26YJdCMFY76wVPd7XxbKI8m4ZL7VW92v3u3pUR23Lhd/Y4+/m0DC9KmyHzMjhBZ2
cSaZze8atTsRpTV35cDEIbOrYQMlAxMcFpNYcMNk0NVmGzjo4nyMu5pHAvnKH5aeKv9UgBVu0yHr
nk1PUe5Gj42BNFrnJ7MzEShpWzxaXPJdbssMK6yNMtCkRX5yobmnClFFhH6yf0bLirfNSNXAtc10
W9Ss2egecbZjalWB58T9Me5akLQaRbzviVfjNZA6G1SZUIuv9CHQtDw7AEBp4yt9F/BB/yUqt0TH
jhzD0XJJiFizDZQSRZrgRU21IFeG/Ky2TvEyVtw953qVPRC0zfoVSOnvSifRHruYurs05gXKL6D7
q7WkfmOFEDvpUieg4CDaOTS2HjQjAZoQsDQQEeG5JnUopQqwiKN7xml9zaIOlINL412VhvJXaxF9
ehk6iKA+bB54kYtNV6nlLhUqJrsvQJ7l9tlGuKqycWXVbh1F60LdasTBjivtqBiC75yEVsD44Vmj
SI0FrIm7QM8yfWebDKFY4Vorbm3NvcxcthkrtcN5nj0CZrvVve8s3XnJADnV37fdi7PgsJHP0oC4
ADXqxIR0eTc4PE2GvBzSx8Eg9juzHOhOpYPVHGPDFjgDePkLM3Y3jtqOe8SKNkQVdC+sbcaPjpZ7
/lDkSth0P5HyCCxwkT0MPCsCXfyoTRXs2k67ESkacPqxHZ9Iofa/3AY7RrfTbdP2egC6ND1Aj7b5
WBKb7twWEVjWA/wPnecmZJxWD23cGmfkE9lO0cd428UmCwd97J9SoShh3dA36TV8n1p4Yipm5oQd
xKlCGzwwu6yoxS/R0nJb2N5vWYLwNWEoWjhj6gWVFxsPkuGdzz13q1uiOasSkhGu5zLgG3K7e4ZQ
E92j+dne8Lz9WzRg9jc5GpcMqYpdZxccl5zCSVBQbIjBci3USVQ8rmIDIvdN2v5tU8301azrd3ED
mVqSg6Ka0SZ9LDRRB2VD2KkvpboSZ13moqCHjK5HZKFASTghoR179nrIa7UWWhyrEJsENM/P0rUA
5nJ7wgAQoUhXoyXAQX4Iz/XLXcNokTkqA3tayXea7ML+UA80ROLr9u68GgcCRXNiI7GRHkLEql+a
ibUSgXCqeU/MOPbl1tNXEl3X39dUpAFchEUwhDbRy+/rMUgxm4wpT4rml2NorWW3LgOvaZqA6pvk
ESHsDOzinOyzBsWZpox5dTK0sGi3HtmqZGcgX73GmjY3ZIK4aYJHYgzI50I+7XIgiRGPVc/h6Uj9
QOljJ7YOHGMcNGscJ/MZAwkwGFmx+BbWA0ouM0Ok7Osht83siSEn/adche5N//+/wQ7AndisWA8g
jcBhMInQXQ4kj6Xi1swBkEnde+zoVZG21vSyMISJKMGGv0d+E1nUSxO0AqN7b0OMs7y3lMBeezpf
fx7ZTIBUQf6HRC0ozi8/3xTZQLyeiae+Gn33m1N9DaQwTdGlgdmmRbJFodpkYFB9BISQEP3aoQPt
B84DbgRgJ+2p+e5yAJ3HVPRRQEQAmUe+89Zk/q7nBw1lIFxCl8YEiJ7XUkiqMcWzuvgRIATkWeUa
l/TcNVmo304wTHCYIHMBp3H58/N2JJqUpf7AOdmwDFnNUE1DqX9N9Bkv55md2Q0tXFopiQo7dVn6
BCI9vxXVV8Ra1mI2HCwC3hc2RHqQR0Qgbs1cIDgkYoOoNH5GyyzoqkFAIJ1du6ZzMDt2aJnR0aOC
60JF5x0CgdmeKk2ixCrq3+dWD2kcWk4ov+iiYMIAzwvq6mA9VuHUZ9tKZzjwJB7YOW7BrmWg+5sc
+bDP8F+9tdb5P9tkkzH0mIF6G6Q86LyZa1QYTFDTrUV11n+CQYy/fOmETF+fambgyQXHK0Km2fNd
6cHFO8ZqcS7Ug7Ip1a/devg8yKNUBGPQKIGTdafBfcrRWNZgKgjBlHPXe356Kst45e16vdoTiwYy
LQjXkJid56VZ2tPOjDXrvJX5q0qMA+rOK1DlqwUAbSEU7NH9BCM46bPVZllhmh1Nm5OLjrNNlm++
uAKzz8/2a+NB916ZPm90W2dH1pDy17/ewVsPQCXUiYCbmFew89q0ioYN3TnZx8qu/BokGGljZA3g
psEWhIQF3PnsktMURtqeW91ZV8d3q7a+E/a1APDDAtA5iApQJkdkM9uhVGtY0oGi8Jw7w/6HArKU
r80/cpQoG2NmkPiA45gfZtAPQ7Y0Q2BTVz5AQW78xd8///5sfU29Bv9Diu9TekKiLq53t3//5QlA
/XmC6kM+EhJkGtgx5l1GqhLn7jgMXsTwEOw3Kt22a1v00nFPJsACjcL6FFZ+cMtfnuJSFLEm286L
RryR/uFjGDcb0W1vj2PNyMxVjAWtTLw1vMiUAWVhqoVGGlhZ+N9ZmR1mqBbRDGLIXoS+kbGPYj3Q
dT9fk5WfjQUpb00H/sWcqkUoB8/bU2qV6gJ0p8ppJO+5DEWO/tmnXH4p5HdBbobvQ4MQSzJ15s47
iXJVMRhyWOyEmzqfYuQV33rpOq6/P1sR1tBCY6rHTuxnWwfmWpfS2udnS1EPY+UUCn6+KTcO3VXx
ylLPm2iv5mdapU+Xj24pjprImJ288cl99bRT0t33KQrlyLIFnbnLqm3j+ebbqJxvb7K1kc3ittYy
h6oWJjsp1kEbwlqsjGzt+7Owv66LnuBZg4UZN9BjM9dagNa+P4sHkfMeFXXEypRjZJpnda1bYOX7
88y644nWqVp8PxEVuh+iWvmaT/zPyk9RDRTsQJc5G0CTtAOStAo7ue4zq3aDudOa37fXeOZ25yY+
cvmfNpdrNqSVyFmeRqDpqj30GPkXOZiuTMziZSAIPCRnYCJ2AsiD6dq9WGPwWV6J/5uoOY5Ey3ii
lR5M2Ankx5AA+v9yIf9+f7L/aZZiDVwjeYvv9/meFxvx/N8twsyFaIqZajm6Dk8jBetFWHR+v1Yc
WZuhmRPp84KizdtFg9g3fYC/CG+PYPHzE9smkOToUZunVdxGgcyXzfnJcx4VuwToayW8mXzNv1mI
/zhxZJ6Q2YKWE9oIL1cAHMedKVUDR2HnkqC3A1DoHcY1rYCrC2+6iqDphlgWZMdoAL20YnXA+5c2
ZsnUQDJ8Z/wd29D+/vWpmnD3kC9GGgr0NZc2Ch3shwgQ+ElxHjp3W9M1TN/SWnw2MHOrttG2fLRh
wGsCwX6mbA3ruTRLIJJHQgVJiWsQTWHxBDM41qfivek31bDTIPZcrTQoLI1iokoExhccNGiuvJwm
UouOJUpVnyznt697v24vwuIQPn19tgigoDP6oqP1SbqhnRziNPSssBUrT65FK4DYoO0BZKcor1+O
oYTODcKDhJ3khqSPLvlt5t9HfcV5LE4UhJ+QQbOA7p2/jED40Yq61uqTnR/rrWGvRGdLFwSgCf/3
+Zn3Ht0G4hmKWp/KRPiZfoJ/Ap3p7dWY92x8XBEmHu5TYnw6eTMH6LTFqLcirk7c2bf1jngHy902
qZ92PspOxS9tLaO2OKpPBme7K0VxbyoVVKdW97vskahBUa14rKV1QTpNnYQj0X5szOrujt310E8l
9cn9m1b3hrnSCrI0AktFaA4anQmXPDvlqlUUGsjl8Xlj69p7gLoTY2UEiyaAsMc5Qd4DBYzL7duY
nHQu06pTNQYs+40QrViV6V06Iugp/X825s/iqWJc4vxXp9EITPNNmiEzN7GxxuW0uBiGC3guXhp4
yszOu8splTz1qlPRA+8X2m+3N/D1KCzodzroXEaqCIIik/lP8YEJZFbO0qE8aRALSaEXEqGZbFwb
xLSkl3cgmLjwDMPlNOWB51gdodVcWqlSntATahX+kG6a79LbU32/CkS/ni+YmliagAbTcKXPzkcS
o/dFQAzoVBwdddOXKztrYb4uPj9bDs+oG25IJBPU+j5lqMbtlORY2ytotuv9ezmI2RFB0RBJb8hJ
nVhxTKCQbB6EuQKumTNNw3NZqPOg3wGcXfjaHMiTJZY0GyMuT/m74//pHGAPn1x6bDLAPY+miAYg
NbzX27ttmp3ZPpgsgkDGAwOvOi+XlKNjgn8Q+0D3XpsiHPtQ6TyQD+iBO67ck1f7wNFVsFPggBrw
M0DtXG7sSZRZUYinn43qVHpPf28PZO3r0wJ+OjYdR5WOZPg619pNn4eK521uW7jaaLPfP/39kwUe
2xokBmDB0e6BF0hSQEru8vC2kethTMpIKtKSOJtTeeDSSF7FA1BQNXkW3pttv2QrzYVrn59tY3PM
27zX8Xlub+xiu0aKtfB5qMzijIONTUdpdBZZszytDTJY8dke92LYATf05dmZVGw9xLtTQ8E8tZ2W
POliRYvPqeND4sH96tPMgSgVMJooj4E1GeH75eTrJdNqR22cM28eODCjK+HP0uygHRApc+ykKV6/
/HxuGlmiySE+i+Qot3z4+toiNoCbRXIbfBfzK1arK6vOFJo820YF+rPK//IJQ+wByiggvaGJg/rL
5c83iNkMVHGUc6okQVJ9Y1+rPuNdhun/ZOBKqUXYmiy5q5wT6WfJrqy+Gubg+yjZoz6JystEyXM5
gCFB2tBoq+TZA+jIgNiML9eEOZeWGDUFkMSgvIO5mv7+yUcAmZGBuLNRzk3yj/egr5JKXPsgxGfQ
AJj6d5BPnSNeLaVtFVlbKch+Q5lsc+Yb4/6LwImPhbiwMjsHmiJ5yw0jfU7LTSsDVn79nF18f/aW
oRJ4q6bD91t+aNOD0v+X35+tAn454oHUTJ/lq0O2IES87YUWFgE8LKCxQcgMPSF35kRTy43bcTDo
c1WGABHTO1CyKGlw28jVxYwtCgi1AQ1cPI1h6HInNcBGSQjn0mdVgFPSfYnL+xQyMMm2XhOCnNzO
RQiAZgcN+njo0kL3PmKAS0tFigZVJxPNc+FGaMvJFd/0Vh6vs8EYCC7sCZOPkUwM6vPkf1Pg5Yeu
7/SRGs5DFZMSzBX6q3QAASnpLiHx6fbkLcGGgZbBNTSVviEMNLuI8oEVZak65BEOvbq303a4Z7ht
N70l9M1YWtkxAbAcL8JK9x6N1vbuxEiUIzo24y9O7/+O/dNPmR2mXFhjq3U2eZzYZ6uiOSJiPY/G
sHK5zDblf8wAO4JGYwfeZ+bcNGFlTpdb5BEviwDvUb+xX5hEy2R/vj23Mxd3ZWi2+1nOFFloJnlE
hJKB4ZyC8uG2hekLnzbkhwXUTsHw8FHGnvtpb/SqJlOxW0YFgE93hFZC6XNF8dH9F0KpK9DXlOqW
LEJRBMzsIIsC+G1+BCTSa2lTY/Ko69yBjcS5Hy113Ggl8yJS227uq7Qhz2OrWyuDXZrOyeNCThRw
uCukuZZWVLE6DTt1lBVkVUDkWcovVhc+ZhS8vIDA4qejYD/9iE/XUpxmygjsLnnUu8fYTP2yWHu7
TAdqvmbQNLSQM8LNh/+4tFAClVORRiGPzBgjIskLFX23J1n/d0z7U0wstGDqDyDZu29I/6dmw8vt
PfMRHMx+AHgWMEAEPx+sX5c/AELAmSmyNI6csZKpT+zC2zWg136x9MLwGTRHQ7tt6L7LLBk2wmH3
vKDNpq/75qkbWPYDBNXag2NY8YZCrD4Y7Tp5qTSnCL0OC8O1ZNgCc+nteeyOW8CT/wKwxx6YR5tD
0iY1B5WFRre5xbpzSUf7RMA0GGgNlfc90fkz4k5s3tQZQvSoouNy9PLhh8SqnGLZOScoMiV/Y+5W
3xIVOP7bk7PkDj9edx9gmak353JyqOxy1Y1HI9I1JndZb+gvhWGpZ0cfi4PHYsA40KoFLVu73iYZ
th9hqbfVRy35e/uX6FOmarZMngfVHlwDE0P0nPJH4k7VZJHaUe3QPAZdrOKAeT6FUDAYZHuHbRxI
0eEx6rpyx9K2CtFyWx+VGGwTDU/Orpb4QCIZ27xzqlOmaOqmQwPXe85K+YOlOAG+zqaeSM1aI6WY
HVSkXYH2Q+4V2B0krK+Ac26JrunYFFok8iGssuYecPy327MzHZJPkzOZsPBwAmwBjS6I42fLJI1K
k54snMgluvC9ViHA78Q94NSdWDG1MJoJEguPh0o5HuUzU2BnVXps0w4NA4lX+JSY4leqoE3iyyPC
xgPxpgVQILBUs1up09EHDKR3FwkQ4xVVGojujWhrgOjZ3TfN2+Q5kS77EBybRzApQwuBVUpgFwZj
QyFEIcjGVu9blFJvD2fREGQyAadHTHEli6XxNu7Vse0jTRPloa6lsiEcqhiNS35o2LjhbXNTjDfb
Dx48Khr6pkcdPOvlsdVF6QiAKvqo65lvpvbOlSg+936WvTdI0nomB6NDvuIsFjYhIia83rEpDCSh
Zve7Ay7poeQDjA7cH/QnmzMA+r6WTvtYMWdqSgCFCAgC5gJxieOIpid5F5HG2xpS+hIxoWn/uT1/
S0OZBEeBR9Txpp+XAjhYqpPBSkVEshc9sUPa/Szo96/amLrSEKnjH4C05yw/dafmbsZtEXltdazb
5sFuzujev21kWujLjYCUyofKEVymCdjr5UbQepkLAR6DyAShd2f/FWjyIeMxNrsNNelKHmHRGN6w
gAgDWnaVgnIJ8IlqUgyRp5WHQj54oDWQauqrreWrzcrI5uUa7ASQaSBTNKkSIud5lXMZjZLmXBki
dFw9GToeO41bB0B4nUG5BzEU7r2Yef6sdMmxNfqX2/N6vUGQjkZid3omYDvOU9MMUM9YKUQP95QG
pRpx86c5rqH1rk8xcuzAxAJuCGYU5K4uF88FQ72gWSWjjCv1EzqRhkBylYN5wdH7IwEm6i03zeRs
2AW7MyHQvMa6tTBK3Ino50BTx1S1mD0lh44npjCEiISmv9Ja/QZCoj9GE684jusrBT0p/5qZF6lM
m4/gU+pF1BfOX1WCLRoPrNvrde1/YQJ58qmGj3vyKjuqsa6F5qOIkvFna7hbyTyw1jYhCHpXXO+i
Jbxa0TiCyhigxpeLljSAIWjAGEe5Ie8c1iVBZ7GAcNMI6dCs1Kc/HPnsfE+94QCCo/qGh/+0gp/j
cy+umeEMTVRXfbWFpT5QC8ZPvZY4d16vDxthq4GZP4KeJPO5WybHzLZqdC3y/FlC731D9NTz69oe
N5WwTT/uuvZwe+4X3MLFb5xm7NNvNMdKo2XXNRGn6iYn0OahfXkcwcNsauWbLOrNbXtLKwCkIF5e
4Jie9EQu7eHV7HZodmyihOnIZybKXmfdBgRnDy1d5bOeHOh8AVCbwMsB2WvEpzMHy4VVAiBfN5Gm
/xn7P6ny3TFeOvmkQQynRCvYUc2Vg8XxDmD/DMZKXnJpZj8bnzkIriuKRwRroqZs0Hym9+/M6V+G
XPWCsbT3RrdGGTevNE1OV3OQuEKKBB0y6rzOP+STlq/RNBFVy2Zq49P2gE1aIV4+HIVZkd3V1Mge
hQ5y05RbSeBxdNhbXBMB7sK1pOmSf8KTYILboyvoKsxp0W9GOzK2Ee9B09zUymPe0T8DWWPdWNpR
n+3MIpshnUhMVDTwlexBE1moUCXIKAnaslzxHkuucMozg2pweg7PX8NuQms3jnkbCaIkv8B13Ph5
npF/bp+QxXlDQg30K2iruqq22F0zDrbU2ghosidZyr1TD5u0ISvJu0Uz6HYy8VAAx8L8+oAbbty4
TzAYu9wLRz5zzwl6N16TwlhcHgtcfGh3Q/Qxd4IK2jodT4o2Yh6pkZmr7sDgsC3xnvNV7qyoji5c
ylNACPUWfcKIzOvfXpZ7xThkbeQUVohujAfel0/JoBVB7CLbg9ayrVq6/+jVWmPRUsCDrk3gIBDz
IGicT2euxVYrda+JTO9ZVfbo3ccRK8NYyUNZhkR5430Cj7MScM8yXB8nHsE8SPVQecI7aeZNRc6o
g5RnExVaHaL9vAO5DESvSsVKUMb0dsAdk90Qr1FCLx2EKaeG4BjI06vccu5lY68wmO3gWEhuPyNE
+nX7FMyJX/53aJP4O0JjMIHM46uGtwahuoEJHbtx4/XluEH3C5LmrWL4pd26YYKe9yAxavqtK2mx
kaYzoszNNXBv1ZbPdA2k7WXdHguhfpFTaPpxqBWgzx6PRbR3zSMWjZhDK9O8iUpH95H59o3kqOjH
znq7PQsLE41ygTs92tCZgATF5W3ZWOh0TjvY6dS3ofij8bWazdK+vbCgX1qQ4ADNelqAWmXY1uDi
cyrhd2kB2qlnroFhrX/F0xHEY2Nwe2QLt+OF3dnVXBRoxAbACrdj/crMJHAbMAzvm/ycxa9ftzQB
EfEehf+5jjjisvSa6R628nfon5Ih6so/TR+p4/m2oaXF+mRoDlTy1IZkZgxDA9rxTa9DT/papmJx
uT7bmC0XstlFYShTUFFHErGhU8UBWP63Rfs66mWIpQxyLdtKZ2VsC7cFboqpAI2b71oPR7diRYAh
ooE+VSE3ojLbzcQyfI8m5nplZyyZAte1NflwIMrmMXqKpnSv0uBcPC+/d4i5J/E9t1aCszUjs3ks
ix6wgKRvItT8IIX71jjvKRj/bm+IpT3+eSSzPW47jad2LmJr4h6SqQxg7039xTK+mV8EV3/4o8+W
puF+iuI7Y1R0oo64B2J5pybW2cmNX7cHs3CPQ3Hj32WZ/v7JxECtAiynGIyNh3xS/koNLdDBWbLG
r7x0isBdhtTOBDa5qpzoLXMIo9jheSatY4Ju7XBQxmpzezRLS4Muf7RUgqZ0yk5fjqbIEejY6fQM
oYV37jiSyzxXK5BVGG7YpiU7tt3IV7z50hR+NjrbdKTPyBCX2NkavUcJhRioCtwr5cuXh4ZeYAdR
CIomwCrMYgJOcjdxwQgWpbIaT/rIhr1KK/fggsU+7FzZnjJPrJGELb09JhYA1INBcoo5ne31Dv1H
ldSwPUblZDfv3LHvOJr0oDAdgLhtx+wutMhDTLKHOB5CPh5uD3rhPEM9EPlboDPg5Od10kp44E3K
Wh41Run3iQmx8FfdWDGysGlgBP/iNgHqfF5vge6mygpW8Iho3jFNwCBS83uBjv6OHutu9WqeFd+m
Qw1Kgg+KLLCAofxxuUfNtG+LPMl4xIvsZNFY9fWM7zqSv1tNQsMqz1M/6cyXouM+t0kwFCzb3p7W
hcM4pZYmqg0E8Ff8dh0lMZeFx6KaZj899iPtxRqt50II+9nEvEUK705w4zcOi3JtX7vtQyZtaCU/
62Pm13Z7Ns2VRVzaKWgSmZYQcDxtToZhUDCXJqbJorSs320xvHTASCgDwp7bU7dw2HH28H2Er2hb
na+eGCydj63NIi0z8fh+KMQ30Z7s9MdtMwvDAaB4As1NmstX2ksgF65ViZJnVFDr2ChNMAooGedr
EL2FVUIcDpAYqhY44/NZA0lTXjKaqCgfDH9qYv6IW++fVrj3RaHEvkSmy9fwp5VQ4NrqVDIDcyce
Vs413iN1Wk8OtVQjCypk4ShGN2S64tuJCSXQPAlkDLZaUNmsLN3HaC7zRpNdNBYiTQVY3FUk15e4
m2qqRhDgoT5UtepAkrgNxUCjpEKerDB3om9/62n1HVHuO+fjtlaQV9LGMlBoE4ejZm0H6UajUHyP
6BBDMJ+y2Nhn7nCqOw/7QG8e6Mi6UDXEC4TOvg1JEuhJvavcbqPp7DkvaxUEvOARTYZNjNRhCwov
Q9ivHBKBSA+gvbNqX0tu7/PeCmzFCLRWu8u7bodbYaV2MK/vwhVNNBZ46SGbCS9w9a5Gx1Nm570a
1TXJH8fcFce+avSHctC6fUJ07ZwCgND5fNCrR4CrfitKy59lknu2b4tdbD+MP3siahoqqZs/eLFd
hnbt/uY1R5q3FXJz+1SApwfO8XIJbXXSTkB8AB961SzusFwSWTXWQ+naRcBSd2Nl8nsjxsDQ+g3k
blNfY0nIYntrl8YWBJdHixsQU2HlAdIu76Ah85uhzULoqaEPyz0MZrYvS37A58IKwqxqXgXgfEbc
IFs9ALfES+nmIpQDXk3cTR7Vts2PYLKEhi41/+jSvUsq3fFHnT+JOrkvqHdiFU/uhoo/CFIhE52y
jV2B0y1Ld5khxd/EYGCbirMm5CKt/Nopbb+M+91Qu29l1mYorQ8RGcrez7Vmo2j0Tp9uvhS90n5P
zNwX3tgcWAqt8aI30cXi0n4zeKkRpnke6o7y162zYAB1npuWoNSrAtIqzHc68LeDUD/1c5m22xg5
aObHhP4YXPu+K9u31PLCvnQPZs0eLa15sLIsNAxybltyGGL1YLbeXZxaQZo1R2h3vYHS+UBMew9u
P6hWiXBsxjDv6RaI6YdiaPZZxb45MUevXnI/ErqtkO8a2x9VpYV9Y206R3mACi88W+9trL5+KhO5
r6TzTbPjMyVdt+89rob5aN8nHB28KevfQdr9Vhl9iBxsZBf6hvUeyOdoVOY9ORRKFxqdO2x0gp3g
6ui8sn5BU/uoJq0ISi9LgnL0En+QlGwrDYhwT0mj0ciQxeyzczo0odGav5TScrYmdJpDJJyI3/fl
TyNx+JGl2c4WEHVHEsKuwcxnyDAHtcnOSoqDiUbwsIG4TQAKRaSH3Pj9f0i70t5IdW37i5CYbOAr
UFNSFZJ0dzrdX6weGcyMMYZf/xaR3rsJhQr1fefoSPfq6PQuG3vb3nsNWZq0d3nrGaHT6D64KUMI
bS3bhyRkEvRx/V0JmD5QRjagZe4CtIFNTQ1cMYAsm3VRUPD7eL8ARKlmgE+RC22dEogvCAdBfeJT
2TU7I7ECD2prltfzcNKnYe8Zqbk3a7AdW137ZXbjrrb6kPGk2MU9FMilROfLo/PmP0mNP4Pi+dqr
NoT+3nCaVJ5jgcbJORMc2odKNLu6g3Ajn5ovqhqsE9WyoGXaN72pnwZNh3zr8FxM1pM2lvBvsM/p
MPCLMmUBP+7xmXrlTvb2wcT+6Wv7lfH8u1ckX/O4ID7k44zAaFskRU/9KDP5nRjibOr1ZbSNMJX1
xcnrUzxMAU88y3ehfz6K9DuqpEjVhJxT9Fv2YxxXEKc0zyIxfN7Zn/WRIBU0gS2tQG/bvZ1IvB3R
rk+kcc9s85hm0ycjt4g/ZN4ZxYhPtzPa9d0THwstYphzA/d1VXFKchelzFTSCxEyRi5oar/ux+fe
TJ8rXfMZpRuH4FvFcpFBQdRFaREOJ6jAvZUi3j348AbKRad6ctG9Tn/AEGPY3Qzm11GryjGA+Ccy
P7FCQ98zdDTGMJKtedLTTN+1xV/IbBxKuH1pcG9Tf5omFMgIl6rv0E23GvpQ6C2EEWlYWqPcVUUz
hbClnF54ZnRnDuvkw+3Zu75IzJhD9IAI2kDQ7l28vDiAw4Xkk3HxphIKyknisruxVOLTwL0GnI+U
Qew+GcWl7MZq4w5N5z/840Riv1IwBPDSXEHLuCbqj07PhksC74tzY7XNF6cQxakXDdQZ8Mw9QPsw
+YKemfYIK1L6MweO4s5IetjkxLp1B8PG9o5onfsCnVVyblPB966oc9snTgI4nGrS2odyIoDRZa52
PCY/q9aMP/VjVfPArLv4UWW6fJ6JSjuSx5AgRw1VfzFrS//VMVix2FIgJWNTPxpkAtYGPiffmE4g
flc53heXmbi+jlqJ934znJ2pY2e7q+V94ybpRdPSJkQJShxHA6oysmcC0shGet93CkYXJnceO8nG
z4zR4YssaywAXFr+GGYHXVtssyCFrinzm4RqBfQFQM/PmGx3YMxYB7h0bdVkru8FQCMQSMiBRTqr
di8eVYNMuWh0AwPyhsJvuK35Rh9/1Sn8X2+vuesHACKhNw/lvTc01mLN4XFu1MM8dY6V+rCQP+TW
NzFXgciXfw4EUC2ZWwCzrM/SGKE2VD+JypAXThz5Oy306cDh0RulmWXuDFSXt1o617nIBaxjZgLh
vQ3m1zzyd5lBJ5M9Ftg9F9lR8zT16XQo67r5XSSe+mQJPQscNQCteXuY12/RueUAfaRZMhouJ/Ov
ehfVYor3jZbLC7HbZteOur6XzviPgho4FBEFcFf3rYkDHN3HKMRqe5jF1PJiQJrxsVEjx4U+NnZj
b221E9+6M4vEgConqlBz2QQIiMUBzHUjBiCSy0syyexBFjY0QqD6HfW06SAKOVm/+Cimi+OQ+KGd
Ju1HlvD0CB+lARCJovwmJje9Y8gEu5olU9CZwGwXnRs/e9LDda8yGF4S8M+0ymnyaUHMPohFke9y
WA76Kk+gj6wEHLiaqtkrmbvh0E7xGUmkD2pP6D4243BMVPdL1LYEUEhDmumrZjcqKI3oCrcZWUMX
0yrhoYK9749U7doEfgCDy1NkNhX7wKgEdUbiva0ICjO5451SS2DjTYkZmg1kY/oSrqI0s/OvQPT+
MZQgfzw10aCrhdgJ2+jvTGNguzQRzSErGx7pZY8mZY9C0J+Jxdold4WZ+5aRQWOatt3wJDI2lBsv
0ZW0ASs2+FLjMQq5y+WyqIvYnHRgES+20NllqKruO4e099kQ1bjx2Jq/+nJVzOhKC7p7kBxbgiun
loFtJ/lw6bS+3E8Q9Io4g/Rio8GmHSL01o6JKj87Zs7+4KRM/ouRzjq0s/Ip9MKWRS7ecQ2gtXa4
uMb4q+2BsqYZ7HzjfEt7ZyU/4oU9m43jdYnS4Xxmv9vPKUt0wAWRiSmtg049dCkwMPUnN052txPH
yoTigouaJCLNglWLxMEze0CFxpUXqxOvrQmBSSIDt7HCErfcgjT7aQD1sLDC22FX7hzgYYMZCP7N
jF+fl9S78bmdo7mpmQ6XCvDBPv1bpV8SccoTIBNAeKjIj9vh1qZz5vpj5XgoUi5HCT3yxtNyS16G
6QmVV3j73Jf2V0P7fTvM2qjIvDhRWYYr/VJwaAQV0VUOkxdaOQGL7cIvxuLVUfyXzm0xq66/TNCe
3sj9a4ObBU5dCgkLgMUWnzDJByCbMzldRIJ+VxxN5Hts8GAqtpRRrgIBTofroYPljzoX7tkfPxrQ
nh5thiaLbO8MS1AmXks015xvtydxLQoEM4ANQ9UOs7hYGgYDGpxTkkZSvio+AAhhgAzmoGe9xTdb
jWTjuYDRACa4/FwZr21U61gaZcS6M/LkYMvK7/PqLqfu8fagrlIkps4DvgMXHmBzAbH7OHWjWZus
AOQparVy3zj884iHN+2mDdzKW+H0Q36c48wqcDPuAWjtxeQpT8fTUcEE0bOK0Kph0IVKyaeUX1j/
DDB1Jj7VEJjXytzP1DN07zeW4tXl5y08ULszhvAaU+aKihdCF2nUDM5covlUK+17r3dhxuq7CRju
/2JWkZ3+N9x8K3qXRQBmqfOEQHucmwRa+TwwoDy5BUS+ulotxrSYUt1WQ0FGmUbl0PmOded1Gwt+
ZW0gV1iQtoR+H8WX+ziKOEFvyB4wCpA5Aq8wgsJ+KarT7ala+TLoGdtAVAN/DrTlIklgYegNrjdZ
VOt4iGioKt+XsS1/eDWlYZY72bMHL4uNLL86MihGQhIU73MA7D+ObCjceBoMbDBwYALTbYLROyVJ
vnEor2xjRwfWZAaRIrUve+KUNFqt4gkfyEr83n4q1UvWzb4iG1N4ld1xfCDKjGrBP1dcdrtIzDwl
Do/EG4rAVfpe1MwL9cH+4iIz+gMcRAM7q8nh9rdbcpkAbUFkgImg763juby8dmhNA0CIzPLIapId
5M4O6EbsYRb5XZndSVb1n5aQC6dTaDfl2ez/3g5/vQFQBbMxAhT7Cf6eS2Xvdllp6oVd07SKUJsn
z6Jpyh+Km3LrM66Fwe9+ezYBOL7sCcney5upLevIzqC8lQ12G+r1sAWxXZnLWecaBjsUFXAQgRZv
GEuZGW+Nto70PH9gugnjhWRXeS9W9qXM7LM7GWFiUODSUMcVxcaGuBojxFnRJMdfQMFdk9LGgbpT
kxlT1HXSO3WZ1u29Er6Xtz/YnDA+HAKLKPOvePfBtNmlr3Bnt2l2SEd0gaYsLEZ31xSnKj/Yk/Bx
MtwOebUHERIPeSBSUEmahdY/hmxgXkwKs9QjRyp2LvGoigrFstDMB9hHWm329F/Eg54Eim8geaLu
9zGe55XdlLVsilRbpMFQk51TFmevzn71ADfejnWVxeaxvYu1mE6vKi2LeYkewVMncq3uIFsFtY8t
OfH1MMj/kLwCa3UJZ9PqGC0WbOIob0bTn1oR5Mot/aYdNk7NlW8F+hsQoBA8RtdyqVhiqwa8W9gS
RJZ5nuqvvH2wxI8uSzam7Rr1AP6RjpwMxXoASQCQ+viNrEbwBo1ALdIrCMhYyp84sIrTfUngKF/A
/k8aZdi2ipyh1d4dJdofO1dqW0Wtq7Q9/wxkbaBzICR3RcTX1FiBfQpXo6k3fD3exdVOpgxs/E8l
l369Zd+18hkRDscs0ObQ1F9SQrwm1YjNeg0H7YPGX0166P65S/82ov+EWBTP3LTCgm8xsZJXPvAq
oE3mvjm83F72a/OG0xTQBjy4UQpZJEpbrwqt0FwWCetX4uaB4T0O4mRo994IG4h4y1p03kWLpDUX
lqBDj5MGki6LC0qZJaYVeyaLhulbCq+6pt3ysTDWFv77EPOI3+XFUZN1b2YIUaNud6aF9cJB5xgy
KAhoeV0cu1F5PhdV2/rEmh5NL+a+6scfliIh3IsCxqznKqWwMXf7emO3rC0bFAuh5ObOxjBLWlZr
ZbUdM8aifLqvQMVXaOZ4W1UFlNVXZhnpck7R0NCE+tXHKZAJNEI69B8iU7lGNOao4JUSdmj1gJ5e
56JWVKj6V5053l661vBa0abadcpyThKViBBX8W9G1sNILYt/d7grhEYHaqsOlEpAGi8LZUHkXYUQ
dyZaTcdGN/tTXEoNBS+JUpYwHXnQ9K46GAX2RwyOdu+7ek99G2TsEzzdshA9gNQfZ9wOhxsCrFzr
JjDtVPcZSb87kho71csSRTVCww5NwZyil9n1rhbaqQ3STNAYQB3rzwO6Pu4oqyBuVeLXkxcUeg63
sCzW/DGuHF+0sLTO5GA+WPCO9LlpdH5tWDUc3lV7HjKjOJuDMxx1sCgOmUercyq8IgCcSrtoZfra
lE7n+JWritdOKpQEVZpXIeqhIwh9Y6sdmqkWO2llZCd4Uj9CCck6gnLifC3ixDqgE2OFY5+Ku6Fl
6V1Z0RwUDU3caa6W+XqRjvcdlJmiJHHQspM1EB0QvDiAPf6SpDDrZIPDdqPplHf21GVH7pH20Bd6
vfMSAAQTPJvDzoLHJ/Q38ghwWBakjOQBrm+Yz4KKsNRwxjAurV1LrXI/gA+0F44Gf3YX5mJKxcO5
Eol9l1qoQcW9wY/KZPUOlWbUtaE87YNs7MGhT5nh6Nmw8aiVChV4RX6inPFcj22PD9QPZ+ZyyO3Z
Az3ok95/drW5Vpo5LGqdjO0HPPijznFSn6TQ5c5RLAfxF91IW9fcvU3Yg8VEvusYB5ILMAJ4mur6
l9u5bi0zoPaFe8Ssk3QFq83haicFo24EJ4vASYCeGYwiBGjnJevNr7djreVVOMDhIo93+jWGM3VJ
jSM4ZpGnStfHJr23c37RTIXOulsBM8pDI/c26HZz9lxmV9TxZpsj8NIhDPtx36ORmXsTUfCoKfK7
2EoOeZOFpUceIVNRQcmHHm8Pci3P4JKNNxnKpIA8Lu5nrjNkk0QtOvKm4g+8DHdtlm7QWdaGhL4O
2GtzvQ14wI9DGvGG7aU1sAi+t4Gw9bNTwSvT+N0QsUs0718x0ThzwYKHIRXOQzyfF8cToKksKyrD
g30diBQgbnGS7fNpC5uzdgy8D7M4orJskFCumLxocqLUbHxtOOHM3KjSrK3Ad0HesA/vzsG6zyYl
XQSx+sPgPA3VMy1gW5hY/lT/7chGTWpjSMsH10SF1qbdiGjS+2Jp2UHQ8Z4hw9xecWtbGObF9qxY
iAL9MgxIuLXtTrO0UcwCqTNIKt+5VRYAfnU70MrrCl0wqKCilgxfhyXRjUHtpKwdGH9rAEAMf1Oc
TFZ617Kdl+L0BP4NEIT/X8R56O++F0zdsp4liOh1zb6uQBWvnxT5DiN2f6iOiQm/IUhI3465ukbe
jXKx3umA078dEbOxi4CXBQ6kF+oBNlUX+y5vgkHZ/1rGmXcYXsbgDs7SFkvC/4g2lx4nCYtwZk1w
8o0JcEPsW5b+uj2y1YXioYwxVzPgkrfYYqMUMUcpFsbtHQ0VIGhN/T32uj0TGxii61IDRgRgKNor
yK8ogy2TLrFzq5WKRqBQR2VjHwqXfm4GhUkkz1027tB+zv3ZMhFyMMnBy6zft4e6svVQ10NDeHZF
wn1ikSI1PsTESAsaGSMkZwoZV8E4ZYBQNdq0ux1qJRsjFJDDwE0BMrWsL3Le6X2F52tEta+TOsYD
bkacHlPYqP47PQpYlXlUM8kOxdnlYZZTr+lSt6WQFyNBwtwQJnsHzWFnyQBbyPkmV2V1HjGL6Omj
AYL6+scNaBgiVmISNMpS18+16bOt6Rflkb+353A1zNwmQKMKbfZlCtPrMUOBjNHItBvN1wzztTct
cahMUh//i0iQwEXDD+B1CPB+HNCgN7yrRpNGXSZ8h1l7b3T2w6bS/dqAoEUytxYhNIHW1Mcw8Onq
6spNAHzru6jTTelbgJfvpZ3Eh9sDMt6kOBc3HGw1C95TgAtc+8DPYDw9JQOJWhe65KPm9AFa/oaf
xi0gpw9EygAuzRrKlknT7hqaogjuVbmvtfWfQpfVV+A+VeObojWO4MRBP4sULXB3hv3U8Hi4x0VN
7bWmSkOaFUMQ50M9+ajpi4DYFQnxq/6M3EBj2mjlp1hWKgTItjwNTV+f0iSnfue19EDt2DsnDUMF
BG4JAfAP4EdCk7p5iDXPejRZApBlXIwBZLOgsMgmcmCmSCJWwc5pHES8g5JtG5K+krsYpg5BDODS
M6TY6akBcshvdVuGNZS/fEqqMpjsfrrE2fCzhH8F0HxOfDcARRd0OI8Bj9PhhWwrfgdShxPUxmxq
G7feoW506yJkB2frRn6OB10dVIUWcEwy994FJOGQQOE6ADBN3cc5F7VfxsC+ZfFxsvcZOnaV0dwT
vKZTH5jJcpeCGoXniuvc1aicH9EclYcMgIF7o570aHTs8aloB+8z9NjN+y4m+k7T9BJq+Vz3bWXp
dwVVzp+SYUC8taa7BEiHMIdN7h3cjt/Qdt5n3sIpHaDU7pCXrN67gIAEjqyNE/7X5Fu8j4O+hvh+
bokSmEUr9pEwYt9yO4B6Y8iNZ2J2qbZnu0AHV3CHwdEFm6cMjCoToQE0+t9eOfBOYykNdCt17wow
aS+yIfYdhCuHB6oAN4ihaXFuWtCMmZ1pRy4H44UnusDCspSCIL9rfCnzlm0cNWvZF1VDSPEgM163
04eM9XlKc4KidvWNDmwKWKVGn6X6C2k7XFCyeOO6tXI/QDMEklAADgB8t+zSDsSt7aKjsPNOpl2Z
f9H6P1LBApGDVzz8rLtNws8VIBdJ/33AxSXISoitaYBeAUkZtcU3Zf0s2UOaHIn1hIKY3+lTILfQ
JiuvGIhQYRPOVW1AkBaXoDTrQesiDJ4spgglcvK/2raBrQrYJV4T+HNQsLjq3fMYRiAKqzuS1m+D
wQ1+gkIv3aLbvIkdLpMjoQb6HTPenyy/ljJ73FKAaYl4SbQ9HNirY1tDeELrq5+q7+17GEdbX3Ob
ZsEIDbuADHob5m0GiA136hAj6J6yQrj//jTARQwccVSk0JBZdsVrTvJS8flnNc5fQBziM7xrsp0F
JduNy6W9tl5xu0SjFVQgdA0WDYoYFS2eTJMbwVSkCZMBqG04pHzV+9wM9NT5DWhrETKzgPUfJJKA
gMn4QZTZzPeGFMvk2fED7eEagEoohBLTKt23xqSdU1zvUFSGWo0cubcvCg4DTTezfKdpUcjLaIVC
iqeCKi2MU1WDmoOaCb2PaUcPXqriHcCn5UsKUv6Oalq/t+OjXggC2i1qTWFfVvj/eMWgOMMVsFuA
laGko1AaUfYOmQwoPx3Efht4eaQeifzfQcHMbcHzu32+bkzfkohGlWmNOTPcyBkIiNTs6yBhzkfN
2Hepc2hHGRgltF5vB127Psw6WTCdxq3oCrVTWRUVIG0gqBzPY1290IZ+jjNIcdyOs7rN38WZB//u
feXFeqPKCVCyAc/gMU19Gw6Ht0OsPDpg4vufoSyWn+nloJHgcheB0W/m9x3BKrc/JbgC3I6zMWVv
XKV3Q3EAGi7tFkOJmxdoi+NE/FLJx9sx3q5tV9nkP4NZPisayFnmuO+4UV2BApSWn3Oq+abdPfRd
+puX9BNG24CnaB+5lV6yTPdJJcKR1Bun3vpgkXzQoAMPbfm+0rpyxBuucyOp5YEGYkMBOhAkUHYb
4107egDrmqHK0BpGye7j+iAqKXmuDW6kcxYy0J/zivjSsI/2aH1rif1bZCDdTMPJmdLT7dhrQ4SC
u43FA/bulfqX2VZTUXm1G9HyQR8KjPC57L7fjnGtJoJDCOcPaNE4iID6Xqx/onl164oRFafmIdO+
FW4PdteROGedP7hs16MwNHjHoYd2NLn09UVx4ffDxlv1Wr1h8SsWW6QpAJZXE+peevGgq8zPEjfQ
7B2vQER1gzL5YzDwezeeXGtb/93Ql/r7XJnAAiCHRk5RRUNOX7rc3diS6wMDmg0nLF4oV8CGpkhs
aSaZE2WKR00z3rs154Fd1RHoc68kzX/goQRdePYrM92NWX1rvC/36vyehBTeXIdd7pHE0VlHjApX
mN5q9EBAgjZwJtad3N7uj7Sp04C6cfklT0cWwcyQ74CXLyElCgqdyWKoltfar07G+AJcyjCNWXI0
pOns4TY7hPnoFLvaM3+MY0vRC4IBSe/RDFq6uv4iKUG3FZjIPR9d5bPSagt/MAF8u71+rdVNgnI6
UCroM4Pc/3F/lm6HlnriOJHJkWb6v7TTyrMcqHl0zNrYV1nBg74CYayZKlyvRAvbuMKs8DoaPaxn
rXiCjLh2KJJePg0gPaIJMTmgW/GU7LKuB294ZIXno9zMjjEuFwF0SfU7pVh7MPA+DIAv1AJ0DJs7
PKvsswetXz+DEsAjY321q7XGOjcEzZCcjs2L125s39UljLIZ5HZmIry5GD34dd3U4lCMUghBWKTf
0X80snq7pKIc8X8R5l/w7lBJhV2OxMA1WO/TsOBdqBXgs5UbLYrVcUBBBe7OkKTDav0YhSQJ1Afh
dBu5dfPZLKq7yTE3Qqxvxf/EWLY/68Ew27InTlTBXijvKapvdPrjQsPUV1xGtpHtlNLuSlnupmSL
jb52B4DtwP8O0FtU42xhe0WGrRMpiHzG1qtDnypUGCBseHs/rE3krA8DpB+u1Vc6X9DqBoKXV25k
tAzsVg9iaRrfOHpXY0DzHOtt7r0s8dtancQJlZaDApLp0wrUQ02aW6SWtVftfB7N1b755r5YEXqj
g2dXJV4U60fP/AmIDnzX7+x2OvJ4Y2WspZB3oZZ8vgSMZo7CsBeN8cVwSr/rfWF9+i++CwrbQEnN
W2pZDWs8vXKhXexFjj4+okvxOArn6XaI1RmDkQ8Ae8BcXrX5WG0MBi0YSBENiEY897C8hlwPjaLS
g7btzYNjQkridtDVuYPZGYrMqHEDuvFx40oi4tLKZyYGxAYkua/kvXI3zum3O+XyHENmQIcA84eC
5WItxEIQ8IQ79EBKlMka72c7Gq8TAVJWVM+O4CjNsifdFREqck+G1gIYZkHNd4phCzShOme9Fjo/
CSuTfmM358T9m8gUSGhr67hf2xmAV81q6egR4Tz6OBu4R41tbQkvyqqp+ek1It83mWuebs/52nvs
fZT5m7xLyYXtVsAVYDpIYvv95ICn9+hNxzKHogaFqMLG0l1NnAAzAY5vzJeJ5TViwA2lARIN91Bm
Njg4AU2hEE4ME+KA9MwB0XfzrrsvQao/GGbjnjDb7efbY15b3O9/w5xf340ZBa7OTWXvRkTIwMym
BF/Smz0WwFQ0n3LShLfjra1rdPoAx4GoJaozy3VdQd1Pq3M3sptuV2aQBGcsbGHUdDvM+tyibo37
L7xz8dj9OC6ho0AiGeKouHyICQzc9ba6F56V+9JKHvvK+VFV6rtgJLC7YmNS5+W43Ffuu+CLToAu
QJysvBTIh8m9ZG128rJi4zxaAwKi+wTeHKQm0HFYJgje2FrJIXoUEf3RK6twYneDgvhSxCtUnIud
2Q87ZnqBQeODMOLg9vyuHbu4+ZozHQIZcTm9nis6vO8RHZCivTUVfx2v3U8EbMC82XoZr70U38da
zCanALpXEkz/dkJdGeXTg4jtz2Y5fRYCCgmxqk513e8dpR8mYXUbK+l6wUKZBfsTPmgY51WNCxUn
VGbUgNtN/bsUAzSPjkT786+ziRi4ZjrAac94mcVbkY5mBeESSSMr0b6VpoBUcXXWzO6+ofVGjrve
77PQjG4BB4WO4hWnVesGUJztHi3FAn5J2O3Td1VbvqzvLXdrr19vg4+xFsNqqinNZIwOn1nOTP4u
JFtWitcZ+2OExQGWQLNTJRSjybqnxAlLIYIOrw8UYWn/Z7NmsTYeFCsgkYWDCOjNRU6Zckckjspo
JDPj3DDvMA0biQOS/1epA4RBSCkjP6HDfVUWiTW86oQ9xo+0Aqdkz12rPBZm3YcCx0UXKNKTU2y5
064wh/bz4MgkzAB8OtUdsMDSi6dHpTXkpEML+bEs62Qfu9z+mqWZgsuYGA/YQsNX4PrIM64X/CgN
lh9ri0p/mgBma/QuC9sUwDroO5hkB8Jws+MogH2CpDS+IUvsA1OQR2xEI6H1mstjXpp56FLQk6wu
cXdl52R7C2RSf9J5csehyZ+AnN3zO9hKfWtb+tdB9PvOyPVHQVtQ3Uzu7YDN+jY1uji0eSbDpOX1
Wevtaa8Yt+9BACbSZ420fCGrMcoVjSNSdGDjAR0SNJ5t7UmS/VRjB6xSlRhBXEMpxG6Y9uCN5XDm
Xsp3KMZI9MZ4vfcG3Q7hJgTLXYiRf7LABPabHAIpleqZb6ZJsvNYZkHS0qyfWZ8UAcixzgvTaLVn
mSjAhybaoYIi2n3dZBQ6Nso8NY79WqOohcala/vQwYufUCWQgRajmWl0QLG4rVHcQ8P2ZzwYSVh2
GiqV/fTH21Lpv07NWEGAVc28J+gNLPsrvQROM2khwZAx4Vc6+qluHMC9zOf/TqGBZCKqaM6saohC
yBIt5kEyYVSWiB/NzDh6GTqaCbuv3TpE08nXMj3siuGppfYPLooLy/V/7nR8DL84GPq471OFev8j
Hd1vEzFfSCIOgzQ3ToC1lAmO64yIA6v3yg/TETS1bSjoPzJJ9l7O7wHOB7AV/KSxO5SG/OdXE+Ae
M7ERPGWUDpcHu3A6gwwGiR+dJNkXYDayLr7PnS0s0tq5NktVAbsPZNcVgj8WOoV+J40fbWX0flUm
Z+ymaOjp/vbZtpY04XAIWCbetOCeLpKmzJLCgmYsiyq3+mUTMPGFwTYuQ2sxZm4kcEe4Vl5xTlth
FnrvdVpkjqiZW2B15xtP85X7JFBN/wnx9u/f3ZONvrDbkYCBIGlNoXntSb8q+DEW3hez6Z9o64R9
N56oQvbRtoST1rY0DHzm4xqizFfFTp5NLkmdmkXKyfdZ/qNGRTEff2TTxjyuxkGBA9YRMyV5eTmH
u6HV68UE5n85op//BY4tfu882+Xr7TWxAuICdkWHjIQDM2+UihevABhEeS56/lqEvWViSiFxVGpQ
tAZVLb70FodIHbweIZAjuiMw9UZYDso9olOfhrd/iblyg4DYEAoHs0MN8E+LX1LZ7WApUJGiUaBd
aKZ0CiriyYCUkIPMciN/HQfI+kO7F95m1KmDVrLsUKc6QZJnyW+BU26veAz8YNdkwHv0+cGqp29u
GwNChe7znnA+QjlPi3d53f9NPXKfSvKn5719mTqzD2WWFqh2wmLx9tBWNjhGNndWDLhzgWz18QVk
N2geZnBrizQnB2jB2sW586SX1fF2mGulPjwCcODMNqYgi0Lc62OcIa7zIdcSLWLQRizhJKtslIEr
y3ksJhK4ooQuj+a30IqGHNLBdvpHSdz7Ec2PmJYnSvpAS9qDq4aL4XYQOkyPBthnt3/kSgqHdw5M
Kt6kpaD+8PE35i0Zxlo3tGjsn5kOsEgemnqDDjTZF+Pz7VhrKwouS2j+gDmLW/38W95lCsptgP7T
PH5Ma+ZXzS/NpWHCD316GDUzoFt2Kqvzj5cDhabpbHqxPITxfIcHrjlo0aCIAasDGLwkxALZs84A
95mAfSiEZz5NKIuemeMKcBWdPIwFe8UTIYbGpcV2xWwQS1nOfqkcxIi6sKU/OJrYW4107qF+E3+6
PUlrixPMnPlMgB4HRLc/TlKDc8Yccg8JwP0SQ4HJAkkGamy721FW8pmBhxtURWZy6hXFV7ikoaos
QcrroCCIq3UBpWUQsllbGIAkQMvtdry1ZYYHCXIJ3orz2fpxVFMeD7j9VVqkoV1To5YyeH9z/iAa
UKj1jWW2HgtP/1lmHgfDYplB/rDwugpj0+YLag87w6IPK8jY1IbmQ1HRvz20tVUNEPj/hZv//btV
nduVWZMcQ5sy4sfGwQMfx/FehPmUtiYoJP++YZFWgPCdn97z2/tjOAJ5shaMShbBCOqoxel3yazD
oKW7tksPdT5t3LmM+c/7WLEBmBg4HtxPcJV1llgeR+hWZ8zUirGzf5tOCC2+6UAkEv0O+zbhPnSI
A22gO73wPplZ810vpE+MHInbeVHDcG7q+sj0dKP2sTLrM8gZIgbI4aA+zhefd7NOR2XqaYXTaWJ7
CRPbvLnTZO/zJDmquAgA1934zCur6kPAed++C2iMmeQALrLI1SB7xb27ssS4PZxS4xhOmrHxmVdQ
DwiHEtKbYyX+4MV3BhSQlRxqONEoyYj2V3+xpnKvd98pXLH9JrDG4WAxeawn+8DNIsPNi24kidU5
BpvWggEOLgLLjTRqInFt2NpCKYL5tvbQq4Os91REnvc1Lzfy3uo6A58CVU5gK65ucm0NgTiAv7Cu
9TK0c7JzjXOsflfw0mWA5hduwOjGpc5e/aazgxBIQzNZd5EpDAknxr5qWZTQ50oBSkghSinAS7EN
3xFPjnqFR6pmJz7+W6jpeb4E0LCGPn1nVIFWdgF/I7LgRjhduKOHXjz46NA+ZC49VOoo2jaAcGbQ
EdNX7KgNZpDZsDq7T/URCRB4OBFVObgO7OCShww39Hh4SNMfhB0JP1Hzh+Z9Hclpak4Jmt+3s5ax
9nGxvKDEhEolJmCxnuERjIsbmMlRrL53cleM0f+Qdp47ciPLtn4iAvTmL8u2L0rqltR/CI3Uovee
T38+6t6zdxWLKEJzgMFgAGEUlczMyDAr1kqhJzP80ZbGn/qQ2o10lPX2JGjPaReCrvfJWYedbPUg
LlEhEUNojdZ4a+SlHZl+ElzPfziDZ++Eq8aDLiXMPekeFKP1tm++WqZrg7FnklDZDSPDlNI+B+uW
vysyjhZCXbX4LgDH1LRxp4b/eBXEoGDDxt5pEaZRU+jLJlbR3274aGXq1i3WsuAFQAC/VyOo4dRO
SPrZVa3dwmjCULPoSDV2GuY7nyNTeL/TbtzK0r3QvaVqTfD8tc6fMiB/kbJryfZk/6CI+0QNSZ0V
u0reNT21XfdBEuIDk6Oj8SVvD636UmVOZb116nHs39s6vtPTX0nB2GRgHnP/buVYyNfufkp8LcC9
lC7gFbx0c6Y5prVfuSpdD8lu/Wehuk+ih6F0QHUQOL3VxYca3FG1jFZJGqcTN3tpQNQTq016rCjt
zE6kWkUttNSF9hLq6pPV+wdNp2gBfcTtJS6kxBNwHxjXVJ25UkcwQG9YeVFqL6YcQoX6WEt/rWPM
e3luYfY29V4ztlXVAI9WHU+r7FD5ensJC3eXOpY8IWxRAkCa43KTrGZQWi8tdChS1Ce1b4D6mK9h
n39h2nw7GN6x16pk5UFa2h3yGFjodEDKV+mg0cmd1IbsThtWuOXKKD9nLYjStFXXBgavTHH0QF9P
ySdvD7WRy+WFOjlTUDSxA+Fqmb7p7X5sVqY510xM1+DsNZf1TGjbvIgdPx3aO+ZeKIM2fvySyeZa
m+TKpbEaEINTysP83hWsYPSyNPSQUXHEDo7zrj6IYWjYzHczn84IVuOlh9un4yq2nwxOuHyqMlSw
5hGb1BUaBCJ55ETBV1+HvPZHWcVQcR9vm1laF8MbE/8cFNhg+S4/oQcNY9I0VuTQhSqRa0/2uVkB
Nut+Eg0ftdr4fdve0pYx3QNsm/DguidcjErnuZYeOdWg17boR18qT33JZfVva6d8PkAgJIy4QHqh
s9MXA8qWrHGMnJj5wxL6lfxnUX+9vZarCzyzMTt+oRf4auiKkUOM/wtl2q+jot/T56JVg5KBlz0z
57zGeLFsE24N5lUpB85fqZE63ZD1aoQnD+zK/6x3+bZW3incqe2DWa0V2xe3C8qH/29ujn0SmCtm
YEWJnK71tskI125bbLy1Q7F01mk9ouoK6g1+ntlz1ZmDK8FlkTtRZfifVG/UvoaFD4nzl8DFF97e
tUVjgJlo6060d/Mi4KClXkzmxbhXWW4zlRpnFtxN1MXwMa88UkumkEum7gZvpUyb/vJyxWquBKi6
505T4Sa6tyFj5mT8SRR5e0lLh4IOrsKNwuVe5cqJljWRogiZg6CItBci0dsIo7Y3Q+mXLoefCWge
xVqt//5D4jmY1INul3femj2QTdkraROWqYMkLCiO2hMejagcbCuTha03hPKKvT8syBehxQRVnJqH
+kR5d1V50gYp0IXWTx1k7kIaTn0obDp6Ghs6e6aRn0pf2IVZB72w9Vonwg7JyJc4GjRYJqqoK06y
RqUzD6QQLTm5+ZKNjKI1JsQNttx6+WduuzTagxkrd9jpbT2HJSdvE/ExV7Rgmxe6uMvToLR1/pc7
N0VgXq+a4MHzQ3fTl110qgqdvysXwnSTC4hYM+RRhOjGlj7Y0WyDyso2Jr/XR6afyFRaO477mHDX
s46+KI6PZesJd7Sr3S3fMHxBSSuV9krH3Jnkhp5NmclFpqVI3juzkV7EQno3M/d7HghDtWfShr56
EIm7TjAYsTDMCjaUxFBTBrnM3xLquG+KIMq21XvQoRBgf9Fz1AFj5kscUfKteBvqjDG4o1/ehZIy
2L7kSfew2Ls/rEiWwXEzRbERokDexGqq3Scxugp6xdysBBr2OekHZdtlUYe4UmLwebpyZf8XfBFw
FxpUkKFRqNGnW3D22iMrFk+yHakTlR9J/u52z27+9x79wsTMEZmRBJ+yjok8+KErwV1sHUy4+HuL
drS3b/w1mMnCxQVjAp8WLYKJhGD2gvjJaKayEKQOwwh2PQISrgBFJu22bF9y/6cQriQGS5+QmBP2
S157qmqzV7H0EEtD/SZ0uq7YmU3nSE0BgN843PZHS2Y08J2UbEnJqT1c7pTfWHJv+R2PbzvmBzOr
KoobobtjhFL8F4fi3NRsxwo3DrW+GCKHFZ+Mzmei8m5sP91ez+TJ5o5Ho6FDtW76an8qEGcnL+8h
lINmKnKYc/s1CvBEulK38s0W3gq0IOlYQnAMk9Mc6KvVZppEmpo4HqTlwfguRU9Bd99yfW+vZWFv
KEexKYDGKLjNs46wG5vSRY/PiYfeRg+SKQ46eyuF4gUjzOcBaITUD/nseezf+rWSGEOSOMnoQbqU
vjBedHR7+f2v14IZemwA2JninLcieN/gO1eDxPGVxqF8ZnedfMy1YX/bzHSGZttPmjZF/hPF2FXH
2gOfmCiiVzIg3tmyBVi+C3eqBMn8i84ovNt2thuvpDYLx2FC/YqcOhLEK8KJQm2kOIzd3LHi4XOb
74YgpHktmPDh7W6vbuFwUxnEF0zkFvCjz4IUtSkSVYcN1amC8rdS8S7K6UqJbmExvJ2T2ApxgspM
0qU/gO2r8Wtm353Or+4ioXsl1kN/JzgSpq/s1cJqyJtUBRo9mlNX+CIhKBMfSHbmqHpGuZN+gWAN
azOGi+uZWJ9gr4e0ex6EJ0YjZLqbsR612I1V9V6p6r6pk52bJ39/DqB/RqJG4/BNrZfLTycjRhD5
Gesp0jZ47iv5Qwjc4FRHHrJQCszktw/DwoNEjIWj4yPSUJofhqwa2h62hczp4lR6GmvD38hRa0FJ
3hgbqal9hrUD8z1WAnmtA7PgMzBNYIc0Ip5jnrGVVP8syw1yR6i+CX29NbJPNcP2t9e3dDzOjcwO
uy+M4JE1jOgKU4jtp2i1w7C4DNmYQhRrUu6cWTBQz4aHbsycptUftSG/h98aMN1aoX1xo87MTAs9
e5Kilsgc7omM6gpqme1hJAzu+waSumdV+h743//Fd4Pij3EJmM4IwS7NpdBDZ6LEqrqg3oDisOXq
820Liws6szD7bm6mkUVUYuZIqXm0IN6TIBoBdtAbJ9UM7SD5dtve4j4B2gFVQ/kcVpPLFcEYEXoi
amLOKIeMfI2/h64ApO4KKyHXdEFnjwdP7X/tzEKuoC+yXCuazDHkbEAAq9V3UjUUm7RvgKUatYAq
V5f8/fvLqzgVqiaBpKu2gNaDOKlLEsIQHGT7gdxosMaJvLiuMxOTjzw7gHkyJgIcbbmTZeh+aU4A
l6Gu//KjX1K4vb1VS6amUhHZOjT4/MelqdRFCgr6i9RpfGsjZ/GTm2RbBDcqRu4QZEg0dcVLLJ0N
wmQqErD34Hlne6akghirg5E6ciahkxKQVaJUF61NfayZmV2qHl8k+QbrEuRf5K22UvzU1kKkxW93
tpTZtaJkMxSlamIDtq8K1i8tdoK2sGtIbfU1vfald/H8u82ckuAxd+zFLMhib9TyDQb8bStnPIsr
AcWSG0dylhkE5ocY8JtF/aKcwGsCgagjp9oDwKpHxfdXTCxtDqAKBRYPRO6vajeGpw8U+DgDkZXZ
yvAyCm+NtRKsrNmY/vzsDmmDrqa+pLE5AdNjI6TXbWuvMv8u7co03CUjYA1t0xwC1lKaKnS9Txyp
l+mDvpR1vlWSn9naSO2SB9cnYYwpTAaXOx3Fs9Wofu/1Rp5ljoBmq58fm/FdKe5bv90airdVq7W3
/E/sM3etbNCkH0Qrw5gvDAhWDOA6zpw+1MYHQ9DGTSiUylbsJeEQmlAJ6G376oqw0eayNuxg7Al3
bdeIdpmhTiwV+rAZFKUEEy1km0C2snuX4cUV77W0yXA/Ar6Y8uErgCjks1031BbOJH2L5Nwe9W9y
s+LvFz/9mY3ZLR+BgXuJxX2orPzekDuYs8fXTFbuizDfysCEbDWMVjAli+uCYIOATUXUcF7chCSM
kdGCyJT56E3R3vntP3Rh/oUnnkjN/tfIzKP0MNIbw0CxFvrEjSoEdqGVdhV+uf3ALC7F0kQSLgZx
rtA4hiBNUgk6ny97gOXlMMoEuzBA3bay5Ip5kGnXT1UskpPL+xHmhdJ0g5E5Vss4U/DFzQ6JVdpD
8cWPf902tbQg7juQdchbLTrAl6aMVIuNyFUyp/biR8+U91Ln3Qm+uQLfmb7+/AKSMk6JFpyF1rxH
ZbjoJOrtmDqimgMuEIWTYJr/3F7KQvI9ZVlMRdLR5Z+ZV7GyUEBfQqBBlf/u3GOtWxtLgGo3vQty
fwvGoBhWDvaCv7ywOF22Mz8WRcSLER/O6SHfipSnwgO4QiKpg/e4vbaFbWJ4b+IFtUDxXV0h+IMT
MYhovtUCXMfhvkQXODFXHrLF5UAbPDXcJoTb7NgpSeKPBiJyjux905L8AMFiWEFOlnW7f7EaUNwQ
RoCwRk3o8rs1JSlq1hiRowpfDR0EivmtLt5v21hazBSwM/kxcfbNsys9Q3faLNWpqQz2FkoRhCe3
YpTbzbBy7vSFw01XFIIYaj+0pv5wB54dAyGs27Fsytix1KA6FXrzXiRumsHZEILTQpjpBL3vSxAH
e8EJISgUYm2f8VhtXD8XjvUoIeIlidHOqsfKLnIGaSJtTL8l7hAcu1GOfseKX+wt2GdRYSmV+7b1
hoM5CuVOy7Vqa0AfdoSnr3fcKk/tsuv6QySo4ZZdbh3miLqnFsAg4sGd/CuLa+FBBxkJrK9SrJ9i
3qj9Rk7NZqs0jbwdx6L7XathuVHyofsoRzF49RIt/OllmXXM3EC612Du35pN3B7AWr+GbcoAgDd6
x0DQx4OY+eq+ht9j0wroIsoZmleSS+8sjoL0AyHHiRiRYVdP16M93d81DcnrbWdijP+PKhwtarb+
8mjp1KdSteJouUP2MWrSri7jr50vPSYIgN8+YdeDp8D0qLdM4F1y56sjhkj2WMRSEznJpBFe+RWP
Dm3rTZmBYOjqey/rH/pSfB9c8zGOxgOjsN/EMFpJG5dWPBVpp5LPJG4wS0HEKC3FhLl7B0yn0wfh
UWyJqbWsOpogym8v+Tp6mFb8X1vy5dfV+sylwUWTtxlL5LnrrT7eRWO9z8tPZsmA75qjuL5Z2CO5
oiYow8c6d+ldUxpqk9M3T1p3n3vSYyvrh9tLWjRBAsexAWtwVYCWotKqTa0FPSFyD7yPCk3e2xaW
Ngh8EOPXjJIQoMzcqieUcqa1tFJggHmJkeiUwsi1AyP8UprGyju7aIsSIPV6sH5cgssN6kTZQlXZ
DZ2QYd27pIRUtDSqftsafbr1rSJfqQIufb2JFJtcgWjoqtGqN4UeZjCjO2rvGXuPOcFdI7vdStB6
HQ+h8cXbDcUZM1rExperymJJjYImpUuUyuCO37TiH3PcS1TkPKAht3dr0ZYBGxxtHO61NrNV1aVe
a7UfURBJ2i86SfFGI2jOmKZy3QNsY8Y/I6z2K5d42pfL+IgVnlmdXSyL90Jyk5D33e+Pk+Pf6Eoj
bURTyVbWt2iJ2RSQt0tEth6aHFEVesBCsu9pD1it+yTrK6XoBRscc+gcTAYamGuanUJxyEQmfIrQ
yTvUx2vxaz7ET7LXrIRfSw6YHhtngpYolZ25s++HpBpl9DMcUGXDYywLny1JS/YlDxbwUd57o8/+
KQVNe9LbrqWTXqeQtsf6Y87c8pp85cJV4NCAcKCGR5VwnmOmwlCYXa8GTg+ooe1RFu7c19tnc8H9
gsqmBjnliNflraErpWIQrMCJlTdd97exqB786rEIra2Epm++RimztI+E09ZEHgG2bF7j93M9blMj
wZu45adEK5+RHzrCmfjt9rIWnBaz5CLvEwWahSIas7NNDQDGKd3y6LXiu5+5dxaA3qBRv982tbhJ
MEAhnATUkCrhpScpYgOaspwvCHNuth0EhWA9jK2VO7ZmZVrwWUCY1G2ZVaYROKOBTKbYn7TMW3H0
SyYmzkCiVwqPV4koyWNY9+i+OO0o7FuI0ZhbWgHGXc8mKkCFQADgeBlLAKl/uYwyr4YY+Uvf8aVi
myXWJqqkjQCxfBb3L7ovMMzX9B8w3j95av+a52sJ3dL9psPDeAAYhIVpVq5qXA9N4TleJL9o7Smv
/0mFBobLLrJrBt5DRTuktbRDgHqve9LnSPoXO3n+C+bDrr0muoWa8gsqXT2JmfvaBtaK619e5aSd
SSzJ4OB8bFAPoB5iWsFzhMRKv8sG1Kf9ILVHwayFR7gbvYOqEUVnhguIySJw9yGmAQkPAihSynJ3
+4Ys3HmiWWqiU18P9ZPZ+9flmVyKveY7tXSKk29a8eFlK3nm9QixYjKvToYOWpBO8pzNP4MQnUco
DRzuyC9KcD99pMqj+qMumj0EUw/okr8qkdzYfg1/+e31LVwcuMuYIEZsnuR9/maYUZPWldAGDrzl
7iZSerTW42StL7BmZfrzMw9Qh6qS5h1WYGSzVarozeoYwsJjwEKm4UpKzjqJ56UJWDszy0CekAS3
qOD+HoTgM6o45cM4+tFxyKXhxYI6eKsY/Vrms+CwARqg3UZFh8BvXr8t1DG0YHYPHKFo7vW+vo/N
8Yvcta/eoP6tMM50VM5MTV/h7EO6Pa3etMIUDTDXbhs/f5bhQt2YYuj/fZzOqWAYgWbYNCY8+6Bu
wOyy1YyBMyiHOOufTeVRiptNUa0RASx9vnNDs2BPEUe1zEwMlfGrCzu2UH2q0x4I2Vrde+kuA2ym
nPz/REFnH4+qSC6FQ+47jSZ5W2P08tfe07pHvQRAdvtaLXoxYLnWBEGgDzIv8uZDXoU5YqfOUAno
fqU04PoI8UfDrfscYKFk+4iQ9HqwJZRvt1qI4lgeifqH0jVrclSL655eLcRCaK3Pr0aUhi2Ekqbn
6L35IMUQbrbu1o9XMsfFbTQY95YJJ0gVrMuj6Sd56qNC5TtiVv80w+wwjNZHVFDRqauVSHdxQZDT
MYgBzgec/6WpiSpM68zQdyRA47uuGPKXRisQF2R8eMU/LrmVKVWdoLoT0nr26A8CvOVDwD7CJtS/
VDFdAa04aZU+bL1ekp9Kr1C3SlkMa9HGdOpnKRATkOCLpqLgVMC5XKOFShisgr1PjyY95b4FQbxm
1/FgDznAdepcsYG6hgEJ7AbNClRny707oKxw+xwvbSpdIojogJfDPDRr9uduabiyGSdO3xyyjslW
HTG54U7pwpULs2gILhW6HzhQiKgul0siOZSIEiVO7LeHqvgGN64t1W9QXt1e0NLRQSBlIgiWuJ/a
zAd4ciQMLRp4jsKon0tdjv6+QDPhtpWl1cDHwf1H/20a5pmtps9KZGy7xEHVyS412P37HyGkWqnw
67ahxeWYqIZOTm3SAr405FLRLfWiip1GalAmLZPnTKnfGy1aiVGW7GCDKQPyS4Ks2TUIg16xeoOZ
pHSsiL0Ur7AVKzuMSfV6e0GLjvPc0myDKP+2pSX1sSMpxR69AhuqisdOQCo01u6CQN/qnrhHWuDz
qGt2HgevaiZ9vv0blqKVKfviNFIFM+dVI68KK4YQx9iBFOEdcN4JVtT9bRN/0t/59Qa7LP/paU01
vcuNk6CESocgTRyr0L6oxQgHRrDtCpYXZRt8G3ADtbKNrn9U6DlEvXWfZOEdMLbt7R+yuLHESxMF
D7Wkudc2w1FOLLB/TiYX9bYSCngfTGZd/X9RaKFmSXV46qzxJM4ueJREQdA0XPCuj8IvqRZ4e3g3
vMR2GyZcby9qOo1XHxeQ7gSIo2I6x72UYaO3qewBCc7HX0Z+bwFmTNJ7ZdR2XVXvbhtb/IIm1SpC
M9hO5gVnyfLqnomplNPyAtzGRkQ0Ntaml65Z4//87bytPETwOswZWRmXQLA9qVKnVuHesbLxRXPN
gxmEiFi0exUes9webIRyVXkrj8ITbGfIGPnHCk3oFVc9+ZT519UAJ0/9N0o8c1JCePXyDswmqKIY
OBHKm/XGV8Z8L5mpuTWMNoFkuYAfKLVewc6u0VMt7e00Ic0gEkShV8W0BDIZL5WK1DHj+mgN0vci
g1NjILbb9eiaMMW4RhaytMFUe0j4adaqVylSKHZt5FYAvwfhMckrlAe/qfKPvz9E4KQti3AG7Rt9
elDO4noEDgU/RvzPgc7lUNTJoROl5zFeYzVaimYY00ZUDQ4xk7rZpZnAlYiYLAt4ufTdgqLd9T7E
qrV941ujJ3YjrfVplzwp/MsktZT6GWmdPU9JYkLPqZqRYxTM/CA2nhfjymlcMTEvSVDrGCPPpM2d
+nVyN/RF/Cz7XrdiZTFHh9WfEhkFGC757AHkFg2lWNJW0oLE+D64fXAUAiGB1a/tjn3kRoc28aU7
CIhdGhqBuk+bIV5rnSydRIOcgjsnAVOdv8Jey1Rwrbe8wsIId2L6LUL8L437lcUuXXDKnBNclcrt
lX5RrGQMOSP45bTqowlOH7jzpqXyjkvxhUcrRLFIWnkPlwKmc5Oz8+8R4QSZRc+45kUws36TlHdy
ZtlKe7x90RYf3nNLs40c1ZrGWVLTCA+MY1pGx1TVd00S7ptAu+8YYbJjdNtMRlUsof6apvo2NYUv
jRuuBPhL55biNaEO3IFUDpTLq2h4BgKRHRGV2sOnFncInI0ra10yAcSEGhrv7YKSSgExZZ7QkAXt
5X8x3cR9MA1Ulm9/0SWfgpb89NoC3QawdbmQNoM+fDAZGO6RSvK9VzWkTvCUaY815JyG8Om2tSX3
P0mzqPDU0uGY4xg8cfSqPqHDpujIpOatdUxi686P4icvUh6suF0L5ZfKvuCA/mtx+spnrtkSKk3T
Q7ptQ1g9tXnib1KxvEc2GORJ0jzAsboXWt0emEG0TUNF4K5eYytZ3EjGYE0GWigPzkMMrVUYppMK
3Kj3SY5/jgxI3v6qS44FrNB/DMzeBa2OaiEs+apBAiE2WoZ3jRj/VNQ18P3SNQcISDsRYaBpXOvy
W8Y9hUBfoK/niYJka2PzSUJSUIniH2qgbf/FmmifQHPHFbtKWczUNxoRKmyHNPDJGNQvgZpsDSX9
ddvM4oE8MzNdj7PjEfXmkOgVn07TXdv3ZDQiQfV5wi6KUuQg9retLW7UmbXZgyqJqdBrKouauHr8
2rdzH6Z0fQUsdNsKsoOXa2rwgEkMi6UjMBpPnF6+ZMZKT3TRa/xnIdp8gDMvk7JGBQjfpDSPvS+h
g1Rsy0RzFMl9MbzucyWvIboXDx+8h0zeMul9RUqLMk9jZT7EEG0uU1xw2ztP1I59A3ioTO9u79Pi
qTizNfPuhW/S402wZbhWaBd+v61L9bEdzbsIL9wO41qktbg4jbYJxQ2Nf8+8cGLW+SCWYO/89j4G
IJIPm9IQqDv8i0LANJwzAQqZd5oTjxmRDsjHJ6IrrR+i8EnJf7bh2+1vt+jtGFQH3Qe/C3XLy9OX
eUrcetNS6sT7QEpjlwnaz9smFk4fqT3E7fDtU/adJ4jgJlxR4E2fxnjv+B0yOkV1aRed9qnqzScj
Fd6GEDWL21YX4qoLq9MenrmKjP6dbnhgDWhgPYMdu+esblStgUN7/C33wg8BtvrMX4OLLNxmCLro
jDIViazj/Humuda1sRkx6Ws+lHlkwxqs0zG8vbaF86eS3v+ZkAYDNp+OBSqLpkBIux9eGwI4j5EJ
/zgEvJHFGhx40RQ4B4kqnj5N5F5+xiDp80JG/M0xJp6p1NtW8m+x9+xeXmMyWjomE3OmSf2VuH9O
NuhGYSmmfhPQMMgcJdaPYs3IzmAxo5ELOzkMDmFXrZz+pd1i31kapafr4tMYKy0lgDxw5DA+9Zb8
0FXlazes+YulsAYsKOhMEkEUXuZI58TsCgNh8t4RtLtI0/a5+tzLm6o04Yu8b60vXvlthG5VUVee
5QXPCK0MaTT9VLLdedybpFbehZHSgWGLba37GSsPiXDXpcfcW/HBC7tnyPB74kZIMq+IrI2kVVLR
8zpw9o7QPAwhDHfju1yeiuGrmBWb2xdgYd+wRlOCOXdc8LxAoyRourWC0jqJ5T8JoX6qUu01qNvd
bTMLzpFTAXyVGApWYnkWqfWFNmpCW7dOHLf24L9Zayiiha92YWBa55mTCl0z8YyxAymbfRE72Dvi
mpP+rIvxzkwf8nSNh2DhPFzYmznF2q39TtP71rEEwx5k0i/eRn7BPqpPTNjf/noLmwTWa0LPgfCH
DmW2OM9CHcAsstZRumepTrbF+ObJaxWJBf8E2zj9Ipijlet2m5ww46OWcuO4+rbNmL5QNXuqcQ7m
GvXBwiAP5Mr0g+Gro7hyNWA/RHEiSYlcO6baAl1D9q/4lrr/uPJbF79Gpf3mH0lNjJP/IZgbX98D
WNG84+1ver1c3mp4bCaSTOqT0mwD88ryKX/6taPyG2L1LvR3Y42GzkrAeLV1PJ3QHLFUmtGQD03n
9uxc6nT3E9mqkfkrM3GPjEFmw2+nPuak1yuO4+qOYWoiyANeyYQc1PGXpgYv9lWvyIVTYDT+rpHa
7CFOhTWesqUFEYdC8wA0kOr77BlrkyhqOrJHx2x6B1jLg9EpB6mK//bIsxiTyQLm+icGhrmZALXR
pAtk90TodrLa7pl6pm2l2or7uzoFkxl427UJkSdf9UxyOTeERBHck9KXOIpuo9XBM8D0zRimKwdu
aXuYNvrD7kYEd0VnU8aq20aW56RpKn6ORU991VxrbcZ00QpwnGnMmZLf/O1X6SrrhVR6Tjj05s5q
DX07eqm7+8vLw2ez0I1BNkan3Tt/DS0pGKLa0DzHkn9Xw48hf8/F9z7956+tQIcBZhxsDCwpcyxm
jD5BWJuxD8BoGj/Y1DUoHC3b1uFabHb1ekyR5pml6aue3dImGKNeBIviVGjBAMdxWnkIba0FqaYF
+1A2Pie5/Ov26q5bhpNRik/A4ibK+XlPNzdHqZJLw3PqPgLgY+kTFE7Pd5UqaJ8DQe7sasjDTSCl
zDmKCCNnEwV3HMOo2sRBGf9tKDz9HGY5GYSAWOwK+mGFUZr4YuU5mQXuNv3EVKetqN8V6/ftdS84
EGAztJnByoFfnqd8Uj3IUo8coCPpLkTpQSId4FjxNmke1Pvbpq4yl2lJZ6ZmzreOTd1q88FzxgFK
3GFIN9kYw6gFBikux82IXus4IlDblivt+sXzZFJ450GFDWB+cpMwH+ROFYRTpME1PAb5bxKdKcd4
AXT+Bn3xu0kPfGUDFz8shX7qVOhukeleHuK+CNOkU3PPCZTikHQ5GPti66K9e/ujLrjMSXtABU0K
H+EVtCTPlEQtdN9zYpDbm3GopOdoQFapKYYBauXAPNy2t7SJU+mDNBBII/XTy2VlE5OZPuJrUJeE
1hbCClCiQ/bcNk9CvwuLXSoxjFgU/VrNfel7wsT5h+4OZoA5SCFl0FH2Y8lzlNQ9+EMQ2YUOWbHq
/YsPOvWwJyAzGgJzyAyBADWFyPOdAunjwvtZGU+WhsjTl9vfceFlYDH/NTMrtdTEfEKfC3xHX0DJ
No5+oGq18pwufrKp6Dx9Lsr3M3hAbIqd0ppAtmqz3o3GU0nrOmnWIH6LKzmzMksmiiJumoEGtqNk
5XCKxjK+S01a2Le/19paZueucqUxbweXtXhQig7oyrYZoWJNPn3b0PJyaGvieqmAzVMwlUFA0qNp
/3vL6UTtIPnVij9aWguzoHRtQAPDEz1bSxEZ4ViBlD2ZRDy2VKXJzu+GF6OXxZUTsLQYeqam/mct
ZJSXtxVFGdOHRcE9xZ7/GaKp0+DJKw5hcTHMZ0yTXvTx54vxG5yBUGfuKSkHa1upw69OGbwHBsDW
RCmXXB1BrjFh8yd269mViSbUuJz77qmqYrj75VI7ZEhPDjjXjR6b5spztbQwnnk63PSdeYVnu1T2
cas0JZ617Pd1gjSkfmzJ/m+ftiUj4HYYG0JCB6qT2Zs4EG2DnPM8p4lSeZO4VbFTe723tSY1d/83
U7MHyRiESHOzwHNEHI0RA4D/ELO72zaWzhuv7CSGgkQJKK/L85a3ipaMuc5wriVuwibYZGuqz0uH
4NzC7BDoXinJXs9bPkb7vpM2wZjvUHnYKP2KH1jaGe4nvARTrnj1sHaN1iJbrZGL5MLWHeXnuH7N
gjVIzlJowtwMiCZSX6K96Vech7osoQ6ClNAkzdH8QMVOP3gG+jrDIFQs0B8OcdB2YB46M1lpHi+u
kKwBImjgklcvahQi/dqVkXDKDR1sZia693GYKcekcuOVu7S0axOhz8RfRegwZ8RHvzFP23wUTlqv
bTvxm6q32yD6znH5+/tEGmxSsSORZNhw9uTJo9QzEwLVwsDctTAOG3dUXrLu1+1jPh2yC/AShPHn
VmZPXgd4XhxUwQDTp7wlVrLPkAkMrCzeeEkHt3+3sqpFe9BW0CuBUOIKAVOIAL5LPTNPruburQZm
8Day0wmtj2T2nVxTG7q9wIV7THwHAQ+shAB358MImiEoqe+X5skIux+DlWzFofh628TC6cOzMXg6
zejQVZi514L7VZtjZpwM90n2P8Px0xYreKilz8YQ7fQsUby9qvFXbjcOYRpaJ13IQjuNpWfBZ6qj
UZOvmuG25FNrDK9/6lTzk3FucvqwZ/e5kpUCWo7AOnVNdxDi6uBp2c5PzOeORpDk0+UPzYMf1m9N
W72IY7/r8viTPviPoRzfaXD/MlmwEgNco444rYw3SiBE4PfjAM1+U++PCuw0eLLO+5wLgdMl0S5s
k/vaHbd9m39IMA3QA+m2iq+s3JQF/yZrZF74N4MXbh6195hyGTe1Tgqgo4Oqu/WmluP84JceU80J
QsQ52qpMC65R11y3JqZV8zeDGcM6uiKXqw7jyDR1V7BOCC+pjyM5+rGvEvEpgLT0sS20EHWZyH+E
Rzv/lMAosKvpp9wB6vm4fc6vy6vTD0FpgnNIsR3vd/lDet0I6qCM3JMewJpRRpVqe2OObmw4SMfA
iNr3pIgjW+/c5qWs/PIxLZk9TeEN++JWcoZYFITWbt4XB4lt7G2/FIonxueib7d/6OJWnf3O2YVs
pByweeBaJ+rRPgxS+WBnvOWv9cBMV17r/qGrRG1r+dnaXi25gvMvNLs0UgG9fdEE7qmGxNr072Pm
IoRoe3t5019ydTPZcmITGHhBL15uQ2Qgr9n5nnUqFXVvoSveB2u5+PI6/mNiDkzpcq9JiRbMUzdG
bwntXwmlha5bDRqW7MCVRFwP0yr17OnPz5xM2pmCrte+dWq9T+DM7aJX917z8fffC8/M4DXd0Wst
qVBu1HiU8GQpQn9KNNFwf7ptYenAQSDGrSDZQihn9lYbVppqZWyZzIAa8Hvkdmi9S80vsOQ7DtnG
CHa37S1+NjIUcCJID1xNYYaW6rphJ1qn2FS1HWPYORFCCe7LCOM1nztdlvlpAzH3H1uzS482pZeX
UmedetX80HzrkYm3J9Ua0C7KaW5oTlfBce7KdpeJx0k+cGjlU2/Ifx93TZMW+B8JBUfSmMuT0voV
5PTDwCbCElPaaqxoPxEJAIWZR8nPUQrXBOD/PNtXC2fwnABJn2ZwZqif1AvqKIRV6VQ1RncHMuJt
zGVpA9Y1fmqjONuJVTRsy0LXXlGEVO5imCyZogPl2jLnfwr8Np1UmdqjP/4PaV/WI6fSRPmLkCAz
geQVqK1XerPbfkFegYSEZF9+/Rw8mu92UaiQPbovV2rJUeQSERlx4hzZHhhEhvY1bWfFVKf3nMZk
+z6NQ7/oSnIHZ1m4aKHFx+sHZS1vmNtu4DacR6eW2Y9otLGpJjsMUioO1Dqa5tHUyx00BjD0tuGW
VjJjxOX/bM2X5MNdNnqI9KD7FQZRYatnbmThsR2j+CePi8ZTXbk11bBW5yY2aEz4jA+YhebPDfJ6
MIA/ZGGgJdH4YhVNejfaoHjtEUw9WsXfuim07rXRtANu5/z7qOl65Erd6J7AWrA19brmA5CeAQsE
Qkm0OxdBZ+KFaMwy1oJYK76WIVS+VL5rCpBlgn3HraT6nYRb4IFVmyh2W4A4zWFnEQnsjuSNarDk
vXYXV37LPqtSelqHTP5bqf81kyXCPyZ6dZSB8cYCVeL5eitUdiI7xGGiUzCRH6ITLif/Etw4eoAW
9I4h5cwXERRzWwqxRoRBPNDfPLEfUYXbOKhr3vOjifnvHw5q2fcilBFMjMajY95E/YG1wfV7t2Vi
vpcfTEQtTYRtR2GA7s9NVIdfp1x/sHW+8e5dTQ35LLeO+ZPZOS4OQIvNB+WACoMqzx9iptwSPHPd
MLwgUjVuyRHs2kn+aqfBj9ray5SxEfnWHMyHH2AtnOSgTA1IMfwAmeNdEpW3Q27e9Tl9yaLBhwjy
VvF0LfeZB0DBRQis+AVDR+oAsFBA+AkaLfY+A6J6tLYUutYuFRBOeGDMjDt4qZ7v3QQST0incJhI
rAwZraBvqKyRvW43xk3Ups0Rr03hdyUgZNdPzbxby4iDgTDcMKQSwDYvLNPMFjLmyB7zTryjPPTE
BPXVAIROWuycURJPsyc3r7ew92ueG2VVlDUwh+ZcTLXWDZ2o3U6oraZjd8w0CqeFOIZxbE33qrCu
/iGWIw/DyAYKKRYKhucrbDTw3CLBMy6hr1HyO3Yesui1Um/XV3PtaDpQRQHWCZ0OCEicW7E7Q2RZ
T3iApuDOgCPui8e+eBOldA1jg4Jq9SJiEAVZAkawUQZbbF012BShds4A9ehUpIZPkuYGcL23utCe
udPfGkw+G2ln+UVD3vV8awxs7eh8tL/I0qqaZg3OFQ+6RrkZf5PTwalst+seFESV4/6pH39eX94/
VB/L04pJ7HmkEC9CpNbn6xtiA5Mmz3ig6WUCBeAK+J6omJJn6IKwnw6R4aMhOrwHVRLG9409Toe6
CgVKJGkLedr4vRv7FCx0tHy08HTddUpMjzIOMTWRxZ8LsDQdoI5QIc/shw3wzOrRAMhvBiUBzLCs
v3elA6VuO+KB2ZZ7VMAOfQiZ1+LAMMAHWLx7faXWfBZCGXD3oB0HgfIi3sQFLY0uy3lQOvQUVvUb
5hd+XDexdoM/mpj//iHe1AQaZKWd8ICFEIvKfiAd9Fh42wyv1+2sxTUHuRZkUixrruCd24laEJiD
WQB2NFt4mWVqh0rkw045Wna6bmp1j4BhAEMDNgjwlnNTgnaNhvIBD4iq71Ur90iwbrosfp7G7NQN
W0R/l4NQyG4wB4jhLXB8gGpqYc/UKt1Mmgpuvx3TXyOqal5hQyrKHfReOxiNQ24mvIkndFIxyVA2
0NXMUxSC3VJgTjCuFfR6aaZvOJbVBUfbEzgyEz/NXLjKTCtqq7NQ+JsI24MrY28pv9oaIlrzXsDJ
Y2gXdRcMky4bRKrISW1MDvJkY3g0RfyTYjbEysARmmggFUYL1Jb1DtxDz2VO74ppC2S5VthD6wA8
GXikg/V7qSdFunQoVWGhDG1x16b3NBNe3bxgShoN0m5fmpipzW1Ptzci7sq9ObO7cJsTGSKlZeBZ
LOzxu1OM78rgxwHCgW5DxRa30MpeonIG0AamdIGjWM5MTpU1YioBFX0VqRcTys6jqddurcvj9Zuz
+lF4t0LYcWZ2WOZkgEoMxWijpg+pPusUi7Fyp3gKfWb3n5xBWBsXlawkTEDd6JhjmvkqLviaopK0
dmtLOAXgHl9NM44eM9Iaz7akxu9kchp/ppP/3JSgRJ8KQioXVFnJPYqM2N6uNqqTahN+zxPa+yKx
o1MZ662ntLp3VcVaLyr1wW2q1PbiuurvYnMyngZWRW4nm9qzndB5L3OkgnjZZVjOxNhdX8+1fZtF
MtE/ALnyBUrWoVMkrSblQdJB4arEr9+l9t87VugAYTIYzXQ0e5Y3sECgDUsMjAcc+jiRM+xl+WjW
fCMSrfjUWW0IWI25kH3BZlrpYQtxEsHxgqvcPmbHMGIPgEru4zTRXMPWNk7iqmOZcXazvALaqMtA
O/GE1WB2nAtj2tcuoS9Wom6HVD6NE4Hqhozh2UNXr7RdIthz5uQbgX4l9EKV4D/789H9EBfTPEz1
BNw4wdC0N10a3TamvTEBtHbbACKc6XcAdb8gV+ijZqoMnPIgrHNyozmkehmKFlPrVspPNB7Yxpqu
fhJQmBQwSQzHL71IQrqOGTH6EIb+YKZA8EVbgssruSQyc+BGgBlZ4ZEkfCJNUSKXzPQHGX4iIOQA
wVwJzdGxeO+n7+3WEq45ELToMO+PDu4KkaTmFPogEeRyIfd4mN8RTd4Ukg8uraAE0KShudPQb7l+
rdcW8qPV+e8fzoZT5bGsNZTRB2m8QpfqvVUowl23sbqUIP4GOzGwpuaSLi8PmUgkMCABm1ovDXvI
DwlXm77I5qllz20t/HHYSAXXvBUBNQPoIGbJ4mXpvmzqHphSnQeREN+d1nipdGdy43CLS3jNlyBU
Y+oeSi2gt5r//mH5TJkwlaIZH/SJ+kFNdcq7NPZsav0yBHpgoWL64fpirh6TmZNvnlGbi17nFhWe
ITibHXrHdjgAgtyMvhPyZEdjIT0dRLK7CFmEP7Kw3IgAK3cc1BxQVsf4wvzWWbzuABGnIBuI7KDr
hgMoSN3BMHf5AIDthjNZ2TyA9G1kYih2Ixtb+KsKPdZ+EsQMmNkHJU1fe616bbKt4YFL+hRguFE+
wWQaOhaX4UaD1IZSUc8CY5L6wxBOzheeZ7XbsLKbiclj3+6t6o7niHpU5jrAwoZzgEJTcuAthzOo
aH4oHWu4c/rNEZi1RUDaDyQH8Eozsv18n9HSKPXJblgQ9fxFK/WjCXZ58NiHWyD9lSMMkZkZuIah
qHmi/dyQzHShQitnAYWELoy4JtBYFaK8kRxssqU+tXaIwB+B5j1qLGhiLA7RlEE/UI6SBUQLSJX7
FFOBnL1N5OWvrwkeCigmgm1rhj4sLibnec2gMG8GxHmJbekS/X7S31J2V2i3rfblurG1vcLDBBph
oJm8BGaqOC2s0snMwIz6ztNmZLCZtKBtKu1/QADibfafqUWuzkPdIhjCNgMxvDD1DHndDWe9ehxm
wui58Hfp0VCT63hfOSzoMw7wGh8TP1P6eBK2AbmfzrTvZiDJhlNbNerMyRhmKuFbFmfQklnLQSaG
G68TP8yiXcp2CeN3Tf4ci43QsOJAQZaAmA4MN2UAkZ+fdxMv6TytuRnkJP/NYuXldn7qKuMT4823
sc9fw5JsKROvHRCkfpgxA8kkrC9OI8Qnxt6ROI0Y5PVKGRjkSO3cv34KV0I5amkogCMEIL1dgkPz
UOZRX5oMQ4YPqktca0snbCWOwwDGGVFpx8D8BYGdkVT2hPpp0IJrYpSaqyW239W/O/uhy9Fnig7O
8H79m8hcOl/U1/DewGNxxtPNk17nu6WStm4liFQDSCM3j9PQxTdJnFoHZoBi0VQoaFoWQBSTmHRv
6qz6tuJt/VAVI/HiVPxSthqCFNPAVrwv0JNGohjaB9XXgJtLcBi6wFNjxvv6j17diJljZS6sGRel
LtaJHE1N+LioFK6QKKUxKHlsGFm7MnMPeK6nIXdaDgkRHbrwdtmyYNI/jwQ31XbcrvxOKvTdjW7j
fq59ETr6oPcC7ApzXIvzW2exjDSSmIGmkrcKquSZvgUaWQsMH00sgn4cD3qj1SEL0opMrtNp+9iC
A0AisIs6uXFV1kotwChg7B3z4hQAkkUYolTLwgiP+CCqI8srxsynWnMbi3zXt/SrltH7RJY7kief
2inf6FetfilcARI1hFzc1MWRnqRm9JUO20VT+VU11DsN415BwYx+b2ZjueHw1pwPXrn6XHGB4AVf
bJ4yWdNkarJRojYgO08P/UiAzRg2zsgaVAAhA9OeqICAdpIs7BgTJGWYwJpm0sxMKBYKGZTTaD1C
WZqJuQBOD6WmtxD90dl7HerCdywZur0da16py+wAAeN4b6d276XAffoMJGvvVlWJp7EdUPsqwvSm
GCGxE5XA1lKwO38psjg8Xb+9a9sDZBtSIuRYYG5eNPMEEH2xkdU8cErtKQ6tl9BUxwiwU0G2ugdb
phan0KahFqdSAZYpC4yemf7EFdTK8UAav//DRyE1gaNAknJRvRnzrgSSEZWVVpg3JQb+dHvXNub9
EGkbyftaeMUj73+W5m/+8CICeTHVB2glBXXzLc8Nt3N+cDb4mMFwaf1TZLvrH7bmmT6aWxw6HsZF
kjP0XzKLgKRrdvDH6xZWr89/H7RkuwUGsrPjGBaU8zaYX/WEuXa21R1Zg3GALPJ/y7as/cqy4lU9
AhJM6wGRSr0xNr0LXt11YDLVefPCePlLhdoB2kI7iDfdF2SLRWD9Q+HjEWYBMlpW3zJQKDacDDYq
s86DKO1D5ERfVP/XytR4dWEG439m5h39cECiNKYMMCYUZkFTkDrkBzOcPZr7G+dw9WsgiPOnykcv
RnUNZ1CEa60dJNHnIvmqot9ZstGWWL2+KNr+kU1F12Rx9kRs51bcoYEWa/dmgYkSE1gQ8Uqy1+sn
cK2AiFGC/wwtIkaq2gajh6hlh2Pll/XgcR56dfdYQsKRjJ/Badq0tluDoWvcEnZevV9IMcy5z4VT
sXBRNMOodhTZWMbQ/qJE9xkSPxtXeP3z0BKYrZgo2NPzE2HWsTJoRqwg0r9EUTy4miobD9oHmWsl
NYC84NCyx0dZaKcOQloD0JjXF3gtscXbAwPXYJADHmPxkaHScxticHbQEx0yiHqnvjcayz8Xjd0/
a47efsunqN+JsW7cRITTRkKwWojAhZiBjJCjuqhmZqjqEyGVHRiDdRMX6QFte78JW88g1atj24cx
Hn+oSPykQ30C/vhJZN0Nlx0Gqbsb2fLf15djPrfLnBtIGudPcXWGVJ3vR99HU9sVoRVMWhu5Im66
u6hIZKCLenyuY4cdIqL+oXf/R8YTU0ZwPRfIMcxH5xlwblZAQHoE9jIFYAtrXZF3z1M36buRFPvI
aI/x8A/oHYhsAEYDcCAIwJdjlZHDE72aUNdq8q8N+4FGq4WGuOUcR3PDJ62NE8AU6J3xeprHwRev
GT3MpilrDSuwMyWVK7WE+8ZYAYuY1OrbFJefEAJSl5R6vetjPbsBs2B215u1emr7rjs1Ih6PZUKV
N2qjtSsz6+n61q95zQ8/cJn8WLHQLNJiF0YqbpoCqVpeu8r6+4FJbLAx984tPFaXj7qsZnoYU/hm
EMt8rVl4E1rFewjqlesfs3aO4VPQPXdAdHkhcZChi2RpFgKaA1oDWSuA4MeHygp/GHn/Tiu1hZla
85Uf7ZHze2M3jtlog4HEftJ9qKo/hOVW9Xd1f4D0RMwBGBf9sHMT3UiT0YSEe6BS7lrFN8soPcIO
19dtLa6BeQLHE3yM0EtcuEOWghU0Smo8GNSpgLjMkFfHUmjgXd2CN6x+DmY58D0Yar0YqpdT04/S
7NF5psMPNaIcONkvKAlvfNCGmSXNOLjexFBWMGOwMShZcsQjd0etrTi9uv8YCPnTMpqFBM43J8nT
oUowoR0Y4fAryoo7krGNVt7qkZ75OmYysMsZvwgPhQgvIuTxjvTSibpgx1Ux4Bk8umEYM7l+EFbW
DVGRomAFoT80puZf8yFVA0uMYag5l5fZS5b3LunwrNvC3W0ZWSQ3epS2XSZQYiexPLDpMHbo+zob
SfzK1gDsikcpaozI2JeOV1o5J7UCtsPRuzdwtYFJP95i8tuwsfSdYYRhxWoCjGLIw5eoGe94Or1d
35CVRAWT0jYyaKRLAEcuPEwJmWFlyNwKOlXsoTp329X985BLv6PAePPpG6DIXzDvsxG3Vk4dPMGM
SbHgty+wDYmBWe0amruB7PUTXn7MxSTWvTG2exo3RzqpDeDwWpycXQ844WaJRLSczg9eGad6q/HC
CkJJnhn5rOIf0Z2VTX5pW/FzqEfxTZPFQKs5LeaSpRFIme5DyGzuYpbp39pUlyeg0LZ2eO2oolmK
24BLDjHbxQUnVVsqgmZNQKxbLfwyQDmbxlsQ+tXFhlKjCaWQGQG+yBFiQcGI02C23wA6ZkZTHSY9
e5ty+xN24cZs6MbVWDtTQL2i6j5XEzEidL7WY2lqAgmWGdSZbNza4n4y1V8AG9zlf/QgtV8GT03g
6beygJUwg5z3P8OL1XR6B29dMqIQDx6ePm29zgQvGvnR89C/fm3WbiYGlXHzcZQwZLX4RKsmTTe2
PQ2YXXGvRhfzYIJiaUOAaO178LK10XdGn/RiIQ3e9kbWFSRQeLAM1D5xSUBAqdU+vNvWUZy94iJH
RykHeNNZTmqOOOe7JtDtHYC1JUE90giQBFCFU/tz2RZfwOZJ3cyCUFaFV8P1hVw7KzOtN8rNQPhe
Mu+kLBpYOlC01dVtqfc7roBVoOIbWA57DwrP79TRqNtm4Le9bnltC9HLm+FcNqrlS48A6FYKkHtE
A71tX2Pp3KaT3PA6a7cbr2xI9c4km1ArP1/SPIFMQMxjGuT1EXRGbqj5bfzl+mesbdvMlIsa6awX
sIxDGFNAhdYpGGoseFK5Ri9/SGgRuyS38t8EVFXHDEONfliAEOW65dWvg9vCeQE++yKW50VtUqVr
NDDqofuqeDV84tAu9RXpt7gOV0396RShVYBZ8IUHyyZrJLZWsiBMi/uEy2NqxDdhITbKL+tmsE9A
6UCXZ3kFDGHXxWBV6IBU9+V404bfuPH2D4sGJkNk24BbACtwfiS4lid1IRwadEX1yWT90UnCn2XL
///M/OlWfMizJlRmw76yaCAhveoXBMpCI7Sk8TSMt2SH16ILWmX/74v+1CE/mKqNtE30MQLmIbFK
4uI5oR2lXbDdWLepp0s0I3o6bD3u17YKKC0QiaCKhfxj/vsHq6odEzZIHV3/KXvvw/KBZnJngl3q
77fro5nF68gyIhmbBWXBqMnyNU1Y4ptSal/6yWi3TM2PoKUDBtIT71e4CgiBLh5Jg6FLSuPIDFDV
YG6XsG5fi6T2StvMWjeJRHEnp3HcF3lZ+LwOLU8pbfBqsBQiqxkBE0ib9NiAIHE3RIbZur2uZ4e6
HQqPFHp9w8H65Qqr6d3JbpMbqyifBMDBj7qoUvDXmOExAkRor2Om0R+L1pWpQhywDLityvphJbyP
0EZo9GdEP2gD9X3r9TG02zVJiJsU+ldT07V3JHxkp8VjfVePAxqVKHYDYc2AHkVBzHBTU6cvZhgZ
rkjixGd515wqs0j2ehduvdbXwifuMuoi6GCbF+3rokyGmjUAHji641OK+RRIw2gjAOXplmLt2iXA
Qx2dqj+ahEsvnAlnEpkNz1F0zR1ASIEqwggEVOZj3nGotJhbI2pr0QsPXNQ3ATCHEvfi/LesiepW
YzTAW+ubbY97vD7+vnIzE0P9z8Ti7DtJFHZdRhG9DMMfDfPZGYxjBcnM61dsLYDNk+p4rYOeFOCs
85s8Femg5a1NA1BBfGoMdTNV08GSDHCDGBKEmAxzs3QLeLCyfGC0RU8RlpF5LAuSoKqE/K+laDBa
3Ot54lZhspFfrJw+JBdz+RnkQJAcXFznYghbrRg4DSzu/IhIo7+0VKqdVBrbsd6wNnLF1S9CtRcN
CuRwFyxbfVN3Q9sB3WVTsQuJ6ZfdRjaz+kEfLMy/4IPL7aFV5/QZLLRx+JybzrHV4tuqhURQm/+1
UggiI3ImoCABucKpWLRMU2tECk+QW4wi/BZZaP4OvfrMB1zg66dvvicLp4smNs4eSH+hK7MEPYB0
qa+yMKRB36hfWmjELp9o7EpS/ZMl7DUuK+4sJiDPlw+cqC2DGCwLWN18YiLdcZmjcc43Hl9/pBGW
XzRT2qC7AmrhCzA6I1PVJFZPgmaAhNuoy/EWs1fmjvO6DZLGNP28aHXXqSf6TJO6fTX1YXQpojUk
mCoBcmfLLvEQbjR+Bw2V5CiSmXwkCbs9MZvhPeOD5Q2i5ndUVWgecA0M3pSknhGF6gXrmd7KCR6D
JbXpjbSMj00XYoIAaphyT0KW34YpSqiurTB5YsfMOkKjo3rEoFB260Rh7I/pcWraUwXcJI98nvkA
+B6iIfMHkHlp3hCFfm7xWxGV7B5RAy9ZqSpfx1TGcwy6Nq/Q9OrW4J35BKR/9BuBku9MR9T7SvTT
vhp5ss+7ogb8Ue891SM8tlaZeEAK2b/Hwk4geyeIS1Sr+YzVw46GPNujhpQ826kWHTOjyXZNp2/J
KK1dL1T45ilw0JcB4Xt+PmTEaKLw4gxAIOtWxjPn9zL/mqav1w/8lplFAhqO5TTQEWY6o3JN8kzt
hwEu1ojijZu1EhIdwDFnEgFg4vD8Of8ezGPmdpwoEgjQo42lPBStcVQccyfFVLoqNA/XP2zNAUIn
EOzg0M+Dbv0iIkLFNynNnBKMTDf+YCYPtRAbtdK1ttqs1wlSd0i6ItIvbGBQrG7asjaCMbHM13Bw
op1dFPpbNlS9Xygr/QSBP8vXFVOvnTZGp1yR0ROkDX0pkQJVcVK95aXu3GO6J3m7vgBrC46xXAfl
dSRZiDznC15NHY16MRlBTNND4kju66S9J2E1uELJ26baLBmsLTmI1MDcBEDdPOV8bpFL4Pq0Cu9b
K0ez2P4ep8T7+2/CCB0UGKEdD4jlIohK22lYAm3gQBsCUXw1Iu4ptEwndtP2W2SoaxAuKM78Z2yR
iVR9Poxo2xIIAkB1SxtBLq+VJMSXmQS4+FHfm02eHwsxKlS1gOYyKHTcrn/w2pKijzVPzxmAXi7j
UWcxJSNSUIBdyt8t7R7bYounYe2cAIQELmfMP4LRf7FrUymNARLlBO+M8DhyX+n2scjfxupJ07eg
Getrin4cXtOoboLB4/yIFN0IQp1M0kCRZock+RWjO3sMXh7QMzwabfcowM/LLBl56FRvuLq12VOY
RRMeXJN40puLDR2aOrWSAhksLdMKoiPston5gSDIC9AtT3VqukaqgDzl2hcymJYbO9EBD63BlfM0
wvWdXV8K4NnQ+cC48oWsIonbNp4QWgMrvanQ7Q5NuMHoO1CofgieNWKkfqzuE/37dbtrDp+hhIwZ
XAzQg3rhfAeMInWYBixTYInWcvtEskMzGuDL0TUM2fJmi0piPj7L/ANvBhA5MhSkcJ3O7ZXSnqp8
IgRFL9OPobIhI93r0t31r1qzAtQ6WLrQ8b2cgBsjJckQSjNo4u/QU/JAd+Ub00ZImUPU8lOgYzpf
EgJg93LpbFVFMWCOZhCLt1jt4noHLtFU9F4ygJVXNT4HmuH6d63tFrqHOiYa4MIvoiYiWDIMTofv
0vH6TkrUzGN6nHrxRWPZRjhb8zUfbC2bmMAkiBEvdTNIdQNsSskOUPXrX/Pnhi1XEAwYc50VXB54
5Z0fhnqwy0zyCcWhPrcem9zu3QG4XNMl2tQqCPO0P6JO5ccp1CdXjlbkJb24Sc37njJwB/TQYPCs
UpoPUK7FZCPpQubhHVKVbjEaIjA7SR9r1CF3mA1EPSQZ613a0apxQwOZNkKu9WPU7fg0xR1O4jim
yX4cLOtd6ZiEjqQzeiYbi11HS/KsOtG5EVFV79pF+ODAO6hWeVF00JpDZuvtrxj8/k9kSn4Ss4o+
xbmR78xuAEu9gmwpz8bsFklD6vZT0e/JMHWug9h11EORbdzptdOPwXVA85GMoHC+uGNStE5fkgFl
qSky3YwMGVBEo6/TeOMGrB1HBCELJexZZn4ZKzSFZM1EhT5wMHj2TDOoK3R9KL5NURS9ltX0DxMH
6KogVOA/jKQtH80YXTZHg0FCBBQX0JtueLXr+6rYeCOtfRU4H+d2B2aULkoOyKFASw+IR6BFGNjV
WHyPKYCDHrV3qNb716/Aqi1UKJHaIxTB/57fADqMYJtBDTPQOl55KEbIm8QIq8OUdajEERBqPl03
uHY2AP0CBbaBT7goBIjO6IecDSagfdyvag2wBOskQBh83cx8c89vtoGiPyBdyIJnwvvFdxna0PRZ
hpGEjEb2yWnRpInRvh0n4K+zhg+3ydC3fqV6c3fd8Aq4D5bRdkBlBT/gwkWaVlYCBS9MFJy7Q6Ez
ry81N6xsRLO6uZOQt8HN0F1wSjie0eXftenvSfNgGScEZQN7LvotQ6pOtVb0Fgv0Sp0ooqsLCbp9
lcuXsPxr3XfMrc+syAQtHmB0lvyoGEmOmYzR3xlo783S5yIy9s60pfl8GerOzDiLgksidUwwTYoB
eZo19qE0Qwk2WCP/NMQ5CaKEpKgFZ01ymgo1/rbzIX7b2NbLc4tfgEwamQrm0S4zXynK/zvyFpLX
tvmE0SbAAjEC5FqR9OQ4elD/dRMUDgSCb2fsWyt2H8QWr/HKsQZaGZMNJgdq01yONhSlCbooG5xN
CSJPRr9PR+0rOByhOAWGkm7rjbzyzZjFBIwEhwiETUt3p1W5mZG0dDDXE/oqPORc7ftQ27iq83Fc
XFUEC4jTzW9jDIAuripvckyl8lY+8aQ7YWLZY0aQZE/Irjx92m9s4/yPXTO2yLmNvmea0TTyqS1+
YKXdGpADWt4nY3RjoXEXZaiudaOaK0hu3Tlbw4Zr3gHYLywmyHRQ312q9AxMyEI1kATSy70ZvhF+
Z5bAUh9nypkmPim2M5N7tkU6v7rEc/GaoPCGuDxv9IfaKASWaEug5/IktPvOmrwwfwW5/VEHrcwQ
bWBnVg4NrgcQVKBlZ5fIo6pCuTkZODYQwGajgWhHgxj25fo+rhlBOXTO2kALhxb2+QepxKxGgamb
J0CpfNG/cczBIW27bmRt1T4amWPnh1UruYSk/cgysGi1XpH+rAcHCdiPRBwsvvE9q+fio62Fz9ZH
B1JrCWzxqUSjS99pqFFi9twdwW8dt+O+4e03EpV+5IyBlqFB9f/3rYtM2Abu1mHCyp7GOvFSyERU
zZ2qDlF5ZGLjDl6mHKBlZ4zb0HTBNViGjCwB6oD0NAObC0qo9KGyvd7Ym9aGmcvnw5mZZciQmVEY
CPs4IjFxHVG6Ddl4oKweQki9gaofTfmLp2RCtFjGJcGaDV8bCs4i/p3oG32TFRsYqcQk4twnnM2c
n0FalwWmAbPsqcuVZ4N9K59enfivgQWzjOZ/Rha3CXhVXQcUI3sqioc0+TmQm2KrO7N2wGEDpQ7Q
0UGmawk6rzLw96alwnbg+WO270V400S3OV4mrfXdsr80+lHTfT3eXT/XKwET4RKJGPonSG+XrAIN
V0kdjqCxxtuDjCebner+W+UoPwG+t542Hj4raQqszYn0rCQDfanz3UIltZaZjYUEq/vRyL8y8cnB
6LDqfpr550zc5OG/HI8PBhc7N4y8Q5NcZE+goN4p9a2uTzmUDa+v4doZRHXTRCd3TgSshR9MHTW3
I7v0yRw+d/EXrfjFm43m3ZaJhfuxakxsgvEvfZrqXeQY4Os+Nck/pDMzjwgeVjNxFVqf57tDrdGQ
eJWUTzmv98ao+4rflqTZWK0V9wbXBkos8DrNozWLM9BpoQKIuK4g5dr5lB1T9GOq5CeEUK7vyqod
B9zLqCFiTHmZ5cdaXw5FjrIocyq3GR2XJ62fR6Nba+/XLa1sDoaF4OCA9MM85RKES81GirDVq6cy
T30lviUoRTY52Vi3lQIkZL4+mFksXDnkhMdNjw8ylB8LgaJZATRh50V0l47tESSpbl9Sd/x7JY9z
w4tLNFYadDbApP6UTanXWw+SETcnp39YRAYtHtANzlnY7Do+JBN2aUZWMWG7qm646ZL+MA1vYbXh
yFdiHrQWMcWLCt2s8LLIIiCZTJ3Bxtnr0/HkmJmPBudGerdlYnFT4U1pmzgwAcXdH0BH/iSoXP31
UqHyMVdOCaAxF+NxU0JayVVcPo0iO1a1fCBjuWd8Kyn+81havAXO7Cz2PcsIanWI4FCRTscbtAp/
Vp1tg6FF0rvUTozTBBpyjzaJvRvNPnTT0Ob3DbN/0U43n8pIN49gx+7epigtXKHlIHYpmdj1lv1L
U6LFwPZo+pWuuls2yexUseiXaPG2mJj2apUl82oKZYx64J+SroM3stnLpAt60ErbOYJbM3ydCp3c
8yjOPjEjTzyrdkC4b46oyI8EquRtmXt2GYauUemJJ4zW8XJnKo6xlVf7Mob+bB1xdhxlOaGnbA4e
apvRkQBY4re5WWBUOYlfC5HWp0lCui3uDfbJYZC6BprMfs1auz5AYKf93JV564WW1e6iuHLwV0d/
jDGzeMsNhblMbkSfHT2y0I8Gt6vL0BdCg2/+30iwbFcku7i4Ae1EegOUvwmUrgOhkILlN2lWAseF
WX13sIXumgPRDq1u1jtaaa035gRw8KwELLBlW2JiK7n92d7PPu/DdbSiXExOjr0vxa882kG9xtUx
WqT6U+xsxZ2VHARvoT/8MriZFxWhyK4NvRSheiI18azxqdQ+00m4wC6dhHNnbMFEV24oCmtonIFJ
aQUprRwG/QHGiidR2b4wkgfRbOEO102gRAnoiw2E8mL15JSBhMRO1VNfTt0+YULbN7ng/nU/sBLh
QEsN6hpwZ6K6tCwMxImhtXqLUcCobkw/sQvoWTZQgShC7Q5PiA1raycCZB/ApQAlBybwxTcx3NgE
AiuwBq2liRxTUE02+lMohQd5wA0Xt24MuGsUcTBwtgTosySndVZl6ikvT1n2ZiILiRw0dcvKrfnm
rP2c2CwdHWqB/7M2b+eHw67xIYLiCqz1AJLE4eRGmt/w/8PZl+1GinTdPhESYwC3kJPttI1ddrlc
N6hcVR9jRABBMMTT/wvrnO5MEiVyq9V9Y3VuYt7D2mu9e/VTQr7V9D0BIWlHf11fvaVdjwIbECPA
zYMqbpbWMdIekJ3e5082AwlDd9NIGsS2FrbDIRv2lDThdXsLXgpyc9CAn96/ifr7fJBjbLrKGGP2
JFSy1cbjABp+c604vWJkDvxqk6aV2gAjqdDv7CS/6TXjvo7V19F5AEn8O5g5O4JRtwMHhTd/cvl7
VzwKNQQ1oqM11kB78qnmOwMRC3x75Mkn4sDZpKVJouF54U/UVu4htqGsWCPnH7IaxP6ONWh75WTa
xgTTKqpbdRaAL4EGQ0aM25Y07VPe0uxgtTI7UrC3hTLV1d0A1tStAv/Gc0utPBwqyw6zUUe2HXKU
GzNpy5BDxeN1aB1/z7JeBWZd4wmoq19Vm/3tJMv3/eDLraZ7dJPUXhI2vlNvdAeUR9WI1C6Snx5o
RE0WGojFAsPsn+y4HQPGGi8QtEtX+tUXSJkmkB/IHAG8R9Zift9VRUITo3TZExB4wHzRLN1XYwaq
6IwArzvEY/9gFNzb1lJ/z7uCgoWbPOlpXm4mAdvAYEy7AS4n3VDmfdNtu9hYMsk3GvpB77pEvrol
X0voLBBsnH/zLGozTCocgzrsCWifPZPam9+md3FtvPlatmusLmTNGPj2cABO5pjHgJmpNZ936Zk4
nbb57vLjQkARgz3p6l3Tbi0IdH/9zCMoATcj4q1LcC7xPdpWcI2eeM02jrqv6LN0vt6fhp8+MTKb
SC5HzwNKhD3R/mcub0DEtZX10U75DuiilQEtYELOjc2mzPOpbvqgWXyyx59CuwMVT1ho39kw+Umv
3H/UHb4T9v86sPei+ShPdtcndHHFgMnGmwsGRnQ+nd8HSnHPlh7B/ea+Ft27764EKEvvHioXqKCi
4xj14dmj4KdlAv4S/H7lPXbqLgbxXM6/Qwdi6OjKVC69P0DOoz4Fzx3MU7OZtKVpMbvA++NOaVue
bAb9Jelvxfibtwfq/FyZuIXCAjqcwPEIilL0Cs5v0lplBdCzWLgybruA9JXZhTn0wQ74NmgzDAAQ
pA46ThRj6W6wPLGBq9hDWH0g6GDQyoOveUYAOoJs5/U0vSUQHNwVjleGwKWXoZZWdhpIva5eROX0
3wyCVy7PffdBgJn/WRf1C9pLCjDltB/OWMoXWmbuCyOQLEFYPdwMRuaGmSNYDUpfj29k4ve/myxv
Q6bX8X4kMUS8244HTaXYCzV78XXoCHwA9CNDlwNuKbJk51sLNWjSmpqsn2AqRPfuyF6F/xrbfGXd
L7cw9i6gPWg2w1qAgvDcDs/wfnFSZk92+b+E0sBPvhzJnxuY7eHBHUnjJyx7GrM3Uv2va5pQXwMW
LjQET0ZA44BuYMCj5siGMR/TSqu1FA5Ah8gEBaniUJP7nN3I+JUiLG2hm+r/lOlfSf5o/l+WHVK5
KxqxciFMXtO5gzBhwSHWgsPqwYOcnaLeK5lqwfrz1KdsV7d6UEDxwHN+SXsr3SeiRyV/vn6Spuv0
wiKqjqg4ggUWWdvz9ZMcIGzRW7Co33oKdZeg60EE9ePLVlBttHX8g64hNCieW9HtWC8Qd8BH7C1A
uu/8/JvbH6isVxz9y1sI+p0ndmaut2FpXscmtbJS+4n0TKj5T6bPN8TP4PD8NPmKp3J5v56bmwUx
ppcMpp/AnG79oHkUp/uRvoMENrfGlWN26QlPfcWI1wnwKJd4ZqNtMo2xAVjjhOxk4TyD5fag8TUi
xssBwQwqw+hkBlob1/j5OlW5oytVtAYkItghpu1ea6o/Bqiee/Ds1UKubPfFUYH2EfV1gIYvAltV
DSMdoVMUUa27dbI48Jge6Prv65vvclMg/gYTDPqmcUFdHG7HqkGqkeLwNOlwl9f9s3CbEi+D+t3H
zh1T6puXrr28l8cKNkEvPa3VBECfbfg07Xw0GJR6pNMqDVRBIYvs/rHq/tBYxVr4cnkHw9jEvIgs
BGg05qcLqkRjMjZSj9jwPabvFCiw6zO4tE6nBmbHimeGV6kMBrxx309a3BqowNdE6ZaNwLt0bXB1
oVp/vvdML6eKtL4ejTbb1KoNlfZsi81/GAnqBVBoQOb2AlfiuGZtgZxXj9IsIwHo/cgeqAE0xYLh
YmVzL67K5H0BMwq1lXkLB2oWZqJqD9tOr76lOf/mGOXaK/+p4nV+fWPpAcZDVgiojovyh6X3fQF2
T4yH5AnIU3DJpfqxrsWrBv4K11B2mDTiL5osqiBNs0NH+AEVk0CgHkfqant9dpeGPGGZgRTAVY9F
PF9CfRzdTsaOEeVWSg/e4NBNXblrPEgLsdbE3Y6rEKkOVGTmuYdUc/IktTI9yqDMbXxjpNingOWa
D2bGjxMAwmnjTVcOIVePXb9Shl66IgFJgowuWFLA9zK7IpF85lVpKBUVAwRWAlSrm9DRCvl9wPW8
60yd3TjW2K28NEv3CRhljamPSweH3CzdwpBtFtLACewZmBfQBqDuHQGfl7eOvIWLL1cotJbsgYdB
R9QAbCR83vOVzEbQKDaJ0CNhkD1tvYNgNyXZ5fHh6zvm1M7s0I/oSHP4WE/jin+oojmAWvn7dRNL
CwYQKY62PbETzH27uoiJ8o1RAQLJ906a3zt6DMrkbrgvTecOXdHFylu9OHcnBqe/n+T/ytTIU0+H
QSZ+ON0tuNs31fjS2V8vFOOiQqoPJdYJHDtvM86qLEscNe2JvgrRtFihOzsvPq7P3sKtfGpkzjoE
lF/j5imM8N4Y0L9tbyvqSvSKrcEolw1NioUugEwAwZ3PWk6GuKDTI+a3B6H9idu7pn+5PpaFhYH7
BAoVuFGgKp5vam5ARUbTTIXmoftG/ABNS5E6QBM+XzezMBIANKcUH+B80214PhIBgYlREFtFFgT3
Mtrft0O8rZs1AfYlM9DywjP2Ke09Z88iml8kqZcjJqjSndZ0EQWDLKDzKyd00QwuHQJ6K8zbvHNv
7F0ktGWPSevM/ah1u6Jqf4AjfQVasXSpExvNt0A+gL0EGZHzWQNzTtEQluDU+H4cxKY2hlaZ3SDC
3hXCagNwEx5YYtyQSkHynv9uTF8EMk++XV+8hdsCn4HVQ+EIvZfzi3Yg6Yh0Sq6iEjxhfZk+aA79
LnPyZsUpYrDxx3VzC0AdNNWDJRzPONgrLrivOoCTY4C/VeT0ublTlZH/kY3fHTJU/TZpPXTb0Vdl
CJXQ8kcj0U7IY7tHUcZFk9T1T1k6HfD8US/HhQIy1tkCJGAI1rXpSyaK1AYENWPsoyuiCN08um5p
AXuAQUMr/hM3PbXsnK/16KAMLEpHRSbh8j5NirdCGyANogqZ7ksCXBT0Ucmt3tgibNGxu5GauybA
tOCroHQB5wzYSdD/znvroCZeuVQaKhpEurW86qm11iSXFmf0xMT0CScPAetzxoQFIWc4lwEZIOiu
bZqkAIf0WiJzIcSZsO9oFAIMZiIAOrfk5/C6OjMbI6OskAL7mZX6tja+0SRBh/Sz0T1dX8AFc1hA
LByak3U8D9PfTwdmCfRnsxY+Vy32jdmggbfb+N6L6XRgG6nDzkw21y0urBZcaSDBjYmDAk7VucWi
qyC+4IAzkqk/BdIGmbWWd160MLErwntFpDgHEhkMlIce426kyneh/fWrr3tUkzbHP78/2wxVLQ2S
+gwky14X9vpWgKMFEq7V+GXECALqSd0RcChjQsCcz1QdS5PZHig89dZ7S6l5cGP56/piLDwJZyZm
uy0fTR0yghp46nz3ve6KXcK6EXWZ4fBlO7iMQJmBf1FinOeUCVqjmegcbLMK2d28DtPmaHUvXzUC
Yl6gSQlq0bh+59eeItAkAqm8EQnAPZGi2nKz2CcpWVmWy3cFZkCLBPlPQNWAVzxfFg/JYN4YaCce
Byg7aTviPlHj2BZ7U3+9PqDLW+fc0myjpS3RC97AkjZ88+tbaqKvNXvi5ddzbed2Zpd4RXKN8tI3
I4P0oW09yroMqhadKQyiE1DW2H59WHB3pusNCLwLWIfnA9BTgsg6guQ79DtSaEndd64RmGrFfbu8
CFAt+dfQHLfIx6r09MlQ7JnbQf5skIa9PpSlvYB0ytR+O3FQzl2dHoAhdFOhp6WCkpOyizww8/6j
aotd1hUfpup/XLe3MKIJ9/AJU7HQUjN72bUa3D3SGIbI7d0/JaE30l0jQ7i8EiYiBHjuCP/xss9N
xPYoDGlxpKCSDy9lyLZuumJ/fRgLbgNITBDugwlmcnvnV1tZWnEpOwRWVXU/OuOuQBVFZwRazDeJ
vE/4bdnRm4p/+eKeqFPApYfOHHBzerN9jmqolw4mogZR+GGqut99bW91Zv9EO+GKY7Q0i2DoQ8sR
0mCXjBJQwKEGBEzga/sH1v3tjQct/X59Ehf2AlboXxPT7XHydOeg8UKyooab3Wqboh/vhShWKjaL
JpCKQv4T9YQLwvNao0ZdaBlc2ryDfixvH0y9X7ExvffneS8sClh6oI2AcAGb7nwYANtZahAYhtb7
oPMtH2nthYR2P0v0ToFgpgsyUa9cDNNvzmwiIz7xAaJQYkJs9dxmhVKx2ThaG0GdG8qZEOrIDR6w
dnyoc/PBS2oSFIYdgGxjpYy7MKFovAGKGhElOnwvip1D2vBUMomrDxjDNA7BV3B9VyyEIaD5tFBS
RacIQMFzb5jrGpJaWiojC5g8yXe6IPe6dmha9Gmpg9GmGxDo7xNP7fxhrZa7NK24CAkShoj95njn
0QLG03dLGSkC/MqE7Szrr8c2WDYMEGR5YFy4oByHUjI0qAvEyDX1di12pSHJjZV4G1WubJKFux0F
LkRRINdFQX8ePyaAqfaUsi7qxfMk6lBUvxIN3n+c7LLq/fqqLVwXoLFAJhL57AkuPrvXbZsSm7VY
NDN1D2RoeUhz/ge8HSsX75IdNNEBkIMDN8lZnm/8vshox4SQkRzLaEiyp7hunl1vrca1dL7Aom86
IDw0EHrPh8Oz0uizWEY6i3j+P7t7S6wbQx4rJ/Tyny7bXZ+96bjOjzPWCBkUePxAPM49Ms1qGKDI
EprCecBSENv+pgophTV/bAFkMpFa/2toOt4nV67fT3SEYjJEHyyo0dpsOCoVHyxSvdaWDPSkfbQL
vqPA7oR2+ScHtheLEF4f7kKCBZ8Bdp5J5W7CBUw79+QzhF55qtVxizATPZBte99nDPG9HjYOQTmn
3bSUvul6cRQdg9abLg6ZZ71c/4jFOcchRCQHlOmF51P1ht9wmWPHSjug5cHrnlwXzUlrWNbPrX+x
uKAJwukAnf2FP9KBJG7QYhwNp3fRdMnu+Di8VFDPFAUYHfSRbGhubzL25rXJxwCyM+5QF74kCxvd
+42Ogo3JhwfpJQ+uUewrq3x0qbEV+hp8YuloTVy9U+kOrc7zd0yyBMmYDBNSkgOvjwUQFF6xlihe
eD9AN4D0koOtjkd5+oiTlVcg5owdVowRL7KwhsOOEsL1dV04upOsOh4QNKxM5OLnFtAvnlR63Q/o
lbRCF5DasX5qx9+W85LqH/F459XfrhtcHNKJwdlbnFTch4wEXNpaO2rCDLw1YaKFexxeEppdgUWD
4zen5k3M1uNurXeR1eQ/NOXvWtWCDA6Y/4ILNC076Uqwu3A0Tg1+Or8ni2TbWdFmjdFBuwUN5sMO
8E9QmHzTv977Nbl//wzs0xM4sTPwAh0rJewUnn+vj95tk4Lx2m921xdobTjm+Y5ojN5krFcd9IWL
QJoPpHlh3fvgbq+bWTg/qOIS4FemhD4A8udmOLhwANyVQ2RDw1yYQ1Ai4yVW3tmlzYb0tzMJojgE
dBPnRog9/r/NxoA8FsUz519PDqBJEzVTMP0uQO+Z1zqal/I+Ig5oYuwsTMgYFO6zriC9IVdGszRl
IPuCfwLsHJhWp7N8sgF6MCLaBHwckVTvVQGOxiOIHq6vytJ1cGJi3gyMkiiat72uj5TI9gA2Di0w
F2HD78rqSEiGvrKVbbC0204NzlyHhtmGKBQMku4XLe/67Mjr99JY8cOXZw51ARBZIbE2lymFqJzN
FErukYbmgZGhiJhOXa1rLY2Ls4cSL2IMYEMvuhVolUHoI2n6qG70/g7NSvU9jnQZxhC0vnMHEDVQ
qXcHV4z+IS1GZ+UiWhol/AQodkNIDwDLaa5P9ofgwAWhBKNHBn8foW1r+N98lDCv75ClWH6iKwB3
wYT+uWDC8eJ+jCslDcShh8SpA9CgMnkcy98jVO44+WV7LHCztSTv0tjQBq+D6wf/vYikuJWOpDSV
HrUAZIY42OXDQOzuUVWatjLCz7hl5oJMyAy0nAAuDTDf9C2n86ih6qMPSIl43bgT4jHTnxB67zg4
hp1m0xoqREtKYPUiaNACo+k7V78lGti9tgysObbxUfUQqP6tS5Tdi5u6XtNjNJb2GTp+MB+TmuZF
zOdV/sgaCzV+Ze/j1g15bDxaIM6Cfwq0+tHO9kRsUOUEYPaXY98U9VMRl6E94Ia1nqAWRup0U5Vr
zOcLOq8+uOJwvBCRLlDjCpfFhVfq+uQu2/ToZ16AbnVd658o/9BY/oTGuBrtdNQ9DqAS4R8qpaiu
dEGlmn1s+bcSXGJak2y9/LGX+ZMnjDAR/cpdsLy8mL4poYsmpnnwJQoWd8zA8tboOvfSYFQPevus
6npnwIusPARj8baxb2Lx22ZHat1WLEoHkAmXDOx+zbYpSei4AwDZcaA0jCp/un7EFvY6ykHwx6YU
CQoa06t2sv/ixuvBieeh+iSgqzdyMzkmzKq3hI1rudmFbAwCC9T8EakjhTAPLfKk05xGYMkqTVTH
QtBxN+TdeOuMnQhBJCRevEJWz43mazfXB7lo+RNxjvAXqdRpj58M0jELx8hRoop6z9xIokPT4EGM
D6xJdj3gn6pZOdUXD83U7AQKJuxM9K5j85/bG5Vm93phIAfEHbR/yiINUAiToaPi7AAA/FrX7MUi
zuzNL2OwWYne79uon8iO0YYXMD29LxGorgzswt+dDE3ZLQRmOH5zvHjpmcB99oOMjLojoSCJd4dE
shV4WvZqdminB7R3rSayMDgLoSBEcxCYYE5niyeIVaJ5XzWRq1IIYdflM6uUEVp+bPy4vk0Wlm1i
zYIsCdxE6BPP3ESPElTDMgZLMfnFBHlEU+1N3JfbrpRrpK0Lo7IBl0DBCg8l6qOzUbFMGW5SO3VE
7Scu0e18o7sv14ezYmIeKwBh5ILYCCYM7VYkSVAbD/0aAmzRBoguwauJHC6esfOdTpHKTLM6riKR
gaexc2i3rYyyfKCxcr++95ArBtIMnaCYtfnq0LhC8EjyJvI76tCAt8YAOvnaRKM1fDjepuWBSJWt
5PUvEyKf1+LUH4F0rn8hCQoKcplZSdUA6nHbjlEV31Xuo2u8Cv5oI9fV/iiyx7i+oWvsQzZm7swx
mOyacAsA2cJunMcsSpb9qJm8idC5V9zkmqtCUFxoKyH5pYflGGho+BR8xQm76MipXToMPVE8SmT7
UhrmW2caIVihN3FZbFDtAMGsrDZG7Yyhn+orEcDl7jE/OYWRc0W1HgfvfPcYcecWg95TKDl1m0JP
gELVg1aubJzLmTyzMj8HtkU5eAGg1OQz/bVHlBmrtc716UPPF+vcxOwYpA5BG0Zv0IhQ8ME/S/DQ
Ay+8t+W9TH5WaeR+uUCDpQJIAO4pYjMQtM3Skk3ObWJpBY0GY9OYbqDStfji8qo/tzDN6smbSc2u
Q6mO0giayLuhxKag6aHK3b1B4uM40ufrl9XCIoGycOorQNUbPu/s7k0zSSAONdKo5WAUsYqwMNZS
m9OczBYJUGD4OhDKQTPS/PHSY+71+TBgREV8N/jZj0TRY+zITUH1O61FFzQp97Yhb1ND2xpqCIca
ylGkXfG4LpwRLN3pZ8wm1nKZ8Dm0ASPldEWYZcNjwset4O3eRSMKkAZ/s0a9X5/dy9alT6MOnjcX
jEsXSF2e2sLTREdBfwtpSL88pCI7oglv15j5HQg4t04HRtN0DAzQMFlChcWQI7Obg1JCD/Wm2NbA
l63cPQun3wBNEmiXwHOK5qLZ6ZfSF0SZehlBfDiw6whNbhsoEq9YWTiasDLx8YAVDDR/s43Vulzr
R9ctI5YdRw/djY9p/pwyMP82RdD2z82XdbynqYZzBE6/CTc2L1AA9KIp2uU0atij2wlQnO7AHRJk
6X0zcRtWOsKO4nB9fRenEudGR8st8HJz+KWmcdXlLa4Dqz7IcjsaYN6MV2KZFRtzxEPCS0lbgnGl
k8I8hEvH7Gem1ng5FqygQDrJygL6MEV359eOp5DwINRlUcLehvqtoK+F+frlyTozMX3Cyc3WTnyz
egMTqXkErfzBdn5puVy5bS59SYAkT8Yxc8l5Z+YGWopY1BpvrU73FgXJczqGSbHSafB51c+utTNL
031zMhw7I5YqmMMiomRYFH/ckgaVkwZxuoO+5NYtP9waQTqzQ6+v94xAz57uWR+Hij+Cgzcs8ebr
R52qgGjHWoG6kb+D1DDsOzfw/eIwFlBYNOtgEH9LdmNCkCVrX8DqsFP+Fm2ugW/+hT5KwIq3Uoxo
bGWIHTe1a2wSsHlBsWvvOX/07nsBKp4ifx71jwHxSctN1Bhe/fReN9ZeroWnBEcBZ3BKy6PWMFvf
rBvMuKSsmrL+xORb4eQrx23ZwtT9ZsKHvyipcgdSQ8Qpqsg0BkhBAdXmb6/v0YVHYgrL/7EwG4NO
HDnYJiyAte8OYVeQxHs8jwEU6TWt3/ry4z/YQ28u1BYQkEAQ6nwTGYVearppcqAxaFglJejMI53s
qj7emNpd8mWgJtircfUDn4NsPPRlZ/6Sg8DEbvuYR4Oy7mzxXtI1FvLFJUIaHh1cIJEHgOp8QO2o
t+DX4NgEzg+7/ODFir+ycL4ddJ9NwQh4vS7yn1YpFdS8TSwQetC4fM7M72WNZNJax/yandnC2D18
liw2YAcHK3PlvpZ3sfeg8pU4Z9pQs1sE4wExPJYDr/GnRNTJLWLQzPITjvGAAnxXUbUBt+BNJ7yV
13jNzGxfM1VRLwPZVaTFe6+CRBfbtLn6D0YwhsmTxFOIPXC+9lNfli5sv4o81mw6H+30bbtv8mx3
/cxMUz+fMlTI0bhnQgcM1DDnZkDyGHt2kdVRTKqgkI9eCtq/22YEWfJaKL+0CxxYQf8esmcXvWwu
ia0idso6Gj0I7ZpgYmQoKuSdfwPyhhX/dOnkoCcFjrID1oQLyPtI8rqzk6KOvPZVx/3uWP9h3k4N
TB9wstVUCpU2Fec1MPXaxuvujPzdhk5O/bey9l9fIQddwxMedGrWmG2EOu5GmoxpHSUWkuhtrx+y
Mt6AZwzJbPPOV+nLdXuLy+RC/gMpP/gv82yvRtJS5x2rIaf0m+m/DZ0jmv0wkt/XzVw8DmgYmqQI
TANJVMCeZ4eobgEtckDbGinDO7rMCCAsJuLyWx/LfVpqd7nlrXgzqPvNNztswidDQgIMvqgGzPyy
0pOjqjC+yMzRwGg0xAi5AJMmJy7d111CtlrJkjCVMbuJRxd0QmPD3zwad3d93oNWRyr/Flpr2c6m
idp0cFtCVqBzw/LLfAe+whaYig5/9buQDMzd2KJ8K5IeCkAp0dAM4XWQ/9QsCFbk5reucpOtUKJF
c27Tb9E1V9+WJFfh0BpdIIfRAHtGRwLVpuyIdKy2NbNMPrQ5dd9LPHXbHDKbY9uaYYoNWBU7AToP
4bVBU37jw9Hoi+eGuzdv6Val5MZz67B81m60sn8imnmTdWa5hea62laqAxTD0KvABZ4rlKZDw0yv
ykDhJtkUKb53GEAqlAGxFHolFFIHIUFHX416YJoIqlPKRYDeKWufo8k97FT/amlau9FqC+ATX1Q7
0SmJESVmmLWNE9bA5u3NPHkpmCK7TFMeujsFFJlk3Ie6kfx123LY1CMrtxpvWVBRS0MlMI2DNoub
ndaBW90c8AdHavlGpCMPRquxgqoCzdlAgLbhuv8XHEosqOlo79CdBjUrz05v+hzOR5PE9sYqLDNA
CwEUZktj3Fd92ex0e0yD1MzMcHDSLNQ7qGNodeagWV+Vh0qqOLAcjDAn8PwKUpYbhk/+4bhOeitp
BzVN6ctdZlnaI2BfiC5iTwFnlOVpoGVk2Au/bbb6QLo7X6QVjhaxgjxX9iEfG7FFbhJoFV7mWSRq
6/c4OPo7yuXtTZ1DeiftITY5IEpccQMvMVs4FLgoXaT5cd4vcnRdDS0kcyBF5I71jdfemagnJMeM
ZyGoP3TOdqL54TSvfX6k8o4Ma8nXi5t6QvRZKNADDQeZh3lBBekMNnTCpFHsRtLKgg7N3NdvmosL
7dzCJwfXyVU9eLwtWwu5isS8TcFzWadpkOnWhkOA6rqlC8dgZml2VYvR6gYrw1hSTaG5gmxthyM0
WQM5LQ4IDV1g7kYq90JhVUcIC0FGZANyAAxM/qsZnrn+R641dy6uDMqTuKQ9MiFpzp84O06EUOBv
j2TyLWcPGPvKwnxyvJw5H/h/DDDRoDkOlzIQGucWFBrT4g5SJVEqmqMz1AH0up+q7l045Og4TpBz
7aki1p2bP1TuHpSq+zZun8d6r+vQDUNNAw5fQEmOyye+p42/yQVo5hA2shRiz1UWqLHY9GALKIge
eMO7pH96Qw96ewgVXjZ2W3XJVnplAK69pHhIegdvaxnY8UuCGnRcP5qpE9hin4HEs7KdZ2MQK6fv
wv2aZmBC2nhAO0N01TyfATaWyJPlA4tE9cdq2xDo022sPhI0Y65K7C3tzlNbs/V026TGrdQjKyGP
ptSDEbfxmK+t6eUTezag2bOeajZUnziMCOfNLb8JdyUJuLQpTwcxnY2Tw6y3RoYXFr+PvspAZr/8
4eXrZ/jUwMwhLtlAGjliT0o3Dqu2QhVS3wjt47qVS0XN84X/RCycjKP2qUSDPuC/eaPb28LWwNeL
44BX1bO2HhFdgLwA9PhcnSKNqTnQecUDzQHj3QKf/Ksu6G8j9X6AlHltBRe3yUT3AEQCWA7nEHxq
V17l+piAJH5Q9Kmy3hvzq1m4afC4upBkBF/bhXdOuUqlDaYr9PEjoRRXge23gcHXoJqLewWEAXhV
ED6jWH++V9raloWr5SzKvHRbDTcWYSsupbl0FSPD8Y+J2fkVMkEIIjMWIZwhG9GQ8cYTth00JipA
oHBO9xboyHqm5WGrqv4eCsD04Iy92Jh5A83lMfcCZaQ/3QJAZOWg+a8WKcgoywS0PRnYucZ6yLZw
W8nW7YHIHLx43Li9LQPfw70WG27xXw7wyYhmPvIA2aUM1oFLR2q5F49SrOX6lm4IdNgjy/uZyJ8d
MLcryqEAcDbKnV/tCIVlfqOb5crCLC/9P0bm5bIOnKECFTLUJ4zCQE4Qij+J3a0YuSyrTvsYvOgA
Sk7KhfNuAVbwvh6FRqMi5ncZjTeFrbbKyp9pbWycodxCwfW2iHU3NNWwTQniAJtvr98ki8f15Btm
m9y1ZCvjCqpVZf1I0hwp89celeXrRhan00dbzqQXbqH17fwkxQngJSNhLHJiRDd4DS3nyzLh01ye
mJhd7HZZmFrRNSzS4dwPoKWM3Vsc3pWBLM7WiZVZJgr8Hl1bdRgIdARDCJeFXeZDY3t3fboWb4UT
K7Mt7qumhfo2Z2Cpeit8QC/sW5+/FOnKW7hiZl7MYB7FlQI58QjsGA8DNwOV5IFtfgzWSl5tZfnn
AAnsfK3ubYynsWLMVoYMu/b7+pStLIwzu0izGLgMUWEsjVFtu8I55E2GxgVvhXtj2QwEYYFqQmJ6
3glDYWaioGRAfN4rlUBC8gUdw9eHsrws/9qYZvPkaSdF31qxqlnUmSTI23tNc8OkHLd2v1ZnWl6X
fy3NjmXWkqQaU4wmVu+5rr21CjHn9cGsmZgGezKYxPWbUZMwwUfVo+hXPbfcXXGCp+NwEQb4/w5j
FgYwY/RLm8AGNHRfkyay3H472O/IenSZHfp5Glr9Cgx9aY1AJ2Sjj8NdaLGOGTg4ChM7ujD2MS8D
M3vw2TYp1+jklu2gGoEuORT95tFt5feJT5gHdxhpHikpyvMdJFyPVbaCQllap4m55v8bms1hbWut
dCqCG1o/Nq4I2bjWWLh0dE4szMPouNHR52DCQuv+1s03q75rupWNMH3kfCOcmpi9ZWZm0ArZLexn
vusoXODaPwrEuFJ7B59BWMs/X9/cE8Id2c4JvOPNNrdCRNq5SPZFXffmQCTaZisNn0vhHRwdtHui
QRK9YLPnxu9aDew2lEfMAJGNs+/SX2lXbKT/waA5cH0wi5MH0pApoAbxwjyhilC1Vj4nNII6+ya2
krCsIsY+RjTSav1htbt6cTtAvxEIL9Qn0C15fjHYEkJrmePTiGdjwJNnXWMBX+NHXzMy29Vm5vka
Ol0BQxib164TD+XohAZEvK9P3dIFBB8erLg2Wl4ueNNik0Oiw6IsKsd8VyBLyP8AagXEA4cyOg2F
w7ZjEa8YXbwaTozONh9YDJvG7AqUvP0oHelmTDYVCCUcaw3vujiJ4GBEcyAaRy66Pxvf7+Ju2hit
8eAIJBb2mVy5fRbHAuYAJKN8EGfNr7nBbnlb6YCOMcSssX9s6jbI6KPnvVxfqMVbDmBcALCRkXLn
VXE9GWM0KkoaVbVxHOzxRfPGFV9ncbYA7UZBDOwOF3Sm4IvIbK4BZNT5H3r+vYfiTPt2fRRL2w1A
TBC1ArUIVruZr6Olekm8BO/d2Oo3RPQA1Psb3/g+Ov/j/WtaPzgy/w+b7dSkdX5akcfT2hxNNVGW
1McOhKZEQaHTM26bIX+9PrqlCcTDijILNgN6MafRn3oM4J7roCQLFztDWr7+ZQkr0L4Mh0S0ADQU
qvkQDsOpnRnxLDESwTGFXsyf9IrcJB6alK4P5IJxFMKFeLJxkwLrDyj8PH8waP7oW33W3te98WhW
yW6MkxfDYvuy+EUTUOnmUelPkbhxq2nfHesdVQ5QqYNHbOVDpg1x+i5OHwIcCNIloMsGcdk05SdT
WmaCG4Pryfu49p+o7v9qWSyDIovtQBb5Hmw8N4NtH2ie7N1a/7BSYPUdReSKYzvft5+fgQKkhXcR
Optz7KEn/BrpQ3yGkXQ7oIz3nbDTTTv2r0OVIm1aIJPlgfAssJS3Brb4jDHO5wAtiTYYf0H15E9C
AudzkIAQBWp1srn/P9KubDduXdl+kQDNw6taPdmOE0vtOMkLsZPsrXmk5q+/iz7nnrTYQhPyzlOA
hqvEqVisWrVqRjr7CJaX/MGiBZrAojjfislRMqWv6Npuf6om+kAS40ej9X/rYfNbGbvXPkQ0NXZI
INsxmsWoufxMQDR9aJAa2KPJhg90vuqhJr9Agmr2wEB9jgzw6o/jobTmB82Zn2EpdhYlXtbFiLuM
xbEzW/af1kXN5GM9l6UbV9bfaKj3ZPRK4qGXWbKzw/gwV8YxRn6xT8GGTOvwICfy2VFxyuUuyFUr
2kmAN4VKl3r3tw1nLN97wWEukFxBbB1MHtwFU6BlioyexE1wqMdv6cbefe/SQWSBM4jsLUCv3AmM
kLAbpIrQQJsOjfkJ2JdWxJO5NgCwqoAnEdWbSBFx2z7MJWeutaINptGTu10ronUSyecmyE6mIQ5B
KxFo2i4DH0EneGTcygdOFbF9xEve+2Vx3kvSYlRTotNAOUha7yER5N1fYc7UYg2YAlblB4beW5dv
tkL0yat7KBjfWgJ+rcbtRfHAVR3A1MCBgB0Ed+Py3OkDonVqFNJgKI5oA5Gpx0EEaua8h/8MA+2j
QUaF+uYb98sJR9LrElSUtme2nhx6s7RPRRjD1dW40sKtdq6OWtPpUhPk+rdE++zk++2Lga5UADOg
k+lKsXFa5jMyrTSYhsqTtAOS6S4Veaprq3GlhC83VnptpFNm0SCqPs/G0ek9qvj3x8G9I95XA2Wj
oDZ459Tj3ywE7HNjn+BUxIMntXuj2QGDoCfeEHlxJTgh68P5o4s7IfJoR1nT5G3QADiugiDssLXX
Gz8c/t5ISD3iX4lDrjyh4RXoGnXnKCzPEAzE5PyrqlXjDtCzNoikB8fxgF0BDuP+uqzt36t1MbmD
OJo1qjFAUhzY+gEpZSpqUyeSz4Z45WQ03djOhNYYwvg2kh1KHD/w/axsEs9hcL7xtUBSEqGevNZo
kCdv0SGpvn5APFKPaO4BAribUvJmlJOuHxQa6KOr1TtVcCpWZ+dKPDf7ujpr9jxCvKxK+/gsdflh
+/cjKYZqe1a3d1NDrcHFSzWad8FsJ+4XgiT2fflrRhYeM6gjgLe4LeKVJ/QCQCvRLoAJdtFZw5l2
qurSuBPoWZkoZNtA8QDWBSBLHc4vkJIRPBV5OwVm+BtwqOKvzcMAxgXQNCTLcbfyPmiTmBMISawx
kDOvHw5zfm7nYy8JBrEyWQx6jacsmhLj/paXZ6HUZVCZt/EUdPmxnPegqSHkIREEh1Zn6koJ59HK
qd4rg5xMQY2ny2s5f+DmXgxCXQ4i7kmSGmExBQk9D+EORSladvzAalwNgTN7UxW2Rq/lGELyi7m7
T5Kxi/uNMWhmwhcD4c5eMkrTXJtYjYieRoAWqOBdI1ptzvLp7aiEKJvCRKFsCrGz/tPsPDki/pb1
5cauZc9+cL9zWkq1J5MclVMAoJuCjKAIySuSz0Z5Zb9RN6TEAFNNgTKjDdgpyQT2e+WKwyr8+X4u
4EcyO9cspZmCcN4T5VCDhaA63N9OqyrQEgoYbjBEAfq8HIJmh3kG8OUYgBNGq/ZD7JrK/r6K1Vm6
UsHNUq01Y06Bpw3y5hlkrnPt/zv53CxFjZYa0YAhON3O6j2ch+3yGRODBUy4w9rXLqdIoRXQlkMr
B8rwSGVpR0FHfF/Div8HKBaAGXjZYaPy+7Q1DACFokQJHLofipOdPKjhQ6YfHLJXiUDX2mrgEYl7
DzRpIHzkFjyPhwk9q0M16HQZYP292STe/dGsne1rDdx6g7KmJ8DZqsEweOFzchjRuk2wJGu71gJP
JvgJwd58cyUNoMeZzVJXAjn3gBkq0lMSnu6PYm2eQAWL9xGYXACf5+bJIkQfZyOag1KV3DwtXHCY
fEADttN7ix3UbN9c21IVzQDmBCAPcKM2cX9vl483PKNAwI2KzNty36L6A0+ntpoCYGiJBtzwB871
tXxuhtpsmpPagduhhcdWBn5XsI9WVgBMgjIaJuCNCo5ubn6SjM6doXR9MAB/nLvRLPh+9n1X4S12
x4EbAo95xJFQh8GfOlmbUOCt12MQ5x4631LdV7Tg/hKIVHBHoWni1Ao7qEDbyhiMIQrwFYLzLFLB
WT+g2tHjbIYKTTpM8eNIXaUSqFhbCIaXREIVhgPviOVGivK5nBxoCfRjInu2tP0cwLf8n3geOBSp
VlHJGsQPX239uU23X6IL8ZzPp5ttPpIO4o12n0iPhbUrBoGtWLF4CxXqcoLkMuxlGa/eIPzatO5c
Iu2MusYPHIfradKWSma0bgSEvRmDzgLAFm3Nk7/vb1bBMvOUPrES0d5i50Eff0g/s+KfD4i3FBw7
xJNZI/Hl90do7mvTchwCZC2zjroJ+YDTCkD7Hw1sgFfumKqDroEW0BBXO/WspfuPDIBd0SCTYU+t
pfh8UkHQFtEhqOZ6J8f5TvQeZUf1xiCB1Pq/CizunNV21ts66lIC23rO0JUFAUxQDXjS6Ja2oOPX
ylrD12MhamQ5cINyhyJGXsEZZaUKCtWdfpcCsyeSzi2E0YzgxBkhvep2HfzWD1iMxdczm3i10BKl
dT7XkF/PuzZ3Q9GDesWmokMPOtXAKmExeB+JRHnf9gpBUz37e1w/qaCxTH9u3kxQAWpegC9A1M93
vsqQsENz26wKsidpBnBxu01diOfWV7YSLQbZRhXIk9v33/pO9NJdW2IcAaSEcR+w7kLLJegGWdEl
SSuDSX926BfSmIJLZ+UwoDIG2W2kM0Gzy9fgFRPVeiNTmyAuy8cxTg5tQt3UqNyQ2nu1EjGurZhw
8GPi6FmgX8B54K5RPLRQ7BmNTdDbvlSSHZpPeJ0cWNvAcMznAGENPD7G88W405bTlsVSFVZo3BzE
/4SNS39ponVZmTZgUVC9zkiVgBTh1iUfbDAg13kdpA0oJOJDh47DzZGWrmW+3d/BK4eEEcaDexoE
f6iS5KwVeEGscSBhHRhjYCNhS9zOON5XsbLJUHID/w+lGqiG4xNeqIk009lSq0C3PWIfhcVDAvl8
aD9uVRwRFGMHmf1J1zw6/n3/+1c21fX3O9wpjHpQ7pqhjgadLXu/q7aXpk95L3BwRFq4eymM+nII
Yw1agJuJzrrqkXZHRHRqorliv1/ZXESE6v+MpYrAjICcrcBiiUbBnYxYMqleahjFTB/ifi/VD6Hk
zqJNKxoFdzwIIa1cy9Bihcc826mVd3/FV4/fnx3Ll1c1tJrNPof8FH2q5CdV8mP5kCRoWSo4Gven
C9F9bjlKhZCkwBVY5vuo2LX0Kf3eit4W67OF0Ac4RsFHyOellMh06qF2qgAVoKCQF0JK1mfrf/JN
bhBFpA2m0RCsuf51jh5Bd1lEpzJ8FKadV20VhvHfgfDujmORput6swp61UtBBxu7qIu9v/LrC/JH
BRvr1fmwaNhn6MRWBVQ5oqug7LwWZJ9u7Gn9fn8gLY9YJup40GmY278gQAfbEcpaAh2A0/gl6bqd
YAczs805oYiq/NHAjcMmhprkIWyi0Zyd7qSXO6O6pNKhjvah8jiJSlNWt9iVOi4dqfWN05nWgANj
ulPl9tsBByxI9Gc43C1VZeCOj4G8Cur0+NZOglMomCzei0MwLZUnBZMVKZ5uug2wXn+jba9VPoW7
j0TuroeicbdJZsU9cEIYiqFG7ohuz9HL/S28ekr+zJXGXSR1pujU7KYqkLIDClAN+fPYn++rECw3
n0tK0fcySjpMWNlMrt8no8BrXJeva+iOhAId2KzlKTTG0kHDcnaLNKcp+YLq0o98/x/53C3VKznt
ihLyJ+NgxOdchMtYX4I/8rnTZzl49Nkp+/5wnxhgXXLDjVQq/zUhIMoCRIkRcHJTVFhKNFhgxQxo
+M0sd5L5mKaH+7O0Poo/KjgrNdUF6rfeXUPHBbvNkAMO/YGFBq2ngbcrw3rzlBmjlZdVl4w4DGic
Oh5lSwCTWDPn1/K15UaqwdIxxnZfBaZxKAqXpAfV2ufN2/2JYsvJG9trLdxaoBlblCodrJ8qvdXT
McmRCTvEijeLcF3MjN5TxK2IZXVGXrZQBGrrKN2R9AHVceroDfIXW8STJpo6bg8rY4iAZE+rAPi+
KUbK5zSPn9LxAy+p66njLo6ik6k2ZdgAFKRT4B6c8ML5wJUOSO079BE5fP55UHYkHBVmcJtzeJIB
qUWpn6Asd81eXavgbLpUTLOKPrFVYOdHpX229Q/Yq2v53Daex3bskgjyrUCbXeX7/e0r+npu+3ZI
XiLehgsjL8Hmvi9E1nzNjlx/PbdrjcjsEtDcV0FYfsnTr3LsSyKeetEQuM0ag+KxaCZso3E6hNpu
CP7dDHHuR0mBXbNCbKEODBgtgKiNQMH6Yfv/PYrg/NJOhVXVaSG7s1XlZdTR2PkwRp+V5Ou/GQZS
bkstBPfFXObQArYQSztpG9vKvt9JfxYaBI5L+YoZgwumglug1kivntHI4wPfr2msNztj1uDvvNlu
h7YfYZLy0VNmFDd9xFIwMgmUYjBalxu3IAH5EUCIgZLvksbNzCOoYMH6c38Uq8cBhggtipHWQ+Bt
OUsgf81iMuM4yA4cTncmb81GkP9/FuJKBbfQudWTDBF23BO/5txt/74/gNXDdiWdW2bCmr2PE+Ih
bejXbpIKzoJIvLacn0Zq9Fot4DxJ1rHQTkIHfPWsXX0+Z+5Iq6lNbOEwF+bRPpTfXzTRg1u0wtw+
Cqs+r00WkDKy3ZQ8I45TigzG+iQBuoweeGAa458s8tQiHG1gEIhJpcMuFb2DV4dgsJAg60GL8Ply
EbShrTPaV/CQCYptDib9Nn0AwgAMPDBQrOM1K/VbqigS0hZGP+SI1SonBx0vdCrYqGuDuNbAbdSS
zPnodH0ezNo/Yfms12dNFjH53ywEgIGI0IIM0tCAxninK7kKGKClVG1IoBt9bVOwT7zZBd1qlDgF
3O2p5omqSElZvaoJcdPhAUM4jAPIVzefOwAPQcaA7rUg5UQomFtytEux+jIayldtLs5gDEs7WeCN
r8wVqOOQUoAvhqwJX/loS3YYJSSqXgsJLGAotxeZ1pujjZbPqKwA7BAFTkiKcaajTfu2BOKjfDVw
gcovrqfEW69QaMCBY7WbQDPgbbrctFKXFpJDnOQ1Ms6TV5bnjaYVuSrwsALIAJgSsKCcH0PNvJvN
kJavE6qQwYMSxoLddLsE6NmEggfcojaSC3zCZxziqm0qq3rNTRcNqmpRzu12BUBRCeJrAAxsnAee
KFCKigS1eW33im6wcnUwmxNaAdnN5lGgGyeLyePUyY7MRxwNmKa5ITXYpprW8Jy90lDd27oSSxXc
QttyJA0KIHUXI/LzMRDRV92uw1I8Z5qIlE51G0J89ZTouZulInr1FQWon3HQgAYhRh1tb5YbVS/Q
jGNsa/tC+no/PYdU32+eoIUCzi6hD2/XowOZfZlBA0bt0B0F9aS3Wwkn7GoE3FloNIARzRQjGEvq
IaDl/nJy1MjO5eaVZsYCACuQBYO/iufomMahnFAAnL+qxzoaPV3ejICyEeFFohAuJahIcaEul0Kb
VHluBid9BZrCtU+9LIqi3Nxz7wrgTOLhgPJOvhubaRCSap2UvhrZZ6SJE+VH3AX3V/t2MRiLMm46
02RJPN7uFVQp89Tu09diaj3D2JX6rgU1lCOq2Lzdtks93LlIFJJNTgg9xHDc6q84cdz7AxEp4BbD
RmfLik5QUI1kP436Tom3BgNQI4D2GzBOisXYs7iDkYa1Nim9OVwAxO3K2rNnERT3Zr2hAWTd2C7M
xqK2c7mhctspRzsbxoveeW3ohdZ+aI4bp2mpgmfIgTOQFGYCFcpBMz47IjTXzXbixHPWNWmJFdoD
xBPlofsHxHeuXT2UojTezVozLTB9uLJl1PvxaIDMSEFxOEFL/CDJmTsArnR/ltaGwTwlPHphQm5w
ACO4smiszf1leunNc09eyfTWRZv3kwqgFfwaFIUjec4H2+tZaeSontTAeENHR9kQsIrdTtJSPPv9
yoGdBwWVihXEa8O4b+Rj1Nab9xI0AMqgyUBcAXnNGXLAGOqujFQ1iKnbW7t09rauAuA3WAJYJ8Qc
4KAtRwDUHgkreCXBlO/b+pQ90vqE4uD7SlamCTFE1tgNSBnkUflBtHNROIVmBGUc7Rr1Zay/3Fdw
u5fw9bqK4AM8NMCVuEjo3FjNWJPIDGj0MvSzW/5oEG6vjMt9NSvjwAXB6oB0ANWVd2bRq+U2tNmy
ykwygt45qNJOE4xCJJ4bRao6NV4rEE/lF0Nu3XTeGgMC4QyIS1gKDVVSN61smtqJG5kQIzCb0v1t
pbngSN/aVoAPEZRhbXbR4ZRf59QhoFLrMjNIx9cGtM2doniOtf1IGyjOxq5FN0K2Essd6+RzWknl
aAYgSnYdMN2GvzevMugd4IQjzsFYetgyXa3ypBboDzvUVqArhy7ydFH50soy4/WA2ZdB+AHwGHfk
ClUetGiorCBHehyP+32y3zoA1MGB+AnJLSi5aWljdk6djSiyCDTi0WJXZ5ut3kL+zf1GYPEyy3QC
WXls/87Kw/3Pvz3MmsOiiOwcq+hvxs1/4QzUak2FBEMeu2ie9OyM9Nnqf1j65u26VMTtJL2xo95U
oSgJ9+WDNO5FvH9rI0GPOE1VTTA93cDrR9As9GGdhRfdKXbg6jf117B3FSpvtq8ACUIHPCegBG/4
vlrAkpREr8LLrO8K8hjpAgf2dscy+axnLLpXgq+bm6isGtWadm14wZM67U+JCDx+Kx+5RDj4aHGK
8wBffHninDxxpMJR7KD1kJlrReu8Kt5mJEQMTonGt0vxbRhXda/GThAW9sFsnYPAIrG/X2QW8SzB
1fk/+WwbXBkME/29aIGOFsE0owjYI90nebvlXqrgblBjynJNSaECHeWk1q3UrbETDAFEVAgtAZsO
YlF1OYQxTrNmnFIpsKmP6INTxIKztrIGiFKi2ASV2KwbAue0Equ3nEoySGB/TVCqKUebKzQAwVXg
AABMjJcvGlcsR8CIVi3DaklAH0rdAR/qxh68aLK2VMBGeLXKTT7WtCGUBEqSHsPOeij7g5F7jeqZ
ansimi0wg2szpgOKC/IdFOADZ7zU14110cQ59CXZi1Y+mYIIwap4B4cOMTMNZUDcLYQuQjFioxVB
eev3wjkAUvWBFUfjFcZupqDTBr/iQ6zQ2rQLEjQ9otSHWt3szOiok5aRcmLUczcPuVjvps6kjhFo
6FSj7NAW4f41tDZB6A/P4hogSUe/quX8j1FTDh0Ip4KGevIvWYRBWRVvMrovHWH2m2hlX7WdVQ+p
GSh9u6PlYcgswQBWzBLsHcr3WBwLbeC5DVRVSlwBnowJmmevrmqUzOzRoegDs3SlhDNMupxn+tBD
Cch0EMl6yeOtZRo4dtej4JziKinsNAyhoJvQLwS849tf60sF3EGQaVknMZsmIMo955PlbHfHGA5d
xSFDWBpvae76kdFbQ4+IpQVaOZ/RZno/V4KHw8pKLzRwK63qfUcYO0JApLeJovP5SbCVVjYrKmV1
PB7QVhBoQm6VVRqjQkEmZlBFT/pnvd9uiwy80VGOC4Q7ojNcVjc3KRl7tTCDIflqf5a0t817FM81
UAmpeEkzK748yVGplMXQYYVB8az9iKef98Wz2eWufwutUfE2t+Cz3tw8oebk2VxJUmD+MI1+p6Dv
fIWev6UjityvLDN6fTLWdwf8sYiILscxq40s1ensBEP4VpvGXq+qUxZu9vX0hRJuskJNnpOQKSmM
z+UhE1Ehs53CTRZqTFAAwsjtTHA7LceQDk06xx1xAkZdZjk/TdMn2Vn7miibs7DgvsVqA7ONxksa
mFqXmmQTTX9gFeHS9NOxgdenNNohp+rx/urfHg08eXE7wD0Fa9jNaw5NEoy57PP2Umi/86NR/dou
HtXLLAYHpipUDS5H0ZWhNY6FTS/O+MWOdkr5L+Vz1o9Uc6k1FPJDe2e9bqbHcUzUqINYhn0/vD7O
MA3OPM4jccLXST43xoFuvhtQs4ypx9sBvbjh/C0nx8kJ0nFW3Fz6k2Xme5BG77fO/rv/AjdGVxBt
4CP3kjoRhIHy+mKp6OG9l8nml/RSPudjtHJoEh3N6YAuTz/lblzUAgW3tgmJacS6wSuK6YGbsZyh
CKQXctFn9EKH76mu7SYJ3U0RuM9rUSDx9hxAE2tmrwCLiuQl+/3KPXaaJhqMqm0vUX+sHbcWFceI
5HO3aEx7KdZayEeD9dFy499bV3r5+dxOHQ27s7KBthepDXfGj8kQAflWvh+5aUYmCeAG66q8nB9z
oFVNbLm95EXkNmcFPG2bR4AiQbwYkLPEVuUhIWWBxnDzRLNLkn9r90X/fbN4C8fAYWE3LLDGzf9s
2pOZV1Vy6WyPooxcYEZv7zawnl6J5+Y/DiXcrCXEe5nxoz4X3b/8fO42yHKqEWmAfBVQ778qOzrc
n5617zcc3M0mI8pAtGS5vNOkqPMspckli/b6dFTIfhT1r1nZQbaGJ7SJNiaghOALJ/W+zMA7GiUX
eZDRa+rc9Jf7Y7hVgIacCBoi6IZ0Jdy85RgGSoC7k4zi0qcvxNXbzV7qUjxTf2UhpjhNAGiCeLSe
Ohgj+LsV8DWjVe6/GwW3UXEAaYkQVnGp3TLxZlG3NbYRlw7MchTcRp1JOsBfhfhMn1xD/yrtp+4b
et1uPs2Ik9igZYOfhxJWvvYXKXGAluNsvDQlOiRmaPK3lQcMVBaIEQP/htDCbfqtzEzL6NSxu5ig
IH3J1GDzKoApAyF08JjBXeUfPVQCc12fywMaXTyVubOLwmL7OjNPFYkxNPRBGoA70XERNdNEnekS
xw/hMXI2hxdAcHAlnnO8omQMo7CHeNV86/KLud82P4jLqwAFAIUBMnt4xJzromfws/Namy+1cv6S
Kaet0iEZlMnvGQzkDzknvrOtGeTO8eBH30p7H9YCLBp/BnDFL8Rzxi4CSilBp5TB1yaQurTfVN1T
ykO0NSjJq+HsUSpHjRIaUNPruwodq0Sdwnl7x8vnDBJc19ChMeQXDhIN0yPNBP4pfylAATAf2J2A
r6z0+1BIGsn9OPS+Ul8Ux7NlHIOXzSt9rYLPxYRaJKUNIjC+orpNvdvYCxxtKjACWCI0AQbHJTIy
S5udOFpXp1re+518tIsnZ2tonslHpgjxQZaKARxgKb+TGqVs46j3EYRBnVTibp8e5MDeEZPgb4Rn
upSvhnFma+AB8BO0CIid1M1/3Z9/ZmWurwMMABFUPPsYUTFS3NwEtXFP0Y9ipL5RnSUCgCm6r55x
G6TS5b6ilc2KdsWs2Avu1y0NOhAlGU40GlHGpktCTxFcziLx3FlAazTwG1UQP2Rv0vBD34q5fp+n
q8/nbuV0ivtiGCBflr8rjZ/492dn5aQB34HgFIJ0CMS892C+8i1yLdcQhMzRTL4+KP1v9CssOxG3
zorVW+jg9lJpoJ0F+it3vhJ5BG2Zs71To8OuwBFeWQhwoWDLmoCaIq3EnYgkaUdnUjFF6oul7Dfz
xmAd0MDCZghcZJQc/pUwx61hjo3a+O1BIhenEqzD2tfbrOgUEXMUSfA+aqQqea3TuvGzfmdknjHs
7q/zmnxEtGFOYTHgFnGXfj70llz3KfX1+DE5dfn534nnLn2SUKPUKMRPxsXI32pBonDl6xmknoW/
kBCB3VtaoymPpTaWZOo3mmcn+9ASvPYF8vkAYU2lIo4I5A+ppxN3EBjTlQOARALStACKgyuYj6Nq
9pjFeSUVfjqeuvQcVuiU9TKJ2LlXBsHSFYz0Bm8Riwe6z3ZRhQPaMflV/KTYh1SEHl4xFQv53BrX
vQR/uIT8pH5RnU918myngokSDYFbZ61GG3UthgoZzdQ/m413f5fe3jnga8ZtBgw9TN5NAyk0cVWj
1tRGP9ZdVf+O0Kas7sPo5/z7vp7bYUAPrjbYCU1jz8Lldm3nOLcMMCv7ZXKK92mz2UlF+TUYaQF4
B/kTHKSleKrWMbqW0tkfu3+iU7MVxgN+CMAKFZg4gBewlzhTMfZGn8qh0/sUPAHaW7E5pf0fBahc
QcYcXvyNpe57wFiNbPAH+lu1fm9sJso6hGGNMTVAwwLsxItvwFGa19IEHz4ku/SIOnaBLb09CFCA
2cczEE3ikL9Yzv9gpSGy8vXoG6nhho1vywHJt0KGMQrQxrLsFGilYPG4nEUGfGFioZm934JBDD1O
WsEz9tYmgXaJMYvjIDCaTG6Pzl0WAZCXm77xROWvdpXtU6fcG8rb/aPwzsC49POgB+1nEESFl4G7
ZzlZM9FJG9Wx5TeRr/xCqbKkH5p/+uk3SnFOYSl4OKycPGhjdT7Iud0mFYYiwutzgrYuQlG3X6JN
7/3xrCjAYBCYR0DSQlybW/s5dOxSHovWzxTT/YQOOx+Sj3AVomHouczf0z34OZooalsfcJCdugf7
jGDzMuPArQdLpyLipgJRD/zCcj3GUrZiwKBb34zQfD3+3Mafaflov6IdTypiSV2drCtd3B4rcily
OgJdUok3VryT6q1gAJwS1GsAZoBqEzDu8pRlY5PlcPkaPIP+as1jaB23rzbcSZgTB5BDVGwsJysc
2kgKk5R5rm5n7U262a/B51/J5yaoVKLZ6EjS+cX8iJ7TmSXID79nufjVBnoH8W14BrctZ4xeGmaw
CHe+AxbZQt/LyYm+TKhHbOU3M9s52bnIHqqfdb2rpt1AvCQPmvkTXFDgje9PpcIO+r1PYQbp6qVR
lo7TqZLW+ZNVubX03Es/pvhHIj2nGWPJMFp/jj6r8eW+2hVbjZ2O8hGACOB/WdxdGWqV1uRphPP6
jf5A+gNJivsK1vY48ot4eQDzz/b6cljDmBS1Ws2Nj9ZiUnWUtoIgsMPRIxKeFcJd8F14DB5VSJxH
k9X6pCTuaHlRsxVhBg3snsfDCTgChmpajqAZW9JrFV428Vfl5/zX1ulhGWRwZ8GUAU7DAyDSHLDn
mfSpb6UHGp5CkT2+Xd+FfL71w5hPZmhMNPUne9eU51E9WqLA9e0KQwUKhBjGD9lY3nsPtdFS8mZK
/f53Yh8cRWADVkdwJZ6zMRQ1N042D5ghxe0Ld0AF0lZiRxRGokwES4uQC/KWfApKV3tdTfQaI6i8
kHgg9CTklBK36je/o5aKuDPeqUZd6BUU6cqLXX2i5+2bCQ1jgEVFhQ2iwJxPNA5NX6tt9r6ZuvQg
4vFkR3VpofD1Jnp/IQuFyCO/V5uhBSLMaFJfQoMx4yg9a3+BtqUQUcOsLTjMERxU0A0j1s+5EGas
11WmW4mPPmmW46noMNwf7k/U6kj+qOBpsZNSydXeNBM/LPZY7VJ9seNdT/aZ0HjcupGYsytNnHuX
kIkMoPpLfEdx2+SQ9YcJpEqd4B5bO4LXWrgz0lS0toveTvw2dofBRXfA+/O1OgqUoaOsFzFb9EJc
msBUtgdJNqPUJ/NOU1w6ukV+Nkr/vpa1UaBeiJHEohHfTeM0XUk7bTKqwrc0FAAe+u1heexPRs2F
swGIJ1+RGWd6apsJXs8q2TfWwRZ1JV35fpaDt3ALaYA88zFtNadILCQ099Xo119G8nPz7CykM+1X
/kE8Nw0gL03uR+qX1PK3543wzVcfz91y2ogQUgNfwHfmN2dvZq/3v37lUKNuBJU7INBF4JwnQB/A
7RFOLU18o4MVv0jGZSskCEZ8oYEbwIzUu0prpkHf5/p+eLs/gLXFxd5RDcTkAXzhc9jJlObGOEeJ
3yQH4iIucl/87fyw8iY8ARmeCUFU7oSZlBZmEcLoac0pqs5z+SiLCi9XPEzoQJIfThLQweB3W+4g
XD4dip5hi9pvSYf+pl5RH8f2YB8Ga0ff4thVt0e2lxo5u6SNw9wOIzT2rHrBq6aThcaqIuLO26XR
kQxGIumdEBiYvOW4JL0puyiWMtxLkauQLyTy7i/OqgI0VNeAZkdPM74YfSaDY+tgfval6oE4kmcX
3fG+htsLCUMA1BU7CwFQtOldDmG0JhUNUczM71ov07OdnTxV7cOcxDsn3j4YAAvxQmf5JcBuOVVO
OKPrnjSEfvncaPvKElytK3MFnAo61iG6gEAA7y1LSZ1MVS9HfkHP5a5KN7s46A6Aoiek9ljNDV+k
V+hzrMjgdvfr4a8MFSsCI7tyDBfi2UV4ZWRBQ1RFtIL4NN6RxNkl5uCZW8ljgEVG0Raw5waCGIjF
sM1wpQSppp7YtC8DWffKovKmIvKM5NSqm72CpR7ubaePaZVLHfRYTTBU7jT8vr9pb5faBmKbXXRg
2kEIgBuHY+YZIsZpHLS/TPNxbgXuwK3TgZcRCyNhqzKMJ7dRu8Qa5B45UESJ7e+mPB2SL1LUHE2t
/n5/HLeLDkVwN1CFhh0LvrfleoR1ak9x3hGfSl+K7hDOB3O7a4AHBircLERzEV/nx6KWmoOm0lIY
hOO++lmKcBMrK7EQz9lZvdDrUnUgXqrf7J9VK4ga3lonFNAhXmgDRo83PJ/bKxpaqI1KswAUO5oG
LvRvThaYsUe2Gw9gnQEHYNF7nA2dG4eBNJk1GG0eVGhKZJiSa21tW4ezh0IA+CEw54j6GNwB73Ut
NjvdLoLPqLd2RxD63N9LKyuxkM+dicpB69+sIkWgz3t9OBWDYClE8rkzjTTiAGQ6vl8dT+l4sAVu
yIp4pH7ghWgAVwF2yLkIYJwsmlypskBy3PLXVoZ4TP5COneiU53aZW4WWQCoJzhSqb75coB8gP9Z
WZKKPDE3+X09YOadOAtmwG4SbxJBkVcMxUI+N/maQto0M6IssPR90x/meZeLqFZEKjg/cJyloUWr
9SxQ0aIOLYrto7KVbQrl4aBLYP4fa04Nw7c0d10XZZpa1Zil5sWsz/Ww2QNYymdDvLreDGMMy2ks
s4DMJ5CWCYPOt1O0lM8d4TJM6rlzsEfD3Ks0r3ees61UjZgiGAd2+aB9GSDu3EYqiDFoE2AhPh67
iL2Woh57t8cM8vGWRsEK+I3gyCynyIrCMg/z0PTV5rk6mSJ42O3NCV8YCEzUh6OAASd5KT6rs25U
OjL5mRf9rKJDX+wmx9tq6ADcQuAPVPl48AIPuNSRo7DXoUYv+2n1ZRz3mrPZkC7lc5dyDTZINZMg
P9L8qv2iagL5N3MEoCSqqlSkQ4F+QovI5fdHSo82rJHa+TK6A5a6azSRK1tfw/73/Xla1YO4N+DB
4IEy+YbzjdaNki0D3BMD1EN7L6+9Sq9EcLSbM4FRoORWZf4FCgJ5t5iMnVXnSdn5aXFEEDOyPE3U
zfRmz0IFuFYQl2F8AKiFXk5Y0tuZaQ86MgXkmLenr/enaUU6UD0gwAPXF6AZfNWwTVEBIE355E8P
iJGF9f5fieeZOaW+72k2Q/xgPynHLtl6KzO44Z+v55O4SUE0s+khvpUO4d7QDx/5egT4UFHNkA3c
1GdZhSyhqU5+/6SUpz483xe/snnw9X/Ec9dyppqkJxbET+neRree5FMsIvFdWV68dFhRNdxrZjaW
m8eU4ilOylr2Y0rc/GFyROmzlTFAAcr+cNLQKIQPz7TlqFbDFMl+YRA3lDR3zNElZhA93dbGAS1w
MNjbFjHw5TgMB+8pnDXZz02vGj1blN5eG8a1fKb/6u4ce9mpohHyqfw5j78U5WGOT5tXm8FXWLZW
g03i4e2qWoW1nJIZseJ9PJxDza1zQZpjdRQojEWtEID6Nv8wjIwi0pV6nv24OKrhrk9Pm/uyI1fL
6L1YPZIFK87zuTXERIfx1Jx9pfHM37OIQ2xlnVHTpqEaAlBJxKS5IxGX6PEWSw0QEvVuzjxza00V
Pn8hn7s969FusdDU8tN8jyazaDmiC+632zVA9gRqEGHAbgUl3XInNXOmt1Uf676mR25BDnq8J+av
+1vpdpaWOvjdOnR10yBf4yux5zxH9WazB/HswYwHG0o8+RpDG7npshwtzTdH6YHuyjoVpBZXvx8R
MDgyqGzD02Q5R5JeNkUbmrof4ka2Vb9LPjACpEWBLEBuF9FjznDTUh5auRsUX6svo/Tl/0i7sh27
bWX7RQJEUeOrtKce7JZ6d9uOXwTHsTVT8/j1d7EPzskWJWxBvukkNtAASxyqWKxatao731//tT0G
7QxKqhAK4+wk8++f6takgYXho9gtJ3vM0KPbuy9ibYk4WAgAKBg8AMXnIlJ9iLO4rxQgDi/y+DS5
e4cHigsFyDAVnDZWDL0Y+mTqNeIlnhxXjp1sctLq+LxZyhI8GLfjCye0IF0U1zHGH8vfPTWOqtIc
x/TBbLoNdVuu01yQuE6lT9WihyCKhtMdiJSjyd6/VDB0Jkq+eCJFdPESq+9VP/I1rzRAT9Y0tvwn
ApDi47QqyFmKvDCSNIxTgjo6z6pCR7Yl8G7sngFG5YQhYNgHmEIwSRaJQ410uuyVAa5o2yIb2rZU
B/i/N+MLmx0GzaCXA8aXWodaBzVxoq/3Z7BynGYShF02osSKggYS0DaboH9pZwc/4y3Aw8pRwtUD
P1vBy0RBtdVc5TpcbbLZ9rJnGC9p+CL/wSrxZIPOK60QRRdWCRJjPSgj4hnmJVAOxWRbb/dXaW0f
biUIqwTiWxX9jkPiNUZkW+xS+8j8/LgvY22RbmXwnbpxlED7OKFPPWQkqm2Mh2wLebY6B1yfgGYi
Uriw3MEINwy0t8Sb1B9q+mwBC9ZtOGKrU0DFAfcwcL+JDAxZ0OdWFzLiFWlndxdT3e/EIM99I0B4
4ipMTrSsqYnXa1/bU1NvIGRXvx93A9pCw0MCOf18C8Z+iiqtsIjXhUczOGThH5gLZET/O76I8A3Y
VI5+ohMvIuc4eij3+/JYHsQJKS4IYK3FJyceCWnQ+ejt0unvZvP2fv+ArpkKEM5w/jnEmgG5na9O
I7OJhiWVvVGzsxZkvTaYnrqt6vZVKQTxcgWRBd6xQZCCiLmeJpPsNeOJ9W7RH/Lystk6Y22nUZwP
rDhavyFzJfgZZtJGej/KslfVx+Qxlo73l4ovhXBJ83JkVAQgBYrHoaDLSdJZtWTFshehq2N+kn8X
w3mkJ428BVuxyRW1RlgPYhDTg08s8m7oRR9WfhbKXhec9fighc7uVuacEeNWBF/MG8uUMqnvlRGz
8ZNrjX6rW3x0K1vOuRhhmAz8QUU+DImV4Gq06OSZRmFLeWOjKeJAnpNoY1fWlupWDv/9bB49i61E
nTxJPYa1Y2XnfIsym58bceNRoQlODwSj8agWHIIBXk7eqNbkBeRhHB5Rz9J96beolFfngVw03Ev+
Elo8RqtGD41OnryRnKvqXLFzsT80xgvewKKMondUPYhvLdnqJFMFwbinO3GaOOqU7/cuUcwC/KwO
EALArsJe+HVQdPD/Rm9qHDh/yeG+Aq4cKeCVPmhvTa6Bwj60vpLgqpCpV+unxvxpFCFiAqctFuKV
3UbUG51xQK6HpLcIH+wQZJrKhFAvTp+zpjpUYwQk2W+WW04fbLzs1maEQBnej3h7rdj2SlHDNB1U
z4zro6o9okk3be10NzM+lB1FDv+TI8YVa85XixbRqtebn42otNvdFV+CAMEZLKQGr1QKAXLyCMxG
Gm9s/Yp24FARHCpe3QqXcK7lmebTHE01NC9vnkvlUrJn0uwkPPhYI0TmPh4uAM8Ih7dPgnBq5ELz
IrU+ErM/DH/g6GAS/0oQLpAsMptI13PNS+O34ThsUU6s3E/IRQDrACpcDq8Vho/IFEasIKqno8uC
/6RGj5Z+ipMnlN1vPlhX9+NGlnDVjvWgdshIqR5rFTtVHLM4tMYfPCVnExI2vW2rMa4/hDTOL3l/
rBdGFsxQKAmBVwIuivmRMsZikKyiUD2pvBTx5XLfVq34IigqQ7YDQClwZ4kBiYTqaZaRAAqR2tKP
bAvpurb+t8MLe83yVh+jMlK9TkUzJ6epnk11I1nA/WLh1pvNQNhiM8j8vsswg4CdEUDO2SGkFyYd
AdzI7UHf70VDsQH7w0bwH8G251bdF8mQqN7Aed6OUbthaVf3A9SHHJKFzIT4Ws2TAVhDbVI9LTwX
qW1tseOubQiQxzhRYGZHjkuwHmhiUJppUSge7U8tO9HSTrZox9cui1sRwp6nYd+nyLEoXojCnukw
KI956CS7S7FgyeFycogn4EwLWtneDyQ9J4HiaZkTfu227vC1fYAHTSlS1yZKeYR16icpJyqtFTxY
n43is7ZFOb52e8NrxhMASC8EloXxG03T46zF57faX6H5nmYnH3VJ3Tu1vt1X8LXd4JUw3NPhVld4
0pQKYuFTJyE+UT1E1rGYHtT6gWyxIawp4a0UQS0Iq804yzGdyHKm4RQ8gTe6N86Rb9Pfvv8HlyyH
pCCKigfhoq46KJGwGqUUW18dq39YfNkE6K/tPk8yoxEQXgWWSHSeaemUW/xwddprhL7AWy3QVjcF
wMQPziUooWCzsm6kRYc4N2ZwCD5JslN9GrZAF2uaznk2/itDuJUMcC5KkqXx9/j3cDg15NJ2v++f
rdVlAu4FAR3+owu7HrdllFHNJ54iuUb8iFYbe8dHsycEy+FMw5VCFf386vNrGW3Xew2OdJ7a1Y9e
3tLC5QQA2gVTHgwuoBdoWzUXMMkK3vsSfOjhaSp0mzW7gYq8BApVPhyCzhG2QlDHJ+NQSYkGcx7L
R3NInHDauP6WhgQ1+QARAgwJz3BR/B/44KZO2kz1yuYwJX+hdhvZZjn4Tulh/2bw1IuCchIwVIoW
sa7GEG1JGtXzPw36o88e/mR4RAdR3QhspBjNHhql7rQYF5+cPHWg2KyvfzA+fGbkOXlbXRFIXTHw
zkgRMgr16KTduVG8++Mv1Q3rgqc3Zy/iWEvBTQuNdDBjK9SQT8Cr9QL2n2TLmVo5rZxpg78sUdOw
6AEEiE0RaKokeydflc95tJciF0877gWC9x8k4MgTCuqsFVMl5QwWQ63H4+e2HI73l2jl+zmLHQwS
GtughaVwFRGVxXnUJ9STzL86ry337zDcFwO7AFAqXEJB1wAjyHhXTuqBf7fov6j74/CIR/w7/uJx
GqTM0CuTen34e8yf4yG3reG8f4lgkDgJLFC1AJ3NDVKlgRhGIz31Ehyg6Hutbvmvy2OKUAFiK3Ce
oAQ4q3MBcjOAnLWIO09KTxlK9SI7CjYMxZoIkMLg1gTVA11EV2qtSVDfKjVeOV1Cw0uTC90iFF4V
YaDPCXiFURIjouXqNkKHaVVtPJI6KtoZElszN2axvKJh4z5qiAG7WEJsqjBRBr80ei8YvqN6bogf
i8kx9ycJQeuAhAjsNxLmgKrMt0MZcy2UR733LDDmh0Vkh7uzChDAWWZ1ePzwNAWdszIaI6kdDF7x
Lfbf1S3IwtLvmw8vnFc0+VbMLsfwcgGsf3gwAoDlFLvXFbup7MzqDrK0gYZZbgyP/8OA8Dz90orQ
KoyILgW5hxa4Vq/YanyMAuoUe7vgwifHXYTiGE44jJeAsDVAJrG2UwnzclsHrt3axLYvb24MDtdf
AcQQ9WPiUw9oSTbE08i8EFXeR/23NdoKOW51sVqqCpfykXUDZ/+iyRSyMuEUdZCSAJFp0zK0t957
fCHmD/CZBLEOLk+6VAN3O/PAAgUKn3iL/2Z1fHCIALYClBVICeY6Eta0bgvkJz1UC2YODXZf3LBS
aHcMFBeProh+zYCGHlQLE+ZJ/dWIPYMdN2FoazPgd/YH4x0vGJzPQEVvjKwFz5SXT8x+GMMtx2Bt
j3lvI7RZQ6EYESNqaJodm/UY1F6YOsyoLg0ZL+V+8A2M+o0Q4c0ytUlbRwOEMPkglbb/uvfm0z7a
VyJxgd2AGzVfo3qkbec3WeVpdjQcVenwB8ODTQFxFUS5Ft5raIGT2WdjgThXANzw1/yvPxif1/vC
c0VWQSTIrCQ/HuIK4/vFl+wsx+/7h8dbCLkEAFORExFeQmNelDFDdy8vag/jG+vt3cMjCgrfDGYI
jQBE5JOq+wQd0JTGk78P9ePAdsOSeCXmv8MLXz+VWK8wwvCtfgjdSd7tNGF4uGYA84JhavGKQwF8
3BhgavCC72r7FwV1/v3VWVEvsBchGwUoOODa4t7GhSmV4Zi2nixVtoxHaJofjK0IyoqNgBDAeBCn
QdRJxIMbkSyh4CZrvUwrnOToR1v5+ZV784O+FQg3NCtEZc9cwfIcxC6t5jfeqD8NxWM0PI28h9uG
nq2tFTAScM3ApWsiiDmXYjV1GcQS1mqcMjtgv2rllyJtEYysrdWNEFPwOjrENXK9w1rV2rfSadmG
Lq/MgUNg+TsC6GeQuM7nMCCFU7UyqT3JP8eKU037b5zZ+Fz+TSqYFLKZ5RrGR02yZL311Jm2+D1X
fAs4fajZQpCMt8UStkEJM4sMZtJ4NXa4IuNBVb7V7HVgr0H79b52rGwGr2MABxquHxhW4V6Q64q0
Aysq7xuxvHTcWKvl6Lz8mSOHUMmIDubCe6VF47BGiWTVq060vvjNBkP2yvC4bRDqQ2aT8vJYYSsm
RStCNlAvKAK7qmJ7Nw8EfzsAewZOPZQoLXPBsmQMsTYiPBP8euzCf/auvQ6aCQxuAU6yxAylXdkQ
EneaN35K689+sfGiXpoMlNYiCoo6EghZ9JaOmVZHKiOKV1d2qDmVdfCri9ZuOPQrewBKQA6gg++C
C1QwTKYZgBrQryXPsFn1NfS/3F+jpTYjyYg3kAyOUpBXL7DnfWiWpCxML+qa9xY0RKyiAEtK7/fF
rM3iVozg40Wppo6ZUaKzmpLbZLK7YfdLDhvBM0+A6uM0iR2gW71BKSbBXqvVTwXtMTa+n6/y3Ivn
sG0Ef7injUeJYJR8Gis6yxXNy9KfQXMqvsn586Cc5OkUDb93LxX2m8NtwEsDAKggiphoKJ6UFKGy
oxw87u5SitYY0DVQJqAcU0fnBAElPmk0nDpZ0j2m2HFxabZeVCs7PRtfMElmJMejTCLDI9fKT2wz
aDf8jRUBCO7BmQFSGy9cRZhAnEhZPRal7NWPcef6424AgT4bXvj+TkEfPSmpZS+xDd8GUHz37s6G
FxShoOhdnQ0YPtIOcehEW1DSFaOE5rAmrCqes1gi4fSgEMmP/QSAMJn9zpVnP3zwpZNVbajDyh7M
pPCvuLmj5dEADUoJZBvVfuWym/in+6u0nIWBpyzikZgJmkuI6tYmkqymALZ5fQqUy7FsAUOyp62n
M1+LuVJDCkKeaDjMIyWizYj6uJ3QBGX0DOucTS/S+NJuFU0sF4pnwsFIiFAJqN7Et+eUKCmp4zp/
fTEr1YZd2a0MqNPDt/PAPTcWgnsBKCMS5VaYv2o+s02S2PtTNIgmgfsUfEfwWMHgMt9ppdLiLDMj
9tqmoA45hbsP0mx40a9P/BKXq4HhQ+WdU2GEb/cP0tr6a8gWI8iHByJa280/PxqqiMQmyV5BDWQr
LbHz3YgE9EvUtY8UFhwwkUpJCbK0GoMse03s2v+W57uvNcR0gCdEgzi0BcYDbv79k8wKwxzk8lVh
YKCtbdT2Hu6v0PJmgwTOPws/Blen6KAydSANyUkJriwnlO3ceoqJLWfPLEaXz93ZOETukc9FjgPR
VrhM89m0jcQmOZvK10NtfbasQ9s6uk2G3ToBKVAHXuGDa1QkZsjAqVsHPZoCqJl88CfLqfcX1M0l
CD7ZYKZ4VA+QkLbM6SP50Jfn+7uyNICQgAQHhxPCrVf4ub4xsBYoy5PckovXMnnMcoRwL3X72GzB
XZbaAXcJm//BxIYEnWDGg7HWiwk68lo3BUpMbJSzbhjyNQnICn0A/j5qrefzMMI4HKzALF9p9M5y
dzcHJRj2wG6EjA2y4Hg1CuZP8vOJpFGUvY6+O8QO26/dGB8hHwMHCu63iAcqkA0yrNRP0U0cnGIa
tRvpsnuj0U4c3gwKP/hOCI91okWTPjaci0s9FdInvXoE4DYtN7yOlePEI5+oJUaBJmfbn2+Dr5M0
NfuOvUp2Uv36lVg/qw2lWzEjiAChrQvH7cPYCgc2QfB40BoYcklLnuNeO0i9eihB6j/IdjzYZf3t
/rqtHKyZPGFGaVj6XRVDXheOR11tjvJW8mnpHSDsDQ2EowlXedEKspPjaUgGEDj65cn0Q1s17VLd
UPO1WfB0vgEeSg5FEbzBAJzTjPkkf23H74rya9pCcKzNAQFXdLKET8gDNvN9J6lhtKmpgOTyShvb
qp6i1Lu/D2sni9soYMFwUWPF5hLKBHjfCkSzr3l2VJkrxVekG8nG8V1dJhC8w44g+I18ylwIqr4L
M2sS9lpav7JrG2+cpbVV4ol3nN81NJuZhiCdmrTstZh+UeudlF+U8ff9ZVoTgWjTf0oGyaIUJI/D
Lh1LP3stu2fTOHfDQfE3PBFu6+beLDI0CDXBlHBUjVj+a5UNBfUyS1+tzJMxhfi9UKg94j/Zf7s/
m5X9AK4JfZCwIyhAWSj7kOEi7zQYLeOrjgLUjf1YHR6NFlBhhLAN4lvz7fbHya+aCAyI6VvUOpsd
kBYLpaAWBwl4BMXxN8SG5sMHmdmFky+X1354QQDJHsmpqo5qeJaD3e45BBic+Qi3OQ828pneXON0
KPq2qtriSrPMORfBFoHT2lRwN/GnHrjkFmzh+iiNSmg2GJ+AV3g8gFDrUP+syx9h/vfOLedLhfwB
XpTQFExqPpM0iRs6MLW66kAwHrOtxqOLLUdFAHrKIs3Pq7MX5RpKK/UV1fPqyqqLJD+SvSkWzpGL
PDJwybx/h5hMrrPE79Q0rK4V/R0cKdvQ7rWvR600YHga/Fq8J+eLM/VMNxNdqa6WcvjZ7CYnwsff
js4Pwc0hKtpMb42IVtcy++HodOOFsbBMwuj8Yr8ZXY2boEPDgur6PR5fpe99+2XvwQEEBfFRVCai
FA7Zm/n4CAVZeRe01ZVExzw6btGEL5d+PrygYYMspzVLMXxbP0fFe7pFYLIyPhCWyG2h6Aq3tNh/
p5+CJBmyeLj2Rn/Q8uqgfN29PujHBh8AteQghhJxWYFfp6Eetf01tOw6/BRK+8dHio/3b8S1s+TN
1IlejiYKrq7NqbYKxF634nH8cM/uHRA0wZYiuY4QB+DAwgZPWZKOihFqVyv5rsXXCLVc8mkLErw8
pQhZgnwFSrxKz6n5I+q8IvVav1I6HJo6O4ZbVPArWz2TIXgZXWM0cNEhI4qUQ9R/KenWu5HrkrhU
yCCrCAnxN5H4/lXzts0iAglFeMjoZ1iTU8p+yeMDqh4TuXu4f7JW1gxeAOgPkNfnoFT++xvNlkHG
mjLQeF3NSb4k8gE8hWgLft4vBHQmoLjkXWYhZy6kKFTiB/1Ir0b3dTKOHb3ku8mwkY/FmwKXNiqP
l/gQNHX0jSBLKFTwQOJL0Nj3p7Cy78hBIRsLvB/+ER95GsLUNKwZvWbSsdYcspulkycNkITiD3r0
HhU1PEtk30pqy7w22t/9j7BON75/ZZ9vxxcj+nptoO8JQqnXtOh4LwkVNIj6Frn2yiLNhAhOE6mC
0QwZhKATcqlfpI1jtDY87k0Qy8DvQ7iR//7mrCpxPQF7qRt4PTz+CswNTViODvg6Xlmg2wW1D3LX
89HRFJRKNGrptamepAczu9w/QEsLOB9eWJtcTVSlDjG8XDxbxkM3PfTj2Uh25/VRzng7C8E+pdnU
F6nU0Cubfk7DW/T3/VlsLZJgx5WiLgLcDvRaNJfsE6MbO7y6SLBHCLfD9iFeOt8DABKYHhUavl4+
mYk9Frb6K7f2JqyxRHgfArqL9uZ4UAsmzy9ImBQxLrtsUG1rzG1Wbijb2ioBI4wGmAgt4rnIp3lz
UEHww7IotrQrOrjYEcj/dzdN41O4EWDMBehxPsUF8vrXlnZ2bx58udn7muZlsaANwJsdmRXImkuQ
yo4ivqio1y8FOkbr/lbQYW2JkJXgSHwErhdRXtDXJxEtWv3a56lTNbbRSxubwNdgfo/CD0A7RzwQ
EXtHa7b5DNpEDXFPN8a16z9PwcHKHvpz9Wqx/RoxEyO4xlIWJ4FlQkwRHdRDsLs1IlwmJLiA0kZE
A2BzYR/MyR9RBtyo17A+1t2x2SpU/rh758uEoA/q2qAR4N7BqZovEzWZxZgp+1fyUhuarbDA9rWf
hfpuRbkjFQ5p7WJvw3nc0KiNQLoIgE5AOcWIk9/quWkMhX8Ng+DsS9LJ22ulOF6E10ggbQFQhKB/
edZYNVAp0Vs72k1zlPSNKMry8GJ8+Jjc1wSiRmQfSTQ9zFqaRG8xmg2Bjm+/cmB89I4AbyT/Uwxl
WW3RyilwFleiVLaRnYHL+4MFuhEgnKraH9RiLCGgkE/1m6zsNh7wY/A+R1T0ozJTGF7uGtTwF4F0
RbwvKYCH3EgRLdcf42MHgPTjHqUYnElIIDV570vXzHhi5NxvFcYunSW0Cv1QCg5hW5gORWoQRSNa
8mZOD8x6i/UTG3dfQnMRgtlgQ6nJbQMRmnRA9C0L9iIU4G7ziDGIkHDVLbjZAuAtE42ZyZsqP2SP
+RabxcoOACKiItqDMgI8qgRvpuvDtM8mKX5jP8PGyXZz1+HrcTnj9kGJDeiWhNVJykzJytFK3tA+
BfUJ+de9x38+vBDxVrpKb4wOw2fsyWw/VcbG+V9ePbPxTcGNAaWfmXQqxietUxgZWBPsJLeTqHIi
M93wK1fOKh5UCJogC4grWwydDLGuh6mVsTdDf8/bzh6GM5k25rN0yzg47l8Z/DTc+DNlViO5X0CG
dCx6kAkeSRDb/nH3psyECG6ZCRZ+P/UhJEdF/RQ/TWy/SiCYi4sHzWyQ8RVLbfva15nvp+ztSz1+
GuK9EDwEcDEmYsEEPSkWQL8k7aohYKFxzZK/m9yhu1unYHygQ1F1hr1AOkjYgzTvUpTL+fp1kA/R
w2a3pxWFng0vrH4ioZklui/r1y4aTml0zZNx4xCtSgA8Dul2XPmq6I+lSqRP3dRjgSrDjsAyofUb
ElZUAdkGXDqoNuKkAIJRin203pRL07iCC7Erj3py8rfa9K1oAkof4Bfjqf6hcnNNyCNNVfK6M6/A
Szpq/DmXnoqgctLd1QQKUg+Iy4BfG6T+SI7P5RRZlEbUbM1rEBdP/mO26cKsmKiZAMHChkoYVmM3
mNfkd1UfQuukRY6RHoytakxhwQCd5oBUPKmRgUCKXCT7CBSry0B2Rd8i7enbOWfPybddZuM/AlDr
gsQJkiiLmyit6wY09y19k7vgYKBrcacc/n8SlPle1FkD6EWIKaAyQjr7fzABBQUFeNDBlYE/I1xG
IcNDK68JhlelcxSHl33OKl8gBKc5hyoeWlgiUbNjpFJCfVDfqPLb+hHQL/dXR9xg9O5GaBpkZnCY
uOYJSmfJdZtVQR57YXgoiF3pHk0OPd0IzgiqjaovvBRRWMODiMDhiYjFOqe1GfRliMLhB1K9xdWX
ge5cpw8R/HbAipkgHxNULiF9Ca/MDDy/OpnkymL3/kIJ9o9PwYDxAxsGynq5bs+PEUPn6NGaAt8t
48Am6puys+XmhwC43ECZI0kGQkFhAiljraTUquVm/VE+Gd1x//fDZ0VBL/DlnAB7/v3ELIyRBJrl
pt3n507b1xns4+ORl0boivdyXYA5B5kyIueGhYZauBm+9tnGi2flmIJeHgFcfkShaHT+9bEuxXQM
+8CrNduPf1LdUSy7Cja8+nUp6F4NpxVxDfG1ngXASE2DHHiB8kjRlU9zQnZutp7PK8rA4V6I/yD9
jcSxqHK0K8oOaVI3rTR7pMCePOwkAuDbgQcc4LuwSjhLIpk9Mf1mqpCKdZvGUavLZlutlYVCNQrC
rHA64OKLwdZMjsxkbGSc1Rx0X70tW48FOKr7nfgczAO7DrgRAH46FsoUDu2QmlqgVIHlTj+b5CX9
0na7zy0EcDpeCsYcQAUE6xpoJqu0wDRdFjyDEVbf51V+fD9AM1gq3pwPf5sfWyLVCGOkiuka0mn8
pMUbZnVpk/hGo2ge5UeI/ohRvmrodW2yzMltyYOuPE/5aa/NwAaAaZY3W0dzByrcbawOat1iw+Q2
7echfgi3ePDWvv9mfLGXeO8bkkkijG+9pL4z7HQosfr4QdYShO28ikB0WQfDRCx68CcXQUqbyo/I
WY7xFnvq2hxuhQhHtNYyrddBROkmoPiS7J2xpMUchC2wpkiv0S9+cg3VUXPUUP21f4uRr0JNrYl6
C2R45yd0NMpRTwppcrP6u1vTH/dHX5o6VB1xEBGnSkW4Wfh6PCUsGrFWc4n1Qmq3Yk9j9HZfxMr6
c44C1JcheYhCOUHF5EIC64xaai7aeNnpYxj8c398/ok3AVa+AaioRR4XJgivExGolCrJBNy9b7gK
+2dqzlk02uCosNGOzJbJAd7xRtx7bT78yJqYFYy3mCUb/abheH/dhX11xv4x1rc6A29JELa8q9Ik
7FHr5Aa4rDPTro23+0u2vB0AxUdwCZYDFGWLZmS5aTGzQHTMzTPtqFunXo1spGzsoN1Jj0VxCaHx
HJYLyA1QVRj8S24iGyP657HeaKlbM8sJR1uqtwL4ixPMJQCZj7owPIUWid1Bk0w/jUrFbfMn9ZfS
P5GdHRI/5gBUIv7FfcpRnPM5SHpnosk3Ud0stbvsITP3GnHkgLAyCC59dHsSo609kfBM9ZXB1dmR
SU9Jc72/2ysrRBGXAbgZ9eHL1H2bxpKatcXoyilaMn9S60cp3Ot7YwooW0A0HQI4RmC+RHqQpyor
gslFK90LzQ5It//BIsFz5Sg7A23PZMGKy1FimrmvjC7LQHRSRE6s7tVr7i8hmQhTwpmpxaRiag25
Xhl0cGmQ2RnL7T84R4AWAYUIW4h+3CKLh9mUxGq0SXHNrEazqrO0xe8lxBz4QZ0JEHahUmnagqtH
cVFtYxN6CtuHvgicOP6rVfZl5f4jCrBsgI15VEDsNyhPiBfEKaOuof/U/R/J/t3mmvbf4RUhwDsk
1mSOLMXwdqHE9pTuvrWBY0LghJMaocADXFzzA4tmkhr4TuTRRTGYX9jJxqW9onI8N4DOLby+fdHH
qKqGCLGyeHJJ/U3vbb05053kT3wHZiL4JXJjWdVa14euziY3Mg7qj4ocs+pSbzGpL26iDyGgQUbl
PJ7UImNcTTKF1hOE0OmgjQ7bG736zyT+HV8I/fijBJbooIADWJw66xyQU99clGEjML2+G/9KEQx4
3ZhjyzpIoajmpXb0jW7NY1UCqhgBKwPT4QKg6LMaBMKtMbpa/ol1zlC70dY9t7YVOK2ITiNkCTMo
KHfSmNE4SircWM1u7HwLj7A2g9vhxeCG2ehW1mH4sDUOyq/O61A6cv8e4l84c9RwmNCeFAqBAAEv
gJ6f2LEG/GeMUamKMp6ocIKHaXD0nW0fP9RCRc02GALBnb+oNZQNCU2kIxknqj5Jx2E67p8Doj88
cwZ81AKBncDZqRHEGV3LOMfSYUo/BebF31K7tc3g7gC4UeE6AbA2Xylt8vOQqdHoxv1T+K0tD3L4
B/Pgne5Ql4K4MWDrcwlB2YW+WU2Tm/ovueqZqWz3sSNtoe74rSxu+Y0YkRojQ7WFLynYDUYOILWs
pq95/Ui0Q6ag8+rl/tas3H5wBREBN5F94idsPqXKjHqr9fEQ0yQPtiQbT0X1hCCUvhXzWNFEHupC
lA4tyxHvEjSxlsmYjEYru/n05k8nrX+4P5HV8ZGT4KcYCi/6CUUeZKQbSuLWljOMdrmVfd8aX/h+
uZoC1tKUuIoVOwkqP8vdT27klTnmFfFwJOxwgOdbITehkqUjlV05TGzlMFk7gZBcywGq4SysAM6j
MadwfAuz7rMM2RDX/DTG1EYjsw1ncMVWcR5WpKDghix5TFuWyEzir/opt/ve0b9I1hGVe/c3ekXN
UbaDmDsCfTx7I9xL1GCmURl42nclfFoFfISqbHfhVqPUtf2Gx4nwAchfwc0qOFNK4quGP9VQQto4
llU7bG8QDbuBBx6PAKLAG4Ca+XZXgaoxudDhioB0TXuKhy10+/oM/hUgnFiqTwgkNXRy1fKk94/N
r/37wNH5aI6KLDyC1/PvH6reaEafTG781yg/mtT1t4itVifAG4ujAhMBF9GPsow+nGKrneD6/1Mw
WwPB2/0pLAVQVNgD1sm5qAG5FDQuB22cRqJRf8nJY/QU+bt3eD688PoCI65OJobh2bOZO9ZWf/ql
IqBsEcvykZhAcllQZ4PFai5nmvZCSvS/OxnRpdqdXQFn2Y0IEflKa79iYQER1qlNTntLp2CQOA4S
1ZfwMsEUJ77hSR4wWkLXX0h3Ko5asHG3Lc0R7CgvroYIGAyRItUIAEYlATFfyHBtcaGVWo0ikou6
5RasHCNOwwHXBjgOnp6Ya0IdR0Epkc58ieTv3RMzv90/pct95jEadLfl5UI8CzgfPkhJ00nZlL10
uS1rnW3U1K42UkTLKYBJhFNBAZrFrwlRmfNRUxOapy9j5OTeGB3uT4F/4tyjmQ/Pxd88u2LS9GGv
YXhf+2uKjlLzfOx9r2zOcXMmO3HOOFVIchmcqgHxFXizgksDqj8jNpu8fimUQy2d83zjWC3XioOD
+WMCJeNIkQtWI1QLpU6bsn5p/ulSeych5MfXw0HiyUagLBcpRytJyzKekvplsKV+tGOUR97fi6XH
hzJI0LXg3bUWvA5R756Cbpy8jHnlNKFdWe0hD441GoHKx/uiVlYKojhYFP/nM5tve43YSj1RlbxQ
/SHVPbITj8JHhKvEA4y8ddWCWn6yImkqUTvxoqD1tKygk+lWy72l7uEcfXhlcI8R4RJ0z6/HmlY+
pS+qdpqKx3E6jdFp9yJBBHxW6DisuJjOmSIsYFrr9CXuznl4GLci7ytT4Hcn9gCmfJnh15IgU9DI
fHiZqgfJOgX0mW7F6JaG9oOvBIR78JUQIBJ8pWSKAyIziEAlnQ9/7GJMjtXvVztOivI/IYJaKxoK
bQdUNL5IFrit7HirRmW5Tsil6ei5iwJrQHjFcrBxmiYt8ZX2RSIHUhzG9DRslektVQ+nEAlZDvVb
Af9rKmo7epA3vkCxu8RhmYMIDhovtDvrwqAYaLaG3CCnoUZgVvQtZRJGakfK9sVXc6AWv2ZbVPBL
g44rCZ4x3o1AmgNlM9ds05RIkiQNBLz77yRzzPGMfn7Moexc9bvdKFTggpgDrjjYHBcdezgRkjQZ
ifKC1mtxeQ6tjctpeXp5hS+C/eAyAW2diFUt+iTLDRj1l75+juMTIHSkPo1/79VyLgSHC0vGezQJ
C6ZIXaizLFReQuVQUrvdr+Wc3Rd8Wig4BNuEyAuKpkbBxKD/L6MMhuinTDkYW1ChFQW5FSFqeR3I
ea2BUPglQY4wcCIFeKGNu2lLhLBKI1BtzMoggg5Pyfcufqi22j8tJeAq0uDwI2sEwy56tF0bTXlW
WrnbTt/19CHPu20Wpy0ZwizA/D6kmiLlLpM+peyiokCafr1/nLhLOXeocGABoedkGXAJxXupa7so
CiIjdMfskJtuV6MPjdPCxa29MXi/L2t5ixtIECL/ApMCx0QMEald2NZq1UVuQx+umr/brKOJN+ep
AR4SSCuxhDUqWiVUNT9yNTjpg2MZ3+5//cpmzMYXvDU5pwNCHhg/yB7k+FLI5yjfbaD4FNBLDJEb
XgvPF/DGuzU1CbdfJEeurPeHMTed8ef9OaztAKBbGjI7CNvg6pgLUPyRMNxMoes/jn+l+/1lXu/2
7+jcPt58viI3eQSgeOhSSbU/F+WWUi9vvfn4wg40Uzb2xMLXRy1Plh+V/Hsi/+iCl/03+FwQV5qb
iUwqy8yCC3rppZ/mSUp//P+2QXAGY4kZUaxifEbtsnO2GIVXTirvYoPSRrisiJ8Ju0x8JpelZQWu
FBykv836vPkgXjlHqE2C5cCrmKuzYJiSzGykaKpSl2jBe0YfCGLMu5eIx99R7Yt3FyoOhLNEqdRL
kZoHrh89Bo/WsKFpyyWCL450NkLVyEAipTPfYUC2KxlVbo0raUeCxipdnYCz/bh3DnMhwiqZoVHh
Fkob10qfO+VT6/zB8PwFiYQ8mjKJtJRNkvk5wHOtK0+fiPbIdtK0wvfD52NcOALQ6QWmNE1lrdQR
aXfjyrMcf2eR78fwnIoG0AiD/wiRgl43QiLHcutq6Uv4Y9hJC74YXrCl4aiRuLX+j7QrWZIUV7Zf
hBnzsIWYcoogs+baYNVd1cwgQAzi699RXnu3AwUWMvIuMmuRVnLkklwu9+PH5z6Mil1Gf+XdVmQk
tINUB7CFMNWIEAhn2KxAG0hnuw9zc/CLgwWU5/3lXduiVwI8YYu6g1M7cWH2YW3vMn2nu0ezPd4X
cXuMF3MQkbaKE6fqNBl9aNJ0r3fKjvz53wToy2OGuz5N8gZzoM5f1l+R8ZHh0auAgwiQrhFxL+C+
o8psTX0YnzQ993tXRlayqiBE5BD94XEOsXjBHoFYaXocATU6p48q2Vbo+b5HOQm1gz5CQIOpwhJ7
wLS3WuX1oXdKQdDZz9vj0nDrMDgANSjAgLVb6l9tEr1nlDVwUh+c7LPbSKJ9K3sUXNo8R6rBE4Zv
txy/c+uB2j3tQtLtibKrnRPN95u3EO9XgzohbqhvXJakaNoKDJFdaFYIMT1p5Pf98W8fbUhlcbA5
YCiwoWIjT4qw7hhrBglN86Dafmk/p95RSyXVF2uKwo0MaiCX0+uJrzaCHphl04wkbPuAkodi3kfb
U++YCGBsKKXnmXcxjRJlaqHOroeJMJ9oQS6rel5TFN60JoB+QP7j+l+utdfiZRuhHiY0kl9glw0q
PBQya2e0m31UVC9aIPtCCJnvW8Fw62Sa3HHqujCiig/ma1lSfOVMI7WIlQBLGV49YqVhXqomWrdm
LBy+69pTKmNpWh0e2Cnd5nhLsIYt1cS5IEGFVrOweE7sn4757f52XR0exojzDqJyW2SampD+cLUZ
aEVwuQUKIBadzMtelYA3FF4huJvRyXo5gSRWNcQYjCE0DaQJCPFlYZI1ASiFRcYSxBu8hHspINZJ
kve20gNd1rJnr94MNwKGEH230YqKMxqJ+8eILJKZnduHM9lX2WFUdmZ/2L4IABACX4YIDLd9wgw6
VkZMnYewQwPuPcGv7eMj0YSQtIVHOXbpcvy8LkY8FPspNPVX23rbyGfOrx0UFCK2wxnycc6EW2Fo
u4o1rTKEMbV3fymtDBu3tsDIg/IEEOrBEKRcfn5N+iKe52wEFOTXkJ/0ROK2rBhTtP/iKTlsUaT8
hA2URtqkup03hKx/1tsnI7303ev2FbgSIR4CJWlbj+UQUXmZbyal70qc9xVranDKY17uDMyuGGar
maIpE7UBWYsObnlm+nnsT6okJLKmKFQkIxaJuMhtUXWc2/000Z6Fvf6KzmBdemy3R12QegWZARIP
oPnEU3C51lrLGlQNdyxU0i9K0E+f7q8DX8pleArQBh4v8ni/WcR1lsNPfTe69qTPYdMeujYA50ak
PeewSb1f5s+jursvbmXnmmDsQRwM9gmcfkKEweiQOC3NCP5qi870YPNNZViKlSUxYfUAOgFzxS00
NfEM5MwcWKdYcYNGfymUs9rW26cB/BovV+FdYG5qPUejg3ns8gF84L8Kvx6+b9bSYnhhUbKpcjKn
SNF4BIi17lgXHzBQID4BZzPsFGAhYtFNOw2TldYeDQFayw7axlJ9bv8Ww/OzeRXecTJmpA3B8DFK
ItTLYG2kvL0RIGyjgtipQ4qIhuns+uzHLO2gsrKLEHrGgwSBVFhYsZhXNeETj1MyhnYSTK6fVU90
2u7av1Ol43GLbIMlBpEYepyNLLeHsCXpsUKmYR739QcecBYeDzjiAADdvh9YmjqplcZT2KCU1K8q
iZFdOc6L4YWLLqZmwWZPGUMt3tVV8JFjhiASUCGcd+MGT1EMQCGOeo5rmpKdhh/JJbS2yrw0D/Q2
3FSIHreT1DPCkNYUAtNM0ZOyDGZju6eBpyevPAdwBh43/4SrozAkU5Q74zyFyOP7e7wjt48Pwgpc
DAAEwxkWHyWDG5v9YNMp1KegR/VfItmlK9coL1zkT1sHfRAc4fvxYpynLopGnLTgL/VXN/hE1g97
ZRMh2YrmB5zaGBW9wiYC8cmgAhI8hrQ4zOVxY/cX2Aq8E+CKIRDJIVKiu5p7ihFN3N0e0z+q5k/W
9qj8UoCgorKn1AIKGP78K9Ofkulh62WA4VHYzt/PnL1SUE+laZPR5XD2nDHyZ/ObbkmW+PYULAUI
3mQ/oIA0Aro4NNvDNOzb7DJtbGv/nzVA+Ii/znkkSbDXY5o0Lm3dIcybc6xcLMl1vDIDUGggjATE
OicNE1TUtqCLs9quD0u13jtlelTxM7Fyv3klQGWICip4xTgSYrGfx7q0MhONhvRiT95eV7c/e8DQ
cyVAUBPNdLUyCwMCwEI7upGfGJK1vj1rcFNRmI9ACUpW8TZcmiMzcrsk8jL3UtrEr0sjKFRJIGZN
AtB12KsgcEPaVpBgpN6oKuDj5sgJniscJIkF2fjCbnWUOrK8IfMuJgtoseu+bV5j+EP/fr6xVFCq
OsPIKIYfSTCVFQi35s0WG+TtDpCUHF6AFnl8glc3QhNTMKyiav7Sgq4fba/8XtaLelVFVxIEg9S2
rB4bHRKS6nX+6sioNlZOG9rh8Hw2bk7+Pl9OgOZ6yzwr9y5zcYgzdJd7SLffauDd5OlyXlgLLgxh
E01JlncdQooXgOx9S6197+v2ZebAHkA1Nd6LWvBQPaPGXdFHzmUM6ukzjSWvqttbE/q5Gl44yMQa
Z0sfMHzFUnSmOSXWgTQPubt9K6EeC7ge0HtCTyJsNo0NoxjNMrqodaCnZ6v6tVlLi/GFw4BW6arW
A+VxmY3Aaw7GdvcRDg+veX0HzN5AbcxqVppxbqOLM71lfpm93v/8lY26GF4wFVmMR041YHhA3fre
d+edjFZo5aQtJAgKKtCexJx7SGgCt98X2uH+BFaHd5BgQPMZHocR3oEDHtJZ5dDoUlqq/2Dm2yt9
UOMFhg10V0GW7cYUTWappEY/RpedXfaBC66W7d9/Pb5gKRhJLDVxh+iSgYcxfjLmD1g60+KuESq9
sJXExnjIySj5AIaYS6X8cpNfMjD02ga6Gv6Gh7Ezu2jMYYa06amw/oqtv3RFciGvWApOtQDWoneQ
rzgD3VZqZmpQkUH39n44FfMTc35vXwZcx4hzgsMLVZxCCKmJ4h7wWNwHqDOGh+2TWUbQv7JRLSTJ
wf/+zpQj5gnrPnfjthrsS//i6p+s/sf9CawoCXQOwBSCPQrpMDHLFldo/pDSxLkMU/WYmKfk7NWH
uNxI7M29VJQK4rXJzentcxCZSLPta4jptWO87/vj/Vms7KbF8MKlMHd2nUUthlcutvfV9d3x630B
fIBlLA8PTcCb+FEG74UI+2s8A51EWle56GnhR6FLL/C+Ruoj+bz94kEuD4F5PEjgBoiVXYo95kVn
gmaBmY0f0yD3JCu+oitOB8OPNRwlYCSWPkbvFU5am6V3iYud5fkV22tMshwre3Yhgm+6Kz/MqRrd
SkkFR/I1sY9jdri/GCvDI3CBJz/A3MhHim5eWs8TjC9sN/3egdUbu1WyBisq8pCS51lnFEbdxI9i
uBhEpVUSglHIVE7oXasYEjdmbQ6IXqDgBwEAEMLx4PGVioYxG6vRMIARepydQ1+dtqvovV8Pkv9A
IYnPtkabumn0yiQc3acpyPTtD2dkwFDxhvw8h3ILTiSiR+lk9m0SOs6fiWa+9/n+568twPX4wuVf
V8BoNSXGJyZeIkFZBN1GHmNukZBthOLhoyJKK7KDOWxW47Gbo0tX6YFVnOpKtovWlvhagnAKlGiy
IoLoy2Xow4HtM1dik2TjC0aPtnmWFDbGV/+U2c4aPrCFrj9f8JCYagOH3GL4KoIXH5hk+/WMNYDn
hTA/4hciK8FoAbxrzGqEupXHVK/8gj7UFg0mR/Jq5moWTDcSFqCp4qx58OUFNTW9WmUZmH4uw+Cb
8+shGPSf93frzUIg48x7McBgAGlzk1JVXDzbOm1WLkUR1LNP8q0rIYwvWGyTwYVMLYyvfJqe6vD+
x98cNQ45Rk4eeHlEs/HeWRoig6Vu6eamcnE15RhPD1Z+RKGR5EKQCeEavLJ2SjrMRG0s5ULcLyxH
9fu5JFtNEp8HOifi8uTheDHvYhp4kjhmCwfgOFlfK02yxqszQIESqgKRj7xJSyXwJVGa3sahmR8j
tJPQ9zHZ31+Jm42Krgso3QcZGW4EOGWCvYipoSadSa1Lphm7TjskdWCXWaDJ+tGtTAWPHg4aQqtJ
DsRYLkbRm149tagItdxTrT3V1cGVtQNcmcpChGA7CFBvZVFDhKL5BkDC02OCJlm/N+sLeSTQNrzT
U2FNlvPIZpLnY4qKUzdH26FT1gR17ntkc1EJLxzj9GDgD+dxPeGAlCjsavOxdS9O/Xloj1kSeIkk
8LamrmsRwvHoy652tJi4qPj4Vhenpvd8VT2OhmSDrdgpE/AnxFiBawDpmTgTq88y1sfuJQla1N54
YFi4vyJrOwtcw2CSQikDntb871fHvIx6aoJ/xL00hW/muyw/qTLGszVVXYsQDonhgdDQ5CI67TWP
fUcNouw5/n5/HquKQsYHTBrgL7qxJVaRMXPOVOfSWm9KFGYfWAfPBkoMaQecdhEHVTPDrRFzii4J
et+oASFbUUQgzEMIFGVivMbupprEqXK39brURo3SUUUCNNsrMqKRlZVeiBCWYWh60NIziOjrg1vp
vh4rfrXZA8HhRg8LoBk46zPgXMvtVDhRrRlJmoUeMmOPbSZxDFZWmTOsajjYqI0HY8dy+EEnDDgZ
KwtLN7B39mb3j6d+QA+P5n0oUbp5pZSaktgJ09Kwi4M2QRDrsHmTLsYXDtukEdqhF1saOt8y8zAp
2+9TvHUtPLQAmOQ+8lI7eglmDm/u0nA6MPOTqr5t/3qA3AxU/GKTQshy+MgxmDpMXhaa3tlCGw6Z
17eyQQEvAMsL6kjgm7nC5ysugHq5pmdhT0IjOg4kTMftTg1MBAjicY7BTiWybptJQk2dYAp5+p2a
+wx9zNVvm7WExDbe6njuolRPDC85sxO1+txlYWvuZ380JYaI7/CFa4xk1fXwwoUQJUNHx5hmYTf7
bvSTpIeEHKJIYk1lUoR7OmWg0PeiJgtn5dEi6JX5ue6gquAjqkIrLihqpazHa2slrhMtC51oZ7C9
splF8l1X/44v6IomCR4RjpqFOtZ5x9rdBz4fMAMT6XruOgmnGfF6rZubAedB+cMGf96cb+Cfj+OA
TADe6zgTy/NG9MSKvbLMQRHvG9ZrZUqeESvGlLuT6OqFkBJeW8L3l/WcVHPu5aF5RMX1nEsqVtb2
EA+y8t4eWF6x1JN0SeNNsV6ErfXLrIPx4OkHW9YWXeNhC/E8wPHmzasQDUVWYKmkIh8jvWGQwmNv
7acp29nZUxHv1G6nwJMd6ewzJaCGrFxmVXmAc0Omx7NzQjgFEBd0tBpnyO2eo89ju92Ug44emFaE
PDjRsbA26Ktjo7H4WIRZDFTdIU3/2rx3wQQNiCMWHt8q7i0WW3R2jTQNo/7N/NE0WytNgHa/Hl7Q
Tp6zasw8DJ8QPzPTXTL12w8f5xgGEgp3EU6fcLZJa6ejpmVp2DSwsspndTNbCqaAggDcpgC+gSpK
2FhVV5R0pmbCSyi6gMoAuSv7ZzE8//uV3+3YbIrRIAjFpe5Og6shWV++P4RjgVsa9SU8G4SiMWH4
OmGl1Y0o+URzVEaPQ6/7Xub42zcRMJ9QDvJmeHAJQpwUzNK0yXmB9T/JuItViQVZmwQa0fB4K67T
m9qGEbytXZG50FG1r4udV+9RyPKBKVyJEFY5qcq5oAVEeM0+Rseb3UeG5yxgMBHcL1uuclVP4EZu
syws7IfcOSqS4VdMrIfMxn+HF6yEE+ta22oJfI14n6anhrx4DRgEDx+YBBK7KL4FVOOmEieL09R2
pjoLFeCIojzbUVlAi28UcbcCevBfCXyeV4dBU4yqJD16xDg18ccfbbm5MA2H+VqAED+xWQtCaSXP
QrStqE6DDOCw/v3Ab3OWQhw6YXgvo7YRd0oaKs7JBqhOxpi2Oj74zFBcDcgbLtWlftKiaDsW4/Oz
8aB6Pqu23zY4ZP+Oz+Vf6b9NZ7NmEbZp/hXIWGcz6pNrH+AV+72l1A0grUscmrZdmYUs/2bSI6Mf
OcRX4wt3wQSfO6cKwefPQTy8Yh4fOABX4wvq16eO2G4Cb9gd0fh2/5GrAJVn/DrDyxPX2VL7cUzG
uHLhR7Lx9INuph+C8q9HF5RjVE07DNGErf/dYDtD1hd4zUZfDy/oxmQKaeOcZSjTO1TdjlVI3f+4
r/41KwcnG02HEXrhrPBL/YAbvBzHBug5Lzd98tl56stgapnkMuPxTdEGARaOw8vZpm5yDnmtTpSC
JyGMYpT2WmfqnJL8NNZvxPNASb651Jcvy5U4Idza2u3EkAzKQi39Yme+Rt/uK21tXRDK4GgKMPsh
6LpUWqq0o0WHLglzezc0xzk79rLbRyJCrMVRCQjUqMMzftUPrf7axX9P3u/7s1gzfJxhBZWygL3d
dICqiJJZJcMTCGBcPHjzdnsUF4Ux/44vGL4CCPLIsDB+533KIhAv/6Oqf9u5JLgnmwVX5JV5Reje
jWlS5WCpvrBni/6PkxBuH4WRwdEpJjH1wZj7dfRmsaPUC1g7hVeqen+IXU1Cc9KZFlmRhxEJ2LSL
k1M8H7T4AzcRUosIdyMIxLuZL1WVFI6ujHqdh4Z1NC+lKRmeq0I85NfDC6a27Ly20R0MX9a/MuuQ
/2nzfaQd0+TH1n0LeqN3ZlbEQpHbEk5fwryiHGZENvIagBPfUweJtbpdDbCgAMQPzCaqEnFzL/WE
XTs5iUuLMNXhMaXfO7pv1cepkBGy3Z5xuBzgnLJ5DALOn3BATIfQUeUcSuBH9mtU526m5QAJ77UA
4WyMJquMuoIAtBn37QLV6psRxngkWrw3GoK6aL4mqirT3IHOSVmGT4x8acfPm1caXhkyTchTg25K
rBhUKru1WjcpwvxknVNZIuvWciA1g7pcvENRmAgWs+UyT7pXTk2cklBBj4/pzaXbwxhLAcI1VA+j
M9oUAtxs17W7qd/fV8/KPl1MQDgIlTI56kwwfkW+T9bjWAaoHMusT9ulAArH+0Ei34fY91JNaTZR
UKNlTQgrTk6D8dDGp5yc7gtZWws4Z0i580L4G9Jl0mqR5qHQLrT+bryvpv7l/vD8G5emCXV1V8ML
K9GPqVpPmk1CUgxB3QVlv3MjWevptTlwgDRqQwAnB4p2qaiSNJaVpTkJ6/wp1BVJdmZtCtej881w
dUWU9lzYVo7RqfXYpgQ93ojfjhIMysoUEGrAx+M1zeuAhRvCUljkOMi+hqb6SqpQxrMnG164IRRU
oqJrFYaPsNAklJ23FRXBW34ngOcYJjGf23RVRWMQfoX5VPqTAda1i1JuPw3csdQAgedtDsU6Plex
q7wA9jHUyfM8vylVf0z7+qSOneQSWtPVtSBhvZ0ycxUUIgFgEaQ59atJdsutaAuINZT1A3CEKLUh
LMYAwl90sWMAuug/VOcAHj9TFihbMVDIuyIMigA17LhY3F8j+51XJFIuef6ttV68aN8lx0rWDGVF
U7g+YcE5ggO1IsJ1nWdx1hnozhT2dlD+mGT9jbhtEGzHYnjhWHeWmnteC6QLkjRgFK6PSvpNTfye
7KPgvpVanQjqBnH6+GNMDLsaTq1MRcuhR+3ByIOCSEzI6vhYbPTaQ4d2JCaWJsSYXK23RgS927/V
6ZiS3fbP51Bg9F9A0AygneXwkWN1bV9RkCrWT6w9yRoDrX09stJAr6M4FF06heEBTtTqwgG75UAf
/2SqxHldHx3wHzBGI9Qk5mvcmBidNiEizexdN7wospD62mnj1Yj/P76g+wrdVxvQLiVoa/T5oCTf
7O3xYp6gAfsdasoQEfWEbTpWHjGcCNqH+fLPfSJL399693x8FGNh5/DSR8HZUEu1MNOG57/poz28
uNrOMP3I26W/t+8iCEIJLaI1sLJ8oa7uOcVIjHZqMA/ynA+un/aba4CxwuDAww8PmoGqaymgRpd3
RrQJ9YJtsndRCJGZknO8ZvZ4A1B4Mty0iumruNPczqUsDj0tMJzSH/wcwGkpcTTXuGiYQNuIIASc
cJT5CRMhoAjXp5lCDNqdGCdrPJjac5GFdg94SBC1H7Ae1+LEDWA3SZY4XRwaRUCKnbK50w3WBf4f
4uAAsiN5JoyPjg3TmDu48Gr7Bx3emHnavrEQcoBzCbYZhHoFddl6amW11SQh+M5d9YkN2+PgeEig
6gVt3997nwgXaj8Rh6DNL8wrPc35g/Ow+ftxGsBlApA5uOFFishSMwFwAfwnVNxTnBxlb8WVaw5X
Di4HQDoRSxYpHFlukBHXUhxq1aVowDi/j7Wdl39uxuMoa8q1YksgC1YcyVfA4sQy/ElXkjzxrDic
0WM0OxT5i0pO5sX5gGewkCN4BkqvxWbEfSjDe51JQMq/7i+JbB6CrSpSo+aULVjxdO/op9YOuioY
/njbsUfYU9i1nDmHQ6qFeVgV2IXQdABUvxnaXVrEl1XnrU0E7hmHiqA4Al33ljYRzZM6ZeiKJKx9
Z3pKvSez2WX1N8nrYm2LgewJuHC8uTmp7VIKGT1znFUUYQz279TZx2Vg5Duv8vUimGR1+iv3OSwi
ngGofEGARYRr9Sga8noaI8OsPCp715UcxpXrHK3mOd0paFtwIIUVaXTatMw249BBm+SE+rEeGNsh
JNzR4XQkaCyCBiXCjR579hAXpYfojaYHsZ87muSeWtHRQoDwxPAQdLQG1U3D0VKDeNrVwwdWARJA
AACmQUcFGn254jOJI6WOzTRss8pX1Mr/ff8Ars0A2xbuGjLAt8jOAgbTi4sKQIU09mt2nNTN9EUe
4vwcRg+HBFghcRGA7bVrhaMKDefUgXlGxiG1NgO4yrj5eJIfodmlhuyqiQeiWCXyU/Q4Jsop2Y6u
5aDLfyXoSwnORPq5dyChqP1OferN4/Y1AGYXz21AakDELGxTArbW0nCjEvwLut8ou0LmEa6cNdwV
CFqDWu2d/3Q5gb4YKsuKHIRjyXPUevvSiA9ut927QREg3vS84gB8AMKBnvPJKqPIzUOtPJieL2Xc
XFlnDM0JAIDWQsBXWGejN+YBIeUinIbD/KoN2+3RYngu/sprbjSUrNZqWoRK96knPpqizZt5DHin
Dc59glQRXDUxk5pPqHGjrleEqOwlvrQ1+IrTvBhe2KaJSWmro1902GSntNip7kuHWjfZI3JlL4H3
hDeoQ9EK7iB+EV7pideoU4PqeUiSnVo8jC2KCz6wk3htBB6R6LoMJt2lCBU82+aoOTlQ2qnzHBeS
hNTaRoKfhnJMTleNq2E5vOJmPYKMKBpqSO9P5xxg4fvneW0hOOaO1+oDGiQWLQymV5ktKcowHZ5N
tq+s45B8h2vzASm4PmH1QHqG/pbLaWhqNOski7CbGKoWvs4g3piVzu/MLx+Rg7sardgAchJZjYuE
IScVW0XoTZ+M6S02fLUN9FwymxWkJK4GlK0imcNrGMRrois0pR4BtAn79pA2PrASM2qW3GOao/zN
H/TXwj7RD4QIkVFH8oX3UQMNnrAV0MuxH425BkRMCfJjre/vq25tpyGYCjw3nuNoGCSYLK8w4063
8VAGOYdfkpem2/4i4w2egcXkuR0ktJd7gNZ0ylwDEDe9eiqHb85momZYLGgGzgHu7lvmFXdgczx5
PCQyPPRga6qP5XZwD0TgzoPdwLIjYLGcwqAUmeWmBDGvfodrQ9nc/oFP4d/xRRh0PUWD6sxlGmrd
6LPoNNM3YzOpGGQABMhL7HmwwhOWwdaTAqwQWAbLS0/ET+bkA+uMwwdEBugO0Ixe8AINfch6Uwec
VKEo7jmZg8QDWXlX8KprF17Ie8mjYEsQ99KViDZpOMzP5Vd04h06XzX2rftsO4ftZwKvMBBOo3Ok
Dcd/ud4xov/D2AGRY7V5MCElGTWSyaydOrDIYyvBrQUAVHBERtJn2mDyMpbqgZ5J9j8OL+jKa5Us
TfnwSvmTpb8imb+8dsHiZuXZYFSHwjQtFTSqVWH0Wosz5+5SKyiHIJFN4VYEdM8Zg0HagPZcYgom
1iNrZD3M3hw9NspDZfvTKLHn3A1YhtYgAmltwA0B7wEP93IWVZyRYSA9Xkb2E9EDWqMZ4jGxd9Z2
9N5CkPiyZ0aiJkCR4Xxb+9H92ky/7+/XVV39OxHxXoqZ51ag9cHZtk8J8I3gDjB290XwFb3RFerS
UBoIyr0bZqgpo+bgVkUKv5AEo/eLyEqXVgXgSIBXEfylN9GiJBqQQ5+AYsj6QKn9yJUciVUdXY0v
OGyKSjMGEEka9m4Qj2/ITG6PDKJoDN4gtiyewngGLLdTl5TQHXMwg9Te19GOoIBi+yLwmDmounm5
qZg6ImlBywYcVOFnb/6SOV/vj85vAHGJYbuBhoGNBRG7cBwiZyBJTGeU7vm1cmJj4FjBJHvCrC0z
SnHxjgf1joUugksl1fBlrKmakrDRvtOnnv2+P4e14ZEkRMoTLjncNGEOPXOHpokQKqirHZq8yMqt
1jYRgHQozATAEd6GcInWU6E04DxCLb9yavLMd9Gyc9zMAYZ6iWsh3GxdvV6Y06Z5VEIIikvdwyR7
HK2pCABNIMWBbOTt3ZbDkwK8B5Ta6ATFvsGjjL7cX4Hba1pH/ep/hxfdgEJLTGtOMDxLH5vpMbIO
jnUYyN5I/65SSahxbTmQ5wQYgwOvsezLqSS6CjqtCCU+rfO3af70+j/W5n44WGnud+NI4A2Dm3op
QisUPcmsBNQNxiEbdjI23NvFwPBAJ4FfCXfQjR9ACmYwZhXzuQUvUa39Y0Sf7i/HqgAUbPJ+ULxr
p+CVEcDSLZJn87meAtt7S5Tt+CrUpiHRgjApL1MTrR5rPGLXbp9eQCvrK6CVS2TtLW6vaQyL3neI
PSEjAk6C5RLoUUzyms3JRR93YN3Nrf0M4hf0R5Zlb1d0xQmQeJM0gD7Q6WopSHOZMcY9M86kADlL
WT/2m11kcLLATwWuEZEJ7NilAL2p8jxmsXOunjXrUhWSYp+1778eXjgO5ahMaWco9pkOj0VxqiaJ
v3R73JafL1o/NDDRnBmfr5NDNfxWvH+6zS1xIIEzgCKkiwsOPNdLDUX2AHzsnNtnx3nLH9pWoiFh
BiAyQUAIYWpEtvAGQinOcvimduis23Q8o9G2D5at3TTHe9P6venMvUtBq1G4AJwlHTwzSykm2ioa
nU3Gs5k6/vw16nRJ8GZtGtcChBNhs6Y3Bx0C1K8JkDAmUsKyhibCobuZg7BVEYhlRTFDRHxSwaSp
/A7mCMH3v+5rSnA5/iMFiRsPD1I8T8VsZ6VSN6p7SJkHX/GOk0/tgy3T1ruNu3Js3qUgw4LgAxhs
EIEQVt2mbtvkWjmcq+7UuYcUlazDaUwS3ymecus4eV/ZRv7CG5H8lry6w1OFlMSI6+HMXox6P24k
OrsZXrjDR7PPGt3Nh3MXv9L5km806u/jI4LKw05I1qP0aPn5BEwdWtKX/Zm41E/Irjc2RrX+I4Hf
q9zTweoLW3jOHQaUQN6fO79wHfBsKduM1X8E8DwnrlZcfyLUh45RV+qOOpxL/TEaHnLvQKvj/d0r
2NsbEYKx6ltAjLJeG860exzYaSPZKYYHmg4RP9wUcKhu0LJTpaRaRafpTOhjlh7c+bD184EbhxEE
+B3JZsMSFxlQBg8nnJ3jX8Q4uRtrHvnno+0Y8Hogjl6pj+515OQL1nfnVn+O0udU8vW3BgrRB0CV
eEEcYrK2YKAaZg2UFGN3npNd6gTYP50VxN1LRrcVYvN5IOrKcYeokoZJF1Z58NoUcI+2OUev1Hpx
ZZF+/t+XxgktKd/Do5gD6gOEg8CqftTnrGnOqbIfm6dh+NU5vjXut641nA4cNNRiw+24YfIspnls
lKpQz0TbmV8GbfNJ4DlYIAJhMnDeRCdQMXu0US9K+4W531v3u6zl/O1B4z3twTaCbAvC4CJoqKxq
bURzHOvFVLyfWl1/SwaJfm5XAXVeOAMoIQQ9y020KdU7d3B7xl7KGTytl6F8yIwnk0rcj9t5QAqS
g7iEIEIV3yuNMzQkdiv2kjWvKPOTXXRrkwDYBr4lEtlALQhvayPTS2eKjelFmz65+qFqfdAKjtsN
K57uV1KEDas0Sc5qVZ9e1PqfDDxL9ZMqI4C59W+WIoSzPenuZOU6ROQeEAs8RaiMkgTbrfngIlDL
gsjcu1+wvOFobkYaLSHC6Yhv57s++dXQoGt9FGjfP3orq4KnHccsIyEJDAP/kitXoKjr1uwJwJQx
ODU6dFczIaVK2iCaZBx3K5PCEYfHiR2go2RKENVrRWJYYEF9SSI/QnQi3rnDK8suQ3W4P6eVBVoI
EvwP8HhZDjXmCcflVCt/UJuVbGwKALPLmVX+fy5w15dqA4R5AJc45pKyYM4+k+bQyI7j/VkgGLUU
QcACPRHggV/ycj8Px1r5qcqs+82J10xkcEFihHgUXrDi4veDNY92Y2cXVj45BzJLdvHK8BgZfXRQ
iILci4j1VnIn6Q3FxeO7+BHZX2Vs6DcK4kgGBAJREATyHNyySwWpzCjcXk3ri/raTQEq42IZqfGq
BBwLxOzwKkNYcCmhzeLISLS4vkzTofo99X9s93XjVoXfDzgGyGSAE7tNn+aWreCFRpVLWjxm7qMe
fellFX43q7AUIdZYFHCULbMdORPqYawOuSzvfGNBMD7g2LBTCEDBlAhKytvCZB1T0bwivswPn6Mn
Q/YuXpsBBw9hp/KSahH1QYq0z4cC3NL6T5f41f7+EshGFxzN1vDmWqkxul0XgZ4heNNLzsGN4YOG
OMKUe1AIR4m80rQ0RtzeIKTXyks9PpQonJqeybjTZQCim/3KBSG6zLlI4C+IsSgQb1PdKSbvwuYA
dB5IsygbYaBwmdFeEohZZNcQn8X1tDwSaOWaK4YaeRfSqr7u7tO+2fo0AsLNRMYLRTSYA7pZLSUo
faFkcTdYl7j5Z4h3Md15zZ/NS74QIZpWUlBj8iDCeu7cwk+njaSbXEuAEuBaQOkRos1iWWdUzrHb
K5Z1wQ0UD7vW8i176yXHgYA2eiej1QH8NdEzt8ZcL6YIPVcs16/VIWgcdIKW9TZe2VCcrByOOSgG
EGEWzjZVK2NAuNHFWgSKGpipb75tXwoYcPjmiGhymq/laqsRVQcnmkHrifZPw4HK6s1XrBMAy5zR
E9BGHD9hv84Ni5hWWM6lcYMBMRV6rpudLntNrpxw3lAUvZh50OCGnNTpEgW5l8q99F/rmexsO3Aa
ULpVu+wj6roSxKd75a5lxLKHfizdy2wGiHpM7nZjuJiIsBxJa3dDSjH+957VPotr//5yr20ogHDB
0AjeOBhD4eRpJlrTxTnvFNTt1PIt/k6rD2iIv8WQcuFdv0W3qWv6DreI5ly6oTrNBj149u7+HFYu
DE5bDopJ7jXBqC/XQM+TVC9zz72QuD4Y3a8odiVaWpXwXj2K9yr6cwgSvM5msWaBRRmZeV9p/RnI
4g/M4UqCvpwDUi5O0cYj5lAGXeo3HzBOOM/8ioBzedPJMgEoLC+j2b3k6sM0/GnTk74Ro/JuYnmZ
Iuws4uZonL2cgW3TPrMs3HUKO6hmyGSe2Xu6YxH6gIHldMNAYAAKc8PJpBKQuepJ512qMmi1YAR9
svnQsCA3PyE03/xQ6wMxfJoGqr6fN4d1IBzSUSCpIwaGf5azS5Ioonqm2Jdkeuq+GHQbYcm78q6H
F5ZfjYp2zhIMbza5f7Dwa+v2es8icUprFSdRtOotsyhzHDTIyf3MetA3llHh8zE8+jdBQWibfoPG
yIxZ15uY2ZfZo35WJH7+e/v3IxYClATaN3N+naX6swgeCLNQPef46GjqA1D2AQW9t8N7b1GA1O1S
AGEF6dBRObpExd7IX/KNdbBcQxxk8B4UhBEUeQCAYEkH1L9El758c/2qfNusHwDDeM9DGHKAP4Xt
Oc5z11d6rlyGbue8WLJU3q39w9fjJcFbmSJILuKLUQShzwAMKRdg+n3eDrqRpDpvryEIwMMOlukd
xSz4NWh91GSxhtZBA3mxXaS2Y79hm88YEPYIDEI/CKvchE6zvmo6lBIol4mds+zUSLborWOD4XH7
IJKGMASs7HIHWUwBEUOK9g2qdmF9kP3sxycpMZoAl3jfRqCsAGYI/hNHFS+FGKPmZR3p0GKpOjbJ
i+b6uecfTSvx1f8j7ct268aZbp9IgObhVtqj7ThSpnb3jZCk05JIUfP89P9iDvr0FrewCflD4twY
YYlTsYZVq3Y2P+aicGbxciOgDfSKOJ9mREo7dacYvou/dK89e9t9ZFfjC1PJnZY5s43xl9JHco3J
SvQ3zixK2gHq4cihe0x828xjMySu+dGOwW/9oYp2fz4iKIjRoLodhcMiIr417WKaOngU+sB832ll
GdWtz+fc96BqxqlyxGIyo0CvlhYq8SNr/e7Cfr7j629G59JvzNamaT2j7zB6VX8p9FcX9OuPBdxd
aOAWYNwjOQ+VcR9qGhSa0D5v8igHrr6YnMiaUW457uRpRJgDtZzICIP9G0kdUIWs55EqpFUdopRR
p79oyosXPp7F3SYIwwvWfUWzvsjqpIpqfyQHpzs8Hn5rkW6/XjSZSNkqOmIdkftXWesBGQC62ZuO
EmYgZJaJ1eS9zWewZEelPRn/4wIJenskZsNAHlpFvXpRXjVZ32b+31cmH74eMHTYFoj3weITFkgd
tXRA7VQVdcpyLtnTNJ4q9kbKT8V0sfQzaKjPj3fkTonjBUVGBCcJ8S00yxHmMzVLGdf9VESFdyKf
8VD/KmQe3camo5UgqNagNKBkRRBDy2hBwDFVRLPJECS9NDkqt5nk+m0cXIPHm5CrBSr6LgU2g8LF
sIe0imbLh2VzcOby+HilNiWgDAF+ow62cdEgVmJ3tI20LiMrPiXKr9GRgPVk4wsGGalM2hVTWUYm
NXx9+kUXyeXbEoDugQDUoUgGRqWgOnp0uy57VSGRYwSIB+Uyk3trn/kh4i2WgVIW38+MqppStAuJ
kJUCokBRjrWx12rCaUUPVjCVAayC2yFcj6yyM9VB88uoS44egskoO95JW8EVLIwN5Ic4UhlUXIIG
rAfXW5pBpVFbHIlxWWwfpVLxj/1nCbk1tDVHGR7X5WstDsIKrbA0kke6hSwU6gMkt3prq6Em8FLw
OATaU67HJ84w5QaeaDxC/csv1mp7LUuDI9B5IpuLwBTW46eaEY9q1bCIpdf4szPvvwqgQONuO/aZ
Aw7Xw5eztbRareSRk3wdaewb1c6mR3yXAZ8BCSsAGBu2kldVaqakRRFldWD13+x5r3uyHl8kmaxY
NrN4wPimd/TAr7J/f28/X2zXnXg0ttQZwzvPiMF1RKIp+DUSXiGekEUlEUcP33GqtHOeNCmt8mix
wUxf9VfD+Igb0VjZVVV2u1pYqlthwll1xxzsqF6ZR7P27Ba+oX9+fNc2XjhAFvhUwD8Nj1EY36Rs
skFslHOdUdLW70npM+1Qnh6L2bhyXACngQR64Q5ZT8wCK6aVTQRqFVYcm/Id7w/y5Ai2Aw2GYys2
lmEOaVynLOvIqD6qpm8VknXa2HTAhXiFPKAkUIKCe5KVnkFpp1eRpR/Yp0/Tt2Y6yOqithYJWgMB
alg4CF8KF9spNLMmE2RMrAp6/Oz1UeCaoM4RjEmoRbwvkplbLFyhkiaa0zyYD9P8ngnw7ke8ksUF
B41wmFQFWsOa0ib6QJ36kONn/ylC1gYvD67EfflHrpWeM7IGCwQmlb5LT4Z2fSxh4zrAe/tPgqC6
O6fWGhdsC9GS5H7i6Aekl4/K8KPcHULGXvA224Ct2gClixGsNFvmZp7MOkq+1+nFq95x32BU4u0E
YRi4CvhxvnHoHGVI1Nm266gtv811oDsyc2brrN4KELaajLTqUwMCTHbW1HO8F+sE6wUhIAs18lCy
yDWuv9/Nq0UflbGKjD6oHH+SVQVsfP5qfOGqGVM7x1qK8efGV0df+/r4GG0Ye6vhufib5S/7RS8b
BcfIaS6K68eIN+zG5PEVQr9lANJRDoUE2lqEBvphO9PdKiL0Zbn0MsrszRncDC/sr63Wqd7bNoZv
QVOlHlvtODZUcts2d+FGiOBeaTYbJpQZVVHBTi4M1svjXZAMLzKVwoYZ65w4VWQXAS3lhddb48Op
QnoUCtu6CxJPTeoiSkmqyOuOdenru7Fy2GIMjTAG3E8gB4QtzhgbGEvcMmLoofRn1fpUYmhvbTL8
BBu9pxBEBDXB+gxZA62HxJ7KaByZX5/7+CnpJcaqTIRwjrK61CqlgwgvU3z7KflCqp1kfdxaRSqA
E7/gD55N4bI12qjExmAVEZsOVeMnmr//GOGW8fbvqBQD08F6ldo4y8BPQVkUK58y6xrL+LE33hw8
AghoID6GTL4r7ILBxtbLWptF6nLu8srv09Jv8vPfj2extRHAtujo4wC/AY/0ehZ2X6mKpipFpOqR
UqNLJy6E7NWRyRB2gmn6kI/oSRQ1b8x5bdhhqPe7VuiVxS09zgGN7MN6FgQUQJrdI0Q2Td/G4dXY
v0hw0DEwfB94t2J9aVMmRawYDo1o9zMnx1o7UecdItDzDrg77qzftbVKdLtKljTJI3QAXZSDkX5U
x1+Pt5ofGMFBAZoa5W68Bdh9eibXWdF6VKfRPH8hA1AnfoFq08cyNg4tbBfObozUrgvChvVGtMSk
eZZ2iDXUZ1XxXyfF38tDwC82kqwImPAG1SCkFS5GueSOUeeQwar2+KoWzfHxHPhxXK8TcjO/G1sB
kMU5TNZzsEoUjA9oiBzF57hHRGb368apJEGZAd3K23UKNsyQKkXWjQaJFmAcnhpZGOD+siG9Co0E
LBYyMnf5bzrMseeNhEamfqYujNSjLavx2BCBgTm/AaIwECZs8ji5xtykXhZl+klbBvDw6QdT1sJ7
YxdWQvjvb2ylhAcOCXrVRey76YJSkOzOtYLvGUWB4IEAmBaRE8HKQJyjb7Nch4BvevtVyT7vPkVI
iwEOwDEIcG2FU+TqQ2cjXJ/heaCBfdGRgXssYGsXODyKM8xhv8Wr5rZZYZWZm0Xwpxz14JSvYxs8
FrG1B7ci+Cfc7EEzNYma1A42ml5049Xab4nBfuHFFwgdWqBtFbagtYwhrlmMLSiOrDkQiWN7r/Bc
gO3whvKIzD0VR2K0OphGXAXkMRfdftbdzx74t6dnx9jtVkEQfyG41Q3khLBOAGJ0Htd7UfqlBHXX
j/27cDu68LjlHppDo9dbCnsyKIsXmNyPx984SIjbwgDgLgNvybHe5cQ263Fs9CRSvZdJ+cAQCPAk
O7EtgnckRMECXjfhMqeuXTu5YSdRZp1a9rQYT0osmcXGWQVgE/FtHkjCpRBehc5NCTWom0bukAXT
H0uWSi7D5hxuBAgXWmnmxUSPgzSqlheNvmQVjKXd7i1iPIiQILaHlACsvvVO9OoYa2pbQWcs9XHs
NJ/VXx7v9eYqoRoa2ChEcu8C9YtVGgopTCiN/lx8pt1l//AAT/BUK0eAiBFctDPrSFEqaRTn50a/
zPv48fDyI80Nzwc3DL4tHqD1+sxJTtlSYfjWex2/xvU7TinYsB2exAA2Q6xMIGnpVgvo66BRK58a
qZ/8Wb9DpfIG1Cr3GhBcFTEyutuPGi30PFLpxTEDZ2eTid9LxAkKeTU6SBHFVwGMwgUC3QOLmvm0
6EHmXsEdZ+4k+vt/Unj5HAjYQKwj3udBNYuCJWoeEePgNEHn+XH5fe4myRO3dVpRosq53GFr3HUd
oEuTdHZXsEhrz95rl7/jON0OL9xoFjux1U/Y70Gz/RFw0P6Px9fh3hoG8gO5Q7S+AU/dHd6qspek
GyZWRIZ71ulRS0+6dzZ2st/83gzecRcKg6tXMfFjGgNJwaSLVcqD3PoHJW7v2Ab+uIGhFbmr+8zS
gGBMbdE86rVrljxbu9EBPChsIyWG0DAMbuFWO0uaaQuz8iiL42CukmCUpSe3ztGtBP77GzsGjM6Z
YmaQUBkBCgcm+g61h7gtkGnIAKCqRhjfilsXHKpIvS3uh/zQT+94FgBtQPoZhTqAMAvPgs7mZckW
huwqii+NQ8p2B2PA14lSbcuA0gP0U/BIwMyVsLzE+AhL6uO5/Vt/j77gLVbwNvM6UhHXaKd55RJv
QjbM86v0TMtTavvt/gQf5oEIAGdqAue/eJAAeRwVt0bOzVPeaOiW77jN3OOE3uMgabGGZio6l9lz
i2UyAn26mKM/Wsd62R3KwCRAl4W14q3LRBsgMcrO1muWR+501bJLLrFitlQSlDbq87FS6CgiXLa4
qto+zzB8x4LFupLcH9hlKd4jhdPYIhuNUyVGlZQ48zLqIFVP56BEBf3io/1uKtNLGxYZeALR9QGV
7oCU2/r6WicT7jRzEdCojfOyvCreayars93QHKYK1cE5eTWUcgvLVXV9XqCnOY3yHN3Gh1myTrLh
BcUBgr2K6jGGXzJUbTzV++ExCOqh9g7Pg4uCRTHf0w3pnBcmI1EH9MocFJIKua3Pvx1eeEB7QEzb
ycbwCTvm5Ovk7GzswZ82YG5AAK/hvqEeSFh+TS8r18xIFi3IiC2vxv7l51QkBndLANEU00nDgi6N
Ra9Pkd6c3D+znf2P+dfjmsGvQqCBhw6Fr/e8Tp/roR+ipvT78mTKsEkb5381vnB6WgTBLJOP77If
iXKY1KOT/P3YgtnYYVjxCFWhlgExMZF4LfP6MUeoHs2bm8/WWRu+PB6eHxAh1LYaXnh5+l41Y+Zg
+Dn3GT0TFA2CvMUK0Our3o0kxm6A5ZU3KEHM8I6iTnEp0dUq6aM0LfzM/Ll8ezyXraW6GV9cqqpQ
BnNK8j7qwlY7UBnQemuzb4cXlmo0KkaTDp9vWNeMPC/TU1tL7ICNtwFgRvhu6MgJm14MrLbtpHYO
ilGjTHtiWZAblxIUdfs9IFDPAMWPskHYe3c+omegYFdJvBZ77vh1WfvZ7tJp5M1vJQhLBahE6dVc
Qlr5pAOL9mHvTnNCNB5U0sFjhId6/e4ohVOXKtHbKPsGnoKp/P54+PudxvAcB4AyFp6lFz5fr/Nm
qFTSRTq5mFmA8ub9UDeEqVCGAJcKHH541YRgyUC6Ga5PrYT22Rsyn6HE8vEc7i4DFwD+RM5RAD9U
NPiqOFHR9IvGYf5SJoG+m0NAGJ6f5BuDvq4LNg8WhgfBIcK4PlH+Tqy9cXpBhrBGbZ9ZtItJHMa9
4YOz2R/1vc8PJCAQgwpUmK2cRmw9C89oE8VIei8s5++xe2SprDrg7iRBAA/F8BA3T0YLJ6kwlAmU
XqUXmtoHTS2DGh7iuDsoAyHgSkcfcNR/ILAh3AZj0dAHfkjT6GC2P4325+ODdKeT8PAgdMuB0Lw2
Skx2jxmxdWQ0kmjWkyCDuQpuNXX+kDmyGoGNtcIEUHMFllrgiEQaHfTvGHEnIEi3Ttbw2vQ/ukHi
Jm6JMLBU8IR0RAPEjPRiKp0x12kS5egSYr+iazodTo+Xa0sEQKYAB3BiECQr10fKmEpqz1qGWcRH
+3tMT9avdwhABRaiAKByu2NHZWNh6WWtKGGqvdL8GUqwlV08fmBWRgG2HCmB/y9CsCoXd/ldJ5hE
zAtK+lQNr17+1Bq+iZZ+qPqXeUQbqgriuMvImx+CbXS9ZIXhTjompITML2uUfk/53ucC80GFOb8a
MKDgxa8F6LHSoJ69hYDyb636Oe9XtQh38yMFpxQk0YKVaVE17zQ7V0KTt47QSt8iknO7tUKwYaHG
OaYItALrCbRdubg1wQSM9OiArnZnqyc8cligm/GFHWiHJUV1SKeEXvLitL5Tf318ZmXfL16KylK6
Em3KQjYevAHEk+6fjwX87iYuHtnbGQhHtolbr2u5hMwNNOZrmU++KT+NSPmp/f4ZlINi+s0/RuXP
mR8bFxkjL9+Cuw8AegM90mCm3yEUlAw0s1k8KHisjkBxggRKk9EzbWhi4GcRgkL0A6FY8Umf0jG2
8ymLQ5b7jn5M3VM5BIsjCX9sSUHC1ODV0zyVw/fy5mW3l1bV0VACb+JyqdxLbf9gPw0Zdf6mECD9
sWXAQeDirIUQ0piLZy0Q8nUxcr80v2eqLytW3Th1vK6QoxV5R1sx0q+Ug0bAOBCHKEfS/qro3uA1
Mprci8Glx9NriUaopVR5UbYwT1z6bIca3RuU5cOj0yVSacgMgjlmvURdEhdLTcYYd/6gWgFVDo+v
zObq/G55iRwsmowJsRu1tJWstdw4VDvqlynzdyNRecZXRezSg97l9s96AgUZO6PPcFzno2Zc3VLi
K219/+3wgs5yPJoulYbh21d1+NykkuXfuM+rrxcUShoXLerYkzjMinNsHOI+kDan3hTB2+uBwBv4
L9FU8NrCKJLB8cDBcHCVy+AeWnO/CY2gyn8ihFkUXdd0bQsRaXoejSCTQfC27jHMHNwuVCqAZ0qw
bxm1yTQNQxyOgBonsBFOzfJXLaNb25SC9A1Ss7xwW4SvG4R5haPWcaj0QfqRmX77mcloWTc3g3PK
2qBpgij++xu1R2g7UWABvbDL/H4+K0tgKBI7gSs14YlAA2xueAKWeN9KBzk7jSjEcPFE/MhRIqT7
VRxUqKkea8lzuHU3biUJ26In6mgPIyQN+kFzg2a/27SaiKA66NjYSgcQdEjc72P9tjsoCMXh/XZc
cTEACxIOrUJzvLOx7YYj9RM04NqN0BbG5+bvzVYPnQIeDAXja8VbXDA/IzJ7ausw/TcDJFzWEsCQ
kIxj5bqhXb4a9tmKj2r8jpv9m8LFRS0Y7Dd+BG4m0bQlokULcUOrfxqBTY1P+58H1EHwniGI1yE8
ux4/i01YzQN1Q8qeCL1SWQBh84gCh4fkNXgCAaBaj58oipGnQDCEk3NtyH6WZb7HqOHgnWd4/EO4
AYqTkJa0uRc6bu+/dtXO1p/cYsa2cmPcBnzqrskQM7uhVhvcMPUvlFsyWWB5Q+Phs1GIwhllEbwW
Vp+5vWnPsemE7hg0JXs9lvjHkXVK2tgDhGN5fAIJNRARCoukzsTQhlRzwjFQkzc3/2v3EUI+kzeh
4wEK0COstzivBlOpsU2hMZ10+6jut7/QVAgrBGgCwDpiF8J0miavSBFbGRho5ufe/+fx5//ObQj6
GoktXpSFxpm8d/P6+2dFacrRnbxwLM528tT/4xTPmnnMXL+Zj+OPeD5WZZA7B0WivTe0B3qtIQEJ
pxU0eCIucnSywalTyw3d4tmkZ7u55vnx8dw2niLk0hCSAs4JgSMxwhnndTzrkwmY0HJt9GBKD511
RhkJqPMfC9o6YiBAwXuH1g9ICAuG/jJ0ajxUTRrpbjCCe9mSeCub46PKwISeMoA7F9RI4Vptk8+A
5pnls5IfPFkNw8ZFBA8roGCoqYLHJRJX4K1otHoY7TBGY6lSI1d1Wq69+ZK/I0aBiDZMQawRkEni
RDKrNtVS7aywJ7Zfdb4HOpfdW4E4JEqfsevQLWIQYTJp3y2o2AjJ+NwYV303lwHytLxcFaE7hLXx
7/q6ZLUGePuUWeFgHOh8LrvPj7+fqwvhOq7GF7aaJLTSrQXjq+Ox/Iu19Ng25Oi6IHf2en9vU2Gu
4YH0gPcFFxUMsyKOq9NtugAyYYYmLNtLQc+PZ7NxyeE38qZrnOj+DibWAwVnTIljhpV+ACNarfuZ
J3nCNy45mOQQuEXfG5RminfPtAajccbRDN0JKHS/My6eE6SOP5iHx3PZuIScihfXA4SRwMkI74ie
O72jjosZqstH17lOMpjB1vi83SyAjSAIRRtj4WSVhaGB9csJ7TqMlQ95tP/zOUUQyBlAwgH7fD38
VBtOmoObKDTnc30oZEyaW+eWI0qAQEec4C7tqSet7mVp7YbteGTFQb2yNwU8NW0AsNU7JvKfJJHf
QCv0SSlJ44azdcgqX5FFbbbOLGBKKP3kJenIu60XylJjNnszbMKSXmb7pI9/5LLF2tzqGxGCbZ6Q
mTRoCuAiUvjJ6X6Ysobnm1PgNCi/2+7edeayU432VZa5YRF/WNg1MwOyu4QVioP3UvxXhHBadarZ
WdlBBMBi1nBOawkYbetJApYEhhvgaPcQXxRMuDC7iBP2tV9bB/sthxVSSo7Slu4Aixyq0fEXQF9h
EsoMXpRJpTBA0TPLeEb9B00D07ws+WX/mYUJB+gkciVIewuvBlni2q5nxYafcTZihDMP7xkfJvrv
PsKAQq3PbEo1qqBgFw84w5N0MGRRrq3bzUsc0CEDUdm73AIMyA7Vg64NYy0g8aGtT6N9RFGr3jxL
o6Zbm4JqFpxaEEgj0cAP943PV3cFAgugegm1wdetwKVHRXlppqDSJU/t1hHjZLl4+pD+vg+46ERt
2mR2w6q8mOij9JyB80XGirMhBPE7YDZ5jBBWrqBN7MxKerPBVc/Tr3rxrXM+d8W33UVAcC3RaQf5
UZ42ASXpeskUu+kJck5OOGHJgBqU3MUNdeWCWA43HrhTB2UP6+GTpFYXd2jscJ78Yj6UtiTIubVG
sNZc3EJeHSJyegM9No2N29uhTYBPU3yjPWkof5Q1WudaVTCtgN7TOLsS54sX4xVV7ZYLqXCIE/rk
soMLLv2KBsQJZpf42RA0y/7oBXwCkEVwRmGQ5gl7z7BpWedMuPXOAVQwu7mMsWS3wwuvyNRRp1BV
DG/1b9OT6nzarVPwoPOWYwYsRHCJr3fdLcqhAaOMHTLn2StfpeD+zVN1Mz7XAzf3fMzaam5jjJ9f
de1Uy3osbQ0PDDNnceKFEGJehBajaee9a0FlfSNq5J33r87N8GIJylizYtRrDE9UGjQZmKgkPt/W
pUDdIGDMKLPgOZj18nRp0ixJpRihzs75chrri95e9nOm4AxxnC74qoFwxaVYSynncmqqtDH5w1GD
p0CGrNywRDgcjlM9wwO/SximttovaeEaYdUFKYhBMzvzHVvyjG8JwSsOXc6532B9riextHHOfSZY
5uyomJc0+UCoRAVuigCBHepQ4clAjaxFpElq1t6YWmHiBbn9oSmPqX7af6LgwsAE90B9jiD8WsSi
JDodsskIbfYJ2Vur3+8AoEEUKLF5oysNPO7r8T0FvCBoZGiEzuDXjnKMLU0yAz6CoGBRTOZiC3h3
XuAf1xIqeP6LPmOzlbeOHM1vLYGgoCeHqjgusgLkjfsNPwz1kFDpIDnThOnQpGSaV016OOkB4Du+
Sa39oYRbCbpwN1ijOOiqpeqhNXyeuq+WrIh9awaogwTUH64GPHFhBgrT6QyzEDOwnupTt7NhK3ft
YRIAPYNi/N9kauvdmJnTVraa4DylAfJ8l5ztrkf5LQFhI8gAsExUHkpVzsPQEiOc9Se9+ZUUleRi
b60QD2z/K0AwPPKRGR2tIEAdD/GTPUvO68al5oXNSDDg0nH9tF4hpWSWVmuzHjL3WV+uSffUDhLT
ZmsGtyIEvVENWrVYI06pWn7tPqAF/W6dsZqB8IYufVHVhjfqYdq/Gc7b/rDmanTBfrHqShsQv9FD
/Zs1dQc7MQ7/2+cLN8Aw+3xGOR82YLqA88eHCnzHCUIDRE6tCfI3ZEqELaZ6QhMH4bRKO86HRMYe
wLdP1HjI3QFHAjvpvrtRM1Z5SorJCuv2RU2jsnxum0vG3HdoIug4DuEEreMdFQ+t6twhiWGFuRHY
k1+pl8f7sHURLASFODkLWNjE122oW0LrsbVCVr063ddlQeMCib20uVK8hwvy5wiqmMJZMmv0ibQT
rFSJwrhPdXIoyFFymjZFIHwGPDOPMWvCXWvjJjWBTrJCOz46DIBvvKKM/Byq7+9YrRs5wlRQ+GiU
JaB+oTeeMtMH70XyDnwlilGRdkO5JUh5RTiqrmU1SqgXiFgS3yw/8cgB0F6P57Glm2DWc3Z42AV3
sF1dnTt9qRCctc1TVX+O3+HWwY75b3x9ffeccpyo6cRmmM4v+KsgvqyfvEyy67JZCMZfai6m0fFZ
MDsoPvWOZJG2rgbMYyRXOdEMQhLrSUxwsBbVwiSWzp/sL13xNa0lIjZn4MKZQItQbIXoSpStPXVs
bqzQir9YH4zxz3ds883wwiNqWJ06uBOG1zRfe9Zl/CCbX4/YD3QsNhsgq/UCmcvslZZZWgDHXM3m
QmShp+3xEdkCLaKL1JSwv7pdVDA1oTjmp1JJ/Cb59Y7lQd7z3/G5/Bs3tNXnQgVFGFYfLbU/eKXE
jds8PzfD89/fDN+pnT42JoYf/nBn31LP+STRrFsSHHiJKirMUPsqogyzuW3jZcEJrdxrpZ2Nip77
qpII2dqFWyHCLpN4thLLgBC7eK4DOkksjc05IG3ncjgmcqjC8FXhxCDvqKzQcD/q5UurB7N53L/P
/AEFAQx6tkPWeiPAd4G83ehaYeNe7aAq3zMDJKIQxwIUE71J1sPH2tLS2a7sUC0Oc/Y1K1+X3WS8
HBYNHAMSzIjE3iXTjLx3urKidki6J9d72t8Kko+PvCnqFGFxI2i1ngL4TY0us/DoqHXQm4dhNz+b
ML5wFRa9oUmhY3xLfxmGV0uPelnrn/tzxJNnePsBPkMiSsTb5NbkapTB3FtUP7YAI7fJsd1d94X8
9a0QYZ2WnAEMkkMIac6MBYmsXdz9XVuPL6yTm1XMiPn46j9D85m2n/deBADOwDwGtwRF+Ajvrbd5
zKiRk6Uzwq69Zu5l/3uM4eH/g34HYOQ7quKWKWlDGOJWsXtQiyko2vnwjgncSBCe5EEZ0sFIHCNM
v8yoXNev/9vwwoMTd/9OgCzEn6ogL2QYBb7Ca69hvUTCASorjTjqYhsIXaRBXp+09jghBfHdGfa7
P5DEo3uIy2C/RQ+9mkuaFgMzQ8v74V5TbTf2CcPz5o88VYrTJBwlhiZYdZMOuG4/CxOG0af9O4Fk
GQdbgPJCFfMCiVdnLO4LK5zUUCF/aLLg5NZF44lk0JsCvYW09fom0LF1SAuNHo7JtfDbcv9BwrCc
PBUPAqcPWA+vzpWpuAsQToY/1LVfjfvRhci+wmHDe8YJqcV4Ww2q/6ovFTD9199+zjIOpw1dyuOd
vPCU1/yI6LwuQ3tjWsxglYl9fTgUxl/e8GX3Bq9ECI9myRhJrBEirJPCQqORtJvZuGcICPNYKnYZ
5rWgKHgVSYbmpyxS0iM4BBUWKN+d9ENn7NeoyIziSeZPM/IN4jWY5llhSQtCJ7Qw8p1eMo2NYwoA
ILj3UOQB31mkr4Pp5062xViUjk/V0dlNaorkpw23A43gLPiBIp1JU2p1hfbuOEVToPaqb6V98Hib
N04SL4eHPwvbgsMM1xchV5thHDIjj9IhIFpAs8Miu8r3vj/wSzcihDeT1mrBagYRcX5Ay1vEnC30
F5JBSTelgM/MQkaXx1aFCIPBvA61uhrYU9ND5gQkO6G3mibbb40HloX3AaVPyL3xywFJwmQKeGuV
WSEbXXVn23lRPR9XsNVOaRY43rPr/NkSyRHjF+1eIsijkA1Cvu8On4Cmyk7M+zC0Xe4vuu+hDHkK
9Nkf+2Onn2JTVri9sZLo/Ajlwt9xHAzhSFDLoxqgmTTS80ObBfF4Jktg76YcRN4VUEMk0ZB9RdGw
oIHRrampS6JQsN3+o6lfNXBXygp0Ns72SoSgY4qxRP/gEiLK5tRnPwk7qtPP3dfHUU28Q1D2yHaI
mUBFG0C26k5owmE9F/F5MFW/kNXDbU7jRoZgkrC8bWnXLzjZeVBUflceCnW/FgACm7NkIxvLu7Gt
tUCh0cxNgbaJpvRTXiD1/nmUhc22ThVQNhyGzVvjiozi3TjrwGeiBZGnBH121etLOXyMp93tcXGs
kFGBXQITmneAXc8E3eQGBO8GGllorD1cmCqxe7Y243Z84T1BNd9ojWSmke0cSP/KsoMUlrIhAlAR
mCYcE4/Qr3AzmN3bSWy1daR1T7V2MevrnO6OfHCoITxiDohGYlPYb7PrQKpjd01UflNVPItRjJjs
45ux8TKi5g4AHvCVcRCPsFCkycpMH+Iyaq4keSGeZAay4YWoxNymSTVloPturO8vXvHj8cdvHFYs
Ctg3eGElDCxBc0xVZleUJWW0tEfG/JR+SOeA7G59A1wbJymBYw8vAA/X+qxaA65cykBP33+zwINC
JZd6a4kcgBOQFueCxDrahrh5l6laEREWzHaQyny9jXPq3Y4vXLWsrMo2NzG+6QZkOcws0GVtY7b2
4VaEsEKTXpq5GhtFNCICaFxy8pTTwzJKEoGbUlDTjIodgK3vWoqA3iiuwU5fREseED3QqjPtfcs5
Pj5Tm8sFCD8wWqDKQEnNerftGBm0qcdut+wIUI1Xn8pWEujamoiL24ayDdNAkkW41mik1MLxaNFq
L/toTmcjWKZzQyRwi/tjhcbWvDIICSlwmIqZWVXv0kFpMhKVboC4/jxIju39Oq3H55O8icoi69Gl
U4Hxdctf3JM3Hb1it/KACDgFWCrkcQwx8zhZpKCKB9LptHMOLahL0/0hR+wynAIgSmG4I4O9ngSz
KxWolCKLavc5I+eiOFAmYV7bWqdbEcLdGBKFwidhWTT0gV4G1Dom+53Y9SyE8zQDw9YZKWZht6eO
HZmMf10yBVdQs25dIe+SY/y+DtT5nBtP5n4lxaeAw4qyV5O3nF9vhGcMbVxocRot+qHXT256sGWW
zdYsHFSRgaoALwbKHNYilHgY56oDQ507HlBrOcSfG3LeqztgNd2I4Hfy5k44zTA4lKZZVGKhkmvf
XZT9XtpaBJ/ljYg4NdtGaSAic940YLWKi1MHtiWZyJbyuJ2IsB28F0ICfxxrFR/b8VKrp3csFKiz
eDk4LHKxZgYh8hllOgbS/eq1JseqOEu50jencCNC2AuDuN3Q5noaOZ0PWJ5bXB5PYXN8XlAGlwJI
LdEjbxWN1l1mp1Fi+4oatDKzgC/x2p/ERt+ML3y/x+NSQ4rxe+81YT4pXl0ge2UQz81LcSNFOE4F
QoNZgzB/ZOUnnTxT6Cg3erxQsokIZ2mcO7tpGNjYnTcXWHQ38MhTMUqEyHZD0LLoWaelSA+n0TSf
YudIZPpJNr6gYgcD8C974uODlxh4MCp5JSTjiwlsJSs8N3MwPggo21+5LFwuG17wVYyOOE1DcJgQ
mKjfbIkZLhtdeB902hkuNF8add2TVZ8GWe/xzRPEKfAQwwN+QHylu7F1ndmY0wi0SVZ9Ztlr1vuF
8cfjc7o5ixspwhGaxtQZ9QY6ibqBxS6xd3g8/uZVuxlfOEItaMbKxAHEqV2uQ0jYdZLxFWxIgBOE
HAW8FW44CbtcdxRo9ClJoq70a1R7VOepk0S5NhYJdaGgeEcJAHSeCFWYhy4zq7QHqVgc+57zd61O
p73LBAAVnF6gqRGEcMWAU1zXbJlprIaWfbGTwCleu16yE/eT4CJg4ZuobL63v+0kNcrRKLSw0AMn
MY9dKjMEJBLEpNHi5qRlvyVkf3p2MMo8iK3xwbXLnSH0HodtvLYCqGE0FilTLfTaa7d8rGQMJJvj
28hIATG3AUu17MHSEBjQQmp+zrKfOVzHx7u8KQCUokiUo3L+7kqjjQmAkQomYNrtoYvnwJLVIN4r
DV5FCUsSQWCepBUug571g9pPA6DHRlB/UzRQvYa1rL/S1jQQ+kEGCW/oPVML9cZkUFtVCzOAdpIv
A0hC9q/TrQBhFm4VDwMAH1rokJdset7PSIdFuvl+QXM3ppVQdEvRwiX2x/Qg42GXLY9wTOtlsIZS
xfCKcxmqa6lKVPbmHoMzAlB5gLTRCWR9DfpqKijrTS2szABtzFrvo6e96PuNYSzSjRRhkdD3CDWJ
qCwOvZqAwzQ7/LN/j8GqgS7OQFCBm0CwwcpuAe9B7S6h6xaHLCkOuy1VZEHArAXoLjrJGKq4C7oS
1yNQc6FuoSuxF6iLjPF4a59RbwiNhNgMuFr472+cEmOZq0xzZzXMUU1sVedUk0UbNiTggsFxQ7QP
HAtiDI4CkZI5CjVCZr4l3q9cZmLcP52ABaGymzfa4cdJWCMkl7USPB5LmKFJZ/fRfgOQ6vEub0kA
iQq0BGd/BBvxeo0qrTHd2c3UcFE+qEsbOAsJmkoSWdpYJl7AD4Io3rYeMOe1kHIqFqMDLWcYl6/q
/Jr/ejyHreH5XUMKghNpiM9aunhT3Gv5EnpGkEx+LstvbI3P68bx8KO88K5Kko4LqgyWeQbPzJC8
OqrEeNlQFyDtQhdzpJs4/62zXh19cVKviJs5fNadP06B8n+kfdty3bq15a+c2u9M837pOskDyHWR
LNvLutsvKNmWSYIkAJIACfDre9BJd7yWVFqtnJ1UUt6yAOI2MTHnmGOU7zdH4LADUmG9DYCgOpl9
3YeL4o2yB7UvgfWvPi3+p7ravnsNVm4zLDNk5WMw7R8PAoENk/STBa4ZrGC3bLj7T5oHknM9COD+
OJ2jsNSx04BehHffOPjLs/dDptc6ObjxKOZcXfoTa1o16WzdugWIEIiCctedOQHrHB8/myG8jjLr
GMQiMHcvdBTmaeDjoJKDKEmNbfSFs+LtGTrXw4kfr+vSH9EFyurpxvM27lCMZ/bR6z0gB4cMHP5z
CkoJaBCJlYnpUI2XcMBEc+WfY4B45Shgmv7dxfoJf1hsh/euHa1NDtxkpHPWoxw23/jd21P1ynk+
6mX9ij96idrUX4YFA6ndfdLu/HPRi3Uzvlhs8MchbYUEGYinj9vPYsGNmtrkEFVPsbhMzU7WT+HX
YTkXAX29I5gOPK1ggk5PthqNX0+TAAGWh+TxnlZF2Gzp90xv3p6wV5cF9mmVHFvJzk4Ot59FjsWz
KD440ffWycf0cwPiif9gVWCmkNwFbgsPoZO7zoiyTUcLdgBHENsXJX3/AQEbLGrRf3MXvijK65es
9oydQHWa7aLuQv9Myvd7NBBNwxMUeaBVDul0msJxUjPkpA8adNM/6vrMKrzcttDnwttkVegCWdRp
8/GMyyM0zD+MJrcByd4tAwZQSoRrFGAkxA6hi3O8bb1AhCNrQ3Ng0XW1DavrtzfR+uvHp2JVlAOX
Kq45GMHgpHklR+lXJZpPHhp9NVQf2/cXFBz3cHLuokR3pqOBOdCmIVrd2HPm6ZUV8ECMAkB+hv97
UfbvVmlSBz63B1bbXKqYTGVw8f5Z+rOLEzMOWXbopvfoIoDtU0sBnp2kPYd2+q03fboWgJtgMEA8
Y8VP1qIUNvAnbcxhGi/AWsIDwntwxO1KJ088EtmNjov4XOj4ldnDS8KFFwuTCNq+kzu8nIauGZRy
D5k/5+moi/nc5L3WAwIoMRwEJG1eDKtxGK5YLpZDoEoS5Yr+fPfiwImFC7WqOcHgncTiRAxp0FhS
exD1R7dviBGMTPW7Y64AoCEygHsQjOm4aI+P4UxN2oC8xB5ayHizYcm7c+b8lWk66uFkj9lxcdjk
oYc+zdOv+hyR2svbAk9GmDlAM1cU2KmvE9DYhtpWGqq5M4nGK+vszEyCbPP2YrzaDW4+nJa16OPU
HILdE4X1QaMPvL5zliZv9aXViNi0I3m7o9emC4xE+AexRaz7yXSB0K5OmGxn8JY/OA1JvDMLvi7o
yWHE4wL3BqhYQAdxCmZdxsmbdcj0of4Vl+PH4UfwTc3iY/8jf/844I0keA8DgviC/koJ1rWBNOrQ
TIUiYX9mPV6bplWHEQcDy46L/HjfxngJ+zPgR4elqYrn0nu3aA70C4HLQtvRurVOw+3AhGURjxt7
CN2P3Nt5T++eHdT5wrddmVcByj05dqLyQecjfXOoxUjkQ2TfHzNDITEYAMFbidzcCy4LPDmALy5d
c4jCzZAV5hzl1WqzT7ZRCL9p1ePx8cZOTm6/to9Cs2TxdJCGkk+pf9fTM4+YV1YY3w1E08pWiSDs
ya3hx4CH6HGYDlD8WaIrOt6+fwlwKSG/CAge4KMnF0RWycFt52E+6Aq7HxJe/7PmT1Z4SAPNxDLO
h94US5I35w7AS298ZdT59+ef2Am3HhHkmNF+Gm5nRSjfed6llJv5/W7/UUen1RPzIGKPhegoGIuh
JW36JbMQbsUd/u4qEHS0IjoBBUEd6ClxeT81tEXICB2JYolw5mp98faavLZpUfmOOxvhLYDYTrZU
ZBs4BQZpFUFvPPcyMMX0/qRBhkw4gkPrf1/G0GLT87gbfffAAa8utPteu4GrBwVpeFmsOhDQtzg2
ewC/slCyTkG544NvP/x6e35eXHIrgHAFn4DyFHfpKQemyFrdAaqgDp65GkOPOBBuE3fjOazzi5N9
0s3J0UhMoibfoJuAR4UbNpDa/PrugcA2JSsmEncDit+Pp8kve5uhxnGAz7FZ0oto2Y/T3rTf3+7l
5TggUoUtCwuIIAuEXI97qWQAYvTW7w5VkIMBhjjeu4Gp2Ea4gpClWxFBoCQ67mHJZD+mCj2IX8OH
9r3guJPGTz6fqZSnjUXjjf/BesVEr9+enpe76fjjT65ogCFNM9Zed3DSy/7WxvsOAnFy/3YnL470
70GkKwQ5w/+e0maXceaU0Rh0B5ZclsOVrT7E0RmP6ZVlXm8hxDzWgkTwEh0vwsgzDuWGqju4wFSQ
iW3eHsErza+pXhRGhSvNzmm5bL2ESePNET9od/8Mwe23W39lEY5aP7nl+mEYDEbGD5EmVVCUzh7E
1d05dsJXVmGNtAO+BjbjFap9PEWlwYETSS0Pwrud6K42D5Hz/mk66uJkN2kF7Y90aOXBS7/7/tXA
i3dP1FH76zL9Eaab1OBKt0H7s/uxnXdlemFByHFOOOOVxYbzjUcEEtaQCzhNHlg/KNlUSnnQ6ool
RKVnRrGaziO3bJXFjhEXx4MOyITTFI7DxiZ0aSwPTUx0nI/LnntEsgdH5Mu5ANRrfWHKQNiAOnX4
gSdbC/++knXPwTIcEU8Wc7cBRCsA9AW8xvWZrMULbwfjQgQEpCwrEx9uvuPV6SkVLnXRV3TTzIWc
8lJsqb5YzO3bu+DF+qyvIhT6IHeE6wMcOcf96MZUdJmWDgw5BR7D6t0G/aT9k4tpkYKG3KJ9l03F
sjjEE+898L97QNwRBOkoLzl1a5mb9tEUwyDqcdtPX8pozyhpz1HlvTpPKFEEW+vKgXmawADadlZN
l7WH5dFh+XSOw/qFPcEg8AZGYRdQNngDn2wtN5y9IaOKH6psN6cbOyLDcGaeXhsBYjcosEEaCTWL
J13EVTdSfzboAjUlC5Hn8DUvDO86hD/aP9lJUdiEZTLN/GCGIp2uBbiHh9sx2r+9X1+dqH/38rsE
8A+rJfkyx52DXpo+H/vrqb+n4Zmjd2Ygv6N7f3QRqGiOkwVd9L+8lDTiytGFf46r4FwnJxdImjQi
ai1Wo6WkDrZe/bkd8tj9/j+brZM7ZAHlfpXNmq/SSBHLQ0Gcc8HO1xcEpwLcUb/hMMcGBAlLn/LK
44e5ylORO4YIt3h7FK/uXJTxQcsGscEXcWGjXOs004SdWxdNTUqP/Aft/6YaRkkwzPrJyeCDVr4R
FYddn8hnF2G1t9tff//ojlpPxh/tn5wMRqlicmz4QeLj+c6kW1rM+tI78wZ4dZr+6ObE1LoBnYUu
MQzdfafsKsp+vT2MV9tH8BTBeVy1EPU6Xmm/tBH1KwnPainARjqfqyd6dSch8gHbhPcw/Nvj9q1e
pD+WmCbQkKEaoJ5255AM53o4OXSlu9Sj9Tg/oMrH/KyGrXo31QyWGg4hasZA7AjC8pM1MDY2ehYx
P2TRpbG4hs4Ux6xzfLqVVhFJ5CTxIkat0vEczbMHmfQIp81PPrCxiGriPJW74Mn3zwBXXlvsPzta
f/6nEayZnJmPjiCgUYHOY9m8fzMhg4DIMnwPhEHWpfqjfQRDGk/wbH1KElneJe3Pt9t/7cz92f5q
f/9ov+liMNpxCr8GwTQn511usm3Tf5bNfzIQYD+QMURJ5Yv3WBazsrXCdgfp5A/NuVjUazt2Ba2C
/C/GLJ0+xeY6Wby+Uh3cDr+6ieBDx2cW+lwPJ8bPnWwfLRI9NBD0BduWvkrfHdhcDwXONWKbq/zp
aUUX2EgFdby5Qx79sume5PTe9yraB8x/JXhEug0FXcdrHZdaNy2qBA8N8ZddFGzf3kqvHQWE4cAu
vNZHv2A7Vd3k1wruE7hgbiP9+d0k8fj61aIiaLPCq05jdFMHFL0G18xhbElnSHMOEvva5//Z/slJ
cIxsWVtig6LYI+Ukfm8dGpIdMcoNYesgpobQ8olR5d7gjVU8q4+VA+HZ9DvqV84csfUL/zR6pz2c
GL2AgX7MQ2blYzPvXfkpzu6GK8iMv2+VMf0IAK4HOQS8Cvv1eBNlmi5BurTDx/G+Ky+D8p9lrP/r
h/nf5bM4/PNzx3/8N/78Q0g71GWlTv74j4/1j0GM4pf67/XX/t9fO/6lf3x75kPNT//K0W+g4X91
XDypp6M/bLiqlf2inwd7/TzqVv1uHZ+4/s3/3x/+1/PvVm6tfP77Xz+E5mptrawF/+tfP7r4+fe/
ULj8xxSv7f/rh5+eOvzeXTM81fz5xW88P43q73+F7t/wql1JWdyVQwXZ2L/+a35ef+L7f1vLGBCu
hlOJY+FiQ3ExqOrvf0X+39YCByAEADJBQHh9Jo1Crz8Kw78B9pCCqRa+Fnhl0d7/HfnR4vx7sf6L
a4QRa65G/PbRjoOYAkrdsCHg7OAJDnK6k83QVbpnvh7mgjV+dlkmLLxsSgi2/DEf/+r1bC/IFmKI
K1T9FByK8FHa1XKZC4fWUG9wWaP2K6Pl97e7OfYZ1sEAbx/g7kDQbSV7PxmMijoJ9p1qKuJEaNJX
rshph7hYNiT1ZaL5eOfwcfkgGo+d00H8DZH699H9Z9+wy0ghw7UGNuHEZ+xoP7ZuK6ZClCAx/N72
Il1qovq0GogD4PyyUbaWZsf8qDUFchjlvYJB+cr9rqcFnqzQW3V00Jq8dBK/3HSDK/gnYEeq6H3w
lvVT4VEhR4JOEJREBv/YAIQww02s3alATZm6HtMaYYQwVL05Y83W2+h4SuDxQFRvxTGhlmPd+H96
Jmz003mOF1OotlEjYpS+iT77quvnj6mYoUiCp/m0sMcqK3HtvHfLrQAnxF5B+oPQJTbEcedaKeb1
qJIsIIYeF0tlkw9Br4YzN+Y6VUdDhGQLjDaWHXhMILdPeukDy2jp9V7BwBP2dYrTnkxRIO+jenl8
e28fXw1YtDVTDbQTSjECcNmfijBGNpMdklNeAX05UxEeIzTXTzQpUmOcD20TifcVT/zuEUB04Ogg
ewov/NTZqLUOtR+zoIhsmO6reJpzEwvnjJ//YpOsME0g0QBpBRIUsNbjdYp4FA4hQy+BK+k1i8tm
2ya1WzBTQ5vP7e8DYdsznuC5Pk82Zlfz0IYL+vTTHsxlHV0KVLv+kF0cP6gUfklaJskZdoeXfcIk
YazQZkT5GrQojseZlAYK1Aw6xH7q0MsJ9IoHL1jMZeOAXIJEbG4Umdp6pmcO4ct9sypOIr+BjNkq
Tn0y1pLPTsp65Re96dvrKRqqp3ahMYH5TTSZ4q45E1R6cSRgAfHPCvGEk4E44vFARZPSERiCqPBU
Kj9DgKGXSJZ2LC76lDkXb58KAP9OjD4ymikuMB9ODUKKCCyeTKwnemmTHlCUMabttNPjwvilZI5a
Hpga2moHKp6Obstu8fnOV23cEp/aBeluFJXsI2/ovSfTGiCpILLcTMPlKNu0vLRDYp2tHBboU4jA
yo4YI3lFhpaFYuMNEY03fBJ82sGseTOxyWiCvdaJ8PJpqOeE+Kmuh7wbbCc/D2O3hB/slHj8cl6q
IHhIF+DcC1W2iOQHF1lbZd4m6DyKe4uXi79nVWag+1b3piU2tbO4wmu7j/eo+sq8SwYejx/e0M1u
UdeOfBQcgfWLmE3goEaZcJJAcU1PPKdKCJ6Xroi8wk4Ndvs0ZNOublEVRWgnIXkftFI3H5mb6ZEA
dFL6AO9F7DBDzGQiC9DJ08Fp5irY9n4iH6VtHGcL3stIbo3qw/QqTBy/Ju3gpjL3Brf6vObyAtQ2
uuM9BTotyVMPVVgVSbi05Q9Yx9CEG+mXvoXqBB17TK2cfVAtkmFJwjvlmhDcT8IumELF2UKEor6/
AS+ZX+bQM1D31nS83GVt43uAzrVSkBIEDsOHBdU7e7CbaGcTNglNyRKE9EsmFVTZXetl32iaKC0J
RCn6+IM7z0MykLAFI+zNjOvC+xL2ERt3nbWdv1v6UMmZOIsQ5cbJGjXvAYtZ/G0FoXfnaq5MzIjj
4M10m4jOcCKWEhJOuCZK6HIqFTubwGOtJtRXcXPwvZGjMLZXYZd7LhhDL+gQh6zQc5mYTcq498CY
kzYFnZvowzhi3SsSLI4cryirs9vSKuGRklEdECgK9/cpHXyXVPBvs9yAd7n5FEkm7RaPMHpBQ1yA
JKsq6LMKJeObYaCVIaBr7MUH2HU4G53MSlvwYYQAajzw6AmFBXCY+jTtGtLIQKaPvVLhM2KeAKl2
dpm8reu0XZ37nds7xDDT308qcG59vzfNNggcPhPRUpBw2mbyHIBa2SJIVzYIoK3b5hd2vqjzWEhg
M4KR0vtGT70EaboeFPFjU0vQ/vk4FjUt60sBWYwqN5OSX7j2Sr5xNN6+hYNDFOBYZTrYAaNZPoiW
D2ikcRC9KUc/GHNH2/57UE5e9qlmYmKk82Ob5MBD2oowDbZTsiwoh87nmXo/M0cPXR7K1BpsLwg5
5OhH/Yg6f3HzNGlxGY3hjMOgncGKopsDaMlg7Rq7rytUaG7HgDtya4NUZjk0lBf9WcKxmguoacpw
41qcm1tE8svyGpcgGAF1PIFAEfdb/8nSbKqIV6vuqy5n99GZevYZubIo3OnaRC0WfGzqixXOZEiW
OX56hwiBe4mj635V82TLzSAd/4aP5ZJ9a3ybltu+CiOnypsUiZZvQVl1FfA9LoU4zeQhqWBI5zYj
pKIljfpq109hpwh35+HBC7thPASJHkYI3Xn6Bhy6UXXhisFvZ+CgaWWb3G1wKW9T2/rlReC3rskb
rit2JVt4edvBt6N/6Ms6Ga/nRPhhn6dqcMCAtvQBFIt43Qw/WdN45tbpa8b3OJu83czhGKbPZbzU
dNvCN2W5r2nlEm0dU+XOPCOwJbgc+XWSOfHGDl3Ybk3MEdUckrLbLXXifqtTJ+S59eIG3xyNzZfU
QcF74VHZXMOJdu+rJQR9TJ/KqMiSbmCFO7f9JTBF7lcoBZnnGFojvzi8gGAXDX31WRoQLR86t+u/
M4fLb9BbmL/4jczGPCz79M7VKrp3BxV5JAEgb5NksIu55yTpNWsz56fMxPI4zoHoC4snInhAVDQm
l4KafufBeE4FEO4We8mNuoSUyB/vO8vqbh/IVn5yeBIUfGH+AowzAxHeYEdhCr+psoTIOhsxhcZP
WyJTKq+arBpuk6aExZp6WEaSmSXclG41g74jirr72Z1hVttELXSnOj8Zi1REEZQ520k/z1k9ermf
Dc592Tf+gTsaoqm+r9uyGIfAfzaIxfKt34P/+5JZf9qnZaVLokuB005V2u5FU9PhYtQqfpqb1KmI
Xxn9OHqt35AudJgqJLPmE6CRy5d2rJ0h11WZpKSM4spBYDRwl03n0hoKBLwFkZDgTDx3bcSegoZB
pgMDRhi4ryS+vI1CQNkn0IWDLN/VQbkVDku/BF7bD7ezq7ISlJvB9LQu7Y8WfgocLDXHLgkcjJRA
l3SudzZq9EfUjZo0V60Jd93EA7URbCwPbtjh8mHcVo82wviLNGUj3+AWdqvcN0PvF1UzgDu0pLxB
wePSD4UalU33U+fAKNMs7HGDJ9KyQi21833gdJb57IgMYJxqrqCMaQP+TfkJzT5Z0za66EPcIbeu
hVY8dJyn9iOfNcqvoIwmN9xlAd0nI6+fqzaWLOdOMpY5MFbyR8yzbNw2mjnZDmx0yS+WssEpqLXN
DMvKQ6xoMEybKFYl3ZlWoD3p2880nSOz65NsiaGxbauIiC5uH3zD6nHLaRZNRYQ0S0PShtdLzhRc
ZsIWL6q2XjRLEOV6M2UkyUSNPKgMqjyohfc0lm47EM+tXUOipolnBCqd9KltOX0Urkp90szClzkN
TXC3zJ5jsbJeqMmitHhyHB6DnRXU6sDED/5koTJj/JLEw2i+pX5Ly+2Q1cN1yZKlKvB2kRrqn5mY
d3xORxeUEDIxBWC/rdk0AOhundFXOscJ6S9jQInsZvCqVpAQLs/3GkbxOsXlzIsupMNCpnQGw9TA
m2okCt6X2qDWFGbTq4QYSJ0OSbAdw8VVF5Ojki7XaRN+bdNphM63XqghY+kzvRmpzTICrMGIC1xq
dyFJA2E+06jh1qYVcy8oh+xgbhAwMEVWL9L9NJc9d6BV3GBVG6Wq6wR+qVPMtIH+pPEHOxVS13IT
DF4Ub5c2mr4z0EvCZRU1kCxOzOKMxCpD6pPWscPzEMWs4Nvr9AS3Cqz6nxjILua98jQDnSqyXgFZ
Quld1Fz68CElWJ3yinLzta3CWJCq66ppj+ywuqZlyNXliivEDTSH1b2cAjhlqQklJY5fBZ97qXm4
c+e4jPdJ0DG1CRgqskntjfXDvNDpafBnlm64V6dJEU518ot2TMZkDGhV5RPM9K8p4tkN1BizS3eW
MSvMKIf7KXCbe+WXgYQ1odjP1dJ5O5WNkZuLLKEdhh/HMkeVwHA/91zjjk+0/I4Up7jhqGi7Gwe5
pPDHpdwnQmHQg6yjGCxl6QAA/lxmrLDgRi+WDqrwuWli/oWbiY15H8gKxEqd1z+MzSR9EhmXQ14k
XuKi0p67BnVkcu+A7G4igS3TYdN6SzZv/G7CF+G1B980QnjDzePR7+UmHBCZwknLPFEkPJ41KYE2
/eB3eCCRCnwnH5fGiUSB+NaQkMV4kc2nBE9hMsCNowT1LiOqXaJJZpeW2mnaeDSOb3gCityd9CL+
MUrp8jjAw2ObwHRwE90xg0Pn1yx082Dp5wtQ2vEHaqkDjwjM2p+wnL0P2FuqotxPKv9LrEb7rVo4
IFh8arsbNTH3xof+yR1uoE7lwazoMxQIe0XK2upDRs3SkT5tBgd7zaafUqpQVJYNprzPlr7u87Jv
BfQQTWp+TFXHP4UBREkJXJhmIhBkHMfNZJwKDnBpAGPryiqF1VIuv5AphFGh7it8RmTsBD1eWMZ/
cEId9URHA+pfA2i1Tvh8wS8iFuPoUDisYE+M5YAtMQm2zbKa3qCIBJdIa9qSWBv6/ab2tPzl4V/X
uShN/x2wpGkicQV28ZlRPAlMkkGgqx+XmWHeM3nj+Z3cJgD4uKTVCzyQ2ozBUFSlcuu8NvH8tSwj
uZCM99FHZ4ZtL6ZxFjdMlw6Ms6xDvDNKZx5IT8Oyu6SBP5fEwBTdTZJV39OMSwP5PSA8+LS01QeY
yO7raINO7NRs0puW4hojjhH6mxpAdwodtDnYzaOJuiIUgt6n2AjNReiL7iFzpzkgijIPLwAdJVcI
KyAUOaSqvvNwdhxsiQAACc9hmQZlJodhNw5AkiSR0OAidMKezJVIsVBDW3qP8ViNF1GbwNwDWS9U
PrTICmwg41g+swEvLQI4A9UbU7qgSWReF4/7xRMSPo3Ttzvo84EseHLwlCVTUiPzE5uwxSsoMZ0L
oWs32YUtbG4uxtTU+YxPrnZD6UyUcGSpbr1QwDhHEGb5Cr8l9AsvYvKzoOCEJMOkVEAQtuY18eEJ
fOgn6eK2GinjqI/2RvpFy9bt8jnW89cpyPhtg8dSC8sKxjE9eHH/CWHBDAZmcOF7DNLv4FEZEUtk
5mHOsWxjD7EztWiDsJDov9W+AYlC6WRzDTOptN1MbFZDHum0u/VKGd662nUikqo0uKmaskmJxyY8
ofoUTiNe52MWk9Dq+qlKmrgnYdYuT92S4XmWdilMuo6w00lNM0WJpj77tRJzXePhpastncrmWx/V
07P0teFbU9W4mrAeTrQzY80swo9hRImImgoE3cqNf8XMteIzt0FoETBcbEYERPWSguLRCvJgHzDh
7TrS5wrFXFVesardeZEQ1SXlcGpHRJCCvMX7osnr0LLn2pkRauw4XGDSef5iV46hJs6TEb498Wfb
XgUqFI9at8FVObqJk3euxIMT8j3+k+91ztU0GPV1Kt3aIeAUrAGkCZi67hUQgiQFZSXbTr7H3KKJ
IlQjpLYUfBsrSb/DPdA8h7MPmWnqxPgOJkrbEHfAeSBILqefkqRJbpyIO3c6afsnStsFN3tQl7e6
W18zjAo9585A4xsDJ6rKs67u6ceOt1mwy6YM7cA5QNTC4lHy0x/DClwZrryjiV8jnt/WFOwHDcqi
iBoXcLTi/TQGW2QOF3WBRyrcywEqNhhHA69jJ2fV3TZY6C5nXRTtoUka9pdTmFUid1WpPkDBVxeV
a/gHJCUiufFBHgBCwrRZ5rwHqYmTl74Mrue46b1NrdopJJZH/XXTzB3c+TBYYFOijsGRXpZyKRId
opbQ9iUcUKdphi+cLlmW49FmBRx12OGNk4paoih+isqdjkb5OXQc/2umIEOV+9KB8wi7HJck1Rrh
JYkYypXurHB2NEn0Uuiw8ho4D2DWI92QQNCLgsM0feLIc4HccumsS8wswodpEEKSOJtTnc+eW3lk
DiL22eg06jcIYi3tps+UqYq+67KL2qosLgZuJ10krZnuVcIQqgnV5D1BY7Vy8AqyS0W0xN68RLWE
V+6nbK2x8ien2WqDjZc7tQUdld90Sn7oZjvgb0R4oQJM6z7ORpZRHtV8Ci6iIcE38MCpnvqlQTe8
gdH7MIyZAIpamKojIouxscJJowcQa6Y4GbyKo31AF0ytthm4kIIhU/UWL8LxIxiOq+5izsZgIaPu
YDoVUzIjSlYWhe59Py/boVYi24QlUsxFlwVlUWL5pi0Le6ct4hF7ZbNykslHF8Eqtu14lfDcOEal
xHSRjHPUdyQ6T3pv3HlsjGMS9wy5m0FSPy1ACW7ucIKXaBuMiJlUQkdsP+AJFW95R4eMDJF053yI
YvMMSErwiMeGtTAVavkRqji6BFzTeLj2yvgxCm3yMDB/+FF2YdbkU1hlLXHNHIG8jwLJp8KyHgpE
YhK7TWZf/5wTE/121PuvGY+9z6mSJfQB6jK9w60lEqjvYp/uJtAMfEGOw00+pkMo71TQUUVGt88O
bcKbR8Q1aFMkTqXgSPcjintHJN17qASv975jUhAIBr03OODhqTknKV4XPxYqEZJhFdKYo2R1nFMj
bFT4yi3ldkrL8HvAXHozpnqo8i6hbvRxSUfRbhn17LcksG6be6pFtAnFoMG8b4YGOqxjjVghoMLV
IIoggQrMvlY9CE9jmNkC9fkSJS4L5Qz5LZzfg7/4OBG6ieUvLkY97UFrBi/ClEFb55Oo6ipn7jJ1
d07DxJ3tkcsh9aLMrRxUWOUaJX+8UBEeofspUUmPQwSV5sIYJq+EGWHOw3nKYBUmZBgQ95MS0x31
PjwgRD+vdNg6LcImlaQoBTBlird+XX8ZALnOSKjLZSLKo81T1VJfbyccQrt16khMuZFx+uB2mSlz
x5eZIlqUEzoWzMKHH7v4s12gCbFvQ0Q+sImq8iFzENzJtRW+IIjpIeQ21kn4E7mGwStaWIOWsEGG
Q8FFy77WfVXDwRwZaG894zFGhL806R6meXpMOx6XW9dGHP63i9ATKbuIeqQ1XFMS0V4+iF6I55C6
3g3jqaKbWFczFhPhq1z7Y38Hizl98qckUnjJt9wn4F71fwXt2Hz3bSDgCLTGKXe2w7NnE9rJe6RR
aViu9ZCO+TTX+mPUp26Z103Wx5u5WUMnjohqtIekpcV3hZReRAgBI9rVQWNwX9tGVrl1gvIxCP4P
deexJTmObdkvQjW1mJJGU65liAlXuHsESRDUCuTX97as9/plRNTKWN2zntQgKz3NnUYAF+fucy7s
eqhE1cdIAunDWtb2GuWmlvchIQsOsl1tHTEYz+HeMefqVpRrNeylMNMwWp00ePHlsrKKBxsb9YB6
NUTGqOBwGy8d8gTpfqOiYdB0sOdWlV7nBv3+2M2ycTjLqm0+p8isXZKCLP4wwsxS+9oSeR7pULXP
Dj1XvjTpiq/p6KZ1vPEQmn2L9Jcl/qJMGdlNCAG8yeB9IafYjPMgqz4ZnlhTaHyzfCnmpq8S06rp
Fw16rvx4LIT/Muuy49Rnf9B7ZZvlO81mRCRZFZj/+16523VTlu7GG2PVX+t1tamRCsPu3ubW2dJk
7HyEZnbKMLtvZtdQp2YRy3fbncYPs3M0yQtO3k/nYqQrEw1iEeG+yZV5B7E5lzHGmsFI3Kkp9a7r
QpeLDqrFTc8+IdgXp/XoO5M9Xjucz5/wkYEDO5QrJ3uZ5pHNo3felZ0FXdx1Kbqt8IL6kzSKIN2l
xhrcSa91H1eUnncDKQw9SfviLR8abkpgWUVwIJBsROIw/fYHUFAjdrQCslvNgWFHuJasI01t1Z6t
zguusnXqBgT3lip1RLr9HoabYH+aRHUtROuncTUwIoQL/Fa+ZUsvNeupqVH3p4aGTtMVro/vvaDS
XqTNNstULX+Ol3FUQcS9DXKxD8xmPDa2558xrnUf0jVgiH1B74BdcymcpAr4lvbOWrp1XCOZd5S8
qVlcrehn1m7e/OKLicFgiLixLQ2Z6gOr2E+H8c5xrfWrJueYq54dsnwpRQu4+lkM3UHQrMXrYKz9
c95azner3op5J9tB36rONueI4Pyl5yBo7JDhAsJ8tHMmS0SpwzjEnVhz4lTtjNcittk45mSmnblG
KxdteaLL5t4t9jgPXFXtGbVjQVlMvD5AIbCRbKyE2qF1oxkcL+BXyZcsNphh/7xUVZbGVopwH3nU
jN5V6/WFu5uYlmuexiFwmfPSGvfm5d2mxOLA3XUjmY3UHjbCc0ZTeKE11LrXi1YjLaPa3cSdzUT2
PIExSetoKVdWtOoby0hMEbBq7V6kwSHPaVPuoaxStqdal0vSDgppPGzQZKImaIjlThnV3F57LFnK
SIvj8aZEFxW7BvVt21XeXH+pAk+IuGUITrFLuWw+UI+IJqHcpPry11m9qI57AVHAbnq5UHt+kZis
lOYwbJuv7herK5YkqCCPGAnEhNpoTVsEkFQh7eytzRwcBKw282KZ9TKNGSDlZNFloRTIpMBHcV1v
E02PBckr5qfCH2G4esFh9EVFG7Tp/VNqX27qM3fTG5MxG9YuhTFi94IaG+LKmm11qGmB9Ls5TOer
qWy96TTmlrhDO6lQ1PJAZnEPzt3EDHLLvztbXw27gpYgAF/PvXrPzdMLYiPXvRmbjZRNNPb9+sy6
rURiOiOH8rSxK+xb30jvCmU7t0ZjN28zzYAt1mg2fuzIsuVmh2WRnu9GKRSbSnrNzmXN4Z/p6Ent
w7QVK3vcmj66Kg37Q9jl5WUXl40d+ZnN1dWYQ+NINaz9PaWM0+wMJTZxpgz2zUM9F0b+bCBoj++F
QTm2bwn05f2u0kCg7/Cp5V3T1l5/oNhHpG9QPaurJTfofl7Gz5XcdVXjRMzjq/Te5h5xtXat84kz
c7RoCHSct3XhGcOebr6SR7tR0x0mlWm65ZqQdo9GmXMdati3vCjDnvIZJAAVeaMNNnE3VoG5RrYs
i3ynOKWdfUHPAQdtM9l7yn1txp6hKitqazE+Qi0VX4emIIZ4U8i1UdcNC7t5QbU6uWH1VI1heAPy
smY3Tua07aWczcV+oCuQ7yuTdIVYdHU4RavuuLvb7jaVO80VbowHGaqUzchywshU86yPdl6l3l7b
W/VF+P5g7JrJEjTRt9n70rfzpOgcFMYYz1aDLmFgkWaWy5qpL+EsjKu5G+jPtqUhf4TMMvysC7i6
qN3U9B66U9t/cIsBxtrnRuE6X3Ay0s6JFgsBuYubsapUouCRh0+bckS285Q2WxK8m349o401U9J7
Ew3E1K+JA/FCiILI1y07hK3oJka9XQTzj67Kcza3oUd4ZSBelj7TishH7lRL/21xfPYPkftdFlky
9ZzDktOXIXYpDETchenmxgqo4JiJKTNRksMiwBMFvJRITsqnOpDUv6hO00mHfj1EriHV65ZPQ83Q
n5DpHQENfzsJ4aeLuOOA2J7WwrT1wcmDy5DT1GQsirMJY0Wz99r83PT0IkmldbMc7dbL1a4XnVHu
SzXZ4tQubngfUOxViS8G06tQxmTqHtFl5i6LrYwS61sYMgrqtc3Moj81mAW3ErAA4ZQ63Wq5vqdB
dVd0cqoiw2dtXGRqlRVR2KcorpjwUML6obYt1u3UjKBhHseKWzdiwyC0TPlFYvKW87JMGsqiKsN9
2nKY0SdySOTpSo9Lgx7zgeGYImwaix7hNp34n5p+cqC039eRiyjCg1tNm7old5rLNj1v25nH1cpI
mRmDzAAjaKfQxQlYeq03fIwcU09iW1LuhMJmqoiZa9JX1eq4JyddRj8RYzehL9aprnYmWm+PkGsw
JMQezHGNyhIhP64aTQ/VrftguRIu44fiJRzb7UC6qgzPJk3um43R6pEvfWXu647o8tgrqy48WLIy
rNjppsxif1TryD2SYb7O1FvFAWbL4z/ulM320mZlIY9549n5bjK7sEd05r3Up65U3nvjN+G72Y3L
Fi0wC0uI8iYa74a7w8QeCrvQRWFr+NWLi8af32elVu2PoHb6QzkssrpdFC2A04xeqqJC0xNIRsfP
75CYhjFBR2HOtinQ6zKcH2qqX1eurw0i+Tb4pxHSUj+mll7KkzLn0TlwmhvevujBBxJtBoj+40Sm
fewURM9em5lNKb+hbxkHm45ifqf7wgmT3PG79rPFoVjf2yLsROxq0I8Y6QIV0C687t9c2H8RxD/R
sf+HSf5/Q5fv2u/109h//z7efGv/PyCYQ7jf//XfmPBvAPPhe199q9e/A8yXH/g3v2y6/zJsRquG
JEhZjIC0Icz+zS+7/7okXWLaQD6B6QH2/B9+mR+iZ+HRwCYMzmLi2v/wy/6/YJEu+RnYpelWQTL+
9y/20zf0n/nlX7E6iOJLlCAfAhAN8nnhm//mftloArWkpTAfcE0zP4sGr0ZZH7ktyl3BUPX+hkJd
v5u6Hv6Anv3CnZHehkpxSXB3L3GccJk/f7K/DKUUGW2zYaiqlDLcMN46b2Q6A7XdOu3CxQvH04SK
/n2opqr5A9/6ywhIn88nT/ky0B2S/8ITGj9//ugM7UCnjNLJ9xsj2kjcY3aDNzSHZtDhy7ia6rtD
68baiXIz44LqlmbCYDiHv70q//WN/J3t/hUw5Pfw4IkvQ224OiIn/Px7tEu7bNwEJDfj1Jmfg3QN
dm6ZSsEUVYvnMDeu/gO/+StiyEfiOEMupni9YIa/MKOz0aiuW3EnS7m5V4Zd5p8de1rOU66pXv/5
z/v9BeOzSBEishem0fV/ecEYCK/HCWCdDD2F4s+9xmVXG2cuQ1yDGWylC5wa/jb83zla//p+4WE9
vmcG1F44/5+f61B7/mq1JpUUmb7eradlKsm1EbTXRTb8iQn/D38m65j1c0mIJvPul0faTqMdrKVd
xaX23KtZ6jKBnzJ2KpMfVW+Gp/LyqP/50V4e3d/hab5GsrZQFS8+c8LEfnmDuZNMnrK7Km6BL99c
s+HLk+wXf/iY3xcqZChZVkyuv3gpfntb1qKadNmruFQKsq4aPiQA3LTfYPbQO8q9WBHRpVrq+g9b
xO/vKV0z9k5c9Pzanv+Lz7O2IeCtVqt4oaVlROIi7aT1tH1sdc7955+f5l+ZND8/Tr44PsYlzB2O
+tcNwWdiT91ZoDOzdOSrP1eMl6hMYyI9qpiYH96CrIHi5yiJkkKPya3jOAYxzSaRdNxvjajK6+VP
sQi/PwPfsNglsZnAP1u/jv8r0dXgN1fUwhxa/spIqzWux7BcboqCCIB/fgb/6cPIB4dA5kTwyVL6
ec1sq+HkOlPsiVSxV2NnFAc3s9HC0AHaL//8Wb+/vZfDjbgmriq8Vb+6G2CKwdadidKumMKDLRfe
XiSerI3/+XN+f33J4+X+ziQJvlXscz//TQwT1nh7sibul3q+katQh21Z3J3aOko5zBfZuyF09Vyl
Yv6TUfn3vd1n4JfLGCuOVg6bX/agEaxw1AxqinOsB28dqs8Kz+MVWexZ0ipvptbi6Pnnv/c/PNfL
IFtizD0fd8Wvi6Yzg8yrU6+Kc2vT92JTXHYYi7j750/5bb9DRrqMpL9Q45f79eX//1vdMPmgeht/
cVT3piBoTaY3aRdgfiqmNNZOQM+fxfsHNP6vGWw/LVE2IB9/EqZp6/Kpl+f9t09tICGFPWugJRXm
4VWKAEnXX7dROeRbcBRqW7PDXAZqSepm4oValZd9FHVVHwdj3sKTNPzSPkJ7mdsfXrO/1sZPv9vl
9nBxNgbMavi9nrGbMhzXWawoxG1zINtczgfpcUeMTGtGZqx9eTXqOr/HUhXGK9zACT9DxjLeyu+F
H3Yz5bnbNQnxeMWf1vVvi4DR4IFBxWNd9jhis35+cLMutkDaFbEtpgw+9eNcfd0uc1MTb1XFA8S/
MG4KJXgxqRMpA82t11aybpYf1RSIn1x/qY/W5NPXCLPZOvt+uiyJ008+gKPq9Uqf8yJJlbiTddLD
CHNzBI/hUsrD0ru1rcuPpudlQoYo522/6mBc9ktdwbK1wqEAdNp1QPvKtHGzeDr4PqOD6OOQcrPd
k8Srln1rBfx7NNxDP7EIJDpnazgV++yytnpDZoAuueaXCKfxEcGruEcZA7qsijKPDGTId99Uawy2
XinkuirPkLZon0WFmPV9U6IQELdmkx6XMfMxmtuZ6mvcYAq+SE/qW7R3PSb/vIx+/V7Y1anjCbtk
kBEWqODXI1yRqlPhgojFrZrpWCLiJs6u8f5kr7ucFnzFf3s/HSYBQfiTMYyLhXhp55d9UGog8bDP
g8hyGEv3TVgiBDTUazPElkGPItp6gLsZyCzZDNmOOzna92nRIzUbKRTcMPb2tacz99ars7beZV6Y
32/DBnCcX9vaEpFjeR7QxCKdmDMtfdxKqGV8SfOWJ3m1jTHiISnvCzKZn6ZbTzhj8XWj/QyxSQsy
HpbCS5p2UeBBrfFtGdZjozv52YC/66MAgO2pcOYacIlJGRE5/8YQo5nT3FjNTe68rnu4bInFvoM0
Oqap39KWwX9xXRSlBGJsUA/lSPYa4VJ0BqJsSu0z+4G/y7m4Q0T4fr3FqigXI0mXwH9Y2t69KRXM
aim4f0+5IM0/DUXXHgRiLFL1qvckFtBTNSdz+2RnxYmx8vb2jS/djJ2BWAOQW62Gg7Btx4kgopZ+
zy1+fjZM/wI5TrT+WvoS07jKB3OGA41ITt7QUjtPeMdwC8TZqJjIIsnTfaC10j52pKIBleXVd2eY
hgqXQjf4aIGX7lHWSn1Ip+xuAouzD70KQPuNYQh/9K3ZNyw14X5O51qvcWNuATMQ0GPj0R7QeHpf
T/dGkXYPpjurk8d7cl13qXsWo733+jDY97a2r3j4xi3MUx+3YMmHIpgGG2HMHXsml+L5OBLY/T1P
169C5itXyWkJPxPyLx9z4dIHmCbympsCsUMtpv1lNJiNvYTBFtUqfXXrxbrvDXOIgJM/TIlpQRZw
l5c2tbnE+E7WfdirkAYDk9Zv1sqTVxVcyGMbmkhi25R5uMCkTW6icPsfevWZbgvb7FmHOZjM8lal
7bufe0/IMEGEJrSsh1lXmx05m8LSxDiw13ZBgTykmYW4JlvjwZLo+hJ6cyeyFlaq2N77ZaYecxHf
h/nSyCnt6dFX7ZgoGqCHNKy2csddqjnAkgSxx4s4QrCDjsXlxBOUAgJuEGI8k1UGUV+nZZrGRdH7
8E/yObfSMTtzaVGnEnE/31V1MRyssHVlso2r+jRoRgJFTYlNHx9PxjEiHBVr1Uz3FTLlQWm4k8l0
tpts8nDISeGxuAvwrRyXjeyfUluhi+FJ6FCvc2N7pb/5KrmlRjxVoDBRn1adamwFQRstbFzgo4Sn
eqLCXNhNpptsgCEfloRRRKsbTZBYu9Z3TJIGOtvybMVOYhdx5i5bQvO4i7ZS98mM1v0wa1PcWX3O
zXkEYwZOjWc3f6kZTXTyw+yp7cbuAf9J8ZHjOzvRAL+W4/AcFi7qcmXxmrrfWr19K32cZNEAePKV
aucjBDmH9Zjfet05n+XF/ARb45z0ZkFfzNWjDrM7sTb1ldE54pNMtztX42ApM9p220dPdnWQhR/5
YmJiCdbzamQ3bFJZ5E9z4o/DoUMe3oVeVyd6cMAVw5mkV+sOEa+IR8xcst5ebB9DRWXoq8zTN8jY
UBFe85IJE0PEWv6YYCraAFTIbd/oLr6E7uLSXWs8ksUvretMf2PmxyRxD63v1HePaPrPgVFeMGz0
D8sk9NqlCQrbjwYPaH8NaHdQwK1zbz52aRbEOQfvdVPB6ZotlqBZe3HfyGwHIHunnJVvaJs1jBqj
3C3aOalqkHlaz9rBpInbaqTdN1WLikwnsPkEg2waLzfwXEJEVhX9lRx1tsvs5rY2Q+j1ji7faEMq
LqN9FIxjZu6ifM4W70Cps1EggAlp1slUKNDPNnuybNZQUDd35WrE6Pt4p6ziO4qmc6J6c4MdLWNn
iKTpfpQUHm0kK6E/RuWOn90R81/KOrt2mg1ouS73Zlvwq2sRMkh3visHU0BDW/rJEf0Ym1X9AqJz
tTHbkqDnyyUjKxhgiqit2+1ENXFD5DdOjw65DhSNxk7oJISWXs3m8Lku0/PQq0tiI5gM2CwCLmIR
ygomJVeTF9kXedLOwXCrfPXik4mACco0+GIq/7kjwG5XD9OLHM29cLMHRf0VoVIwFcldHkpggcxD
HWePza5F545JK/L3wcqK3WyxI9a1v0Z+n1VYFQbsNlaZ3ci2fbfy/kxnLTiHo91EWtU/AjHlEZ9d
/OB6iCKsUgOjRZN/jOlWX4ERVHvGf6knxx3Vy5Z2fCkWzZa5FVtitHXLBm3mOzDL/VYaB6pmmDtr
BRm2vsNWb7x13PynYS1uiqoOTn27PuamczSX+amq22sQn0fUavlZ6+6hyOBU6NSscHDBu7mqLKG3
aJ+2ubcQl1aZeAXNVrPrk1Rp4oLG4pYIfO+x7+ZHw21o6iz64Hkr+WP6xu66nPfdeWlKLhdBCFHX
ZfeyzM+dcK83PT9YecdGNwGv4N4rcYlhGqDiRC85lsv8g95/ExHBcZ1nJvtGXV/P1uRGS5bjYBDG
D28I25UvxbKvCrtGfbeWq7IZPJwclhXj2boOhuzQVRAwVBm0awf9AKySEcLGg4zU5Quvxi9+Ng87
MHL6544DY1Xn5a2RLeBthhdZYV2/hGP1zs0mj5x+WERU0hfb9ahwvIsb1o3MX2+7YT2Pfbgl9hR+
YQN347bYvqZzAStrZhzidHioU0R2bRaWcePQbqAp6cakJEwPS8VLiXRRYRxUdF2LtInqOZ0xhI5i
R1+TyRIpXaWwSOhTHXJgPGhW/p2xeCS2gpPcXYy4b6tvQCIEcm/1B2zpGKEGhPtgGqPAwblbgZNE
w2zf1dTRF+vfs1d31x6jLLFo4nmAev6WLebVnIX6rkzL6ehmDs5+e8B0uIpPc+sVN6rCSDi16W3T
VMxHQmBQVXky1HPKFJh0WXHZwvp35hX94Bs/l9hWe07jGrppSYVB66praL3ZyQykUcz5O337U3Z5
trm3PbsGfauV2NjT4vZlPFQ9PwFjjK9O0RrMW6j0zTu0eXEQi5J7t7fuA5O3zHjqXCfd6244eLZ4
Tbm1LXKKiSm6p9LYGyH4l0NmE4rGh6XmM3gJbllx6A0rJ3aiDCO48H1WrvvZD+5RlV+MKv2QtbN3
RzdBOUqg5ZOm8Z8Wt7rbBpyJW1V+8ftt19nLSxPgHgGWQ302E4gbZz8Cwe7tQN2jn2LVg8bHGYFj
qrOVhwZWpFScfB0hvmScXsOtlESQjN4Q1Tn7OwFvR2axNVFR24fcxQcEFfNEFzrp4WX2AXoaBudL
wSOaV2MMPJqyxrUSxqOV+bcOtGrskYoAEiMTZZTj2VvxgNVQjBhUsyvhFPWhcTce0CjgOIUXfi1Q
e5K0XPvLUeDudLjerysh2UF9XXp6vp3r5t1fgef9RcrrhnCymGr6U1B1936w1HfT5uVHFye0bQQc
3RXcEyjF0cZtAUFVmzAL4Zs34QIr/NNsdI/wHc9uKmIMExQ/nvOj8ANcPpvN1c33vxqhhJDwwAMW
gM9osrebIrDqmJhZICJ//oLW/W0aAz9Ke79NvDp49hbTAlmw9k2ttoPetDwHlf1cZsFTngu8MU73
QP7MA1kEjM+z3D7emu2rs4hzP7ZWnMPV7ZTtP2o1Uzfgz02qrMX8XeBRT7GhS88/UaQdVukO+1D3
Lk0PV+0Qze+KdPbjAYP6nnbLQ9PJt7KfPDCeHOpBUW+NWOyjYOh+OKZ6qAaTzR8dKTK89nUwcCB3
a/txsVeabejg/VjtF2GOFTg5wBW2rzWezEGf52W7G+H8dsLK5r2bSQiybsU8GeTdN1lN15ZqbwoO
sHO3iXRnc+vBLLgUUDZsHDe8d9uVLuYvY01sal2t7HOUIxtb6LUPS5zuKtOrGX/VvIux1Ge8H2Ps
58VdN6Z39VCcl3kitKSS4aFtRk6d1ReJcJYyNnuYDhqbVnwJl4kMa+sTCSbE3JXSjEJZvXbbcPQD
zXbGzhIZnZ+slaivMThuEbrHDmP7S1OJ7xso4r2RDfkNca/rufE7a1/hm8LobgpYhSW7sedub5Tp
KV+sA40h8WWu+WBPiUNYgd/UwZLC3Yh7GdR7oOnXbB5fGxye8bJmJ9/vD+xmO1ySBTiffd2MwwPE
BakIbXdtA+aF7jrGJZQ5hxdFTlnlj1PoPzdSO7G79fed4X5ea2aRTuQdVIZ56gMekwgCvVPTkshs
eIE2eDGLzrjqguZhCbJHxk8+VtNaROVWfDHm7mDXrDtYRMwpjcb5YZ17NzxvG06grr3RBtRIyw2G
o3qfw4hHogG7mfrDonWCjnFS24hTNBsYG49FCHolqNdrq3dnCClg8ip9MJ06w0GlsSwv6Yn0lL1d
La+VqoJdpkza0FxqdRlwUzZ/jLhvWLtgQjmBTAm2K9BtxXyJBm7IMrizNrONjwMza7Pr5LJ4e8w8
/YSRbAlfuDCOT6GR5iruDFFWO5LIIMgFbHarIts0tlt8DGv56BU9xzSguxqObjkznGIQ5YPGVfJj
aGY2PwEE2gLZFfatBVmGmlWMjjinGs2HXGTX+kDJcV/FXOmjwNt7O9peNmIm9vVrm+KKaYvASGPD
LISC8Jmse7imlMPanFPv1NhKJaNrlQGMLgjVzhiWKWkn85kks8m8ntzRf/ZacAALVXk3ZevdZqXP
YbA+kIFjvGmtnV0XfGO/a2O5vtn9drf4vR0VnSXPXraCyJi5lGpvGMb4RfOAeMMGJoylDVCSk88P
rlVNex89SwxcFmR+k4rsWTtmtNX83lqrx5TLs9qmeysLHxCCMXT3yxRXoXuHXQrpY23kjaVFmWK+
HdI3N5flXS5bjLt+GcvGiFNI1t3aOW9dH/hJZaXLSdEkZm9vFocfArcxBO9u7PacMqAw582WWVIz
LuuuqfsrcjM+lcXAnPrOmJ573/qCBffV9wtEOFUjhbe5/ya1izsTD1JEg2y7KqA7Iunnn/LSBfMh
BgPHO3tJpAb3Va2Beqra7DOEvsU71zYuJtgpdkRjgxviX6Lqw2OUNjWk/7yZXDyzjkT3fAZor7L6
6A/zCQfcYzHZd+PWFLtcW+kV7fW3Bpb8gBVPP+UtURTXk56Ac9wle+uAT+5VW3Z7DY79mLVwzFuh
Y3wWwqWXsDwiUO4wLp7zxdvu9TwQadtn66GZoLdMSaTJJPH1G3XmPrHAvw09I22o5u/qsIfDC8Km
TGStxQsXYRTXlMbO0zr224ljEbqHg/W5rbjj4b+R9zhH1rO/hZ82oxZnKMH7zJafHL6Hq8apmyTH
h/wqvIoXgaJtSIYhMF7g4XBD5WWeLARDvoQbAoJXVO6Tidsu7j0TnpJ23wkrPWNwXG+5b7FRvQeB
7727jGZ+nZRLWMbovHamEVzlRaXuZAa5Erha3qggnSkl6KJHhTQi2WmNPdO6CvoZEr11MR4thFPn
Jk38Qb9Lf7jha6GDBtNFmxloym0flq5ZvpH2MEWsmH2lww6tzWFSgSXrpCfa5DTX43QKGlUdizlt
j03rzi+2XlOm44beZ8scYVgpomNKKejckASYyLempAyrMmF6TlIgDUVOtwIB1qCQM8GrM+R9sDPW
7cmbcRU0ll2eN2OY9yzAMirccI58l0IGuv3zsi4/pF3vMeulCRAgwNREmEpBBM1ONesgD5cslOYp
641K7MjJ6G8AlVCsbHjbF6xknAtWi18Iq+wXRJIVQcXDUgMMYF5ZhTYOIYEjsRDrFOfjdL/aVNJY
TtSJmS8XP4OBb6QDDdvPRjsc1/ZiaajIAGd7V+LUrJ687SuvPReZI8Ai87WBewe4Jskie/KN0r2p
5XQNd1vtPNtVX9RY5F/qQeJGNocFIxrk5zcrL/s9eXD294DRhzQJbA25ikMFUE3mzrUcUoj+OiVS
RfaD+d5elGbuSwy8btKJQoW1kzkYrXPJC7kSQgQtW66Ui3ptPXvfQsIiIJEe0yi2NEf4D42B/SSM
JocX8rj2PUqFQLVmfS/uFGejDL9txrx6XE62PKTiDrI2PZt50TcQsxhxUanRds/maBbO95EsD1bv
OPVp5FUYcL9K/pvLZzvsOQvMcrSzt9CqC31tbKNXnJZqGrLEoK3wOlTjX10J4rWSaWB5RdLCRBdz
SNCLXKn6R2ptwzwAutvuibPCww7oe1nxZFSO95ZVmXffceHPjv5f7YS+Kwd5ojxdHQqKejhORtEG
D2qmyDs74ezbe1y+JFSCT46fGk/xUjFGg3+gZ42RD+gTvgAhxBfynFt67eN8nWwSAgZGw+jz0q+q
wnXJBEe1TrLf25NhH/N59kLMSXnK/QrdET27x0r2VnWYRKvKCJrvoyUG547Jm06VSLdyXFplrpHt
umwRet9jM+qOyPIVlpbcM0RC87IKiWEy8Dv7+KbLM0m5Y5BIVFWQR3DlbT6Ym3hYHY0iG3Rvle8T
57QcwqV9hF5bPjcS+Tk03wURNlUz3PUlhqL+4o4jG+iepdkdZyTmhw25dRcMuXnFt/0lp6rNidUI
RkItSn/Zvgyq2DkBauQ6BA1FENodNy70hmRduPmMevF2q0RwuVzimZmJeZar5tc+X3qIdk/QNsoG
c88tHtP7bOPFzPqPIiRwQixfIRm928aDjy9Dvc/mrLvjR5wnJPPy2cYC/GqYrTxC3L0Fo8PRnW/+
kSiPJbl4jScQaItUEn7XSJZ+wFeMTJkQe1Gj1+FaCdXBMcbGe1iUwr8vw5ndQPfeehicOSCKrl01
S8TrKvt68o36LXOIM4hLWczOGXC4wrutLu3WvQl3uxzlUHChd9yyD3Z1TvZG1PgQ5zH3xmlC3VHh
oWmC1bkGIF0h3ltS1eIc436d2Evn+Vd1IUiQJfKqrva8MMGwt+GIjSu/GoR7l06z7x2tBo9K4ggQ
g7Te3PLGxG/qXS2tYTcnvt5iO5qzZW27lCA0+/p/U3cmy3ErW5b9lfwBPAMcjQPDjACiY0+JosQJ
jJR00beO/utrQfdWlRhUkfmyBmVldu1N9CQEAIc35+y9tpQNsjHUKnRhUXNE465qOpHdsWOeos9d
PuNlzSadqcAZNP53ZhZyN7peeZ1v1kqP2MCEl61FssFuKj0V72LbqpEyhy5OrKrNKvOyMJbZ/JTh
hjAuPEgw+YGc6GU8uIWd1Q2S5XWaGFxEs0+D4zTJLcbStLjKGto6vj72WNs2Zh0pbOZOoWtXnlOL
5MC/HFLAaOP8wsBASzWzbW4iq+WEJWQ2n+yqYEm0MnXDGF66XTuYHWQqhArjl94rvcBsJ2jtnhar
Q6FxDMxzyhu3mV63B3Rk49rz+dJ0ioCAsFae3450LyP2nddLVCZHenF/eXJ5ZEldrQytfdG05nzD
5N1dJJZzUQ6wYYrYc+Bp9avyY1xTQu1uX4hqCWLMY1uFHH2LgpW9UWmNx1gBj2nX5vs80dfa2k5v
/uhBx+3omYdfw1IoyAo1vtxCJfG4UyPKHU75bZseKEGztxzabr6ECRWzqUMNfsCO01zk0qQQBD7F
uy5QkR5E4ioOXV5qcwwpwyCsMmgtjGV27gUB2J/XtsquB/n4dWozj2FuuuX3BvNW0Lf2ZUQ07MsU
GfOdBhL0blArUmZ0s3YrtSU6Lrr+qRc4eDRbT3bIMxwKOSvMQeQq3M4NyBYt6sUpYYpoThMHsj2w
nZ95pKV+5oXNJ9EKTjUU5CzuZF6AIlTtk8dL+xTTPnnKknLEgOApvyuBHuXSzg3EzBrPFMoou9mZ
8tbS6tZhUWaCXTYkLpeT6q1k3G2J5Hu0ykXAP3B68ZJTRaBxJoEE0uGYwd123pc4M6u7zJBfMUyR
AGMUblBMQ3gXhn29wlXm26INdWaGKt9KUdbYOVtJsb4j09nrx5BSHu9Jn/OM7iQIjSNe2XzvOpn3
MgLz3dfDWF0aY6muzVDvN5IKJadvW6A2X2e7Jv5i4By6kHX/0mYiD5AVHmUSTpdYChyAgmZ37XXS
PCEvwn7A236WCQgi32jEHGRtudZIU3NYs2QiM8jtJkx8GyTyS6/FUb/VQDUYgcrwsW+z0ZmfG5ml
4yYNNcGxP01uPRp3X2Nr7r6OIF72hqnfoc83r0xjcW56k84QG4xyOel0jj1/pmV2PbIV2SmtHH5Y
dqPuyiVWtxoOthTouUYrZZQHCgpUrezWpFCE3xvfJ1pu81vcLO4GflATQLssr5UV6YdWogNAy87S
DM0ozfZFqueBg1AHm46+xE9x6Lg7LSY9Z9PR16YFW9fMq26PkKueqBPHokNzJi6WmJqh4TmCMkmB
yXvE0E51f4wMPhUX57Dpyk+mXnIcQL25pyHp0dSLQ7GPc8GZXWpECEdjuewWS2+uIDO0L3JOzes0
G372euk1nJWWI2eaaAsko0t8s9D0Y4kK/tg4bETtzLMvjIRaVrjo9t5qRpz/gKisu0nI8VutauH5
4dDMV4TS2PdlNLLzaOs8WJbSvaaAs4aThIeBsDfOb8lO6X22qfXpHk2IRvxY2d21dMXYvibVjvGP
PMLT012TJ+ajMuz15Bba5hHZOvaJaarkfZigAHCrND967eAd6rQPD30qqdAlnp+6enXikz1mZbx8
Q01HVTui9qinTnunWaHyY7b9nGhVmn3qzdH4OtoiurazBC+uKWLqOI64EZP3JXPW+qpRFOm+tzFy
6RXaAuR4UAfY4HO2U+KAq8bchzH5s0vd52wz8pDxH3s/MZOqH0VW/szTEtt20/fPQyrkdQNCgGTR
HgWqVFDaySUMaHZPW52W+NYdRczGJs1PECl3Lvp7wuvsHR7zwxSWw9F2IoBEE25vMeK5A8289ar5
mxJpGiAkeSiK7LvdITOptGJjzLWFLUO/rGyvsdguoBcMBR5ovXEywEii6HZase5vNCzs5VzWW+oq
02XGaVwBsYnvKYWXF5MOeZSd8wAF2vErxXFC62lHmshuT9WkM1jtmSNzVOAHvFBtgyFrGKILdB4d
L4I50cOaepkV1LDyYfm06GPlZ0yiwcAg3uajQkqle0HUW5+lnr4U6MV2UPQxuVhjwN7LeOiM7ECp
PT0V3vxU4ykPXJ7NT61iPUpM/JFbx5wfFrceMQ8lI5LBQi1zgffBjU/aUniPYREWFCzlnPA3jJS5
cihU6ruQvfx+ZCWDw1BC4tU4VlfDqH0GYdSdRD/OFxHL86aN++zgUU2jCD+pGwVocWNArdzSJo4v
3Ayvf4xQ89rNa2rolJ2h7ur71SyxmTh2bUswZvvFG/Rt2hT1Z1yXyJWYVIMyL+xdxSq4sxaRBrNW
SL+m9nIVGQ61YL2gJAiKaWso6V10JajF2I7sez2U8+WCM/XBDjnEFlQqv2qOdpxn7VTNvY4nNK2q
S6rYkCrap6S3CZ7C/XXhYPGFFWAbh6bV1EPoWsZF2+juZRU1zQ+Kx/pFojXRhWGUA8RJTGRalOo3
KLy0MGA+o+tAm4ymT1Ru7S4tDnje9I0HHWWdDBM+UDML5rz0dkJoNgHDmd3d9k6pXbsJbYuIg//n
Wqvd2xDFKdQlamEiWqZlO8x5da+L+tk1VXmpcpbDnZqH6iDrCmSPNafbbpq7F6+jy58jqt5wuGN6
LsSFM3H0upopc99HY0xneCmiBg8apd6TNlBqXLeMdICqIQgbEolDXU57aibGCQ+1tolD7qBsEWCl
I5VNnFRKnZxp8upNO8/uqcrgn9Dkrp5mZprpwFftfWqrLI+2aV1MfiyVmulkatVhxiC/LZK8C2bk
aodCzuC0sJGmHOzb9hGOQwiAB5EUrkp9yMBqQ6O6mFrNOkXUVMTW7Bv5YGFp/St2Z++AXxI99xxb
+kNtO+putCztoUx6cdWWsj0tKya3cYuriSPWnZna7Qk3XnWvFTMuzzoqzKMjm76ljC4WMDo0x3yz
HDjZ69N8RWk/D2wOhvpmoIxfHXMHfuLGGSKD+nXUDpavdRFxT06n91u8VuV32EhxH3hiCR/ipsv+
MrPQo6eisRa4Lp2GDkspiihvSBnySaV7oGCT9LOoZ+AwqOIgXSRVY7MHNtRFp1S2Z0Jjz4bfHA0Y
58YRya80dqpbJPWEBSGnQ4U5m/vqVos5LXyGk2HTEEIZtw0108UCF0s4P4vRGl8sNBVsnsBQn9yy
DLecyB3zIEoKDXpdJJjOYtKsfGsasGvHQ23MW8Pqo596lw70RSUyrTrOTsIsjRdTjc2p8xbmB9uc
6GKYy2Xt0QOM8qG8wuwePopleYmn0qUjT+87s5nHxiS5zDI5XZsTljxZa2NNa3A9JVvVD8sdj50O
d63x0qtK9t8SBjnVxCkR26SKB4RJths0IME42NR1ASYgV+WNjWIqChChMeux2z4YIZ7URGBBpa+U
AukSYbU3oqJJNs5cVNyTo4GY0DDFDY78Thkv2bVNuVe2PQYx7q6rPB3AHeSZTvsKiwKSbGf1DjP+
W9vbxQA6j4JDw9ac3O+exF8+IqbcF43RPQI+iI5eFUZwHLumPVCOwiAbIoTgsKuBrpmiW543OiL0
eBcZmFm0p2M17BaMOLssBuGKPy8oQYSAi6WLoV14+lJ8HirOnr5TkKDBH5ZXi2Ust65Xm1Tl50hb
Tsyr9Ggl3WN2UBS96I9aNIM2BYPPDaakS4/Ajtij82d6oJikaSAXjU7FDIkKBxKAM44J9svWxyGI
EJbsKP+RN1aO1v1Im3GHz4D+kLQQYU3202DaoAgMdkHgd2x54ITVfV1K8D4GgE82Di683FJBbzZ7
QEeMc0t+bW0NraAEGn2FQTO9GPWJ38GmL6TnxXk56uH2a4O6i01KmiqfqYH2ZbUcEwqwHyixxepP
eC25RKXj6KQZwA2XaMD589/lygRSWCvF5285/eK2EHJJZndSslVKRD0WWwTmrPXU2cnwOI9u90yz
XtII7lSLQcbjFHwYYTAxYqcSgSuz4XTr0ZFkN5ZOJRyhzuyFDzw21n4W3UxzJuurYvxbP/xvGfs+
VwX/nXv1XsWT/NdiS/Y/qzX3Q53/U+uv+d1W+M+vW912/6+CS3hh/2fX338uP9uX5yR9fpV1wl/5
2/dn6/9aJdeWg9TWwuMgxP/0/ZFAgkwc+Ixlru4H3WTc/JNbYhn/cjGCQbn3HMJEHBfB8D+5Jab7
LxOBkEOKgTRxrbnWv+P7O3MJmLbQsUOYTPfI94QuzoTHSwwlbMYwGkj6IQetCbVvWm8VH+QoG2c2
gfUyFlk5rkMfQbggeF5/AaU3GMZCGGBAMVseZ2mtnXYcyI6Yx0eQaj9GMdYH5EEFlIdyRjkR1ZA+
jezZmfLuyllgYHNET+C226hkF4xj1Gqgkf724lASroSz3z14ZzLs9Wfahs7vMG3U+0wmr39mApxT
iawUAQYvtV8T/sCNLF500XfTz4i+GdqBYaAaz6f6/pXPLQ1/XxoNvEdcFAaR86jYkkZRMruZCJY4
y5kGVffYFQiQE7Nvd0svMfbi/3kuQr7+PNYpGKexegTJqK4Kpw1AAMwfuK7+MDRsseZvOfwo/CPe
64eRxkQh6H1pBHO7yqUmjZk5l0Xx/f07/9NlPNI/vHX8rWP+9WUahT7BUt2ERKwASNBxmmJ5/Chg
5I9X4Xshq4XOhTh3AcIhRJPsEs1CqRCOJl2+HR3el/dv5Q+j3LHx8Oo4AHHjOWc+tbDJRtfLkjmA
bmdeWY6+ypjK6l5Q6PaRBHTb3LPyD6wD6/P5bXFZ3b82qUiYWHVk5Hh4Xz8/AQC+ZCMuAk4uT3UG
RnhxOSynXhk9iaqkDTZnxU4VJgdUPKRf3r/lN891vToziIdxARPQuaEEeWM8KWqOgTPkt7ZXSbIY
h/7+/YuYv7yFr27yl5EJ74KHkWp16b6+yag2Rr5GlWKw02Z/tOPxir1lesoWM182cxSl30Jvzqh6
l+1VO5rRfhGFxRyz5Igp1E9PUOyr9TnLkBZE5QSQzhyfIiTMhzy0x4s4G/NTT4LPLkuyQUCeFoEM
FxTLVOjSu9JYaEej0ne+hQ2gK8pButq7heJYlQClDAbbQRmXCWtwwIjp/UPfzknQ4tzlGG7nd5PZ
jPQLWudbxtlsn6bI60IrT/+S1Fs+p3aFYKwfB3/mNc/bjEk5SBuHNhEwt6u8TWHWAX7a2XVL7brJ
f86Rqn+iPL+Cxxqe+tQ152DUQ8RhthFSmK1oYJpTKi9As3sns6G5tOnod/xYrLw/US+pT3E4pg+K
778BwpnMagvDBsAET6oAHlkb33onZXvYlY9g1NptlTQ5/5/JkpecW2nfO12/wfYz7LRwppZes/nd
RUrR3VvKbufl8/BI+tvsIyPyfOxnEGUiV3EAUsPyTMEXn0irQPGSIsDWsraSJUChUN2TGTF8VWBB
gryhwCFSSQZK4kwH14GUXlQw2fO5bo5w0MyDJNjiKC0t27eVrTUnk1e4dZLpa1zB6nbM1trb9RTB
m1llo7qOyAZ8wzFNHcNfRnc4kuFQ71ml5T0anaeYl3PLLm63LKaH/UbrbtO091DNdYAb9Go4VFaG
DHocobtCxO21+wjHxrHR9V3WItXFSrhiYEo0IMazNaQkc+iFvnHC2jpgWhPbMMr6y26y0PnZzRBk
uX3oZiRSZFaEgdZU6kn2Hci70NgCqg5AEoII7S9jbCPbfkwec6P1VaZf9Il46QvItJFl3yaZukfQ
sgRLlNScCSLv1mnd4lhplliV8xdxlV0bZWoHUprDwdLFk5seqrT63pn5pdL6L2UEkIVojBMJ4l/t
2hyOqOBXJgUh9UYBwxwZyUglNJzpIwiKrhlQnE3U2n2QUFYPhklNYH8aWMQ4EroJNJ0lPlXUpQ5a
m+oHVNeRn1lLv1sp9eHc3bnwljZWaSnkmOaN7qbXyTIKn1I7TUlZ4uHKMiqyokXUaIUI8hTmaTK2
TL8vxXKvYPYf42YIb8OWBoLrqD0g5eFKxPEQlFk0nRar19hVt7k/lDJIimK+GuoZ9V1E6ceu1XBQ
lQkcCEqoNX1T9KAOblJ+LQeaUBUBWxjz7jSaFQ9wUYZbEhq8b0NPeZbq8U2D8/a2LOx5m4DL9g2t
XQLRDj9s8jxmU/Kz7frWiaZ9mSU/QpjmG46LcI7p/ADwRTDYLdEDqQ7UA6f8Isx4aJ7xNCRgmKWY
n/OsnH2tdF+oox0MZUBVZrdCM10kovtEkxODRoUybnBHPi3LKr5H9rxHcngRNXSsAbl/NTixP2rJ
9AM9Gepr6mp+nmsHa5TLtZq07xra0C21oRhhVUqjaWbTt6khLm8ZVYBPdYZW14XabnLUSzgbfHlO
vB+9+Ekz0SJWKDaTuLly0N1QuQQ25ayT4GwfhR1lVGUnBBEJh7FGevsMwvamdgiTmVBALfnRaIBr
VprIKTX9+pyQt+o4dARQNuaDeuvSblyEknvVdqcRFWSazqde9ubJjvrF2hTz89BoJfRUsPI1r7iq
+8c25sSXqfkbKrvrvi/KoCGlwNeJGAoss7Re6PZR78UgfERU/ID24es8kkD5/lr1K2jr9VIFZQDz
P/l1qB+8X1vh3w57GC8ncueiLlCWXX4WVkR9ObETIEcSCSf9UIuym10Yl6lFNRJ7Rhv0Rd0jeCmH
iNXKU+6x8YYJib1Wg+cUJcB2VwFVCFJtMn7QT5n8938z+9vzTYQFl0SwRSfL0oAycra+5iD0syZB
/+pp2jLv0B/W5U6fBrTQAKu1n+5iR6jSkByAHvMcgplARRXNApVCNOilV9R+khSM33AyqRfnRVW9
jKr3noFTSntnIKgIxqEbP/djpf7CWFlRwNc0TT8QcjWjWlf9/DQnXvyiJQsISZXNHRtBzDPFLurt
+gpkVPGMj1yDj1069neK5PMtLYoi2oyFZkz+It3iL5lr2TPZGAgLFsDbXDhdagR6egp+do6k0nZw
kosXPhNx06GwutXtqGaVGeLI3s2xltxWYOSWLWVLcl7oqFGdL4QqTokaEONDzkXnhERToU7sw+w6
sib3Xq+7Jd27Sgz1cRqx78Ta2G1M2TvLM026tackSbK7g2gH3ltv2rWj7XIm9D1rbCRE9hGfCqKo
EXtlUUq5G92w+h4Wsqmp4GPR9Me2ZAK2wq64wWQNdBPXgf1gq2LFWIguw3pNKNEe4abiYWruBMg4
F97lykqQHLMmbBa1ZRkFEmTdHoH0jai9aRMN9yiNZOETZYVpYRSyJqrC8Ch2F3ocFj7s4+IqESlF
Qc1pV1uiwP56MnU5ekFrjs7qdErw5mJIQnI9lmn2COOR5knSDx7kNgDosy9FSmE/jAqRYiRAMXzh
yclbZQcdgRxOZJOaomdSx2ZloQDK0sabDznoa8QEgq6s79mIaLeODKMfNiQsBNZh1NjUUefK823N
TjBB5ixJxZCD84IVseKrcjiRUVxYci9Qv+BH1tfAjRqBBEXiNCocOiXO8NTPGRUygOoNPGXB8nbt
LFjcLqXduiglC6ukPk3zsiyTbalPbXhkWFSZP6iJPAktEskxHcSwfPFcZCQ+vtDwUQP7Zm7J3vHs
IJGJRdJYA8BvypFUbfsUDM8W/AIc1a6Y+oe21FlGKhlOn8ahyWj1soIhYLVHWo9IVeRdI2I996OM
QjKeurjr8GpkmbldZmUENQRHiGJ6hKBMmM6v6l80GxvKQBFSGZm1n5wq6b7GhqHdOcYyfeWfpHmb
Ifr83nPAfG7mfHoWBDvfMuTbBvcUqtcDiUsTfL4oHW5mswEIC5UaAa3Rt7QqMTPIb1EjgOgPqUcM
xDBK9O5M9gmtlQ61Ii/DQb3Qj7Cpc3BY3xWauoTs0h5klzLJbwkKm2ox43Ww75NI0knItRWqnQy6
C6ps5izg23WUPmqam4dbO2nJGkBsP1wSDpY+a2pQITw8wbJrGRNseNqL2hcjdHkQc21MA22NBtM9
2g16D1pUiRP8pS67kUYvtlOkiRCneTldlpnEj4Z5FMRYM3YUAwvXU7R9zSi8aj2wujuw0nh08ki5
T/QmMIbzragGC0E23FRRhu1UJh4hwwqxVLa1QqxumzYzva+LLlNEJc4i6JHEPbk0q8cBjxN9U2Jc
elhjbKbcZxvv8cMMB9PZGUaOpzkZgRjvmCbsL+QZ6Uj/qqLO9gB7FiawfpX1d+RoUPuc5Y98drJg
IlmruZiWSrseZz18XLxcOCeP0QHUkhdGioytx/lpsrBs0leMeg44iA8R+jIOxwPRzJ7tI04HoV0T
7ngzjUJhrp6z8K6RHUbGTh8IWxtKvhl8IJLa/wxiDmdipsGHL3l5P5hfLQCIGBByvzNoaNGFSKxP
pj1EcTBLU92SV7MkNwatr2af2U54PdigIvC8ZzgM6KDq+kYnmBOzE/qMLKipxnz27MT6nI+mtkKg
4Sr6sTtl9cZGcHTjNHP74o0RBPw5chpwdHQl7jgZpV9x8KAdh4tr3lhWuMZYLUb04jBEjsWScuAh
TBHPpTeioNhYnmrLrVonK3SLrtFsDdG2X2S1ohAwBk0l0SbQ+S8afdRxJ+Tx+BJXCIY3MX0j20d8
ofCGlhGh2drk3VNPJgUNRRfROwu6gcsxr5s7F43QdzzT9adh5rC1Dd1SPYcY0Y4F+LyM6bRUpNqU
9kCDijv7RnbXIrayS5vGN1ReP8zEi8fBYORE1ZcjP+M41yM2cjOlAL43VBd+J0rO+gnzq1oVqNpw
27mV9tOziX7jlEqYrY8bc9y7VcTKWdam/aQX8GWCxuyjR1SCsG1ivcFs1LYuhJuSSJQK4VXrPC19
VN/3OPZbWkVVxNkGuYW1AXqKhzBC+DVu5GywNMkyQRI0Gux285nsvs1oKnSC1hRlIFcrNfox9n6M
FBT0bpLV9k7oIb1CokoQe5alrrJtnWFK3AwGuTigZC2JOMIa8mczUujzRj3hC4jQAWJWIyCpQFr+
0NlEQXJyy2j8MYfQLBedaRSrGmpwqInXpCtmi9vl26Wm5IVEHq9dM8fjZ5FokdxUaqnu6c6tA2s9
fwEu+4z0fbzvkE9NSBqK4nbs6LsShavgh1tSI5J3dDjqkSCZ5y8x7jr0QIWeYhdQrfqSKce9MUHc
mNtWVgaH6zKG5Jh44Cu3yxDnd1i86PJn09QBuYbKz7mLTjdT6RTPL/Ug0NAXcskeuwEA0HbChSwJ
TMRFTXYO9rc9Orkm/uwUucUJJY2/0Tl3JhLvtOGikGi3aX64zTVdNe++nUpa20KEbs8xzQIQmQM8
D3fFIG2ySvCO08XyQvcTywXO/syNVlM/YA1vlzgjoGZN69VG6liiUS3U6fM0jWgIyz5X7iOHuUTB
rp2W5UERzUKcTKIiOrtG+A3oKOwvQO7A7GMWyDmgwtp9qtEfk2DWY1l7dN2evtzqOqQt5aaY1RQC
BcomUCjVrjNEiPV37WUVZj7e5b2N6USygSAZsuhIRqFRNjCk2cTtzQHKYZBUc/MNyHXi7eZ0nr2r
elSLhtfN0G1yG4SxHszBB6jeXmyf7ucEeYiddr4DtGrvyTKyTBjgU/OpTTFxbwABxz9lIlgIx8Jj
8FQxKQFAslvis0IUSlHgKSv/GRMdhGE2ayIiwUSOeDciSOHG6jJ0qaSAteHf+/d/qy3zX+u5/P/G
W6T+/NtR5g1wkQZ79/PHf/xn+/zyH0GBDL37qX6nL/766/+0YZx/mS6ubFcKE86hvTZb/sEvGv+i
hsrsAVwL4RoRyv+rDSMc8IvEbbi2pPBIh4Rf808bRoh/OeZKkuLkRAUK7ez/TRtGIpmD1eLogJqA
tJ2nnjteUTQ5KCif3zLsMssraUSWH2V5n5eK16vQa/LWMiox9cZZfdpFn2PWLX1C2iDtFs2O+aT1
fXWIiV+6NKTUNs3gtDSDY/NLPqbV7W/v5g/dFZ7jq0o1l7dMrmpIahWmOCdS5UtSVKEzW/5o6nqg
FRifa6LTfbPFj/v+pc4bOX9fau2jCN430LTX9WIMWjGiF2xWeUNaQLF8Hh1M0kVagaAgYGczaGXP
SSb59v5lGQ5v75D+jeQl8qDNs2N0O4DKzQuNOwT1uylAxOzqMBz+7sLS9vwzq/OMJsYAlZZNe5Cu
HSV/6hWvby5ji7+Q2mD7uhYn6Djz8gmcC7CGpLAu9Szrv79/V7/Gxe8lDS7I90LGsE0TU6Kvf31B
EDKV0Y/EaKL4mbZsoIujltoGy1coKiIbc7b0K3dX7hAhOMTTFk+JTtZQXRr1wwe/ZX2Eb38L7QDD
wQZinw8iNO9SGnFk+cWAfl440p+n5CYsHD+iJEs+G0FKVaiuIGgZRzgumz6pnKcoHSNf06myvP9z
/jCkeTL/+9eI10+GDoCeeJZGtruGsWax1bMeRvpJrxRO9Pcv9YexxT7XoCMMkw8p6dlb76yso7TQ
rl+P8o5Tk33KayU+YDz+8X54KpZBCxRM01kDNGfr1pel4E3zpXLIZ/s6yTQ+ZHCZPhjFH13qbFBR
ygCVz67I1yUc40gCo5B9fdXB5Az+G0+OvqqF6NXxyFd4/ZJMPVosxYzk15NqA+QtzcVoEhz5/lXe
3g/lPr4O5jV6YeAjX18lSwc8IdKFh4+GEtHuMmPdyosjvij137iUxeCnTich9prrUPmtxBjzmsLS
Qh7Cabz7UuDFOyxuIb5EKmyv3r+rt6POZWmjr6fbqJft87mGMNG04fxb+/Mo6/3aVdk4cN4+eEPn
jVP+Yf59wud/LQ2sDa9vaKZmip8E9Aqrt/HTwa9xqRZsTLqj9P0oHOMlFUN4eP/W3r6w1xddZ5rf
nmJPbjwZRqjKaLa4X4gXGLZkvElcXiTafzDY3z7G9VUZ9Dto74tf25Lfr1U1HMfs1lG8sfUQjb/x
BCIrvHz/jt4uDJ6JJWwdfd7KuTwTc5iGS/ThYCu/NDTjYKpaHjgDWRtzLHiMhmZ/IOv4w2uz6fo6
mPykLWjgv36CNnx4wh6N3l8UjP9NuVTjNgTrfzF55XyCxo5AMYw+Ijb/4b05zLg8ROka9D3OJg5Z
xZHpFXGPwYN2gVO2xSmv2s53U6P94Ab/8EARP0BKXOUx2AjPHmhMg2mKJpLUQOxS5bHb/pO+JC7t
hqnZAUVxpw8m+T8stayy9qrFkQJpzjk/WEWZmkgcaX2CGEiOVh1Gd+E0sIqofcCoWC3iG6da4VfS
Ig2v7frujroV0B2vcYcPJpr1Ub5ebNnc8oyZ0iTcUnk2cyYddbEi75Dq5WZIBleXG2VgdN0a6VFG
zb1KV2jEPFFThCFtpNYHj+MPA4x5mcGMAoUHYp/NC0OphIFnuSVvpgtJ89BWOJPq6CETZpd68bGh
EvHBPb8ZXngJ2EKIdd6jQHLOox1dilNdR2CaoGMaAHYrMU2QMAEz7Of7n+vbl82lXNdCLcK9MZGf
Pd4aNyqNy6L3RwpvuV9IEe5RpXjH1ulM3R8btJ5zFYJ7m5UlieGJ5dEdrf4k87FJ/Pd/zR/uG6nj
KtJC1/NWRzLCOukIDMEJVaxEEk02RLgY8efGhhTw/qXefFYOWjcOPByc1mEuzmZezCjQXOyCKHO9
ioM2SSVAwmh6COOQus7cu1/fv96b2ZfroTpbQbEeO+ZzQLYD0Fe2ITNGG3ved2LJjJ3Xtdrx/auc
k19NyWUQjtG4MchMFeevMx3CMFnskduqs/DCUEiBoPNVVEG1RBgnUIltkE3UT9LJjHdkS6aBRHJ8
Gmu3uy20LAJI1kfWJeWpJHj/t/3pCdjWKq+SlHmke/bEHVhFmlP+0tya+mkwzWm3VOTjvn+Vdby+
mi6AAbP/4T8u4VBFeb0egPzVIvTjyp+zhFi3eFiyS6i2EQFoTS/2YGTSK8WU6osq1A524nnaB4P4
TSOTd0BVBhkDBySmbe9sxsBsQCQjmFI/itHS0T8I/SaENkH6jn3R5023KfJYRbiUJ/nAGPVuYXcU
gZsRogVsxjjUup1+sCz/8bHYBtOnXPfu5zNKJCocpGXPlxVSHw/ws3JWmEe9k9i84owMIjWBKVXt
TqArCGhcaOEHk9qbiZTH4rBUcy6FematVZXf9x/wP20NST5DMzWam3rNInKyOTv2KMv+IvqR7EVt
MT74zN+oPn+pW3X0YYZpwt4W66/6bYfl0Nqg55KPfigxSrbXZdVduSGWOY2CsYmVz3KOJnR16pwX
2JqHMjua8gcdTF+NwLgIZC+i5QN29NsnYWLqoMbiUgriHH32JcSeMcV668y+3Zr9JR1Xca1qo7ld
LLYQdFbaGznL+uX9D+PthMeQ9CyDvQQGR3m+ZZmbcuxdp9JBAUJ/nv/KVGBNBAOxtH0kNv/D/bFk
0uFn3USCeC5hLUar7N0F34KdJu0dKfI9tpey/JTlrU1SZOJeEkQrPtDNvh3hLBsmVTJKHqwfa7TJ
7y/asIi8b1weauLyFGNRpqdoUeqAUMsuETC5ySHULR2IiNfP150Au/j+A367eHFdiw0TC4tJleJs
TxjVjp12OABRe8AdjzkpX4SyUt/GNhcfXOrtVAp1nB0J0o71CZ8X0WDBrvuxZaaXa4c/ijJMvpS9
+e3fvR9LR4zt8PnZqCG9sy+nxgIaRS4XGfUeYJtBorFWxeb3rMUB9/6l3o5NLsUpAIk6ZTd2ea/f
3TjH7QRtaPZp60L7VRb0Js3AAUzcnrmNSQJ2/+3FaF0hEds561rhnkeBjNxX1evdvMbc6QezbbQr
MQ72B1Pe2/e0XuXXccvCE3fO3B+xTfX4Q/jQNaItMQmjoIZztnv/6f3xKuyPsUlRkhK/1EC/TXHw
TJKRHPPZz7GG7zAyOhd9Gk0fjLk/vCMw0LRVPPobq/L/9TuiRzxQXXPZKApkb1XVOMdCC5t7y4qJ
gkUa9MGze/s5WYZLPZoKo7WWxs/OPRNg/AIHVO8XbqKdTEDFpB5beSk3xTR9tDz+6ebwNsr1LbHd
Po8QULiXYHZpPcIAWHBprO9TPfoLyc4to6f8YLT/4X1xruIk8T/YO7MeObF0a/+VT+f6o8Q83AIx
ZEbkPNm+QbbTZobNuIFffx5cdU47o6Iz1XV9SupSS3aJADZ7eN+1nrXOVBZr09snqcVuS7fY7cOm
bTzOTL1JNm0z7N8fFWee3/otaSp+YXoN6snzq4eREqViDSHM6B9llJpsdmBcMyXt/smFOKRxPqVA
ezrIlaFtDU0YpAMNTXXfSFBtDPzliFT5P5+RGA2YAdZ1nKygk7O+4pZkQSIOCcG4iFujtoyN4tDD
nsRkfPCOfplO3u4j19r2v66lv31Ji5nQ1nU4djfCiUm5F7h7DecXdQsCw53Rd6O9RfSFGXf02qVi
GyWmftdUDhs/Y+5qnJCRgYSpJ5d5IYFeRy9TaaM7YgGmBfoolUr8QCul6+AVIJGGkNVzJ3z/3ZyS
9jkPmMi12Wwx3ujpqKePrE2yZFTqMbTmWN0kidFdDSjlgP6h+YMN4CExj2DqlGD+jnqXRvvVGPMP
huL6MDHeAOyiwfX2WQ6YyeSst2NYm6gtYp19rlDtYUf5yPrgUmc+5HWfx06HSCm2Viejfu4hstnM
5GFTNPlVhdYQREesCLzPpSSTARn6B/PU2SvSUrBWKwoD5mSgWOCXzDHvxxAuy3SRGvawb73YRJk8
RNqVkYvk9v13emb6IKRGpb/DJol+3en0sXRYnPAshQmq4NAlKRNdAiG671/lzG2tqh5e2a9NgLf+
+W+LSl+Y0TxKE5VehlIwk0j2mzxr94uatjdKtwwfXO/cSGXCdy3KrxyJrNM9TZnpma0j2w7jWY7o
wBtSnWK92o4kxT7OTaF8hTmbKaFLC/EubT3vmzuwCfoH3z17OIqXrASUnU4jeuIYCJYRz1Oo2r22
afO8ulCoqRNsbCbDcTKL5Mao3PEw6ysg1AaG2GeTGkgFSbAGbue20IFc4cc3/cWty20iCbacx7hG
Lcin6JNiMEB114cPlucz0/3aj1I5VagubJXTgc/5Rc1rpH/CnVEwVYh/9h5wttuqkvL7+2Pj3Ahk
xPNJewbbXfdkyKNyUlS1xOuuJm20QX3UYAm14u0/uAofs0uzTyW+52Scg392F11UaIM0Ee2LLqsv
hYfq8v2rnDkgUi/A8sUmkB66450+uCqR2IoY6BrwtFfyZTsQlfCbNnoe2d4FmiQPUDuF3ac5KmFY
Mtuq1zjkwY0Y9k9VOuXeYkeyReIY31rmWI/+TJVjP2nq+Pz+b/37uYqfynafPYqJfez0iDOReos6
hudOkWNBb5WWx4LA5yBeomgnC73zB02Y396/6NmBRToicVUUrsDbvJ0I8FVZY+3VU0i8+0s7uHqg
qo3EpLOUm/evdHZY/Xalkymno8KZqTVXgknQQiDJiquEuKgPKiHn7weZMW1rw7VPV8Sht+OIUtwU
1rgS/BYTNtr4fuHL1L3soyi+s7fkYk5TGb+0TE8GV5ZHQ4MOewpzmWtb2BhAJDpVfHBL566y1k2p
dazl+tPdawPwnet3U2hKILDaDAcuF8SqvP96zj24369y8j3mmto1miEYCJzjHoYaR04/1fOzKWCl
fzANnylLU0JbS7QMOo9nd/LgpGbOpCj1kmEwyDA2XWD6StXJyzEu3RfZetrlZLjtp0moxZOeW8ox
6of0AC7ctT+aIdY90slWkHIevlu+AbqQ9sm4XEEBnmIiFpz1FTavTOkGdeLLpIFfTuzq52ikYTWk
8WXaY0KzpzQG0Zl+8PTPvmOKRR57GxcdzMlpHNQIgcDLJEN0z2JvjXhj6qYrP1hFtHXqPr1X+loa
oWG4pJGtvP3aHWG65A3zyLs2dg6QU/K7nL3rNWttB10qsntcCLFDVH1efVPcHumo5rifdEp6X+eR
ktAHA+HcoPv995zsX03yiKQJMhk2jwsdoeUB0M8AEawT7/T++D73hEkadCxK9Doih5MnnANIs2mF
sBDMBkrRyJxDpM7xB5Pc+pWcPuDVLsu5j9MmKte3D7gdcPxZMoGQz5598NOlzE20m/Se7kwVhFk4
eqSKqHNHpcqIkPj/g3FEn2f1ybKBZCl5e316trGzEIYT1olXXjZjBtQ0L9v795/lmRo4XwoyK/ZS
/PO39EaYb/nQuxQ9IAgmXwscWWnoLAOEL9J6gPljXgmmbOyu07pKvgMVmxIfU9zQXAADV0ALxy6B
pdpC0/j9X3ZuDV295PT6HcrhpwmiZDaoUz6qkjIGpNIyVqHBEAWOYdkt93YNCgYvm/X4/kXXGeL0
pa87SnOtBWnuaQ8xjrFK5iWz2VwXKcDe7hbURhYMtvWZ1IIPdgnnxrHDM6cBwX7aVE+mKwI97Emd
+VBoFev4bl3CMzJr+AdrDko+OAoMZPRt64f72/mArFXLKVOeozHZMCSr8nbpx/bh/ed27mNxbH3t
mtFo98yTwZqac8HmeoXRO0b3HPWedl26S3dZkanzJVLIFc8io/M9VWof3N65N4bJm5raSk1h0/X2
9mjNQcxCHRQaQKapQLYkvQhFwy1i58jBS7XMn96/17OvjdYRbF9ke/gO3l6xqfUVdupNoZQediIj
h7c0YgZ//yrn5lPuCA2dRaGLAujbq6RJS35SiuAexIx2bUAFvaQJ01+oZCR8MNOce3kuiickrRSH
kJa+vRReLluxtHwO3diQ1zlOo6cIr/R+amNlU/LaL/B8y0+VHhn/4FFSbIVbsqaJW6dAAKE6Hb1R
hZ2KMaXPaS0MqMOV+UEX59wLo5pBJYozEKmJJzP5UmDdGAsE+WQV1mHpSWxRUq8x3rz/ys5fB92v
g67GRAj19jkKlt/KhssbLt6kbaDnzTsb83n4/lXOzYu0K9lCot3hoZ3MGk3MiGzNaQrJnpFXQwpf
eyMHBOat6rV2CMRIgZRWyA/ULWeP/bAUQG+w8tL0PxklAgJLD9KYYT+YqgRQ2Di3UT93T0yO9j4a
p/GCaKRmt9Q4wPD+VreE5X55/97P7jaJp0FLyOFKp7Ty9hHDCyPsZuKrKGSkbwvNG3ejrYqvsMbT
3bxU5ispIMZnTggd2XYdALg4663bGBTyP9iE/P5LTma8rLJtkScLW3lbDAeNMJAtxrbmgyb5mSGF
Wpy1gWoBRf3TTYAlejNOrZqN9TKukN3YgGSKX1H74O2euQ67VfbNVPLZD5y2fEWJP6Psei20kq48
Tlk97lr6Oh88szNDl/auTkuM1ZWm2MlSVKlV01pGooWmq7RMmvb8HfJltQOzKWn/gQr1sRXGu/cH
jceYOFnTGa4mhTjsmBad3LdjJiPwqwLHo4WySfS7IXeSLfnoKx+s0oMhmuHxZVMTECVCWEMuxEfZ
ymdmckAr1BuRs69ioZO7bpOWNIU41kIPIvxtyRFo44AXfoC/9/P9Oz17JcphbBbp/TBg3t6p62lL
XLgLYqDOnQ+NOTSbJW+UB7i9H60ZZwYMGhnC3dc2Loz/k0ulMhMySl3otQjLfPD2MtDr5C+vyr8V
r597dZzZkFaAvkLyefLqXNz4bWuRBxY3Dhomz+6SF60oU4jgbm33gVrRAFJZqbeRrpGYHVdVXn0w
q59R6rB5+u1HrD/ytw2UTUy0DfFOD3Hejz9znLk3o6n3myX1ohHzllntjEGWcM9Xi+fiTtrOi2zz
GY/YwY36TZ26+KTMuPv+/ts++wqItl5ljet8ePK7CCZfspoaLVltJDvO01yEzmzrH9z+nyqYt9/P
SqJjOaMpgSfmVJGiOoP0lC4eUGJAd9w789J8WgzdB/X32ZirICcvNt9ZI5j7oJowl9WgP/Ow0xIP
EfAQVdexQj8l6OvIUPYkbvTW45C2SnzDlFRdTcMSE3vSjiY0nIbTxGVTegmBBtjS7YvY0DOxTcFc
k+QZQyzZ1nnjfYnAp7c+MGxiXXpltg55lEzzflmGmTN9TybisSRoF+Whx4KM0Xxeg+JbZYboDHQg
4UnFuFrSdkI/omacpkMN2D8Sl44AmYkQD2+jyYKcVq0yoct4cxQfZ0ssT7JeQFYDoeb6kwsS0ndH
0PsbV7ZRf5nLWfRBisOC+L8kB9OiybrHVygdymUQlAHez0NUkvDr5fXntl0GfV9ZRlptO42qGkE3
meVs2hGtDebWTri7QpvzhIZMvZpQEmnYu1Fmzi5zFK+4dNuhm/c5eku8uTXdqkNndEUcIt+JCWKC
bfAQTbhbgGf2hAjWrpeSiEshPCf+KbXyJ4LNJuspd7vlTrck2GitmEi25fClNNtkSCkYsTd0Jj8F
XfmiU2vAC2SMzVXdwFC0rA6sow7SVMyo/ol9TUUNGjgxHioqFzny9rlRLpWRTZPvdcOyF2ZkaWBV
Zm8m6ylyncACoDoeCn3AUJmOXXdPRIPZh5q78vnjnn7yriAdBz4r4cxH4tBaD7TBok+7DjPyix6X
GQZ9Kzeu03hOyMtMmPAvqPtkBjZYvSOkixCj5tjgKCLVC1V/GUbwWg8efAWclEmxJKE3OKQYadHo
kC3hqgLCs1MR6SfG8VM750MOLZWmwQEcgf1tZsR+JftK3rRaJQ5uuZR0n1Wp+xx3iHzOx0w+gqbx
aj8zW3lJ8gUGDyQ2GvmiGGd7j6+1xD9I3Ip7rfadp+xl6sXT58EFQ+Fns24svuz7UeHfRZmF4H2N
n1NFsoKvqEa2G5VW+VmnVFx8nDUZmehNxYhVq2K+Z8YsvA2+yPLFKkkk86uYWklAPTD5kmXCvTBg
b/youza9lZjes5sodkzClxpCRCCOafgVk4T4Vtc0opYRUyLULUkObQIZd0V3ARy3W+28c/oC/obA
RL6HqL6d9EXJQ5cQXtyyXtpCXkhqUjeKCqsvdMrxC+kNYPua3l1DdrLYekmUQo47TbcjHTo/MUt5
QogJfc6JJAfkNMqmL7wF2K4581GOVVmSVJF7Av5g60Dx1ZXFu8njQnF9BbBPkOJMwg7LSytw+c7a
a8t557ryjPFb3KqKEujSSlPfcnPzJUXMD+TJEViQIRukeTghQQGNh5fGvfCUvFdDoj7Y1VUe2RNB
1y3prc63HJNkiyIlAKJmawHIB7JftKyoLjwzJawbxLlBN6odBCVrW+8TnyRjsoH0OCOKe1B0+sdT
kg5keql5BePftcbsytYVeCHpQjoRjtOkhd7sjZh6G8AHQLAyu/qkS7Uj+WYsa2A5XsvXqauJi6eZ
9OScRC17aP1GT4eVYMSkEKRV1KPr8ozqbppc60FJJKF2TUFUCz1uG+I27MCUqKuhA08QIcHFQrsK
kH1E+sqdZtW53E12O8drJ8xeLsuxq7QsLOHkIPkdrM4hB1CZFLLDvqGSI5TqTlXkYi9+rxpEoT3V
BL3hmcdZr9NZ+/9Vg83ORSQFCiOtril9eQ8WU9GjpZMdHY4rWdxO7eIya8hojiEcMrEoTdA2jv40
J1rGH2O5f3KiCgYLIcRK9cFG8W+1MBepB40lzALU59HPGG9X+hhtIynnnhmCi3vgcREnp0UzwG9o
GvUYsTutWgDqUf7KqpRD5iBApUaP63ukHoDg6p5+rfD/Z9X9r9WQ9u8hqduvbf3j/110xdfqtfvd
orv+Z386dBX7D32V7gEiUml50VL5H4eu4vyxahk5ZFAjxh8B8vR/QKm2vtJQdeIaqOz95Zz9y6Fr
a/wRJTjKSCxM9NP/I4fur73Xv/ZMMDnRdKuGtfYqqc5rpyedjFqpZgIiCMC5dHcdCJcLs40fo1Ws
PY4z0Yht2m30YVnIVFCsHW3L9DqLCsJJsrzaamTQucJOHmI1J00kTa5d6fRHlYDMO7oZt7893Ns/
f9bvIFPj7Tb7z1+7eibWEyZkiVOqpnSJMeRzwr7Hx/wcVYQwBqJu3Udh1LASarYRpNl7F7qOGNjH
U9DcE5NXTvBMMu2iJ2642yCALLdZYrh7AsPQbiYFOcqeB2LAh2Y0eKxqyg9IX/212pT9ddYAPhMc
HviozAzaEVNgCEvJehBuBLzc9BTWwCwqUeIBXnntMD+4vjt5P/oIXnzSWMCWdFvJb7H6q0FKeKQe
VG1UfPHysv7o4HrC6VqfEP8Dmsn8R9vhb7DOXhaLaZWNTh6k48On647Q/8bjqMVpt6cvjX5dpI7B
cimNizRGWeB35EjdC+EQ+ExmD7Gv/AUSc5jJSMgR+l3aVMC+FMtC3r1yFd9/p7925W9HoEU9jR9r
oSHm3HlSrqHC3bkdhcWgpTD60BPDdqGSZfm9L9yKlLrUSi5VXURPKbEEJJ4YUQxCKf5pRnVvBE0y
a22QFe2Vkw1xE9icv9iLGOr8rDZG/0y0o0g5O68Mqj7qkvtREHON92mYgnYBJgTrCF4Zc21EJAps
yS9LltvsGqKCRR1ZietbvdRanwGTvEK4yccgG0GgUeIHzD7MPYeZbprE3cI2aBMpAjOuw+6d6pOT
PIImjz4NBsz+0U7K+z51xNdB5TYya8EWv3hi2FdTTKjxVLrK50Qf2v2sud0rPBQyUKYi4cfXZTuH
I8bBK8NylFvpOeKmLmcoKR7pcHfvv45fhtvT18ExmaoxMj8+tJOTrNKULck9ihZIo0l3rRPhFHKI
NvFhV0YpdKEWIo/EtEPz1HY3lRZ7W2cYzPtMGpjRFcX2sTeyo2/H29TJHHPj0mJ+bMZ4WvzCNYif
gi/XBbbRJ2uIYpxdebPQJdHV5GBspCbmqyGq9yKpWumT68VLUk3Or1NHgIzUxuMcdXkCun4A/NMo
fQrAPSkQouXM0hXUx2IkGn0LkRRCUhcnV1XLxtmP2Zk/9DbFSn+ilBIYakZYe4eMJuemZkihRB3P
R6chwV2YhGkRdlNvDEDqG2OFtuSdXh6UuOyuHBrV9lYvdEG8+6SG8DmSy1pK8JApXrI8hAraHJOS
v0A/JjVuU91G30TlvxqqIdk3+Z0+NGgEvCXZqoJzYCUi5wW2PsHJ9IuSh9adME45HMvVOh5AU1ni
Bl5I9hkK0HQ0IYXc6ws2vQ9O0OurPX31Hi4XLOgofpCCv91VFPqSU5juqTWtCJ50btUjpCf7usF/
tFs40IUugQHfavDaH3kq3pYIfk1b1PRWkT3+KUQNJ1UaDBFuVEryKTpd1BtLEdNn6K/OobVAzbpj
cWH2Q7OzrLHkwwPv4uGZYw+ZXClr8ownGCoSGN8HRc1fpeKTJwIE2PqF50VvfCrd0iazntxi1iAp
pcYmMZ1xlwkOFVHqDD7HiWVrCMMONEGmaQVNGINZXDzFpBwFcH0N7CCjuhvayIA0ikNJIW8sSHJO
6OCNANIWlfGd7UEDJ9D6yHPp6H9/m+iO2ViwV6AcftqWXNGXbY4xBIaLmR3tKpunDcTRmQTrXHuo
ooQAhixrvU8qbIc+yPL2hpriz6TMIvhdFvEVviMHsi9ghOLOLOAn3Zi51mRbG8DRJqv19HpWm+ay
LGu4eBJQFUlzlWw2raYNBI0thHdVdhPS9hYbi+f4UlgO6RGe1Day1iI+F6GKQw31/1VXR07LybRI
yMLKTRbJmwXim8Qr7aSPAMFiXnzutTcl3/VnCXY9C9JMTFfDUrDQE61wMDIzwttXTNdllTJyacOa
TFbE68XaQbFnGDmK9NwDbWwzC9ghkBTlZsu+zZmpTKObP+m9mzygqdM+lammU0nQiZ0MFHsx7lFi
1gFYnjVaeraPap8+NXbZf3XmwqO739lh9GvdIEolWT74LM+t6bTpmI4paq27n5MO25CZVU5jXAsg
nUSP+qCZew6r+P6qYtx0vdMRvN1lwcQyeoDR02w1NSHtMV6aXQoIZVuU6te517Jt0iSm35ZmGrYF
JWwh5j58f/n4peY4+WJQkrBce5g/6eOuo/K3GmQXj7MBeJ/lYyzzl6Yx3IMCScyITW1bZba9ZTQZ
O9Wutc2QYJJqm+ZzM+by0nNlttMpVTLegEr1CpThCvPXRT+MzWEhYLDq4mxL4pH51MyLFXYOPruO
XJZ7kWTKxiNI7HM+1tl1vzJdQUSVew6fykcv428z1a+GANVKrg064NTlqaRp5HK05Aa1XL+theYG
db3IF33qvWNb5s5Gq5uJJSs0iLTyUPbYNqy+arCIdhnsV5Vl7aNv/aTbxPTJjwJ1ykIKFYbu6Enl
XrhlVKnkIwcUAbNbE5TkRpkJINec8SJ3tWJPtLjn9+4nm5A4NvyXE6XS/6gP/Os3IEfAr4RUnunm
VEScplk/NcAqyLiR36mMEWpAPsK2JH3pg2n5lyr/zSCDkILmm1MAiK714PJ2kE3dnBE6V2gBiY7F
7Vg63jM3xv7bcRhDSBm/pAs77qCvLHHb6VX3hQzR+Fmz7bgl0hNV40j4ygF5OZk9jldo3/J62HtL
H0POK0xo58us9qQ8FUDNa8OuQO0ZebaDt9hd6TY7otbAUUReiSdWH3X7tSociqeamjaXTuxN7sY0
sg+aw7/6pSd3vbrG8VS7NkWl0+4wh7iRVGESZyS7nrCa5jJA21kdZeIuT8NsmhsZO/K+rQv3Yslo
J/qdNG/q0YSD2sUNf93K2quSuroVVm41P6CATgmrmDXlWyzT7kFTxAFjVv1YtlXX+YUYKVpD2wSk
aS7uM/sGaztifVxZEth6A2scKKRid9pk0qZs2qRDaGrCAwmfyhujXMSrbBXlVfXK9DMqaPdTIXP3
YCi68w3sJLtqgffjmDcA/XwFkcnBGSxYRl2SX+BWLxo8dpBTyej9DD29+CQmrSo2Xv3EKW3UdiLp
6p2pZVxJjTb0A/X0zyH9f2WN/1p3Ov++rOETJZoO5e8FjfU/+LOgYf+BpRHLua1jOP3VGv0TOKb/
wXlz9YKuMxCt/bXT9lfuiwWLbHXqspNyMWzg1v5f4Jjp/QE9BBcYExfVLJSZ/wlwbN0m/usTQaKE
2gB1xi+2GXT70+6wCkO4aEqbzCsSAzeRrMKyHl6GwjxEY9tv9aXb/fZczlQkTnaIf10RXhp6IhwU
TMRvp6K0jmuZobHwh0Z/Mkl2SZPZz5TssYuGB90b7lwxUASUxgtJy99Vo73PUvFtLslobBVj2w7W
j2T9BvoqsJvuU23MBXQGO96YnftB65zXc/J41iwLnXI4QmVs85wW3/5YWk6RrUZs79pYLmALCVfu
7Ca/TiBU01CxtGprm0m2791ef2yJCbuDC7qjLyx3GfRDWBGgbGNO5aPBUdAc2843Jk/xgQt314WR
fLZSauiZAc+xMxrjizt4dy0sJMhetc+2QL9c3JuYVNtNkxvbTk7sRnrH2IxDPD7hKgA45ZQzscjp
nok/I00vnr9Nen89MYn5SrnEbLCJCjC0iho5oRExwPx7vRWkCLQGig6vI0RKn9hfi8yhiwVyEzrl
l3LB9EeaNWmXXaIRRbkqTxMr0+4aWhd3cRTbdNorciWBhu6HBRV3szgmFEkVdHh/TSWOxm3ZJGPI
Ntr4EeVK/qOrzWw7xGiCen2ZfGtQQHNSBnad9KFz22KblNVL0pveBZbtT4spHixODqBJ+6Cbivwy
N9Nslw1qvnOIVz/SKfcuaFA8a1M8+urkTTggeECqx5pFApPCOYKmoopEdxOPyqU3Nk/xXKr3yyjk
plxGECbKqFwR+aF/80jQ2UWzseP9eYR518NNrDacm8bKuoKndlEm2atMlfK28KL0aFXqoIX0H5Id
yzi9kDLJOeiku3GW9Mb6RrUuLPiZJIR4kXlw54IOGIfqhwZlwgYuWUshJtv0GQ74lNJA0LPj4Qs0
n9K83CHs9S6g9X6tPDpa2hpDOlfeFCwkdJPwY9xatCg3Q79UGMnpKKAoq685AhLDltfNphZi4f9Z
OLAxw1yRwDEFkFt/ZnYSv8aT9bWb4Z6CDC05EhAJuhd2Wd8tEd2oMkY9odiM0MzV6rBxWiOINUi/
LWB0IkCd7xX+u6+6qzzLpDBujC7Nj0uidTtdKMYh0eKvBEgVnxoqGg/53AL5pISV+7FFyqtgT3vV
Doay4UhNddTKEhlUjqgu20hce2okvjRT5OzJ9yUe2o1ZhEsnv1DWbFll1kh1aWlxtsK+STLNeKQ2
lPFwrPKC1ZeqZsNONop6QVqkZ31z0qUgSGO2AnWY2q05JbckDfYbx6qYbkrP2zP3xU8Nqbe1CqN6
NOJi2/bQxknGpZ1FTqJNqbbVelCma3ZuHCf7lsroxm1kdF+Yen5tDYL6bmXW14rqLZ/BZMvPhDyY
dxyA241sEwJO5zGJdvqa1et4d+RgDwegA/S3rVlemd4MSjpK3LDQnWjXD3jbfEMZvhXkTtgaDGIc
jxu1J3s50uerVDpP5my8cvQyj14liUWo3WFj5SqdND3r+7uxjIzAUMTWaF2TMwNBv1I6TeNjI+o2
Xco5Jh+m5nWcFI/Ee5MYm6gDKt2n+zmp0pAmvOd3lkht8omj+hmGwFcCdMS1BpF477T2S0Z75Amg
KZVvY4iu606Lr1YRalCPAMgJoqs2Hc6oGwAWNenVs37rLpP7ZVaqbJcyVu9EI8SR7Pnilj7LuIIv
miCyrXmjp4TyQNmB/Buh+pJltyOZpP8ZAQOmtOLENxbEDN+kkBBg5Kw/kTP5ZS7h2ZdDf9+TVLFL
Oss8kFLikPeh3vSxfFR082Wy1GcrH0o7kJGIr/KigWNntrodQLPX7jtDnS6tQtcuLDcjQ5EJ8oc2
Vc4BW0S0F1o0QDIWWuv4RHF6FZDzWKNTSo4Prfz04PSEoYQO3J694VDpCLpyNFO/a4y9alTzriGf
UfebKIeCDIdW3IgG9DarQCPCGnr3Z6dvtXRbRIO5+E1CqG1Ae099rOd64sm21U9TcDBbwO1vVC1y
sqMTazviAVHjp8Wr3s96mDZufTAp4O/pcKHZ8ZzI+Ub3uN6CyY5Qs9M4R1qm4ZnojfYSeYQWVIXd
h1EdW1eukYm7iPDJG7Mo5n08mcpFDLvO4PSlf1/SlLQsPODRY+cMWkAJaSSQF9D0ddRMyWW/dNVd
nA3ahmF9obn4d6j8CcNXrXbeKmq9hEMy6duYyk4N5x2Gf+ktlIoTy7utiW5bnxiZSxk2Eza3fplY
tm94tbsdEz27yoUX/Wxqc7xtI5sTmAZ0d+Gr2aqDgl9IzyQsc3POyWrJhwQQ5FJ4R3waP6XSec91
S+tcYY3/2o9OfdApgELTV5bhQD5MLq7FYAtMW1kZrkTmIlzKsbwRWWR+UxD/0zqVy34yxwe9qaLL
ZHaGQwybcSNSMnaEN/xIyrggRqWsNzYigm1XyMvWgVuYGXnPMcr0tp1VvrQk0/qTXQsEF16d7Oe0
Iv+7KARHEje7KlQ1DudqtJkmZln5VuGpd6Si9ECCFDIjcpQDoSFQuJG9Nn0Gtk2LXl2oOXpbr2xu
EvrX17mUPZzB6OiyAl2xMyAPZUIk4Bcji+SQZXlYtIV8EE4ptpSAJQ39kXpT5OX35K5NAR9EdFR6
z3gx2HcEYqnIOYXovZ8Ha1+OeZsA8wcSsSEtI9nX0nGPTWFogLi16OfgTGSTsGIclC4hD9UU7b7W
s59pRzBlatn1oQGm95xyBMTaUSuTTMIOPUF7qWZinO5TlfJK4MZqf4ma2d3PPQCkIDKSgmyaziSG
KcmAy9nTFbnbDc2hnzrSZs1P6sWjWDPdzlZXgUYjkjns1fiqTbQ194EU9M4eSaZadSRmTg5QJiyT
Jcm2rmVrNUSCoXTBTx7tm6Wu950po0MyRe0xHqfsBWn0skWnQ44yy9+hHac+Jyl2mLZu02aXtMXF
N5OIt4PM7e6HMq2JoaQwE75V1vJKxrO9M6ykvTdtedfLIQmrit5zp1UXIwLwgPB3fUcTH6FZRHqJ
JS01NHK937tMP5sh7pvQyersUGuKceMS0xG4vWEeCZhEfO/N/W6xnNs00oixm+ogM938h2USwgLn
QiWWtdrnrpFuhwF5VIzaghYa5flSm+twMORMuamp9iPKlWttKl7y0UqPCfXApWqdR0lhPWB6qS7N
UX+tallfdmbv21ZpPItx7O/icdkXCZet1fa1jfuQGCKNLCyZ+7kKjj9KsjtHGc0NUUbD3eAOlHaN
xXWvWUmz53Fg8UReVDM7Ns2BVqOfqTI+Vl5m/8BMIK66qdWf0zT2XlyaguwUiIZBS0ZHQCDPvYUs
I2+lAV4K3SypEgsOgsSv5YCDkCLnwfKyjuze7BO4LzaPuixCwyWNVzeK9lojNG0TK0XG3F0Tel0+
mp3SBWDeVH9qMgvJH2nuypw+5MK+Iu2sCNAxbHpHKY6GMX/KEA36ve0VF5k2jNu6tQl0JZXBEs4D
M10aAKD3NnDvybtOsp+iHZaQU95rPtjENvaPc03vi7PYVZG734VtfEWzgbLOIxRXi/Wr3C0fBZvs
yzJNPhWIu6iWV6tihZhsVeJp85SC3WTJ4JNdF29zgugusjSiuqAJERQFgR1pRORNOc9lSLQEAqdm
EjdLuRCRXbnbOOkpTnfEq6ixxvMyb3mT5GHNLfnTqrgXuo5bumQFJRNNkDAVvSo24hr6gGSCs92c
3ZbLzkm3scgECRoWMD9b23qxEZHdXXXi0ab7e8ztSNlZdr6N0fhYcTNeqF1XXpFxXV7EgiCeBViF
b3SlyWbU1W/VtDCRVSXmVvZjEehLv481R27Ro7rbIi6tezmJ17XgsyaHgU8zHHIoMmAOltcH0jYu
x6JXrzWPNhfcVWPjxM4XEp877A7pdGMSs46Hvt/GmbscKmEO5arqSo5zQXlHmhy4utZC86hgf3e0
uwKlI1JUM3RMxTyK1ihvk7Qoffo9tMyzor/sJmdwibwo6pe+U1TytZcj+H731evrl6WovqnNgjmn
4YBDChBNdfxOCJbyde/rGMWD3sdDTYtPZ6BOVruvROsOFyRrm0Fd6UM4E2+KAM40Br8i8Go/NB4J
asp+rkRtQN+nOeaXmRQMPY6Y5Er+jHPV2mhk90kf3DEZKb21hhqRlYjl9XPT/QQdPF2MpeuSj5xO
n6UcvRtUhN53JV+WsG//m7wzWa4b2bLsr6TlHGHoG7PMHAC3Zd+T0gRGkRQaRw8H4MDX10JEvCyR
UooV08rJe6agRFzgOrw5Z++1IXcSo96i6Cv00DAStVOiLve4nm/6Elmu3VjXnQi+VZ1+S8hwcmLX
vA10LvJQzt5tlubyYDqW8UQ4U7ZvOZKr0r2XZJyEKLS+loQ8XejrTEcRsQihY6s9roRhW5a2T3Uu
4DQbstWvz4ISbPPcFFGOXG8TmPUrGsPyViQmPcjK0fd2Ii7hfbobVpaFnoUjjnQ1YvrffLJ2CE74
TF/c+QHx+byrjPqSw7p505EzDwO8IthFzTcOiUc7P/f6L7UpOCX7ibun9Z3udUkT1c7Xo6YiWgzT
E5qvhfMSn2/c6dP6mHxe2IYgRtpqkqyyghvYdmRRNiU5mwygrUuszj5QbIF1dTYRALDrOYeDJLkh
olKcT1XMkhUkM9UA9772ioOdSL50FFnQ8ji5LnpA+555cRk1+9aqU+2BPfdwNlrufCyrMn7xUHFF
rg8XwtKdzdKI/rETYCFFp4i/RvTuBbW1qTmfbzRnaggfgloV2Vaj3/fZ2OzjQtfOMa7TMxiNfucR
nhgWnGXfFmtuXhary3dd3v5tLP5HRcL/jenRqAZ/qJX9FGLw5a18q95VENe//3dqgU02ATVEZFGr
E+9PpuRfRcQ1IdrAQYKoTacJjS/5v4uIq3Tpbw2UYf5h8GMP7hxU0xWs/F//8U6q33/484+iIsQx
78tidNRW3u4KW1k70Oyf35fFWJ6Ug8SYViEZNsRskGjaXC3CTrNNk8iAcgxdxRKkTUIOU3aG87R0
9hwTl0tvQd55dMmiJV7MNrV2bxKiRAkjX4ifh9uB6N1jbHOYHpne2zSZH9Hoel/8WixZpMWifvQt
qPPhQFQPu7ycJFhvigaK7P5Xok1r4odiTr9jHuEvqNpkE4h55pek8TjeGy7qhV3CEZAYXM6jufZd
IIsoUSWNKQVaykhpJqjnaPlK6oTXSUgAy6Tmo+5A+n7mx/lg7dq+Ss8kR5DpvJiyig1IoZvTzivm
vAwdNjr9laNnrn1EtpyShjYvnTOfNHMr6mdf6izifupaxBRWXuanW8NjDQk7TzioZQGFpuae8+8U
n6WDlDESTngv8MumwXlGFe/rd3GQOQBPRGct1hiSKqhV6Wne5XX5QFJlO36dyeHs7jsxKfJDO1XO
ayIbBR4k1MLMNwHHEKuM8BRY88VSECp2HSxx8FUBFGmOsarH9FyxgLgFs7Zr5UyNjjbHDlBWADRm
lPPLwP5DpmtKew8crKVIkjRlsussE3HlsKknxK6EKuZNl5S3KHZze+aL8bx6ITHJXODIj9/1DH1/
ug2WeTBR6VdNmt5rEwx/CpN5KoORHQUNjZHmk1SWPCMuSPCnGtWqeKG/MaqDw36QGNJSSrs85K7f
Zd9borXMW1wZ1X7JPM4tjhaI+1hv5DOcoDxy0kJnRalItQz1mEiulipZfkTL35XnHoovEeaV5zwB
Ue2sA4wNtzmpptJIDn1qznFUL4Qz0VApricSbzfUK9vrhuiaInTTOkvpIbnGtaVZ8ijNcdq2fjnc
o64LnqReNt+Ygi+pv3qPbJ1IVHKFZV/XVle+mCjGW+bmgY2ISVPpCTURmB+V2/RxdKXfthxKwHI0
wReYPMl5kqwLo9MYmB1aJ6iplA7VjhLlrdWM1P9a8l7njFN+aM+O/Do5SK4IqrK/mnaXkw+Xwh2n
yZolLKCLteOAQTSwRqxbOZnZqah0bbfuaayqqY44MMDZ9OygfWXRlS2d73Ay660c6YyRznPHxqvf
+oPpnrky51fYZndDLehm/NNEwC72e93k3ek811Q/qxjxJDvELQvsIG77sq/ZQbPOUsU120aFschL
d1tUQqfBVVMmj4RELXDSOpkXnGaZQW6V302SGkGAtOmi0A2Vby23ScsnxkE+va485yAq+ymGEzOy
69iUTqK5X5K8J7AMYYe3ysQKh5jRdIkpoy5IOi4WFfdLRB848y6pYnvu1pQ4y8J6Eel3YdGWRo3u
NjejOwZXSmXdN98Q0gtT4Xpp5Ctp0mVcsvo+0MDL7XMTd0RUdnJkMAVwa7adPho6UBu5UPyZ7dyE
OitTpC85ZUa247r5hF6rozBtWG2HtaSxSYHucuHtUrvOqueSTl9HIXyq84PWLImxLchCLHfAchKr
DhVhUuOj5ba+2ie09s2IHK88PWsbHw9ErLp+kSE1F7d48yYSoK7stRy3k1bddfphaYnwvQ0s7PBR
0LZmcdpVkj75hlM86ntrHLE9/LDC/aIbtDpaf2g/IV1i8cLcTeMpAOHxETDo4aQFVGojZHFQdvZj
Kk7dwWITp43DSV3pr//4ciyCQJMCapB0hT/otTzJibjpXS8sci17pPlunWpFYJ52Q1BfkKxtf9J3
/9Bds5CaAxdk74W1dl25WZt/1HYky5TrLal81H7ZJRcyecbv1YTuaFzMblexMy8/ueJHn+CfV0QT
xvBG/AIY4MMVs8TKxoorAuIngpqTX0hBJYg6cl0/EXb88uaAIdFiBw/lfmzkOcRhjqABvJC1RqEe
nKad65jDned3NUe+PLv3+gml7++/wl/doGtA1EN1vLZPrfc32LlFsszO4IXYUce91qxa60a01GmK
z1qV74UrHt8esH8fX0wAw5EW6Ydn6SVJFTPFcywfk+E007x1ViUv+vc39PEVWK+CeBQKEv/Hm/BB
mlFJvxfKKxnzxZh+E53QYPIRWsyBerwsHS3+RHXyy+uRS6xjfaS/bKw//0FvlMdJMZN1GFMlBvaa
2hj8BiAPT6OV10Noe0n5Scf3V4+RZ2iu7zht3483mIIqhVOxnsxyqSFR8gBMbTg4yZffP8hfXgf8
LxQAhjQ98vc35mB5WjxrjFGhGO23Jp3mb0aXfhaF8POo56Eh2sFSQOucXKH3V1mIgShcDIGhGgPr
AFeZHmhdVDe9K+g/cgI7JzGyuvn9rf3k0F8HiYs2BchBYIAG+jBxFVMV+MzCBIqXOJulpqwG/gXh
0mQh5tvBzrM904Em4BEF7VaHtsD5Xre9h99/jp9fvlWlhouCvT/bH/fDIw6K2sutnsD2pEoefeBQ
Z2ynieb1Kf3//ko/f5mYnFfSGqxyA3vwhxv22Rtl9D2RdCdVcOcssbFb+vkzwsjP94N5HFUGkCVY
HP5HE3LllTlF8DoO3YA1rw+I7Ux56c+oPzefzFu/uCFSyOCK8OR46T4C6Zmz8MW5FbVMnK00hI3X
dDI/w/X94n4Q2a0xdZCFVqLe+8FZuA7NQj8P6HHEHHASO44jiTPlyiQH8zM+2C/uyMX/sr7ZrsdZ
cP35jxMJZdAxwXWyciKfNH2MN0sisk/Gwa/uiLMmJnvGACyRD3fUOC0tLJtu7ML0lIb6MEhxKsZq
4exUkyGw+cfDzmVTshLcVpLbxwXbnV2GPYDdkIr+sDM7MPxg/ort76/y8xzCvEEEIY4kXuqfLETZ
sGgrZsYPDZzeOM9ctt5m6ok7m8LdSRcEk4hmt50+wxX88rrss/R15gen9uFhSjUa3TwIhsdUEqLb
INOuiqC+rjpHvsywEm9JXe7++cDHlWWDxmbwA277MGfYWTB79OIQU2YdYnTqitY3E1PrJ9/crwYK
JMwVxICgCh7E+9FYMC9j9DEDEndT6whp95VdWb3PAxV/ckO/vBJfyUryRdH6Md1izHXClbs19lM3
+i8cpzuK5EsP25mA2s+AaOvH/nGDjMiLmICVKsqCDe7zw20p9JeD4WIPreNibxaLG2m99zIlVr+n
hPEJvv/nNxo+CHxJE0MUuO+PjODcox+7aOheh2nUI13FNWXDOvjk+f3kxbRQtqFGcrgjVGx0fN9/
VWlKLHtaYRSa42WKNwN93SYcZnOYN65WV0E00mGgsjN66ZM2+t2yafWeUrelpV6zm3k9nDUDxy7D
Ian0z3DNv3wI63SD2ALRrPPh0xFEn8e9xV17jYs9Kh703ewS//5PpwAHq4G9YlngTLEbe/8MfBAb
qT+Ufpj2QjurIeFfJTrKIaxMze3syfYpwwj5iWnk51uDu0zYDoYVuILc3/uLTpoXD2SxEMTNY92n
Dv2hPijS/e9v7b0phm0zkmouglqON8zExPn+Kh5GLKGp3kXsW3XommehoX0SVKIysyS6uotNR7tI
25yUSgce+mfppj+9MuDqoa4xj8PwWolGH66/9Fkp3YbrN2V3NiDqz0K7M9RBVbOA4iGzz6CpP80I
XI9XlGRYFliQJB9e0iGImyxlmg9bL7Wre4x2MQbHmgyf42LkU/DJieGnrxEsiMumCCYn+Dxyk97f
oNlYEi8jmk1DTuYmiEEhQWz9bNv+02KxXoUZlQUe6SoUu/dXKbpp9GF1rw0B0ZO5VRt7R9h9ZNQm
vgpRNq9t7IyfvBY/b3ThhjsggLGLO1w++HDVapExuJDED0WQYE831FPmGg9V4F34aX/nlOM3G7Uc
tqK7tHaHz66+nsffzbZEUVCIoDjEoV0H6/P+nqVcsC7SDkRo4XRbzdaXY4q2hSxqR125LWU0r5X5
ddsP016D4XEYImdq7dffv0Afvl82pMYaUslSyV5/PRq+/xS5UVcoC5cyyr3KDxtJtBm18M+8a7+6
CqrWFTBqw06yP9wrevQZ32qAxl21c5S1KamLizA+eaTrZ/3hidqMH4wOqy+bvRs8oQ+TQVaZ9DzN
qYuCZQzw7cVu8Cz7zC+w/lrd/Iz0a6IvhunXAnU2F8vz75/lh1dzvT7q/HXLQ4GCfeQ6yn/YpDpm
0vjpArjFIh3zhpVjNEP8CQiSyOmmRPtPr8bapnOyXkN+WNrWZ/7D1ZA4jUmlaJPKhDaE4NGnVHhz
Gs3og/zP8PB/mlTeP1zAPUD2YKKC3eII8/5yysAAmhnNGCE/12jdGSOqwNDtem/aj3quJLIqHCHw
ejp3vgNLY5pbt6Iyv0e9oLUXdhdgyYNkPY7uc6dDkd3YY7/qTszEuBvdukTk7GHBBUBboT2OcDgP
3sakYfR1LsxO3+bCaIIdwZlkRdOo7kT9FOcIK//6Fv9Rx/D/z2DzlXPP2fZ/dhbsa0y4/3Y7fHvN
etllL/LHDuHf//qvHqHl/MHRkkIB7fV1qPzVH+S/slaw38d3ytkdYN9/9wct6w8KhbgSoDQSU0fN
5L/7hRap5ivc4G/Dwofm4G+bhfq6HP0wSjG12T6ELzJWoKWDovxQBM2aVkM0h82pjWnUYzZAJh6A
vCVw7Tj6xS43yaLyjEfipK86+w0YIV7I2jtnM2xva9mfOqV7KDEdkyd9iVv6BIPOBcvIqT+JB/Ll
LvR0uR+VC7Og9U4KpmZk9gdDjGFQmd9mPTnpbP2mXnkEmgiqyC6d15JyLKI2bHbGd9dPMiPsy2lf
oMlDdJp/84Rw3xA6oWowF9O4V1Uw4KVtYZvwnp2MvofeBA3yUaUU7vTCHR6kIAfBMgv1VZ9jc6Ms
JAEafcPrFKyQ6J8T0dSXgOKtMG3cl0bP1CYlO3szd315kgTTuKvA6lxi4UoPdt5TvmnYpq81Y/9I
B64g4bNzb9QsAEc49QsEnpU4BNZPM3X7QuaDs6NTsnocWw/detrGYygq3znolffYlqht5iHwkYnJ
MSr9AoWP09Ee0JsrwE9HK8dcG+cteoehu21g3YUjRLYXp4i3Xc3fYUo5EWWfXAdlc5QtnqOyoGvb
jVFcI3IYy21Rz8dprAFUpiezkx08cdpP4tTPq6Nv4SooH3opj7Vv0c6smH3r0HeWC9SlsCLSOMrj
9GFORv5CfZHaKB6DbpUpNf03J/F2qGGu+Oq/qGbZTk0SGf4T3djdErRhZlfHpdgjuMXNduuVQcQJ
hjjYKgy4J3v17AbumZFqBFqo4apq5+pLk7s8YWv0UBEZNC5fegt/ZO6kyxbtYn80zEo8WGs7p6ji
CwjUx24pup2q9K8Ks8h9PDe3fTLrBxXn+SUhJ5ZWnzhx/maPp32a73jZdl5OOU7DIU4Jy7kd6eEw
gF860aN8dhrn0A/IkUi7EjEfsWxHbTMNnPutcd4JAx41UpFXxoEWLZ4yNnwssTORyJ+WRXFZxB6t
SnPVtrXOGVq58mjZM1013V5Qe/VUx2VyaS9LFSYirUI7mJ44b3jRnzPRP5qWL5u36lZ2b2/y/Ln5
j/WfviBk7TJUZP/1/o/MGn//5lX68O4P20pmcr4e3rr55q0fCv7pX+qE9W/+v/7w35ga+C13c/P2
n//+QrNTrr8tAV7945QZ/H62HZ7lW/lcsD799duOr//57+s/+WuK1Xz/D767FUqjU2H+03z19zyr
BeYfJjsNOCL8Lw2xVRTxt5vL8NBoQLsmS2ftOv1ZZ/yXMMP6AzcmpSB2YjY5Uazh/7r3q78m0d9N
tuyT3022a2GRojTVJT7bWtn0P2wJxFSK0VoqsbdbjLRVY7Rh7UixKSuJvg6FkjScMhJ58p00jepO
9zpttzp6/vRdIAHcmGnT45ao2HwP5nyMHZEcTeFNDKne267aqKlqIcPNCa3i2qCWs6gKzAlKwWGe
vtbwtpCbpuFSgbv2cRyEjuY59LX1a+GPT5C+ECHE07PRUN6iR5l895Q/btt5ToF4td8dg3JbglUl
lHACFvYe+7EpbitPc3ZsmtlQIRxWWzB+dTikA8FgvSU5bhlF2hywVyQ7Oel3tJ+M0ALbsilS33+U
QavzLid2le2LLl/VeIZ4mWUjz2ZI8zt+7J6bo5qvifVLFoSAeXGIM6vf+KK0V+NADfg+yy4wAiBo
q4ivnPpqZ2fNydh62R7NhbnJY7RYGoqV0Jqa/nRwgBeEVdrWVGo65yuZM9am06V+nhvdBfmb92y4
CH1iqdkvlZZ8DxytGzF4Bhd1kiaQUhob8UpufvFF0aOaZjESJdpaJjygcqJtMKxPT0mZndt9t+zs
0nbu53K+pxlpHigeJudVOpTHvvLN5xrne7JpZ2lvgAKmX4tJ1lFlLGYbTmLsTxxVfNEnd351mD3O
Mrtwj9AS5ydQgP03s26f9WWubBItbPCNnoWFITQ7Ne4F0g06jPRxodqVkxflSC2PE4qLSwoLVtji
TgWSh9LCLav2TppaFjWEvIUZC3HfmAU2r7g8+oLwcGDf3amPeuI1QQYZVmBTXrNuyJDftSiG4QhV
lnZOQx6JocTjFk7wssuzeML5vnWcVJwso5PT0VdYFyN4IMWG7VIcDSpZlc61FjePsV+I/ECtqbpJ
UeCzvANPBJDhLVHtgGFa0PefIau8oX+M62Ec6VetApRuSf1I7/xHdyou1rjvWbPmqGyKRxQCgKfn
5qGPA0LHgL9qrW0Ts2kJtAsp7j6jFaW+AeZI6JCeemiRGtqN7dOoFfU59W3/ILtRbh2SYR+VNmW7
zMi8F19B9CPaXFtu3V7EqIH5ApPEnR/1eOp3airlbT7J6qwsnfhOr8tgD7Os6qNOOf6p2QHRH3J/
3HlOa95guC4uFXWRJ2vmlS2GWj/zcD1Z22yY8/qSJCuN8VCiF1+PB4916aqroTK1JpzNFoWDn4Ns
4TvUVkChDmvG6a+7Tn3XYwqFM2yKyJOBF7o+kLoF8MJmyazhJPP1LEzTkvUqfhK6ggvs6Qdtumxr
b9goxxZHt3OzQ9uVb4OaVEQ9otq1o76DTBjgZS6GDWHfIgS8F0ToBNSdUcxhFedR73XmtkJwRMqi
dhNnyYWZ968xONw3iRhtN6CXTovQtkWsjae2kabavehdP83OQJ8XRX/R2Fhy5m0y9Us+b3tqdRkn
GSc2g3rTT83wQBX9dIldgCMkUL3KuHCfHPycV0CR7JMWU5Ls5NWyaA7iM+mDFmIHqvlLcWhbtEjN
0plsMSzXu84z50WC0ybvOcB0FDf7Kh2DbQFlNYyTdHzo09i6qLQbt+1nFzeU12xs5sfzoVXIg6s8
Pwt8kX7JCT+/tNplPI+zMjkfhqpot8jn4l3aae4FuD/Zbns8sk69nKkpOyNoEKwlOy2lqm/mbB3p
1kCa7tkbDQ2BSpnKjnHc3aoEhHKP68RZ1GncVN5maiR2V6cVUZ/T3NdEK05quBMqjTKLqk/SFPK0
mlv/qiviDDBFM14GpGpiObXyhxJpcoiWvOoRWKGfaYxcp5MnO2ens7ehcK7AjiIGK/eGUdfZFpLN
ZumWl8KxrxUCDRHq1jQem7IxN1WWWt9Hz9lqsEJDbRjn63XOjDzHPV8oBB2cxTjl+7IijqX1Masy
rKUtkkJYk/WdizTAo4R06RdaBTlKV6+mI4od0nn3Cu0tETYS9ylOPGAlc31nuXER1QMll0ZHpTx3
3rRtYKNigdGSLeO3iYzMNFBDSWTGnVYjcVIIoFX7pGt+cSrb3EN3nrwyT+0U2sSoBUHxrVZ4b70h
KM1IpO1yK43gwUlqNrZVumN3AAJpLB6TJluRbE6ysVw5R0qfu6vEVIxHpWQEbSiENHXmZMn8VS5l
BtSfQpmFiHfnLhMAj6La1OQfxuBttykw/EtplFFninu7GJN9W41ZCD0E+4ot/F3PWnnnyeQ+tlcP
Vo7BF3Xd7TgtTws+jlsOPyuJZhrPitEpDxQG0qhWQ7obdCRB7EHmyLGJZOvyvZFV9QWb6ws6qBhU
WxNmTI6T0M7UjAiumk9TDptAyKgDxTbrmB773Og0WyGVvXybzWh/cI5HfEQ9zFrt2kcAx5QCgtjK
40sRGxfCY/tRD/24E3Yeh8RCdqfgRVVUklridgszlRTx3aCWXT7YTwvlM5QwWgvPTg19xgLUm05u
n1hjitQztFL6waE5G026Tb1Y9x60IhF7zfJHc2OK1JfPfd9Ul3NQX1aGuTPZYgA8fWDqdkLaGxmO
XbLpFMrLrSTgcWfH5kFWo/2IPcDZEziHFy84N732uq7yKTLG+dyq7S6yEsxVrnteC2abbN5UXbLJ
QVulWnZMOmT8MKWryMdYjsgyTLJHltVnykrb3FScaANEtzPDwlf4D2lDsddyt6A3LnoUlcyM6akb
zMcqzbaKWLx+7F6GBqJXAlflVpvSK7aiNxmppLsUi/ZBE2RREwVps4litXM3BaA3hKgTM5ePxrKt
U+O2kQJl67pPS/MBTVrs3KMlTwEAt/MmqYfgdjJpZJhT8OYEQ3U+GD2TjLJfVL+Uu1p53TW1NkyZ
ELOxPwrQSiCY5BAO9jjBQQrmOUPDgAMTZ91AuYtUpTrNlvOuSzBBEABSiwu7p5RxLoa+hIJkOSr3
jlogMf+lWTxrRxs88PgogE4FL5DJZvPvpt8/Our8r9Ssr5qI/7k6dffMfp7C1PO7MxYKhH+dmDzn
DxLf6R8gECCUz/2/hSnXo/qEkpyyEw0j/8fzEpp2wBBIr1atydqs4tf9fV6y3D8QGxj0JHD32wa/
8Z+cl95XpxlmNh+AehnYR9T1lMLeF1BZ8v2iWaxgb/scYpJ4bO5l30+P7CM8qHWaeSbz1rgO6qHZ
/fCY/j65vdPQU5Z7d1Tj4rT46RtxXGO9oEb2oS4Wm62OeAekPARxcTCyvrnnnvGYKuJgjV2sL9U2
pltCV5TIr3FXNPHpTF1jq5a5eOk7n9l+0C3cdUz+4DO9hyBdklv4Pz22INgQHarK1N/ZZpZcpzWH
gsm0xmtfIEUF8osJeANsAbdVtajxyvCV+y2Op3yTF5j2okTFZ42/0GONYVhgHw9jqsHfXAxpB1Um
1o4usv+sCrNdQo2uibEbW7BVHS0HuRkUaLqTgFdVU7NC6S8Uxmm8sLQ77ex2lLF1qmw/+y5rYp+P
MimNbj9PScdSZw7ltS2RM3dYhM7okybnxlotquQIVqgUZnNJtQpZM6rt9oWDR3MraqLUNoPRpi+1
qIKnNk+qLWJ8uYH5HiSRTQWmgUFgD8lWxQL/ckNrDan52D/ZxWTmIAOWBp6hlvdlmMS6GS3AA6k4
5mX5QLGD8tVswpcovQnANYCfc79W1dHr43w7UiU4JIORYh+y2DZ0s3YQtcivZl/U+3hIsl1JiPV3
Wr7aFpphfIGHoLNArZnDGUJG89yUlrZBbKDODTqJdwUYw9206N1BxEJcTcRVbUQ/sjGu0ehh6Fdf
pJNhz5rVWL4qoThExRDbZn2wz1kpxt2cW+0D9jZjx14tuaejrW2aDNV4OJNgGCq2Y7sMQRRmza5p
XwN3ci5ju4MXsSRj1GjsQ0BI18mm0FY1OoKHEw12DHZp+EFzEStg4KbcZYgvn6UfbJqhA98AYdum
/FSV+NArS/VH19fba9mYFitoSxAQ2HqnaJJX5gvtpPCo6LaLkezSSmcvqZX2Lm0s7ZjDqH1A5NeH
Tm3JfZ2RL5AXevlV2NK77jk/fSclIisiW2DRbJa0WqI+m2nSZbDlG2Mezxbf8YeTqtbnLx5a61CH
TwJ/Qwa0tyxHLlvLWjXTVdIc+2U+LjbsVISDnAyaesOL8Q3tPNL8cs4jy2q81RuiQkObrxxX898s
X56n1K/ZwwFeHNWudWJt6wCMukxGsW0WHlncDvkVinqxcVXlnLaEBhmJS1RhGp/IxLhpehv/Sbm8
urV9HFS8bepmOMuDvtxVZYXVVQvp1oCNmtvxccKKEgfmS1dAQLX05E0zbgnCulg8f1sW8LRgTFyr
InuoqY51bndC5eJOS9JbkZU3EPMPFIfDwCo3fj7t3SE7t9hgg9oFv54n5GhJXiZReVsMKXdV1T1r
+fSAT65lw7qaT1Y4EMiBIr6fA2fjiPFbatl3+Ei+zuksz13NrS+1LoiBtEvrqjfz1zlNwGRJpS4a
qZ2J2T0ZOUkavXGwOUUu3Vtp2dR2be2kgbwTypHSxAI6wS36Oz2otkxQkRVXDMKB04Pd+GcyK+JQ
y7s7ey7O6oDqqK62xPqGyUKFmyhU+mAhDxX6a5dKaxsv1kvhYvbQGleeD1aaHgltFQcoXnccCZ0T
TsnNQaZ5+2KlIMpzQhZ3ynA2QsyXBnAJYHr+mxaQauF2DrbR6Q77or2FRFvfGs64NamnPJrYhdlj
BZFlgngo0pOxXHANPk4EAexdkI4QvJZIrAwgoUMJ/uqMlRXOFs4Zkb9VZnuTl8j0cBfuYulezBO0
jyUD3OiU9wQ13aU+oKH0Loe6xsRXvcaC369aijaNGZ9LiJo2QX1RPkw3XumElYtRU4dh19p+5DvZ
ScFeFrTg16XWL5XSz72mw7w7nk2y0M5HdxphTjbXfLkb1fmHdLSg5Sgv3cIJu5HkH+U6IJa+RmHt
pttao1g+xQtRzNl52zlbh1M/Cyj03jU4cGiXC5OZasrraxN6EHgyj/yImJnNzZ6SzH0ymwbiCd9V
1lmPufS31ICuB6oDojOujSHIN7qfn3QuWDhdC85yUAIEQ4w1qlpA7QmhCnqeXeaWdslLfav1VMKg
cICpdUHiB0dDFJwpKq/Fo0JtCWwJ9hTncvSp9GdNczmN41mjDV+aqbqIfQddZPIsrSyaZqWiOA28
/axnp1i3tBBePXJa59xAiMNwdW+SYTglfOCiWiAY59qDY1VnxgROIAXakZbjtWCxcI262OgetYRU
UtqsreOUTGMolyDUOccaXgEkWW4rpQ7SuTelVkWF5pFUogbs4h1K/TyBOCKN7kyVzrlq3HxvN2+8
X+lGJZkVLZbyTolYrQjWyMWW4p5xZuBli3LgJxuzUndpM9kbocP3CWtTr64qsrzvFt/VTirXvikc
cFBBaeuhrLga5Z95E5SUldDuM3o0gug587IMegxWShqHfNHhP9VuHCk2GieZDs9kVCnNsmHeSuu5
mYg8n20k1w5JClGA0i9qs1icZr527iUzoB9mGtJIciLERZvcahlzTB81ankeveEmxq9mSPdyseAK
KK9QPqhi/96v+0jQGBwpOjuud+LbPKnC2fZBvisROOF5VlBLzmT74DcrAsDma8JneFXq6ztthkM9
X9hJscEg+OBpKzSnjQjZ8iNg/l/MMp2Y/VKxc0qgxZ6qyktZoC2drP6r53ZXuIDAD8G4njv3hOCA
Y74YB8+QDz4NTAZi/jx0C7OW6e9kjwrGoMHiebQbMyrjYeeMTJyN/TpW3n0942hvnGbcYE/45pVF
hM5YbrIyb6NequOidRR685btVlLcDol5bDT3ULXZVS+a2zRP74s+OwVHG80e+ScErynPKS6q7nbQ
+0Oh8o0q0d+iTkNQR0D70IYGOdGMlGCfwlgGStuyjrUnoIHRPXBy4xN/CQaeWVwfaeDvBP4jno3+
pFICkrP6ZBbyex4354Fs6ZuW+6ALvqg8u2k0jdvyt0buOPs4kTdWXTQRyRPwNJrsa+oXEBfs0UZ/
6Z0k3nxqDM3aVGWukoz8WSvjfa3rhzaN3ahbsCXq2CYVUfMUMoK6dCLlVWc98I2Np8VL1DBQQ3s6
Ziptt2AiznJ/mMKRGcxtA6x2oIRROXdXpl19o6rOt7UW9xNoCxstb12aisraSnXLmdqksRA3XNDd
+UNzKnC1ZYNrPiSOZ4b5kN3koxw3mU+EiU4zkBFvRmM/rUfa8TDqoHyhVNoU2Gv2zYuOGsd2k31t
5PeKlvDm/3B3Jj1yI9mW/iuFXnUDzYQZZy560e5OH8PDYw4pNoSkkDhPxpm/vj9m5qtUxEtJyLdq
PBSqFlLJBzppZvfec75jMxns4N8MFrnPZJLvXHge2NZlQzswBITTSH0f57Ja65y9/XyKPrSS+KQs
O2pZcWsyl8NliUu0a50XgF8A2UBa2BMS/rDy8LxyvNj0dlxvLYNjeBmHn9OgslZ2tgA0pe7j1RJr
xxVPTNZug3k+k2BAtqxTe2vSqrj2dfB1rKyNlk+3ZTwAkVQOyTtasi0mnQs8siYmlPOtH03Fh7yJ
4+OAI2zFvQUEaWqeco5ue3pNhyCOAZUrtRWVa0JfKdfdHH2THuRZIHdPqdbdVI7+hAhgHwbFeqH9
j7A+yIfiprTT/FRHQ07cgHMZs4UCC7Zy0lqALpY4a0zVtkzNX/SRs61AQErDHbMe5gpwC5mdr8jj
6qD0w5orA3WLju8paaO9YKFmCLi2UGtixGfRZd4diJqlrTd2uE8g35Ri34zpozOLeEnL8VMYTZyt
2ic7m87mglK34Zk4/bMdzsRUWjd65+3hHj0Oo8uGru3K1nqd7FMYNsm2byZzRZvsNPfjKTbE1xre
9ibE+8zZ7MRQ9qPRcMwhm/00G1iTG4v2Xl33e5wTzaeqC8i44TP0QDzXnZpeirqCxZ3Mn/isn7D7
fzAbcV3HAIllicZVN7SAJnD/2c2zW4J8r1Rj0UlnySTLxKogC1khUgBlcG0cPT5qs9wEbnhoTXkV
CxqVSb1r8vGqgPa9NuvwobCnaFdZtEkJRF9FSjEDMqdzEsKvrjzpYySUHKa7tZ2zuIbmpjHu3FBB
NoK1YIPE6ZIuMn07ZdkRymahTx7gHXUAsYH0WMY3iX5e5v1VMka+rU8PmrAnv3banVHGT8pQd1la
c65nyUXMz2Ck7lem1m6HlIFSh8r/ITNCHLpNZhntxra9co9AGO5IGnUUjLn7AUoEM3pQWbvMbYdt
2eveobB6+5a2b+IrOk4ZsgQ5HpBiFAdmLvlWByazIxrc+Fq1lv7sAkcYkN87874oQ2g5asUaAvSe
brdcyVEEl6QxUYtqZY0UeWyEdoxML0AQYRsfhNXHkBnGolhkGkF8Q0WFHZqENKrYJupDqEUTneIc
RcyD3eeUc31GZUl2qPE1pdJgzYhltuLUoL4NdrfUE9GAMsSK5KE0tRqNQyXHrVVD9h5Vn72WTCBP
fRlre026pr/EUB2Gdu7gFrXatdPZZrEai7SB1D9mdzQ7jG3gjBwby7qwP8S626+x62vhKie0bGNH
wiX8qHG2k+PWr9BT6qtSJIUFn0oPHm1V91/0OZiObptWH2zdtjekZHh05bNpPEpd9Ok6wsq9BnpV
7HXyiO6TFmJXTLLHvhNh9KqPMw1s3Ndofw1Mxe4+FkywVqFXu2vUKOO3No20S04sygr03XEcp8Ev
vSLf9bE1s4F600j62sShvGkF57POHGEdpR1OxjIyiZ2bmTNTwljHMY1ZuGzOyW1qk28hbcaDIAue
gP7KTyVQtvVIKtZMp/me6KzWp9+p2lU9htetYRyyKH1yY0yZdRuL3UjTl5a9i00Z3kYJLH8Yd6ru
XIotgjOTpln6DJq3Z8SZcf+WNgEcISK7dVCndHmpMyfMUZ51DKpOj3aBY6jHJWzq6zD3/Utij8ZB
oWLdqhzzBbgm8Btdrp1F0LErMso8wp/HPenNZFVQ7+/GPiK6m8W9phCbOLoxJ3DIMXPSm7RxkgP8
w+bkdXBapiGyDmqge9rLatwPLtwkHqHyuQ7pINtN+9yMPALlcAopq3aFMqwJAb0dfyZ2jCW2amAD
UDh1MaoZEXiQCFANYnPLaJpAx/xiRsCozNKk6VoZC7AbcTIJ6o4DiCcJbmzRgakUHSPxpq/PtWmD
z6H252OPD8Rc2TslW4Yxocu0AQAXg88r2j+CubE+XrdFh5w31QZnDxG9PZX2gH2VaK7PmqllyF9k
9KHs5bhjs8luycYIPiZwZg52yGGf/+p3DSSnc814iNI5caJHj5Vkr6aYGL/WrhPGlDagWXNqHMow
x7oe0UpMTE/MfItEroBuqqAYYtlelU6sf81jK/lINeG+dmE1bSecoFdlZdarOoygSUw6kT+DMzIz
sZyL2Q6uHzHt9NFmN77Zp+SN6oqENiIja444YXoMijy+CAcuErVns2V6mjybXlvcpLrIL05ohesY
Q/zFLJ3hNm2Yu0TOPL+khA2t7aizbiPpTjs9ldPJ7L3u4pXT/MJWAefVcgt7k5Zm5w8RXFy20yw+
Vz3a3xUc2eK1aypOkxxfryqvLm4sD/xr0Rj6Yy051UV6W53kpCbUIA0bDkVf06y9ItTW/axV60VY
u53joFmXoulPFC7xwcMccfFsNMN6ps2Y603877PQH6oiyvZRUCZbEKjEeo3eMm5fYLJJTYrnEjP8
SeO53rCrClCRjrMJHV66LdsA2Cp+NaQ3+fPkBvMpl6XhSxywJ0dvL9WQ39uL2IJozpHjDucLkJFy
pbrcvJ+dpl/rVkSvFKUNRXIZ8hbh3H6ICI5ceb0Xn4BftY/VKMwjTEfX16zEpYR0OYvRtZzkQwDE
EyBPNMq9HFz0ZgJKejgq6yrQF4xEUk5yP5fMyXqUN/a6SBApxqlFCwV95fixGCEkbPsw/Gjkcc7Z
X+ba1Uz4doaGACXALub5vXd1lftiaI1NO+Dl3Buobvtj2oWMvwV+e1DiZfpI9HNjrrC6ZJfamgqG
pfFSFho8kMNY0xmQVX2LJcGls8Dfr6Z0cn3bi9TJGSzrrp/H6iWjA/iky/qgJy7FnoY8kR8Rl5It
EO+lZ+joxcb1ZBKu4gJCWmNH9sW08L15KCsIqwNy1OrKbPZ5TWBf5sit3QVUhF7pqgOYoAIaHxH3
Cei2DxbsQijHUdZr+97WwOXiUG3AjN/IqArITZyLnYPvmLu9BRdhqK847MA2tVX8JdK1bleivyxN
SHBwnT4rSM++DaGXzplGd2LmLvM7xI/tsXJj7UiYXAtCkTiYjM/pMTWz6etW2zqLxycHeHoPjoTl
m17J4rIfpHvuzI5aNK4H9CS4/LQXNwvLT00SZZ8DSRuUFPtM7dGolwCo4jagRhy8eE9GjvcAG2Le
tqPTxDcFnGFaUk5o6xvl1KyN/dRR8eHQDQ6ml7OeibCpKAZiZKzUzga/+DjsSMqxbiKkrg8ObUu2
H6PrrqBv6NvB4cAJQsJb6O1SJXuFq/IJyLRDRqKB7ZU+u00w1aLnqqqqP84WIipqrQiua9OVge5D
QtFPw+yq/dhl4zqbimGnN4b5ErSp/tGEpbDLcgnMb04sfV31RIItu0n+GsquOYyFDC7gn80njYPN
xQLpCnCV11+TtuUeGiRdQM+qynhsAHBkiKXm+KHKpL0borgu1/mc2GuACohVE7mu7VDbyUKah6I2
2RumylJw88ndWCRyCYKoabowrtXOcWGPX0IjIovPmsv7eKxKQLhjqF93FXg/UM0M/wdwmuswT0tQ
uBmCVeDZ+NMMJrQPteZpByEy6CpTqx2mkeULkVpYf3CT7jXsGd2yQWMjWU+JD3fSvtI0fS2THvJl
cROEYbXXQjGDx58pQ2TV7OpuoZ8yrwBRmdK6Bx6S2pVzMkeRFXRnYnWF8U8/BV0j+EWljjq+ofQQ
9WgSNUvniOXuNewqWtlI40ifGtVDA2LjsQwFLaeIEMUjDpcU9I4Waz7wENfHBeagJQH/ehngttKc
i3qiKQmj3SmdpETP5FyGQ5MDMRiSTU9T+ZFiMDhBISlPFKZqqxdtdU+SL2IGWD6Shohh3dJ2K49G
hUypT83xpLyGQqg1lzowKgiVaXLuCoOeZlTVzj0JPCG1ghZ3D7Dl4PyGbrPT0qJ8VCCeIhBPYfQp
mCNNO5eDhfrUinJEU0ORfMjwefmRVytw0wyw0NzE3nIIIbcWIXZq+SrudEiYRE88dV1tX6hIZHGe
dEs3NsE8zak/V8G4zQdV1hczVuVliWl1VkZa4KlnHVIfm9JKvtS1CzPOLqLoBMWjfdIT5NVdFi40
w6r4MidV8S0nWHfLcaV7HPKKR4HY0489Utt+5QBWusezDCTXyJ1DHeKW4G5ItXOhh9mlybruOjBL
7dBYOH6y2IwuJeqsq7pjnK0EvpEUOuKFphQ3VOvpn2I30YsdvmoOgki1wbWGEKboojVIfuOFMVmk
xtqdStOnnMy3odZFh5jF6JRyLnrktnhtCpvDA82oXYC4505rvfZhbnp6NUB4q9ucFSbayNngDsjy
qLh1PaYUgkYnsCTO132pep+ZQfHK0KFGmDnlIyMWOflax2h/3dSdBzFZDflVVtDkD5zuVnU0y6Q1
ZA9tRNyqWXj6kaFiA2fQNTLfafjJo7RztqxxaocUtt7E8HWbjdWG4WdrcPUMVHNZb2Rf+1g3CfIC
APmF39Wggqvarw6ku03bauLG9sb5usWru5UROcXQprpzQaCeYv1sEHeLzOI8V5ccuAZ1E8CIv0nE
/ODF3oMCDHiXO1XuW5rdjmjmBQSakWdpG5bW/AjxxyYYyhkGROhWrjh/D6arAKq42mGemadqjQwQ
TbrVnXIVvQblkLbqhsVLHrsN3Gh9gKQ6zWdCzYxTRBl0FRfm/Bjq7FuQf6qXNFI625pY1J/MPLKk
lA9F0LzmC96sJRB9W9GBudJNRm4rURtZv+aXAMvb5/1Jomq89MkI3LML97Phjkdd8VkzYlPQbPRN
faCBjaescE2UPQ0NwzVtPyhgkUrQNFKQzfaY3SSWYOExc2TfwqkGZglFyz6vVV/IkuuB+AEDTqho
d1RinMD0+UQYXrkRRljQLYQ5mk2Zu+pzPWKYkhoExKpxivcGWxCaIQIpcdFn5ZMGTPerTQ77jV4y
2BuDbNpSDQ9nNc+9n0ykBbd5UxxRmp8yJ1HcJvazYSpnT2C0sZ1SGdzEQ11xOo7NYIdnn3wsLKL5
ddcwrdBL7TqLa/tLaItPqRtFTyAzdq4KLCYdot1ZOV0/yjL7qko958wD9wzNuSlWboioHVwwoyqb
H5tW+UT7aFH9u5UBE7V2n8iOSTYgNZ312IJn7LuDIUq1TofiPKBqY1ygIdFSxgk0frGiWkYyEizl
ficvVVNNzwUJntvRhenpEFy2dZixbtKa7POiUztHDfb9qIeHCuYIlAhjpnBFKwqOWHfyxzBQj+Tu
uofEnMSBs8VxMsYXrW+Xz561BCUk7iVLqushKQDIw48txUtQFCe3hjWrZ4dRenfJWNwmgzrPyZxz
KYxs73rBbdgp50kac7aOij4AtaahLlT2IeGsaqNYJR8bK4ZadSQIZEV7N9gIgntLE1uljQ8UJHQB
snJnD5y6M8fOv8x0p49IHY10pduqHxZ/tfk5HgekWGboOWsN4tuuMa08W5VJX1RbWmfTcdQMtYmH
pnoeWPp2c2RV6zl2jWcvTtt1CD1rzchu6UxVw13LI426vAOFy+TUoffdpGjFSR96aCbXG+jcB8nV
aKNs8lCwHtoSmyXW0/yFmTh1d9aobQ1qbkNHg4H9aF4L6s9dm03V3qO2QxVs6N+SauRLiDJwIHNx
dBwwhm8QHWW3KVvdNWUrvWHlTcVO2sF83bMW7iDsHNmw+ueEJFLEZg20irSl80/1ftDHKHgStc0B
d/AYNLbIRiUgY7o0K73jEcMQMGxlU7BJaX1T3YZlXw57rPtQQWuVcpFKZnEw4nYJAWn+iHe329jL
OHctw6GlGy1a9Qi4ZkY2NqenifA0hMsBgqeJJmpBOU2udTR0HzzGja9pGdFOm+qwxUxklXdZYIyM
mGS3xhWKmC7LAAJbVmkd8jmLSZceo+IsNE3W69Zqrtiqh8dMa9RVg6rmk611DS1BDhceiOC2ea2r
djyOSOyf8U40p3Fy8A56U2wdPGbTu0KYvbFqUHIQMx9XpB9ngpinoiRXc90PLvvtHGcZYmYOGzRh
pkHe06rrH7uiT2aK79w2fBSVxdU0Sq30Q8TawbEODY28qdlU+ZaxfwHymdntfeb2ydElOuTsYOdC
I5BqB8JAO4ZQo7xj1FjTcijmHUdR0Nwkydo0K8P8CBIRNmwPaO2cBZRkcT7psZ+mpvtkobEuVkvW
EU9MEZVPUBPSbY8de9/XdXErRymJLkWXiLnLk2fOieaBPjcJ7CCpcXF7peBcFqG+9LZ5Ntg+zd7S
NwcTzQG0MLWxW9c5isp5yDKXfpaFR/haUbueYquOt4EmGVtRAcfI7dlghdjZQep801Ua38yZRZAM
9QbZGWjiIB+T98D9aGcnp5Ax46W2viQVKyAzun5L2La2sdNYx2ec8f2YQ6IW4OvFg9nf9kHB4DkK
a813nWF6wHJRPtoBea8TIowV7M52OyNpviY4oNoH0W2kly9GET9btU3nwo1QLVtQP3I5l3vBkfWD
OZf6TQagbsPZq39pIk3ftWmiXVUL7GuditImrczLbvB7xvdT01W3vTt/1mOafD7dwYoGVWoJQliw
URsrLU4YjuWDtWQBkxN7KorUvqnN1CGrM6+ddYh14MsQW7C0p7JnXr6E3k0sYlottG+IM6HiERPy
hB592rIeGGgkTcCXYY4RJDPmiHGqtM9eU0ZIFrz+WMFUODSVkp8rLQAG31vWlWDGgGmwL66nvHYP
jBbDbegUn6OgIrwQ6fyqok6kG8t71KmV0OEruQAdSs+qcXGbq4XsK71vDYzkh0SPyPt0469GVTcn
zckI2PIYI7h5nFzoMrsPjNrFHXSH7nZiCnSGfUC7NJhbZiFM0lYRsYz3hubU5qpzEu9TNhNDV9ex
oMojie921AsaU/Os1FpH1C7Yl4igjAgC863Jtb5y/6MQqVrzqQHDRPiOEdGP0rwtdejeS+J531m5
NFduaTvbXiMy1fAKhnEZWRYkTDA+slCsIqGd8ui6QFO+obFu3wqwcWhSauoOJ4+ddZwaybDKSGPG
bofPhtQBGVoHOl3yJi/c8ob85+56mDAxJENkDDyMiAIWQO0BSjYTiSGlo5XBnM5FHD13mrWofFPA
nitv0Fy/zPLHmfbYMy07+mtkPFyFlJKrYq6IsBmQE4H8rtYMR52r2MjaSzJo/bZSaQUH3+q+BLVZ
bVTs9qtZT4urfi6DQwah6jjpimXWc9q7zpoLsH5JvKlbUm9FXpBnlKKxRz6SM9jQOckNM0p+t/Zu
jcicNrGXGXdllU5nDRn8eqjc+gkFOH4F4giq9sYOiCLsUDeIqiK3Dy0UmmRITOvM7j36bh6XjPNJ
cCqQpm+6SYzdqjWc+ERGXnay+3YCvo/ala4kv3nYLiEH5nhUAGWfaUAiqQkTJnclTwrNnIt0iBSi
ok0f59loLxNe+fU4ifyjpLrbheVcf8CNgCsl1uxXM1fLgaI0VyjaRnCUuEsLwpseVVU+Dk1OG8Uo
Lu7U1EeR9851J4jhyMLaPOtmO267uKtPU1NqO0b4Oh2ivrxhRsB3lcaIPcdBFnCg+Rw8AXAbd2kq
0ABzDNPYnok16WaWRyUN2q/WUHSXpna8T1EYOXtp1C2eKHpHMMuJFDZQpHMSMxz7zPxj2Huo1Dtu
cjVc6ajdQ1xlU6ZwCMUGDB8To8g4nXGYmnRczNBBPEG3BosqE3ctnaxj13PObJuBOc1gVR1i8MZ6
kBKZgYk4u9dU8DnNx2VtxXT7CkW7uOko4F24pwIHEATZ2i8msUJQ+bXNOYZE8/TQiwlRjOyPvI9x
SmnH+eS/6ghR7LJ+AWBQ7wItnOmTmnp0lzbtGtK27UsGzeexoD+4UXlpvVpxhAKA6Or5Whkyue7R
i/m4B2sfvuehzpyZmQjnH2brJqY7ln/SxBgbS4jGmqU1v6Ax/I4G+cNGuBgZF80pTXlhQLECjAD6
4R2ppOwJGprq2dvRDG+QaSIUmgIn+0BGlPno2M2Q7wNX029VHdTHwKJY8A28G8jBmzLfa4LYM596
g0W9YUK7hu4QHGUkYQnjWXsN9Xbc923IVIyD1AMAw3kjUND+mTL4Bkj9vXj2P1FCiBHlvG3bEHqs
BWjzjl3R5mKMWV/jPUkvRFxrqsD4keismBBpCYnhT3wTgYVfUn1euW6HKa9T6BF/QdtceA5/XU4H
4+abz/Ge4gOJNhxLfHM7KxoNnB1R62MaTP4A6vwj7fl/T/oBbnYE3D/Rl99/iov2X+dPqo2Lf/3P
LbGgX77+r++9uX++wp/2XFv/zfsdrKZL5OP4ZtBU/4FB0GxjEaIbhofO21vgQGjB/8Oe6/6GWNlz
wL55C8HHwO/7H/ZcFyW6jRUELbqD+Al45T+x5765XXD42paD+9cGi2Shg7bePX3pyDrB2cDYTDOS
kLIm+CIyZuLSF8/Sd5fp7/TlC1jlr1vzj/fyeKdFYA54zXqnLjcsjrZjAig5aeZh7zR+Ti9ucbaY
a6McifdiUFn0xHco2ys2VbuKpjHbws8eVw72xF37LRahtafa9Tb0KBgLxdHGVMWVQ8TEL8Tw5tvn
6PcP60rGyCznPJDyvWtZd1vmN/x4m6Z0nn7PxxghQ/DgRueSqnGssAXVlftoZ0ttWKP5oLhLFp1W
3rhiZdGFWFcdNRtDxc9pXD84IJzXiE/JYlkqbQvrrQ70dJPMGoMyohTHuG937E5HIIoj8gMC3ti2
3E1yrVO8r5EG+wwqayz7vJBF9YHenUJFJMS3JRsjjl8jN7gzam/cBZb2wGwN/39p+b//iv/oyf+p
wf6N3f7Sf1Vtp77yvFTNv7Zd8fqppYJ768L//9KUj83ju9t7Mf3/ab+//pRj5r8vseTHbzz5v/+L
P556S/6Gg4SbiLDUxZK/hBv/mY0gfvNYA4jXFjz1HMPwd/zHMy/5K2C0cHOW5xEb5r+feU3+xs4i
gE9hPtGtBQX5Tx76t/f2gkNbttyF10Ujw+Vp5EH98ukuLsLm//wP+b9tbuAGnKq+cqJJfY5RGaI5
E3n0iwd+WTv+et7/fBvDQIzBQsZj9O5t9DhpggAlO7KwpLnSmIMgBgAP0gtuZSpi5/67X+DvFpjf
2dx/vaMrJWkSDpMECcbIgrW2mGu++2IByvohUFTNtVcm2OuDZprBxIvFRowolqKLU42ouxB9EUrL
hNlMFdXHGGC5m+LJ8Eo4JQWhMrfKLHL3aMqRwDTT7KfS3dElhNrKMb5IZ7XuWw0b75qozaG1UOp5
YRtvNDMyRLAZHUQ+bL4hxDJvNSDx7dWujQkcQPk2dyb2AbRRDhE8DqInZyDHK52GLxJuEsLVkd0A
s2fOGN3r170wRjTTMDGnZbjherQyPirKsXjYUKBx+sSUKTRYxlaTeTY6FUZcisRCD7SCtx8RhY/I
NNPCCD5YEwKdJ4fgMzI0xwYP1B6+D/8/SC6NCHfCpGWONqGfGViuGBUQ4rrq6eGP9HYcbXSrNekE
dhjghnPScV5ZmPStlStwCx1oaRBMJBRJ27pPehM095Ue59Zorfgsnr52NdPAfmNGqkMRnNY6UaQm
Hlh1yxIPoSXveo3geJzpZrDK41LlBCfK7NmElW8fwsRLYw56sywrhvuODF+aUCC6Ymud0EM6KtfL
b1PSqgeZt4V+0JIlIapmUKs2U20gES4sOZA5Vueu/mBKet0LM7jo/ITKJXktITyg9xeaI3Zcczom
I3wita2Cyou+DCnQ8a8FQQtA4bnNyCTVk8LIcdcaUtvMEFzpxhqF2bPam1JPtxW9lginU45oZYVR
1o4W8YIh82vgsY6FlyilPcNsr8/vqlmD1mI7ZD+lQJT7qmDfoIdCd3Ysuu6+CpWwz1nVFfXdlJD1
vUk19PvX2SAGgzQ26eGKJnJjjNdZ+nspg0rC8HO3IbUXv/zA+I18TxGX27hBgHmy25Cp1xhGFfmJ
zAgqYvIS/Fjo0jFLtQc5pYLgKfJYGRWNA61PTq9h3FMV4fioKAgyKgVUQQpH5UeP8RBuCpWanbjL
8bQjryTvJD3XOT/bjVHWundNJFulIV4DX7GIruPumsOJIR9M1aDqQ4ha0GYL5nw/2YLgWZsI8ki2
aejjYI3DcmUPQVZcxz1NjXMfT6HNRZ+s6lDTRw3rcx+aA0GVmUIxgU93iBfVqztX06HOgUCRM9TO
0/U0o22lx1HZcjM0dG8rUsCI8gMRUNfgk3axamKHiE2SVj96NcY7cuVEkBmb2VNFf6/S0WS2JjSS
XbtV1GXpC2PAvD1pfZq6j4woiV0gd1gG9DA6Q9QVT7xN4Fm3jsh0qee7gZyaBhJbAwOi7O9BZGiq
up88dP/eNWsWvNO1AsOcdbcBMoKxO9WVMyn389zWrTUfCj0K1ENXockj/L0cTVrssWGMG7tUlDhL
Cz1MfMSjAiVM6VHG+w4BHwMNPYAJ1KMRmop1L6vBYGLPUuqRqShjZokTNx/KJKaFTrNuUhFiLtOM
KtzOlF7MHZrWERe80VpyhMiqab7RtG6wUS5i4P1IiQVHkwyDiasjuupgs3DIR7ibtbUrshjBdec6
gXlM20qdilAQZZaa/BwrR5MJQhvYMZNL1BTzEOTfc1V45r5kxksTw1DoxJzVXIbkhHwMEeso78Qw
vQ+zW6+gSg9wE+dBhJhwyJyo+4Mp9MPa7u12ya7i4iRjE3fQzBAS/R4YiLO6aw13SUjtrFCRC4aY
f5Uxq3r++f71t+9D+ISOK1VfGIVvdy/2fdFCYCDcI61q1G9Z1d8DIPkV7PbttvznJkntbnA2WUqI
d5ukk9ApcALeRkOuYB/mfDzVoj40ylJXeC+Z9P/8ay2v92ZTdoWQOKUZRaFep8P79msFNKrG2da5
fDOtpzkuYA/OVlluCkc2ixBNoByZmMIFTBN//tZv/azLLwcP2WEVwdXLT/e+GMZt19Pn5h5rrSDz
kwHKAqAwsRWCHOWfv9V//vH4koZJooDrskG/53SyWaOhRHO2kq0KLlOkp1dIusJffKH/fC2XL6JD
+nc4CWI8f3stu2liMEuPmcnO3DDaHCu+TJBbH0yT8Hm3VOxyUxLteyPL//gZ/9HB/79nyS8FP+aP
DeX7sgj/dVr+5/7/3n1f6P/+7/448FPT/oZjm/8A1P/zWP/HgZ9YnN9cU3BU8HRKbcrsfx/4df03
C6zrAu2i+IcNzAH5zyKfv5LcsBxnPd12ln/3T877bx8DjWePQ5/Ja729W1A950OkekFEMPal+chQ
dK1rv7jxf/Ti7x7rfuLYUOuDOA02m3PXPFVxeOg93f/uWv/Nof7tc/XXZ39HSYWDN4E8bMTJWzZU
bQkc+0V58vZZ+uuVl/XxuyIBIU+ig+kSpzqc/UwfAUNQ/8zYiMezbmnruP/6X/sKy5X77o0gBNUw
Ongj5Z6RSjoodX/+wj+69Ms1++6Fyw4CZKyb4tTp6Lt0kx/VI/xx/kfs9b8ukPH25WOAI9pQLxeI
U0X16FSUwf9+fP7mJ33X8v3rhbnfv//cGpGwE1MKiRYFOJgRHpE2ogTBi+CUe1y8lw5xlYX30RjD
vabXNw7tDrf1GAlWV6NnXUIZ+FrmolVoz8sYTxdH216SrPFJ/fwzLrfXX5vWXx/xXY+qrCyXWG4h
TmR/fZgCsaoSPGHpN8/Mj9Lqdz9/lx/d3O8QxDLrZRuUXGFZvECrWREV9vMX/sGd8T5NKqSAaLKG
J94RT0ueoY08wP0Fsv0Hz817+jZtZYJ/BR867wyf6sKZiXiWYD8vQun7oPzFV3jHDfz3T0Cr481d
EralTsLaLE6W8dUeG7LwMJw1sT9lA0VukGMTc49G6SClyo4lnT8ko494kf0p9RClNP4wiU2oDVDd
g12HaISUpEuNY1XFKZL6cJuHmg+x7pwEw8Z1CYsJBmSqmLt6hGR9pW11omhnU9upEB91n20i9TRO
z1XXbqPRgkZ1LqYQjma6tvroehLFpdMYbdfzttQZSHfj9TCiEHVRN1vHstS3WZ3itW99QlB3LDyb
WIdlJxDDpcO11r30pAra6hV7LEf5yTeVjSzudZyTjQNWbHbylWveJbPB2E7d/tfuk3drIFnsYDjm
RJym4r5WL2Zyhb70F6vT70eev3mG3rdOk6RXeUeE/AnF8CqH12G2qFYWFB/5t3v4SyQl+6F5g55x
jSNlWxWWb3D2H+LoVCF1tYwJqZL2YMC4ctvuCCH3OLGXbTR6w0ibf3GjLbvg333Md6towRCzw8Ml
Tn2POFr/kNI3wvsm4wlpHrQmgO8YGX5xvZf14+/e7N2aymM5zlJrxQmI0fOUyG3j3tjwBQJhrGZE
w1P2VSYOj5Z1gX2Qr3AlbELbORkxXSyw84yw1lknniEEhrgcIziVZPdJ60QixMqFq5Jm1Z7YPfo+
CDhi9GA6ZF2AJ8bSEfqIaJBqVbuSDbKN6pvkRVSPOch2VwmWspT6tMjLHR6pdWu761DcD/KpLM/k
3a/s4IEc9xLvaN7+6oD+gwXQfbcTBBrO2S7n2uuIapndruPgFydl/Ucv/X4FJzpyzDXJzxoib46y
NdBAMlT9CFNhCh5L03Amsu8XayFf3GnvzCTbYBvSuwlQA2Et8/MSxTghyCEP6iqJbwsbR7S0/UIH
Ivrz++FHH/LdBoAUx6hh8UynuJ32oclupn35+Sv/YANz3p35vDjpwOXpbC3RleUZJAaAx3vN673M
5S/OBz/YZN6np1VDmMTQocWp1dixn/rhk6F9/fmn/8F1cd6t/WkFAbuZuC8QbWNPnaxfbLg/uirv
1jtK6SKpJK9rs4wEHQKChmg0dXBx65rq/ucf/kfXZfnz745lRHg3vWx4kyG4Ke1rQB4Eq/78pX90
XZY//+6lsZ7hmgoncYrUpjDQG2x+8br/j7M3W44cx7Ztv4hm7JtXJ72XXK5eoRdadGLfgv3Xn+Fx
9r2m5JbL7/WyyrSqqEoIAoGFBWCuOc7EJWsWl0CzUdzUDfK+RKybxfU6p+baHFMvp2KWcqStFf2o
BcB2agZjDFhxxS70p75pPAvP60jCBRaRhRT5i75ONl0Heo4CyEjPPEOtV4GvrbqpWktZ71a8hYWo
RaP2KKLhHrUHxVHU4/wUer6UMOUzeB0rt1GwdORVGbzqQXwhpzs3eLNgI3XWkCEpICnCWVirVpQP
XNnyLNaY5Si4P89Oh5SHeERKm16ID+fm6yw+lKGfZrpiUnAmMJXtk5XchVSU4olsL6xUvvT1v96U
zFmsqJppklQ/IVSGa0nd1vqFhXCm9+Ypg/w0W1tkZ6w4EgBUgosJWHz8Oo0fY0A1ZXaJ5nHmo86h
h7pO/XsUU5KXBr9bZe8jj76wJM4MyjxUxHWJeSA7dR0ukdEjYf6+3TPRwZxFhx6TEsvykcOblIOY
Su+NeXgnBRdi8rnhOP35pyHnLbIW1NIxYXiGwpkNWtSF8TjX71mECBLZL5AHTvvCfxTUE1Ebgpzq
EnX33FSZrU1M6LjTHWuSfRw0wM0N8jHUIxeC9kLt/1w38rNVGo1a1lrD6WfUmwZNETXpEQLo7xs/
N/CzlRoVad2OLSu1yL2KNXrpjH+mXWO2NsOpyxo7o932Zxq7+qX06Fyzs6VZNrYUVY4x7Xt5E47U
VntXDYNx+r6f5t/g1JSlcie+x75vgfpamBd2vjPTby5QkdSyNNpTw0Fw18n3Cmcw7XBdn2crMm15
Q+16xiIvt1LnhcXDde2exv7TWKiO4I3k9OkczjXTBqL3de3OV2I28chcnvobrq2Hol1e1+xsCaoO
55CqotkkusXSqZvW17U7W3ZJRZKI7pGQFNwP2nvV/72u3dmKw/8hAtlEQEqtn0Pyz/fuqob12ZKT
h77SUzhpe3vw8LkPk+sGQp+tufRUkZJ2+rTXzUcVo+VLB9gzsVOfrbkw6sccj/NpH5f3ZtLc40TL
TVjAG7xNBe3/kDX+P76C/b/XMfpsPwya0I94Gp72IS9go7QrhuC60Dl/7yopOesmUcp7NPPNuB2G
6/bCf9KuT+svC6OEf2tM6HRTGLBWrlso+mz9tVIZt5VOuyOHhhag1nVZ5OkZ4HO80CalkrSEeNFn
u1xf+VceGvTZAuybTGkn5GB7rMyNfDNKF+LQaT18cZfxT4XzaXztMC/sqmAcJudnX3/obboeW4E9
ooCQ86QH1SpqjlctyZMM8vPQJEqtQE6wJs7JXCW1T0r+6/uGTzH+i99hrhTKqr60mpI1KWMsqlIP
o45sAxdVhGdan63MJPMdCpTI9QYMlZQUTeX7990+s31rs8UYQ5ulCICh7+qlaW38dnVdu6dh+vRJ
m9yscn+wSU4tjBnUu+jaDs/2wlEDG0kiQ+wrj1q2pVjoug7P1iLyqQxHFb5fHu7TNkQqGl+Y3edm
xmw1oucXmnOKHo5+Is35i1Y95qisvu+3cgr6X0282aJEa9oHyAanvRK/izE8hg7llO1q7HKM06yl
YzwXAHKqRLiBhIkGGjG8WVNlPeorDecTBcITFT2XenPaM7/qzWwvjdqooJiS3ojOcn1gCTrVCoOy
axt94bAymjhyW+sB6et1MX8OUccvip+QpePeT8NjVRZ39YWgf+azzbnpQ1cbYYmd5N5q1/EJ6ODf
hXFzodfnGp+t50bwdIXBGNmtRo1Mmqxs+THCueH7OaGevv0XX2FeAkEtLAqXWh1gpHCX0lHOU8Gl
NNEMFe++QFboYLuvSjt1bPemQiEMBWGlhrGpjqVtidmOqq4KJToUueSlsblILHnXjN2F7p2JOacH
7M+xYTIVBFo9SziUK66EtsN46fB3ruVZcBgm3EpIVog6mD8U29y6EM3OfS7tvz2mYtAXbUK7EfYT
cOGoql/I4XhhPNQzede/581PwbKKcZeg3pL9+uTjGqcrrJXkAWzaybtTndZDrH048asMUCXufuXW
k66ujZ7PhCVSXv1Je33f6auxfNWnbCmQwKN/W5eqiRTccKn22pbixZAevp9cp53hq7k1izc1HiAO
NTTjvpSDRRLdCzRgmdK46JcvLI5zX3EWQ3juaSuhyeO+OBlzpx9jc12MV2abf2oYZXgyeN3LvO1x
MLnyaP0vNH/6fihIAc2W3Nr1vJNImFuOZr3+frTPjIUyCxRRWg6UODDaY7E3EjfvLnzFc+3O9n1N
Mai9bBUCkGXysti7dnrlRZoyW95VmtmKXhXjHlvOieL91+tGYra2nU6XBLUR434SnnpENndds7Ol
LfHmi52EPu773DMOVzer/jdiOHHS4AbsD/vuaYq6X2Uqfn/f3zOhSJktP4x2A5hMPLR29SaWfgw2
ZCHsFL5v/NysmK28Ni4jI+yHcS+lLm+G9XVJpjxbd91IalzkNIu/NRe41XW9nesOB78J+Hw0q90Y
OExcF33k2YrrZSkqa50JkYdHw7LeYSpdeqQzzmRHp7qwzztfbWr/s+p8UbhKh84ZeUrjVoWPU8lW
mvBVBD8qxzU2GPiGUOaKCw+me38FTnBNUS4T/1GSylVR7B37nonrjjxwqE9J/WriIj82WFnHeHvh
AhJN1XaIh2Ue/+5raWso48b2N0b70PQ7096UztaP7QZgqrlMlXLh1PgvVxj5mssMD/Rpwj9NrhdO
qLhS+FzLb1dNMHkWGxpclWq767H3szBIdLFE+b5d5bRcv9iVTgK8zyNrOUBWx0Ae9gG6GtN6PNEF
EwXIWv/mS/dy9CdN/0rZY9W/Gt17QPrz/c89s2DkWfQIB7nxc7TRexvuRb7Rx5vr2p2FjyTq5VyH
i7dPfnbFZrxyN5FnwQMT+ySglItmP4yCouIL6dGZlECehQ12PKqZT1/Vj19Nkrl0ejDN335/3eM+
/lr//bhaNgWoqOl24b9ogMj0C1fBpyX9vyfN/xISm3qZmxTSDzxtg26Rff6CWRI/GPkP7ITcaz4l
NZb/7byTQj7pBi4BlW5NLb5fXpjyX28EtjOLJZWFUWWtn75ltjZleRFDBNZx9r6u17OFitVim+F+
zJAj4Ci2fbn9vl3t64VqO7OF6gNHyaWmJbnzMfbX7tVxF2Do7+PMGT6HiLEmvffkzlilRXyMFGUh
KQfFkVZRiHGxqDZGWG8MfdzlPFxqQbKsytaTC+tekTB9kzillAAS/rblpo6eZIA1OUXyPQ9AU4A3
VjJc+KjKv4j11dyZrXy9UzoczjjVZ4LCkaBf4ojnYdrg9tWf2FfcgvulAISQVmUuVsTLzKgWE57n
yYDBAOUorbUdyPZFfejKHkkaNpV6u5LMdJOwsdfmUpUnxDwBKjXd05BulWp+Y+Y3g4FbVEHATvDk
UJ4H/Y9GsVKcvFml9Egh2MpQs7si+SU3L1arLgV0xTDASF0yV1peU/sSLUb9dxndQItE0WKumuIY
hq9pDDGvulWoZh9AStvGNseVq5vuO+zoRIN/GZUctYGNhP2slZlXDz9P9jid/CPFe17I1NbWACHU
2pVwDsdG0rVtaRFgf2EcLbzmMYdZGwnOFxR4QO6bZPjStotBxZJS24Npv8A6SAoH7psDLM1ZWv1a
8m03jOWjjfXigDlnrSrYo3/IprEM43etSY4CP3ANluv3U/PcgprF3Ck0FawzOYXZ2AvVmAdtpOGC
0vEUqL6aLLO4i7i2MsaMQIN3E0KrP7hiuHmDtB6oXsd8H81q19vRhcjwdTgGb//fiONrSTH2/jhg
6XA0xFOd3OqmoAjvwi9zpvm5JJTannLCaYhoTx11LeHYOb4LPPzNPr4QfM7E5bkwVOB2gTMNoU3O
95RNYk219cUO8ZmZXPgdvt63QV3/d4gwk5QgdBPeSHS1dpX2y+/n0Ll2Z0FZSSOYuCXtJsZqCFdY
xFzX7iwc95raUnPGfZGZbAdcYY0LKfS5bzmLxnmJixB0xnHPdZRn1bgHyZkr9CNE4kvKkzNz354F
yppaVd0+PVb11UtavevSoU56zGkEt+SYCo4nuealsHxu+GdLuDCTVspjDvgDxStqa6+R6dxf9wVm
S7jFvCfXQzHu7dENon186a3m3FyfLVaIPvAOTm8qUSNulX7cwop1q1ZhdNKdLOne993XTkPwRQia
y/jMImowRiG6WdoNtXaLQbtxLJAx8nEqGheHo3Xp/GrGo4QS2cY9Ucf8XNwZHdgG6HexnS+aceXX
CqCxyuulaF1HjjuU01NZPed6s8ZocYG5TJLdSjDXpAiTu9q1wV183/8zd2T4Xvx3xQ4wxjTcFLmf
b3ByEVQqgUzDZxICxjIPf8HlZZOA/8IVbVXel/5dat5b9q+6rCGugg/K0GxOJ3OIao/tFBAAB7vu
VRMkCxHeK8lLNnqZdSkCn9lK5qrDYZDs2ml4rtETr2+8DmvZq66wwCv+dxggiQdFZZykABp+xLij
Xggw/+4PvpofswiD8smmwpoLobJ8Kuwb+08BKo6Z4ALDKJVNkGyh6Xz/Lc+NzizoRLiJI3tnKvrp
rqPOXIRrE5rN943/e6z+6heZxZtOkTBEtvlFZCquzfqnxVl4/Ei1mzJ9Sout02597b5JA9exfovg
sSj7XSoepWSVGTBSQsvtqNo28J129Ftu9jZ2Wj3KbbsJFe7HLQxIy3Lh2w91ULyE9SpNU9cU5ipT
qZCn7EcCflMma/aqHg14C0OtQkHde7q6C+OXyLrP4RNYa4nK5Qu/75l1PQt5DR6CwGFlJoSMT6GE
VOu6gGfNAh5O4VGN/zMJruNG47Hunq7r8Czg2aESS+0pzQrqX+3QejHUk6tanqsP/Ya6uLA6hTj7
d14cpf7H9+1imPP1IM/1h1Mjh+3kcMDFGRvlarEI6oekf8+UO9zss8UYvAe8CKTl+z1l+K2Bj9gu
LV9wFNCqkYqE2K247IDMs4ZT6gbjBzw2QG9vaV/BKMCUNflxQpbgsieqNVxPvFpgYFq4/TfGEgPF
hYlb+RBQWDKMf33pJq33YXwjZw9KeWtk+xJjzOk2NfbN+LepNzhzK9IPM3mMpqMkRLRKmychoz6X
JRz8lODBqm1ida28JnrC+W5Xmz/G/g5cn2fY7019U5te0L0CXo9OzDiMqzHWmT7wmtMbPHLD24mq
cOA4qqyjeDfcSrM8TXcWoSZuT1S4qHmyxqeoPKr9U9U/TG3rtcFRziGT3FT+VpYOSb4Jspuyuhur
x1jfm9oOt9UTmNOzwn0MbxCsd4JZ7VQ/J/q+1P4IfC5MZReN/jo6eZuLP2mDF6Nu3dmVeB0pegrN
17DHnRg72u5Vb/98/+XPffdZmtgFWk91L2uAwpK4OUTSdVHcnEVxPTMd+DC026sUo9xOl5KJf4+T
XwS/uSYUayDMwsKBhmV/xbMoLHnHC3HaxX0tNJ4xC9aSt/j1h78yphvJ+iEZv/1kWuDu65wc9v4a
A94RdXpvSDAUkk1oPSpxvTJO0PWAArv6wm5zblxPf/7pwcSXm76MFFQYfokxvrWXgwtL9ZQNfPX7
z4I/rv1aHFMZs8eDlLd2L6yA+T1rw66TvYEM5bppMYu5UaUlbS0aQmPF+7lH6L+u3VnItfEo163y
pBRIbmLLSzvv+3bP3Dvb87L1JMWD+5/ApqM6tcan2bF+ht1KJSnKJfBUysMQ/Nas39W4KyEYTaL1
+mKX5SMIlw1M9EUlWtcC1hZhJ6NMv+rxwJVGag+LBuupRPf0/CCJA+aAtbJsqMzH4WIZqR8qZJQ8
+yvZ5bbN80NZQ/lSdskgub49rbD/WEzls6jvsJhsWiBbd4Z2MIwVeJPrvtRc9OqYEoQSn3Spqh4S
5cbiAuP7IT0zg41ZOhp3g5JglcOtnro0f7eX3P/ONTsLOJphalJ2Su9kCbK1+eZzc3Vdh2chZwQC
jmG+z2PJbylQDvDDLohez2RzcweBHNsRuccWaS9sANYkIaH51A3dhXH+99D5xYo2ZqEizDFACg3g
Dvh+LOrQ2uN1gymNrHIr1awC7S85suvng3ANgNNZAhGzkTMgKPGhKfEgCaR3K4/+OtL/P1/E/0e+
CN3sv7FrQrqeUeQw7nF1+qO9wgn+c90XmkWVAAt+LO5g7hnOwvI99dJh5NycmkWVwFYxuK5pt+VA
Fnrh3+u6O8vjIonnqjhBH6Oar7W8u1KUbM9Fs4WWmRVYHoKruRjsFQb1F/p76tgXM2mumu3kuC1D
7HL3sMIXloWLt/lsZ9qizG8SqwNY8JGPHI0bL64kVw/vuch08bwHb/WQ27/D2KCsd6TeV70rYqpQ
0rdy7B57yiib1PfYZfyMij5lPdgKnL1iIxC9dW+TepiKY1Ct03TTKmvIZi4mt714A/934Th15vvO
VbuxmsoaeEWSlHet3FX9hRP3uWZnAUOMQzxFE8MlJTC/17K4kPucufCYi3QhMMdKg4fuftLvegP4
ZYI5tYMBVKTb+KqE162muWY36LWxpRiPsKTmXmc1K2E9XZhIZ+bRLAAUYjLwRT+tp2HTCg9kw3Xt
zta/BJ1mKmzaVeSb9q2/VO9wbrxny3/QtDaYrA51e/1kUtubF7yRPrfBshCP13V8Fgm0Qi1NOWi5
3W4ywBacbtsL6dyZvWWu1jWqUXEMlb5jUVflE5zQm9q+ZF90ZoLPFbuakeu2ODU+Gct2XGFC/v1w
nOv0bA9XSx1/+4gcFLie6XykPKfUAMe/b/xcp2erMsJ/c+hVJgme/Jhc6Zc6fa7d0y/zKSO34CPG
Fq5J+2alD5u8vBR0v14r2unHfWp2cMZUNlu6a/k/A+VGDy681Zzr7mwNwpSunUptiXnYNstLWI/X
De9sDdoTvtaNnBD0gI2LhZFeEJOe6+9sEQJKHYVmxbyZrP1j93xdZ2frLmqNWp5MGu1u6uUlw48z
PZ3raXtHd6ZU/7895eLy+57a51qdpcu+yDkDKMOw70GrxImNwiQzf/XQPgpd7NJMuLm/b4CTxCk2
l5jQRBmvn3nAK+KxxAxpIcxiXXDCiO8lxGp5flvlL1n5lurBps8DD6CqFwX9b8RyywqTCAtPvdpv
XQMcrptq6k5geWBEz3Z0jKk4qbdGd9BUrlDuChUgb2m4Vv2adtU203hgwRLOwR9XnrRtEhrIX81U
cWVKY3DGtBZSUG7Bm227QuzCEHeJYSxvRXPo1RyY7LrxH6BNj/0+DDYiVdeqaAW0XRBBhhF4XL17
J5ru1MM1k5aj2W9UdhTwMRBqsmnrFP3WcfK1DqSElz0YaQ6wKBNKQxiY2Nel1202/67ZPy1MpRVD
Fvd8Zm0VPI+/vv/M577yLDgVsiNroRPx/LIKbsfN942e/uEv0ra5WlgX8DzbLhz3Fi7NOndvU8NL
PoyU6VJd2Skwf/UTTr/Op7EwGl+r+goJueabqxy7Fhn4dEpWEomndHz7/tc4NzaziBUhf9OHmAFP
t9Xtla8Bc+EwSCpTT05aNQrSnyv+Cq7b0v8Jyz8NiSRkA09BiXdBvVlm2kOJCPz7cTizO6qzoFW1
fQ1pkNfjpt7izc9jDfLh+JKU+swozxW+6JBUOA70OxeIBx5lqmWu6vZc4qta0xgGQ0BpnPVeSdO9
nbYLzHmyC6Nyrt+nqflpvDO/En0eMTuq6U6Mh/LSs47z9dQ+WVB/blcaiyGRMC3e+7bvlqhpuLx2
T/iXzE9cSZa9GqJQfalO9YwKD+fJ//64AO6U2QneX7VwPZWO1xTvAzcCBiyNPhVrPetcLO+WZV1x
ecTtcXtMfO/7D3RuBE9//mkENbPoexERe5IHrpYv7Fv/yqC+CA3/ftFPrdag0jOnJPjkdrAP22WT
wNu0jbucmz8/hbky1ptcN5YlMX7MiiXGydyobUuAd3mer0fbRhv/gxagSOL3/JLJd1OxA+0Dc/ol
ttttgHoekvDRV7pfffczEY+J2MjTtgWMNFi2Wzt/JOuSBZ5ybpBm6U2caWOuGfW01xTOpDsdZWsB
f7DHqklu8z16Fx1MaHKHyjoT+Pgq95H68P33ORNk57rlODQozYzJirPwtgW15U9bob6mzh4M8ZWL
aBZaRux/G+YB4ouX6SFZfd/vM0M21y7XdSzSFLbhPk34ltayg853XcuznKgIsN33QaDu7cTzi0Wp
X2j3TISdC5grmUQTw/BTieONUN9MC1SnfKUucK5gdoI2KnONBLk0/rTq45g9fT8Y5zo9ixyiTOS4
SScKHMcV+Nel3r7V5HXfN37uG57+/NMqFlndj4ZK8MbntI9hfV5ITc51eran19lYl53CSIfdmsuw
RZatThcZ33f6X4z+IvbM3e7rKK0bPAw56g0SKCHFa05UYPmlDsmBchzf22EBx9jLYAi39odkvpWU
niTCX4PrvNf1S1Zj50ZvdnaJ7UBpYpOzlmy/ScVLduW1wVw1HMmR4gCo5QKxfBE2qLgLX1vlX3zY
/z10mJ7+94ODscuzFKTe3jbgmLauWvwy+5tAfrPF7x51YaZtgu4uwRE8t352YYBsZIcKCk/Q2m0T
a9F1mzC4sTF0N/3X3nq1zV2vvLETLORMWttK4QmJWkbs1hz5qIgbS9tq/CPtMfdR1Btuq9XrqWjX
ILXLwtzg77oRmKE14c7hr9R8GHR/VzrlXql/48m/iMrExXR44Q94reh/C0NsVetJqu1DAWAg0A9c
sS9tw14PcrlWI1wgisjrivFhGlQvKXeNf+yVnKtH0/Nz35MlLL+ljW9xtDJL6r9xKNdyMCOVF/Ri
yZOzS6m8V8fgZ0PedksXHpvbBf0DDNqVIb3k5d8SYDOWOyvDWfeAM1MbJK7/mAc7PwUO3UerQTtO
0w3CZgzwPexasd2+LYpdpytu2GtAij5G6QYmK6irjR4Hq1rPGM0ep/9iWfl/5f5nP9gLkASLUYk/
SobI7Fo3aPulJB+cbCP38bKuik2iAGMc6wG+JN6eIEiHSaxHQHK+9LfPhuNINlPlH5WMEbjYaPb7
CeweQKzWw5XBW1qsvoKWdfq/kbwV0YtaxK6cwb8NQ2+UDoPdrUVsvAj/IUHDX9fZg5FR/MvGCFaY
I+UKPwSvT0zPaD96SAFgqKlZVNeycXRwbI+0A3DUhcR2v+jHlRI4qzQ4wQ1qV2OXl3xwTSdS9Pg7
iW/1Ulnj+g+0y3KVofTsaPJ065FbM26MFmKw1/7YuG2Uug7vdKq6r3Hv75K/QGsP+oR9FtWcvXaY
cEC0heEic1losPWGNfpjr69NyKXKwmqzJQkqeiYhe5Wz1Jex/mioR+E8BcNTF9906bEbVwP/tTn9
Z0M62UkC58NZ8rlMDvw95+/dk7Nul1O14uW0dpaAnzy4ppguNtydrwUsQZVzdtcdOpRUIe935iGr
95X61owVujASnPzDVn+I5Lcm3m173fk/Rv+H0n6k/G+Wsk6wvousDHq1dJvGyzi99ad3X93EBjrh
zA2645DelekBgCzHVFdiQBXHp3YZoQugz9ssu62jZS8/OJG8MKlkqaSDj5YiDsulPN5xjwOMutpU
duCJ7K2Lc/I2KqXI2uv3LN4Cvr31U1BnybCS1RwXb8QVFL2EkrOx82GT6XdordxGOhjdbW82btMs
+4yS6uynbTzlY+FZIvXGun0asC5TuZPAJe+W88eyUe6ygA6LXT3B5klep2JrwJ7rgn1bqJ4ZVCAR
dnj/L3QmqZQ48DlQTcMtdE4Ps9VKJRBZ1PrF1kKAPFA6hryHYtwKh6sRBCYT4DtVeJW91vxkEbGm
wrS9daKjod9Z8jGz0WV7CNJ5E1PaEO+En1Z9r6jDTaCrD0OKCgWyhJS8xNyrTmj1ct52SRLs/DFp
oo1TSx72EUsMUnOJ92EETmn7kJV/6iE5mraxi9Ni4WvxWtMefDuDr1EvCgmTEB5IBqGhNO8Xamaw
Gbae0z85zghhUl9a1Q+zTqhsRX9eBl4TDACuLeD1tRcrj/jyLgy9h2j7DE3539qzgRc64eBa9iFh
BJzsZ2QgvAGoGZfZhjd+V8Lpo6WYWTNuTJT+Rf2sKyhLRbQZ0u2Jkmd1HvUGSAUTr9ZeHPPRV1/a
qD6oWE8G1Ds6yDpgYa+Q1i9L8R503Lvk4q2Wh18KmlTLkW7BcQ/gGtOTd6ZbmNnCr9tNLKdQPZtt
zU0EmIZlJZc/4Kku0qFayIgk2tTwSvvk3ZSsdPE0VqCAW381jK1XT5Fn5cYqHrcibfZlugqDVSNx
RWyu8+Fx6ihLjZd5u0/FW6/ftdWLqVLAfy/lr1yhSuUOgtOa/8cAT0WT3vPwvmcGVb7DtcjJMhZ0
NJL6RLuD+g7XF+Y9b/JqsDK7dVgv7QLCJBdVL3H0qLNYwrzhqX7nq86exzE3d2JArO9DUe4I1g41
Z5IWckMnI21TlqX80CnqGiLDotOeNethEsiFUy/tqTyrXgsA2q2T8JO2fXBb5NBkK51rtXBpqcNT
pL3n9U45UfbASGSAFQzKy1Bp4UAr9e+i/GOoW01wmCq3hXFfBr+VSbAibjDR2cTVpkl/Kc0upktF
sEMsBQ2i4aS17wx14cdP/biWuhbYwwsKIqVQPAdKUFmuZAvtVfR7oMjO6e8N6ADi0aneanuVDXdS
t2vVaNs0D2SabKEpyJxJVxZdHS9VSVqnE7Poh5n/FNxRhErNJZ216wixcYmhAkjlmKrq2xy0CnRh
DjX1JoDjkBWrdDwUbbyocqJX6AnlqCTFOj9RhMS08q14oQTBMjKOFANu0+AwcYOdik0vgSc/qIh2
QFlghMzFZ+1yTciNg4FDX0CBX56PbpkB4STeTIVwfdE8tWzy4j5LVmNwp2vekNyElFla0VrW1mzG
aMfcJCoXUerJyk9Z3gzq3tCfp/ZO0V+U9KilLc9j95AbgLbu+1Zf+OpdZ9srhTcofDBitsMeUm/g
1fmGpyRMHR6i7lli76ttnNQbeB7ZVHN5y8+g9MPJg7sgoBoglvZ18zPoJBYmuM6u3qqt78UIywp5
2TkkZN3GKtpbOxWLuslc3SYvmKo7tfZTJvQhzXiHIGvJksTDXtgNmi3h+WCV+5boVJRwXIPADR2x
lnrDVa2eVAtb1bxbqpTGt+WjIwWrpAPcKtZOLuGQ1y6caEUd2TEkcw4F17M8+0bhhzzeJuo+K/5i
FSkpxzTcNe2jD5nGqH40k78MxDGqiMHDbRm9TBGWuFPt2doSXLyrRz9E9hqrq6THbq6FTxst7IQI
FrC9t/HKwqsF0CsB/KOONxQquVEeMYksT3A3MBEBhlfHeUqtzdQcKqPwqshYp+2+cLIDSJVDEqDT
whhokKKbCk+xhooRKWJ/MQeLG4e/VC6vh0I8lFXllr7vRVO6DrvydzNUm6FdWvzSvlO7hV/dZD0w
F/me5JBQYK9Q25jpTzUrFlEUeWMjAaYTK0V9Qv2zyIPEneybzvilKtvMP42rdhQgUzvWkGiSfcMQ
mJzcI2ltxh1+0iC1y1We/J7Y3zKyl4mzsmZzt8ck1siwASat+sTw1PGXxAZn4gbc1ocx+Am3Q8g4
VFjhZmKU80q4oTHdtYa8zHX9tACcsN0EwrltKHTSjD9WLVaJZS8DiaowP982cE212nEr5k1cFptU
eR/y0jPThkTAVW6VRlv4hrqEv7hSIkjXYlPXlTekFBNKJy+MXdLeJmb7GJsfpn70zYckO5KANkKs
66JfwjJ3AuQlkMeLeINJjGu2YA+mlviO0De7TRXD00H+ZqZxq0OhERW5YaFusnJcCHj3RcrGVqVr
UVEOZigsjQLWE6dynVFrVcqq9HVn/OkdvP5GHh46q3zVrIM2PJfjGznDppP7d2AQ/HhtHyiJi+SX
4Naj3/o9lmsQhsuYc+BkHobOWigq6XzLZCQtL6vuGGWpK9T7vBeebZQsjMaVSKhac6DMoOdAMKwV
6zXMtNXUghjOjcUYDtg7Vfc1bpVhrRx1gy2nh+BdJXtVyzkLWMsg3keVB8nKc1LHFZ3tQsHaDqbO
cbRYOBPZTW27oI9ciLpVTbaY0EDGoNTCM5LVZA0n8PpxbO+qMl+VibiNrNzN7HBDIYQr4X5h06iF
PgNSOEM78chnb7Qyuekw/NYY5kmabpwc/Zhu/EgJqDX2OgpJ0aR+NBT6mb4F5Tzbin4LVMytEGcP
Dhk+RjSqkS61bHhIpn6dszjtosOEpV10ZPJDEh5tZbidGsw3NEN2m/yPaRV3arSvi59C80Hbqmxe
vWeOAuYkdSbhQRTIx+19mUgLTKjBJS+5M6LOrVhjbbzwPzo/8vzmpTWdjVzlK+zL95qz4/dIFZDI
4TocV86w1LRh6WM71GnrMbP/xh1WOU6+TKzBCwOvPFVM37R9syrGVWPdWRodp6ov7ym1aNsDVKel
2T+o6rhuuFstZBtMmgkEEtJtmd3AegJphoTV5uBYeqoZ8jj2DJNyF5gvQVi4FeUdZI5x4C/toFhG
k0W5ar/t7OrDwht80TeENqsVt2X5iHvLwlTv2yL6lenhcSTSUAWZV+toilzkC1mGL/JwA4qa5A47
cBjP+0gM+TbDWKbRioNj7w0k+BjsLHozRw5foE62N375IOrbHhSXsN8i5xfGfOUCFDs+I2CdIk5A
UUMRClEcT2CtVQ69zf3pVEPvroaVIhdeUmu3PR4DlqJ5rK11OT3nVEsGbLxG/4iN4rK0sSr3i6fe
GJ5k/LtBbrncOFHYuBbKOgV/BTxtkQzjjQPvveutFawIhAJu2/vLKoS9HD8pQepZquOOI+cJDpJ9
DEmPJTj4+bIFiCdICQCfZqYJrFxhQ3ekdY4IMiNUJg3e+/X/4ew8lhtHojX9LrMeRMCbxWwIgJ6U
SMpvECpVCd6bBPD087FX9zJKpQitOrqrGoIAZOY5//nNeO9onK6K0nm1ETzNTermRnScdcdT5Y2c
pvdO/WnX+kJHwNmSxjUjT57hmo+j7nY0C5PdHvXpYdbuChHs5k711Yr1aOyc4DTTlJPTuwocuuCw
9tROd8mZWRWRRfzEsCfr61PHlR6X/rq877SlVRxDZYsn9MJRXtX4aYhOg0OGebdn34LN3sSHOgHW
qHuY0EsTa31Tnh6kKHGDQHXTMrsHY6N+qIh1rlbmRNI4mUHB5GzIWzvouVgaofo7pUI1h2gvrKdp
qIHKqBicHAhmXsSNtnTy2C2QxhaEXuumtNKcaCtDxWqHiYYcgAHfNsyh1YWGBb2ek2dFL8GQd2kG
0i4wjxqdRmsxTBYPvUVqdUrbb83aKtQOg4kA9+plX47kbDW+6pQLg/DBlN1O1ZW7WIoOgpGxkD0d
MaNEpZOHqOxUT1IJGpjMt9H+dLJoV7fpQol/dUX8yLTzDlQE8wZlW0SccFlvHW29eWi7YAXdjm7h
3i7Luyo6JeP52pi6OcVw3GluIg5ZwYDZUg+mmFyiZynPiNWrdqHZHKuAY2B+xxbRtQptoRaSP9tv
CVi9YBWBG8HHzSJG5MO8yJgQF29lhmz9iuRE5655T4BrTF2nMsu8Ovwk/QJcK3Rb1lqLUf2kvY8Q
I1UgZ9P5CKzoYg98wdPK6O212dOq1No+SjWvMgm0uUqAGj/KjVXu+A13ZonP0jIXUmutjeoIku8q
vHqsxFehvY4Ki2zOwXWkeGkCvemDToPPmiAWoLPRaI/XjWejhe0atyKjew7Mhk32c2bj7FDTJEF4
zKVhHVK0Zhr9hJLCQE5cNc4+x4q084ZzTT9dYRGFc0zo3SVR13Z9ZJiNjAhrs+JPXL87bbCL5W6l
1Jw7ynRfR7lvZZ/SvDJyY6kGm8zWVmNEHuDcrGS+2oRwb3001gbVA72xos1+NM3sebK2qS2bvrb0
kjxcExhPXvxbofTHEjTKMLRFP1Crh/Jx5tY6lEMtUQyx9ZLPW9l6HqDohNKfcroH1pjsi+Glvoh/
N6q9d0CFUus4tc4ypaYqRIrK+0013vNgK5hgNWvRFatWX7bIvKT0kFLJDe1LUmxKQAy99w35EMTd
ooMWK6JfBUbKSWQuKhZTE+vLef4cKVhmussRM26t3aeK8GsGLwmmSgaCPfA1aNviLhfSc4OxZZ8W
x4R9us4IT8izTVSjaHHmhZJAR6tOxTB6aawtSvrSefRyOm243/twsPdWpK1JK+eQDhfO+JZ3/U4O
7irCMsvirgxtT6p7r3Pe9VbHNSs+JIwEZe43lE2e/rDp9PROMmoq48/cHtwuGPyhpvorWy8dBm8I
Y3J9yAVMHoM5WDv2ymZ2bJLqQwbgLm+eqiJwnZnaqjR2vY2kRgbJ7a59pHGoo2nrtC66ALex4Kab
uStlUEva3J3gqTupvq9GNnGnWZAW75fERkuWgvhBuDlVwVjrIHYQUQlcqQc+wFpB94IIjMqpKf+0
ffFkhVdr+uQunCxfNtg1TMcz6sDLK8Ff7b0oqd1IFXtBICwqxX04HUc1Oyf1eN+MBUp7NrFEWupK
vBrKABwAbX8h1ilbVWO9WWa6qOG/6HwuqkwZIsVcjX3DfO5QFiqScqp158nA1QV04hGduYvX+6Ge
nce0EBu9VQ6dPhymYFy1UGllkG1V2uQZtvsAkNe/nugS1XjhWyMZnIO04ThUpyaix6QcC4dDN/0a
z3an7bque1UFVBSVLrQPxDJUAyDd0kDRLl2iHoitgY+mAI4YkXovNzbVbzNzwOPJYA3xWkzNh+xU
q1ydvVpGdJrr21yR/K40pJXI3+ZA3xnMOiaD6JLUV+M0RAGF+F8Oval8HVtI0fV0VAPFK4Z9iUnH
+KpZ4yINHozwJWycbV+lO7ztXqOZndsRq2aeXCNhgZjP9kDcjfJZD881+Rx6ZPmzRIhOF/hRWvm5
Ku7aJiMX3IzONCWMJryhoFF3XqLO3oqoeB8F1F2zPEy1sVHSBkcJWUoXidUx6mW+SyMk2IjSBB68
4PuafKFLrlXvJUXstYZnPF3CaW9Ld2PCK1u3UR65cviYWH5pUuY7HTEFNl4Vaml6utEQ5jLLbt2c
DDzceikJKaIMdw6O5zqePyt9VTUVUSoS6FtLn+E03VLQ90fOo9ycraQ8SXXtO6m6LdoJ/Lpettj6
hBpsqPHiUK62tbNtKpXejC/MJhMznquFGb+J9pIDXASOupU7C2SzLhddY1AzzSVxxMck3YS2jjmR
zgfQlGtVPenzMYKLbwvhlYQ0+BpRrtCpz0aIjGUo3u2rNjftl6QdM1zul9d/JyxmqTEDrvlnx5Dg
+u9XtXNQzv5MMSgUe1EhU+vi4tr34JbEhfNeoUTM8JTUr3zsDTHzC63edxQM7RydLLVfSEYElmp8
jkGJuxBWNG1uu2aHpsW8R5DrpYx10p3IAWEaSulRay5taa1G0ZD0Cbo3ysuwB39y7sJY82Qmbr1c
u93UX4hyea8c9AdN4fb5WwCVYfw0mgcr+Jh7jknJWnZGtap14GC8Pobqt1U91NY2dwbO3NZvxGGM
imXbx77W35m2tLT469X8h+7YH4xq27f9qnVIMs4DNBTOggJg1/XkSB3qJlmF01sxbSJjl6v5Ii/2
jvlUy61fCWURzrIngRoksm+TUQ1I58amhbnEe8u3XwHxKsyuVYc6vAQwntBSKIyclWgVS80LSa1P
lTAylqNYAX2diamWqnVqhb7oNpMxv8uUnc3YYTSFADLcBGId1PW6lzD2LORlFINS9f0yUIylzEKY
eNh99HtMi/e4zVlhmSeZgqP2tz2NbjnaT7GGzaRjpRc7UVwlhUwvMfyeE/WAIcwyTBVq6+0gdhwb
Gz7wVdfIm0ZhH0iHT5Ndqmyr9aw8hESXmNw/6duLKe6BGAPLm2z9vesGmHLxyQnNhTZwRhsFblol
ANI8F+uCwF/PknVvnE8EBSmuA9w3jpNfaPEe15YTmTF70aZ725zXUaxuAkley4VNV6fvo7g4KUyR
u65dBfQEQ64v63RY6wPJI4wtlOwQao/p9FwmH07ykYj3kCNAwdsk3XfaeymA2ru70DgK8zTQsxV4
BYcgkQAmkpT56fyRtM/O9Jz2nyNyq2I66sMaDB+aoGwvQVC1yPDNFJnC4UoLaZQQCeY9A0WlKbjC
faiebFAZR95I3XYUp7Q5hNVRzw5KdIiVgzx9jOrVz/vCZ+gNVbrsJemEKWjB1jTLiZsFSOtTMb1E
CDtb6zgYd9n1BHyoo/Q8mTSkde5n9eDyMH6X5UdjLCvC3pWWE3f0x8DxSYxmJ7JxcIkuJvWuAQhf
RHh8hl6tVe4M5QuDwK2l04ChldW2Wna8tpeTc59Kd00PelQcpEA7z1qzNzjSQp1R4BpbckZvq9ZA
Nkz1P98bYhPkn5iUQmPa9/KHIoVrTWNBiUOS+K30NMaPDZnayhaooMA1KhVXn5p2pxqrSnO8vJy2
tP+ZfX3fu97SjlJ8bLs7Q0cVzrSXYVoIerkT6bbobe01mdUV6qJdVr6po7PX+rPejngxFzJuNM57
X/Z3BkmDnjO8G/JTFylLOq1l6MQkHhJ31flF94s9/zSHzlqXtMPVHodIZjt6znuI7f2jFD/lzIu6
i115SUVUfLS1Kc3XuvVbEhfjtUg2UtP67aSvWvmo5HeYUTDWcNuVPUA3Df0wwLCn1R6mXHEz9mMR
1Hy3Ry0bTnF6tNrIxyB9lanBqxmdInYE2cDghxqRgQGNnx0vCmvVbGhnclN3e/vSS9lGIuc+l/lB
FclMD9A0fLkHlZRIEP+dh/mHU5f+PDh7WQt3pjrv1YrRc9tqbm3B7cWANaMOJzneN9i+43ppMnwk
CSUGBbiktKR6kSxFR4ROZ/d+E8EHjDRPHR7JBcQnuGXmvJO7D7URS/iICxXoIwPIMHLZ6xTpMla/
kV/VLVhGxZ8UyWMvyovdXxRZ8v9Nw/g7+8G6DRvWo7BtegFLIWs9qWB+/4332FfXvWH8JWNecv5x
Xbtd1s6hsn7EjLdubcHkOJZLY+K6CYPMfi3/jK1hOTcEnYIIM7WyYVZODWbSvKJviJVfCPysW0Ow
MK+1scslDiXN3CTx2yANvmIqnLFMZFV9Naa1G2bqMnf+2MF4yaJ2UYG/hk7jhUjei19mmn5zL1+9
kxs+Dyp/I0uuv2NtMJry0h++6itL5eP9HBdh+//+j/J/h1SYdlrySuT8ODHKYgD+s2/zhpljz6Yz
xHmOYkjx+sSPvyPS/Z1ybd0aSMVaY6eBir6Zw6Yw8pVmH2nbF0E2f0Oq+8Kg2rr1kIrlsJOGWBK4
mALX1W4/d6uwosZmOD4oGyuRF6NEBqGmbegYd7Fh+Lr6HEwZZehd4TBbGdiHQUaUoDzKzXDX5d8o
Nb68tRtaXjakJN2H0J1yUG/iYtGqr/EeCKtqn/a/mUFv6n5ddI+wfXTzUGGhbuJiIdUWNg7pIqOH
oBMiFXAf5A+q8TP5rmXfbBe8jhIwwcGmNvfAnElK/dEnZN8QhGs779tWhkHeMZqd1D/9z3zZSRb/
3x+9KJvSamYurK+kbkGGz8/u97p0/8daskSq6ITMY9mourJGG+r97Lo3S99q9LQWccPtTqoXwuo1
gEF+dumb5U8inlrMPUrEotvJ2TIef7bT2zerPyJOoAiHadopH/Nz+fvfN6v9nadr2TckWiVWJcuY
LLZjHXYWNI/BuLrRAp+Mc8zgOruLc40SMDg50nVmjTFIw3xRZPtKf2UEIUl7PdnGVBNVQiyWqm+Y
RCxTknLr+XcxYCsrxuN1Oh/LzmpQXuTgfajPjiqvTOkhCgcIUVtlNrEfZjHlyvnfv9Z18f6FEHjr
fmWpSaSoIP67TFwmvEpEM5DF0IpXrarf44pfMQrGn32it05VU2rkZlbzKVnJ3dwsLfvp37/DF6fT
ramUVuh9oegxu324L5Nrr/Dv636x299aSpl6X+G1ybMZpJKNmBRGKQBYskkA/84g9r97/Nvzv9kN
hkTW5NpgDSRq5M7FqSj3sv5QDm9d5oAyBgyQN4O2b8u9lb0V7R3Helk815IE0S1dgGICXWduWX/k
w5sjXQLrOVZfiVc3JwBbEjVIQm+vU0sJm50QaKfMlmX9R2NOShK2qVYc549x+mTEHhqBhc3IJnFW
CvZhVh25nXVQ+5Ul7mVwRPlXnJwM5cOZX0Gf3SG6U8b72bxmsd3njXOUmt2YHOMS2kFZM2R8q8B3
zLq5DwsNXiQMnvCMU5TdzGTslpdRl70qfxqCbY3uwdmG/Teq7y+0FpZ1sxOaiMK6pMeT6OrNQTMI
8YlRDd6a0wjQb0J+dFwjVEjcKL2KTlgHfHfC6EcGipZ1s1+2o1NKApb5bqwPYbAW30kUvvrIbzZL
tQz1SII/sOs/7YfqmzP9q03Nutkqp1gq7aFGBlMMzwbxolBBgcdcfOP0EOVvCxzXN8sxVDxlMhey
PJMwzUQitLyq3UTphm5fdCsjmwANedhMNSxDPYTl/CLH7Z2jF7ANzJNdRB7emCsFcHmMzU04r/NQ
c6M83k/gyam2z8lmibXvlN1fPaubrbrTM1HMqUJNsMWBQPzMhYbQ4P99xA4t0+wm4rLxkWlc/J1j
ynWp/2ULuPXQuoYNpHnOFxMYjOV+I0ham80Pz8Lb8M64FX1T4564i2c8GPw8+aZQ/eqmb8ojRcpR
XFdcNwpz1xlAOiCTiJ9lJ1q3bk0ycR253GNarnwwHf1Zt2He7AutpBZtNqLBsl6CB/PXv8+ILz41
82a5p2bYSgM0nas3SZt47Q87LvNmuZuiLQNxfQLzy3z8zunjiwPNvFnteY+DuB7k1HJOvWoc+Ohw
kCwZmoTdeT97HjdLT0/YUESmjbvyrfeKPz+66K1ZUYIbsxzbfGzNS235oDg/u+xNQ5M3MR1eSZ0I
i5Exl/P678t+8ZSNm45ENcJGEqpKC6f1awsCcB5WrtVqKy37ztvwqx9xs/pSFXdYGyYuvvIMJf4M
5ikhqN5Jv3Eu+qLUNW6Kkl5OIk1SOvbPSezHcFg4mdjZwJmTeo9I7mdl+q2BUZLpwhxTvJ/VHJr5
2unC5b9fwBdr8taISK31oZ9aBU39U/gg/ezDNm4XpF4ysJUZERhKsAHUR9P+77v9Yic1bhalGYSY
x167lThdp5CcqK/KqPD/ffGvHsXNclQdIoVzVMRXtFYMm0n72dO49SKqpsQAGecRt+1yuvLFF/++
3y++vFsrIiwMahX/sIlIOEjBHcb1KZy5Uz0lfqDP3/yQL1bPrS+QaqZ22CX8EGDRK6+D+YIO60tr
f3bQ3OZ4agZ5IWGLp4NZt/HC1BWvhG747wf0xQu9NQkKDVtJe5sXagS4weH88E3V/NV1r//9f8AH
Nlat+TRxz6rhiQ8pWf37dv/rlf5S3Og356PeCcNJHTHuZDRhE56ACZy0Mdwn+AtL4+85HGA8oitq
0WpMtSeNMhKujQnnUlYXJuOsrITNdWeqNgRgZB51tEoqjaFnvhLzo15M10n/LrJVF7Lk1R1Uq6JH
J9d9ezJX5Qwqq60Uc/AAzFwdC42g+HVVR0ipDFXhbabJIs1hb2LYN87ZTpc7qJqXFmp3bDI/xw85
t94Z0fsKXVYI1GcycomyYjVn40btGr/D388uPGk291k4bZyEP+7/GAxTu8dZCZcRyqQhv2/x8w/0
s63CTMhVdN6PGNjBLvj178ds/Few/+0532xPSPAVhdpU4D3foWF/CsZHA76RBIGytC/lxPMJ3kQi
rVRH20xOt+zSZju1JjOMrdVNzOXFOrcORYD3PvxUHe/90WFUXi0G+/cVlUjLbWMhJlLL1dWCZNT8
FBpAKG+hCq5CHcEOfzrNd3X6O1HfkT6gcHgoGBwW+npm9jz2y1GHxzKH2Bt6os69GJ53LD5KdF9Y
GLl62y4yyMLWOKIDWutKskyZbsyQkjIG9cZvUqNNsdP61yFzVrktVkYESAJDe/pVqr8SkkpGsUng
ZSh3XbaUHHg3zGxrxW2qzah+AtO7wuwf07a4q6RuN6UMlQYmlYj/W610GyhlARyTVMMDVjxNLUzp
4X6CMh/mPInkaDGTQ6AGRwoXtBhHY6k/t1ENB0xfZ5HujpN0Ljs4n++KMi16ms0qKpfpnD6N5H9n
8VM5j37Z7DRzWcrM6vFz7JXGs/hDkT/NRCELQ5wknBlqnf9ZjQcYspLsaRDG+0ldsAwq84gP1mKs
1mbVLZr2RICGW8S9r+kfWb03JsNLzMLVhPJctDUyRTjp3NUQa79MggiImlrHDrkBYuiX8kyyNZqU
PGrPY11d2V+a0Z6nofNslBS9KnnwNlZjfA9v2soLP8Ni35IUV8TDZoCFH1qZS6zkXBE7Ec0bCYGV
fiRgz8ugoztGSlCG7SrcgsGPrmGyDCFUrOuA0Vf1wNODZqME7XIQJk6nzlZB6ukEI5qq3I+sbt0z
a+viyM8gK6TNuKrNz24IlnHsrAu8NdVI+yhCqNMItEIGtHYu+2asekV2mRrtahHjmhLWvk12zNTf
sXU/IWUAJHWBQ6CmOuTn5a5t9ZsuMtzpqjucA8hEL5lTnewZTyYmKMZCQo8gSQcn6Q4Vg9969HP9
ZSJ+d473FvZ3/ZpG6B687M6exV5xzkr0ZwxRaypQEiqY7UbpjvqDLMTWSVcgSsxFg5UB34IfvRjD
JVM6RlWuAwcdWpDT4o59EIoMXayAhFn7IpsfehtBUA1tVNYXBW9ML56b8VnmS4QaNTIkCIbAzYMS
qlS+aEPJbSYE0MS+zI610MQzvsdtHLnpiMQkh5k650uhbWVoDmYXQWdjalnB9s0QAbyXqYascFMn
2iKyNHISsfnLUTY2+3gal7hAYT3oJ+klzW2IA38GzV6QUKO0W6nA9AGcaBx44YPpavgFafLZwM0A
4Q4G+Cr2Wa3x1pb5MmKaYScP+XRuZQjmoePyMuBY7VQUw04B397hOwaM7NJnKW9wJtLQYqjrTNin
0HAug7WDvpVDe67ircCTvxqXZmMeejZoq32RMjSBKVrRuPXkCrPmhNIKxy3GJrBnsyj1s+5lNFif
PTQdzNwH7Q+Oja4qI8CadK8y3mvYrd341I3FSo4tZq+n1MY2015DDlK61O0jsiOv4sch3ZbzncIR
psTPbQ8rPnl3TH1dVSZ0w2btWDLo3LAokXJmED8lmUWH4OfOzE9lymc8GgsbXr/srCfnEFjEtbUW
jtGlO3SPtgJ7E469V6bRHznJtmF0yZmvs5auB6IwIEBZz7oo2CILf+7C54BpVwctOHfygxm+2SFU
eD64Dv6cIB9mMUEaqliisv2UwPQoiNAp0/nerOXHHE78lCMvHgv25cR5yyV2xGhMm1U2mp7ZjW5j
gD0bTfnaDOZmkPeQUiOk6ninIB3GgdQsllq864ZfSnOIs4Mqv9piXCYlp/LIULK9WuaKnapz7P+e
unrTVtoqTc5wDf0pKA50AK7Oe8Nov0kvRoUnMzLAzoFf2zE8CvK1YjmHRj0Mza+aiXwo3I74BbPD
xzCs/MneGM24qK3Hzn4DW/KSePBq88nIPzXzMiSv5IZ5OlKSkKKjL35Z6BhmknfU1jo1yX3V4kQf
XpLmKY+XrKiVCLiakcWHMJ3uBZlgsbRNhQWXjh0YDi7eqi4TF4R4sJrSpEUTbG/bQnZFDnkgbxO/
T85B2e2GAp0GXBwTmncNd9OkMqGZMh3nNZjOclrAw4XAEkYP4XzhNjwZ0pFsD7+0Idg38knSH0W8
6sCEkVKNsdhk0tYKwISdQ8oIqYLEfrUhyifroy85cYY/Jdq8eMqWeT/uOwupm8P6rV8CR9mMEVPW
FmanxMeayTJ6mWBhMKS7RtpK8UgpLCjUzkb/rYPefx3d34qTmxan7KI+raIBTHSA2ZehD8c+qT5F
ar9updqL2bbQ5K6FtqqreW8rr439G7boQs1MzyqHRTSjUkSyVMGHGBMD7fIdaTKLGQGBmJFaSn6t
9zsIePF4SqrMrzBnN9P7vkDemai79sq6qyjlGIp1Ovpxq3Kz4iFVTh0WAXMnPLvUfDmYPLq63zly
TSedl3GIeQTw+nQiWnxZInmMNwJFVdzdG/B9tIkgBPlxwMTQQnaRBIcs+oB0alTDVpjnhB09EYUf
0nXZvXVIUrhb4N4BNQhSLxD5MiVQUCAybrd4VSmLvI4RXy8bxOmCOW4DfYaFMzdvc73DdYqaAWGv
VT7LEibRgG5Xw9Ze2ht1eO5Y4hOc+bFdOvXBMY5N43XxSS3ntZxsprJ3W3RPQQj/VirXmhq60Lg4
QbdBtQqyjSpa1zQjb2bhGxbMR2QJtg6NWal83b4r2L7kul+oXcl+BzkSyY32rvdnkZ8jlFrgleUV
1I1PFZQyvCWcxlnGKaWavZJMFF2avI+z4yy9sbnCXRSeRo1RDecpYaIYLuXgMHPMNPXFnm0vVFfS
uBBnqz3U47wIrlMJeRfOJ7V4sJR7I218YoEXOuPkuD/01kuLgjHbjGwAJoWloTiL/xjkKO9T3vsc
v9nYMqQI5NtLIJ5k+RSFv4ZmFyfPASrkmG8h5/vTjGMV/nIaVEdcOHkom/iaDc2pzNZkI3Jn+EMS
QRDa9xF6ldGC4UtkmN8j2Wty+WHMTiUTaAuPfiipvp2rG0dVlrYZnImv9lNnR+iJnTbLqoKorqr7
row2BX1CAJm6zEw4RrweZwJYr5/K9i0PLm38qOTOFjkN1nnaQzD2L5Jc7TIDVw7rYzbH00BKJhkF
BKJ5BRFhLUhNXz7oHcEeMpT/qNwG8CS1mAeArjiWwgtUKLdFUDnIbJfTqcwD8lLGxRAcJ3IuKzhh
9XugnAe1XDRIFhwLpb/+aGDlmsfoSuV0r1ePQ7bqx5cknbyy32KYd43UpMCDr6SzhSjaoWApatWJ
fN4Fiwy1OIpfQg5Y7O9Kcu45iGXevvOIEoqMmU68N8FOY36q3gMsUBj7KpTbbj4Y+j4expVtOx5e
GZ28m9hpc/0tQRMwOk+6/Uch/M6MSz8cyrOlh48FsuYYQw7cQjoM070+gEQesVendGohLtgr/qOS
YX8wRatc+Qi6ybdHDkz4026jr/VoNYkazfdOYdyXmXSJ7XOalEiHUxhmPfJvDAuG9tGW2p1cEhBU
Rx3dpRmsZwrRsm9fIqykTadHrRStdAfJP/MUE7Xe0MGIzDs/hJ/f6vWD2Tsb3OePAv27NcH/zLzc
xMBPQaKmOK4gTim5Nq2CogGdfG/eG8jko+B41ZtgMxLYy250mGJ1bhOi60WCn8/REulPTbUsrmUP
AXSONC4jiLFFOHo28gKr3cbyXi2fRqAmLZuQVMxuGlC7onpQTPtczSRqXN+nM62KYd0Om5hSWs3q
z1jP1kmguYizXbtBOqBfJprtHFxGQrw0Z6GHNAJzh03cQxg21+O4bRP7ztJzJKjxQdOwk82g39Wd
H4WrBHsSu83PgaKvOjQjYdMfA13b4ty3miJIRoLEmWZcz7q9sXp512Z8j+xINpbFwniVEMgEBRtU
ew6hwjfN29AESyuHCfxAPlM1BfupsC5ZKtaKDUcPy5h/99pfISU3kBoaHx4G6uLdhAQPBXHUfINy
/+fF95dj8tbUVyiDKXS1Hnd23z2ymR0DDG1Gk4pNw0KBPLCJStnOoUfafzA24LQ2XWRYu1lS7tLR
3sjt/BTZn4kTHp3g89+/7Rfo5K0XcDM7NUxzE+O6TF+klAtXMq+oSu/fl//PAO9vv/MNWK6n9jDU
GcOvSta8bpYfRbgtVGKpxGcsXcJeYYS9UQSc3G4rOBP7KTlm1rH+Nqj2P6PCv93BDZaOlXdp8g3y
G4I4zGjR1SlHOVH7cK62gXDQJ5DHWN6NJA7EaIJbzqpc5ZQp9l21gxQ64j9gq/LPUHHt+iL+BxAX
IZmKU0bIu0haKeJxjr9B4jhd/z5n1G4gPsssUDpwXu2QqS9q0mjBrVDwrSERXGgzkVEUOwogQi8y
t2A+XsQfdYalu+LJc3spOVHmSPdq5FycBb6OqHiE4Z8VNIqnoXrVQn1pmP1Sn/VtVA1+JL3qcKlL
zb5zyhdRDe4Uxn6eP9Wz5YoU3Vi1adt9MD0VXe3hA+SgHVW6uyZJ3Bz7jQZItg7uNXtrs5uyp7mV
uUcjV9fPqdwDROECQ+zOiPSK3b0tkc6ks2tVr5hqZAG6r2034F0te/Al+tyieERQLnXPERvliDZn
LPNrz+0GUru46vHrvqKqeE8jisUUSitWE1mHhjKyD505biQd7vvV08K3s70j+8g99RlhX32Myk07
Ba4BmKbSsY9avk6wrEopoMsO2bmy0at0gaUgas5yeky60mv6aAOjFk+qV0vz6zjepPW2AowilCgO
3+fxsyjDXYUkpo5gGqP3w8tE1VaG2DsYO5ckADBM2s9zfGzimNMY7ROnqlAS1kruhSNaaYHwL1wF
y9BQ8GWyeNWIRMfXRFcPRfmplfU6sycv6686+G0VPcTN/JoKih8ThZ2p+DRnbhVz4iBoa4uHIT2o
6QFKJTZIQbJ0pl9arviTnJyt7o8Tfehq5FUC+8LcAiJI6ErSRaPK7lispercWZU3a9WnaIt1J810
N6+WvoNyjTC02+ea5uP8Qcuru/gPLQYzv5+RXQuUOc0wLkUZALVke6Rh/2Vxh1H2ajOCj7KSdNmX
FCi1vwoRsfK05gTAxdrlyjGaDx3VYzOFj4b0PCXNzin+WBH6UyP3Rq32Jxj4vXCOeqRtu1D7FWv0
6lAcHPmPNGiodAmgag3c5SoiyZ8TFE74cPXV0sGJosj1+8SSv5kYfMWt/C8U+H+setkkojuoRmB9
1DxmBIRnlnuRXdLoVVQv4djhaBS+ztjf6AjsnRT/DEvCPqhbSAIGRfX/qTuT5riRLFv/lbbcIxvu
DrgDbVW1iJmjSHGQxA2M1IB5nvHr+wtldpcYpaRePbO3eJu0TFOKYCAA9+v3nvMdbFQtwn+vtGnf
PhfWZyLMf7Fw/MV+p046y22QCEhOHud2ND48hjNn8bcXf/UXgxh1ci6MEmzskBLGC3++7lqxOVYa
bQMyrP7mjMm+YCHqcEDETUE6MJwzjOWdEttQW+sxAooSf1tk/j4N6HoGd02eb3JqY1XJTUnfJuHY
Y3lnXT/gxoGEFlMnRdah6UvswizfwZ2f8doU5U53uG1wjL79qY4718/2k5P6oE6Tgdc/GKkgB3ql
d1MYbSwP4UyEJ3D5la7jL/blUxo57OdCgk4aL7r0ISdc2W0vfcy8b3+Ev/jKv4do/fA0+kvBgZOq
+KK0D0lI0OU0/+Lm/NVPPtnuTShih372eDG1V/1wx27+ix/8F4+SPNnFta/KsTDMB3qgGEOwwEMD
nUfEc2Fv3r4p34GsP/liT3nbrimyNl1cvlj8K1Xakf2paRKeJ4Ba4uQhsvdz4bFnxGvf8X4hUfir
r/l4H3/4JopF2GY+fqwmelbmWOXjZAR88PZH+qubdjKc89Ioypee7zl0bfLXLybZYbsFvTd+efsC
32//z+6ZfP37J0GHfthVVDN6Pu66Z3ETX6eV8yJCRhNkPcbskp34bIaJVkV2nQcfvYbj5TH/D5sh
bKlNX4FLC+dDWtGdsMsXX+dnHS5TRpa7ZhDbJMkuCk5Gb//G7vGz/+w3PlmTak73one4J12R3OTu
vK/zcOt345nU877ElmaJatWW2QZwPZQfaBxF+ehjEBI0tcPi4CXjOtFPIkFJWapzpk2rIEKTmqxL
8xIm7EfpXX0EldDWFILiiVRbG4fwCAsqbMFpgUvzg/TQet1WRZ/S4Dl1qy3+uEM1p4/lPB1S5MZZ
fKMY5hcEBff+UxA469bfFzHoh2V6cSbnPYGc9D7U/+WDcrKmzakfhTVI/guRlbR2svUEiJuwNya5
f+rX//Pz9F/h1/Lmj1vc/uNv/PfnspqbOIy6k//8x1X8uSnb8lv3t+Nf+9//7fVf+sf184DxvTz9
f179FX7yn1fePHfPr/4DX1nczbf912Z+jx89677/eH7H4//5f/qH//H1+0+5n6uvf//tc9kX3fGn
AdEsfvvzj86+/P036XDD/vPHn//nH14/5/y9h/C5+PL8L3/h63Pb/f035f5u27Y0tucA1XG9o/hp
/Hr8E+n/7hrlKA9mhWP7xwNNUTZd9PffnN+lcmwKSJYE37eN5OFuy/74R5b43fGkEr7vChu8qnLE
b//zi736cv75Zf1H0ec3ZVx0mHKUeL12eMI+asZIs+T38JQU3yuaH1aoMZuTVmr/fV2bpThr4g77
nj33EfP8cLKu5rC5q/VICWWVGZ3VqkIf6paKnhDRytEnazR02XM92viOhaaY7SSUQMpZYWi5GZ/4
hywRI43YPFzAa7g8OKADlvGjneHnOhsRQ5iVF0obkoYfB/cDLtdpK2sv8bDcR/nzrPNwounvLPVl
7dh1FOwVbxnQr1QsA3L9ZdGGUsOMRSt2SkaEf69TLRtnHwVVJQX9ua6e78aZupOl8ujho0KlkeyO
M78qiY056uoedGDjwCnZ242cEUiPAwPcsZVltD3KnMJ9GHeIqu0ht5EX0HQEI2cZhSG8wNMXSpTl
EAyC5JvdS+djrWMGc1NeKP4oALs6xCF4AU5wknPGknl6Tf+pqXe2g+0SDqxmvONrA1ZJQrAotnlb
2Qd/zothH+gk/ZyYCYBlUy2gLsagywSTV1s9qUTWD1DaYQ5BN2p23hKgsStDKcVqdKpkn9kO96P2
KDkIQxdG7puMqPtPvQzSz26QAPLLlnppP8TjOPo0I63qUzJlwOmSUEm5maMhO8tn4Yxb7GzuhyLu
lmczxTwnVlQgTMjyWMxr2xlpjFlVVpEMTWsoGGWXbJg7M5ZNCR+5bIxgkJiWDb3y2tQLESiyLn3Q
eH77bnR8twHH6rvRJrWgktAmnJdL43WSIys03BQP7ORMm6GGbIADXDDJ1Ngxx5UJvQAIgVFAAnxR
UKnxdIl+l+Zp6a6twtLBpvIHxPTaPbJmVQ3bEa+4S6M+LzSo2XQqRxbzQtETTuY2+ipy0kxWTbgU
1UoJUQOnDQbNjBpXCAbv0E05Uo2jd91IAC6r0bfw7E0iIUK2UEn6IqpC3ExRn+WM3qz4i9d2I8MD
v4hiIG16uI9zI9+PHZR0RW5p3shqm8a8AS2ilkDBlYqytIYrm4Z+9g0jYeZaKwgVC1j9GGJysoq8
KS3XS+9qb13yhqdXDE29zyH4DooMe3LafcTj1q09pGkMWxYSLMNlbtwrq2M5WEdlP3xsPKWvIIkJ
UGtLNYa7QhR0rAygGtAPwJHs3RjP8bnMvenLrBMD7K7vXPkYmjgRe99UUXbAuSHcs2Vu572qku4l
6CJzHy3x2K0XJse3yjcDUxKgdf62pOsKYc9YoALm3poOspJMOJveJ8F0cadrD3U5wLG0Sg4O+NUR
mUi43I9jC/N75vjwza7ClOZYvcxXxiIiF5+w1HedjMdP9hBxirJrv5+3jYyix9FOSRuMpAFYZZx6
27d1CWs3Ase+ruyoQtqSkJ5Zjqrk1KETDW3OK6pPpNnQPm/rQX2KCp18qHOFISvPJhWv05Rx7soL
bH0zaslz59awm7KpIgGnRTPxEPqBE1wnVULLt/Gb7LwpY8hRy8zju4MvR5c+s+IUfF8V0c0WXTd/
q0pFzOOl25t+0Duj0hJWV1AwnmEoG9eQ7dLxOeiz8p3JXAwbIYdgs+6WaMaO0fX5VdI77ONT1LLk
qaKe34VdCtog6O2xxi1RKGftBk0brAPXw4AYFHGDccSJkvbWsSMNOy52AH4tHnSPVSI8QftkbPPk
IGyHn5OjNRqepsYFOQsQb2Kpd4J4fPG9xOk4fUXTZ7rN40fl+ubFLvA26SLydtg27GzrT83S3pRu
5RQwhFQTHkoC4Yq1zmL/M7S5wt2UZklHEobGsl/NYXvsSGVJMa5UMFT9Kqvd5SD8AQu+G1TcjmlC
g4akZNAaJUO/PHUm55UwfiSXdR+CR4fFtCBI831p+u00K3iZssXwDDS3r4GmuP4R7i0QES19KpCU
lPb4WPkd2G7bbb1zdbwFQJCacmH0KoCefS8P/h/USO+qr8Vd13z92l09V/8/VEpUKn9dKK2eizB7
/vK1jV4VS/ydP2olX/7OI+JIo7QnsL0fVfN/1Eqe97stPc/RhrpISu1SxvxZLEn9u5a+tCmIKLGk
Pvqv/yyWpPhdgH/zqL9sliFN0sC/USu9rpSMwzzf5+e7jmGO4mhxchbKQzlrKNrxYUlKFDkMYPZh
pECSLUUGiy11dj/cmz9rtR9rs9cNCOMYKC+267h4Yj2hPP/keoUSaTsURXhggDmtHdEG99A48rN5
GZKr2YsYA2VZ8Mej+ap6//Girw+qf1xU2FoIj3rQd76bsn4oByWMn34oCR/rUHxdthl0dFFoBRYt
+1XwyNFu888T2vdLObZU7rHWVUqf+maKoZmXSsv4MPd5cukvDB8jGyVyACRw11CxMqo3kEqP/xZ5
9vjw9u09ubzHh/Rs6do2L7Pw+UZfH23d1FnGzPWaQ9r1/ZGRo3ZduVg3MmqtGZ0HgCevi+ACxV79
Uiiv3b99/ZORCQZUTR3vCoc7YTT/PDmUpePgBr0W9SFA6HCY00mCCLfipxTr+4a1fRlhckfORSVJ
N8jqnpNsAe45RM4Q02ptgYvrnumq6MeP46wY3739C548799/P8mLgzrU5WTwLzEWpcsBLLOPqHng
kBmF6KZ1J33wMurzLiysm7evd9KY+X5DPNf2BGpBz7Md9+SBt0BldEPXtwdr4bIrR/THGnZmsUDc
UTrvo7JOIEymm9RGHZAjxqW07M18OZUpHJK3fxt58vp5nIhs9X3FEdR4zunrl/embKyek/zA3rGs
qib0iWkwsj1H4g6cSzURkQMVs5G4r75ozl/7lhJt22azk6B28qL3agnsJ6eUaBEQUIXNGhKP8xh2
fXXWwKKF3kkYBSy2TpAwPXq8cCXry2Ve1JDMInw4a3kERATITq6onu2ntz/iySQJ6zof0QcDybd8
fA9P38Cq6wTnxjgHeDgCCl1AFDPE6yoI9o1OaXhU0yPZGpQMcy/8a5vafldneXjZ9BSY9G27MxQI
7csgXOtm6absLkN29IRUTx/mIcnuklRUn7zSDc5M2ydflMi6dQnS87lfLHRnU9GNoMDkoB5RD9sA
v4qlvRrzYdgiKszu3v64xxf6h/Xmj09rXK2FVrTdvBO7kDWQQ+1ZlKxLvzgr3Tvpup1da/32VU7f
Gu6psHlZpFDad9g0Xi8rnpuanu5KdjBpE360GBpVQdeeDc3ifvVSYIJvX+5kvT5+KPoAnjguZBzu
T4/vZmprWI9cTuVleJWWVOtCTWtEIcMvloOfvA9sDMctlkdGm9P2aU6SSqjaNjuMQxheZX4xPSTa
zu4Wq27PexVnd7mI4vdvf7zTRfr48agEqAUEchv7tE2ufHTAWVfArHa68KVLRs/bmrTmTUzcUqiV
ibR6nP2p+pR2GS9R46KuevtX+NkddvkljHIdX7NTvP5CrVGbZLDT6gD3wSKP88iwB48IZVa6efAL
1/FPL6a1dnwWHZue0euLScwMWtLCPMxx6K5SDnVg9bMCTjeKk7c/18++T+1p2HtSuACTTy5VeHHd
1rms2Omb4EpIFLlkZ47nFq2Xc0elxUWkBn14+6I/+z4NXSYNZ4ct3zm5aO2lGR14fCFxbQ97xTHi
PZoTRbCKyYKrZJn5DuNRIp+H1Mj0MAvZdd7+FX72uQ0br3E94wpzalFaWi8YBs+t0ArZ+hBKrc/G
LrC3ZUzYQAhib5XJ7Fd728++V1+7kpXW17YxJ1sbjT4wAS0PUZg4/nVgDexsRtY5vmrNNPbtT3i8
iScLHf1BWo5so9pQrb5+iCoqRS8dvfJQs2ddx3nzQHThrz7RTy4ijwWqYN/2JPqI1xfJfdW4Sx7x
+IQT8TmisnykcyG6xLc/zE/unLR5/6RwHD7V6Z3L2mWwKmusDpOuncc0brGZVJUNZD1VwPDfvthx
Czi5c5I1hYqSviul2cmHAoqfDtPUNQfk2VDRiHyVG99mZ1+0l6PoqK2boC/Bl4+WpiH8vyehmz8u
8mPh/bP7SYfYp0cshBGn4CArYSlErt4cMkTum2ZwXqxknLZvX+QnmxMbBU1f19dS+qdPBgn1UQe4
ujlUlsnuHOQw2y4ezb7kMMOhu+s+v329E1HO9wpDKb47SSXFrng6iSxdO4lrPy+hw9cLHqHBuIjH
TMmr7XTlkK8XC/k6reJiE1lAksFkekAFZEPq1BDFXgLrVvrYmuL2pddN/8KCNXAcGANFb0rDInK6
6tPbv/RPnjjFryuNj71SG/e4gPxwBFpGp04hMBWHSZG1ZFQRXM1jqw+FG1i/EAn9ZDlUDq1NzcUU
3fyTkqTEMpctM9EOQQeJdZfrJEFMsXjbwanb277DhSLVUbvq9qULaDcP//39RnF1sq99XmXPV68/
a4+JaMT4VRALhRcn7/iEYoYR2sel/wu93U/eLaV5iT1WfqAepydLzsf6WKvkB4eS8XwqVHve6oXS
2COO+jFExY+esFxwotCd/8W285M1X2nXZ9EXvvnXPdy37NqQcJ0fastl+V0oGpZwIiGgQ4jZHgFJ
ANvDXxUvP3nb2ON8R/NGs5+fHqAWJ8I4lmF7sLrCeSzS2bohh72+99QxbkPnv9rZjmOh0+VLcZJV
zKcdfICnr3foalrsiy7RL6kc/eY8wDVPYMB/YxMwD2yIjG1630eWVnnBDTRmv11FcTkMqxCaMPBd
kd2NieQU0BSzIb2gU95mHqMX1yHJD553dwzAK2GCdl7tKwacNUTSWrb3rCzVh3/7PXRsViv3WKDQ
vzl5OZS2284pbCw+lWUNqyrTCn12YH3oEjH8Qrjzk3f+WBDwZEq+K86er98DI73KmyWw8FFj+O/E
uCAltMjXOfYi/u2P5fqKV0B4hkuevgezXXdMTebs8L3j0drkhdiBh7MliJJfPPYn6MHj8utwtKPN
QKWjFaXe64+Vx6E12lPApjKFnKg7rUb6Bbraiyaznwq4wQS8NC4OqC470nX62dNf7CjN7lprLBDQ
8ZzdzN6w4EKp8gdnmcSw5StBd0MX9+XtGyOPRdDr3ddh76XSpl3HZn9KDamduXXniIZITvL9RTWq
6jkzyOSqltb2aozj8KW3o+a+wzNxHP4F1rps5HJLP7x+lywOIzBhd7cNrNs1+Y/x+zLrh02kOxwa
8eDdjl4xYQcbCSsLdH4x6l9yBTlwHW/pPz8E/QLWcqlt1+Vk7XLXj0v+D7tH0jYEp8msIhfTIr1p
bPpPgZROvrKrogLG39QBqYm4tV9G6mBueRrGnK+XekRguQw4N+vJ85BHVKqOt0nF0GvdeH7EbNGz
HPTBsYXYwJElFKtSm3wfG4W+YF5YOSdcFdPBryBH7TpQHh65A0k4b/WcNs+R41XxNrWrJVlxcMNQ
4jiLcciIuUhTy9zaaVSc155SV+S5B1fh0DDsPM5C3iUhy/Z6bhnarZuFM/u+HrvyxaVLTwZWoBHr
G4Ty3gz9uF8Scx74qXkQTjeszBFgtTiM+ax6OgRStNupFkGHarPM7uIstL54FSn1yOCz4atpl/dL
WnyzBXmCZJIRVjAJwrdSv19XOiT4LOihNjMHPXOxv60IrTa4Q62Fzz9U9+7SfPEDg1K98u0DDYU2
Xzl0Hx8i5WZHxWWEc89vh6vas5Z+n4nFOwuKJHsXRnUGPX7m6xiLwLpH3xF/nGUtgSvbsT7gKbG+
ubJFvO53Dm6aNJ67SzfO/Pu4VsE7hEUZz6tDNJxEklqhVa3cXVe17kJiZeJskp4Z8yowQ3dVZlSV
dB+C4dlHgWHjRji6q6sRZ+XkvvAglPOqc/P5U4Ni+QzQtdVvOaqleyaDaFu9hjkVmUcJus0i62jK
DJ9YO/PPqPymM5p66jLLs+rRDwemKW7fXenCD5iXyLTiOxqj59zBm2KGRz8nUYQx0OI7O0lImV4l
lpjetTDEVwyA/Wa1zKiLMNW2vtpkMdKRyLZbfNIw7+QinTVyxfIGc0N7GVO5fmB2N4NgDmJmOUGJ
7hWINjpL72r28wLra9l5n7RjNWdL66fr1CJVIRqHj6YC1K5zKzpPCMFKmsHdBd2kDrlWVASud0dS
zDM0+vxQsBPcYdls7hHEqkO7UCX2spwIb2jy4TrvbedoJlbRtoUZUGNJki/UTO1tdJypzoOTntPK
k2dhrZMHYUHoXyg1L20EPjpP7pdgSDY9k8tz+rXA0Al8zDZFIhkCiWXckkqqt3EbLCQHphOOOyyu
cbRr+oSAIVEDYkayEGLboZ29CruhJ1XdnipsZiajhPNmuwvWnt+SrBKgDe8s72Wq45Ray/F2TMzw
cUwBZgGG2+tqgeWdYsm47Jfa3hgTDVdRpPARLHE2kNmIE3BZBMqJuba9C+VIVJex06/E4HpPaIdZ
rAsPgk/V9+2aZ1yc5U2CXssdlPXozdEV+W/Lh2YiZmuaYkG4SFR8C0I3fLBsXb4s9W0Aeo19npVz
L/w+3AWVk7yblqC6NEUc2es07wjB4qRfrl38p+vUoPJ3x7zae/FYXRtf2C9VE5N1h5DkfFxwzrZO
Fj71Aj/VAOHrbK6m5dwZNL6QxmUbHCsxvK+7QX7VfW6vE7qvxwS1bucW8kNrK7rkVlEzjIDZziB/
iOz5IjXOSEpjWHG7yrLq17rCQBqMVv/BSakzw4K4li3G+iLHumUPh6mT82fPTAUGmIlqJh3tOtua
atDo4hNcnnU4q3ez67Fku4hEbovAXz70sSQ7oyCUeGJIW93EqgAr2hNg/SKSOUZkIaMtftX8sYoi
72LCFErEAc/axhkIFUFaQA4SLnLVroci7fZREUNEQRtAgrAYzhlItvcQ/l0QxK6rCJ6wZXXjFiqy
1ugvRI+EIiD31e7IdRLtYgq0K/UQ76iH/MsJt/DO7pd+E4eVuncrAi7xRFvpGV+erHdlXw37EEbZ
F80h/W5wlHppi2/TSEwYi3P2ld6k2prYXKTjZccCufETx71tFYsvRjkD4h6AYkaq6V2No428DGCq
JtQFZuJxYDGPVB0866H135EtVpyP5VCfd5VjBcS92v1HjX7jSuS4fNwhunCbMDvkU2IzgVXpTjVI
d2YfhxqhNvWe17bfGUuS0Ls4fFZX9puJ9I6dgN19Vs/dcQehhngatbYJ96U9dxe3vZ9+zKwE4oSR
3QGpSr7lwccoW3fzV9eq+itrypyzOZsZ72vD0IRUj1sJHnPfeqa6y6Q7bnNjRV9mp1geqzHJtnVd
oGWS2W1vnMe2AU9hWwRBLMhciGuUcN/R/gWiJVc74ZOCfRs+OZnjXPWeG57nqtfrJUzHCtbzHJ25
s7LHFSYZQejNoohHJHvqvsgLgcy+tdLLfHDGd2j0mvIcjQWpfvwFQgXDaeBLiLLwdnESXKtNr7e5
VbKzuT6YBtty43s5GnsXhGq6b0qLqOXIG8jUZohkZHVtOQOWSlOFdLqR7nh3iyGWY0NTE/UCIdre
fWQmvOxdUBG0KK0ohggoqE5bo75GdhPuwK4glSnmOr7VAn1Olke1OLIxQtABfnXmuphBuPvZpWNb
h5lxw4vivHk25QOg1Mxxhz3x2ChkoqHJLod5ab9EQR2By0Q1sWwyp0ZoPY0cz1A2xHI7+Uu/zsOs
+JZZJKFVOnIf0M6Qh9qJISTZOSZAIK5kxmJako3a9rrS27LQ/S02cnlYCKc6k6jNEKxinZx9DwQI
o9vralbHRxsCcpPzMS0QbagJKg0/RBOCinntueUcsPasrFjPVkvsoqds5Ew6I4ihdtFjOFpuHTeq
mMdW9XLBgvU1UkTZLVQrF20R1ofyGAwyTCEPvMFoW1rEAKEVXTlePVyGMUMHleCVrDtiKGjUEJI1
lcmmctRLMozNB7vBv5osvfgYt5516ALzKCqxrL20luRvAp1HYUoqezzBR5lLAkcKwm0PekGlFg4E
5wSFax1isuA3qFPVZUCJIMexzFkQ4FSErH5EXbLvW0xu1jPL/h1jtHyfhE1ENGCSQlNwh2JXm0G9
S9NIvVcpHm2rmkfWL7+jE2H8900VtOSGlHVHcPMEHQHaH4ACHPw8++WHiFiYTTc2weOU0MfAeJs0
67g05S4/3iKQH/PBlUm/MUezimlg/Kv0I7sfq3ghQ3HviHSh7J81G5ptczARYYGPv9Vngpt8jlHu
2YtI6lZt5yHtSO2DKPDhBmNN1pnV2M17Cpxv2srLp2EpmgukQR/6YGo+mcZ/IVWGUtuwBgrWX6I7
403eiKfAdgntZV3YFmG+vDdp92iNQbBLSCa6jfolO4J/j2lgdY7gEfIxGdR63PQNU8hecrBufPLO
bd36WPC7ehvUeXPhIRbbRWXm78IAD26bNGeOieMrDiH7mQ02JXB6FrscOdyHxrPCs5moMxT299gF
q83QdvjbC2vGEhOQjKKIbuUdIFkvcF76OD3WdpPe+pJ/UGxui7yKP+H20+cRxeNGNNhaE494m3qJ
vK2VYLWemiODQOc+i8FECkFeHAvN5mpOeiAlTffo25iSU+X257Zvk79jC+zTQsTEeiLv9O2dOYax
OpZ+SOacJLHKqo/QH1E5vG74Xls0a8Q8W/oqyboIKks57Iec0GHUzBUbAJCixJtywoLc6nNVFHpv
iIfuy8DdiWQhdaWP8w/9GA77kaPPVpbjfe1PkiFP5T5mcZxeNWE4btt0TK9Ci4h2Oz7EcKTOM7uy
z2Q22tdN3xEKXZb9QdQhqtLcA21iVe35ArX084hNaNfppF2HyBBXfu9ND44z+5yyQJ6bingKhrz9
tojUUwzyA6tRtkAcGXnCRdDQEigPTU4uYuISc56JjNS6zoqLa3/skPE1bk9Ob+28g0lgzkSUfRZt
3D12AdFIrOjDedB0tMtJj9w6vRu+jLMLI6QuMMtJlT62uu+fG2z3t36s448SrrRTE1Pa5x5BVSPk
GpQiDUGf/nBuDaLwD3FBL6F0JgAaJJbw3WXk4uTRUHxzfBNv1IyhIln2Uc94JSbwRTbRta+jmgBF
Nl1Cc62tFfX1eTNTTUdDMOyMKJFGEttCjKVFILDbQYgbCWXnnq7YHEDG2CSo1i2Bq3Hqbl38/Enq
SYrPad5Yc9bs8jHFntz61fspzcJDFbMWjjne/4rp+No3rD0gMpMN3JjySmMO4mDqdRbIl7TYia6u
dxYCg53VhOg2HQp7NK9JStxXVoPr0YO+oEfT7GatiKPzNWirGTekr8bynYhd8a6gAjxYVHVnXtr3
RPdwIm4J/XufcWZacYFx03lgeRjbkwjmTd4hs1qmUHYlWFRqqCvBcpmRAmrPtr7Oame4zZfkeigo
8Adr+eLUXQJUKb3yYpKU5CjltzIaIlJkivl2MW62wz6uP6p4tghWKReJ4LQnEM0GYBUMsiCeMpo3
kVtcd8PwxCwM72JrfyjSdHhn9bgT+kgi+Twialo7HIn+bTmvyy69rYaSfZvhz8ruxLOTVUhgm8DB
yD/ImIN5HextCXbJSnC8R07gP45Cwq5J4s+pOy6XdUu/kuApFIQGMwdJhh0JiUuUfxmorXYdqoYz
IavkZjz6YqRkzTU2xcqqaZgPEIZbO0/OAPlmzDNrGwBye7BaYgm9VkNDD/S8hisIlLkLIE5M4fwO
yciLF1bzpl9iEeHmNy9pjf2Ac5M4+AAo7nuXI2+R62ojejAISBehF8U6M2wfyfJker4tUhHxBDlx
+FD6/iUMvengmZEY2nbqoPkuxQOe04INpQw2Q6WgJTIL37Z6xjOfSX2vAcLM5dieASYE3+IPzXPX
hwQpN9N1meFLtAoebreHHqXD3P1sZ/WjhMxDbjCECdhJDbHRU3zu54HeJaY1MANiOe4m3faXpK62
d3PajWR7cH5cj9nkQSea4vRCBUjJwzD6tqDBJ0PXCrfiiCVY5iE/twP6qquhAH/UqUju7HxaiGNM
DqUg7bvy6GNJS/mrsG+RjSZ9epBImL9NVKSXVkDq37gEV1asujul02jHaBVZDHK4TStM+QXHYblW
NTB7vfDm0UICi2cYDN4kyANQ9LA6fjDxBIjNIaQrxQrbhaO8GLLpyU+br1GcmJ1pRHkY3WaGN+bb
e38c8/NpKDVhR5UevlrIq4q1FZbDQ+LP0YfMS5ovbv0tabA3ui7+MxkUzUYWxBMaueSfwrKON1Lp
/pxgNOc8rafhZpEzW8ioi45UHL894Fj0wEJ0ISmKOTiF6XiWr6Kw3NG3C96HI4tXEC7ZIcbjc8fu
ShoSUYno1cnVCyrk3CtlHNLqy443KbWWmVjGuqVgLNPqKcjH6dDX5OORfRhtuz6OuK1iPlfGf2kc
cpWa0Q/2aVbXj3Smzbu5mHwIh6RFusoPL0dQUMSQ2qW/a+I6JaNpaaJxF3HCEBiGA9I9Crci5NCZ
m3TY6rpkuOw6M3RuETYk/qVQ+cZNK+ea6pjRc7spYcI1HEHuy3EqdiWd6jMiN24i7CMo+SnBo4U8
VmfGuJOkC5aBcknP0AzZbBxe9bgQ+QQTLagJVuWAlypwD9C/ddekeBxED83OIiZg28fxe3pWTARS
WkzVTDloTFpRRsOHUnoR69Aush2XGa8Drw32Ion76ynI4EdEhClluLAFSqy1rtMr08fPA/EPdBHj
7lDQMdsJUqjrRZPGFti0J1BiX4zKD8B+OTcNuRl0aXBWcHaqHuwB4mBtT3K1BH1s4Y8Kpg8MR+J1
7nKSLm1dfxsZ8D6XbI+3iTXMa5/qa13GVQQPkuRbrDzyY6FNyrJApa1WeS6Tr1UYir0JnCe/qvLt
iMkSNbxPrqGdZkf43UVY4mBoveLM4K/YELH2UAqRXmSOGg5+3sI+q51lm/te92nQpLvu52DstpXj
sP62hePuRxO4d9nkgslTfY3mPeuvECSn51UQz6A6nOhJ0XRNV2MTwbxsh+pKZkG7NX4bf5NeHF9b
A1nenLSGDVl54XnPU3pBZVAeysr4h9Y5AuA6TYJkvtjUsJ16oKXgPxuvlNgIdXvlDpP5b+rObDly
m9vST0QHCXC8zTlT81ClKt0wVBNBcCYBTk9/vrTP0OXu0z7/XXeE7XCEqiRlJghs7L3Wtx6TJGNg
MyWswiamDrdL3R7CgUeW65Q4ZOVsiEvOw0f0z9egATo6gI3ttRYLboZ5hM8aFdJ+FGMNoM8kM6kY
M+/hi2tkfrUAZeEPLAn0Kqlf+sdazBwY/XINNc3o8NpsuOOwjnCCp9FNZ8IWAo7nRCcriupcO4kg
qhoA0KULhvTLGmGy19HonuMm8z579JiuYEXCGVNXWbbWceWKzCj6vU9RGOq8NQfPJTk8jwyp684w
+fCtIv3mxrJ/8Xq/u89sT81d6gkjCYGw2TWb3emJ+8owu20yXecfWbPwvftwrIjZjLP5LmQKRhht
OX83SuMZ6VR5LBYPfBDpjNPD6jj9E0GC4qaETPJK9HxBNYFpZ3FGojQ7FY43RYjTaZtpYwFCweeL
QJB53o8pL3uYqFP1za1CWvOKOL/HcVF1vcVakYe3lakpAsic1Lc4A1G5FJ0FNIOPRrz5+dj9GmzR
kxzqjfWN0DEH86yjq8WmFuljPeX2SqppslvXog6866PaEVtvCsJT17nRjyVHQbuyL/7KFjDHN9Rh
4cmTPufq7HgqJW7dG90t8KX6pg3rgE4R4K5XJ1P+56SszHcXzxTdwjTDdNUYZqQTW9W7Hdxxt1Yj
v67VTn6bWfRehR/Jz2VS4PHG1vbOhwzIQeRJv5+E45OQqNt2x4Qyi7cJ+ZQQHiXRKSniwvgwcKWj
f1+IU6qkeGnLfrhflCvhh1X5Um8wXvh3aqiYVU2uAb7rQjrHRmqvsuAkmz/VK4YWkqkrdLr+n78X
JgEC/Vrtgi+qiu7rgLOHzM9i5L8t/IDnqZ55JZDnHiTz7bvAqp72SKLS0zJH86cmFaV7nKolueh+
XbuNCG1B9EMdkcGJICofXnQ7IRQiajo7RhVj0nwc1QCQri28g19p/1Bph4SEsZHli3TrrDiXcaqI
CxzjnqjNor9mqmIE2yxpQnZ6JnjqAf3JfjcMDIU4EBSiSSxWkrC6tLqJpqF8wf9mjq2t5mBvwOcQ
A7IMvKUemiyAfcD1/AOrlExmBmZUFhUxIi8Fvla7aTO6G9s0WssXWhrZF9rw3KATB4yk9Sb3vRmA
CNE/BwJR6fKzO+sRSHPAnKl0GrLVsQ19J3bA3HvLvFzCQNv8JmHce09Dlm9fDCgF1uvEMjYJ65Qb
fXo3NyzMLQJ9hHiJbb+G2L6gbursLkKbe0i7UZ/iNGSMW0dL9s1zMg3tVKPlGUVMg7YPaTxtteKC
hBNqJIStdRNAG+64NC9R1QLEyIdiqcCiWVZjlgbMKYeY/+1lmt+Cc5Sf6Qjk5K3mLU7cphzmjyYJ
ulcgbua7HlNwI2ksnQ9HIMvEwNhhUnIcLncLsbR5XMhog8J5+tS7sn/rEhoWBWayz9wZwvtIZjOR
5EVy1/QkZhEdDyukDrCWAZhgv2JsSj2eiqtaqGwze9AKnpw3BEQ5zQ51pWEjvec5MORn0JwlL9mW
aBilh91lJ8hFDzdWxjI72mhyv7RlkV+N6Eh06GCxsvpR+59jOvR4kTvJB0FmPUOJ3i35MAvd3ozE
+t7LBYvPMyIPzl2awdVDjrp1142xukvKBGofmDkYoSl9VdDNPPQrnzcN0GqZ9ygYFnVBoRJ8lkCu
iAAN26+lMOGPUCp9q9pM0IZcJrYH16B6NI4PMrPkZl4zJcr1wozB5eEpm6s+S7erb3dBGSSvSjks
+ShhBTrtlflSWyZHh8G3yD1GHch1U4sY/ceYeNWJHtX0yYlzfcIVyQPLwOCF8ajdlhMLl2MhvVNR
CCE2iLrXIokVNKxgIEdSz2BTmtHwbOQGCTIFweogUnUaKjODnudIHZ3pQ+OTN7Zd6SN+KZdVUGc1
rRjOOFLUM0dRF4KUKVJ9DherT30cZf0tMBZ0ShMjjndVsrQLplf3dcHTucAAPDQtaC0Ik9kXplO8
nZEnlvphGuKFokNl695lYqQPfw6uLQqYX62bNWLfpCPbfdhKlnCnr8+3abno3IMMZTC/DMXhKmYJ
uGTXtdh7xcR+zw/hm+K0eitlQlt4SkT/YuQVccyc1xz0dWeuOQAOyTrPt26QZtukbtrnOq9nJkee
mfcU9ZxARciX6Ti7R6Hr5S504573AN3v4xClTfBelH2Zc4VUIU1U+urXDhUf0lyVBg+94jIErQPr
4SJ0WD4oM4/HznTNGe9ocyZAx73gTuOz4JBrwy0fME3uqB/kIZj5706tBXv75ObpA4Y29sh8lexz
QdqwibidIz9zpXTJ/W27XZA56rlnfT90c5HeTdhT9iB/x5OTAfRtZ2pq6E4rb9Ii8srcRGNDfGhU
13Raawdr6GWp3HLZNA0LThCa62/HRY9HIZi57uqio9h26ZIeFeOaWwama7zRsmAnqUn3u6KkS+TN
xnavc+vxLNZ9mDyMLfHtvA8hgcGJQwBO1Xe7qcfbugmG4NIwT8BSGCMrEl4bvPqs7mMxOBXsbEzP
HyUHClWyt3anNpvudNUP4y2jUI4sEyIyrn1UrxQP+pTMWp6snoODzgKWysiEdtsCgttONRKrjauW
6RPU85C6seeQCmLoRb5cyhcKLWjqlD0sXqMTZpSqjcmomqKSA5PqUNxwjbcPSzeazdQq7NBqGJDx
69l7pEf1YD2fgqUmoj2sORscZ0YC3c7OxdppuNCa4NUESqYDSB9aznPZUQJWESmXVybmFZtgAj/7
S6D5LznnXpuKf/5uhvsNNPA/AxAcfzZXA//w92/1/yKB4IoN+E856ZVw8BuB4OWjan4HEFz//F+m
Ogc16R8+9Q2S4KuaEa/Af7jq+JL4A6cNgmQkAr6MkD39u6sOzOMflG9XoSg+qfBq0vpPW53j+X/g
BIiQtiGJD65il3/FV/dnhsB/SWb4jQLkz2hSiUj9U7f2N5WSDOO1r8dZvuLu7JyvjgqSh3zOgINR
sI3nohyjkIqj/qgpw9kuqy449HWvsfyna/sDCJHaK2Zmm0aoBeKjC+MM4zN/gwGHKKJzPbrddMib
tgYZz0UMqivYxM1QhuEj0xxaYbUrif5hGxfRTgtqDg3utB8HrK61mJpvrly5M9eNHKZ9ukrnOYli
0rJTX40VmNtxAcDtBuoHTaw4QERSQ6fWql/jQ2XK67jYrw6dmcZuO4lxtvv/5cP+R+3w9Q1E5hVL
rGQeEmKmRr9rjno+WBCepfdasqVuB8Gtp6r8f5IX/i5n/OunYIRy0ZUjIRZ/B0lxJLALtrn3iphj
oD0ObGCWgz04mK33knvlPwjl/g/rgpfC2QMj48q8+Lv02zKcWFGZL68hg4ibjAnP11nGjjxoL1x+
FZ4M6I955N11GUbpc+1FE2hkyRxznBt/L1uDMF37tf+9ql3zM6VloxmbIhrammjC2MxlyUcFHbOS
ROsvn/CSBRDQJTXhPm/h7NfLRDK1Ba1tt/6fc86r6AKlh51AGqs2qul0VugiBm9Iup0vWzj/bpre
O8wwvV3ot+2NSKPumUn7/OGEoLS3zmDlR8Dg65dfFRpSot9SSvljCnTz/74s/rcPDJusFCgVPMFI
nzfx92UxzYNn7BzOr5j1fqVrc5NRgm1XkZycIs3/+rT+pZ35f7bt/n/nab4GzPz3e++n9dtPbAfm
42/IGP7SXxtwJP/AvBBhXb5ulX54NZ5NfxJgguCPJImRCoJIcJFnhuzM/4GACbBCoz5Ho8/dAUcA
X/p3V7OM/sCyGqA2CqVEVUwO57/gav5dGg3eAoZMwhMdSnZhH2Xq74vEDCqMFdK4U5XirdeOITLC
6aZjFi3Fvh6EeJ0yaf/B6vm77v36Q0NedIT7ht0Kh/bfNiwJhjqiWs1PCH1CwI8U/91uNSFozsYr
UprLiVfeFZCuIcYQjB0i9iln769i4r/1Ov8u1fzrt6DV7AXsnAIT7t9/iwlCaFO6+tThqs4bOJTC
xZO5Crj0YfVeifWVM/WfLBHhn87R/zrvrj8Xog8iUZhANP05+H5/ywnjdRYnGJqjg576kwX9BstZ
Ls9j4HckK6ZyfgqNTcubNOyDHxxbAwyUpWm2kWcByRR6Xr73Zp7897FvxVumo3Y65XqV4aeZojHY
4zWwDFPCADuJCrQoX4IitOLWm8fyaLq13sm2qu/HpLdIl7gY0WKz4SMOuHuEhhJdh0drdteIoLkG
0hTM+RYr32rfZYLbXj1aHvLAHZ9dp881ViD60vMUTxubrX4Ly1qjw2tck3lgHkTxKUxU/bNoi4p2
L9fB6xwfQ00ALn3KfuKXAs1SyfLkMIuHKpolR7EWj21iH5NJvRWL8Xco6JynZZYge6PUvPTz3J0X
xlQP7lrITRjWLmKRioCzsX6JezRBmV86p7QVhlQIz+7GlB+iIy0O61oXx6gDrj/M60PYrVOA9cR+
RX30rUtTwifAHE9VKI5JK92dwxVwAw4o2jKe/FVO2Aw3GRgTBFYCnSRDr/oSyDL8Zpb4khFpQZwq
L5Fmev2zpa76Ho+0w3xuSO7zmPlvVaQZxTjyZg5aS8vKCRNEhVxtEnitYX6ypayrO2vr5sGPsm67
VGN39Dpn+bl2LT7SCSMflbodvWLHSBwYv50dShe3MAh17Rj8asoAfTZBvYW+4Q9PD5M0gbdN1QLR
s1lC/wuuhJhkiNgi1U0iiDEPKiABFlZjwVioJUjARxPgEfrNEK/qngVW9P6FStGdcSeNqLBJSEZF
20XgQoI6EZeQyK986yf1aOhWse635DRW81Vh11p0cyJCgNXQvw9yO9ubzCbmNU0a+6wKXWUbz1mD
gXBeqKpeI022V/RLQMNyoVP8nlrUR+TcMF/bro6eRYHp84SHKKnP86gz51AQkfk9QZn3qVzrxT1k
lZMw1mj6GCUl1yoX/qctUZk0uvPqu7TzwgcfQLf2N9LPE6B5lboq4f1iGb+xjqeo3Xh9hjSrdseB
rLiCWlRPwTWDVnGfLozfos0Kdf1+LZYglpJawDDUacHi+Llanm2YGucMisRrX0fjLsiDacmOUGSK
nqgGawDRdWMmYnrqsQy2I8wBf6tjRQTHTLAtU0KaBc1F8GJf4QsxZDbW6QV1HZsKminU0GcEYbBd
YXEV3UueoU05yLaXh0Yzc9oqQz4frv0ytsBRs8o909iveF1orh+iJsNF1Y1DNW7WSsbpPna1MHua
ccwce4hly1dtmTXcTmOTfJrDgtbmvCZJCSlRxK8d8/XPpgnlC362ubvXNXFJjJC6gvdY5YHYTXWf
F195oI3eZwXX4bdRdmN/YCCuANsyG0lOFQOeO12X0C0yiu6STV4P4YtFUhJ+v2YkunuX5hSx2eyn
/d4vha1uMG/gphbRDG4vgpGzs/Rxyh2KFm98TXvEnfk0tOqm730EDKCT6nWD+UqkIJNNP208lawH
TT/pRg61eg7magoOThjTDPAdRpiHoO1rWmPEz4LnSyWAcHqO+QZwnP1EbF4fE8Iq7MtQF7HZQKQp
3XNtZLFWvJO6vuGhlektietAjQM9r8/+TOzH1ukCt94YRonNvaDX2wGWEdOl89Sqd75Y+p+JW4HA
6ggBe0gRgY5Hxy9hOS5sQN8Zl9niOOZh+wrn36t+tCII74NiRHfblaYf6BvIKdqDmhg/BOOo+NLr
Gv19CBMMrKEkd6Cgdw2FcaKo3nngpUKE3FH1PZJl8tR4EW270E0U3YVrOpNCJPlRln1LJthQoiYo
YJ9tRtgsm4ixxGvgreLRobEModNX6qaIqwpZtETBsyE/D10NUOQQjus0nHiEknZTZQk6jXEo0Fz2
mZ7tU9mzJ9wRGzWtd32aMh/020zlp6HL22krwiF/iJYJtorTgWLY1gtik+2AKLzYLMT/+fdF31o+
AjpYjwVsogfHNFW3adpWlufAdxMOBjcE1SVmFs5OTQNvtdMI2Rxtbqd5a4K5m9BZLukD093+th+b
Pns0S55iKGCseaSXPL2zb2YPkFYa0JF5WV6CylX+pjfDF59QkW5mZk+SEucXSCJTf2njArBDkJju
Jhz78Kp5zZtXUGpoqYZQu6hxB/G1jpLuo7MAknaQ3Dpvv+J96I/w0uNnY9sBNgJbe0nyBhy3/r5y
+3Z8S7QgVUr0raMOjJCIQqsz57GdXYskOjPho4Vw4LHCoaUcJ79SZHuHg+sfnWkhqgODw1KSe0JS
FAFti73nPL0WPiOOlptCulF66LrF8fcTY+Dk6Bf06tBSoHdH51n+CEpOil1ZMsk4BuwwyEkZ8uTn
Ht9nf+PG9aAucLAQk4QGcG5cCDgdpRPfd8wRnpPO5sjh6K6qwzQaaQ5+4ZfrpcEGemwWH68JIvW+
xx/RYBTleh8TbUEVOJyHWVwJwb7f/LCzO97G2lmY4DOlZzjldcEdJzb8NtLCow+wrujmlmEdHBa5
t7r3o8nTnzYe3eoGU+Mc7wbGJQNxU/RcDwWsfQhyiTf91MvITKIk3iY74Q93CICwFLAbDEnodtqO
xt3G78sMsuD0sx47BJWDHb+bKHhQrefcNJaoESHb+D0ZxFYs3pvx5T4JHHNx26jf5GARd0PSm0OB
7Yf2BDz8tFInD5CL3nQdo/owKmcAypLOGsLeOhg3pWqZ65VD/BHbgQioRNpfQiUpOUaqPrdT45/G
eDWXGt01IZWIjR3HePcSiflPvEH9bhm79JOTlMXXDEdEtuH8kzdtxzRkG7ljceur0vthVNVdHBnO
lzbpOKlzCS8r0fl71AbuJ3R6z1Mf07qvitk5VOSYIIQbn8H23VOQIhVty9tUyvfG79EZQTBAXNr2
57Eww87aRJz0ghBF+8jFgDhnx1IsF+bi7slm5JAvIUaeEhHSCaZjfhMZT+8dlJtbvIp6D2WQ/Le4
eqAManYG/eTBd+Pn3hRUAMPkHYlZgCOY3HVJNO+wvV8Crz4WKmsPC23JXVzWJ1tFp9EPbnw7Fzvr
T19oOKT3DT4PGjppu/WRgHCLJ+8JSEtyV02LPXhjNJ7YHn7ZpCFzJOrfB+JdTKbTkxsln92uuuYK
aKToY/OAz6Dae7O68GfSyzL07fdMFF+ajN2Z+Y1gxqxu4kCcejUchqR6okBuaE67T2k/UjU5wSmr
BiRuoc8xpTx9WZfkmtfjim3WFvkmWKq94ZfYJjYPL3TJUdNW+rH1gMQq0zh3fILptgsJZ1Er5IYN
ziXFdjWhDnLX9FTLCfAdI7EtrT3/UPfeAYtG+0jhTsSLGSdGd8JAQWqd4MN4ClZ4V4evUkzhh15r
dT8W3XuwjgH62NLc2thN920TlRfHZw4r7QwYKH31AoedYgzhvyfoApboS6Tcu76Pyf0KPPPByLI+
B1V4VFWJFiRogot0IggIU7x+G4v1yDh+0yXqq7Cht5t0ugt75jYGdUiZtl9M3fMUJSSIEeDVHtv+
qnMR5m6dEaypOX+rR/VMd0hvxnY+pxjdjsjQi7vE/RGLfDN4ARFbjjq1nn1t+5CDju91GZRTQAes
7sMQqeUQe29ULgvCgonVV1dz+MX00We4I95+Lt1N0BK5FBLGsrc4mjiGyKSxLPPF3MiGwAMlSonR
rJLPflU1NyL2n5Y1epYqsMdqFeE9KNX4W4BeEFX5Eh3iuLthjdrXsC9umTjfomOqb1WO7WPSwCT9
ap8ULbNIlwSarICXSvhDeA5Uh/l2RM7oEIVmxmXXr9MBxixiCVV0I7rUbLr4SX9kRv/siOXIUJX8
Ht9mN67sou8LOuMvMSSX10z2IXVjUn4hbkXcq2gu2/20RP69UjbdMk1VyElD76l0omLvpLO3xYi2
bnOdEyODHPuIvkr+SGWef65yaik3y+NbW4/pzsE9e0jX6XM5Vuu+RZJzCdby0lxxyRRJ9qntbXSZ
1PrqJk58cpsu+jp7ErAngsYN9O9oX4+kxZB4frl68jcp6MRLXQh5agm92EcuXiqUQxmBSgug2LV1
X5Zu8l8tUNTdFNM8SNn9d4yxXqGPZs+jnlJ2sZKiV0TlLnXNfEUyNbulSD9r0d90bp4Toqcjesn1
FCBC82kLLIsJv2YiJOeKDZxYrIrLV1uXG5kn+V1l+/zgWIkUkdrZnVB+NUq6+yi0pB6RiVsoJGGe
QlO7ytp78HyU+2GDCFg0TnrMySrj9k0g6Tb1JHr3Za0v3pJKEsVqZ/yIksw8aXw9D9hV9YbzEkEs
RMMbf9Hdwcz6hgsnxqtldl4ZNOLJkbYOvkXRjILYJB9+wHvF5dJmsb6fmAF1TNJrRXJCZ88g8y4N
Dw8FeUlybuK6W7fvgreIj/lujJwr9NrUdwoHTXWdhw2bWWbVwVscaGQxiKguyMwr9rLbCTPPFq1v
ve3Jf96tI9XAuqbFM4aV+hJWBBA2XfzGAAkpz0jn4EGiZDhVLsLrJeBKUDkpxBmVv5luNlc1DAVL
YQlRw6cGM91Mt7KRxNh2+UByZPjdgt8kj809R8Y/0b4/rq0+zFBGkaSPfbLHtdUyHG7EpaxZrsOM
RXbn1oj3aSZIg95wrIrkhUniPODRaWM5P/qSZvRwdlKs2Fw/mQmEz7kZsyTfY1VT/nLkftYvw46h
I9RMtx9ERsdZQCSChI7SCXl+iuiAfDaCWXABIsCifCYEVCiPSeLSdt/iJIXyuVmc8jodAzaiwr1P
/HAbH1xJA5HDfGgmRZPbZITbf/cmL0se/aH7ZKZ6GPe5yANIt3rlT8V3kwtsGDxaMPb2KWm9q0yh
TAZFALeLrz8iekKLqv8orEavcJrbaAjNOSktYvedRzBDji0O5KGcj+saeIhkx1BWjDA6K5dxPYhu
yPLyMofLIPFrVOuInGnDLXGWzkGlSR/fadTu5OtBFn/PBrIIEbqLA4Bmchriso8P6zWBpptwNiJt
G4gx7o9JJb5z6BIKWOr+pe/0mG8aeAZ7P3eWQ+TP0wbJ5dXi1Pxq2rE9VCXvKf7jTx6JUWscIEMP
m4feOhfdkR6I/wq2SOdzgb26bRME12wwmg2Dz/DrHHtkzs0szS4vac8HnT31siSxVHsjaiIrIb/D
SfpSBUN14VHsD5kqoqdcVs7ddAWJerZEkzu5IeKdEENB48JtnwKiDxMT3vTrVQG5di7P04JRGrsa
TPzQPOV2kLycYW6RNupm3ULTR6g4zH64x23F3Wn2HP2Q1Evx1XNSvTUp9NvOj5pu33dOiC16zvN6
B2uM9ZoNSpc7h47luqGTREdi6RT33zWICNyj4Ugt4SWtOE8qUccgF9m4a7G5vKncS/UOaLG6QPKl
kjbYmfyY9FUMAOUnt9HRJlf9jDScbEN4JPfz4BcEb/Q/O4Jq9CKGbdCPSJ18s3PLGFP20p1lzSgs
TrUij7ZZn/x1IkZw6DOk9735hKJp6/QltUa5qntGNeBlKVd/ec6CNHKYCIrtzejdOo7znOdSHh0v
CZBD9eVhKtUdpBMHBCQYCs+tL6Uqy2MyUtqiIC2jXW4DWllIO6JnN5jICEYxgHR1WF46OYcfjpNh
9g1LeR5GdMr+hCS0Dh17GdDatRLHGsTEglSS5VNYrXdLAIYE37oA/K27JzkNHPN2lbfuOv4yta23
AFias4lACBdDPJwxi5x07c0EBiLIynnUH1Tehee8SMSxDdvF7NH8hPMpktKBqWVTu5toZDymU4Qj
pmZVvNGiSffMRDvyh+tqq5i67RwEf1vpR+krtSISFADiGfrv5rEbxTOC43FfegVOvURcfSXpfClT
LMwH2eTBLgirdudkYXXIZZ5tI4f5I2Mtw3p2wLXR4VTRXahaRvTluKaM7/34WBJvt+yBnkVkpVrk
fUgU9lWmgxfMdXjwXNLftvnY9zWFMtYyhHNfmeIiOIaCfAx0ggMw8mjd7QPMOI0TBY8V8NCHPhm7
F2BOBBotToKnQ8HzVOSbb9gPvF3lQiX3FQoJPXkoS0S3b8PugH3KfLOuv0A3d/Et2YbLgVOtu2DG
OuVxRfwBd7Un2w9Y0HXYSuocVxDfI9TMGpRNzNzY/IvFvnFjD4p4o6osgNq90Na9UkwJRTkVhRf2
X/JZSZ6YtN2nUYsCkSv2LaqV6JXeBloobvjvJqQpuQ2y+XNQF6AKC2u4I3UlCo555ixUBIc7kI9P
Hp3ocfL6S4o9OEXymDmfF7deeXejBhik05FptPrHYe66i5dWZHD6vv1kBi6/yEy8H2Ltf2UDRTLd
4isMOa3GF9yaz4uLssUwdiYgPbJ3KFTlecJohO2cUqKeUtp6S3Ygj6UkQ8P/wsABVemKlKxfKPI9
2gLUcZzAcZ5Gx64ZxW01mPWUgpdAkG8EcW11cwYEMh+qKLAPcyaBJMSld6RRl3wm7Su/j/rgp53T
+hFwZXkErUMZQq39vR0J5yql09/jFph3GkfePsLHsAmMm50E05AnGPVf6EQdgantbEJVF8TZxVcx
ljI7TvgUe1oPff0cAHw+Wxs4V7cvBcymnxZiNouc6Ee4lMGmjk33bBxct30X1XsCs9WJFDvDizVf
K9HP56SK1S090nhXtkqel6BoH13QnVs06AjlVBcVBwfvHPGcU7ENoEdtpiIi1Cu2PcnqgjxmHIAg
tJtGNhAEkmb4QStq/V4UQUh8GU2VuOJY8Bai1AeFOSwNQ+dBX82dTukU94x8cVjGk1GvtAHqg2DS
sF1VG5z73t4SFVDd0GdEB0jUPKaF+D5X0x1SwmQLkOEUKWc5m26YH3WKGaFe0uwtpt7Qe6TdpQIG
4LWEIIVh9LSk3VVHWrKdgrzIj3M3nCv20W4WL7St622q+08WY9tB1bw7k5jvF+vaU4FUHaYWMwg/
eJrdiRWtgrWTW1pQw53y0vZbJ64JZ0Xokacua0yVhzBK9IG/7r7TQRjGd4Rma3mkCGlP9PijM3Hh
To/joGq3C9W6R6BmKC9ho+vsHESZJ74UCYbpiAx1LA/ZDwqL5cMGCWeWe50yJYGo9qkJ96Wd30YN
HMXMtzRBBiQMAvVYrWG0g+7AzOyTwDwEFMKLbGhJzpjRH1RzBXtHidp1gRdxxREdKG8H1+4q3G8i
y+tDmpjo5yKrgbO4mTE9z/V952biNUVRfImAcBzQ4ebEPACGekqHGAZDnZNPQKdtM4/jNcCXWmBb
VmN/JurwpQ3w92+k1MtL3YqWZbN6T00wm/0QORzA2I/ksRolJrPFN/rZd3AC7bJ84tZK0uepGNfp
aqZjpDV7dEkJZ2geZ6ds3jzONwxfPI2bCiP8NkfTSgbEmO2N59stLWb1Sv/FHkpqOPhzMr2BzQ9S
vVLNG9LF6I6BUnJZSiGel9oNnq8doyf6O8FF6KG7LCBQSKHEJX2KcpkcS+jPTyOn2mvD61Yb8BDF
iXIV7XbL+KOc9PwMCfR9wOb/NYwFlucJ+DtW3Pj6tlT94r2v8L7oFec1xwq/EZcVEyzvBtbpm1cQ
ruSNLSj5au2r7wtuqcM6xjHrg+tpvFrGNnqQJ+7YMR3qJveBiGbgx9BTXrTnj7eFlulbOpd2y73J
3bkNqKQNSRjjq4HNe0z0oLcpLcwTazHZZtWk2KZRNtAejtZlGfYARJYMqUVz1zQxAraln/c1ODru
GTD2QmejOJ546Y30W0O/s7HrMXdsMb25gDtIMaQbmG57rsq/7Gy43MBe1vTeACIaEA+xPx4q2aIL
6laBtaQC67jRtiPmlgRlhg/M00LU/Fle1Xvr9e3LYof1VBL7RScoAOeAcEcfQhop94TW1u+yFUAo
OH/ZmWbZiQfcRd8YvRFzF+ImPYDSF/eRsJT/WMBpsYOYlV87PM+fJ6dnMMDsRWwGR5O6BKxhvGTU
NJBYHHdv2tn8jOtEuc8FHUdiNKqVkHZBGauvvXURJrsJOWjSdC+jS5YaHjXyctU9bnbuU8lzaxlb
pjpBu1kTNRi9J/3Hmsj2zkzdKVapDYgbIPDDzP4Ne+OWznZxMYpocjLD23qlA8yc9wjj2NDZ0xds
NOEmKwl51UyfwyzgzmtveMEktosA5Yx66gURgtpdCHhbSZOwDekY6Mo3UeNvEl0/Bk7NDCMFnmTU
fdY2BzuvbJMWdMxoxfM8M//qSKHkdr1uyUYIN9hjvlZJQhpdyFGRk3YdkOeB1y5FnL7u0c3fOEQO
HKak5Ov8m+Df3zJKPotebnzHO+YK2fbkwD+o8nTCta6il4hb4F6r+cF1sJ/FSb1NeEZ2YzHu/H9j
70yW68a5Lf0uNS7eAAEQBKfnHEpWb8mylM4Jwy1BgmAD9nz6u5j1V1wJtlJRGNfUEYZwQGw0G2uv
D0YokC/fTlDjY7PpfyV1/XHDTeJIcZq/D/BSbKfxgkblDVSZsForIBCTKAVuATyxK4k/5rMEtAk2
Vhltv4Sk+sakvItWigyluM0q051kHv9iJYQLI9R1D7ow+b1ZyU1rlu9VbsEWxEqKJIk4tCw+N+24
pR0k4icUrqrLCltTuiFLBiYEbrwDKryvioiHR9zcgQOpFMocl1Hd5InqFlyp8IRRz+2JZd0/bPpT
vo3XyFaj5BH8xe9bhNS7Dm50Xd4bhuyLtTjBZniPBmfLYCBzYo60AXvCmP4Z4wOTaHUVWvbMEtWq
I+ddfGWxhJzjxAdzghavT+WyFDdytvMzAgHUPxBKUIg1YYZufMH7xiDm5ZB0EaoEVQjMXVfJHKEM
CxfcX0OLtPOKVx+kaRO4R0HmnZ9iHZJbjoMNcr5wxmhNU0JNAZ99XPOyr0Fr4E6D/ASKjqa/Rz6y
X/v6dRyJ0d8zvMDYS92iyA4/Heewjwoiv+Emw8PYgsTiLOYLy2dc7OaOCn4XV2uD45st1CeuSQLe
NgzfTYEHByxel33dFLCzsKIwxzyayK8R6+nhfw+GAK4zjsUH1eIg9YXSejrLom5o/3ohU/qDapC+
1odBhwIrRuQUI2Q+8fZGkl0a9NKqTHeJbaBR/8CGRN1XvBoeZlRSdbgiC6RJFoh/Y6iUJ4x4MY7I
QXdQAAxHMyTZl3psKLgyNQfMPqiq+HyBPm5+qPEy3h8hwIBPxQDlfpVaNi1lOpk5BsY0qYsRSoSl
u2aiRiMrR15pZBPUIXlmw7TF16f/RwX3/4Vp/wtGhS+++G+i4I9ff5el/fNf/iNLi/9r54vhzA5r
VknhPPN/ZWmC/BdQG1CU4oC3GwnvgOv/yNKgPYNYWOxaDyAZYVf7P6pgyv4LkwkbRQLF4T6d+P+L
LG3XJv6PRirYBXMcN5Z/HA1fzElYQGBv3mr4uRCIIyqUaR3mrXpPWfpG43tAvGhcCBw0dYbGw8A8
wRT1M+X2/MUQ/yGo3uq3o+kacIbAY6KJ4A5Tj6jdg7lOUm7Cs/X9r77ouM7CAnCcRqRSLHctT65Y
gXpUv547AsAVlo9STblIxyn4G+VmyKSggNKvbYgYX/ZbzWWvszGI0oZyFM3qr6gr8/yWmL0vm855
gELdxYg0hqsFXLzwRDxHyOn5ddyVBk7wv+SoWkeeDrSoPG5AQCPi5NU42dWRL74ma6N4BdIBpC1r
kCoeo18dG9ujX+OOmB7mrvOoKwx53mNt3kywnEY4afg17uwYMbVjB28/niZjE+D2QOQFzDkGL7os
xRLzemD6XAngpUZUAhm4ZgIbhvqoz349d+ITFfa2x+Fnp5vB6joaumvDuwu/tp3ohDAeWU4K/522
zVtcPrMIJ5/hp1/jTnhmJdIv8JfA9wzrH2XVXRem++jXtBOdmCXIue9rVr7CrgjH3Rk+Hv/e9D6s
f1jGiROdUIGKnhJIUUs2BAfcXbc7kOvs1V7C9e9/4Y0F1zVXVrDGK8MVuDpgI+BQElzl8w+flqPE
Cc+N22SbiYpSnOcubTR9bXMvFjeFhPv1BEfdMB7MqhwKXUPmCyMzfTWG9B0v4z+PCEBarxuHHKGD
VUO2pBPj1wJG26Z7D4rzVtNOYG7zDOzFHvcoGYM4k15qMn/wG20nMEMkngkNZJTiwQMK2jjAJQnX
4s9+re8/6MVSyyM6IduM1oHgfOajvcVbV+rXtBOYVJhxzUixpgGhP7Y9o4YU5he/tp3IVHqto2WE
c+8sl/UsmtrkRBnvvDY32KK/HpRaIt2eT/2SovjyI94rYc3VPfp13Nk3g3pAUnFdOMpn6Oc54j+K
TJYnr7ZdQkLFkTOEcA+mEB3EPFUEVcp06de0E5dmE2NQwTQPFinQb2RDeVvNyQ+/tp2wRPYxwTP1
zJF6QoZZTtN5BNsNv7aduKQEPl6igHtWYnh/7OLkFx5MPMfECcweji1tA2lJasn8sw36p5y9w5/a
g+/3zQG3hdfzD6aq4ZaUGG0bmtuxGW9JHuR+c1s6URmWyOXBvGhJO9hIXUFSPz7CITj3OofDmP51
zwWUQbBRbpd0ZvI7HvA/mSp5Z8d8a1CcoLRN1K16BruUCsiPiAovaxh5eh0KI+mE5bSFBYNSbUmz
cT4Pe/rQ18vJawrGzm6p8ZwUwDVrTVlA7xmyqSJTfrMbdU6vFu8qwwuFzTtsaPG4QrJaXKsREE+/
fjthCb/LTEDqvaZtoeEjVF2FpvDbGWInKnOYPlZynyUaJsGnBKL6o6xh7evXcScuM/il9ygMWlOU
dsPdSEEOUJaTX2jGTmji3cdI3WGiTGNwUdTsLzjdeI6KE5l5oCdkUDHB9f6UbetFHVmlvY6ykVsq
WuoIzDzwc9KqHf7CMxSs1gh5B9byRmTGTmRWMM+0yBcuaWNhsFXH7LQV2nNTc2vQugbFf12LTU2s
7cOQq79GLfwG/DcSQWinTGGcU4bD7EPQF9NzWVm/5cpFB3aMaS4Hs6Yqqx+jRTxsqvJbrIQTmUvZ
xH2cm32f1wYVXfInj/w+pXAik8MtdQDCbknjmV0amAqFFXv0CkvhhKVCFTukWHpJe7ziQ09mHpXe
PNt2ohK6zzYIC4wI4Ei7FWkIM+7GnPl13IlLnAS5RFE0zj42/lUuQ3ioBhgA+zXubJjzMMU6ZwXm
IIX6XOT1190g069tJy4VhfypIxhxFQ43DMboUV/4nb+Fs18mI0FFrCwxBbfg5zIn3znZ/AJn92l4
eSNRDfxqFO/XdLdDO2UxZYcueI889MZSFTk75hSu7RDh9pDKen3QCTIo8BF8h+P0VttOWNoK6K0i
xNbAOTzllwhvHdTM79EW32rdicyYDLaE9xV4ZGAAw58BxRJrUBd+2wP8Kl4NegyHdsDpuw2GmQv5
UoXQxWbZPF94TcTICc9SLKGRQOOmWxN9JqIEmcMvfCInNgcWwvslj5BVDgZI9gvU+TDAif267cQm
tHYdsRsGBWKw+xoseWPrd+4O+1f7wwk/ckIzoOUkCtKtKRkhnZ1QxzfM32ZjIDktTn69d0KUF5Xu
17HZ4OKp4JWUn8Gzwm8D4k6IiigD7yJA73PYiqKWZfw8I6Pi1W0XagV4cx63W7OmMcocU6635TBF
wU+/xp0Q1cSuQgNcnaKI9qm0899de+7XshOeWVwpOlGGdXyufsCZ7CfusqXfPHTZWwoEMItCyQXF
ns2XBnaHRH3z67UTmHj5XUiyZdjayuFjX9bPCmaRfk07kVkReL/WG9arPu9BL0j6CO+8njkx7kQm
21i1ljMicyvWT3ndwpNT+h0KuROZserkFLfBmgJG9YHX4lPPW7/FyoVnctMKiRWFph3Eein0HXNK
ffvNnJichiDIogkx2XUUvsnkMVk9j+DM2TTVNkCqGpE1RYXTMw7Nl2LgfrOEOQEJcwk5w0UfH9LE
n8pcfN2a2HOVYk5IigJ5NvATlhRltHDhFXuNoeKfvaY3czZMiBu4RgUVTaN2uVokud+S0StxD7+1
13sxNGttQThmILRTjwH8JtIctgWeA+6EJQrnO94udE3XBrKRkMIlbnjwGxInKMUgi4YYNB3W9K+C
L59ACCIHv7adqISqiKNGHqGzWx4cBfKPsRyf/dp2NsqJoKCUr/B4bIr1e9VuX1BS2fltwi6eG6qS
ol808tTJqu9QBD0dVlx8vPrtomMrECHhfQurxHiszups+tAy9c5KtYffH44n1AlLIXW9tTCbSUlZ
sW/FlB1REvkhhhANxUTHCDoqvzD6R4Hz4vmB2hVYgQaZTlTZQ4w7nqoh++E3PE6EZgPVZINzekpw
8RYL/7wJ+Zdf006ExqSHMwDH8ORqeNAoOQ+axLNpJz5zMU4ykcgW5mS8yyE6rOrOs2knPkuOUqu+
QK9bVO0fmwiVKazxS4tRJz7tAHsEWJVsaQEgI6AV63JRN8H6zml5H9c/TUcnQqs+h64W3toAO63D
lxJl9zcwY+rfmexvtL6LeV5eOJdVQh2d48JZi/B7vlesArn21Wum/IN/fjG/uYnmdthPyq0x9+OC
ijeI9PzWLVcJtIBesogEz5nIcyqY73bgLka134IbOptnPwQlabAgpvEU31Dwp3JwL/3GxAlMVtFM
qBpjMu/q1km04HvpR7+2ncicKyhhx0ThQFt9qmX3FVK8L34tO4GJ/b7PoI7cUlQZynMz1iXcp4bt
nTHZf/sfZvjuQPlyDlI+o0KzxXAPheqbUw4zLzi/bsNDj1o1dfL7CU6QAqNdx4PEsyb8fWDPRJrv
IzCefm07IToQgRLEGfllSoZz4CnOKHsvRfbG2LhqoFqBfbw12ENlXzaAqRXHCQW5sQgyv+XFhQCP
8KyuirVEqrbRn4CV+byt8ofXsBBnIwU9Ygm5qvH4U4/RBRgKAFAU+XLu17oTpCPJeN5WyDHDAe5n
UkT2CHsnz0dw14SNw9Y3yBJcVIhquwPs6T/npHxnuu/h+IfpTpwwRdkcHHjXfSYWyf1c2XNADTyf
f4gTqAu4SDDxwvKSBIFBWbn4PkNSfPQbcTdOYRUHs1F03KhV7dUOZ6b3FANiVr9eBOAv0YT5igR2
Bs7rgUBU0/WG+y3ov8mBgmSYlMZcAZ54QlGM+YeA6TURwS583fNyjtd+AqswjWDXAP+757CVnk3L
102rllkcERXW3TX8GtjgFuW2XglbbJevm+7h/tlMAmsWwHwf8tqkxk4ffeYJ1L6vmwYCo1sNTPSw
HLbHLhkvJ10++TXtbJ+iAsaqmHDU2lBeeYTBaXnaqPJKvvNdvfxyH4JrzLwwPFmncOe6i4f+1kZ+
qyx3fTTzSkVVXWO0wRb+FuKgAt/He78hcaISSjoUa3fodauy8wUfs5LBhV/TTkyGGnbxTTwvKepr
P1NU4EDh4LXt8F2r/nKs4aeyxCiTRkTy7Szr9e1YJmdevXaVQChYAwVirVFyCsY0GG7saoIZjV/b
TkAGdjcigD0W8sqw61uAylbNJ7+mnYDMwOjgBIZvqHkk8gO8q9WFHGevpZtLJyQb0CSHNgEyx6Ca
tV2TDx1QY379dkISsLYlsQoL9wzK4O00F/Si6ha/pcQVA8GvCMV+ELmmI5wBD4BRqENdN37x7qqB
cIEIOhVLHPO78IYAfgOXOc9BcYJygcEF7SzDsY2BrQD9/C8wB7w2My6dqJQlE+XQYQ6i/Pl2KHr4
eEbvNE338Pv9bMJdKRAcTpQYWqQNI6HzDfjLamhAbiqSSwLIFeDQFbmJt0XeB+F6FGs134Ry3J4V
p/NVB+pThwI9IegZ/Nr5eL4AXncz07m/Y0QEuOoMJLtAclzdrzMJGi9lK3c1RgmqtmFig7ceMWfX
QHJe5kn4zmfc5/AfhsPVGOEFue0GgqGGp2v5ZAMsh4e+k2F1oCBnvPNH/nwehNPw66WwGYZ+CeGB
kcqYPcPj6ypq6w9eselqjejutwWl3pSWYfVE7QDjKzjU+rW9j9mL2z0ItHVbMTOlW/Kt7cQ9zAge
/Vp29uE5xPv0EGB8VxOmxTqfqCw9B8Q5H1eLRf1DCBpqXOvrFjZZUSv8jiauyCiYgNYFsx03+0CY
E4XD5UHHs9/m4KqMVDwgXvptt6QAiJRne6V1MfsVEHFXZgS7gXzQA0alI8acbVl+IjBofOcMu28x
f4ghV2gEvB0gwQZfE7Tn7AFM7mc5rABDx/DtsYnXwyl3BUfg0nSgN7aw/5mHgqRwl0hukQC1kV+M
uqojkMwLuJ13LYo4hvUESzyg5KLVT23IXeERwAOw1Ilsm/YZ/PyqGBidqvALJld5tG5rFFIgVfHY
HpxrQs/qsvvbK06FE6cbjE0KWExg0JMKrsU9HFBav9uJcOIUINQi7CBRScuqh1lNbAFmRdW7/O7X
c2d7zmwUNOg4h9Aw5qcZmeyjCSjzO4AKZ4PuilwMRkDTDfjSMy1hyG1h4unXc+fcvOmtrnpkVtMN
lrShsvKwEe73PV3x0Zq3kawlkM0tDMHSScF0DihLz8adkzMnendYrqNURQJ+yQVcfaPG754SOTto
Dk+wKZYYlNlu3/sJ+M5C+i28kXNw7jjrtJYbqqCCYAeywu9r7le/QkLUQL/eQ2P4AtuiR+sA0aTB
Wl4WbH5n2d2D8A/Lris7amBTHJfjGqEoVD4rIa7l4lcoC0DD616HPewDeYZ6U5WM/UHlyc8sxk7t
NcEjJzRLVLOF0qLfZMzh3hffTMwzLl3dkc1C4As0yjaZpWDRwlJGxUae/PrtBCavumE0UyvSftvg
VlnAcYevld+guJojvYGv2gYlGm/bp3EKn7d68jsRuZKjqaMAWLYQkW1z8QiT2GOe+L118B2U8vKE
CIvvicA/U6SiNgXMhvkZjyq/lB7nTmDyLRbU9KjdQg3xBpi8/kwbYf0+pis6gu+HzkUWYxLm5BZG
B2cbXFK85gl3Ns0Zm0MUgYOcAk6wXQx24FCmKuq3yv4DTXpxKMfHJBMIvFG6ZNMTMvvP8LL97Ndx
JzDVBF+RCG5Y6TLHE2xW4DJsY7/92NUdSVkBgMArsC6a9oqs3VXVxZ7j7cTlvMoSVkAzCtjh8ZpO
Vt8PFWiVXmPi6o5yDf+hqcGY6C24KuKpP7Sc+F1rfxMeEVifLSM6TuSmTwQZ97UJ/OrAwXZ7HZpx
kRu+FUuUrst4FHF9G5nmo9+YOIE5jLAHyYspSoO5Adg3SHXsJ2AGzOx1r2HGnIkNGua0Q3Se7wtK
Hq5+2rffeFhDXlW94hiSaLZP2Qj4pTV+KVrmbJiiHdeVszlKUZ4DzENwXCaQ6vyG2wnLeCRUzxPG
RK4Q6pqSPE3KvGcG88YhYjcBebmCZwCVqirGt7RLBfc+DY9rQB88J7gTmTIMgPXTKLoPOnkDwvLj
7OlEwF3lEUEBXmPMJFIzNudlWXwspPQ73LvCo6CISQCV9W4VAMDbIQpFgnLTRl16fU5XfJTnCj5Z
+xSHQdxZtMAiByRTvwJF7gqOAPuO+2ZF33nwRIdaAfs8+r08curEZggBfTFUuHCvGf+6aKSXJ5P4
aeiB43o9DyM5wJRwnypjMG+PRRGJc5jstn67PXXDk2KcowAODWG43DJe3WyeDyjUCc5wgR4DQSTS
wI6w7Z8/ZEPrd25zRUd9R5rddBn20BW9meAxBl2a53g4gUnwylYAuokpzkXzgbK+OLNL53cvcQVH
zUIH2gP/m1Y0vwLn/FGvld+QuHojk8OcMR4KnO+j4I5pWO+VGp7SXoHpCo7CvfAxq3FEiYutOE/6
/GK1NvYbcVdwNDXxEtAWI16LBViiZim+rUWQ+J2uQic0geLEMs5h+tK2Kj5GrDcf8faWeX5QJzbb
JlxUTjDqYblGZxnSfXejbqJvfsPuxCbc0Pk8QscAywBGj73U7YGvvV/ewBUeZeuilh4gq1Q32fcF
uJKDmTfP+eJsnS3FOxWwWyKlDTzoZqJrlBUCTP3vw7J/uj/c7l2m68KDGM8oWBANZ+pmK8ocxb4G
pvkwgp1av5Ocqz3qWt7hN6DiVGfqVnVwACS939ObqzqCTyfIt3ZfBSzoc8bmYAKJdUv/fXT2qfeH
0XGFR5Q2yP22mJIVWHbofVcd4f7I/U4Arg9RW6NxeCHi0G+jy2IQj0sdf/HruBOp2uTxaiMMC+gH
QGzAtvtpAMznk1/rTqSWKLMC6wdTksnoywQT6rbu/fK1ru6oDEBjH2rYhA12BF6kgEFu1MII1q/j
zjYaA0yQY56LFMWzC3zyNRhDYvMccydQbQO80IKa8BRO7NGppctuf78pv9XRVR4FFnTDIkB6RZXR
Nc4xHwTcPH1Ghbm6o2oughlsSVxY9qxKqHSPl/3Q71WSuWZE85JbgNmQUxVwyS/4RmG2mWdeH5S5
4iOgvTLQyXAQTXJgLjIafq0av3c45qqPykWoTSy4k2frdBXCmy1b3ytc/PO6whInPFUQjf+ZKok5
Wyb2i0zTg9/HdGKzWpI8yCh6rUVmzsCz/F7LUngOt7OJdsDLTdFOLo2G7QKG+8sh5M2vf+/4n3ci
9g/O9kXGKQpWYyBphofSotRTu9XZNXan4qyZJj9/EuY6Ei0U131ZY2x6juJ5INuHS5DS7Dtb6Vsf
1TntymQRBbzPMfJjdqth+7YI6XW+YK4SSYFKxIINTUsSo+5NfivN5Bf8OzX65c08jCGDK2KMSdST
mwmJvjhrtdfRhUknOUR4q+sxxqtE0K/6cl7AqY9gfO61OTNXiqTgxKFgEBqloP89LTUSIQmJ/Qx+
sI+9HpY6j0yE0h08qFRrddFQaF9xl+n9poqrRkrKjBvgIrFsFexrrmcg/QbaeTbuBOkM+EFTDGhc
yeFUDOxK6vekZW/EqGtM1BZg6cGalYO1ylh8qDntvy91IJsDG4bQc1F3dUnrkoEc2OOvzHlZXlvg
qY4cyCXPaeOEadOUIAFRTMqFresRkKT5lNPonZPuGwPkSogaSNWJsTvaOZjqh1V9j0uwbnrB32n/
jTXG1RFVcYu0fLZ3Ph8/iba7IKFfaQYse1/PeM6zwOTTnltsKbh5Hb0oZdL7bRyufgiQ42wdwjyC
Q3x9kzTbB8WkV06UxU6kQuRt2kWg30VdgnrUASCLPKBXahHk+teD0jWQOq41crkZBGupqcllHWx+
oioWO4Faht0wzA0+5tg0N0NY34kq8Sv1BAb+dccJ5VPQcFBW66S4FTz/EPsZzTFXQQRM6AZuwb6o
wwd+jMyNrGPtOU2c2KRhLnvOkSZeVBvvkIPnZQWN7t8PGG/EjqsfWgJrUaqPIZnm9ZMa1EXStH5J
S5jwvB7uiActmLboOGjvh8yaT0Gj/ea3qxgKQw5rjhmrYVzTXRu7ASM9+vmhMFcwBEJpnU+x4KmU
MJ0SgJyNbb95DrgTmSHM/GVWY6bYTN1PZrxrVfjZ71s6cYmbM28ii7iEGAEII9KnJUqETv/e+BuL
uKsZ0tpAjgDBCpLE9Dmj6oBauB3B4rc/Cyc0oc5WgF3BIFSoYYXnQj08tGzWfkdFVzM0dB1YygO+
6FAt/ASoIARbihqvdAtzHYsCQWrQljE0RncPEWMXgvg9WMDz/XUIBQC9dTpDCGkNvF+poo/5lEi/
qeg6FiVgwzNQQ6N06qpLsOCfNuUnXmOuZihYoFnWCT7naMAfL7a5PS7x5Bf8rmqo5lNlQ4uzXDsH
oFA0V2vN/D6lKxkSQYPbXIyjCmu2+sD6Uh/LaP357yH0xlrrioaqMosBRke/KdC4efdXzdknv5ad
TVMLAvjifoeTxXCKG3C3qnj2U8QzVzMELGcQh8hTpG0Y3Jj6aeHto1+3neQQ1lgi4pih5UR8K238
c97ib35NO5vmFFZ8tjAkTVGclhyYHqZ08rQoA8n4dVRWkgGXBEo9zuLxA16hzvrC+tn2M1cxNE6T
UE1PsRBONYG2B+hdCPC9BCzgGb7uuEqmaREjRiWPyJHXw109Cr8F3FUMDbSwOcjrPN0EmLF6sPf9
Mng92zJXMESUskwyjHcxlOuhbUFhY405es0UVzLE5ajrAeCdVOjO3peaVY9yHTLf5p3QDCYwnzLg
t9PSsGOh6Y1J/BLxzLUqslM+mhDaB6wnaxMeAiANrsC0A77cb2Sc8OyTAFZwnPB03eZb3qtToqTf
Ouv6FYWWb1oyiye5MWgOzaa+K7Y+eXXblQ1tUYL3VIYRNxT0dCLIlQwb4TcVXd3Q1IUkIQs6Por4
dgjkJ5iPp379doIzqjJK7Ahh8zTonWKbAxJdxkv5XvnRG9uPa1oUiRVIzgzSr7ifnipqFF6gAWb0
6/x+bHyRqNwEpNOg4UF4l8m0Y/ltNvvZtjHXtAjGr0HNO7wNt4CxXooxI8eQm/Wd8H/jXOuqh4ZA
6GFuwW+LqOLHpGzZz5wWTXFIBqU8vyx9PThqtDB0AhMELgCzBDpuPkxB3LzzA976rE6UEgVoeayh
giBVx0GChScxCk78yj0Zc/bRRq7wGRkxPEifXa2afUs6U/v13NUR9aEoi6LHC2gXWXkkWl7YsplO
XhPSVRIRvH+apMLhdu3FaVIgPHMtJr/Z7uqIIuA0pCJ7hYMOi/ZQ9gXqkcZ89lsdXSWR6fvJdLQD
8mEszkhuPm2bXykPDpuvp2I7hcEMNx08JWYStNXCNIds9fNXZa6QSJsqD7HoQpCTrMNRVlt/6mXh
+0WdnVQsZJmALsRGHedHUB7viPB7MGe/KYk6pIeBJ0a6TIDPjYn5Yx48p4oTnqabtc5nyENMmXSH
rSp1WuWB3wMo+6fS9MWyu+aiSxYZY2XhM9iopLgKhtHPpgM4mtdzpa50vOYhEWkNo+lbXudjagXA
yF4B6uqJQtqPLFpCtE4HeyDFdNt09sGvbWcr3eqlbOGkLKCSW5fLeBvkoVgK63cGcPVEXaRYycx+
RLffaZn8VUk/9ghztUTdUou863ZV8pp9rYTqkTpTfmZUOAC9/py4e5puayrkzPINQtm4WO11IJbk
s9+YO+GZtIHRFu9DKA+EmIUM0Qd4d7R+UeRqiVoBvluddfsTAjuHYWk6vltB+cb+GToBmrWyrvBq
hkvoGGU3mxm+SZZpv1uRqyQacLjQ4YizKBu7ICXN+Ktvhu3ca8R/UxBNfT5kViPJMiZFCqw9mLxD
4udHg9r019NFd4u2iUTrtelPGizPw9x4ljez3zREg2qA5wRZC3gMgEZD9oWpyUstg9r31x1vmlEn
YsSFrh3Ile7oV5lrzxF3ds8QSKAk2vOIYZZ93JsW0eyle2Kub1GSJzUZOqzkwwJAbFve5Lz1y366
8iGQQkUQzRJX82waQO0tj0lFOr9lnFBntHszdluHOptalx+zuruZ37vH7YP6u86MuZ5Fed4nYis3
nMwLRlLg6aJvYx8gm7OpOXn0CyHneLs2GQkCXLFSSB4usp7pQ4E8qE/b1FUQBWQ2rTYKX1Tp4b7S
W3gOOVT9zvl2D8PfR4e6CqLadBHLalzOq2wpr+vWZo+RnSCwRKFFUB2SisbXVczDX0srmF9yirrK
osFkU9lNOa7Wvbne9hxMBm+2d9b4/Vjxp1/kxK0VDIy2AtsqiofJo7ERaMBlIi1qQhe4yaXdvETB
obZb3xyzLOYwPGRB7zURqCs+alaT9IUMGNyC8/gIyOpTN0TsnW/F3/hl+7+/OKWRAiXFk8G3AmT8
ubGDPoZh5mf9TF3zIzbaiid5xtKln/Vhizk9AXMee4U3oPNO18GNKdYVkzgqyR1vN/pBrB33Wpio
Kz2CO/OSJQO63q32Ymqh98xCr42Xug5Iy1LzOgjL/cUHCSZM1/keeuHqHUOEN4LPlR4JYHiTtuxl
uqCwoU4LGcrPRDd48p2GAkhObJmkO4vrasW7x2ik9draqKtLIn2zgBWJFE4y8giwEB4k11lY98Rv
ov6mTcJ7JEAeiAJRTu2hBlX7EITabz10pUlb0g8kzqo4ZeB8P058LO+KyZal30x1xUmsILkOCkym
WKhjn8vt0Leh31MZdbVJtB3onOcYmGqey9Oq2GWbK79sAnWdkoQIwLxf0XiYlN0ZCczXYVv9dEPU
VSfhjhXYKdgXNiWz86p+6llTex2HqKtJmiAradWK7SBL+vtGG3MXahJ6afCoa5bU74t7kVfAmJIJ
Z08h/97rcP59a/7z0YK6iqSlCdcKUHjo+1Q3fgOIqCQHHMw7dhraav3073/kjVXflSX1ulWaBBgd
HSxPOEAPh7AOH/zadi64pEcZ0TphWSbC6qMpIEyuq8hztrvCJEFM0iw9Fk8RsfzQwPfyzFJTvjP4
b43L/lFe7IYLM4UYgLDCyWX+RjN9DZf0d9avMPwnOfGHU4QrTsoTuZF8QiIalSEyu8570Q+HQpY0
OIzDmMeHwhrxUOSjVsdQNFHzoW7Y0rTndBrGaTu06wZnVchVyjXEvy3Q2pc8VBfFGK+/1qKOkwM0
rfqU58l4MTUDXc9UFOjh1K41NKIrwOMjzK9HmHhFc1DD+WQs4kMmWvPUbKWQaTIXizmV25TpIx3r
7Fs0rW19KrSePy+k1fkNRGHxeMhkp7rjuk7jw7xOW/yLapMp2PqU2l7WjZnvVsDW+G2ptBTXsBja
8ustglX+lQ5qlQMuutn6CW9C8Xy1zmXTmMMcRkO2HaS17QI8NQGmLV4GAzM/YHnkcgbg8aahWmxC
yLpYlQ0fAM/UxXkzIy3x3K90Tc7BLK/o0fY2yz+Drtd9NA2O43ebjKrqoJmoi8uE8JLc1qUN2TFp
kWO8Dhpl5o+R7eqFHRTMSiJMq7BJkKqqwNA0x0pXbLoebbIUf88hDduLfNViDFHaI2xxHzCwT64V
3UZ44YQjiZv7kY95i8e0EOLZAx3nKby3I6n7C5yzcnkwSyN7cFiqdTsD8xMo5FNks6pPucqb6O+h
DuYuPthypNV66kncSwkfat3P8KEfjU6+z22Xhb/gf2+7RxZDj3LdVtFc3wU8DpIrOweJuRvlNuED
yAmg9QNYulMdHVFEvW57J/G4Yo4xtObqcSrHqLnLy0iW/Mg7gJDagxnCZriGw7uQT5paPAeMvd4y
9aEkGGUo94v8TKota9qDgPbmIR+jcL4bjMHVMK7VVB5nM9f9j6SZMzumQ1fDcZ3Zrr+C/lQODGee
SAqCItRl+lRnJbK9sM6pwscqU4ye2iaXJ9u3pDwFmwnx1SNOwE6reaOOZJvLDUlzM9x2Me1u86ng
MKrLTfIl47LNL4WMLc7ffZbbDT8oKCucyDveHIU0++C05w1GITyxcLb9adBR8Uy2punPWWKCS+SJ
bIDkmTIkXW3LP4adCS8GObHuWJumpIdwNWN81rBcy0PCAfk9yK4CuTDhUdYcpqlCxrCC6f4XU9Tz
epC5zMODCfCKoHtizyXQBWcwxoq/oCAXL2mt3ZpjrYaiOvFstushlKY9t+3M/pqtWKNDH7Wthny0
kPMJBNp8PG8jzn4UwxSAT1mKT7FNmgas3nLLTlHM8+ZD07XInU92yw9kipJHtkb9qU7EvJz1MKFQ
t0ueBGcB/PbrC4i++i9dF+aXxajUV6pD9EprmLAdq//m7MuWK9WxbX+lYr9TFyE6nTi7HoDVebm3
03b6RZGZ2xYSAgRCCPj6O1y3TrN9TkXdcMRuwmGv5WUQ0pxjjsannp4mxmV/bwIEK5U1gdNJtel2
YAUxLRvvhjVv7nQP9XIxek5uF97kdWVVGOZVqnOFPK22P/VsM3fcBCih1yTgczV19l7bIT2uGXKP
qoVmftwHbbea/TSS1e9Q0yRNAQME9zaKjoZXYd30dQFewKDOonWYbPSQ7fhTp5q+HHmguyPdeGd3
pKervQJX89Tlfnwjm8DVaYWqbDALgX1moKemJ9NTV8f4ceDIw1QqoPd3NTTSeRGFa3K7zEPWXCAV
J8GEViib7Gm85A/NQBp3jq2BQKPujW/2zm0yuOy1cvaIFJDl3GmE2Ba5gVdOOQsa+duIKji30WHT
+3ZclwV5vOG6fTNdvhwyINeXMq5VVxEK2WcSo9W8ZFuqw3JJ1x4atr6xlzr1afc+et1le5G4bClY
k49REfSdXO4GVgOhFnRr8d8YOlLMZZqcIKc84U21tt0MnsbC5HbfJ7WnFcxdoXcK3bjdxwm2DBj/
M9N8d2yC7TJyymZaya72VxycS4wd82nRO79GdC1zCYOeonFp4w5SaySOFgmddUGhvz0TWtP93Krx
ia1ImPPrmI/HoQHP8mJc13W89W1nOCYBoF6md6ZflbvCWcSTKzux9dvKDJH7YIMc9qDyAEr4shko
wqoQHZK+iyy1UPWykHKItGTDLrSDZdqpg2dq0xRKDNRUboI30dU0SyYR1kNCdcaKGq7qXEqIjX0r
MBNDgMpuHWri77qP7Kobmqielq4x5DXO4AcGkKUVsCv/cLP4lptsqPWZijxLKpj7hVzCC2EilYSB
5m7qxbsywfQEGHWrIBHAQq8ZG8ogg8MYirY4u9OYJDyntp9/sU0vQ0GUy1jJGU9ORlIDP3e/XMU2
dPdSwby17EcYtZlG0bOd57krYt+3Z/TRopwgbiqJ0eEpth07L/02hZXPU+TL5fgh9d3Y2rzGUFXe
Nr2pF1XE3KR9FfdY9/eg7dj4ONIt7Iols2G9V7phqlRez0k1RC79TjhLgXcG07KVeKrjoOgjN5An
PFSOVwtrguFS6K2GsZna+n1juYwPIL8oU2Dp2bOOLdy1w42oU00R61oGuUM2OQzRsmNfq20qYRAw
1se8YdkVsr0GV/Qy0MshqZWML6iciXHluIzr5IsxXC29MU2dxaXvECNTsUaLOz0go7wyNpSPIhqt
LkLu6VRapaeic2ScizFNG38dKJa5UlrWnPpOt+15ybJNH6asCex9FJHNlSBJYAhDBUoQka+S7vPc
BP1RKpWhH3dxW8B95Y+WzF23H5NE2Yolglw0S6/kIUeqyLDrfSgrnea2pPGMcso2Sf88I3N2LiaL
M6BYif6u85GdJXS6BRw+b1UzIF5UUhVhp4ewoanqheR2H6HiKBY8jLygK8EhPYe5ul503RYybHyI
hOb5ODUi2meeZAXtCS3wm/pqZPxmcfJlNQhzpUtCj4ucc/TGJsUkkk44x1ys4IsaLGAL302ha5ML
7upElPNirLuatpHPZWoFYm7MUAfpnpoBoj8B4VXkChQxwp9I2GVDqadWNcUSbUuzN3k6Ddd0rp0r
p6ml4thvDZxeF8nq7GLKUI8Uw2Bm975GOmFFvGkErs3aal9Z7nNdDYOIwlIS1A5wxV7C8TmveWCr
geTcVb1AfCI+0GIfgV4YWW6wBL4c4fU2H2nC5z+8y+Ea0sc8lKVvsJrOaTawa+BkGz8ECYqrg+5t
sj6ycdQJ1nLkw7IT09reDvVMX0xiIjwja9CjQmE8GMocxpotppVRLytrYbx1oAG04XvKWUxOSOjT
rKJ5KMS9gCIlvG5ZsmUFygFxbDsSRLgCbTRd51HI26r2nrPSaEaeXRYsDRARmTbdMXDIPiw6ibq1
ZIls6bXG3LguG2mhhpgX29zM0YThVB1DWl+kGwhUx4TVjT4PdU4egZjOWYl9sztkEclv1LKGU6VS
I+39RkZ/j88d/qQ5h1VdDym6PIUbfOQLWG/m869tXvNoh4xloCdLO/m1Upm02RMkn+l4THH3m6wc
M8LET9dOyKvcJGZnhVg69pjk/aJgVVun4S5AVKks12AKu73o4BlauXFy6xnOP24sY9FFQ6Ud/MVK
FP3hpRTdMqP6tbo7t3AfeoZ/RR4WvXFwBBzMtMDuMTPLDxZ1C6kx+ve+O9oZG/TR6qnrd3ZsoFnC
Z50ZUr9VUoOyhqN35+gQ6Bvs483y0DsoP87bWgeyiJa1aU/LkrCoGjMk6VQc4fJ5RaYojsuNpEN8
lD7Ksd/MUQ0j5WlapyPZUlhOeoVM2ifcc5qcke/cjm+mwxF6SNJ4G340EUQfJU2JWG7XpF7JHZ0D
V+9g3sLzqlNhu0/jjLz0EZmua4qzv4rI4BJ0C+0EVjoG/Eml44FvFet6547GLopWeay64MRqcKDu
UIhSVyL+UI7f8nYz5qqBBxcqrrlb0JDW07gP8c7XHd9QYLZtTfU3FSWtu1RdkrGXAAn0/csctWF6
Q5bJ58eV5PRxpgk1WGfa3PTzmMjjiNSVpEJZTZpygAt7t1sc66ISlPSQvYFvA0V3IcnmQcZaXXAZ
ZCmfLmIDMLrc9KANnhjTb8WgEgZeZQYiVHaBVc9w/WGrEtzIkPPgFmk9KAcUD/AE4WarOtUQueA+
7ekarh6ANiypCpJOLgSLPB4f40mnWHRQ8y79d9M75X8xWAPyX1PDyfYHm7Fy7XsU4UENPxL09IgW
leUpL52OQlesWb/QnR0+grukZP7sGjuqSi84vYpmFGhuhZzkj7hN05cFsUofWKkRYYoQ7wxPALB7
L/auxZm5VjTA/zms2RvnlzOP/dCvtwS5g/Vaspk2s6mwF9QdbqrLYVSh0DT1VaQsupepXiOYpWEy
xHYwX7VNRWWz2hLu9FFYgB8hDHaFBd4NM5rtp7mBFBjQIARjbVahbAxhwZ1mHBTNIp/1Gr+QSNEM
lUZPgjKutRQ3M/FUvGGbHbrKM6ylfe2GLD/lyWzggZ+wZWTfWT1G9t7VQAjuuz4zurRJ2gl0GcIh
3lVTbH4Z9lG+SwgRkoF2M9HtCrc1leetDthD1KVSHchM5+EmsJRE1YwdRl30/eAfEEuJHE3TuTq+
M7KZUZ0CKwjfHEL+yC4LIfg6gmoyb+WIknt+sKsN5yLZ2lZfrNbz+VBbQjF82KJ38C18WPheLD9C
ULsfciccSPqBsSP8Jh3tKt272Jwz7+Vb163cmsJGcHxCCd83WIUEwXPN3uswU/grcziwW3Pdmrw/
4iF0L3WoeV7Q2eXHKN3ydxVmaFfTUGdJuQLCtjvayExfTbgrRhXN4IAdFuvU9rrYlKe4E25LbpFJ
DCnSusVLEeL2Vt5O8VxFyRDdpmyKujPFEIWi9sHxVgjdJSNoddpFMIS1OPSQR8joPhrgdLljJqLN
r4WIzu3g9mhjhM7VhOHZQoFdGjMC7Z6CEJT/JdHJTcQQOnabIG2kLynAwa7c0CTrSm6Trc/bIhOL
/U3XtACFFdJdif5zOlHYal+tzglVIKHI55c2Xkf0UEFPpS2Q9Zk+J9rmf9AlCKfvIbF2uakz6KP2
gNpg9Rn1CcefsHQJ8pnAGarLFPHgd3iLIbmc8yCfsA8R4nDJ4e0Fl9d2UM0xTH2LGGuX9ykt4ShA
nkgI5KlYYADw0JAMqAyCNjg6zSXt8xPOG4i8YlBYTsA7+xRxUw1lwHMgjC/DYBglBrjY5mC/MS9o
A1ITxtXAe7CLXCsGfh5JtyEfmmQ8KtHi5fe+HlhWhMznXWlyK19SWFWdpp6PUSmiNv/GXQ4O62BY
/TiIIX1uXNYkJQkb+QOinO0hh3k/PqTHgY7OJ2bFXFN2m85cvmah06QKfNOd8EvWW7rSYIeNtblr
hJoiFEuLb0vHc3tIxDKFp1at4LXGOZZGaZoEMRJqRqjOfkMZIPawODYC55xDkpHn2DIvgtH39YP4
oGO+msagzImAj8fvEEuK+qEF6RnAOcEpBbwmR+sgOYC264ZN+tKuSbhTLoC5isTlGHbjqJr8Hlal
oS+zIMKuy3Fqda7CUDPh1ehQ3A9YYAEBlBbosUgWoEjlttQtrICBjhQJwtob1l9HSbZ+81HjjkLn
4XqeRN+Nv+wSchwW7TSJi2C1LbRpYS4pmwsFocPtElKqS9YM7VDEGQ2CWzqs9dVE6zwsxWSy05Yv
AT/ZboErc99wIb+1AplmtzyXcYQalcxL6aQQd2EWIc2HWddeJ3amiIXQvF+vFjTVJzr44bzyKHYl
eid4vyQcB+mElqy57eI4/0larWXVZKhMij6R7AHCwOYCA0oDcyE3j6gyZ7k8AaPpUEEHkB+itVH9
dA7GLMW4bPTrc9h7f+LBuNFCM66uzdy375pk2dABhyDYLfiqt/bczmj4zvOYM1W4jbilXJsFfX7S
6QCWPQnu2SFXerZ1AXMTyR+yRJj8HKhAXmjTaF+OcbMEFxF3zuBqZtMbot0aUSRuqrOCbPE6HGJY
/3x3+bLMJeo4fiMjH13GnN05V4PSBxuyfKmwbW5XlkoTXWqMHt8gb87ucsjCv685mouLriaaH0ei
w+QQxunqDgjfGKdiGry8TyAau4snXg/FyLP1O8Rk2UvU+e6imWi3C7t5v9bAWpLul6d4JIrYWv8S
AukswFlAtYYZKnbOPrwW6C9vKPBv5DBZDG53M8qnp5psy2nA2XkHZYMNTm26ACLVKfd3MYu2i9lm
iSxWzvSFMIdfZvPFtCI1a4lDX2WHiUHwX6YfSHBNlHiItKhfSI7FJXPZgVESJ+6ARD+IpUaQykw5
tQ1uhUI4zPUqdHSdim39wQHyfWsTbm9WwyZyZB15YuFarH58T8T8uGlNACxPQlyoZGsMIL+kPidD
XZ9wY4LCWERfgN3g27Wa7OjbApc/+caDbZmrFMXzWLpASzA4gLG90w22X3gaKDBo5Ouxe4am+UYy
l98EVLUWp84qbEGwbPGc2lXfqdAv834zNG52tVyBu85hPHwHvyiMcHJTCnS+De4IC6YToeGEwA3u
u19xsq1v+TqbEADkmgw4Etr8vYM/1R9xMiu8NB3mpuTYdzlwD0DzQCLr6CESAKghfPLu+xB1bVT4
jkJirsdx4lXPMjUWkUj4guJwXS7dskhVJsDnH8FNoAv8UYJOoCm1/hUQoen2czrkb3iwomOabtdd
QNtrpkhzRbdxborUUHczpExcYbvOfjYtIqL/xSz8n41z6J/HOXDbnaxJJMjK2RydoChcSwrDm69N
dbNP/AMdAtqImg5zfCzxYEa5paPg+9eGaJ+Yf0IaOcwKYy7AKUc1Yzsikf9agEf0OfUB4SA0yOHk
vZsXUiII9LoX8Zf4p9hD/nzFMwL5Y08/PvcWQqcgAVhs3H7NLS/6rNqeYttnvQbNWm/UFzlIomTl
X5vpfpZt91uITUtBth1M9hHRWjd9hkbyS3fzs2q73boUAEX7oVRoAtiS5jvJ3b/izv6dJPu/jBU/
Bz1scpqUnGMIcVvgI0cnQp8VAauD+NACb7ntgEesRc8wzC/zWmbfApiZzBVJYMpdDG1Tu8rBj+Hj
9bqN9t7w6Gt22tHnoIhhjmVvERq8W5aPncogOVxuLviSFiH6rPsmtF9rjoJtB69Nkh9lGm4XkcXy
+xLvMfos/AZbXWG0Akql9+l9yC8jpl6+tiA+Pd7rqgDq1RtYV7EtNpHeBmn0tT3vs+IbY0wIPjrs
SkLwn8a338mY/yti3z/ZTz9Lvl2XaU5rvHci+LPNt1JlX4vgiz4LvqWVOlELHpE66F6TFhNTMb9+
6WJ/FnxTnOQUzgAwNOuQ5JD4lGLc/va19/5EDKTTUDPgDxBlt9HbhlEeG8jytV3js+AbQ0oIYoYP
eWYW/ERI3FQRoeOvkdA+C77RQy8tTSDQhPuNqhSgmicMa4evHQPJp4OXxiugavuxCB3hlwSgmKHb
V9/807lbo17wbdODjOnsdbqqMjL2S/Yx0eegCHhFYsSTQjwVT8sTQOwyXernr62UT3TefMJUNiAQ
TvFxpbeyqePCb8J9bUP5LPvGAD5lW11DZR9gaOiH4JSp+msOTNFn3Xfiw5CloYFxF8UUAFMynBdA
cL50XT7rvmex8GyDfReod+xpHjD9BBT8xff+9HS2C5z5MVPBmT5GR525ne7I186ez7rvOd0GnuX4
2Jga7H2nXlnT//jaFfnYff8bCWmEfWaafBjrZdRtpafNepTWbv+Ch/RP9vDPQRH5CgqL4LB3VI5Z
BIaPFUEoxb84MT84Xv9LKfJZ9p0AMYRlL7Qw2jt0KYJyBKmO4QKCDzVgIABAVY05tilZ/hGh9X9+
Lf8m3vrb//fu9m//jq9/9QboFLKZPn35t8e+xT///vGa//yZP7/ib4e3/vpH+2Y//9CfXoP3/cfv
rX5MP/70BYKCwZK9A+1gvX+zSEH8+/vjE3785P/vN//y9vd3eVzN2++//epdN328m5B999s/vnX6
4/ff0Kn9twXz8f7/+ObHH/D7b+d1FOtmpx//80VvP+z0+295+NcIbPEsJQRGGCz/sA/wbx/fSdlf
UYuBkcJyCmgI85zf/tKB3F3//ltM8a00Zwyv+Y9v2R6Qwu+/UfZXkkUZHKQikmCKhVCA//jj/3R7
/ut2/aVz7W2PPtvi1eTvyqj/WiUpQ6xhDvgXLkZ5TsCi/LSRr0GH5LY0ro92HDtkm8ttQ2GsgwN3
UXSkBvzlIgWR+HqZNnds6OhPWSaxcvshOHpw2s5+nPUf2kTBjRZW3hLePKRAFMbSxMGwm9QA7o6O
PAZrqZuuFOhp78MCeBRjAAK2TKfjNzB2bFuAAx/sHUr0R7AjMkA9tkZoebsM46Fd6NOAjIWPeRWX
t9nyAQnaRKqpYLyLX0TM+C8ysOACeN4IsNrGDdIw54DfdMBEC5smW42GfSzaXhyBreZ7p/V11ter
L/opiZ4NZv9vREpxsL7u9mEEyky0MOAiSzYC3ahDtdtslt61dUbRVMFWCtQ5+wzahz0lMsxf8tS/
g8QxukLO2hzDJIqnqqEi7CrnwvoxAd/7Iuxp2BeTH34hBzv9mIth2LzUN2u9AY6I10hWAl5p8TT9
lCNmo0KbrcICrCuUCHKf9RTgTqr2LlOXIbz4ilzPgCNagHwifZ6CX3Zob+BLFRRDot1roFlQKSdS
sGHaqXRevNqgSa4RAEbioxjTNz9NYTkocr9y82oy9WImnpUB5P9FChgkBamuwISCIHMTaP6Spzvk
vIsCVsALxATjTww8ytqlBfDXoTCq19+h2c6KbcyDAxqdqwQp2rsERVnTtecx7aeHDNDKUzy5EwyA
IO5cCy62Y9pSXEW/iz8ilNOGfECXF3WKnrjrxB/eT9WsIF2DS2hStsMrUWpXr83BIm75clATyCKr
x7wWrjylzt8g18B8f7xz6ESOU578cIaVOPfzIrUM+eZtGwOE4AyY9XpEE/DCsvDpIxoNvViAZVjU
bX7kIXjuNSelUq0/xalFOiCeL3cMaxvsYJidFcuYbUhT3FT0y+RIby0QW49pIGh1cr4LJvR6jYce
EVLWEyZyVQjqHTDOSVa9Hl3VrmTcIdYdCwJ+BfWBJ23+aEMtd9scZUUaN/eI1273xM64YINXv3Qd
piiezVSGgwrObIzcPkg4DDz5iKRln4DCkoKSi2I7h880m/egkhgwj9p63nU0ufJj/JD6aH2hSbIc
Fr+cJMOEau3tnifpcEq4/Bie4xHbbMufnKDt85TcAyTkh2yc1EHolD3MenNFmgOFrtpcjrcG30Fs
nR9OAMdoXARt3uCOzOM3eAEXanZtFYddV5KW6P2UGncxKgLyJJ/FSYUYGYaZOwLuEjdhHS5VP9Wm
JMjWtcXUqDsTDuYiivutzD2jPwK451eBWc5LRC4jl3THxrb3XhANUhdbodIa0isWcrFPuDnqDltI
toxXSa+ZKNQUfutGFxSqHeyPBKMYpROwS+F/SNjHvM+Vm2PXYL5Mx2TOjgHn1cDEdbMGAk8JpuDw
wAdJRN/orn23QQ0TTzFg/IpVlcyYwKDv/6bWJSzNUGHLWU/4pMuVZ/0z8jmqBUTjG62G7wL+UTBe
ny+slw/ggq6VmKNKmbnU3XIB3/RT57qd1pdbxu8Wr641dMrWQRsh6qdV95iXtJ5fr2QppapfJciE
pYeFadFq8yTVXNFUX0xp9xaAPqeKGrSHK7Zs21EDsJYamzMD6jew8HuKCehZOanuqSxjhEricc8Q
kkMwrUXs6RVvFbmcMZIG/t6DqxnnO930B745WrWgNZR4WrHi22KZRYshgdn1AeLGIoQlQWjRHoKY
gCHVZFW4aV9EeXdsddKVU2hAU1rqYxg+AuyRR7B2N+wG8oKO24vBpKnqMO49DO3YFRilvITSPcPt
6LBm2lRpnLe4YRq7X1hXQdxA196lW9E6+70BlxKkiKG02FsqnQgQcCMPRg+mF1TG9ui9uKftuh5d
PA43WybOfQNItx47pK/l+SNYHM/g2JjLLBnvlvAl6D82RO4OdjIz6JDrxRJmB45cX5LnVwGC7OgY
4JgBsq4gUiqbJgJnLBFg/a3r3qROXcezmy7aAY8Qa14jeIfjmcNAyMxr1XAzva5RC9A+J+9Ur/QV
STFpEfbJCUVcU4Z2fmGEd6Vqktcc06s84OCsui58Mel5jG1ws6TtigVcm/uEHDzrQLx7t2yxT3g6
sBHKdL1esgg8JeW7Q6PsKbOJOCTWH0TIOM624RqJTLfbqqquNfwbYta/ZaxRJwC3Cyaqja1ASMye
eejPm0WyB5HiufbBGbA6TD4BA87rMFd8cPNF44zfWzMgLqKXybd2XOJbOsXt7TYSULYw6eMBB816
WvfgM2Ii0EwvQ8hhY4UzLz4ASzrNKcINYz193LwrAXCp7Jlfywg2cXEptlEW4GMe5ZCRI1q46YCh
KSgVHcMgjTdFEipXEtE2IP9lh9yYZ80if9kpfU+9VAU6v3Ma2elg1/4nmJGvjvlqmFeBuaIBs6pu
tn0txmvgLAWN6A2EN6oSjV73GMAcVIbhcJ+Q9wl2JB/YV1GbFU45GMXid+UgAWH8AncoUvGG3A0D
JJCgJc3gZwzfDGBkIiZXdOBFXPUmix7SMYr2PYjFZT1qEK7GObwk2G3LVJEyWLroXoRDd8n9IgsB
iBG0rbQ7bktongawWQ917XapWWEGBEMKXmfHqIUN7RYhnnx2oD5ZtaceCECfy13qZFyZdGM3TSoq
CAT2ncGIM43bHYNyDEzwZjv2pD1EQYDwBp/sERRTIDunR/JmjXJgAGGpmeP1YAU/LGO3b0SPQXID
G494Cp9N4lRFouEQgcHbrJTsFzhx4JE313EsH7nbYsDF5ipgMy6hcODjxgl8XeYAicf9ZHZzyrCF
L2NpN0gLui0opzzNQQyY7mStSQEb3B6nOEjaDZJXIcvf1zHXu57ccEi4d06hfsgYMs4byUsKknuh
wZFe+daUYHc+jMFymSYNYFlCrjFeEdDbDOzSCI4yqwmfEaWiCww/l2IkoT56unY7gXrkSqSomlx2
LWVd5JIdc74gHNOjWPBuzQuTzY+8w5HV+vYV7ov0BJYzBsJzfQ/y1C7bXHwWicTwLsimtoiQ13Iy
NQdFK8xZhUBZ8izEMJZLPz7hmTkijbyaWx1VYJKpNxUm014CMT4mseIVJoNYcjL66bK+v4ch4x3c
SFgZNz7bWVRYhOUK5y823ywr8uABBSmGmAC6i43KAhY3h07U733gyF3QRjjJ5u5q0sNp67rCx6DW
cmP/XvboMpyCdR8iJnpPlnxGf72cgrp9Szc37TBaO0Jt8dpOUX5GfznC18lFe8qW+oeHNeoeFtFk
3+l+5EVk0vmYgickChNurzaScZHUCz9IQaeznML1MthQsE0ey2rLO/KNDekvCjfrw5BMYbERmaGC
7GSp0MViiQRieghHgKAFZd16M8zj92RoF19hYgsGcdJnmJRzUeRxY24lyZejSrcDCrDTRIaHLFsv
pVyDXQyt8kMr43mXkTz5w6kaJPY+6S6Dhm3gjRNVNYsA782IoRjg4HtMwApFgtwQvU2q5aZY2Wgv
krS/WGfybnP6i2y9qwYjzlY3FRQPr4ns+W1vtNklvc0OLaP9USfv1H/En8b0Ns/X50mE4HINbXxM
+v6p/ehN0i6ti8Z2U4GLPe91HP2sbXtkYtmuUCQeMtTUmWpcKVYJJVCTnrsgJDubsHY36AEEkyyc
4b1+nfoO201L32o4sxToEY9LLEcMTIP4NgAhrta3M0OGTWBas5syrWBwN8VlVGP9J+s96AOPYDBM
VwkL8a95zcMfTE7gD7g/QK4htxrClWJo1qdN2Z9jru6toNdkEB3WOlluOQbyBUsjHF5mlBWiDlF0
xL4r+So66AAakPVXkngQj1V9u4HWcyO6eduRSWC0C37OUWWo7U3WDxXGKuG182QPgsE7Z6LUpLsC
kRGD4NrAW31EpYbzXLjNV6A4u4/fQXdC1/2Vd9y/UJ4Hpa6D+RF9Izj2vWSY1yfuXWaOP/JekPsE
M74/MKMHTYLl/joyIci3I0n1TzHy6LIGkwE6OjiMgb0uQW3Gcf9Sr244KB7RXzKZx7OmS1bUCuXL
bII7mMxEp002+37UbC/gyuyoeU9NALoPhg5NglvQRPqpDgN5aGaQ9hBi+z0mG0bVICcmnOCsG5eu
aJXh1cwcBO4awaUgwx8gMt1AX2591ZpVlp1R+2lt9DF30XzZKHNymF2WeOocTO6E2cc+NZUYloor
7J4dd+QIusKvKd5U0RFXQTm+FS51MAJX3zZJfDlRaoYCI+TwapvJte7laW08ck6C9v8ydx5bkiNH
l36hBgfK4cAWQOiIjNRZmRucqswqh9b66eeLJv8ZdpGHPLMbrpotKhQAN7t272fOUSiMc2akAtPr
KE1YFq5kcwtRxd2l9oaLma9bdzKxP08LGyPX93LtutQXmtNcvYjsgO1MGxI29ps7pU/C9oqDjdWI
vm8yDszwfxQsnPR81ZVfWdQ+iWbeysbisE4lrr2J3SVmgj0ks++S9IHG4JAOe0w1QZUdHC2/JGV9
WIRjfp88hg4iNt7Y1r2/QURoUVesk+3PtvC2c8eTEjYljSVCQLka/jzLUHnGspkMqc4Zc/BTVSkz
pAVtwqFsraDMOkBtQxzEzYo7tYjnoNPLGYOWzqqGgbDagruzL7c53+ZT7SCgFKazH1y7DHAnH0qn
OOmCKmZaxXyM2GsStJoevQlT1/xxmqsukHghNpVF+mbse+ue8bAVGKNyj1aPCEzh7F1QDkmBVFaz
66PloZPW9NWVcPMbiSF9rj3jySsdCoPp1iM4CkDCdjKrdqNqZiPGVERPnscypYDAdb5BvRrPc2PW
z0U/9Gd9aeM2sNSUbHECxI9m1LCGCqzGlm6y2rEMsDy4AFT3WUXeiY3IbuS76TR8YnLewMozd3gP
v+dag62pUzb3riGn0Y/68YmolXtShtMehN5TpFj51ozjihmFyE/Lkr1ZYrzvyasE+bAYF6z/7VMj
6/NoxRS93MO+15JGK2ZwcBtNTt5JjM1xhK0W1LpYD0QD6p224G9BT0u3+uw2vpqM5DVa6LjNqtJ2
N938y06paTZ17vpytj6Uxana4KojdYhtSjNi883BSmIHjZPVIQ5yHVN9+TFHaudFtl+69UwROhyl
02IGmhKDln3QcfBr1XYwhihobE0dixlWi2JF4A57oPu6NMtbPFOo5Tmb/dih5IXC4ub2Bu1jrjlp
itp8rpb+1ONo2GHm1oOltX1niaqLSWzU1w3nqEsUHfhVKS2/xv00Sm271E7y0vFQc9vG5Fgt88ug
vkbH4jBSY8mMxi0PetqosJaoJEZmvuhDjclLmTkZAzH7SJjLbS3CZeo4CGJrNgOtNnP+XYd+vk+9
nRF1GeWbXZ4JZn7rYnXzHBGLNuJB96XRWLt1qc8mxw3Iq5EtF1hWBse7q0gLB11S/JhzJlAlYi5r
nSmkUrJdWudZ2HGG0l9Fcqkn7VNF5QP5g59Dnm31TD1LrMqvrScyBHLNCIRTTH60JuaDPqt7vFLe
qzs6HPdTPt1UMFyizBjDao61L/y56c51xQv70g2/KqS1qXSiW6l7sgpnuy6GF1LRL+FiZ6ci94rA
S1JqHaWejNG8sgbwkuQgHofOeKROjf3aIIhWE8dsOnTKOaEtttQ5SnHvksYMk9q9l9L51nTzI4GA
Ayf/3dB3YDecrWgqdlvZ+87hRjYXMqSuGYA43RM9eo7yNo196czN1jD1R3kLv4oJBcwp084fOSi4
xYn6dphbJjWrs9eo+HvEdo+IknhOtwkm5HcVDwsW2JiAFv7hbWd11GR9QWXh4N3K10ejU9r3KE9Z
WLeUYcxfHJtJlyF5j1cDffQnuwTXgDXqR9HzX7R1XAaNZcXbiATOXB5oA41QdQsd2Lh1UnZHtEP+
OqTjHkGm/GnHPW8vUk0AYlJtMblty14rn8H+jsGcuvJWfGKF9QZOEdPq72Yxy6BJLGNXyPm5LtAo
y64d3/iIZLgs+xsaL++uVOgMUuQBsYZyF0nP2ZrAFX+Wy/RYIkIE2cwBJkdte/tGCLTQAJGzSvb9
Oj5PNUKV3tIOYCodQ9IJE8oc0mad8B3FS3m1+L1RqJZH03IQBuNu3AG622Vl+4USE2+MfJGhJXqy
pbQ2gSgNZGB81B8Nj0MSfdWzaO2D05WPTMwecqLa+3WRzYOZ8St7i/0GYO5ei9BqxmTQSKRY0a6d
sc0Bci0ehyIxHxNy6HQzyc6eoveqVpeB69fHEP44RLF5kuzrfABRd8vzeL6WLoeJ/fPBFGkBWN82
SNXsL0A50LyKchMb47Ede8wBXPmaiiX2A9EhUuXofBZiqz14Z0ef2utUUrWvZbuvtfrHsEYBSYid
UZGrXSPOT9M7TvlK3r1IPtCPX0pr/sUjPvPpsJq7qhxDF5zJVNvtmemHDIVRzw+lmXt+oqImiCfZ
cHrVuNoTdJRNm3rzXmRDv9fQghNwSnSYy3TfFNVp7NI+nNVU0ElM/cEr6uowTcSAk6OIxeiTnlv8
wdNJTcuVqoiHvc/07EIU4Ry7VhZKgfdNYzo3Gs2H1pTNphDzgZIWhz7TgSOfcLwjtxsKlqoFrRnd
WiFIq3xAMgZj9Zj3a+/PbECmQm+mFy2qhxMLV46KEP6pcgt1R6HYIS9nLzFAXz8WeHfYciKfu5bL
Rsu0cwbSetutOGBG72OdckXmVOxA0t0RNhsDrVnBo5rfY9nfm8vyy6PKnZOVTEIRHRsmNH5cImM4
yM+/ysh46Frj1CNp4uKPA1L526ZQ2Mm7X/YgvTDS+F7p17vQ6vTH3jav1Trp28Xr4YE6Rr4h4oZi
bva+ThD/ZOtNfpVCy8OuscqvwmWKYS6PWCkDxyF/hBGQin3pazaoizgLE92+OFOk7xZlNpu15/Fk
Z6ULeKk9t7K2dyLrecDd8AVNV4mAzUN7pXRckNV6zUq+dg5VlpAR9urley+r+lw2U4TlHi/lPG9z
iXbuUIc+OYRM71UMfqQhj70hRzNc8zY56XZ9E7roZIjToHqZkU/g+Alo1V1EqTlXiOTUUQAni3zP
wtNqRw72WMq54DxHuct4MunDg3SuseGojdHpakt6rvG9Kp19W1n3WNmLkzd469YBv7RpSrlJqItN
rZs3GHjXo21QiDHVcLYaf37Yt93WtoYL1OsDPSoqC9z/0kp/Wq2DV9bMHjgv80NRq11dtWGSy2bv
glObrFc3NvVf6GoZbYObbWj+kp/uoL1HlEF+i7nkwC5OPeiim3d/pGLASDvl2oOGGXlnpc0BRiBY
83XMdyM27Tm9plLuraE6uw7wWoHG3vc6gG8laSCMpNzVcarC3kgu7ZqXV57iimmbHu9NMUZngfi3
N0qV6DtvIX5ftd/K1FTHARGHy3C2Xmo6eB+I5cmpHIBhzbpN3YY5RN83Z9qLTye3nlTCQI2v9Wl0
3JAizSjjENM98+a47x9jo8f2nqhk0y51GEGUCOI47kKc+jsgx5RUQxp9L3ARb5Z6nDeNx4VmGib5
L4/sizbN7eswYxTnQWI3TzqxiWdGqOc6Ha5mn8iftJePTbEal6GfEmzoTd9RypFi/Y6ZnugC0e3b
NHOp1JnFmNHjUt+QH7wF9CBBODyZSyzRuJF30W1U0BS59jiq5p5Y7qfN9rLNnBYFYv+4Z1JAjr+x
n+qoPSFPrjw+h51gbUDpV1J812z97hZ20I2zW+qhXbjaYW5yupMWrl4wwpGhT5p/QMJZN9G8fjPX
ctn1bfGIOMuzYEDDTUa0sLh5NEyr29ZFce/l1d7K0EonC9oY8b1NVlt7L3tJ0jpEGXvkmagFXbPg
41bquTS5d+aU7cWZMY4b0+2/Ejfq6fWs7FU4Ng3rmG7HIQv1ngAYYZ0H2r4gao2ZEa9imqCl91kq
hrDWxqeRPXy+RSymZhniPFZ7rSYLo3vjdaEHovU1gyrHFr2mEVMPtX66lG1HlX8afau2PAfFLU0y
MTzR67ulw22paYV2t/RiO67JBXectydTjWrIOo0K164YWFs0uoes1azQidY7UBntrppt/n58s0WT
Z/Nziig2BOvbQjR3JDredB3hzliECLTOfR4q5o+L7eS+TJPlIemcbJcU0eR3HotiibEFrWF7r7rV
qE3MgRZk1rit5H09tMexMgnlmoXPkWNuOuQ9rP0sUFwGadD/F5cs8u5q17xmA7o2bI1wpSGqRxXa
t1j2ZHkZ1JJ1Tw6sh81olHAfIiJAJhIVkVmUBJbW+4xOrKdIN51w7r1jrBZudlkESIzEIWzjQneP
Zbxy9g49DM+bYQBcsRhnq7R+FZ2JZDFToeQlMxHH2xL1iOwQmk18sEyRUwINTbcdpyHeEdxS5Jvl
ZG5bMuR7ePcGIX0KHcZPEY56inoVksPI7tl2r4Uuq91eGMCeWPiyJfEbdDK958jcd650uUiK+VwN
8FaQS3D++onXcfsvmr6jF+Hj2uVtx1f9borBfBKq+DYSELgX+pzUYWFjYs+qNiU7rwyxS24xRJbt
uIRYF3bf4fUFhJMmxEeleVuNR4x2ts37aKqXD2Lk5veujsA/aMUrim0dUqJqQazJ5GQlcczsaYrD
cY0fM3tOw9mJvpuafWdQnEzlN35ZeO3UKKIkqjqNBW+BCW0yvKQcbZOZbnS5oMgUYk+leQZSyUhg
OGqOYA50414T8acomK91xLqkbq4fmwEDrVfQLvXzrsoQIXKB4WD1Uz19Jy4EYn28z9f5SlY+y4Kh
nwH0TOpzsL4PuPwZxWSj8i0i/0YPZuJuppwahdw2y/rg1qgDBHWOReute8/oEj9uxotLOLdOjkkm
t7HVXURan+ah2BSLZE0hCtdjUplfrtFMFzCVWfjnW86WL0AH4Wh3IXEB5a9VyxNpmO6jKIc54I5B
vZJe0OLPeqrelLMvl3GHH4nTn861MMz3yGvikOzBYV2qipLPmLwtpAnqh6ikzwPJansjAwpd6wMg
BQd8V82uhB5wY+Qwnc2990KbHtum3miNfZfP80dh2+jYOGnaOmNvc7mZ1uoxnSL3aEfDLZpuHUXN
9zEtkXVqLYYcVXOtV0aNf0qtpAdRKz1xbzeE18YhLTZsDdVCaTp66OkNj1bWQvpF4g6vSzl5ocP2
L/5/VL4CCOiDSGhxYBrylIj+Mg/l3nXyz0lYD3WfYqFtSu1UklSMtMyls+9aXmycF9ZiJ8d+RUyU
TUv4Ii4pOCXNqzB56qRqz4Ch37hgOy9DU8mLBG++0fXONXxZJoh10Pa/yixuw65V7dbCpPC8TjGI
BqetvEPX4JMGFzW5h6RtrDfbnHFSLM6odsowtQtZY6YRucidlED4wo9GVK54Tw38KvMAWUaxUeGu
tTF57BKj4UIqtFc7T+TDEsnyknZIiltiNpd6tiyu2opkfCn6+KwGR7v3RrN7z1Mprm01e1+gO2vX
X+cpOyM26NtodRlZLA3rT/w6q3hfTVwcGD6SUJWxdeqSyLWYl0T2czeKimDqLJn9ymwjlxrbjshX
hiSLs1t0kX3ZzjoFViRRcRpMqbsqtVzaUi+edkMyTneDBYRC57LbGlbiXPO6tL4pcAG+pU/1nRQ2
lY1sxSc5l/NsGeMnoi00LYBXREAeCr3eN7NxJ6omBdSS1mcC69aHDkfnfoXbte3xqW8qDPoo3oqW
SYNMCi6OhSvZCrKq733RLOLRcgfjq3AI7hkl+7PrJVoo9rqd6xSo/TS35yh33kD8vuIYMBmjRls7
mZptY4/2jxr2iASS482XhfSw30sj/UjFQhUh78VcPJXa/DYWpunPIpa7uabo97AAM2B1HqMcyTHl
f5nfj7n+q1STupJX5kOSszx7hHTuFt3dyNzzEEln3DbbKB8orPWXrnYVQIdZY8lAQwwI01YXsEuz
gzbWjExJYqYOjQFooXDoRPJiPqXGctJNVwVMhrz7SnWhqDi6LC3eQEW43VYdM1+8W1+2SYaP3h9/
jInRgIMgTJlVfiQm7ewIcZ8+rus3JrgU0mPoDUm7FgGLePZEBUfUOXgUDA2dA3K9u8HqADkDPJTx
HLP62ycNxpvmecw0wIS+wDTOTX6CQ+qvS2cY/X66hduNsk0Rbv5eVouwy2P7fRTziCukZnYg7M+x
kIEsyDi7N6klXkcYVFIjqNzd+mHdzY9TzyBMtmi6IACmI9Y07TBmi/vWtOOwKUXDmFou2jHLZPGg
Wy6oFJvA1l07c4czDSDjm7eLv3ZUzGp1FkKd9DiY2Nty8Z3BLD9VVhdsv2tGgtHduq3NJIenaNkn
ox6Tjdst+tu6ii+OpQ9peYcmmcQZ9YFjvrE05/tCSvjU5mXJgbaUF8Q9h/lmnpw1VhlehrGBroAc
zc/raSgNtvGiTWYThYiz43kc6uorXZZub0iXvG/fOz2ncntS68DTptTS6lJbsvDHKBq+UojDT8IZ
hm9sdxZxaNfDsgJ+Vuj15gQFOlR1JJ9n05n2ydAme+SqNJSqfyzzqX0wHNs4Ndz4h9lYqkPPY/lU
Ao86e4mN2UhAPNpa5E8vmV5qX3GHV6vNBvVDT1x9n5g14fJVhw6gy5443jJF82MZA6sAKlaMm7yb
oysZdXNbaBmjicyFMNN3HGPYRWi08quR8Mv39cWkeAb5NcrXkS2pVIEyOUwZAk3hRPVDWzc4WJxb
QFM2xtNiFPFB9EXPiIr+xp+dtb6WCCf7AUwJvrBxsshlq+95baBZGOQWh2yqDyK18zf8d01g963H
exZfnZa0gaib+qIbRnsyWKn8YufDJENXEVeSQ3zFmKXfar+lYtYp1XgAejL9kENZPxvYLC9VRfxX
VRdMa/zeJLKDiAT//eol47uq2uqXXvcGdjuRF3urMYeLhXkHoUGPx29J55ZrABT0hgmOkZTL4Vcs
luEuyld9g4g7b9IWw5wonPTRtCEbWHmBSWQe04cxF7SSfVYQaBsM+n01ZdGDOfEo6gjCh3paGmfu
ry5cXV362YrmtXiOfbCGHnAFgDh+sW52+QSeetd6uVxKsog7hUYC9qeFdBK365YFyi3B5XLYmsIe
WDrVahSEcRzGY8Tnzrs0bDQ5QyqIxletSYoH/qTsRGfn/BDO1OrMiRIAcnlLJhSXQIrqWNjiGrvO
fSy7Nzvt8yDGbQv5J04ocFxvHw+EzQH1re0OIFx2jVdvvJD3Xj/6YmDkm63FuzeyXkMRaL9zMnwU
0lh7KDPYfFon1bcW+wnuasJGSGHAnkbdQf+TfXUu6Cv8yoJdlaRVhFMui+8tF6CN4dXxfo1MiYgw
FA+QNubdpIp0mxolE4S1kndG3iWnXJCRnZqo36SdRdrPxvM2LPG5M1yuq3kUQToTgoY2cFsslNnq
2iT19KHEjCq4NA1Ipa73fozRHD0VQJdeJjXmYdU03qdKhPiV5fn4wGrm6NqJuZk2TL7yPRMFDzCD
qr092v+tGHLd/KHlLSehW9b5V0HQ+lVjQEfe5+Ym9NrsTouhInq6F2hZLr+nw1wFt4aGwASJ9zAy
qvlsGU2B5L2ikAo4Jqxay4KuaPl7eu1sJ41nvQeJ53kVYwJNpE3s1h9mxzBx4eK0oqet3UuyVva+
Mi32SFtj/wv+ib2FV8nTpEKj4xHIW5CxwqZeJsl1YC1dWCYsGogIF18GA+Nejun2SvMaJ3sNFar1
sWbKR3Ymj2EHAmib9p5EXlso5ZIKRXGMq7I+jk7P89ruyP1y2fRfvTs2lu+YPNFqm5nniAp+WFkW
G3oKex67pdqASQIZ9FKIo5PX/bafW3VYvHU422MEhA6mxciwDsS9NtX6t6j2lg1TM0Zv3YPFEmeM
FJFP3laF6gaKc5+MxVJXkaXr8+KI7tzFUx4HvbBvPryyeFhyG9/mSEoCXEnB8mfceLaGNp8YObAl
NXUnY5zi+zKxrNCLKOzgVJnoaWWzz/K2hiM7C3UqBNI842QtxAynwnKoprfEnB2/njz9NtzD8ZTo
5ZeVOu7Dssjic65xggeSDTfraiOkdIX+lYrJRLAr3GVHmQsfsCx/LdMNkNClZT9STnnVpzk6GthD
8Li2Y+FREWP+rUuaEjjP0Pyg+ccpg51Q1eZBTz5v1KXKwhO1zFn6y+irIgSPtlyWxmk6v3K85kFi
DbxdUwDLjXx07tLoHtbvhB5r1U/AzLEcMh3WX1KGyvw0veY9M9XDW1vrxWaZMNE4TiRgKMoo+Qnu
B3BJboj1KcGxGWRLMX/VFqYEQ6b6D7Tf+JHRD8LwWpW4rCrtLYEvAtNgiTGX5CNO045a07Wcuwz6
e4iM3v7UJ9N8UQXLHVWTu2cIVBQVTrWeBO6CvQ67KtCqFiePzlCH8DaPEMbgCYJKypZjjU94xJdh
snpS6+8NzV0fleY628Gayewq+HkMOos6NDUlQsVCyU2+TFRCRTRvJhxrDoM3IJ7OONscK1pLD5Q+
zLMVapbePC4JRTA2oZSPjLUuXJPGAmWAV/w0KVZRTuxEv49of/22zw24lNaAKsoVEvtIgcOTmaCJ
+tXUiQdXY3DWtcvwopm982InfbYb15r5rGATL79hDdCHbd97nOwdYKK2/BxsSk8HXgs9Yzfs2MCc
cSw03ktbDM6XFlEFR82yA/pqbHL+QOAIc3eivsPer3WG8h0NWYguIX7UM6FtFCgLP5YJX5a3cCUX
rviGd0mdaUaqRwPQA9Jneis452L1NXZwPCg30x6qNkk2k8Sep/Iqf2R9xofbYbVdVso6qbR8w83v
BVVUzYxS+uScroZ8quzbaLOF0RbkXe1g08IDTy+Vwp/Mp/QbxOCjMVXthT4lPYtac97Huk7DMeuT
nxi8ZhtHmOoPyyyXJxi3Gk7i3jCZvKOA3qclnieMAto5z6McoZwdsvsk6au7asTMAiwIflkITzcZ
/Q45jIq5M9/t3mEDYgT51Eqk+qEtM3JdTxsFfygCmofJyOZWa4+2iaSJ1Dupb1aDI0qULrvGK7c9
JFFDXGyRVrwXubK6vaehxs+0e/5UFHRITuxcm8rIQzfKIVzUiw6kCzYIljYYaBUxkpcbmPZDQ8d7
lOCMTk6HGbjIxIKbFQya35eUXfPcuM9GjcykJQbjAv4pQQHPy68peF1G5y1DFBfh+jlnjjMzoDHk
eCRMWJroZ70VdtNcbNLFxrDXKFXurAT2ZYBhgSFLOhn5y6DUu1xpmG/UlvkdWyyyTpXSfq+CAWxQ
ApUJs2ox9oXM2jionFicudi9V9HNw/1c1MAlNHpNyDsFfYjbG6jWTuriSI4Gd9ObrX1kzWr3EvHR
TwRiBh+sVv8NMTnD3TVgNLbwaIZlA/IDCIr9BFIKKBF7u6H5tzNigUx2zVQ8uWZ/NYUWnYYpsTaz
G60nKfXirV5FFMQwcIJYIhR2qSnDSdF20qxm2NjK+vuQgj0KAMbdZvhmum91AVcVysO2KnFnZeg+
zzDG4mAQYg0jJ4bgqkXiavQaRE5Mw6cl4Y9ewF9thxU3dtzJKFhlTG+4YmItkJW0GYJjX59Y3KvB
A7bMF9urbQIUWnGv3CY6D7VXPS2NKL6qkTSSX+hjcrGFwai3w0EESKd0biMoG8/TqvQPC4vStWij
BYsHJ4ajC/GQGqBgUPL1j7SbxrNtFxyCy6BfCe6pgGu8uFpeX9437ZzCpFP9tsNcc/bKIrlO1BZH
xveozmaba75Fx8bZwVRduXqyQSBw2Ssj5NWb5Bymi6meGwqrt7pGwV4sJzqPql62aeO4X3ki0ncb
z/HPqXRHX+HACZwVmJUZ2cXWy8kc+bkqnDvQtfLDgQwN34S9jEGzJOBj3LQCm0nW+iVRxaqh1KIL
axMO3UV0ZcDUwTqgCEfvupfmD8oCLFu3afKNzZdFCPBr/aEaq8LUYPenVJvkvmO3LhfWqhak5VH3
Bw0hkVUgXJZCSz8L7KrPws2H81gb7XGprPqYlCtVgMVpqM0aGRvJ9nZyHDNW+bIOaP/6nxPQ0dPE
7oTPaczVZs7gF2NGF15AwZLwTO/AGG5gy9BwD3jyfhA9Fvwb8PEQZ1EMa86070buJV9tkj1SAM77
bhKgpRhJfGJK707ZkGaHKAEGi7WP+5RT1tVhjHpj/N1tKkhiNxKd17nVFomuP7rISQGPUybUbNO5
dMRegrLH1pg5s3WYSKl8UMrHPz1cjS8m7td4p4F1POqu4oD6E8ByyyRBbF0K9azSifl9b2je3gKf
ES6SV7Sk7TIYnOYdTXp1mU3CNnMLpTqUg0OwxpEV7ZA4aEsGsXcp135DIyKfjCZlhkfUTFmT8b0z
Pfu1Npx+Pw9gYZSTxM9GUtH+z51ApswQZ5oqxnFWs2U9YMfGfH+zenPDj0uG3WGcoXyLtfFLrt7d
NMNQhoN15EFvMkc3QQNhfvyluQ0qSW/EOdPGiaBR0yRc28a89ktQuGP8lYjS3lvV6G5NrNDMY7xy
D1inBvDCDpeAvUfzseEGpQqCRX5obz0WwspyFG0zfkaeGb2oGKARKi0Tu1m6zRcLdeVWxDjUzLnl
y9AX4xE2ElqJedOD27m9/lGNzFeXZvV2vVWk10mO1hSQZVnDBjX1GWJT7sdI33u08y8zNiz45TzI
0FfAqVlRFJc+ADsv3qzaWOzNVGfPkIktBf9fEzVHDiDzwXJj/pkwEvvFaYb8G/WLGzS624Z/3LCs
baXHaj9EXrsvaqv/la64b/A186AsKhsjXa1hNTGmYWPqBkatIYI/yVq8AFVF24G17w7s2kS77kyW
AA3rz5bx/p3jldg1p2JinDOUDtWga1iMVe0ifx6Yg+abjGkEKcGSCXHR2zWDX8Y+ph9RDZ11MeT7
JdPsczvd+mhA/MdcLeU+7S3WqrWK4Qskl+RtlTWzS65CJlaURQ9UEhe3T4YfiZfNgPmTdrNoWvwM
99BwN7Vk0j5b2BlTqxnORYPZ3sVEFo4lN0jXq+SpmLVvTk4l2be5eZSeHh+rpO1e5jWeSWwU9oMi
KnQsW7sKpd7P2zRd4oc/rH6kJ7dlsu9WsJJWo3nbWkh3azkoVkmNxzc1XjifmMb3t5hDHyWYuFpo
gJtea/pPqBUwdY2MtIRVF+viq5IrTEqz/eDpUG5oXdYt+WArHJbCrP0/bJG4BBUtj1jMUG85u4wH
i4nl2RSxe4mhjb/h+q9fFEaZ8I8E881c6ZOzS6l+dmlMSD7vaIz/AJ/nuKA04/2MJe8+jfAfa86S
bQw7nXYJjcxuIFn092T6P9LDf4nF/p9E8u+p5UvySXyp+tX/nkn+S4z5Wv8sn/r258/+8r3+/d/8
/zK9TCj8f/1PQPhf08vf1+9Z/K/pZf6jf6SX5d9YMukQCxaG5Aq5pYf/nl62nb/BkWJgYjtQyox/
Ti8L8TfbNlGPdVs4wv5zCxhH9p/BZv1vwiGzIW3Ch459S0P/z5v7y8/079PLfw24S4PkNHQIUhLS
9Sxb/33LLuz4YuAc4VKkp+HmgXv/06gFNjmSx+ap54l/hzyPwPxPX9I/3sc/p6b/uhXmH697e/PS
sQzqtd+IBkmMkoM7Zt0CRSQQVtvRlsdrvQcO9d/WiN/+qP+bzv77S6G2mPAeXNtFTvwrhqBYYXYP
JCS2Yz3JY24Nrx5Wpa25rlgsTe3+P3+wv66r+serGQ4gCSipFi/711ebGo8usp+XrSY5ezJpKNrX
HE/xzVdUTxPSXdIYQeFU/2UFzr/5mI4jDBaKWB5rvn6nrCQT45m00vglXVn5cefovwYybchtK6mG
nBDvf/6g/+71MEqbkKItF9T4b4QsajuCvdmwbouYaYivUi3F9d2u44PTuszMOBhI6vzn1/wr6+H2
5RIaMG1hcsFy4/zLNmunp8WYRLulUeShxyIU360Md/f/9iqOrgvKbVO3uXEN2/7tgtFae3bsVk5b
Skdn49Z9vG/S1PkvtLXf7wBeRZp8IApMx9Ft4ze0DOBpdCCHVRZjxHYYGKicfmldYz+a7FU//OeP
9O9ezPKkbfBCnviXq7KPjdqKHDVv9ahOdk48vyiTYsZKzPf//EK//0K3T2WTwXbxehL5MW5v5J+Y
HzVFcZnIYt5qnrxmtWh3gIXm/3Lp/dsXoeDmuSW4yezfEDRc0dJ1O87qyLI/iUv/b8rObDly3Nqi
X8QIcABBviZz0lSaS1K9MGqQOIIkCM5ff1f2fbH7Otpxw9F2dHdZyoEADs7Ze+2FEQ1D8H9+J//p
IwuCiE+LXVGEf09l93PGlLTkl6MbhdOp27Yn9JztbZ0V/w0yclkp/7JB+RI5oXKFjNyA4yH+O9dp
zhlWuVpXx1xt3O43GEb9k497cXhsAZ8V52XwOpU0W4rzk+bq1H1va1pAT//8hv/2MuBgxB4bV8Dj
qPjvvwNsQm+dI3jz9Y04EH/wX1bu386Zy3v0uL4FIX+xosTf15RjGQcubnUcSDva3um2mOjiwSNn
sliqqDuTt4Nrd+ry8P/36P/1m9n2PR9kC5o7/28bMuhIv+63sT6m1Fcn0qXkcS2jlVaekC///An+
pzfJtsEpr6LQQwr17w9/kE+N38SiOhI/AJ0us/1v9rTxakqD7bR5enyqTDT+l5zC//RLL0s6ZB/2
Sc27HEj/suJoaAnoQH19bBm4NYdRDcPbFFcdHhm67GiCvbFDLtT6n//PN8v+G8ZCCRXxff4fxFTq
ibapRKePWYyX0AmVuRrzpvkgGMGcZju2DyiZg7d//qV/W/k+PTCfm5AMXd93BRXLv7/ZYPYC1cSu
Ru7jRo/zEM31Hkcy87l//j1/W/z/+3uosoDLsPIptf7992CCjmdrHX1koJfeSYbvD52n5COKs/b4
z7/q799fLFHFc9OKAj5LntDLOfsv3x/483CpwItd5UMy/Cj+CwDM+998+n/dXmLqR5a0G/B9Ba76
e+yqPwZuEfpecJqGXKoDmT3N9ZRXKOYQyNZ6V8J+BwGDlcvsFclQ1b4mcWjcscGiwpvdDB8lebeU
hEwRnVeFUw5NV5nF7wEDF9SZuaVX0SuL1QUQdJbttewRzyE+Uh8tQ91rYAdrltDOWYgx8q27H32m
ZshTBpVwGdWkmDeKPlbV+9fj1lt5V3ubEz1mnjYQcAo/OmknnN/IWMJVAf83f2rIn36vrEQBzCjw
m1sO8rdapfojJtE81k4JWkFZlNMFrU3cQmgW46TKNgDm/dbFC628bAuSzvBK9uHQrmfisq3cp1nA
VVYrN3xmEeM+sWTh7q2M6LUUTdUw5dy4s0/NFMSJ9YFvyMGCnPQvrI19ALhnOYdFV6IkJh7mBSzy
6NG0NEuYSAbsimaGXIJzwwKFIxk76y+f7uJ7Xvuo/tcGQeEuRkG5kj3hmeuSc2M9pO4ghwSpQdsx
O8oGxuNz1rxn9Cb1IXVE/WhUCM+EuhL9oTRzhsFRbuk5HUIE7yaaEWL0xl4SKZyphkAkDa0r6hzU
IARG2Ze0qlmuRKwyDFvzZWNoLPARyiosl3PKv2C0jVj3VAO/I+KO0u6K3n/u0dQYnAulPur+gOLa
7mWxkfvjr70/XDlVV9/RIE39B8IK5oe1bmY8F1nVDrdjsTVgN5YZvSYBSw20notsaCvCFnI9YKKP
BYPLD48kkwFvagSBnIm3o/bD1OQW1LbTk1eQZi4aJCTOqEulLjLkQtOMVy3yp/YYMtt5mqqqL44B
Y3TcAhdtFtR8ICo59eNHquj/Xqk268qHvhTLjflLBOZ7ilrPkwsisZJ96NS6RWmPGrGwPdc48ejn
/CU/g2bDK1z8uT9MdvOd80BZDoLUQsXEp2potTIWk4e2Cmvse7CeyBsppAe1WZvxt0+KmEhm5Md0
vP3Jwxbl5erYuSPkngba0SMvh9FoLyzcbCQnvpPM1riIdHC90WowHRKxbO66drfggbrfGrdqEi/0
1x8YOwlu8jK12APujcHeVkQhYOoryLg40PhEd+qtyu61Ky3GwRK9NJOZbEivVF6j5PLczWaPzl/6
2DUOvGs+ibU8VFSpNylRDDSG2hGNR5TL+pXAJZknDhG5zXXq4hjebThNZLK15eAAf4tnthQ/VytW
joJBUz5vyJacERfiDjYabBhmexkY5iwgYuEQWMQeyRp0NOs2MWS/+n6a5V7jLQyOhVw8LzG1P5NB
sjCIfokDrHk4hashOgQkPgr02ZE77/O+10jxazW/MzlUWyL9fHyDEdfL11l26jvSehwNlY/U04nB
V+22QAzBld2Ale26CA/pxe9vrxej0EeXtg0/Ur2kw1UmaqQNLb7Ft5r9rdpPjp3/FKls/P2K0NDZ
VUVFQmVHKA/TKTMGG4KWLp2PEW6gN8xoDl4O0a8H2Xg5Xay4YVZH0Z8FR9JV2iFpQlOfCBtDSian
lvA8fmiQHZEdjF/zBNskgbJVfUs9qbujJKLpszMNfyyA5UP3VWOCiJjUM0WzvjPslRryn1Oct0+T
Khimg0mPmea2KLVv0HAwscXaVxCpHIQ9WPKuXWi8h/kkr2CdO1hFqgsci8Y5e1ToEoW42zrV6WsL
Ceeso8VNDw636XpH21Sgn/fC5go81+VRs9qQbbQN7VVWjeB5POLFvMRdWpj9hEKlHoaCIH0IA1v/
JvwGlv6q+GNGlJOTmK2qbVI4AVNaPPXycxSho24zKXny4erFMdJYGaJrp3WAfiCoc/752hR5EvWT
HybQ+/DLMQdE9e1yDoRn+GaVPK0U17DE2xnnfcMW7+yQiy0JJAYeRetAlNEl0AW1yHTXICd773r8
V3Wpec7B1jv7QsbNnUMQ9S9NhiF3hRmLViru9cyYtSlmPCdbXTFSo8I4hJl5ohON66AFtTMS7BB1
H381WZKmhuSC2j6a+WQrG99ZSgVe07qYm3otpu4UaztuZBxN16kPRWikHGNjaA+jjH82jodYRV8M
UPoP2POJ2zBIDr7yP1ittmfiDb68CNWzgEJXRM8147BjtYp3iHx7IkLfycE6Izd7kmQLJsIAi1qj
srzzFf33fJOvTLuJO/fWBe66uTV5v2LAYqdrC5bWyimX4IhqdiilrjG+gDep1CkGU5HUk2ZuOan+
u08WBrAR/SDVkh2iskiBMvRtgp5vTFbZgqNXGtxG1throE+S5nJ2dLptvXJ7nd/nWk2389pt9mBz
Nj7mfH3T7+knE1IUtebTN273J7R6RLGFuuKlF3iZtYIpYhHOg2+hVDrZ0CXbRMbyt91ab+O986zt
SMrwnrciHZ4C7VPHFvH6wrwVgMf2l6KSN3Iap1mc3Lgp7wMM+N8D6/6Iq1Td+m063S+sIJSwwDXe
sy4DVo08s743UZo51FOzJtALHs8fE2oaJK4eU/HSxzYPSj6QMH6dJ4j9jLxSVLNg/cj0mYbXzZGY
5HLveYgEwDe7eE9k3mIvRqlurkIQQk+qmP2vccK2lPnZehA2p/woxH5bLjJFppqE47oufuq+F/2v
lFKWCBnPpuQeVosYyIboxUFWfoNfkf9x9n46ez9864vb1nNK3NKxR9KNsqwG9AsPEbqjvcK38s2h
+PlFAtI2fx/0OvsH3CF9RqYbwZF4x836uXl2uV6X7bOVYEqRwQ53KR2A/dRq+TZlomCGuMpPC+dr
b9qKwmLM2+8LcsjHhUHofFkiPG6lCOfricgcwtd63/voxAT+bQ7EV5QVP5a48R895o7P67CeKY/q
g+u4zpdT6fG2xVtJRIX7nkemfwskEA8aq9euEVgeqzmDLQQsr/+GjeqqNED01WrNo8ECRbjYCF9g
xrlwhjf5NdFg35kVGXK6lN6hGtR2wNbBfG90Ljry2VtfKtTHBFH62cGH4XQqzFDiYsrXzxK/80PU
MeV0hYEeN7vNU1jMZzIS7iNnY95BtKW6NrLtoz1qnPAT3zHBBU7rNP2uI2Tn55wiSQOM1c4Xho5A
766HI8p2ZHCzICnH849zKjEFezhuGOnVhzUlDwtT6UUsQjGXI35cuut00yxZvKVHM2JambCU7y8Q
QOiSVni/giAlwi1fvqfkYT53rZ0ooRBgXROyEoCGFIxA57T58KvRfRniCI9WuVKsVkv4gNjKf2lQ
CD2J0pswalcRyZgM5ohjoLq9LzZbbsAheah0hCo+4EzbqR56HdOlnNTFYN4Dwxl3y+qzpciBJbei
zT87DPwrB5dGNE2QnDi8jstW48hhyEG9MlRJbDH+IARdERDrsbkWmbX3FIHISjVhL2knAaqlOnRu
KK4dpvhjTd5RoKfvzKYWfKBVYUyShjWzzc4sH6jpACKtuI8PGNnsfNw2L7unm7vFyeSvWu3ickII
57Uru8YQbdcz39Ixj93cSSgCEYn5qzoOE1UgtrXap1AGPUh4SwiH5KD0nHMPmTPvET3YNpzLYpS/
tdtOxY3W2ACuwM0R8pkymh/gaJlpvvVxmRLIuYwtFYvb+Afav8YeGBBTfwDRmxCaO+5LAGr8hDAR
/JBB75dhJwHzRfCS2DTBdybg52nprR0bG7NX3sNYhuVwP7LrM07TYSOu5tiMVwY+I49C1OcvhCK2
46MRQXcfWeezAwyxX1fjHnyL8s0CUTn6fqt5GdnwipB+/DRETesTpj0EhFR1OAWsuJ+D8mP0GbH3
S3VfOPCqGAgzdMTaiZI8i3qVzEXIZbOHBnFiHyrHfVnmGdCSkYJrt2bx8rFVIxRQgXcf2iJDYvxE
WZ2ssFa5b6J30ob7a1M4aOmby0Yb0vDIM1ddEQhz12zlW0ZCPGYxiBKYTQ8hxc91nXdYTYTJbgn5
GJ9DJyeIMECmkpAdkJ+J0iEDturR6IHRLpKhhsj5QG59d0ukZnVg8XgPROqB8gy70ATHXiCgIRiG
fx/Y8Jtc3G7vyP4MmKslNiYT4GiI/XngRoVQpu3tjvaMOZMltyKZmWv8qNp56zvbMohf3d/G1et3
6Vc5txKP2xFa3ks0Vbfe+OxPqKSDqDvyCXxn1iDM3kcronYNE44WRU9FDt0cEZMH+jRASclagD0w
SnXye4MkmET27BSW+W1fRr+9LYuvuLrcBQ2DSLCMU1btGnweoG2cN5KMh9cC+tq3KI3EAzFKzcG2
FZlB2/IL3IK+B+mg73vTLn94sr7TaevZM12gjorp7O00x+G1hmwRIbt+YjqCn6VwiFxsMz5b1Evi
ChstToCm/ciz+XJuiuXk1pHPDMN1t0dEC9zfPX8TN2WGRNnHd5MEbIpJQ6LLG8VD8TLUY4OaBB/2
gqZxyDomymk9n2K7ZC8RTj9cgOuUfauJzOOJpbL/wcmY80uHbh+xl1JJaQoMNZFj5xL5Ipr0KupD
8z53RuQIi4fm1albsoBmj0gsOMjpc5YG0629pPWJWGmFl9Etltvcl9Dkpsp5dZtVLMjISH5KJq37
/TyK94C/f67bEIETgbU/V+tCEaHszyoy42GUACMB3kJs8QXQMlNHHiNV3xZo/SjRJ3hcqGAWg4MR
oRXTHQH30cyfxVQU50x3b1aOM9kYTgrVRHQTB2mlQJk21ByfHf4XLKk5wX132BG75VX0ff0nl116
pMncfGSqDwBpxX6x9y9TedPn0S+1rOmh6cOeH7MNAtcapfB6zCaBk1Q1WtwDAqjtPiraz7DMMNq5
mXOHbyTS13iwnEdTX+4OkzeuH5H0NNU4RcS3VMfE5dFXa/DhEYb2WuSO5VpBdfcDzUqwL/Vaf3rW
VHcmjdbvs5zEs+92CsGN08yHFjF4vQvbos72kYd6RThuHbLQmui+X8sGOsXg35DCPqbHPN/6mNfq
qQbvF5CartycfdcgfEDQk6sL623Bc5HaAd2fsyBhOWhYXybRhYhuSn9AvUsEEYnuFXFccreO4fB9
jDJKfVym4bW1KnwL8krhtB5NOLFjR2N/sKMAG0pm2l92FGXu1ELy0pEHhOjYmDDfOy+swBV13tDA
cGzH4ueIVqtIiq5vH9I1CoFt1p6LmqF1AakhIlgxZbqb+F1YNvV9vMCsgUNEG4X4xVG/IDqvKUIv
yC3iMMW84eADunpg98jcgzKRfZqXsu4Tzw66SVRHtmYSYSRCT0OqJx//gHJUWmVQZC9pDv6tqgX+
EWwPlvqO+mtviKA/0VKoOo6CkgjVWqnuC+yuJNYd5B46IPpNdy3D2FvUVFyDCSJmV4+mdXoAjwUA
JeWxf3CmGIqAjMd82s0Glm1CLbcMt/GSLf25YQJN6j2059+TV3I5ydMpeJnqiivKkpoNJe5Usu+t
wYgZXJUTHoTZDrfkBY7Nvk0xNh1VlYP+7CeJE4ADfDu1i+AL1g6oaDiBBOqV5bwRFbWNjUt7SdVM
E4M1HSEdXgiBLC0cx30AZu1q1qNrD5i1U1BxmStv2xmPKX0oNT5iP7IOjZiFCx5R1ZTqxG8SMg9I
TDk3BvhJeVD90BFmlbf9S01s2bILF4dOlVpqHAkurdvdGBRcPGj9YUrwfYR2+7gNu3tRCg7NtivZ
kUI/bjXuNLoV+0pG6BZVPOkfhT+CeiqWifDIZRoh4+FGf4eYAbDAdnHpAGABcYQiuB0lyGax3gVx
TxYnCn5zrzaF14zk7+wXPzH8anOPUjOdbPYhvSH6srhmIKnqZjkSIWqCpAxj8JVrXCFV6lcL5aBh
6ogirPCwqrbhTM82EzTfgDFUcXGMR+W/r0WVEZ0YOkKeQ0Mw5A56YFiiuCaAmk0Sc4kcjDtcmmB0
N9Juy6YDna3pPlvXJSKCO1404aiOE0Goay39aqmXCChW47PsG8dwVbMkjcH8NZmk41cHjzmwHP8q
hD0Hj3fKm5NMMRnjqUF/unNbB0sh1BNcNg7NLXgfJFuAxsJJM2BmgCYBPyZcf1xI7a+85/i5iFZ8
nAaDU5gQD93318048bZwmK8cnKqrghsUQdUCPXMI3oXJudUPXGPfp4Eq47ClIcb1iz/1OSo9FL8G
5hH6ockdVph95UQydeyN3wuBoHNP/mYT/FojBBSEQQNvvaPq9Q3U5aL7XNzRLbAgTy6hZgITz+3Q
0SJPsKK1mG/JR7tEStpcWNRExgMQOPn8itb1iG/clsD/okrF8p+IopQWJ1S6KNc8ZFBN6+Imti5+
HwRZKp7bg5hISCfIWzKjHC602CoME2TCrUNWditrgA1TV7cYfas2bx+QW5Ly5dF25zbdVVzZPUGG
ISBavokDno9KXEVjhOqj8ant943wwbN3vYAlELQQ3d+E3/TDrgWBaE5ZZYiJHmNATbBxI+smIX29
DvW9iKZ9Ra4pFTebNe98IAlg15dYd6/txPU3maoGvz6sP1WmN7qifD2kps4WzPXG3a488LMlnUeu
moSXKzrUSAnL/KAdOGQacWrXx/sgmMJT7iOifRvQT1F/FFytefzLxrvK4dDnH70kAQnaijvWB9OR
JPyTc2T0bzyQJ38mNwPAQj4h97R1dhi60BJGwODbjOv90lHVnqoQNxrkFDj3b/QO+vRbNUaaYrdd
8aE1vjA4Q7j3OHBimePTJpgy81kFtnOgIUeE9nSL9uOPEohvd64Mvnc6K8EFJsI7yq9hYI1v2GIj
nvRABR3l04g4zXHKQd8464ptfNJpEFuQWnwj91uuWc9RlkYDvSsZvPiyqy8fdr18DpMUT10AhH43
FSthymmNFwEzxxDczCjvilPqkhN4G5Q0btjUyFB3ALQBhpkmhdJ7isPwAdhM9kTf96KzzxfrOEdB
VlfLWRllMc/UiD4OW3bs7SYXycx7Cpkzuw3kFIwPAT2F6kSasEMGnhOAm+tg9P30pcULzaMkQlpm
KAQOQVaqC23JpeNMbyPGjQ16jZvmOIUBJHzU1Ndjf8mpNiE4fY7/ihJ7dkNG7WIokWe3fhM5B/rZ
BUD8NFv0uWNJDsd00V1zBs60fFF2FwFnDPb7x2Je/OVH0eD7vBACgbCj64B2XjkLAaEQPrnOJ0Ir
v/7jZWm9UuisBEvSyyTNSUCXR+4/MQlLmJ/nz9FG+bSPXIwWXCTmC/zFN13+ib4IASJ5t/Y5hrwW
7IKVeOEtqCC2grN1nhFDu+2pbbC1YIjKlD15m1bDhQoMvckFZlmCijNlcRXOCOXTxovNjXWxK2Ff
3PwHHXTBcx0GIKNdocc/cYaI6QbnJLRFvNDOQ+dj80x6oheeSa5ef0ovb8s7wheyL58YTWdHsG7n
PKUYFJ5IxgC/SSBmTEgnaQHLA+3U+XkFVRNed1EI0SkOVJedJ4Bf4+1IHnt1rAfRxiffV2PLsVIj
QT70dRnJe0Po9/OSqck9WjK3B8rKPv8eX1pCXKYHyQ0dZy49Mm7gW59v0WnpaZAcgQK5zbcUZAlX
eZ60KcFYj2A9bzYZJJan+36zaf+NOgwLprZRDyCkayLoJ2INZyT8JSc8WiH5UfhkOHNz5Sp7cFPD
7TPiKsuaNGX6m9JlvNEth+tui5C3Xkd9n09HSCLk35qYkzlGzQ1fb9B0yY2D5BQw2dYfSIOoXo0t
i/y0eBuUBD0K/HILLgW6Oa4mshZt258uWy7suJxsp0QiASvafRCmDmHxlai8b9yKmYoIWrUDC931
j3JY9JfI0LzuoyGWNY/l1vjH3hOT3ltmv+5VtZZ1DXET0FcSusSYZIRe53o6dxtoQDItM+TJ4FNK
iv5ymNRyXzliorEEJSA/qqIw7XMzuqAD+3TDebKCnhgvrPF+S8jczN51EwGsjTVDalhuyp1u2kZz
zVZ0IALArbIic4AefJ0UVpI+tGydu+9NE//AUUPtIqqhzg9Dz7yE8iz3dc2iS4v5W+ZijwIgBtTy
ZrigBHYy2MJPuQnQOS1/X+5T0Y/DXTWM8GT9zTc4e3Olrwe4KxRZwl9+BXorby6xFMzQbCVudBl0
LPl5MR8ixK9D3UDfmrJwzl9dweL8FufMrZkPVJj5KJgimp9OHh5cOodqHwNQOxNSEDLKT4FbXfCm
sXMYtcYzj02Mihp9DAhXiuEembTMu/zaLNLXp61FKL0r4coMJ2IAcm9HX5mu/yw6btCWM3HG3tBm
P7xZMwFm9kGbnW4PfRRGnI6A51Fvr21ONPJ1XAYRTrqUCyiBxIrqMIMNjntKOnhzLKzf8voy/0b0
WdIexXJHt28Ratow3el6O+QDyLSDDGbr7qamEGfYkM2nsCQu7XPknBtlUl5Ou7jrlpSjtwTFKTMq
5L4jSDXl/owvcsX1ToMmWtuzLBY8DkAZa3Vsmd3ieqD1qtCGE7BGREMcOwmbHMZPYrA3NpBmg/zJ
qPvXGmdLdWhjidEKydel/qILow8FHgMXQq0vuiMKVpDSPWfvE277JoJwROW2d1bThCeye3JQVTGb
Oad/588P9dTxRArI1e4Hs1rvBTo7aQYixQ4RbjLCHJDltcOJtYGBHcoKvzvh5TVzs1Q7n9sa4iyo
eElXdWM8InVsJfc1x7reL6VMX4PWW6s9n/XlQrpVbA4rUn3ym/00WAFZeGt6HpcpIFihWFx9RZce
XzRy+iK354rn7U0xfYdBaWkiHRB1YIkYRD2EO127efVcICJnxB823gwxk1Ce/rjNoax/zkOYDo/S
iOI2LbiJ3I5+RK9t89HTQKfyiuWGBpL80VQLGXyXYjK9Ml3ACAGIJTknXtDK8FmWfXw/QjmDSuEF
9imqynWkmVMTyzBg7ActX2+dz+Q6nF8qV6zzKRcDxt7eCaL0DMoriM+jmXmJlDcXuL8/Q7scuUCv
V7jF5+6+grDBi864yX+bauiO+7iaHcq8VPgl+d8j/NTRWaBcxKskH37LYAuVddqrE8gSa350poIB
leiGjsShDGjovCMJsD+WfFIwpcEl2GOp2hDw3mgU6Kky+J2ZrHzZ+PYg1FcrjKNbGbJm4dop9W2t
sw3WZLi2dHSjsUQsI1M9ngrcSKS4V9zwmexLOkAHf51nIOdaqF8mCqArDF2dEWOzaI9Q7Lpsf2YO
+a7nBsVPnKw1lLbTxElqrr3aoS2+GWSR11uWB+JH6ubWvXVyOeIfAmHpqyToVmO/q82jSXyLwBhn
UgBDLPuucuiFeIJgew71rowmQhRmpbl/uV6h55sc/ju57kuNEXFUobFX3dJ62K8rrnkHNcLaPIec
aTCcbBV4n3h7ZbefczwGO8zGLkkVJCCIxIui8jcuTQakXZ9JpMpL2Ic3M8XanwpILFw+QyLMrja9
VI/jVmzyWdl5roHu9EBpGQtUnxMSCZ9xBPcwaCD8tgEf5h8GnPRg+tnM5oxKZexONLP6kaCGDc8h
Jvz5ul/APjzN3rR8MPrLsZcGftru7DQZWvgiD75sVTmA0NyifrXLJF6JHJp/QMGQDwN3L8raaex+
IWbCaDP7qp+TWUr9OPnUA/swMDPzAbV1+R4s7kpuUsrobFd47vIV9iVoYr5jZa/KTHrzoSHvTWFb
DRf+IHm9nFGDG/ygDKPfAOVe61tanRROyG1MsWMx63dvhcVAPEJ/kV73kc8sqiiInwc1bKAbV7VX
FgeXDzy8XZVTRvDThNvfIY/Mey61Pt4qUnTojfpLMXlHBNGW1Bw9WvY/U23miJ6vHDH+yqA+dHT9
383ie0iUXM1oL5r9rExCx/OJ3+oU2/Cac0acRUY6A3b/kIOuyM0S36LaDmHRVk3tnima03caDZaq
oMIlfwgRFP4JpSYKi62l5Wrcp+LgV9oWxxBZ10+rXbM+5MCmsdo5jei9JJ2lIXcqHr3txkL5HA4q
GignHDBNDEnXSWe3q3fJxKoDNXs3G/nHdOyB09xktNj1XgAAesJUytBWB3Fzw7dfwlDIM87tKp3B
8UHzv5AEqGl3i2k2CHlF3Gmko23hJE1BezCBg7T4YGZgogLw1Nz/oo3v6aYMLrwDsnFSpPgj/+8r
ADelPDkNw8yk9sbuPhwEJjuF/jDixxODsHchnkH8mStDeA0YuJzaKDK3cx7DpgeIk/+OlAWXucmx
elN2pcrva5sODKmZahK1UHp3WW5AMvOhvaKNkNsuDar6yw1QyxwHE9GomwENMJ+V6/otz5sYDOnU
0YfmZRUnjOIAYlEE2GKHBzZ8WCYqwD3B5/OPkXaEl0RUTk9geQBptHjUMhrrvofJjXEr0StceB6m
rAm/Dcwuv/MYo4uZS4zXiZMtJJAZRrM0EPAvvgRB32KZYv4bsbUPIK754psHbKULjas6upQ0NaLB
nQH9/Z5y+4c6GHcZlKQstvc56TwL+rCKB8wjDONYhMH6m/w2+aj8yv8gSY1xTUlsDbAueqz3FT7o
S7Zv85OOprqq5nFZ36acnLE5DLJPRQ8US3Q7BLfpKHB0dXXtPYlF1fl90xmH1uHI4tqXNNx+kwNd
+fs+2jB8j9hPf0u9ts5DH/uDu6tc1FBncj/Cr0iXoU4cX9tjjUIKERQJ9pRhq1fcheRKFVD7EAdy
gXTc9Hosxsr8CK3f00xPS1KAsq6CcF+2+HYTXaV23rlmWBkeb45QmNpSjvHM8hp3xHnEoBAJwPRu
GZyobe9WJJpcbMmwj2wwmYo6vpN3USUDgUJFUd6hKqbI6Leh+PJYwoAhuCzaPSqZoTui6wKK2bde
yHdsC9ozELOnaA9oU5xLrt84EIn56+7kwgxoQrQXJ16pSFwoy3gGa5t7D1i1xVfsVkPMhrqWfFOZ
be9kEGzsBNuyfUldVa8OImai8Ojq/+E4G1FTOFgYdkMwz9thkBskE9SOZf8yYjhoAZjKzMcbSSTX
7XbpQH8VRQmiwkSmqA7QaKs+GYJ2qZJax8UvxqMgxscZQPNVm1EB71Q9Ib7K42W9u/Rohj0YiPLO
IH4qkZmSMfHqYUClOrC53E6qyzPvN+oCiFMF/bntjZ+4hthkF645aavoejIYmepkg848Jy3oYfQq
IySFptgiCVivHlY4htquwZn3QS9wkl3UXulYLXT+bUpLX+OH58v0Lkg5D5Qh/yFuIi0zElhzFgT9
PeZvTG3A2klB7x6ZQhq+dWGq5UccAcq5tdUGHnSbFPmnJTqfnZQNXn3CoQhRgTbZVs/Wa4Ybm06q
2ldRE9Ay7kYUVWK8YPEY+4FsFwrr3nnjOau+xcUCfhgjF8JVWHD0O6Twp3S3ykzUFP1N7hyNTx3K
TQ0YbZ7MK/3pjpYvrbQUYzYF3w9Tw38+T3Em+u+T6FrvngoHH1bJSaZ/lxvRL+ATXdnfOfBHCR9c
a9AvReJW7UJ+BoO+CHx0hid8D96GHPSIO3uE9bLlNSPUa5tbJ8OxCQ2OcCgCN1JnaO/ccUA2SKkU
YabpQuGI/RxHIot2PoXfiBQWSDmHZCUn9r0jc7oySCaCF0jJXLnhgq2sQr6y33lAUuE1IczWwuWB
vADGmnCP39QiU3/sF/zpZinxGYzdxhxh4QF50dPFoj4wgqJj7yz9T0FOb03IZhqrA7h1B4ixA/ke
Rdw80/0PgyV7XNu5n9+xWYrxbm28djyj97sQk2F7oTRdilZ4p7US8r3MMv/L8hTrxPgyXfZZ69WX
oeQ0tIg8kEU6O8F52LNZOaZ+6liKZD2jqp33y+ZLSQhlVr7x+C4Xku4cfNahLtIb1w4T2szVNrR+
ay58V5ByenQQEtoMSwpJTVLOQQD+K+CW+RPCBzCnzcccA96TEwgSyCYY+hNlxPlRTDwnOF7Bn3Gr
TYc3hGwI33xyRy7MC+LIzinUB9qyDt8uZ0epx19y1ICrXb11IVqKPGwujY5mum6YekO+w9mm7Hnz
OomVfpmKRj2iStG0JbbA/w2RzgAILYNA0N8BPbSjlQHOGJOzRQUroA4gIa1RdXX7UqDxOgZqUu85
qZOSNjdigKOpyD6jER1207UEv74ew+x/2DuT5biRLku/SlutG2nujsGBbYwMzqJEcdjARA2Y5xlP
3x+U1d1ikMUw1brKrDZ/ZhoYgMNx/d5zvlPoYtfSKsnOA8lc5MwHNuJvyiwBuuOCOxs2cpwajwYd
aVbJKhgn8oHJZjC6vW4xDFwgKyzFOpxbu8CHNwGCLxQWZgLA6sHbw8AczCdDjlQwnH+m+kxNmQgv
EGfnahNOJGkwOYnmYMt8yZ23qB0zaqOJjucqCzmo33SidUyQz6UAZcxzb64sZaOL5FGLGBDO0JKJ
gUSWbQaf5/CZtyGRX4QalwFlatSCYmM2PvkKlNClhABs3fT1XOFDdfmYHSrixOTK4YtugEdzcULZ
F2g2et6bEBxO/ug7dVBdFJxOaeCAs0w+lcqfIk5yJj2gQpE989A0M3169O9B882ImRLeJqVfNF/r
AoHopafiCfOiV2LBXsvCitwfIAmZEcESpiEuqccgVFyrwRqZ9w15nn9qhkJ2D4RdapVj/7AMdDmz
r1uCiCBANE8ObUWKPIb2xDfgik1jEisoclj9g5T6cUB14lAEloXfbJSCHv+F9Q8rY+2L1IOSlHij
yq4t3AsgvCeolzsj7KYA0RDtR0jykVHXhxh+YHA+pRo1x1QCj0ASCVv8RxG5RfSgZSqMQ+dwDvs0
E2WMfAU4ZChv5kF2AwqRZu6eCkjh6qoEtOduiMnQ1bzIxVHJU8MGzIBTnNvtdFGQaJYkFxbcx1zd
9F7az8DwLcOvYUszI9mXoA/Ta7psdXHJyNKOHhyNjOYiKsJmuhlIKRNgeLzCWz596jKbBdmoTdN4
h8jJmfM4NEnBOnrwbNeRW+ozDsAMDiOqOJQgNWJFXA2oBVeCU9H3tC3RDfYJJ+MVoTU9WHaLQzAc
TNgkneCAZegzSsNAo2CykQb4+3YMA2vc+wPVKkSoOKL1RAIQsPj8jEGIyupvAEIK3sgkRbU4XQAx
wxoAkqzuPvVCdIBDUJ+muv3a02sxGRFlZCZN37MGCJK5Y2tzRHsOmi2s3N0wtrTJ+IDB6NqYco6s
dAcrIZTIHqKpSbd9NjkIQcvSJ5uDxpmNHqBp3KBi91TMA/kak7VroMINswniOgZ+5pBh2wdetB2E
2QAAhZ8Q1ytGnK7ZHBCI2eNtairBp6Lnb/M+m07kD2c1g5V5E2giQDYuGaT1ahgad98Ckv1aJR1j
4EgE4tNgztmvCFdMt7KJ6vjJZ62HRMiQ8IGgd//ZQ6TbrUpkxV/izvX2oyCw+SxTRvIs68p+yA3b
ewwhMPUYYrImLnY1jA5aYq09plucRBIXS1RU6zlnuv2vu/R//Pj/4WBw+6/t+If6J2qdH3/Gjy//
wb9WfMP+x2OcIDzMcjZh3QSH/18vviHFP47EBS+k6TAoJGb8/0WJY8bH4Wybi9GNbBRX81/9pxnf
lv9YGCf5X00Xi9Xyj/7CjP/aUm1bDv5EtLXS0nzRHL38CX9awZaDbcMHp6Rzrp4cYGso/gukneg3
93aus80fd+YdD758bT3793r85bZLqUUIgz6yRiYKS2Yecr0mTzgpI1PM1qUK1K73VL5rnb7de75E
52Pa9SYMHWodGK8EAEPpLSlLztthvBvtBUaddnJjdCrZMoSkj/3xH/rajff777QF+YGYRz2Js/3I
IucRIzKTPQo7U9fPFZvLObMwD6V/VZ0w/b59AhpLtsPVNM5sUx1dCVCYFHNT1msEpxX0mdHZK3J3
tn3sFs8cD+wTv+ztE9AOblHpSlaXtI/NmxGFYlYTKbZWCdzYifJ7HSakNC4yrSvGoPUqMpE8fHw7
3/mRjsN9tKSUWA/NI5tqGqdZAzOuXoPtoe+eMk4v6apt6uXwYRbGr48vp5Zl9P8NiMvjY22ZXAgD
ruUJcWTabOF2I2hJoHSy0/GNg+B+H0r056tC5M1jjCuZplAnjc+mJiWBr26N+y517R9akDhNG6/k
Ox5MiD1QWy4extBgJLfmN8wQq2Rk3DeerL+HzPKfK8A/A5qq2f0cZ2gIzj7+Me/dOxaISVMOi68l
lqX6h1uzjirENGFZobQR7mVe18k+a8b5MsPWts075Ww/vh7hyG/vnhZsSKwPobWtjjaF2XZas0pL
phKGbs59EH/5ygVnextFDGk2CdP+fUGLBJxYR6aqY6bmY89E56Kogm5aCbwNhCdPbk9NjT4uWgEc
K/u1MsCyc850aFPqBQBbUV3/NLMK6VBnGdkhsILwKmyygGZbQiG8L8M6OU+aIDa39STzr12t2oEY
Hzcc9yFlaEoMg21f5Qn6nK3OW8UxrQ4+xYTN6BUNdKboFla+dFUouSSLTkV8B4G9vCmbXnyr6FXx
3GTKmYRM0IhKhyL+rp3xSG1NgKPzVhVtkXLmGJcGndVWXz0EnPW2KBOU/RLF6q5SONHQyZceYraY
ouvMQi/43Y9G+yt7Gk45Flv1CGanuU26hvofypw+0+icP82xYNDcD4E4a7Qw7UtIiOlTweAMLUQk
qhcyxtx7C93YvMlQKG8G0xxBvmm/tTZjZ4+08iCafB/MSj1Z2WCkt5UKTc2RYekRDgX552sCYBsQ
cP5cFITxLGG4oVNjletdCInEZNgSbWMVS4bLZYjCMi+H8ErnWt0jeoHkZdDfnFaFl6L+wW6WTNtp
GpqMMYPtXhmKzLTV3CehXhUpEPCzDnSpxqyUgE2iAxaDAmt0dz+oku0zHEMwQF0bWU/EU7pozhnX
0GRvyp5Dd9PXzxlOBvxXQdGwwY9evGW8Art31hZeH3rmTQjdsCqvGZUjTmH+waFdM/kRwI5my2JI
37YDzYimY27h0pnZqhLq34Zs7ojDMu/zVzSui8wBdQqKp9LrfIZ3TMPo1Iv8gfEiQaS1VxtPaY5S
cMUCH2gZ5B09W08n5iUypSXiQ8Qj2umBeQsUY4oyxAHD00BQCjnEyAy/adBNNDTztroNaUs45cqj
FUFUp8scZmdZ1Xw9hVjst6IN2W7jbkz3YecwR6/wtpACC1G32zhT4J/RUKDb1MUDDMDSrhBWWFEj
b1XqcbLFwBN7zBTCKSDeNxquoiFNfvUzxywsOX36kDr2cOvMCxhzpCvhcqZIgmuV5h3NH9b1QOuj
oD+GGC69AXdm3ouBzW47uao8hLiUOM82gt4fuup+B8MMPNvQauclpLf8JSnRyNAP6RYjl51HP2iS
LVn0dBKeEpfJGZF1Y9HuzHqJmXAiOwIqZ5AbtGpwKB+6YCbr2cWEhRopdumxBnEofnHLFwU8B4x5
M0+D/DUlYSTWtdkb7baF/O1t0BDWxWIpQu7p2RLLBRbMfEMYcsBQNBcg97IQz9xK9TlveQjedYmR
hqvfd8z+SZ9nKkdLLrWqdReQiLHJplYE2JOMIdjmHBrIoGnL6SU2beapNSOW29ZwWwajDEba1YLZ
HVaOWziPihlbjVuQdjPIQIY4OkWyylyg8n50khbQxg8j4wsC1ulTNpRa7PvSWXplDBI4sPt3y/ts
7WkLVA7+mL5/MqzSe2hmXqKVDKICqSbhGNFas68R+FVm3k+PrtbM51MMIN3xGa5CWvPEJIQQqDlb
oL9ZEoaKz1Hb9T1hjch0WKIKV27a2sh7OgBBy/TM+dTkA7sBkfBJs66Zotyrdk6w6Ath/7ChFj23
VAukh/aN3R58XumNRGvJYNZETrtqNTx9gmSL7g40DjjDoM3HbscQI1er1NV9sB6GUfSHsKn8G1wi
5Of2ZewRCqlD8IMOpDEC4sIh3sPUJIdnpGf4oIba/UKMg2j39qS6Z2/WVXowMXjCFANV/TiFdKVX
YYLtf5vhHAYAHHYVTs4amA104eRnqEPvijexfEblVHx3YtXAVW1ou7DjaxgOqcpABPeDMaHG0OEN
Y5Y02ZLeyDiMLdn+MdtGzWiYQM3nDiApB0QQ1zcxEl3atxgIABFT4tNnhM+L6Tdrkl3v2PDQ9GSN
7i8e55DfoXeykR/T4ENAm+FFYlEF6gdjPxSipENAy7AzfY8gLX1GGA60L1z6QOsRH6k4Z75itesU
VD/5Elk8PLokpuMpQSCD97oOCfIodVac+f3il0c5RA+a/7VB+EB60GWZLC52qK72995lOrn1cX6j
gKkcXxF8qchKGtyR2iVjUqYPblbQBZtjA44sumXjAMIDPf9QLXLcShYmmujSUJhO4jm/jJ2hEVsO
EBFqGh1abOYaZdGqIZTF2DPYTxBPjf6EeHbhJHqT799PVKYNEV90bleubaYPfLRadl7M0duSIhHf
Q+nPL06CfWDLCp0+o0pibjHS+mGuKPsy2M1OATu7Yi4ebLo29Uhgh2yFMCtLKmIl28xBo52TKZD5
DchXnSX6xdU+0xpDDiUcc4uwJVZcTUoiz1ZdAppVi8Jg+QlUjfXXysKytETBQT2PQh+WOtAEXsqg
b6HlNsX8aNI/5H2yyEZdxHAEPUFUasjfLhODCnNexg1GmiPoYbjFALZwvzMSCsPLedDlcy87UOyI
5qw7C0wYID/goISbCywaCmnud11p8dNhKLLRtFEYBTW9/yvoXfR2LfM7oNJZ4T/UQvEsLNMs7Q1j
aP+SEB2MwfMAli+fi2fw+faNH44Qc+fErG/TxFBXRjHGNZ+69Ek7xnjrRgZ5ocSut7iOMGpu2WCS
XQb9fZsIQkQTHRREokIw9uB0DHSb877FTGR0P+nQz0+2HVpfjMIaLpSuMKZWqqnDba675mlopoyM
wTDrNplPX+bKMnOrOYtne3gYZgm4mxsnropRE/8sY7d76CmSvo0dUuADIqaEcO9csa+qminZIFJM
RVba4gm2dfxo2X5Rrr2KmaaqEnzgCOnoogQ9pwQGchEvlkjggNS4xjHOd1TnCNL4d9Z8dKdf6D0w
HmXSLOUaETT86Tbu0TQWaMk2VcaIpyoQr2+a0Z6Inq48oAjJyFi8Ywl5HEdHr74biURHk8oA6Es1
lOzMitBYaCE6tItwDRG7IcYnX/LcODX43zpl1j+wDCRfHE+KxfbTKYxYzPbuM1rt8Znf1PYji1Z/
CcuhPOc7h8jDy/Ro0F5GnbuhHKzQB4vI0cQeFxHwlAEMMs2qqiXwFZSXv41lGqBKhDAdnuPZKQ5V
Q6TXnqQAlBwqVerRmDQfRCczUNRUxpygEgZvcqlCYdYrbSfqxVSyRK6O/M0j+TWLUZ2MgErcGsfk
unJsybE4q6ILC7VXilAy9e6wDDjEw8HvJBFG2M3nlmlkTCB7ONzL2YbyLRj/MdAiCGkqbHWHWcP7
UWZi+iJ1S2+sjyO8S7mIEsqvUs/ErJGu/eSnPR0wPgQp8oTUUMFZ5A20fpmFwLrUjPf4UoXmTRU2
FiJ+F7k93raA/d3tg+E+IvYdnR2iVW/dMljkj6MQwN1gewxr44ASzUEzeOhJtIOaSTD5D/xSFHz0
W8tPRJ0pzXNC0lIiMyMwuevdBPCnHdF70/FSpmWDX20TE9/3JvfK+ZZ5c03YWqPLHzC4Qo4eUqGd
9CMgDysAtPLgBg5hcUXa7LGuKkTDE16cXk7OWdF2kifTdf3tOIVU53gisCMXY2MxllP0cEHS9IAq
VOAZnwA6E/3uI7JBOd7P8if4YCiQoVFrWBLKIe0rqOgrjBm0t1WEpoC4oKFAk0MG2rhtrDYat8Rl
04whhK57qms9kVHUC+6pz2b6k+gIvUEALSv8S8mcowvNImPLSBcemdN3IfC93/l0iOcmJq7EX7OW
yML7Rl4H08faT2gyeiY78xp3GTKYtA4Rt1RNYu50P47sA1SEcHzEOJHejWGTg3iKHsuYhPiEOwW+
hEbuibrC7WjxpPh1rM1QVe2Vxl3TMSWt+YwmDa16k+89VTn/NrIXe/DJBDP7nw58D2ZPGVZWquGM
RwhfmBkdk7YUXIeJ/8XuAaWteiRvX2I3Gy5x9OM1JKkpOSB9n4h646B8qPKeBeenpXVHqsVw7tE1
ekBjVXFC4NU0qe6r8dlHbLJSuSuAnCPnqGmvlGrXEHNZc4DjU70tDWvEYGhoQqBBFxAl4RCpMBau
JLGjIM93K2k2NWs7Y89ZG9QFUBLifryzppydjR62vA2K2f7ZypayvqL7vKrNLPuF8KD5noSBO17H
zVw+2SjwqQd1HISYXKMWFUtVlNknFDfmY1dPkV6jJbWMlevBBSf+yZMUVKLhzQkK0SXbkG9uSMTA
4nnym3J+aNraGi9UDd5r18SjSUZKTsAz+jl2YnxH1dkMP4TPO8veWTWpJr8S+eQk+b7BemHaorBQ
E/s84nib6q/GpLx+w8OXN2ktySmky99v0g779gaTgn1OQ9SxUBT0IT8894CLN0EhNyGGH6pKlw0Z
7XyRf0nskDDTrB2T71UqvauRiAvMKcXQozYBnkRAX5k+DboePw2Bb/wkFTVGIW4QeHQOmnzAEJz1
eAEKKtcruv6s/8GPB7mlTloOKolrQVCuSnevIBQ8IZVKmzPBdPHQms34w/MmE2UuBgxn07hGFGzQ
E9NS8Ew7eLE6U/DACghADtURKTKVm7ZrxG8DiWv+zA2tpKE5KsMfWTO6y6s1f1Ng7vgiemJDJ9iI
dyip3bPQQqlKwWwl32beYszRmNUvU9KieXBhH10r1Ey/4nqyfjaRqi9cVJv9GcUbJ7hx8KKv4Bft
ewTS7BeIBnx/TVZ4fAMjCbs5Dw7uSV7l4aFuI2zQTuxYv6qEQc3G0u0YPE25bY04H6XCytDU4pze
BNF7KK1mgmJkRulIMMh0KKoxsTgyOoLc0Lgqx3VBQhgYPN9M001LCDc2W5QE7jbRtXExkiTBrwpC
Zk4i6jknGy6fS0q48nurwrgi4iwYrmHmzM9j27aXDTau52rMjOdU0NUmh4fZ9zqcvNw8D6qKuCOP
Lydy9KGsq/MkZmC348RYfqux0DIyrmc0TGVb4OdGgh6415bMxec8ivW07d2hpM2Q1eJHO7oWYXDe
ckwuoK3c4YZBVJbKVHerpJbxvd0O1iN5pXo8ZG1l/ZyiYb6rLJd8Oi+1QrL/msBBFw5bAGuR7bv0
XxgxFauUtsxFwibM/5wU7j1i2czbR3gwio1ZdGwpIW9BAveGi60Ha+qTw2D2LnD9JOKO9yHhoTV4
X2wbzLkofTrzBXE7UyVVWE1+0LbG0YueKT5vkhw5BukNxETmBfkhtBeQXYOe96S3A+pF0UvSV7vv
Ug+hEi79LtugNK2u6R9DGUitbLL3VTs3X33d1AQcmagiRVKGPh0gh7j4rKJDg8ZE1T+iiUITgpFN
ikk2iu5ThuA23CxTy0cL20q5iobWMw81LzPfmEIJ2h9dmVTnYdxQSq6smvMlKg5po2HkY0PeOmeY
9maIC/sFTgpu4hIpPR/DvIsfFNn1HqMKwKkbJ8N9vQqCCY1YjVAs2Usafb8GuIuXM6V9s+K1zl74
xI3EN2UOYzhakuSmiAHADqIB30Z759vbAOVyvrGIt4HxU0sffR9BvLdVnVLZBLFyq3P6J/EFB4qp
gSjFgXJdNWhjLg0ICOZ66ukp4Jcqm3btobuhvB97BFCfR35bvhs6w1rLHjlh3SIl2lQmABA49n04
bJ1J9S98f7t252kVXqHuCuwDii4NNqQgSHdlaqewmeMtizJ20uAmJRf78X/bGX7IvMUlUtFFvC37
ar4boCRc/+/cT6bZyQYa4SlsxI3go31W4yzKdh83jd+ZKrBRL3ICwiEgXh7BNqcECp1f0XAvhROc
zzPaUQPC+oXUGV2kmRytTkNe+Pii7/WpTdpy0ltGYTDBXnfGTfgWpeQVoK9H6dr1lCVDXDn72s5f
KrBgG8ax6dpPdHqiRb4AtI/nC9rUDBlMsLNI0Y568gLCHM2UeNmr1SBhHpAFxYS8bA/Ykx5kKUzy
/xTNgYW9UJd1d1HQjhZoMNxyMxtgxj6+E/K9WwFOG1yxaRPrd9yyt5uMRnXNrRA6Ke9g+KQb1dNN
GODiABTqLzPDJLFkJgthNtr+0Ft1euZZzbhOwqV07aNyB/0M6E6hq1uCWf07xydzEw/DKfbsO0uF
vcNkRGMrCK3H986p6safB4bQIXB++kod8i3D7DZNrJNrtCP+Z0RHzYmpl1wW4NFECICOhTwNzyd8
zWXK8scUpXeioAm6CPEPVjJ8fxM5fQPG9H2NvGtL5oF/kKqKCLl3sDjkI0jBFBRXgOj5xCxsWRvH
fwncXQE12+JxOUegT8N2m8IMcAzNY6fOo6qTIGLd8TPKhfkEqHUZc725FDxhb+Gdw9s8GrvhLOnl
yCF3PRujeT4y7Ft3zKn3Hy++d6/iMUc29TLDNJcH/setbWwcBZXmUAgSZN6mJHF9zoukPjEnfXsV
ziyodKTl8vT4gr2+Cm1mGvY15XBXzUSUmGiVfs+n1F8/HtfmuUjebwuEvn20qeB/8yH9tThl+ZfO
AEbV50Vg0U1up+jvL+XwWOAXsZcI8/cu88eNsymctQg9GjCcWy6MwtcHREpiCzizOrFBvHP3NORq
dipH8P/HFFtPpqPbZBTqfBEBES3tBnqJ+YmrvH3LEDMQjGZarLUlTeBowdm2ayjUR+VaOEueJSiA
FV9V92XsTRRcpGBgtEKumCOr3aJHpexYgmJb5TsnVv6bTcal+yWBz/KmLdiZo6cYoJw0OlCFa6P3
zZXbL1+mPLcv0hGKZxORuGYGnjx8/CK82YS5qKmUZ/J/mrnfESRcDxQo0bJEQTER+EodufIxQRFB
Ct+mQUa970Xr4sFiuPHxld+78comcdi2NR9D4R79Xjllpm1E/N4QueVKwMcEgoGjzzcydVnD4lgP
nlLXqDnVRdcXFPKxZiDqq/HEmn7vxrPGBJoJ3lV5TLKXHeLbhAPXOsmiZm1ExHAinCQcgMldQNvi
fBZuffbxr3973y24yVT7qCgEMpqjHRWLEV7Fiu4cn/tyP/WknwKOsc9ziMFrfAMNR2tz0dSB1fj4
yu/c9wV1jG7G5tlLKpHXu1LrG0wfQ6cgrkzT7qIEuKCJw5E7D6KvY1snG5gc+ao1EiKa4Qhsg87K
NsyxgxOb8JuvCruWws9BCShpnR1v9WPsJlmd4VwbPLLj60X3bS8Gpnhw/y4SAXEFlzKlgyvGotiw
xfI4/ti2gG33qgXGsE7wdp1VJOJtbRAf249v7Zsdy2UV8TqRHgDanO/K66vAcwqtbsSbXglR7/Gb
RXejUTknluvb2+awY7FXecpChHWsf2rlMLrBTBIYMQguXOks2eMHR8PQowH4+Ae9fTMctXzw4R0o
YlT0UYnsL6Hencml0POLbjuUlrFrI3BeWERok80dzbI0aJKrjy/79uXgu0wJYMkldQUH/Ov7GFW1
gVy0LzCawE2ebMO8gGyRX/ZymC6bVi1Q0g78SHtqN3znAXJhygGtULKpRRP35zLBoA2IqiUNT6tx
/JJ6Y7iZTJGcffzz3ruKyy1lz7NBt7z5hvpjUzplVqytTLlXsKoex9goP/03LqLl8isQayl9tMH0
kE8R5ae06MzEOhtkld72sPtOLBD5zmI0XfRKUOAtjCzH55nOHOs+y4kjRDFhXZtDz0SRmuiSJpKB
54WztYRVtiPAMfzUCRT9c4NfiJZ2jEo8RpcOci+6cJvRuC/s3v328U2Q791qz7OV0vp3bs/RA8Ug
GSmIsIBUM/uXiILqqSurO2eYiwvTo9eQ4r6A0tLR59co4a8wq+fAx7vh2gkmwLTWyFwQg9vDx3/X
ewucjBaHZS4oP8TRV7f2uslimIywHgzxLihAFABjCTZe5iTnc9X/DBDc7uTk/fj4uu88LWtZEotO
k0Geu/zzP7ZBWmyuciWLInForvS+S3fEZ6g4iOzULiWX3/CqkGdFkOiEas8WeBe8o5eY8WVvzFWE
eAhM8BZnuNhk6WSCjUQa1eIJWfewZK+xienrJYt0lXqzceKIr5ZVfvxHUGR4apEP4gw72sBSb6KX
1DL37i1FErZK1Dal8Fhp0dT0baf4IKfRO2doMX4rjVY9m974q24dSQHCTKRSRniTuND8wqrSt+hO
53Glssr5HE4MaYKyNsAwdOUIbHuKbZr0sNAYz4hTItR3FgyEZkUOlSv4hB0/OKaFkyglVoSKjMuf
dhC5dzgwsi04j/xuBvPyAIo8uRpNuncfL5nlMR3dQVvL5QyDCNI2j6sF/NdtKRgXrDOu/IL7eoGi
B+qOMkLcVZN36tV45411KAr5rNloBylNXy9RmN7s7yHEtRQR4R1Vdncz5ZZ54le98yJo7qdJ94ek
JKmP9gW+MFEsIXGucx7sZ4GTgB0riG7AhcoT2RLynTXI98Tk4XGWQUx9tAZH4h/YYepsXZPEuJaw
OeiyTd2FhHpJNCuG23YQkpE1qKMqUuW+HrKvMvIv6Uj5F6qvTmw+b++wlmw5NIF+nxWt5e/9YxMo
UzAqHazFJeo73oM3m1HwZMGJV+/tuqFmQI7JsZdtgHLl9VU8FUwAZWvkjktkUw5hZtPX3nBGlrhx
XeSMBT5ep2+fKNezKfGQnSI+V0dbqkVIN9Um18MRGO0aiyk7c2a4hkUj/nrxcCkyEPneKc1SPfpp
EQO/tFo8P7rr6oO91Edz4o4HognjE5d651ktJTKS+uWQRrF+dBcT9Bo6ZcX0+At3NhyDfdhL48RV
3n1WEMdZphR5CHteX8WVUM7HgR/kI5/hMdn1Rc60Y92O2OaIQO/P/hvP6o/rHX2GwBngG6orflXd
zZ8rBzsdivJ4F45Q8f7+UjhZlg+taZMbc7SdABL3B0Py09ir3ZVl6SXwMq0vDHiiJw5W761APnS2
SzqVZvS43OU/3qtADeUI0TlFEERAQt8mPnSCTF4XAhT+x79Kvn1i6ODpHru2ZmhiiaVw/+NamZ2j
i2pRzOVSyZfKgVTbW7F7WzrKjHcAi501adHdfaJmRFxNPe2Wtu6tE1b+OrbLKlvlEEM3LSJzJv9t
WW1wVMgTr+Tbxbv8kSwqiTQbKIP5+o8ULXVj2bHJEt1DZjRO0l3AAHX38b14e9tdUsyJjqSg4jh9
fOhiJE3rqNfpGkZwtg99UleqCiC0RX7LiUu9PQ7heFHUu3yHl07b0WLCH+2kWBCAVRPMghs59fXX
0UVcM8l2JA0s1YBkenf6+yrWpTHFTwRXyYndO7puBLGAbjmYTq9MAbHC62uYXsv2rJf+BTeexAps
bOcs9fla9RaB3Iku9tisMRYngWDwUuTFD8yxzIP+9ubTgnEc/jpaqcxRj/6yYOEeiBY5Xa3c7jP8
ueIKJheiO6g1J97ktzff40DGWqL7yM3XR4frKgMKnIwRBnnD856VSlz4UNocN4OAkOHrmsExGeQn
3rS3a9ijs8g6luyOgg746zUclwgQqpI+SVFZzT3gkOnOrWenPvHjlj/+dZVFVWdKtg+CXkjvOvpx
pe1DpExGOnBMEs+JKECd3THQQzYNqBIZNgKZfnCHg8EAcgUWdz7xIN/5nRz0KZMtuiOcfpd//seG
kpDfS5wBAwZqaG/rFR0xNuEYfP7r5UIZqek8UUqCzD3a+Nkga+R2wP8r3+zv2qn/RFs2e7RTvjMf
X+m93+PhPpEYd/hCO0cb5FQFRjQAClwnwvN3fpn1L1p45ZePr/LO8Ze2Fd1Tmoc0fJQ+Wh5zUeLI
Sbt4PWI33saqXczsrTtu9OTHmyjxgq1D/svGUpBex3TqtqMzfG/BMO5LxLvAFn2U8PHUrgkOOlXk
vreoWFbL6QuIEieH188UnaZPxdWgTYL1dENuGFPjhIH93IwoR3ilOYc7fr7TUA02onJObFtvHgG3
hUXDjoyviQdxtDewMdZ+Z5s+AOE+uQ8NL7nSjZ+deHPeHvEpq6mN6EAsXWSKzde/MjGGtOFjHK4F
Gr2JplAY7uPBR4GeY7tfOUninnmxiwQULBgc7XD+Bjmy38Ox7LYGyIttbaT6PkRdsPm9Ov7HXfof
culX/9f20uufw/96/vnt2GL6+7/6T48ppdg/eOsc7ZJ0SQ2zuBX/zXvGbPcPX1dX8kAtDpyKTSIv
6iXU2VDeP7zPgg2E7wDFz1IXIan6/c9s9Q/6HIHJlPYueA/h/I3J9HhcTsWNJGB5e9ilSNF1jnZk
JbA/93ncPqV6dHfk9U0POPBNOKolbkCnVY9O0+Zygxqxv/L9SN/RBgmhy9mYl20v6Z7+uIO3/34L
/usoaD78kPr4YZZgGMbp5vc0/Y8NOppDXw4NLiSZ9S6csag6n802XeM6s/9dt+SLv592fbRvUGPQ
Ixeofmw8wFzv6I2KsLgBYB3j59Lfu9lhzkj8cGxiX6rVNG5HQgVSvvgf/7zfreQ/voAuyiDHoVhE
CcA13eMaJ8UX6ddxrF66OhbMAHJXHYK4JjfGyR3l7LWoy2CjM1xXviwX3YhDitOmp/YE4RMwoabM
NALOsuiRUJeqvPTXvV0jSc11iQjYa5awPqr0TO2AEqXVOg51iwvFSJIbU+d+vWLE7764LbGBq6Yc
SVkyob3kmzkKjApJhL1Em/XO2axpta/QU5fARzmP7uFc9Oa649FXROepZN4bU0OiYTpq+Z2oGKYp
5M+3P6AZoA7ERmHWpB3GPgkSqPa+lKMoaE4NKc6Fhjfjyzg5cknOyWHv5HNEpZOCzyhX5rCoeCPf
RP2WlT7OgLjsMnAtRUcR6npNk2xQRsbNxZL31K5MPuiXRBKSg9Ia1pL/hkpqxEkflPYqc8hyAWY/
qash9vjJ0YgV9GImbaxZM31AbRrAA7qbaPP95bF2edjLu83RFlkDk66jOsBDOx7ZWT2/hHJu9zjc
5su+m4z9x2vq6GTAVehaMVni9MdwlwHQ6y/DZGr4+8IXLwjqCaMMwXJFOsEawbD6RLlxPFT791q8
nZjE+WE4sF9fCwgfBoQmlS9i4O3lYuViuenR6a1Qs6fptoUx8hnEXfTFaT3/Z1rGmHY6z02eO+1L
a/vXP93hFtMs9JYOhX305zQ1TELAyfz0PHB2eM0G8L5teVYT8XdC5PB6t+BFZTta1ClMazRzdHF0
l0P064Hq8uyJzT7dJREM4I7JHvJMzBWW71NSOtBpAHl7l40vsvu/+aXL5ZcLC48nTX+HOv31jZ/R
sDZSZuZTEKM7B5dUIz6HemUjsT1x/Htd0Py+1HLIcZmUcwIkuf71pdxhcsMYLelTFXXmLQHN1s7t
q+7ETsgn7I+jwL9XWZYsG69Li/LY7N5AT5l0WzpPBfBYvPxOfaX81l9DWZkuPCZwDx/fQMru4yvy
3GjsUr5SKgvmOK9/Fx7PNOsL2/zWR3HyksnZDfaGHRJJhQa7zy8tmk/A2gync1d53gXJdnbxyhFh
EZUe1jUwA3ssTHhZCrRzxM4PunhRFQophOgtrPjCpvQ6dLj02t0Y+/nLSP8k2Qwl88VVFk8mCLV6
Ap7m5nVwZflGeICNw2cnwK/M9spp5MccYDJdx/gDokOuDbPeh5NN7CttkPbZj2IzOHNtvgxMbyw8
mbM5jF9LH9zaPvJCjUWhJqcWILuf7OMqTNzdbOnUg3qlrStVpRb6qiRoQAURr4bibDQR424tj7jV
2Jzzkg8hqPYDMH58W1MxIvBEMYDdvB7scj+IyRZkOEz48okYNr+OVumCGQYovIo7tQxcMkFcJ+La
FKrYbJgbkZpyPLN1EMXriVOAdYXedfRWxB858iwslJ6v4P/P8Rl8dVPdhsBdkrNUZsIho9vub1iK
WOd8R6YMtK36/3B2Zr1tK+u2/UOXAPvmVZ3lLm7i2LFeCNlJ2Be7Ilnkr7+DXgc4kWRYyAE29lOW
KZLFar5vzjHjK1XQ32GNmNL4ImmtwuEbIG14SXkv15dWpTfhSunV4FzAI+TYQYm24JVhqzXuA5F0
QIDSOmwuvLaiE69Z4G9hytpkARW8l3FV2NBq17HnR3C8Sgx3lEhZde3aaNZBDECbD90FVZVCcR2W
RefrBBxoHIlmazU42WhgBsjgUD1PRMY/ZllRTLCYTDzVDkQkPA9860+TEw3PRamP+VJ4jfMgMEwU
67QMkKiSRJljZg09+6Wf2tJZEbOVrpCINQXFlw7htacM2mgJ9jgE8bmZx9dGFWERES5S4EsqIDCQ
Jg+4+oJKD+RaSIfxc1cH9Qveuug9A6RsXdVWWl8P1D7DNcma9Ez7btB+Yf6Yucpks4g1wJ/gx9SY
8R8F+SsFmWzxmALVWoxnrSLWaUqt+LmSsW0s8LxjivIKM7vXPFt2IPfcYYO3hKA81H3uRWS1YCft
+exo0Hxm1oQgRHtfN5NNR8YQsmXbI026jF233WT0qnqyM8bgYQhb80qh8oBq6JW4bWHpzBIz7Mf3
FbjRaW2RW7Rs8czaG6uc6vQpj3Fy7dhL+cmvjK2P/03mUXwXEQ31w2lbg0VLH7PhRphmmt7oZEPJ
68TBD7vwWyDoZG4G+nWkNXAePWUqjHeBN/TrSYagJkSbDk+RSxjOmsKQfVtgmP8RhG3wWmkp+xc6
EtlPMmUYpmCVR8iKU6g91lBD2L0Ab75LRsNol1II/yE1gAnRlAr+WKk0XtoinINwiMw2Lxtt4j8g
s89Nt9iuc/AOWpA+EoMKzbOhSf2AN4/aCeFZat2JUg0kBOHgmX+8qteOiUMQQjChbU40Y8dUhJup
8uqO7SGV/V+zitshJ9PJnzS9C0aCEXp3zXRGuaLpwleiKwtvSaaj+eD4Y/KMGa97GierxONJKO8j
iSHpLpaDw63EAX4dJNDx956XhVA/93U+SR3AquNk2M7Hzutvfa00QxCxg4bJo894VJ3omwZvoN2+
9wOAXcgAPZUfPXO8N/iaolqUsB/tBZnKOUzhsG3/YJ0YVhAQx5AQJC2/rV1Nfk/sngQcYODDfWhg
ZlwwaUwoaB0h7uMuxkKS4SIAoZAb7YNVwsFdQiJNFBTcHIiN0ProF2m9UDCVJTxwCE3HzjmSkY4H
nTnsvnaY2FYDmTU/qTRy9oFAZl9oxRztqzLdzpc5Zf3xmxfVRrc1Us8IIeUh5uMBQhx1ENOON0Ex
GxXl3GknQIM8lSvmLNNaCc8iew+xXK7oTaRVte5zIBJELZXui6vofi5me8xdzS4gWWP8xzgAb3HC
T56Qjp1B5PiBHCgmEJVWVLbBa4Nvr05E8CpJawF418a2AkQbECuR5jZ+h1HvYIfS9yetHfJmeVdP
oAWWbQtUYRmlIfmLSR3NEvl8Zlb1xIPAMjQIjl4lRduKhTdVNBkwtgXxkqhefViZkzFcpdZYCRQ0
ZvpjTPm76xkr8ys3Spb2VoNWT3R5gRVrioZu9gr7FO6pGgES55NNaGCXbteC4wuKkhgMgU+1x3VH
tiiN9RurkvWrAtI7LnxnLC6HbmzGRWg1jbnJY6/yL0kh7Jk1g5R4RV0ZDGrB6RW/HfFzzkaZnluR
6k4K3EJ1WNBh0LpBuHT70X2ktRa9k2zEmSesYnltplUCk0sluJj0GPt8EjY3nMcrh/TIOYt0mIom
wgzU1wp7RFv38C8gorAYpOFD1zvtnYW/OOGzMrw/nLMnUH526O3MTCNmu5fNtO8jW06bAej59xSM
5g9fweiAW9iM3aoy6+jOS2z3l2Af0S6Q8FpkHNWF8ZDFrfveTuH0pyDzdUPEG3Ng7tY1mVPSB5xn
AkAntzP21ZNeDJFx0UU1py6nDYA5tiTotmuTJuJwGdXaCLKx93cAWDiM2Xo2PNGSTkgnx3OhL5lF
OKYSoDfd20MFOB2UVrioQ5I7SOMY2re0G9s7KUryNbU+IZ1hKPvwTdVq5JE5tMDm4K4e1B8wV1Id
muiX5uXylyz4twsOUNkftrDjNY4Eey3LB0EnMKcKTTL7puUM8tIOWsMCS2yPcyFNMrKWU69lBuBd
17sl5z0mmsCHqwzPxipvOt+v8H5MXaQxR0CvINnTcd/oC4zGAhe2t81ad87PQ2DP2EhUtMtskfwY
sGpmK5KC20fsUVQMiQ4vCaUl2WAnY5G9Yo0k5UbP3GLPbil9x5bmMXGVHZoIIbv03hkjEq9qhDDZ
poQAYPL4++DFSHV5bxVKxWtWRZAoCFxxJcXtcDOZyXPg1OVdOSsSW4FeFjCMhODvlSyaCyO0bAit
IuuXdVSCOMQR0z2OwvfilWLbCR2F3DDBv/OZCSK+E8zzhlLBBo66lEsrTZNbgh4DUJS2MRRr7F+g
RyLJNJXQeHdJGbDyby6B5fWV3dbmuMYVpACFqiqVa0atkttYIy66GFNA+qSL3E4o9eIFn4b8buLw
jlmewGYXWFgXESTPxWQQ29GXfcciTVKJDYmzVxgqc1e92Hyn2dIy6zLk22QGhiuZ3lh5oH/PJmkQ
fOumcK8qJ4cXW6to1FeuklF9lTYRJeSG2v2ylnkR3pllVuwrvSSViy/G8oEm5r650KeQRxBj+1Vv
OXFPFB6KwSRdfBF0iegII7KKfm12HsocNLkVs3/fBS8x0IN7KsuEg8A9BeHi922+CDKtN3e0oPwV
LjnXvRHkAyy7HF8pmT/mMDxlzVSZRPSW5CsafpPfkcoOeIkSRLqd5xW4/ICpeESyHMRFmObZU0qS
K/8CDCgJZWbN9KFjtKXLVTUO2V+xMUwbHRf4mxjH/F52VsIUxdJ+qSV+z0yCxurBnRSpynrT+z/C
0JHR5VgXbbXqJpHY1+ZghbDmowpaQ7qqcA+3DxK2aouIxyY0HtMqhZysKJmnjKEK35OsI4CTk7l1
V5AbJJdm06Xt1pRei/czM+WlbTJtLiJbp3YiCMIJloY9mtN6RCwZr+IJPsnClGN7T22q1zcEn2fX
TTsaPwuMWu86sW3h0sC4Wqwby4DG0oGiZ2ltvWAi9rKwjI1no176IIEBSHdYFkISKPmj7pTc1bh9
ZxadGDbAKVK26g1+75Xrcx5eOEWp3UlI7YQZ06kGsGr6/S8/HTB3Gz0nsDnqROu2rkwH8lhzl5MN
cLMatL7He6hGW0Bn7OJ9GOnVpcMhzt3UfZ0++lE3YRUDIR4tJAeY+7rvIXpCzbVgvZBc8zuQoQ0o
QIj0haNfCJO1gQg/mlUDXVzYK7NrIqIAmLGYhyNLf6MpOW7HqskesRCYa0cZ7HOQTrqPDAofsIZ3
MyUx9rlHWzHKyHRw/R8cY/MRmH7TD9csxt3eFCaR1c5I3riPerTDLhpr2O2JXHue+bTh7SjDLEmW
dq8VuPPjIYpWpi6j56g1kuamrwhFXlv9fGPKzdv4CmaSeUdOs1dej44DYbVKUoga1Nvo2HBE1nkM
TnxFUCeDjAmo/IXGh8m/qhJsbxqg2XIBYSEFZaOiAGt57PQvMYWMNwBU+DQ9DrFQD0ICkADNtM/0
8Bl7mZVYxGqYeISFQfkIoGBaqCVWU55qlLXhA6jN8smtajDTOPi96zaIQPqGsikepkTPv3MsLXa6
PegEx8BwfRG64DtEzt88czqPn7WyEjsAhYi59Hx4hnFskaTN8fimyrOqvO994vp4lK7W1JRXze7O
MtzpyYYN+jby4Qy0XV3nld7rbPoLIXPx+qXCHOkHUftG+JJ4H8mjDa+QtIT6tU7MwrCUrm2DGQ/S
7Cc/onkptN79npKv+kgCHhORh8rkhpT1kl26NwImq2KXerMXjuVDQboib6WI/WZlNjj5L2OPDKii
jDTONkgJF345AFgJ7Gl8Jyn6TY/4/HG+W+k1hmSXvYEAx93BRmwWCFs4zIzYoO3FCK/oBzHblFOT
Mgo2ZOPB4qEjEKPB10lCXVVxUTFOy1GfyIyHerYJYqv92VKjmdCpR6V9S1Sza1zIDGvnjQ1+oFpn
6Rx4P6hAvaSe1Wk/zBYB3e3I08tX7Ti1xXVsupW7JmwdTJ/fNf0jqacVu/7CHdrLvsCi9xJNsQHf
oUkid+H5gyA9KRP9n0T0lr0B+I7KKdY82FRjjEduWcFGGy6d0A4pulFdJeNPL3/YJPqK+4iHtnUi
UTWXwfx5QVD3g7dhajrvmjZpZ6xjQpKvnLLqjK1ObAIvIUqQ8sa1K8ibLVVYsVMCr4tdoGPxs8x0
cDalmTrJhmQPJa8iZU3peqgtGOJCEG2EsdkOst2kibpZpmCEYMq7UZNcomZQ3WVUGEV9TRJZmH2n
AiHsZwLvKYvzQLxpy3vxhk1O3HQDXkHO61tqxvdSWhCfoMMQfqn0on+qaKX/5HwENL12pvw5RpvP
Jg/0RkbPlyNOkLLxgXhBiXCV2bZ9myvdJiNxauviwosV8RVBNNI1yNn1zTuLsvyexTJ96RlWKc4z
L51biE7Gp1AlZbtN7IxzdtgMbKwMEID1BWvj+EM4BhV4RV3mIaXnhRZEq+oXI0dUuMST6FXXyM7n
8yXpIM61mYcEFOJzdn76Nr6H5dA75RPqWJ2Qwq6Av/P/KLqbTlV01mvnuuVvXLkjQh09sX59Xf07
qWl6OI50Wi82PTOe1lGfHGhGmdaT679iVjBusOYaLxbboX+tnM5XAaFKcRRxAQK9wwrjRJjoKKcx
eE1yl8CkMfLXZW6cuZWTwunHRSgHY5pEJPOhw/yrQ5blLnUgCrevqvPaFQiMcFs6jVp4Jr1giM3q
TI39UJNLoZbrsQ9H14me2uQBHt6U8hIp/SEJX6egnZCKEwYihwQDLbSFTdibz7GfjBsNesSZZsPp
jZoIKKjss2fmWc543r+1Gs0g7cQl5GsXeFJcJGOInO0DhVZM4crJOvnwj2OEFdVERgCfFOQuFz68
nlMbhHZS8t0FRHjOBBiiH7O2PvM451/9vw1AHufBVVBUHF7FK51hjCyLykmhlddmyarqxjBAbPiL
1/96Q8gE0FGbaO8thsvRoNd6ydbei8ROln0w56DVd4AAu6evr3J6Q4hp4LhiK+MqyOAPb4gqE2kO
Uy52usaEEHMU5RAav3VUe8+0DE4+Yvrlf1/p6PNSitTEQBdip+Ggv4R3GaysoPrz9e2cjLq5KY8H
klYPHif0lIe3Uw84GeBqil0+RNmmKX1xF0Vm/TrWrfVt8Cft8uvrHQk75gGBmg8HC+/JoA/tHL0l
9Cp5I6e63Y1Dqb1GWiWQUGea8x2sO1QO9IxboaKnMJfqXm8jtdEaELAgIxr3YXKlu3DCof4JAlU/
0/H65MUCDgj4cQDfUI8ftZyMMWp6wvHancPcfNEadLegpGqXU9W9f/0MPnmxSGf48hxWZf53NIQa
eiMsyqreyQH9uFeaGU58FDVfX+Wz+8GHyBduzFqHY6l2Lo2qGuxC7lKClSkxFb+mXCtIaecM/fWV
jlQVH+90lsay2OiY1/gADwcRsZUmAI+23REuEK4LUBRbSvjijiONsdVqsPM1GYG3rZb1z3nTIK+Q
Q3U7Ga352+mj6Mw8YJ70Lln0qCHzJpnMmdnMo59TAbPzxTjsYluksLg8EoGWQZy6FzlbEHuBEhHH
SAhDZ5vUNDtWbttWENL4zu6HvrR/EiVYm8uSzBsAzH2gunVAYSGkNRKMl8JM7QarjQBTNOZdtK1q
q7jVyBv7lVuFduc7A5nOpK7kPzRLlKRqNxRkl6M12Q890/+dloXGdGauOFm15ltmfUThYXxYfw9v
GeZvF4SDR8+sipOlS21y2bFzJCukBuToO/FP1n+5p1M2bb5++Z8MMx8xMHI0RrNOq/jwyh6RAI4b
G93OorAAOdKob3sX+5MNYWb1z5eabfc+3Wj0QsbHe/9rK+DBzfKzKZS73CmsBXnSpCB64iWtG3Hm
pk56p8gL5sEDDx+Lh3FsLK00JyLwVkw72jnrSXP9NftegmiN4bebJuk2A+r7j/eGnc1A1MtGBwUU
G4DDx5h0g42Pz5K7SI4vBIsb39lV64smj9vv/34lPg5/vjlkFMfuz943NYFZpN/5HQWlEMzdBt+a
sfRNLzzzwk4nBu5q3iB6bBCZWf15Jvz7jY3UCsPK73Z2GE93hCGF90brKNKwTGBYUx+vq1qbzxry
VXGs/anlXbdF1+is9ES5z1/f+JFlh2mKX+PNUBiOtpizj71rI7B3XUuqfpdysFz0geduIeKAEjbp
HFGhwH2VjuEiMBr30QMIveaY7zwT9qxTbwkuALfqr1//pJOPh180C2VgkMz7vmPPCVDzgS6B1e86
0sNvSHLT13HnkJYZEXP79aU+hJkHO7HAwTHJ/Dz7d3gWR+sbqUVDP5id2mkeMGfsbFQD0b0FFiCW
1hvv0Etz4PI7Uz37QUetAOxIAMGmRAGQy2L4pnkNESitOdJI8MhwjBekRYo/NoRHCpjUEK6o5XG4
JfmvfSO0SDwbg6Y9k1miP319L/OwObkVPIhsJ+HtsJs4HFam6jHrJASOD5Mg6ybt81Xjh+LMOnIk
A/4YL7PoR0fPxDH7ZBbI6cziKhTjTgBpXWu1536bqqna1FZVPMb4lZZ1IT2S6mrjm5cmzf3U2Tyx
UUkQ4n608SB0X6Nys7ec+dT262dwsnHjdVrefE4waePgJTp8BobZZDKZ0nGnDKeDe90XuBmjV8hs
4X1MFNmZBeazR24j0scq6+LqN4+2bQGtjFlHMMI6o5GRhCpdk8hdnZl3P7kp9DEUuFjLiIg9nncb
S4Y6Xrlpp7n6XHJN2otyTKyZZKvdmi1owq8f4id3xb7FckybiZf1Y/49f81PJmFz0DfKcTcQy3al
gZemtE2Qx//hKuz4PsxeAIeO9iNFFSWFFjXjrh4nXk7ea29FWZpn7uXDs3n4VeDlnFXZCDK41keY
wl83oxxz8OsgNXZh6jVXXe2oJ9+F3LWQNm2kgqrdhWy64tIAkLooSfTblVRNF25r5TcER9RUu9gx
jBTLbi0/sZaan7AND4zrDhDpSgzYuv/1ubA99UBFGFgwWCGOto1u4VQi1AxjR4hBssG+ZC5EZ8dn
PuPTOZarMN9BVkAAax2zUBrNtzo8M8YuFUF4kfa4eEGD1qtADtaZGzodvqjmmGXteZnhk5x/yl9v
INUtGaRm5ex8hwr/iNFw2XuNexvYtbqiH2+tvn6AJ9sUxiyX0l0+GKaCj7PWX9eDTNGhZ9KDHfdt
XHgECOY0q1wX7MZUGxTlk/Gioir18+vLfrKQenww3CXYLOagY1kkAY6Ushup7dBjmVtmBal9q2pX
hddksPffoNBHt+WYVd2Dj062pXsdwxPGYQ0owNWCXQv5WpEoHlB//fqnnX7Q8y+bSyhY1Dj0HO1G
48ElVMx0wp1EsPKdTzv+UXjJORvKJ88deA1lBhc3M8vP0QcN8MkELpNqu2wwILXnZg1a0KhpCsZN
/S1xk+TCGkR05gP/5KoMLd4kyzc6xWPhq1FbYSRq2jecLbTLCOTN7yxLzdcULPsFLnJnnQV5dvP1
Az0d0qgiXZg2nCpILzh2m7RjPQVY+It9w+b3kjwJxMzElKCcKDFk6GP3/PX1PnmBAbZCpJ+zTp0X
efgJYc2fw+mV2DPG2CKyrt0maPrOzAmnV8H8hbCVQYI3yj0uKtJurE14ANWeBPlfQWq3K70tzi1m
xxMPJ2+X4ycfJ6VLiCDW4a3QtTIJSPCcfRV6YIIdl1TnyVrA5P437tlM28NswfmBTT2bbJwzh1cC
jauMin3qvpB+fQ2YyV6qKArPWN6PsAv/XYbRx0GPaY7a4dH05hkaorSOsTAlAyn1BiCn4bIyAWbf
1J7m3IxulN7Smwh6VHrkFq0qH+nMKnB6p1lodACQ4ktzMwkDighHHGDFCvHehQqAsF+IRG9JsyBH
Jl1ppdE/BJMfPDe6ZrDRLJoc8nujk+vw9Xg7Ht/zo+OAwmiYE6FOFd49gRGcrXl0YHYxHZXrEUjl
lZzsO7QJ54yVx+Pu6Gr20ehGkxmEIuBqnTTylSWlsypBapy5p5OB93FPH3MFfXyc84fDgb2GNArb
K/Z1mgFOza1uSa5gs8mH/vfXT+/0Suw8Z4H4bM+hYn40EcYtsSnTWMf7KOfdDZrLga7iWD7hNlj9
86XAjeAcMtgczjyvo5sSNZJYoAN7wo7Na9Jq6WDV0rlidnfPLCInx1Y2gpgYsK6wkjP1HU8P0Bjj
lnyKbA/KFIprRWRGiagfdTHUjJVjJ8Qyen6lL2Bhh797S6iV1VjDTUwayJwebf8bW2j+8g5/0NHN
a0CMs9bTsz3KHtqBRqFto9xka/f1Mz4dnvRr57lq9vgBeTna5DeGX/RNZWX7pIn0VRMU+r1vDeXb
11c5Ls9xM7Ch5wV63jxw9j18k6SsIlIbZLmHMAsbLNe7G6oi6hpNfPAiC4szphXE64lQ3HUHVvxM
3+N4GZ0vP3PDmCh1H4rN0a7TsztCDkhi2dN7825SofwF00p3YTlgFSMHBVQWs4P6+p4/ebIHF52f
yV87tdAEjzxJv9zLrCsu3GioLzq/P0dgONmYcW9UPPHLcV/MacewAsdVSOvJo9jHcJF/lhpWcTOq
UxQURkeuCVKs2LBp6jNOu4vI1VzgvU5QLpCTTACTqGhqfObrr+/9dIqFVQVszPzP3HfMsUxbBF+d
GTZ7G+U3mHDPefaRBCJezI3bTkbOmenvk+v5BHbgj513pyB5D581YRteknJ03KOEnO4UNoH7uvYI
dPKFfksQ7zlUwQdS+O+DF0+dLgq9IFZGhAfHUC6rqkvPQoq6x65uOJu0gH61SFqJJEr2fvyuZYP/
HEy69ktmqkeUMNVbMIS5t9CGsPjWKEbrigy44BLYfuoSczsAXK8xa+mLrsycgj+We5umEkO5INHH
++NKRCFnHtsnQ5TWDEVBZgBMgsdFfFs5Wm7Itt0HmJ9RwfjtdTnDHb4eDKdX4XyK0G5mYtLQdY5K
N10y0IAAw7wnFVatsXPr27Kuz1EFPr0KrCEdDCFFIv/oc0vywZU2er69O7WEOPsEPKJztv71o8bg
amLcnLm2NraIo4HWMuUnCTj4fcFxb6MTrbJGNJuc+XxOpkuLL5k1j0lzPunNltq/p47ZztHAZu32
NFe0dg2MECOLlafGOoxkc5taSr9EpjeQbk2fGqthkJ/ZLZ98UPwCVKBYpOY9EgP88BcU08hZx9L7
vYw1+3rshxEJNMl1ZqEQdczq9q/HyOEMzbpL94bQWcg11MLn2tbh9QzRAZ1364kWYfWC0LMkG6UD
0ZXmjrV1HBQpcTKW5xxaR2iz/y7LnEEpFlvhaUUNOYzsKseYdnKEvVF4pbRwt/QoczM4ecZy8rzk
yvMiDY2vFff6pYuHmF1cKvJ/a6p8/BSHRC28xR5JpaAjDp+AmSAuEzZ1MDn5gFZ6MS2NhGJYpYLu
n9qeH5fiXjnKY2nVaWocXUoi1s1F4+IewUVzUeJ2QQ0Uh1skpucO50cT5ce1OCEwmjlRAgpy5s/2
r1XQggGbNyrXd0GVRN7SmcbsvkxD1LRszXuSrEm5fupTtG6rQtD9RmrcR5Dss7y+0a0ptFfwOrot
CkI8K1ZU6da1Rk7FnXCCULsPoiy6QrukPWkGLfmFYHQ9+Xbd/vh6eB5+kP/dxUwWtphbKLgds9PG
xG0UrROGp2u05CIBpLqzDSj7tRrGx0kN+g2+mfqNOPr+doSZf+Ycdrjp/p/rW0hhoC9wLteP3hjR
oFruWtO06w23XbUaEreEDRPuj6Y8M1t/eikWN4PiJa/teH/fKyGlJmt9R1wemltfmy4Dsp+IF8cd
8vVTnT/q/11E/7urj+8d1c3sKDuasq3cHC2he8auQFq6SlBa/W7DzFy2UHrFIqOwIWstuIr1OP2n
Esf/XBkzcUAJkgnWPJpgyyr1+hJTyU7ldfOesnKs+df2XAmNL6e8Tc/1yz97qlQ2rPloQZH7pH1R
Qp3OJ41PDpMlyUWZf9UOsb+KHeMcq/xw6p7vbfbusqj7kAZo/RyPld4AV57U1s4mFdBdEnuYbqyg
rn/iPMc6lcQifvn6PR55pv+7JOAHiivs8sklOLokRlMZ9smk7/y06b1N79tVvcZvFT8OQTvshKpQ
VidZkj30tlXdMOeKG8+JoMfwF8+sJKeDCnAO0AOHZgnHuOMVGj1nz35vrv0isEioR5Afl0xzOKHp
ZwlOzDR/ShqFuFNU5vvXD+JwD/LxHOaSGWvnDHk4kSNNWjlFxBdbu8iP+qt8Cgm9CNAkf32V07GE
joamHsVIPlPdOqoowI6YSJyJQCdptb/UVQCAten30Sizf14okMUwZpm92c7TSTycvE3VEpmCZnxP
p9dYGaldbBzQ5iuChuT265s6EgnNz44trw7aExmHPVtrD68V05mvu0Bm+yoKxGumaKsh1zTXUYTc
uOnhURn43tb4eO1nbXBtpn2pL0kXQ1iKtQWEH+LjRKvP7YROnzZD2vbtWTIFZPK4AjZpZC9pnZfv
B1J7V0GbdMtybCOg0HRGv34Gp8OHS3EJvl/UiMw3h48AcbOKHScq9qJVxYU+iXJdxvY5NPLpVsuZ
4WrgjhyqDAiSDq8iwxbCgWirfa9y66ahzkNvVx/w5DgJ5gPlvSJ1kGem+k9uDXAvgmvWTxsGytH+
rpJmrnD+VOybe3MpbVtcjiL99z0UhU595hjw/fP/R7dGqKumCJqoOQPk4TKJa0QFmmZuRBamZzbI
H83Ww8XL4bQN8pyzBjjQ4xndRWbVNVNH1Vr3IoxWgXTffRKHri3gZneMdPL+2N+TbUkGExSFHDVO
QtowuS7kh8XulmOwm2H2yDWoIENPQiIRlHhO2f3i0BFebiwGa2qfTEUQ+UZPXePKSQg8W7raQJqR
gX/FWnQkAabsR5X+R2CyIChc5c4PRcmhWtTMPTjF5vPQQnoWNg7Exz/LsOhei8rhNyKJ6JYNsRpP
CGD7X12XUa+1slRUq8Ck9XCJdFN7m/SishdFVdkbXe+jekk5gRzAyq+r96bUuc0EHVCxQGc+TIu4
keZ162Fap3MQpr+8vjYx5QhL3Q+DoH5Whs2cANAa2DLnmHOxIBTU0a4lziR9WZSZHmMW0qNwleJn
1pZmJs33iPrco4xi9YdIFCnpv4Q47BVZx3tn8iEYNFL334TV5ZjNCS2+BcuvjEUhib1dKk+mYtXn
Ka5XMVnkEY5qctyliT0C3x3KELku/BnzgenPf+5VU5yrZH6yDWbQe0xsNGup6x1v4HJl9gwL0exd
XHfxokJtcU2I0++kiKr7KpiNzYmmtonRoccwSRevMd88NbbTbQBhxKvakPDTO6e8tJn/L6c29tet
oOYQ6VJdcQDEoFnl5iX4BfvMIvDJp0tJWTdnlhCwpw/oxF87+BjnoTKTsdmLoak4kDVIst3SWH89
930yzVLyRAwNoQmBwzG6os/rwR1Vm+9r8gk20IiD1Tj1uAOi0fk/XIoVlJQM2FR0o482f5FtEVyq
W8zoRDtvCzdyV0Yug0swROOZAssncy3kKZ/OME3oef47nGtDC8tg7+TFXotN/K20N1g9okZcz0Tt
eNEQVPooKzU+/vvD/DhtoZWhInI82wLLgEnkhWLfOY25IjCkpM8RkmSZ+PGZzcjpbpOiLttNhgfd
aJQch3doWCINlBuIfWlZOZZp7FVxHGfbwe4IKR6adPP1rX1yZHd16DBQj+d+LEflwwtqVZcPdp5T
SqbLt65rKuJZOiSr1uwpmule+KLl5F2QHzlcUflO1jad6DML9clxkHKBaSN/nCMNABUf7YusblQh
dSxea4pzSdLVurUcGX4rNCO5I0Ao3BT8xAVWj2xdj5Atv34GJ6OKYztPgOMZA5iG9Pwt/fVF2nOu
ZjUVBtV0o/3JIP4Nj7Lc4OVJLyskXVtYgeWZ93x6yx9pQTotR/bXVPMOrynIwExZB8191E7lVY25
mDg8vQAtJcr2PiNvgYplV9x6JGytfRDmZ977ySzEPbN34MFz9VmhdXj9wc1jxP6WubfDRq5G4iBv
SHM+twv90GH/vaqzx0UqSGOLwYza//jLGSiSIw4rnD2V2JZsNZGwOmORDa7LKsq7mZ2h5SsbmdxP
eNt0iui8wVIhwosYlrjM5LdY891XGWgADMqiwa1UWGNp4ijqnX7RDIP+CHnEv+5Kq7vtRRiuJSYQ
4rtzLKglHdPZTRT+8casfA/FRPXabYt0ZTDarGVbj2m8gtZjbLFlVwSjEyiGm9Dqp1fNHMwYf3mI
91vV8fRuAa1BMpubU710IYL98MMGC0NoBvkWfJUPML9v9QvD7eHZCBbkiKzvYOwXOshFZ+FggarR
DOE8X0s7dm6sJOqHWSlZ3ZVlYdrkvAj9G0FH/HpFJOtV5NjFu8oSGwwZA3dZiBin61QWtVxgg+l3
LR60C5Cw0OhCMjTHM0PkKIcOdbCJi4dpllCr+QzhHX2WKsJiXCtl76cmDEeoRn2xzLLSJlCUqeuS
nQgCRmMok/uwzYL+EusoVtNaY5O3lE1cJKsxMpMHkpi958qkBrsYlGc/jkPSfzN4Jt2VyAPtzIeF
4ZWhezDmbDwfFP4cm7McvZb5c//rcwYbQB4r+NG9ha8ay2+HO7URWRMsvMxPV6mgPIILdsYbmFZN
5nwXGvpTPKXl3k5VTi+rBzu3cr0otC9yWbU3MmrlWx6n2veg05zmSgkTToRhdeSkJkGjrqWm5LQU
5Fh7F33XAzLJQz99xxHuTouOxM16IWZnYS8H883NsdQuGoAb4WIKPRVuVD5kiGCGHu83VBuYbKUp
sGrB6A6czTRNabI08rZ6B+2jNaus1Iond+jVeIEM2jbWQxC649LTKidl0IVZ8B1Ulxgp+fhQuMJY
5t8BjCmHZOChvOPIFd2mCMGJBW/L6TUI1Xht+kkRLuOqjW47OK3JIhg17Bt6k00PXtJl2irKKm3b
DW6p1oBY0ttI71S4igOH3PTEBy6yMrIu+OmWnfE9kW2erRM5+m85Cce3BIgCF4SZpRGuQY19Lxpb
v1OOHF+pT4IY6HWHGS8be++3nXXY0piAwweRFT6x3DCVgmtJZueubKE1kSI/QQECw8EeO4sHICdW
ky5cWzaPTllUwVJvSbIFIdA579kw1SEPv3SqNQZTDVBRkqRPdV6X+m0hYSis0sBU6UUVFAERi7Ug
lTgPi0F7HjWkxatYN6J6ldZSjbc5SfYc6VBj7BX84/Fb4GRa+oBTPUx3bhU6GgqyuhtwzRqJ1j5a
epiTd8+qVhKaPvWqjxe4Ktz8doh1lBGoMzV369Eq1pZlE5U/Uix57aLKtMxepVGmkyxaUZVYlEXe
XdC0h7fBeSCERTS61W/PlfLFJ7wGeI0T/3/2zqw3bmTb0n+lcd95wHkA+jbQJHNUah5s6YXQYHFm
BBmcf31/Wfegj0uuLuPc534pwGVYFDPJiB17r/WtZTqDndRDYsFCcmXZWds1SRRhkVqm49EtTI4G
DFGPHOYMIszSIYF1uIxUGHVrBsXVksxkI0PDMKad6MsWbNVQDPvJUrKPprKT4ybR/KyO9EFbyova
16sftBnc02IXToGPizj2EDmXe0kXrXu3LUU4OwMB9wLGWoEHcE5ADM4YtGPAQHC2UKjk5Edrep1G
wzL48+6s/OT/IOrINhbt4/XA1K7Rj4NdLNqGNo158tSc2XGttcBH7QEN6MEwVHuXzqPWHJq+luVp
dLMgv+4my8MBQEPjYAxKHHGvNm0eFdpavWdZ4l35iU80pbQmTWJOsdIuNGTtXXKf1rrViIQm8W10
2yuwmdrn0Et02UuuWdCaSGGHvVAVyeUETH05zsJICbNfi2BvkNmWE/1EJHyk95Yw49KaBnM7T3Pe
XNnSrfJIGYkixEaMkBGYQkIaKIRfk0uekSm1R5oGjyzRU8y368Q7hMpfgV0Q/OKh8Gf57kFxQJ9o
MvnbmnzR3wNsxX3kp9UI+83M07tR7+s2bGmQPjNWJgnX0OZyAVydJIcewIgXgpWp3kejRaJvZtlK
BM3SsWxNpdlszIDfI5ZBml/AcwfDpoFhyMkfb7N3S+WOtTufH1tU29K9TUugZkcQmeKCYQLsgM4v
8QoB6ZgcdkttgfxpE1bNQmlWj17CmTtU4KoeVrbZz3YoO/KqLDNFgA0XJwBituQvifLBnOEiDiR+
93XOd/5gpN/mtUNWYI6+AvW99IYZWQkZn0T09TZ4dRCWYdcRqx63tCrkGQ6WORzILZecpWFhBtZD
Qs1DiFecHhJIXCkHVXN9QOQToERP2v5psYX89FVjvbCWw60i3dP+RhR2+yZbwoBjV8sLPlkS6sVu
6aT3ype7ykj23symJ7LyQZO5UcfUF4MJHy4fP+yq9Eg65yap4nvD2Fh5Bw/VzrNZhk6We1lIo6Aa
Q7YWIye+daLFaoBaiNaiEvqmx+W3hN4QVMBRaybM8Tr51k6knMmittOTR1O4RG20s1Y84gB3Hhe3
bwU9CqLDNz3Yome6bqkfm3NQXk8zyZFweFuSfCytP0FvM++LpnFfvSTnXwEZGU6+2/RpZAgtf2Ph
sOtIBfAGQsuig7Aj6dy+0uoJCkKyLACfqCRprvS+hGuIzjmggwFZiMZGIry9uzCWiO1EJ6a9s/RM
g6jl9n44Dbm9LSvJKb0RLLIhIQX6s51XwRMj4TrDgdUODgVY4e17K3PYHaRhfhIu7QLV18v8XeRz
X8MaKKoLu6/WAVaS0KGfzGIyYyBW83OniGKmjhYt0Q/NUgLbLGFQAbkY4HsRwG3dUtoBFZOBm35f
tbwajiXTcCe0RZua4dIFlR3KVRvlhpVmySJKHF4s1axQyXQrG17aRqvf21xb0z14MH1XLDlcRwzr
C3H0de7CuwPqQzRS1T85dtq/SAgmN8FkZO1+sAc7ZfvxzAe78eUd8ih509QZYlseXyrCimP3tklM
oYdY+8tr19fe3dbqG6YQNSvqNGsQ1qHfEMPeF7NvbGYj0KBuCSOYD3SiSXNvIO5eUJnotM/yMf8A
2VdD4aJtmu6SwWwK4IbSth5Zve0CgtdqQqNgjMDhs7eaG4+etQVwYFntnVpKBh5TNUwsF25u/WjK
vjKvq9RKLvNenxgM2DOgPIWt7JFVnV1mVoUNWLAvjbvFJ7UbDWPhPNL50L2L3PebP6K9OdoxZ0z8
+4aldorAk0zL80TdD+t/XrxhNyh4QVuauWpg3sJMcDcTFF6E0wJpY4Jf2e8oOHiboM6L5RgUq568
2HSg1kOZGVK8NboLhU9f23XYDn7qvna+VoBEn9fszrJbE4LRpJxqP3AC/MbkFerwjMpdO7qwRp+y
KvDotpFtEurZMrqx7c/iJciNCswZyLJpA+TCxEUjfP5FxkEoYl5U1LezsWTTVZV00vnk+xv05zJB
xQRnM9f1Y8syk276oDOrU8aiAbm5N627uiXmaK85Rd0drWrO0u0ky959ksBbT7C33YfcsAdry/Df
+AQKsXQEpqd9Gfc8iiquJzxGWzVYQxnPlbAlQyRSdnGpWcNFUKlO2yQT8LQCTGd/prHIIdZpSeUx
Nr5eoHgXNl21QGufR2M1ZySP+jhfmka1ejeLPZbzTqxmB8g/96c08nmD9Zhx1VywcpnLEFl9Of0Y
isXTIgRk4qU2Ek0elppAbRomg36d6kZ/mrwgg6Jn1/W71bvkkFlLW5Zbe6nK9ASaI78sGlqasZFw
nIsQ5k7m1htprkbJIDAQ0dHUb1DsTpTrvqeexj6b2gNnGZg+3Hb9IaXuXcll1LSthnt+CVXXe1M0
NkZuRg6r0Y3jwKPcwbMbvY1Ke9cKl7JTPzgu6w8gfPpX1mlNbIWOsyKwpzpFYOSah9LQ7IXYodH6
piXaqvjcOVFsO27tVHBiZdlYsjKJ/bGDss9PVLezXrQcPOpWkzuIN92V27X6vCX4Za5jqzYJn58T
UjwuZGlIMlYrB5DAlFY9FvzVNDdGUdWXVY0UP9Rb13ybs5YtfPQgFUXJ2BqbVGnI2QWw7q2drrod
9sOYN8+UYcXGn5WI8JOBH5YOTg6wSdC/oiBt2djMZWHjLbo1jdRYwzLPzFLFaVuLDrlEYLXRCF6N
s4VbpmWYLfWaw2iE37DD6TZ1O12Z+s6rgP6cpGDlKfPO0E/lapg3dTC0TmR3aVGHw3nMyZFH19y4
UkPxMjv6/F03lrKB7joj5BWdCrpYKM2bobNpThI5o6d7wKXW4TS4/CEUOWMl3ix7ei+VaX8G/hrc
Lc5kFIdKc6HkaeQmcqSrk+96O6zXdaHZwE573XkdoVPaUF81X2xZc2eUmUVt9FeS9K3uypTz+u4k
reiO3TJB/Sb1DlYz6FwO5ew6n5PVueNmXAKpR319RvuZ/mLfV81M/nLHYzptJrUsQM+dZXVDEypw
cPJBba3xOLTTFE/TVF9VAzZZbOoTu985EHWO8qYQ+d71muy7RtX+5iXp2kfwPnVM5hCuePUtjUlh
YdbZDzi5tfXQE5GpYThS0yXy2WXcJwGjjR390PmzBfpGddrMzhtYtEDGAgC1E0s3DQCin2FbRVih
eX2ooKFlkZBMqFi64PTz2XLs5Gbz7lUUpZ9xZjHzhhlEOX8EsMgBeRVEBm4GbbCvOTV651RVGhRs
Prb3gEmdMBZlmimsIVqkfcT0EQ6QwHABPFdLiivQoJ52gEhQg1+EUmkcO6Ne0riyRrrulpYNj/l0
hjfabu3hR07KemsVDJ7PgxlGLRgBMWClTt5Fjg05Z68ZY2NtzIl5LRbmGnojaL38RkkSq0Ozc4yn
ec4ZoLArDq9zNi1XDJGn67yol+Rggw5oqbqkdgWUJF0i2xLjMxagkYnLPItLvVxqOGwIs1GnzJb1
Pma5So7BuiK/XDzl7tvaa3+sCZDVjYl/UwuH1c7qOJhq8QCDsbvILLpToXDBhYVVW3X3oHsHrLF9
v9DP1AJd7SunUM41PA5idOpJkG2DXKXej+ZM9ctI177AgQYQNbGA7kd1t4BztAe9uFxWw36dO88b
Q7M02D8hVGV2ZGYcJUNvdtQUDu7YP6+rABUgPK/mPJnl/sUM14PoPMum+TFQVunhnLnq4Rx38LjC
aj8FlpyyjRIEDMRO4XnXSWa7V0Uu149aab0d8bPaz6wq3Y+ppXYOAz6vF5iGChBu7pmv+ElLk0tm
cxEmorK+08tL78sRABRH9Nwcw5HqX8GgC+RNC2IWW5fQWFwk0nSPpQe496bX7Vl/qHmdbAjHoCjp
agwJ64hkV6YoUM3JRdsMz5BwALWz3K7/3s1F/vnvNYZR0TCvx7aDU+icZvOlAVYXdZ8b1th81OTX
mdnLmlwv/iejO1qYv8uW+Dqw+Xqtc8P2p65VYozKoc/cfMzL/Rp8kzKCmfD3t/O15/z1El/63ItQ
RU0zqvlwGc+FmnGrMRvU+puyG59tjhvN8Bpkv5FwfDEC0ET88hm6f74vWbJZNCkXZVEPh/Szrv0t
/NzVf2gE7YCGLa05iOKtzO8MuH//zh0zIvxjyIajh4YgouKvIby9w5o1+wR2qFCFYpdHsMk2afy7
NNUvgp1fr/Olmw8bcJyGdClewLjHzTY9ppv28EpVGf/ObGOcP69/dTd/vdSX56RFwVJZOZdC+sxN
uREVUajHefTexvsptEJ387tH84sm/p/f4XkgdeaTnJWdf/4OvZYmeL3wbPrFHhCsI0L3VT2nj8Et
58lDJq4g2f9O4fWLgOXrg/PlM0VS5i1NPfDyveZX+bG89Q/uDWN4j9roRJDJOertR/0bGcJvr/ql
eWw0MtA9j6vSvbjkwCffxb192X93bylJpBHlw056cb/7d57TX1+SL1O/xvJlamtctbKwuK3OOyDa
o6Z14dyBtnY27mJHgxoPf3/VXxrlX17N83rx05JTumDqkn7iXsEpeh4v5BNsqYr3tAfInNi/mfL9
+cn9epO05v98ObEixCwTbtKdzbiq6mjRPzWvhHya/Wah+/sbQxvy5ytN2jAl5si6PWvjNbM7rmRF
hGnSTQBo12/N4OHvP8mv07Q/P6vsGH++oGyIXVCkHn3IEvEJn2aT3/z9Ff5+e/hFhuc0MtVgDTcf
NLTDs3lUe5/m31zj6xz0j7tABodGHcXYL3gLVDAO03Wj+WgOamfH3k47/Hv5Nv98Bn66xJcPal6V
0/uz2Xxg4Nh09Udm/HbdOK8L/1ogf73El3UD/64BXoy7oOFEZduYrJLVUxt3m/UY3KY3a5T9d97e
n27qy5LsYFVXJGw0H5k/7Ox81w40+3e2aHZVum+0b1gmf/Mq/eXz9tMVv+zkZreoziu5oouHL+m2
qfqd0uIvX9afrvBlyWdoQw3OyOBD1/StrdkHFwR7khxL9bsV9/za/9339WXFTbDc596wNB/YmA5I
saPF6zhFVPHQXULLj3RDbYvmR2f8lqP2l8sE0kiAT2fpvvNlmWBCtko2vebDu0dBdayf8qMgUyUs
d/Y9ndAyLi5JnrhfTkv4u4rhL0uxny795T1gGrq4uek3H2PwOsyP9F3SqYt960NPr7Qq29nWy39j
/fjpgl/eChwFjbV0Hrspb1zQP0HUiHTY/n9/lV/UJH8sIT9d5sursKKi8Gqofiwhxvbu5gbmfQzp
6zeX+cvH/6erfHn8MUdl1kCP+qP2yG/hFJnn27+/kd89Gl8ef3OxNbwrfFwSYHW/oSNrnOEw0Uwh
+Ttj418uuz/dzZcXQLNLQs0MriX8yNs6L94LvPL6Nx+Z8ctViOFEhcFzbgSE0rlfvpl2FaltrrPx
YbrzdIPaEkr0SKDD6hZrvGRnUXvbp5eoACxCzpoq4ixcvhXEcsTDbGMWKVQ9h3Xg2nEntDEyEKYi
yZb+b35R85f1mzRvCFNnKRC6FBgGf95LLXOQZ4hm8oZUG7kR7Zy5jDyi5bKIOVKex31rcQg7t+lC
ORTwZjD/kFI0Wsq7NebAgiDtrM1FsCTrW4klB0HTZE19SL3TyyPyKo9wJD9gXjVoWRrWZ+1POJqr
j/HeAsmdmPhL/3ic/n/g5X/w7f2/4y7/92eavTbYNF+b//gfP5qeYeXh4z/P/+a/wi49+x+AkBCd
2XjS0fSdFdr/lXXp6v8AeYZ2g4fV5kE4G9j+mXVp+f9APolrh331rLf+v0GXZGCSPwa0B4wfyqbz
X/2v//mnbEf15c8/x0r+E1zwr50JDASpvw5JcYBhOMbi0f/zk0j/TYdeqSUbA3LPSbP8H0uWElC1
TieGd25UOdOxheV+TMSYHrUxey7tQif6zIl0c6Ft23XiUrgzAU0qcR1Uu8YwcAZGFxyJRLebcPC7
4GZwhiTdKHbBc7cynaqbsnDUuGkz22l1fkprelDwi7kU5rujpN190EGZL9Z5UNo3GZgi/Ub8Qv19
7EnM6W3vzRuM4bZqal0PjeAcssjUHkm/q5ebdHCDA/SieLTBviPnTv3bzF7oMpIOh4n7coL3nShi
JdDLVGB8+1NA4v0K37mOBuYrMWeV4Sh91Feqq4zjmBHc5LQEY/VafuOt9FadRKF6ylv0e9y61loX
WTK8LJATY7LXTbTWc94d7bE+KachQG1NDS+uZsEEwezcndusLLd4EzJlXcDnKXZVqbdqO9K6gAtP
J0hEWtCwII+EQz+pVZFfZMbqzLYyUhSE4WgvkmwHqz4ZLhr8VtQzxWYQqzat3GsIHwwNauMTGcNl
Uavpnn73VUcqSXol62mpQ7Sn3VPX2SHi6OJS8SPB5q9uaRwSv+S6i55l12Zp5lloV1n9Q+GRcaK2
LeW0JfsqMOiq9Zl5HpKNQ5Qp50nrOhLBQOuvWWSR4IDCK4mIkpr8rRicZXpaIBHdD4HVX3TZ9NTm
zHxwbGIQMaRebAfdlhcOH9uNXsgD45w4HeWNaMjoXYyW0xTmxDjt3C1dpNdS0Od1DLRokL9D1wxK
tc2qoduNwdTTATYYR5Ige914AwPW0hSTG0oemfE4obu4oU1KW1BDtgCZJKuWRw9GuBsvubxSjrdP
+uIo0mnNth5WEuS3ayUTMOkrgoByoJ1z7puTbOxPhL9Wh47oChVmtpjkbUXEcHaUmZHXlDo+Fgmn
YlpFn9HywRlrOlllnQrZbJywdVdm96by8h014WGYp+QlMMcUF4JCEtQNjOFWZ97wWpMxbevrPUL9
GkYK3sF4qIYHI1m96wJJeknHwBQfyPvyrcK7FqIvta8tGtZD0jSRId2LaU2HuJe+vm3smUDTfHnJ
x/qzsfKdNMQxlf0JDVZclwGpC9a8ZYjcU3YHJ49QlCd7ypJwGQr8yzKl5es0fal4j3KZxwWjxH4n
xlmrf5i8TFue6WU+DmUhiRtdy6NL3tQ2K5vm3gYDQiLWPAyX6ywDGtEsPeVRjO18g2KY04xWjD6Z
W0UD1ien2x3OZGzEYLQV3DW9vmtoCN+no35yoSudM4m05QhC/yJBrnEhrAaJqWiDSoTZ4LKX5+7o
WNtJ2F60KADB21UItfPzfmxIV9SzajcTIPeqt7R9d/RHVR2tarbMjZ3PznEwh/JWHyrKIaU6eZkK
kXPU0pfmxhzagYiHWSIW6DHMvI2pARnZ69AehJUnPAfxFj331PYhxtbpJww+IP4dSVF1TVzBOpXu
rbakmYWYsPokkKz4XgXDkOzGPBvDIRuoYbWumLzQxwWw0Zosv0vm8TWYy+DYYhqICRyto7bMyug8
/HsoK9TLnjaq88DK2pFo0cWF4U/Irsi8Kjfa0nf4FEWg72lLv9irpo4BgKMLTy6YUbwy7SewAVWx
61F5ncObWmvatk4VsPT1oNQZ0Eg+cA7m1TS99hUxL5bq0y0fLI9ZjrFcjF24rPTfLzTZDd2WRCIS
SybI/+sZ5LMexeDVVwVqzu8FTEsj6gK1K4esi6c07/au8B8sXw0E+TgPmsvcgQZYSnhvMnePVHbX
FeI/xrn+3i3aM1V79ndeYH1nfe2OKvfGU0BejK2Ppdqni7z0GPbpSHNw4zD0k/qMxKTr08SP4Sf0
2252Ee4oxwQn7QynbPVAqWvTtRNkLY4K5pEKeQ0ma6B4ge3uZZ67t6VWyyMCoeZ5LIvscQWf64et
aT5jl7wdyBkLm0xOIZPgR55yPxxH7xZVOvWZYd+6CCL1cM3aSzSPP4ql/ACI7FD5aToSvSzRr6oC
LltIIO/MQlEzBI7MuhuciGyFZl/49h1blH8k3syLSVKZL1td1g9NbTZdaPv1xtL09iQJ+OIxrhp2
naRDeVMg33kVsovHvmb8aAyxI+HS92fBaJjX6jiJgGCZvF02rkFV3pXjGMuuYzJKeE8zhlJbmWki
idnUQYFijJgmYVqX+izvkh4j55bAzoYVNgeg961tGPbEzKBMgiTcYJto9AhWJ4iAdqX7Ks9L+vKY
Vl5WplsPPbLKQ96bzfXamkJDuoZSPnS7vMvpQwbVGrld85CA6uCLzFZWzQD4trjVjLPTX7dIdU7S
VhXHjG3sdellXUc1Q5+OJoW33JsFQqUwJ+lRhaY5vI8eL+7WxjTeRL7b6k8goPOj1bjNZnEKKo3R
sMA69TmyR/IE8UElU+gBhzAxkZ3mPC021pSdgGtohBBmTOSKwmkYVnqqfy4JmzMiHUGLv0VMVN+4
y2DZmwQW5iWuIre/4Jx/JqPN8hS05vjskctinmZlXhldWdyoSuzINeJMXjXvTUHDexwtUj6zsi0j
s2n7B+Kg9Tnk9HNyE1HTE6dELDcISNbQrYt0R5xfcTTh4jxYAxHWyOXIdHOJ2NgWbJWNHGcYXJl1
lycmylgek6xlrl4HN5nOl7PNE8rVMKmm6i3FPIR03TX+sMLKjpQyWyWEF8okE3FOZt8cErCHBxud
tCV3/ewOQ9SDM+8jwrCa9AFCsfejasbbhLCvOjKt3lsYSlJZxXyDSAhWMlHEExl0HNMLBvjdNqh9
79XMJxTsmNTq0KYoTa4yIOldlENUBkSL6YYh3KBZWcj4N3H3JC9ra6gPOSnHdJJVuxttbfosOGwS
kdRpT3kt/HjhUdprSje3LgXKWX5JkspWOcK9Hgn/IBC0jJnmIcsQAps1SV7bXIzfyHLqttIwQw0F
SpENkRG0SRzkjR3OPGlxObtlWBXobjTbLc4yZCG/EXyY0OFx9dmIoc/cIIU8NSirtgh0k4ukNset
lvhaFjf+gNIEcDzqkjSrdbSrzHijLMkX5KOzA1y3JZn04PoiP05FZmqRn7T7fjCnraPzyht59aPK
0aoXpWVe5XrnXSZwN9poXVJ6PBpu5SudrfQNl1a3sTCpXxLP6kcuQIDCk8VtNtfkVPqAfo/nSSyZ
lOaOb5mi3arty8Vysh1q8Ptu1nPS1r1cHXMNbXRRdI9m6nZY48rsHcnqXi+JStdnpZ68CUdqOGL8
eIPmM+0HXxiffLESFBVo9WDSbjlynLNum7xBIicSPIYIIkrNCl7a1tDHbTar/IhxwJ8eWbn94dij
uz0uTjdtRD35jxn7dBWiQFduXJTp9DYC+X5EJllD+p3GyBVWv0vGCgFpKi3tEAiMW5lVlsgOlo6g
NmXI91U0RrEhv+HTsahigDi3x5LJPyGQILXlbmUwW50Gy2OlLNrUXRl7F9X3dR5rJhjeuBzHtbCr
XTORIHTwNaltEAEZbSxXrLBYGIbywXBXdHELk+lq55vMeaJpMhRn92p200smy45zmTnExGxE2eTW
vivSZjMGFta+pWlttLRdSmR7sbBchRleszCZfNUj7EhH6372goIgMgIbiw2BMz0Q+jSYLLQ5kCYx
ZQa9uezwhEv0HAidGzLZxkhLpiI2/dl9K8Z6vKmyJbW32UTFN21S3jEU9SkKifU+YFYrX7oK1WZo
t92BlWDCBhm0cnhdGySe+yFPl/KkVqKuBnQoZ8l0H8JuKtvbCi73R+mdg3irFncRGaW289DbTk5h
OXjo1GVbsfEuCM7r1rZRdMOiQ0Ogp12y0UR1j4KpEkfsm+u4dc3ZoEk5LPkyb7DyqI+WKK1hO03y
OpjkzrOy+lGnX/yd/qeoIg2n4zcHCW1OSB4mQfYJ1V1LJPYXCenJb3WDigiwd28/o/xp+k02ofPY
IvJt+m2tKKhwT9x0wuMttrLglazQIo0oiG9neKkhhRx2UrTlQYX0xUmD0CIQU6E+QcVI6J42Opu6
KuiyoJ/PtS2kXDwPhs53v9MnooITdlXgyH1ZpHuxomWPzLV3vW07FeikmyFwo1SbSnsLWdBwX+ZR
tTZhxG1F1Jjs7Sf4KO6Ij2dR5WYxG9QmyPmcW9J82NuydM6HU56lJUAY7MK4ayGRRE1d158ogdxq
Sw6X8UgF03WRssdzmUS2dMMo6SqpU/GGGhHlLuYh/Ruu4Ypz1pg1wUm3S3FTBuQQ7nIy5KjiLLFt
6F+N26RwRHFJhgqGyKInJB3lvXT170FQZTi+DKldVgRZ7UdC764gNeboN7JcPDZptuTbJe3H24qA
+rcOuHYkVyv5VE07bkuDVHAkdHrD04JRJ646aV1XWEgksrJWpPzXk8RlZmlxpc9WO9052Pyi1HBW
C0Wro49xIvTe3/R50hSXwCXylprUo4hsM4XwOSH/oSFIbm2Kbek7JvHASPGS7dAuw7dZyu4uIDzR
DUc06ntrZBH4LoJET44MMyc69ppfiRiXJkEPhWNeetpq39nleKwIw90ZGNgb+OmzeTMGkmS5JVkG
tcscqgLkc1U5X0IaJnBwtXo9NlSTfytWtEPHYMy18qCIUaDozYisJdM2TQlZDTgETd1s4ayZQEks
8drl2b1fLWIh+hKA+LVlQzwK8QaRBqaNuoetzxSyv8T444oblRYkZpOWbMJ95rT1njZ4ZbZlpidb
6ly2MjXJ/jmwk1JDXae5F3Phmxti1ylruqrQbpesIuR29iHCUWTeuR2Hq4FkmDix4cOTrGlfmV7h
HujEqBsyd1uEUVhnkK413z1rSE+UIP4h4Lxyj2Q9e6nS2aZoqHwDDzn5lWFlJUjpxgy/DLluPb4N
35yJBTZrk5Q+Q6fMIT3XNRt11INlvc5tvodszq/6DPh0oHV85SwH8dwkS3aFgd3u96ahGcs9YYD2
Z2ahZrso27Gq90Ghlfs0bz1UYsk4Gpy5GuR5Dd7e5sYHmh5gwBe48XHZeHMTvGnWVOswtYK2fBkh
m566lvfuGoGVU++nXCPjC53HsLcTf6NbUxLTxbovpLjXfb7awPnQhkT/NiHmD4m/eJgFGhtd624a
hx+lV7eTnu5rH0udT77A9UC9dy8ptZETO5f4pfaO72uYTdInANw4vJxjSygfRSuO0vY2UPKuM40f
tVGczAFRYVnUG6HmVxOpcWx7/SFN1ruAkJcQGfFrC68+1j3nG7yTFLWSuOl8cesb9bPT2fdgda6n
ynZOAi8yLTXYSm4mrslpvqZzczEFPGRIAl8dIZ5BOeux7+XOFs0QGk+WakwTznvrluZHZVScCvog
47CRvs4g00VTnrRA0qI5y2IqD7LjkOLqD1RL08g8PzA9pi6O1Bi3ADLUVrGvZU5gb9fSh6Hq5Gn/
MaE8Do3RvMsK8dQpTkSOIk3blWdhdkKYfF6q7oBXTK57nSg8TDu+qCbnMWgkQ9lGLmSQhp7b2elj
uVrtRl+7Exv0VbJAEQqspQ+Ddb522mBPlOcdTZ1LYTSHcw6fX9D3qIi+WwzOFM4iyJMrCXfR1WHS
RitOzGLr6fOFpporixo+KUH1rcTJwspzIyypp8nV6stGFjqVgbjWx4q6xO2fK0L0tiUS223Z5sGB
nEh+k1leU3CpSKMnkDnNtKmZCW30vn8kbvOmMwJxLa30hM3mAa0i+c24+ttHgKefJvCnk7HY/nEa
OebStGkvtLJdrwx3vqLWMkMkc3u/w/FzhqIUbvIDlhgWlmR9xej6TFo7qcVVeRC5lp+USG/GWeym
2bwiHc++s8hy4/ixkB5JSvoRtaM8KKE1e7thb3IlHSpvQIjLuUdemKrND9ibvgeZtpWSX5DdHyG9
e0RqjssIvWhktN5urqor0Ijzwc2KO+EoL+YQmfDwtflJaI4ioPb8nYMID9d6fEvmnpQem4MghgQo
EUxqYoTFCeLUuT+Qn3ptaMX9Wle0kUZJdEU5Lm/KRmOTJk+Dtb7kYjjWcMJ3pGZd001oQ0tYdwbV
u77KfL+ALN7VDUc+aTj7AjTwCS6mCpfasSJdraiK83G9dmZT7idP7nJitkO2IR4nVu+oMmt1z2Uk
3mZej/OBeg/58bWtqH4hdE64PaSHeaHW964yOnrN5mVjTsO1T0cNHWD50Ln1nVMkz4OfwddgB6fa
oDGgJz/OcO0y0C/dmso0yfOezxXdaDEEtwoS1hEITEM1UmXYOzhIq83kMUNUmeV8J0J43tIBue4z
/8VK2gusEC/CG6eNB8b8XBcNURWAufAb61lpdUfI93qFAJ0H1lAnCCT9S5CN5ca280Nb2Ue9bwkb
Xso+uK5TEp62nLdNIIetnWl72L+Vs6fPT6P0/7B3JjuuI2mWfpVG71ngTNqiNyJFSS75PFz3uyHc
72CcjDNpJJ++PkUAXRnRhUxU1bY3iUxkhMtdokj7z3/Od2rPl/UPp7a76mcviOBRDS4ueWttz0ND
AKRrM/uxz0Lnxd+K7TLXEkpHa36DFlDugWE1EbswUpqrUWQRbmR91FU1fFs8Pv2aTtI9McMgmexx
fRpokrlx2lTx9VyMZFoR/027D74mhaBRTwjrLceirGh50sxL91yktBH1eDWjUGXnQOvyBEadGt4C
sNdI6XlasDovm5dQbY9O4LxIzvm7buqC89yr9Vis07HiQGq79oHT3C30kj6CwEJ8NM9nwkirn/gF
UR2GhxerHLsInQnLcW5b545DyjGElY0iST8kClCJMrdztu5bb27FqRxydVSj3Bhd2GTObaD2Vr4d
HTVCDEedUGV+PxXm69r5R3NoKTxHPjuXWdv9MjZOAXICPDQyPMVh717yevBguy6nWkwnHcACUSp9
lu20XqQsrD4OSuckfSbIlMrN99arkQy34g6M6rHIVHnrVOBPensuL5S/+h95V/1ww80jbmab1JWO
r3TeZy+sgsw469oy0SF54mLpDzIbXvpA1VHW25ij6cvN5w6dXNXf7Bz26jI1X9KQXy08cJ0y0Stv
GWNR6d8lX5KmZMVG3q5RSQ4KlQ92XzJOOugbjKT81NKe+SpNg0wq6ZLE1oEL3qH/WWjje7COD1Vv
HTzuI6fcrX4y4PCAN8yD3anjGGbvC9V8nrW+kn5igpbTq0+U8UOS4Uu49vjlw0FSEDaXt7RCfW2h
9jDQbYdsYZmd198m3lDQC/zOXWcfKHo/sfQ+LWV6Sw3NL9ucMzKoWoWxzlm6E1Sb5ImFGLmzCRK6
iWjuJnlXNgkl8XnsgXCWMdu19GbiNvXmmNN7MXrjPuzCtyAtPphOfjvbdF8u+ZZ09njHuZDIhuOh
6NA1ivUpjesMxYaf+Rz6IwMPfZ+3ZAfhFHADmooueOiCMumosZ2dcEROsGA1wAGB75uaDpltGY6z
i54uOfSRoa2xIpPYdnvmW3qXRm4sZSOueltwr0me7tqQacEeCP4Lek72y2gcUGCCvcxE816FDRUX
fMo/PTMdPi3Deze3QQ9i1wdryLe6KoZ7wt2GwcLRSwkJKlPcceKqyYvOaWqfUrdf1L6lviSM0jLt
35ZOomEUBN9WqW9mOm49TLfB9srefCU6VWmLVC8lzQC4lor0Mw++am7uZ1QFyXvsbSoNycE1Y/E0
b93i7Sec7EXCJKWzJ2XYXhV5I+ua1ZvDm55bx+8SCf/WnHTxy/ZHAp2jtvLl1Sur2eSOENTHsHOG
G0rQdbWbLL145S1/XZDdZ52bezcVCm2i0LbkLitH54BqtnIVlpQNy9yL0jz8vip1W9IidrUh8CCl
Rke0NgHZwqx21CwlNiDABIQrqvvcDe2dEXq3Kq2NHznX2oM1rIhZ6Ds9ULtE6BSpeeSxtpk39Tik
iSWNn9xu7oAa7asAsDywhuAqSS/x3GQRcImCauRKlPtiHu2fnq2zmK+OGy9N17x3TDasgYijp0XW
7BpJb90mwkPrqJbzN1fY2CZ4zKXHyqT3DPSl3xkMTKO4wAfA+M+wCUKKM4Ujk7Ig2IonfgY25e3q
wSmJh1a2GXlBuSUTsqhMWndO39utxKVh1C45i5kCrl1WN/5+IiMZUuf7/10MfzoSePD8Mx/Da52P
v37+rzNG9Z+N+kcrwx//4p9mBuvfwMBhScC+csXNCQtnwp9mBiP8N5/4ACEK4NDCt6ma+b9uBowO
CMX2tTDTEQ6+F3w7QzON2f/5367g/4KHFrqwWv6rdoY/kVj/4Wbw2LUA8QDFwk/j1+MF/+pmgFyQ
bdZkZRHNVPQN7PymD/iyrBXL+ro1hHEAEivOPaT8Ji77zHqjiDpPUO9c4MhsGe42LcPfaYlmSQCj
uTFyX55W0jDJQkHMC+mado9UTdIFYsVyCOqufaDh1T/7q+2+17rrD41o3ZIzdZumUeOt5ncivPl3
5LMgj3Rr+N+csaqJznE+M4nZL90cd1XZr0Abwtk5+Npwn3XJQe6+FDV+gXEruLXyFIdEIZ25nU8C
Vd/iJlWE7zaw1TpuRnvu91O1Ev30UyV+tU3q6yNmQ9nsU+QmZy9W01oOfWkWAZtQ4Kpkxgdd7yHA
tV2COWDxTkbgzuETyfiBPvfcWpaTmyqs6Pk8qPLGDIyKt4+gSqzZYB5qpFjxiq6X04xJU+BxFNC4
Dr1Y1EfGxvye7AwtmqsOjflYh9eoN4kypuLQQBZU5LpulceoG7GZZgSqFNGYgyLJT+UmuntUawl3
v+kCHA8UqFTRgpfLTrzZ5blNZnn9OW4mbZtV66/eoZ2boH/INDrSaWXhoGNweIL1lrFWz40W/r1N
BC7fL3VT3tqrkS6sb6rFSuwOwY7YsMtGz/Hy9qYXrfaiddusZBhW58sa8WE9EvVf+2TM4NNFHjbo
vbuBP0sK5CiOh5y07oPNpUWYunSQ00q0dbcXgRLDaWxH88u0pvVgplmdMzIWwIrrvgj0uS/68CNz
ZVBGBRts+I3DKo8O1miOUH3eRYVqxsdZt04fT42fv4iRCWIX0M34Q7ee/jlnfvferGxM3KDKj50n
g/NklIqolpyDINZiDtUuM32IvKRYX0o23E9imbsp1mseEMzMujMCNAayvArs57Yi5pl2FNzvx7VB
KBvo+31r8OeghzLzccTTwzFkSQ/hQJJL39U8m6G058uPpjOGMBLhsB1gVpjpzgl6NcfFInzIrgVk
hagjKBuFcCc+1VaUrHEN562zJuHFVZg2v9AnBzciFcEImTVqM6NeB58y86iBdEjaP+a91x76P5Q6
KyO41YnaJqVXckjezbmwEIlNGch9regpjibEpM/QsOzpkPH4SHq96FsYTs5D6U+1TrR3DXDBI6hv
w2swaYeiOiHdm7L1ILt51e2VKIFhgq/tl79aJVtcNZNh/of77MOft6d/dGH91ekZ4ALkzkexNjUE
UGh972oW/IeIAhFyomAj80lFONTkANvL43/jFRzcgi4Bdyot/uaLHIay6yccmKyTqPwKjqYs/oev
8Lcbr2gnzRGAV1BdRO77GIzDf+cVXNOmO9iGQ+79zUFqbXLgcvGQ6YLY8NxjV/T/4hX+6KD9j6dH
CCHONfHqeVdrnUe1wd/CG4DCMyLtLHyrsWG3nmHSfN4GFX7LCa5YZ7Pv2pq/TI4AJsP6tnbzdG+3
QXVr0QN7HWOGwuf0PqlvS4cjOxqkuW7vvUWe70hXFcPHlQyyXLCbFwp+YImD4p9/0H91tPMXcPUQ
5mRLC074Wjn210upa8ql84lPoV5ZF3P8GYryBmAEyH/3X7zS9QP9y3vFK9n0clOgAYGe//LXVzJc
a8jMyrB29tq+pGFfnOdge6wztf15IPuLZ/Efvx3/+Qs5wvdd3JN88H99IWwMvsrrzN65kx/D14po
mnnLhX7/r75zVGNd+xlwZHoUNvztS7j4VROu1mrvTB/7H3CsqKrDj6X2j2xi/sVr/dWmfP2UmH7o
X7n+B+Rn52+vlQfl6Jo5tVbggE6sHrqiYZ284QQ7Z8G/MHn/Lbb3x4vxR5kUIWMcteii++v7RwE1
ihc4IXbLTlT5byYo8eAswNB14WcwP/XyJlQXhwnvn7+hFs2J/881EoT8gVd4qX+tcP/b1ajdtpdt
3eNwsr3pJbBmlNArbgRnaDjJ+1qTOgaMXAU/7cqobghQbk8Ozdr7cVg6lzmTJdGRB31+XwBksynT
bmvwJE2acbLzJuO91ao6zB5MwcjmkXgurKl9XYXN1QIRbXwBs2N9pNsgvoNBwlw2hKojOO11TJfA
Z6ZuZ6iJlWvu+Bp+i7x6mwphOpei3cYTJff80x0Qsq+qRfrFDGjrV78NoeD0neXvK28In7xJ6eFJ
jsiNEbiBbblRJtPzWSKBfo2Icg9VmSJO09wOpwztd7sx22BwgaCJ/ImdyC+eD/ivMKZOYicXgdtc
4mPZYkAM1rMeyFCcp7C1/RuxyO6523TfnJbW65O1NYafOfuzB6/OmpOys/qoAlnt3VFZoIuKFavG
0GJwANjmw5t0Nb7CjsOJGWVBiOAWzo3hYn8CQ5+QV2/xwhv0+G7TRi3buJZquUcvH+KWFnR1Szh7
/kzDqTl3snOQdjrzUThD+GD1dkMc2vUv4cbCwJg5TkVSTVfMsGc297ZoZpXM82hOz3Kp8AAXXTfY
O9qqmoW+90HqM3rTTDAGbNRC3dCA++Qw2LQc71QZBCu44kY/t3Ugswi2Q/khNnFTcL87ehRyJFnY
O3DiB/Gsa+7hB0umCaI9KUqIolx2TvCG+ze9GL3oxkilbKLavKw1Ht/FTgZqf2LUn/lmaiTWWLOX
i4SNW9QvuPmcvdGV/pLUNrePy4SI3GAlygIPZJ6uDlvoG5D/trndYd8b9jM+EJer2u+zBw4PQYQ5
qQuR/qCz7Ma86ekymrc9MAv6WUanz0/21VLzNI2ryV4zXcV0VryV9yILu5Om/FIda1rq15eSa8c5
aH4cgKjMUiVnlaoD2M1iHffdZMvt3I+1H4NP0OvRI+COWJzbTZjItYFLwwlRJ8NoBtVNp+esOHjd
DE4NMIJt2vdspofix0wfAZUxlJwYx9VDeXumDqT4RNonTIAmFJwquJ5gV0RT+dGqhPfil3WfXwDp
IBiCL1Ve3Pl98b3bRmw0ZPmxQsUzT/WDy0yGhboYK/ILVg8roe5Nf4obzpff6lL0CGD2oGMndUZc
qqt4zui6TgjIz4SATXv8tCs3I6k16aOx6v5hIQnC8dltf9uWdo/FFcBHp1OIKaifPsPO1HtP5igi
EK7DObbcigVfnkOv2+VTOh8HdKfXgQgYjbLs9oJdIafs57XD7SlN2cJGhq63b73jIOYEbbURHS/s
JvJSs04CPXs3AyXEkq+u5SfzkJKgdbLwk9ZIlE1Mrs7BwCnwME8Fv4cBZmxn9526YR1vGZ8BWrx1
qIfc2E/SEGVcu+lSxa29SGPvu2YGJIib3Hwose1c3I2697rNPhWwt4sFBv1HgdsuPGgFMmXPKNxh
NlUsQYG92KjjfZvmryuoBGcH06A/eCqFqogzz80hYZvqt0a0j8vW0eJpJpXgH0zRVt7ZnOrFvs+w
+lh7fF35GtMXMm4X2uxMG6sqy4MIUVZ0RwOXCPtYQBePTJi6u2WVVE1vavJ0WsedWbkdOZa8dWMT
zByeaW7RWAUyytzyxV5e+L3r2MUw/GkWy9x+jExLEd55bh21rzM/GWeAeGeHZhT3mMFGpeZe0T2D
KK8POIus7hAERfPTb9wK++p1qQ1WiE3StBrbPqhE7u5mczCeMhO5LTFFnb9uqYLMNCH0rRDLb0Rr
ZZLOPohuXTiub2ELTupiDbl5CwxqmV4gj5V2lOd1/TCyczhMjhN86cmCHTkJlhWJXxKv24PnDp3X
iqVxVC+yPVe97INjM7qhdepSS/f7slk3wSqUtjr9zOxXbDd4ZPImCcbNdh+C0R3U+5iyO0rgR0z5
o2/6am+qCS4gM6D1vZqIkcZh7nXug+b8eKHncH5kAtvcI5Wydnq0tYTzOtvyzmIH90RXne2SfGpX
OwqtdGYrmo8GDzuYoL789Hs+17vAJZS4QzgANFhMmyWPi+5Wmw0zy+lD72vq9uhROAJ1F/J2xRwp
r2N4f1pto3lWLcYGvjljXp2lN3lzHJqNeKgkzrz9Yq84ZVeCITJyA4Eca6GXkq9I+6GDTIcNIY8k
nEisiZUJrNQMt/JsYOfHSIB+8TQLvi3HmUSTz3ps7o8ewgsZBoGBOzel901JO1O7AtFBJ6AlxuOm
LfUN58z2vnEDCBLp5nUyGOGK6QFfObsqitqBr3gDNDo7sw7S7KcH6IRzcFFttoAMm1dpJeWw9N2u
WYXz5I5bzTu76EM78O2TIyVbu3RN82c2IyYjQers/YJlFz5SfDgrp4pDoACk7axi4TiCCOoz8mce
d7Bgs5pDtm35soMz5Zx6c7asSyl8TXrAatL6ycWnTsnINJvPKvPwzQ6UrGWstHsR3HmEAJ8MhpQ6
0e3mvm5Z9sRt2irAd85TR7/yMhXvZYkHjFBKVUQBLpq7rjXc8JLLwUQm6qt+Ojc2UxRkrQKRYKxZ
GjDw9isPUzP0kWUwcqVrsdzMZlmxcOdotUBAU98NlrN87+ZQo+kMuqz2RAfaamdRu7F3uqkevwwD
TBM0J9NHqGrNo+tVU3mBI1l4xzx0jJJ9RgFLd9dJYWACFt2KZGN5eBzS9JNJHouv5eriTQP25zHW
VyK8862tUOd+CQWOXRrpWjBStTwVqcmP6OfNe9+EiQ4RyrE5zJaJxwB+bGkdWVrk3oktXVnfDDQg
x2GnR5CbFNpIdrzbNMcofGUXhZvqgW3WMqGQauME1a4vYMuG+dmEckahVnETyg5nCNoMRnXn2Jle
dpe5W3lItcgSOVbYMixfJti2pWInCJyqwqpwXGj73Veh129xI/3wUlqVOUBJA/RkY+qKdZd7h6Ey
WJuvXgmqLACaOT/OVMuW+3S2S3GcvAA+tKjND9UtbcmNZGr34LzWsxraxd2Fo8DyhMK6rIn2B7d6
1+gn2Y48kE2Os1mtiz0OPafe3J0v5jo29q0oXVuzaxPVV8HDlYOBIeSpLv2y2DWlxvYza/+hSDf1
gBmsCT91OUv5JohOxfawiYJHmh98pJJUduZQv0nNquYwYZgf8HTDEHKUGB5JUeDAVWrwz7ayQkSH
sGj2AniQEXVFFtpJmBpORBnqtpzwR6kpaZp2qW9IJqRfLP45DGJsNz4Yo6YtcvN2NZ7BSIWszDdM
vTve+/VzLNJyxUZfp92X1TdWnhAxoG7GrPJePXslCMJ57Fo2x73IOGsh48ZNidElRusTe9tpcGMN
85JFC77pl2lVzAksM9abFZHwBJy9UTvWDEZIB2g7RxQRS5wjbtf9pvmVEzTKJm0U5Wkty/MEsqNe
azzftfCzgTaC3jiVQN+SoMnkEfdVer/kZvXSDsnIUX5AGYIZOvMFwL82qnvo5CjVFttfDN3ckLfY
2WTKuFFuwaO2i87Z6W0I78KuqPdMGd7dZK7MUK6afle5V73ylSMTAaHhPLA1SoxwMH5bkm8WRLNm
PWlTpPrGA9BnEq1rHU6Nay1/sOicDt22tcbrhKMeY30TpjYrJ6uGeen0ZgL/a13i1Sq8+a0VrsUU
JopwVy5jtWfPM8BB2oY+7scSRyg7nHAfBGFtRTA67UPaL+l2ysn+SChmGaw7TLDmQWlcfhEOQ12c
DF8H9qnHaFtfQrjozs7jon1nnU9KdwJ7CH9wo63nUk6bpj7edtYTt8XsxFCVVlE1OGYOQk6vP3ga
FGyCN0U5yoKt/QbaEnNXTrIHj92YJX41s8Ym7BI1ZusPxxYyvn4KF5dIfg8u5GGF+/rVBcN8ey0T
OKRBKfARCrjkdlemzWWC3fhuQpbvd0G96MmO68kfuW3KcQn2equKjniEyIIb+t0K9TLW4TVtwecZ
7DunLd8dhmJaXFI1Py1z5TwaSzp8B6ZuLvts8bcz2bTxTAUE+CtF1V0kXbzhtxsc+JKvMdTxJxpB
bFzftJQCLJ2M9WzMctX7zjWXuzIY6yPGzh57ReiXFJp2MO/ydu5/tHU+3YNcqYcTqmP5RToJzvqc
xqNXizbZVistb6m23T48i/N5bI+9UzCowpPd1qH4VoyWPUcOj90qmtHo8afPWDioL534Oelgi9jw
e1iNjd/xCBiC9uIUWvunQnCOH7HbP0PMq2LMj/xPIeYkL+cxWReaWloLUq1pdsF+omWO1FBthgcx
Z/J7gbr20q4tXQ11Gi4QJKv8EZae+dZbjKwA78t7Dy1qj6sajwqiQfphg61FoLO6c2jn/V2GHbuK
qRTr2r2L2/eb8Nv8d4UljDP5IpaDwGh5588rc/no98vBtXgmxjXJyvu1wdFRepT4vTYuIORsyPJ4
o5ZkS/jKeTKqXNcHbeb/8AfbuC3R1oudkmb9yJG0+ZjoVhs4emG5UBttB5HrpOyN61W2624ePSZN
lkL2iai5d/DnZbjQeVZduKKtmNxaQWJt6vA4NNYL5tZn4nxProe6sSuc3BRcG5U1xIvZbb+50VhE
v7Vwk9TP9Gnl/E4l3lbX34Z+arMDP829KzHCY5P6g9s4N84PvAzlHs5tc9JbYOmobglm7Qr6F3FS
uuIj7GiRbpYWjcpYyGaR+boiBzFqYr8I3AwTI+bsIe64H7wZRikSm0ny3c9GtznZA1DeXdn59U1u
tyFODhKFO4xq5aORh8uH0Uv15HeWjDxDLmcQrNVF92nDRWcF1l0TXklxq1M+9ekY7E0WShEkwOZ+
HHJx9OHx4+tjeMc5xXI+9kdffyfvqeIxsMHXFQufV8xFQCNOlpllsG9NQxwcHijGDlY111Le1elr
5y/hAZyjEft9arH9Wzl/d3Zxhoe3HWkQKk49jZrpriG7Gtd6Hm7U6i4vglXOY0ZLmdrpK8NuD9O3
7XfKM/DooMM/UzviH7Z5WOpo8WcMKh3tHsfGpi43awCHd+kE5bnBJ5BY2uDBE6xNiqkoneYyVuRZ
QUuaaxDpFc8uvQoFf29dWcujYYcZY3LXX9xpHuOwZX2YZmt+8DT3NUwsrbNDvuVfGnCNvVVrYZeH
kvsHRH+vkonTriLWvBHQGHx7vlA43w/RPPbeLzmUzZ4nff19IhpCPKt4SgcAcbfkGrz4enh+Ddcy
eFbTHyy/JpjKH1so2m9rb7gkWzaQ6Q+8HXx9lhZPFkHohgTCBEQVELgy7q3N91n6XbVBzgFLaB5c
G9biMS9IZ1xq3NufUDCxw/XoonHvMFgkeW70cAb7yt6bK7yDWFgdPMGsT/GvZFT+ZGM3/5hTf9qT
1HtwrYLOqaFlksLIrufLhM//mZSdHc18px5oQQp/+SvK1Kps7USjnW3vok7d9xRT2RMiGLOkINh1
Dvl2WciVA1G+uisZobPJZhm3sbDZa8Dhz6nYiqR38mAvrDrNr2mhoNgR1GUIJZIwOTvcH0BCibwF
FxCfBq4Fp5ePfr9euctsxzn9cuXtGMSW+TndcFS+GRcWeQV9biSjsVWyeE/KkkFtuJgVWRWh6IgG
tAgliXn8FxZ1w9obKczjGuNV4qX9dtZ9AK9stCCZHnXdD5+Bq9yDGTSQw6cmX4+wxXlpPVA1Qp33
3D/aRmvdLxUfnCjNaV8K7GKmyjXnIWhDd26TC6jgHU1VkVkPm3fb5sNLQxwkCPv5dgvt9cmdRX7Z
VnfjLouxtL/xDtljyeV3XNOxGiP8ttt0ICMyvW95HQQ3JMMW7rZ4S27R5FeOhw1D02LL7HSt/62Z
nzr/jdlQ3+gQ+6td6mXGzlaNP1sOlZSEiFBhiOPSoKXDpGYQdSreUppdkU/K+Q3Tm/2FjZvPofcZ
Hfe4brIqzsIGW0xgMpPd1mFTi2PfX/NlWbtM845jZ3eb6ZC7L0c214mKba1fhbIyK85Zk9AWPgss
0JPDjaNzR4oYCtHNwR19Rg1sBKjkUTMwW2A68PSXPUH7PlRDMJ1sDPTigCd4/Cwn4lBZO5efhuOG
bRxo27pJN2rZEoaHVR/yTtzztXwsM5SDjHAy/SqLl55EP7leQqsg0AOin9xxCdo4twCUbQJPaSvi
opX9O9Y6N4LYxRK8Eir91jPyiMieQg3xnY/sjRBtB/mTaLXz5GAGjtO5gIFEHcWYmNpQKTmjkGMT
ntthjfMs1QN9Ey7CoKP9/jaVa/gTQfNXY6tHMoq5R7AxtO9XL2+sZGMVX+1lkFbPzuhOh7y3899O
VQItSIeUg2doKNjIAbQFRRpCqMtagITgq5Bhc+yAJrCn8Jv1U7ahMiPGnuUNnn/d7cATFGc6pOiZ
mKbKck721prwszdjmiNiGb3au8qfyt3kTmO5r6SiUAr+Gr1K4FjZT46mMacvC5joEcCzJGDEgjkl
RGOb6W0oBZ6kIW9Lksk1ZYcG4VRnJ5Rc8YIr9P27DBYjKaneI0YPwz//YSGOzxHJ4PxSwG31SEPI
NTg661oYB3wqPsBQaWlqGOzMjwWdQIe2ITr3KK0ufGl9Zc7RxJV9mYKJ34M8pFmehC4NI+o9RJY/
+C1+8WCLwAhgLjcT0j9vGYz2odOfKhu0HXVO133OyHTbz5FBq3qYOfeeau6BwOcxDIxkcmz70ZKN
X2JKr60X43raPUrXsYYjEbk0GqE8713DUPd96mNdtkoP3bwzrV8bdX3JUluLAbUKentERr6dItOn
ZbfifU8Wp8eRZVtmwtkkv3XnMd0OlSH7x0Ha9GtgJWCM6sV2P6Zm/sCxTt/VDuj6KLCWFkHBDPin
/CX9Wa8TaU+j8Ej2squV1IPUhbccTNyr7tkhbEvNwJC+EcGB0J7WfXjBNtPgehtR4Z+A3guyqlzE
b2qrOTJCozA4GlhSvYG/uBZEdBM82202NBeQRD/dTYYs3vIeOYB7s099SlWl8ea7eJ3HlBszfSeQ
9KuQDVCzfPJiZbrH9NM9G5vRv1aqxQ5e8cT6BbC+eKhUEeJdtLLxMPthuMfOOzIHh0Omzg1y4fMI
Z14TLSGzecm9SfyuRibXK/3V2uIsBXt8cEw4CQnUXnD12YatcidHAqwLwdkyapYgO9WqdA3emrk5
QK3uPpS3khKZoJCbYtTPpmPSlFtUc7VLf4m2NR6VMfRJIX7mwY44IcRcFp0oBwsH0Crya7MhxFxa
5i+aUQREbJI/VGPX6TUuk6nsW5Fmbb/Pp4rRzOy5ntkpi1dUwfs5q15Syyub2PEziqS0HFo+xQYH
Cb0MDBptcVbZOh6Hxg+wqQzrdF5rhJCLmbpCJi5W5/6mHfUI9YOSBlYGfNR37tjV876e5gL+blrO
9q63N0OeqXBjQ6jqbby4pPnqhE+cykq26WV1b9b4UlqinFBYJIF6fslMItCvbK1wlPTt0WRn+NRd
H7oSSB+N8YJykSjk2/2dRZ9VRAN8FlocBGF3ON/X+k2KEF7o06rv56DmJFiiO/JWMb2RNwa9cSiC
iudC3YWMZzrv1+LGsubg3YKdcjYIQq33fTNO1s5bnM6O6sy6kaKgfU7pprN3JfuIr9Lq6jzBm1vp
b23LzmLXCZ3lBwJvPGx7Wjr2M8lNVnWoNo+tnrdzJoDlPF7jLPxl4SirB2v0wsc8t8f6pipWfPKq
DozXbWjN+2vRSrczFbIR8Uxl7mtzMxnqbN/moCP85Va1W/ANkzFSuDRG3947VFhcuJbShHOUmVBF
MtU3y2i5X5w4eYc8z2r7I7uu12aYNvY5FQHv3aCGYDvYKgxHyn1kYb90HMUs0t8W5JoUgxqvNxmA
nvlq+2wJfGgfVD5wu67IyLwBSu+OACKIe6q8Wr/44KzbPBiK8jvgGUjQKreNZ5aiFcuVucw2hLvA
eQY3DnWdjoYhLq0BQcArenKu7J7m06hofD9usm2xcA/e9lJ4+VzFlV5g0q3XuudVOpcVufqRLXrx
vR4hb+dNrfpTgJ21PGZ9jQtsoVcY7yAapUqh9+2BCRfPtbUSfYBj02wxwoR4VibHgdtqJDj5RK8a
CVIVVhuz8RxaK10++HkT+C8CIbGWlclpJPB/G5heqtNI9o5ljeL+SKlANZyyiTPEV8sSZ30lQGdl
hBpUqblkJVSAdXWR9L2w16/zXNBDllK+8zpoqp335hCiorNdN2giyZHNE3LIRvY4piNsCggMwwct
NurU0ix+dLPGaa5Amu0tx4OO73EpnzOvRVdyU0z4fHY+qBN0DlgatDoQa0COaWmv19LK70pcvuZT
lq1c4QXXVnD2eGSflFot4rdsmZlJM9793Rra0ycOzvHOKnWHoWsQ/mNucx+GbjGqB3zIw7PD2I/r
mTKS/CYd/fZRSmuZLprqiaQqG/nhcxCiX2tJ0RoLM4f0L4b1syvDNogmOeRzJHseLpHNc5sQ1iax
flvQ8Ie4WUCnO7L6d9LOa0dyJFnTL7QEnJq8DYZOnVkpqm6I6hLUWvPp92Md7HQGI04QNXsxmB40
Ji3c6cLc7BcYLsWTEP47lAaMKwJD8Br3ovg9FSAQVkKu6i+1bpRfBsNEtwP+tESxP8iO1ljgqjra
EvQjG+sJOBQjbwhQ/ZFCMSlv0Hri8fPEb5cm5r9caz+ioSlv2lQvH2WDxETRivEtLwboZLpirVVa
7msZW5yjQdkEXxedzoGxwi978HaDoRfYzqoxdB7IvqHZP4dhTefTFKXyFKaN8lMTuY12XwAHN4oB
dX4NyAGpfQ7gIla0Hs09piKU1fQQRnCvmN/kvLFuUALXKauXoljbKSL0u64U0BBM3E62CuJeT22m
tDv4oEXMJhy0V7eKOWHbhgPJrIvG3ze8ielaJpW8VxqNR1aAlXGxATtrb3SaE7+5smSAq3lprV09
jL9XTVli7kBLPOsjUIUsK2ihBvW/bJ1KICFXKYDZ5rlQCuUR77ZgGyRtfy9soXzIZS3fGr2sb4qc
P4WrVoOsVFDpCQwjWoix0uVo0GQDq0TDU7jtBEYGaiuF1pHWT/9OpSjdkjmLcZUMOeJTuBzewUE3
30RjhLQZlOY+7xp7H8B8H9YxPWjeK7JHAZ/GGHJcLo3/n+wlF85QZT+GJYR93IT5QZ6hbr1EFg9q
0AChRJ0CbRmOk/cG5s9OsDQxFdXhv9euryS/XY/c7zbowDoePQuixNqNOY/3JOkgYP0uFIe4c5OX
UK66b2oaeEgAGR1Qes+zS/XRx7+g2oPjS49hjSBNb5PnIqzTZ6xoISXPA/gG2pkYcfwSijt+VSqd
zgjygIjrUK4cXotR1OLOpwPIXGhJ7h46tQFx29k43ahswx2SbW65VusQy6oUw7tnD8sq+Jl5Lj93
1DDJpKi6YTiptGg6YbXBswiDHChiqvWajG6GkHPbmMWmCpGAWbdJ0sDJU8f04No4Xa9hkOTSlowi
Lx0cjod9Gntj/GUIYPG1GC7dKuR1aCZEnHLbjCvtBtxfI6Mgk6SPukWSM7iyalF5lSuP541wyVum
D7d1K5LqB+qclvcNMofCRin1qblFF2HtJa131wR4463VATu+NyMjzbK9oYIFXkhQDtHI0ag6WxTS
2OIFj0hplNfof9GuqCpDgUdv7se4bjeo8u84L6JHtzcjRLvxpXn2m5S2PJ/iRtfhn9Bt9yoEOWQ3
pH6oenv6n96XXArYV10T3nsySgsOQD0PRAl5OpTRdNIO4lHPvhiZMJyeyJ4RvsIEDu9pv/xRttGk
b5fV7Tc91Dm0XGydHqsMQZR1RH8rdih8ZxuLrkT6jBMYzUu0xW9cjrF7njDGQ1P35ZMcwJVcKSKl
Y9Em1dZ2Jd4rVh21ztjk9pTTx9o2zCrN3PgKxObG4hx2LFOIZxpnFH4L/la2whfDPQxcNu2xNozm
oSta8I1xUULsKHUrmWyRVLA0gQsPGORFkz1Cxlbu+lTy1RuwdVl/UA3MqByrFNkjeiwRzZ2WrUKn
P+CtUZQPXqnp7I0u3YXkNzcylL7vbhl1L2UNkBIzCr27Le1mrDZ54rnIVJkkWFvEzdG+k/O4PVC5
Vt4MMu93IOcDFXpdpe2gFfL3JnPRtWDbudljn/dwGXXsG0jRBu3YoX9hv8e9KG9TfeyxhOGzqHAD
kyJxyhqpjRWmgXS9RBw9hC0TtCVNkC1qS2ll0DNFtfWJLoQ/vIAkiMsP0h44RFJS+Hu99KPflRCW
tEtstfUfecpb7Q4ui7qGyGdgPNhqtrkqNdzyNlMbd5KJs3qq9MBwnjkGIpBLAslFHS+xXTnWyqsp
N8hiUNjaMOPiK9C+nFNQ5/6bJMhdEn5u7o5H7KhPBKmyjTmWkzZ06Q9V9HTtjHaNClnLoLROAhBR
6LsNA0W7hS1Q4NoBMO5VRbz9TVOFuY5Mxf9pKfyUPXTJHIvqJrNCXosylSl+ce/fDFbVv9tjFBjb
wDZKseHEtQFicRl673iTWz+9YVSiQ9pllJFAJ5bphgQeDVQ9z+S7wS5JbZAuGz7qVAv/CfpU/V5Y
LRbnSZRa33yQTbWjFjnUVM3wrJ8wo22bI57+CyXUzkS3Ckw1R5dU0ibyw+QhrAeoEDK4DOxoTWw1
9rAn7CdKmMBAFNxxX9oEb8D7yEWmg20Y6iQsWpe3D4kGkdSX2/6H4F79pWaFD80uUjh3MluZ1nlo
9R9KLmsvQyH9cfnBZ2Y/pWcm3UJKS1vq2caAXBGCM7dg0VDrduH5I++k2PVHyWvyJuz9qDxkVeua
64aDeliFsNl6iBbKdFJ7LdUD+J+2QFOgQNkDRTE92oyTs+oq8qTqDbkn7R8/JcF31Nh3uUy4Wutj
4NYZHETL7p9qxG2y3f+p+zFt0rLlCA8iNVtLrdb+tppKhbVPBfo5alJrJxtNeDv0XvddCWtUxVUh
vl5Hh56jek3LMsF9yAZZlNBm0NCsk9vKbwYVtuDzECh3uHPy3B0XxP8vAG3pRQqLRiiMPk2bAbpF
HrrSUENoixXfEdJzgBCBncGYu821BV35C1hXW1NMG4y9rgvFmg0IfFYeVwkV3dHnxSbcLxHern89
Z3h8GFR5VMaD8tEpkldX8RFsIkKo+VOOk8G4oYh/PcQ5ftwSmhAq+DIdTpYyQyZHfgYWBqYiTelu
XWB1GEQ7AUx2RKbweiTrDBtsCYzYuc1tpKz1iUj2mfSQFqZqu0EGliR3VyFlPRiNPBH2Rv8jQc4B
Pbrr8Waq3RMOmilTsHm2LFDkxkRP+xwwg0RYgrPVVhWaci3FQyEf03IX2HdhcOd5m5Z2r7EAvj5f
5RPsGQybokOaRU7jNKbi0dS0wcatsvZZyZp9i76QuuR4c77ybPE/xuMK7BFtvixyK26CclITkO2H
vnmrrQWz6ZkzCjPHB2LFwSwAiWywZU9HUVE/NfsSUrpWNU6BsEGbvYe64ZQoaiO/AN43l1Zq+12p
3ioextQWD0Fo3l3/fmfrBZYBlAwOC8WwZEWZ0z+yBFg3tvU8iPSHDDWERtTPQ2ggOCvJjwrWc7QS
7q/HnPnQ/Bk5H09ALxOIq1DWPR25EdtgL32ZInlo35fFe96RDVRa91RJ2e2QKhusou9pyFGjRDZl
DYvnsbewXFej27QY95Xn3eVe/7zwq6ZNeEK9mKYCigqHAZMBf+D0V5XVQNcKGs/Krf/Jcu1GkIPp
oVbgOn1nGY3j9RbSb80rXrQPEsJhaaL+o2jyAonh4gexBQ92m/NVsWYfxFTo1nk9mNkiAXKpS2vU
nlZdgUycJe8jSjCgf35cH/nZcT4N/FPI6Sd9IkrhCEEDPyVk6W5znYqHQASQZltTdvvMX9i7Z9tq
Fmz27VHfA+HcEawFHcOFTSPT5DlxfURnBwRB2FmmrmicSnzM0xEBiBwQfESMTAz6hqbBLo8A2ZIL
Xg9zdqyjgmqaiIVzQNgW3NjTMJ6J27RUqy5Zu/U4pOK3YenURpLqdRzN7O16sPMx2Zrg0uVkNzSD
6/A0WJ6ohVTrprtCQWwnkyx5avvGKl64cM/XH2FsqJAK9hWwdqYxf1oMWe0pbT3inWfKbzWUfXrl
KQgB0MnNh5nrzvVBnS89EgkZEs1E2YG9MxsUyj5+bRfIbqdExda4ObRuu4n65Cmyx02bjgvxLnwx
LkeNJSEL/nu+u4LAotQnY8CrZf+0hnyPoM1zOqDEl3oL3iRnkTjmWBMMCg14wzZmm0qaulRpaJgr
f7IWwMx077XI9RboVeMKIRZW4rRrTs4urmAFdRQSDLjgUNROv5oo+7IBiccWbhCfe0F9sYMHkgq6
f+YmaT8wht5c/3Jny3GKqJksERRbNX2+xZoiSSJPEDELcXIMoEnrv9xhya3jQhTSSwjoKlsZrtps
XJSZBsVODZrM/X2fI6Ll8iZfuAIvfCliWHwrjSxGaLNzn0ZWbkEVJimTbi0e8Vp5NOP3oXm7PmGy
cv6NGAgdIuA9CjYas6y5rdXBkmOsmUH6yLdwket1YRb9AYGq8GZo9N/u5DRReNSa8jbdRwN0q5Lu
zUYJ3X5hdZ7tO4tU2qBWalHqg0Y2ndKfdnlXFTFeFrK+ChWtAzhAv91KNPWLqrXxYaxROEKfPV3I
eM4nWtUEmgS6iUyAhWrBaVAN8e2UTgdNdzQ1o/KHIsatG926xpfrM30+OFVTDZYMhECQhHMOpTfo
xVjWAPkyJhtiP/Qg/SYBb5EHTm7/vh7s0qBYm5owNFMj7mxQidp2gYz8ygo/8ke4mwcoj+D+uttW
kfbXQ50dzTyCOEkUwcAMyLTTuD99tMhTw3b0UnOVxNE6c9+qoljzZkdGu9qk9Q+agtfjnW8+VefG
gjpt0EZivZzG8+VIzdXQR8akxZNUuFjY0zXMjgjStwunyfn5RSjb1oU9kURJRk5DBZXhaXoVwRRq
reggU/9bBe2QrPvBwLiYhoRx9MyhvaEz/mbSGF/IF6blfnp8qjorZToFTEU7WzF9O0SAFBqTdNum
SwJVrThen8vzdxKZ5ecQs8nMZatBLBiEehLI6T5rpWGNyF1zKAF9OcVA71XFkyuS2sLp0vhBbUTx
t3ff9AtsWN6817j8lNkvSGLX9TV00zEQBmkA4f42MzJu9+EjNouF++jCroAgp6tYrXByK3OKKihh
TA1Gsry49teyhKjkXYLudFr9f8aZztxPW6JEEzbrZeLQ9Vp38p1LVztALaGIFy6JSysEfzhdxc2W
Y1PMrvPCxVu8kenEFpn8VOTej9CUFsZyYbtBtuOak3kNypyPp2PpcHJA7Z9XEaKV+apSW0dXkL/1
9WJhtZ9zl1Eq+hxpthJ6aK2WnzFrjQbrJngcWXj+r1rSQDEmjoR5SdB8r8CeGtJS6AtnGKF1LgCK
U/zDbJAhTqc1sBrem/KXwHug/achglY9dspO0FzTECRsj6Lf5fDUyme/vKXZ39hbPUL5+fvClrw8
4f/+ltk0aCH6tcG0ePgtQ7bz6vtMfHPRKVD1W0iIhr4L+pcYafGwpUm6MaLtMCxciReWFRmBoYAy
M1hc8ytRbg01M0qmIy8FWq1NzoUFhuL6QC9sRkPWuDEQC6LaMH/jN4BE4UNTw4X/8lvJ9C343V8Q
5zaF4f99qElyCJlLSkKoBimna7jwukLLI9VAXLV8b4PhKa/0G/BeP9wIDdHrwzr/fGSGmK5QgNQp
Pc1rnVKnFAW6HqxiVdoVhfVDjRSYxvbX62HOZ48wPIQUDAawHv+T1n06YoYWoNCgE8as21uEt+hA
g0jOhg2vz4XCyJ8b/PQemo4WFEUEbWrzf5j/n2LZmlQVeetTZ8CgxHrKqfofPEWVuve4zgts1kJ6
KBuq49a7ptZ9SMNv5LaSgqgbHKpwwQGipvGGRKmJZH2Zd79QX7JHvAlG8PAmzTmMKhKdJLceaShs
6abFvwcXatPaQEvzTYEo+SjK2D6yZFAIzNuu/ZL7JTSWHrNDSlV5Gu80NcSMRfaD8tU0Ru9LFdTh
V5oZ9SFM++aXayKfDmehDxcOyPOz409hE0kXUjtu6dl+1fN4UIsAYEhS/BPYoRNaP4sA+aPiPgwP
prJw4p9nkdNL0aK8qJis5T8X+qdvQQKrgpmo+RY4WKmq+0TvbiU37Z3GTaaOS3bTF5YZ0hWKrFPS
5E1sTSfFp3DCgA4sVzaCnxVCbM1GxyTGHOHtpwtpwPmRw19XbXrrk+EZ6f9pIEUv20oPI3uVZl/x
JgiNha906e/z6qWMxgYgm5slxLkN19DLIDENY/YPStNY8phvf70lUWP5N8RsrqRQaiE4EELAsaE3
uWK3OCY2TEjdX490YTBAqKjDqdOFrCqz62oEsR6aFWp8jVrRt0UlRV0KceHDn4SYrep6bLsOypYF
01KK8YlCKTXMRLcfIepvqkz0X64P6U8LYHbIUN2RybdZACb9iNMFkKVAZBFot1cA1FaGmh/zKELk
t0NfAuwIgjwgWL4gZ/Cshb1j+bBAsvQmgwRtwi+QlfDp+u8532cGrR0o2yaUGBtLp9OfY5djGAem
5K6w1nrWNA8+aAnzu9qHo/9hjfLCo+b8izJu6BS0D/C05KA9DedFuSEpjZBo/wbubViZv7uxHhcO
8vOraZKG4elJNWGqc89eavQj3MwDGrbS2u9BJoCam1tJzRa+5PnMEcUAiU8pxuJqmu20KIcp3ONI
4OSV/KPO050Lw7aXTJhAZYc7WWXtrn+qS8NSuQoplQgxpROnczc26dBKyHU5ZvYlzeHPBiYacksH
1PmGsOlHaIhRAeNVtbPujuVHXunZ9D/MNkRjOQ12qZwjxuBFz6beyQsp2PnTcwpncVAZCL+cvapj
VzJrq0BexbeQVnM/AF1uoor91/R7lWPSwGFrZfj6+vpcnn+807CzXQjuCm0NoBdO2PRHoGhbKHpH
C7mHvsf3KekWCj7nn44TX1VklScuz/nJE/Pz9YJoQQpJ0Q8ckK7HqsATJxq6m1yRFsrHF+JwVZL/
oU9EH1qdLRENpblCLmlehRZijZO8nriN4o/rczf92NMTbLqP/w0yu8Igg+HzQPLq9EEXObIHwBmx
ZlR4nJFUMHZ/+335cj3khTeTTWOdM4OVqWFQO9tsbZB3gA77gEdZ8OR3ylaDKNWX4ocse0991IIK
Fu+AcSngFetAi5zr8c+Wi82TXaAMyn6Q6VJNq/hTetBAKo/bieLbibZY1Z35w05N/XuhNrKD5C9w
vSIdXq/HPPuWU0xABDzTNO5bazbkvoPogb9F4JQhFh6GjioQ53Kw8Tq2xfVQylTgOfmkxCKlI9of
r2F1+i2fxueHuEq2lRw4g7dFLwMpWsDU45sboyYTvTVxD+z5FpbXjR9PU+0kYNv6HeZc2zwSB6m5
L91fpnnQu4XrQjm7L6YfhvwpPRdcv8T8kB3LoYsKzQicMYWbSgEMkxbHTiuwvaDNkBQesgD/AXQ/
8NKSjKbeZ5miP/qxIm1EUDbuPglwxTyWHEIYMKLBswaaqDx14CDbddkOOSxwqZdusPtINUeOADk7
8P7J14ukUD8aMwCxRxsybBZOoLNz1hYq5wHPNUEP66zTGLsK1pKiDLGGSdRbHlDjOu8QthYjat/y
ZCxz/RtfjEeJjY1LlY+2yOknRru5lSsD4JPtx0el/uoFCsoOW6EtJO4Xli0tdToTpLhsmPlzN4gh
NaBOxLiG4p6d+QP9l50nWQu376XhTEV0bkOFDWLOdiTfG5fRDmZDHH6T9Z8tfkoqlt8LR93lKDoS
4bT9JgTx6aQFgcDFNlBCxxOHevw5ooTg9Y9B+/P6t7k0ZxovAjp/5Cwc3qdhwrjmGnTtwAm5JXZS
oCeI/mhBgPBUmC0kR8r0oWd7/U/uzk3EcwcIxCwY9fnMDKLQUfxOvKEcgU576ofyUz8IYJoDKFH0
ArEl/adKO3ObAhN8xehovE1A8uLOgeR44rQjmc+ODh/oeVNU7s8KOYQvo+/FP0yz0vfIJABkHVrL
/KqFmfz97+eLKofgSBYyFfJZvbpo2I+dcAOn0Ya16wNnt7O97f41bogt+jnMbMukihtR0yUMgDfo
/HsPRxE9iiBivl0fz6VlZmiUvg267XRkp+vn0/FrawWKW5rEeBK8ElZpr2nvshUVzzx01R+j4XMA
Xo944UIjDikXNRzWtphdLpUdqnzIPpy87uAjiVa64+P906cV3o9AbTcdtaSFVO/CKP/n0cvjh7fP
nzv+0ygnd8CCJz/Qyw4twqJzEt4Bg5Xs3S5ZyIOWQs1SFGukRlJEFCmi7C2H8gXaFozxh68tHOIX
Nu7JkGbTiCZsraspcQCurr2q2ph1sG/Gv5YlpeqN8ilJuW0r5B+z9SECUWolqGtmzlo3cnnvQj5H
fmx7fVFo5yeDZvPsNEAVoplmzsKobZmFYTNx8cL3zihJIF+uB7gwXVOPySIxpc5GP+Z0neduHuH3
1+Dh5ne/gzrZZghxgNhduIIuLO6p1YuyE6cbr9rZvhUIWPqSAaAUUYVbCmv0JBAcS3/S4oImNCxs
pfPcFDjc1DaQBTrxU2Z8OqoS4bxoSPFhRLs3RN8CofbROIiUQ3JrKojGNYgolhs//fvFR1yNgicZ
hIYc6mncsfBTV8qhWECqd9RIxwQXvwlT3lz/aJcuDMCfMjUY6hYypYvTOAa2lvhzp5HTYkDtYU0n
BU+29aqh/4YYAL2BOtgU7lH1dm32hhBAb72USHG23/P8Rpug+5u+eaBye/1nXVisFOsESByyY7Ay
s1mHBV/ok9c6W3wH4xKefLXwYS8tI1YRnxTCIKIRs0PExjqjiDMiWFz7A3St6qGmpY0qSLUEgri0
MSwuf5mTeLqWZ9mMZxqGhw4B8jlevodkvPYi/YCU6cKILoeZCj7T00Kf52ajp1W4pxPGy3Agpo+r
R8bKUh+uf5lLUTinuFxADvNumQ1GcX0b4ASw96661SeNrhEv76UL7MLnp6tC3izTx0L8e7b4i6jI
hZry/jSbZq/DCOT7LWTMF8bBEAze7FSSDA6T03XfYJajxiXjGN32DaUVPOjlexGbf1sbAOg6oSX4
/rS/jXkFrujrtAlVE3B7ba/l5jhizWdig3j9o1y4EU+izBbzgHT22IZEaTE3myoEDZqlgwT8Tyw8
Ji9NG8LI4FtoQQHknH1+ZIvlwcqDGOpddJCg8WhIibh1sLs+oLMqxDRtbHw2KJnTWQajloqr1bWP
kbRWwpdEBIJO+HGwkRvWmci8qNdN8/u/iQlAFaA1VZz5iVu7pTt4JjERhN0ELRnxIZefSmzN1OQR
2bTr0S6cP4jbT5UWevlTg/J0/VH51o1MRa9QxYkDN4BD0ppro+HiBBRrtguX/6XPRr2PAodFiRYv
lNNohWtBy9BhQnmjdZwcKGRL3yjVwuvj0jKcCjjIq8tTgWo2pkZH/8GWUCQQmYEreH8Mk3zVofWA
4OZCFnBxQJ9CTT/lU7oZaDBpbYNQaml/mUxW41Wuj8O6NIby2/Uvdekwog/KWUeywRebjSpos4BB
Ewq1wIM1mA+IVC0shqUQs9EMut96uUuIMu/t59ErQ0qInvd8fSCXP8+/A5mW5Kc58wdQ6qNNFKuT
ViNvAo0u2LMq/RdXK+3pCaMJvInm+OyMQMVHjCncEpSqtJcJFNPa7n5UfGRcoztVspbqd5cOi0/x
zNmDcbBQx/FcTJTtHGpkVfqZk7U4RHlK8dV1UZIOvJ2fRdvrs3kx6uQbRG2bQs88ReliD8MobOSc
MYuP9Bbz+Jci9ytYOokqO421EO4c5MSRSFvgP/GmNfTp6yldaqJMRjz0cp0B8SwJeTZZEwjSvnT6
Q0KFXUeMKNxcH+Y5tHIWd7b8NRlpF0wmYtql4w5JFa14GlR03XY1owXakVWDgzDStqkOqHBfD37x
kPw05tm+MHCNhrJNbLomrBw0AUUvPQ6xh31FBzcw+fvk5mSOZztE61H69LNprMqtJyOLWqG9CB35
+qgu7sNPo5pW1qcviU6912CUgx6CjeawXn/rqga6jRcColyyovgDJJwVhAyLyjpMHjJqMKKnweI6
9tpKo4Rf64jP+g1SXYX5A7MZ+Mvul3CPz6iGhBnqGKo4CLSvwu+uYTit99FmC+fPtFLOfoplaxPA
AMzj/IHYKmC8mhwLvj6ofiWT03kDTzy2vIW74eL8foozWzUq8nrU9BmypKBHOCqOVKNhgnXqf5Wn
svSohlLkBWM5SyK9gpIH6lusT2nAUj1DbAyJ8L/P68m4VLDgQFQv4JhU0SdIq6MpipSR5eW3euze
NrX19verksTHpvUDiMGa8+jMvJV8IBgxLsxG+sUQQ3woUX289RVbfdOT6P16uEsPa8Pm5QXshwwI
H5PTheljI5mXwYAQKiLLbY15MKf2Vwzy3OHYSMh0mndxt8b+73rc6c/OFyFvsSn34ptBTDwNm2GK
0Tae4HLCIhj9JW0XVQP+tFj34qB99OM3DD1RSV1ExE1/+DQw4FCZIoJCTZO8bxa4sMehDlTMITxk
bpEwq81bye8/pEpFpIWWBkaV1juS3+N73eXDug4Hzami4NlT1W+d7L2pVhndS8Yw7qIW2Q0PhszC
W+U8C+H3MTNQorlOxfwBia9oJU1cplWhfqnz9y79uD715zfm6d+fnXtpUuGNgBvxKpN3kfRmKgia
PcXJTrdwkmz+etecBpstLy1MNTTWGIwbr4WHbTckfw3poOtDunA7soA5zXgJ4TGozdEISlW3dBYp
HABjX2nmmx59U9VXKe1XhX4bKa9Fd1O1W0TalGiply9f+F5Tkwl4HqaGUz/mdCmnZpvFhVrrK0X+
Kkfr2J20bdE3/W3qDiinskJWU+82dvfqRtXWte8WiwHa+W6a9hG4hYnjQaN/tqglVHOtvmVRw0/f
IAwTIaZVBMdaA9ADIUB6aJDabUO2seFgMOWk2bZXNmODHPi60x6V3Kn8fUHKO7jI23cYbexaaML9
S4egh5gI0JFT6P62szRncFEzDV+0cj9gSddbJf6b3yEXrSPprs6/JdqvqnyxrQfN3oWD2HlAKehw
xMlLYx7TdKnaeSEfOx36bDUHgemOaczQIbcj74aiNrVITHF8DUrrGrjpegifdXRfrq+4C5voZMZn
Hz3se0mKO8K2w7bp6JIzj3jlTovNu+UhvpCrLHxgdZZbI+AcYSFMuAytzxqSv4iPUY84TOsoMpZG
w0+BDuT1IZ7nCSczO8c5BHndomjX6khbGI6XI3cMDjPAtOR6GEU5P5GnS4AXCuWfifRxun/cYUDo
oyHOMPa4hydwNF/S+JetH+XmyTSlFSLaY4TW1ntXRojIbBX1J/X7VacbiHp1K4nCZK7edf2uQkZN
kvKF7PfPlTu7Mk5+4CzldxOIG2iLMhGo6tTWMURoNdUSwrHnUXZpfsWDvJoUZk3vcQy+ZTl44GRV
45uQ9rYzBEhD2U/A6+BcPFhoMpbmvVIZ36/P4znoDQUBHho6cGHVpPw4OwSoVohhqJhHb1TWkunY
0WvgH7BOVMAYheiGaeazRYmcVp5dvFMvb/qfaIUszNbFVfPpV8z2o4KXhBm5/AoBk0BzfxZgPfFM
X9h+lw78k8HO9p+w0CqK3U5fdaWtPqejLCa0j37T62MJAwqF1gYjUSdyFaqXyE5umsZtVuHkp1Op
gbXwYLmQ3jP3GMfaFsBmWFLzuRf2mKNxqa/i4gknIb88qFqMnniyMu11Y3+Y2VfB9+dlzH++6z06
yfbXrgQ39OX6Kvhz1J8t1k+/ZDb/8F1UVa34JVU7orm2b4D0ptEkZn60EeZHhlhGAk5SHkT1LMTW
G+/74VWTMIgN9w1V6zAcVkpzLGl3VNYm0WsnRCqt12ooWR8IffHWzHfXf/OFHHSavYnxa+hohs7x
52hFdSYmqTrA4A9XwZvnq6T6q7LSdj14EbcdnRocCSh4uV44fC6uVj7ZJI6BlsT84kSgysjaAP95
9LZxAK3x9k2k9idKtfHCij1/DU1j/DfS7Lt4losacEkkEBC8U+Cg+Nsa8SijMRbGtBRptjWUhI/m
RkTyVLF2ubnHlNpp/Kg1Czn8H0Td+Vr7z5jmtxKCtZY5+JyCQTG5EiMKyT/Gx7xBWzF4aqRwo3BU
erIzSvey2Cnq0QtuNJus6C22P9T8zbRG/se3brijHQ6x9yHFEz4sNhk+Qvn7YD8tLLSLn3uqIEKE
owX7Zxt/evIbauyCnOAHG5J73/uI+JYmUro4BNe9uo0UbduLkUqOuUba8lvk/ijxe3bww9qNdotX
8hIn8PLK//SDZufG6GtFD5sND3NjxIo+d2SBmo59W/mKg9ENFZ2bSjx2tbEyg7+/3mlRTbwS5gNJ
/NkySZRE6gK8m1c4W1Cvku7cNt7Ucb4ASLg0ROKY9CmmNtIZhFeqIpDKJhdCr0uhI+GYscJdEB+B
AW1bZDelLf9fd+fCvUSAkRs2iQbAMq0VLwz4UqKuU/SYqi/U3605jxXfgSH0E46ZEE3z3lPXmS2/
qbWxVvrMsTP9BR/lA1Kstzaqyog3PRmd/BBo2lZvo4US/eVZ+fRbZjlFE9no7unMfjMVRfQdxljC
uMuQ5kAXV+2cUiRHfAKbZGELXNgBJ3Mw/ftPO8AtYBGmIXMAoeUQm902GNNNVv9949jSoUYwQI48
WsezdR0DQZCDaXhReERA2bHrhW7A5Qn8FGF2nsot5p4iZSCJfe+Z7716qJJ91L2r/VOSHUEtaspt
ly0toSnPnp14J+OabRqwSp6PJyqpoPkqj++u5O5icZTSxxJPkBpUGVi/pS7sxU+mTjAsA045faPT
T6bXPKKNgZFqBvvC1fYJitxZai+8oacJOxvapzCzCS2xxBnMKQxGVE7e7Xx8pFLE3Z4zuG4ILy8c
xVNWfy3cbCZJ+hX08LilouxRTrZSeAdAPPB+4ZJE4QOVZm5GJ0t/yhrO0N1CxnF9ShEgPJ3SOExi
uY45dtXKR8FSPKDMfdfG1n+z2f4zpaaQT8PgR0fJLWaMuf5c1Q+h8TG6z9fncTon/vdphF11GiIL
hC+anq8WjdJKdMhvSwsRluZq9jyLslqgSUGExvd3as9bt/eOkx3C9YFMq3g+EDA24EAgBk4Y9NOB
eAWUe0vwSapSRZ0VVyjrTi5qcDA3krGE0biUJZMDTO1RajYqIluzaLgm6FXIl8H3ph1+676yT+t9
kfWOEaKbbj+IEcGqnpzEjCF67oRZ7az+xW5wVftpa/dC/ZmZPyUVF8pHu07XVZatte5GMr9bRulE
tbKQ01067k5+8JT0fTq3Jz+tGBtR7q5IqR6UcKAgk9U/VBvOKf8iApSfBG/IZqc3/jAG2I+KB8tv
4oXfceErnfyM2Vei0MUrE+XFlV9QiFCMWvDGaNpDhNIXWiw42Xp1uMSAn46C2dI4CTo7mbxEsfCf
JGgyblIKWV06rMog3QATdRok+oT6apmLqm/T5jyLSor4p6amoN1zOuNa1qup0bMg9a5cVccwRqVT
Ati9tu5j8yEdyt+akTyXhnS4vhEuPW055v8T2JodTl6rxjGzPL0lvzTdV1n5/Ue90fqSlYc6BOYz
ouF3U2Aq1ugLd8AfqP/5oEkLp1qMOKshmE0mu/iv6Ku6z5ONb9nFGs8acSu7aFS0CFut4rTrHM0O
X/w4QVO2G30H/w6FTA4Al2wunW8XTh8m498fNPv2vtJUFDaZDAPaftJ+7cA5tenCEXcBfWedRJl/
a8MoWncgSshd1+LfEQxvsMe59taq9b1EE9ZPV9ROzQxpY+GMEWLeKY6Hw0se1msUhLP6Q7GpoMar
cfxYWA+XF+LUWZ9o0/a8DlelaZ7kA98ka1774SZWD2q8beEd9ThMDYDCbxLNQTnvethLZTnm5N+w
yun6j0aIRjbO1avOpsg42Uf6PO6CTQ0OrKzWFqq1mfu9DRHqKuFW0iUyHWDtK/THY+kZ4WTFdNBy
CylP1tZNtfT7pg9/tlLheZETienemJ9EoLkKX2JWDK1bT66pUd1io/2IzXQVfR3GhSUiL8WbLUQp
82LMIpiOMOj3FFPkoFv58jbP8SU8Bvlra73o+h0i637fUJK8w/oDT+hfYb8O5CcjXxS4mKb/2vhn
S9YYjURuw+nz6B9pMx7KeNzikbpqgldFcqLmbdAUqhpfioFftHBXXyq6T+pG/2/y51APxMf0XoZK
TLW1Jrm5jd18a7h3Lg2xhOdS/tP2UQ9ZKDf8L1FtQZFtwk79uSM/3YES13Np1qq+GuOvdixWevqB
mPbKLF4N61D0lWOaL5ImLQx2/uEhFCLXA2+AVEEhOZnlP63ooCxKFjgWcUBk3+nAJOi3qvxWts9Z
tnAAz2s3BPijHAJ+WxHonM3yErXE2rvFd9BpGyCEDdq/it2s7EjfqPESDml+l0+DmcLQhgXjeyYU
p6MJnlIXQBI4FW7pZEOUIcSPPVJF5oNS0G40x+DglWm8kBZfGKQBvRBVC8g+iAvOBol3azH52ERO
j0bAilXWrCnWfmBDEx4xhJdX10+yi+EQlUJDA4CY9ufw/7Rsyib7v6SdV6/cSJKFfxEBevNKlrne
yLbuCyGpJXrv+ev3oxY7qsriFiHNYKYfeoAblcnIyMiIE+cgRA0ZN9f3m16BrEa7FfI/Zavy/at6
dHok2VBmS+jaLhenQznxPGIG8NAu0oaMa9ZAgkyEmVAJzEN3piOkwXj/T+B/bHIIyj+r1pGeyqS+
R3rSNo/X13tR5xB/x7IhJwtuk9GRO5/fYca+a6v+IUXnK3shTurlI9wSfv5gRV6m7JHJce3owZE2
qhsXR0bYCCE2NzOI+UnlB+iIpHuDHbhgpdFpQHI0l5M9jOv7WjU2zumKO5/tvhCgfVSljBiWVUp5
4T4u72oIPNLwIPU30vjl+g6vmuJupJnMbNcFw0/jO51aOZwcCNOpaB1LdZ/W0U7td76/ERAWn7nw
KYawwLYBhTVF57WTwtKDmibG6DzPLejUz/NWKWXdBHBbmBUBHoiv1FjW+7xa8OMhWr+/pHp/psE/
13fsIqn95ZMgif/PiJBNhHWIPKHJq0VuGGWjMSQ3e0kLun+y3kn3ph3rN0Eyy+/zMY0PaVkODy0A
qZ6pBim6TVBL3ao/iA9n8QcJYb0K0X6LdJlVqztL9uoQiIK9M/x7CyXF8NWJbit44Ttnh/JUZHi1
svUDxALI//4Ai2uSbh0AfqE4oLaJPlsZP8CKEctUvEzaa2joyY9oZxZoFKDC5NT0zmnYf9eNjezu
4i4VrQvfQ5r0yUD0lTEk+Ri2TzOkq2r0DUT8MHyW7UNaH5p6Y8XrfvZ7wcKOo0pX9XnNgjX/LU3e
TeVjpv+87marB9P5bUKoqhaVPCMthQm6sHL9HWxbZj/3M2CGLdz41mKW//8kxuoZygdpwf5p8fRU
dG+SIx/Uzemj1UB6sh4hkjuJpiUQ7mOl5eWJCqp+HNBd5SkEW7blbITtJWW8jDW/d08I24WTJ4ax
7N44vyBloDtPpvkw5scIQEl7Rxvn+sda20JGcRl3gkdvYeQ930JTq1L0ep3EK8vXaPgaxHQhtuom
GzZ+HYOTz4Q0opINPTaQ36YjjQg2WoFUvK+vZC3DOFmJmJiq9PEGs8JKlmof1EHbd+1O7ofEVbSN
M7TmEBQUQfjoiPAyMXW+ZwAgdMTo6emBMQjqQ0Z/YvqnQ320M+4H/3h9Waubd2JMOE1Kaphjr2Bs
8Ie9GbzGDALX/bfrRlb37sTI8iNOvpBPICI5w4jF7aP2j5l5QBUbScOtiLe6GprL8FoYyyCf4G52
mwcokXOTluBGiu9jP7gTes+Gsq8rdW+H71PapQp6rHPudfVu0p7D8Wu9RTi6utzfv+IXScTJcgFR
9ZFU8ivymMmWr6Nxp6HMvcWzuGYFpmTSeigXeMAIbuI4XKVmAhQf2h892Tn2kzTu7K0q6tqOkuUu
r2/69oYj7KgJjVuDSGHqNQEKTM6XBrjoEG9AK36VYsWoBPsP7AM8GhY1gXMHmeAfkJ3FiiLTP+zS
apGxSAv7JoHKDe1L9Opoh8xpvQ8Su3u07bncy/EwFY+jaTXQWdmpXf0YJKb1gMAVgaN6cxwi9xuk
6g+5SdEUA2ALHK4wcrk6QJFfoPRuZ2370PfaKB/TzBhJEGq91He6lgdbxNar2whBIsOCC+BTHEyv
QkSspwY8tlQ5T0Okegqj222Q7P/8oFFA+o8ZIT9OG4SUWpN9nHytd7UBIUWrcGHeeI679Oa/syV4
hp5Qcpd6bPX5Fzu9z5PHtHzqtoCsq0kMmRP8UBTHtIsSbYDEXKPxCT3TiH900GFUcuciqcnDWXez
sH6BlnFXwKRXb4E+1w4YZGkLFbmF94ucFWmuKlIX8c0qRd3l/j5TgMhAofan5JlLmkadhUUyvMgj
SbiSy1KBEt9ihVUddIcytn6mpaFvPJDXUmFYwW1KKlgCRH9+wvxODyWw6LwXi+Y+AqQb5OHGvbW6
X6g9LJxhsC+INUyzD7tqnplXRBI52Y3jW63Urjky0D9WW1OYa8tBqAuQBxN91GuEPUOGqaimiRsl
QUTMLl779OW6d68aWNiideim4HUQMnfb6Q0pTVmMsYB+u9u4/f43Buifo1JI/BZHIJ0gHgNHZwQS
XsF/qXQhdBZu6UdcdJQW10KUgEI/3x5ye+GrF7WaVXWM9tvY+Ecl2jsqxYBshxiqZnwK4kXE52HR
xIXi7W9W99uwkFb0ZcB4bMrIpVXlX5lL8/RA3QCdrLnb6dqEO0NpUpS/Q9YWqF/g6dlp416yjcNk
bGRISxwT7ybQ5rQRoTPmjS54Aq0Sy45ngCu1pfgIZ30fa+odw+e6j1+cMTChnk4fZFgDru/g6vIA
MEGNB6GUI04zZ6ajt36P2amHIUyptF0SW0jVa59y6d/rptbdhLudSVSTCTuxLwslepabyyxWX2qe
6T9YxfNkQot3q2o/iurGMF4l9YPVb1wgyxm92NiFWYKyK2TUIi5Ph3yWRI4Vmgh/qqBz8n8r8L12
ctSHw/UVrp5mpMQIFRQHQaucR79C70OrUjFVtbyyGqW+8YN4q2+6ZUR4bsPpk3PJYwQ2t0+DL3+w
YIK+vo7VLSPuIb215JeijJg0WQ6Sj0SlSep+VEF0W0KYCzb6xh7eqnprknntIQJF4n+sCQvSZN7a
Q8EJQ3mcRFru9lQ+XWTfYAX57PfOk2J8vr6+1bImQ14AxYHBMFWybMBJ6oxEo5RFEibRcHod5sxD
NfAjKsGfchmJPOZLjBzl2LxEckf7R3Omndrpu84u9xYS6dd/y/pe//4pQi7l9/GUphUhzDEGr5LI
op4Qse2Mdp+OG6ZWNhrgCKN6C1iBl7Lgng3S5ejW4jloM+3KBsnwXWjcmFa2C+w3BJCvL2zLmvBZ
o85ue+RSOXe8l835YxX8MwYqDQieTM6dmd9cN7cSyJiINFkYZEVcQkKe2JS1MasDg3vgQY6U3zrp
X6N9h1ryRsBcidOIcjBcQP7LQLzIHqOPtRTV2TJUR7Os/mAOsFnc5fqNkqK/pfJ6LjfKtmv7qFCy
VZdZJAhohYXZWQci3CdqpvPLWHlhPt6rezTq933bbIxZrvgixKgUotEWghBEZO+TJbMO5GWcs0Gg
eeSOcpH6w0eywPUT68X8YzwaiQMGFy0jiLtoxglrm4Ni9BPkP70YRvtOst2WzsLAOftz3zgxI+pl
1I1aGu1ixifFjpvHsvH8UmVuaSP+r91wyMA4dMOYHwdOJpywyjG6tpwZ7JzLGtQtFMWw7eRqdT+l
+qs0NtGrHU3ad78y28OUM8AexmYXunqICPXG8VvzU3aWphyfkjMh/BSEmBVESFWuifEtkt+g4Ezn
BRd9ZzBf7jRutFWDW/XTE4PCeZ8bv4oKE4MFNCVdirD5R/SHXbWIvSF7U8KN8772YgNr/HuBQtIp
hbaatUgE8QR/KO0GbE0L88uS58IbeZBkAjZtG6f6et2Xtpa5XM8nVwc4qGzsQ5bJ2NZrVRBoQvNT
EdpHyZlfKnTghnwTKrosRUhhzpYq5KCGP/pak2upV6o/xnI/ot+s3wbOg+XcWvqz037sskNlpAi3
3w7+xnNrNSbYULcAGVl0RYWrshvauQgKtrmVAwgKblpLO/S2JzN7NGyxjVxghn7FA96nqAMx4c5w
7fnmJsHo91LE5mpmKVOijpr9MEwARTI9Y2TD/64Hccls7aDewTT4XkKEezdYKENTAHa4xMPs9vrX
Xls93XMEkugt80wTApQzoCNg5Do779tIGECQFR/j5mBLybHK5uN1Yxc4mWX5J9bEil4Ra0FbRgb1
qfy5U5Bdr+oKVPcrwcsLC303ZPEur9XHKjyUyk71rFsz+lDGDwRpdNcRXYhfxp20U+KNH7aScvK7
lnb0IiABCeX5Z5GQ4KKkxi6MtCeTqnzmatjY6LXrG6wmc7W8VW1YRs5NOIkf1lK7nOYkspLd1CdA
gSZruEVjsopQVXba99d3ezWAnJpcftLJSda7NlFJPck7F0LA6mvffTTn/aDQXv88IgaMaKD05brN
1Y3kDLFZ+JMuEodCoBgkcc0q08FBzbF5GPwt3N3qRqK/Sj2J17gjgpkUX0lmoBjosDcPcnpvje8k
9egMr9cXsnouePMbtJEVJPuEz2UXWl2ZxXIugvwl0aS7KqzeTzZsx133FCIZf93c6r6h8GHCD6Tx
shLMyW0wtBn4Z0/rqua+MQvnwZy36BKWPyJGWTzwP0YEfyhjCoNhjxHDGHdOUiErkuwqdeP+WHc7
mCHpjnPacYRzt0vJu/I4gRWh17PXelCYpyxvoyG8kWATnhP9piud+8H4YTlbKcH/Y3oRMlgYEDVx
PNZEyQi5Y4ccudN2bfRFkVCXq9VDH/re2GXHzHgbivEYKFvtnzWnXJixgEbCVWWIDeq+okls50D4
5qiOn7ugob4pz8lj1SsIqAZts/HSWfuUFHHBPwELYhZQCFjUbA0JpBXFFCgW/e525nYIf1z3ydVk
79TI4rSn8WOcG3kIMdJLjuOOJQTngbRPDbY2XsSWx+NMBSyPndfRchD2iP79L3+AcCoKuntSmvED
Aik76PnRmr8E/pM+Hdsm2Hf1qyp/sLWfdJOv2107jKfrFs5JU7eanWl8TCMu0Gk42ua4u25hLcda
qDwIkUAyefmc72wdKIHWNBPHHR5YTdkr/cdYOurSTQcNcsoM6XVza95JcQhR2gULSO3m3Jwx+9Dc
hoRMRXlQnMGLW3g64rdCivbXDa3t3KkhIUVuSiMPwKxAvl/m77s5/6Dl88Za1jyfjuSCQeauvqDZ
i3Q/1eyeDCps/7GpJ1cv+d887E9NLKs88XtDbtMq+/WyGD5yW1rMpPOm9LrAa6uXaos7evXjnCxI
cHInceQq8vk4U3Kn1D0yFxDQ2bE7biU5W4YEtx6lWO36hJ2L/TvF/tinj3Xzzgo38py170OZmB4I
gymX5E1jPNuz6duc2dQu3F76UpbVzRDkG/fzmqeZwDER01X5n/gQ9UPZmHWL0GAnMdrcvtIxTaHE
H6/781od7ZdA9cK1DoGo2FCV29jKOwQY0R2R3rpKO6qSxpiN7E3QzA5jCAfrNw0O5GqqD04X7AOO
lF0GXtrZG36/Go0RHoAtH5Z5Az3mc6/USnOguZcR8ueWMfWoH91kpB+rF2DrC/TZHa+IKkbmI5dp
Ha+Yt2all6Akpg+nP0A4FqZTpZmVL/Uu0oa8OyTWfY4SHgiBIJP3XVHwXvKu7/+ay56aFM6G4Q9x
UAb05p16PETttyY6FoO2m9tv1+2sQe74zr83VzgbRu5MkbUQJk7GGMF3nrvlALelVd8FLSRnjEbt
rPabNifHYcj3sRpBzvPHUzTL6+j0RwiJk45QgT0sG9xkvpuqlO/RyLR/zMb3yvw2hY9otXiJfmy6
vyjAIdP3Sw90adIKu2xrU5jQrCekKvFNYKEEVfgPavy+tXex+S3ud9c3ey21PjUn7HVVkJVJNHu8
IJw/51O173WTOXiqi0sdTvlTRd5fu7ooAhImdBJ54dxEbRQ7dgO1IypXu6naFeXTLEO3s0UBs7os
HnYavedFIUWwE0Zz0ekRdqrs/XIo+uo4KsHOrh7trTLCqilI6RayaTBh4n1e1llo1nFFKJAVdP5u
NGmXIQjgf43+VP592bylncUgr0n1WewPR5M9tqDryRzafWtAKPPaJ8+yOXiW8tC0G6d97eo4NbZk
TSf3rhIlZRBaGMv7Jj/2sSIjtqdDs9ahjX3dB7dMCQlYksyVnimY0oYna/qeSi9k6xs21oIXzGlk
eCrE0IBVhOU09FWLGIcou8pNusIDb+IiseQ6f7WaE0tC2sWUjTM7BZaCliFQjdky/6nvv1zfsrXw
f7ocwb/jqtflIseIoUdMHb9rqshVjKOifMimym3G56raX7e4uoGIH6K2Q635gqmLyyZAYoxq/Rg+
6cWhlG+j9AOce/+dFcHrJkDV3VhhpcwRwVMC6W1O57tIUZ/T0N+6xJcvIdyhC2k9LzbWQ0ASQm0I
RkKJbernkITua8biBoj1zCp1OyjQUulWR7SU68e4CxgU9VXFM+x64zesvD34CbBMwGdBGUs80mMJ
4KNcfgKsa6q17+tdadz28AfK1vd+E123EqqW9iPQfwpr0BsLB01txqKZlxdBZvSwO0kH5Os+6OZ4
wzjAfRaYWwMsSxIibjAby7TM0nEF+Xl+6GalHjtN42sC6tsPpr2nQn/dX1ZCxwKxWwTKocaHRffc
Qt406VRr9MdC6a0MnrJpdON0oya9ZUPwST2NZCursDEP0GfZb4klPSj2eLi+kpXzdbYS4dsMUWJo
QYkn1HHBdL+XVreR9l6Bi+q/sQN3/fmOzbD/KpC9w7Gt924hPwOI6OLS2wZJr20bNQGq6/xjYfo/
N6TSZay0mmf1XAOscrt6KhPI7RRn5ysoI4LtLMJin3WVs/epid+GwzjcjsAY4NrR8hudEQaAUKa1
lC9DZHXsajjOYRgfsNb9YBxHjtw6rHJYNx0fWcA6pgAZjTPEzdmUAPxtOXXWTUcnAxxS0Wj7JC1V
15Dm8bM/zPKXOGiCBycqp7cxSC3/NelU7YvewaFThBL14EG2gqOdKua/fpTML1aqMhsq2X1+LMsy
H0CBBUPszSM6Ysfab63+wakTqTpoTaKERyUIws+10Q+fpbrSNJgLi/BLOdlK5EqBj0qa3ar9DY3B
/DDEdexs3HdrgQVoFFA/XubgvYT7bi65BjOFkqmft7vWONakr6V+M1YPpb7P7HfXnWrtW59aU8+/
dRB30RSrWLOqgZ40o2pt6NoUN66bWTsjp2YEl2qSGfeZMKNApJe9Jv67vvtebTbAlr0RwxbUPiDk
yFGh5VxWe5L61L4ROhqMjF5TfS+1nZodNf05CZFRKe+l+AiQyKleTHPjEb32pmRg/LfZZfUnZocW
fSzeA1T4tH97aIeK7F2KJo3Z7w2jd2X9uZH2LQQJW8juC/498sqFuFclfNJ6ArZ5btiu5lYCmJV5
6Nl914u3uR8PwKOC/mOXNHdmMO1tHgSL6MjIwE1ivHKV3s5hcTdp1vH6F165oc5+irAHbW2n9GX4
KfqgmBAiGzvJKAEvt4HXFcmtWmzx/awkUiycG2qBkMqWSJbgm34e6dmQeWlhvi9SBGnsMvGMzH/q
pOIn/YWbZmrel7r97/WFrqHDTw2LZAlGpiSDpPSIpRXzrS+nJDt2ZnmtpLePstlDV1LmSXwfz41V
3CWh5N/LVhoxX1s24U9/0mTJaxNTobie9S+yOsU3cWYjcalDSqcy/++3X8LEGD/1AX15N9bD6i4c
euNukuX0RY65kPOg2MCXrrkwWSkNH4BcBmKYgifFwdy0YT+CcJL63vNBtct2YxAV9C+otCT7uk4+
UJF5MdLjXCWaq4xbIhwrkQgsCei7BXsExkMIEeAaZ0mL5IyEIPusaeHRaaxPprKFWVuJRMioLsUf
qg2kxGJ4HeLRNCq+3jTMrklPg9m3LjxmwCuu+8nF+P5yOGlmKCp4HHkBkZ0fzkYZ6IjZU+ZV6peR
B6YOr/quVnbZfNfLH6HGgx0yDG+0anRTphlk7TmNbsPgRtY8lX93/ddc7u5SsOb1DhUXd4sppEJy
Gs8S/rPg1jPQbDfdlHvp+MdRHlJiA7EjUON4k0hx04W9pY0ADNAaodYb7UbjTVU/jVvTo5fJ6bkZ
IdSQtGhVU2Amg/dg0J8mJ9nYrctgtlgg2zah6oHgWEhOjXSKlMzAQqF1+0n+mM87cP3HdIaf6vb6
h1lbjLYoh+twSiCJLmSPpjn7fBnYSpG1a1/aPKLZ22bZxoJWnJGOqAYiDSPg3kTRIyswLPS+MGNO
Hw3EUUMl++QMOeMp6XunAX/PqE4q9chb1zCPLFqYgdsa0ftWfa938aOvfBit0pO0zanQyyt7GY8y
aeMg9gP/vBB46PZpei1XmRfkDuKsGtx0kTU/U7h1IYDZlzN0P9O3sc8OaQMgynh/fftXep3n9gVn
igPJ6M22zmhKOIe+6t1qklCUVcKn2f9ZN9FhknQGtEjvx62S2pqX0U7i9lq0ITk35wGiKIClzHnD
N+EFG/WParZbchV/vJ+TrX7PZdhjmb9tiZCRaGAiOIywpc0tAFqIVMZ7Lbq3t9Bdq2ti3I3exUJM
LpYJIeGj1GySBjDM5CpywWzMoZue0vYtl44bn27VdU5sLUfrJO0ae73pEgtbvCVJkX/ICinyjekX
nm59m6k3R/qhAIU0frhueGWNvIxAlBEfoB0RuxmqY0eNpRc5eLWfQS65as5FyfxgfGdtirCs2uLV
j3tQQeQ/52uUhjrL465EHFltaJ8dVfUol5C8N53b/nl/E5wzmE6sGKBIxWyybKdKDaYKW83RVB5n
9KibUXHnbmP/VtpB54aEM1dqU22mI4a67D4JH+fyOGr/qvZ+pGZpdW6f39MCkdVPRXFrN/sueb3+
/S4zR8zrtNa4nSE4FEs3ueGkAblh7vnGACCKUXi0poelPWm9z5vSg+w72RrbWDl/ZzaF+1cjzKuZ
js1ZTw9OfFAy/8bS7ox2q8G1tTghqKCPZsTlyPSZhgYn1I4sanK75Lti+LtW771IPkT2l+sbevlk
PdtQXahMkHNMyIqwuNyiBHbXNrtZf5sbnTe3N8b17Z9b4yJDP400hjnu5cicHPtplHuGXRTe4UW0
1xjhTeoHicJbUo2HqhtAWHQbt+faITy1KHw8w+giJJNR/pSU8tiMX6WMAWXbPERh5kqbWdSqNZUH
Jd2PhZJNOPKg3uIwqVlfOxa7KbegqwHuPxU7NWDYZuvNfPHtoIHQDFsDYUQyTHJ4vpv+oA591ykS
3U8PPbCFdSw0VS+WH+34lQfU9W93ke0s1pAGA29DGnpxPYSRkTepjzXJ+dpkDC7pb9cNXLg/BgAx
wymCvCNplXq+nL5oLPSVYPDPgaFSv+zbp6b4FE/IqqFdkDU35bDFy7BlUtjBNBt4nql8o2B6S+n8
QStdwEyYgr382tuG52zNlV/k8sIahXtP7ea2z6lluuP4ZKsHTS1Ito/X9/EiXgk2hLTMn4M5s0Js
hMRFPzg4AxRj467SNw7zmkPwEqN6QfEPlxAOMyhXeKcj7NTlh1TLvLrccIj1zfptQDi7ZtJOc1Ys
Bsb3vNIV5XWTm2xrDYuDnASk1pi0OGkxYYfBAd0Pd9a3fGzDhDiZUCgxlY5lm5rQdPXgk+xsfIf1
bQJNrS5vEIYLz9fgj6rZo4LMGuLGhaO5rt+p5rvrPnUJD1icyqaJB0KcOULxY+stLIbgkRYtq2QX
VFDc1LvZue87L9Yt17SeQ6l2qw5ivWYnVxsevbqFDHGB3YKMAT638xUqQWImcK9LruU/Vtmz3Ww0
G1ZPzMnfFxwt6Ps+Rued0DYxhKn1+8l25fkx3ZrE3FqH4G2VqQXGtJz+ok7dTLnx5a0G8uWbiO+0
gCKtZf4SdLBw+JkvHedh5DuNkLyaBjNgbhA/1ZqnTbelsYv9p+qPmxuLSdp2OiAkgoEm+J/ZVG3V
y6wqYa5Ndiflgw40qDJurrvg2uadmhGcIIsg3o9UzMjqFwu2FLP/cd3AiheAp6ZDgsw6LwRRa10d
yxA5ECZbquajQk2y2k367eh8um5l5bRiBS9eWoIwYQgpghYvIOd6ltxU3+cUCcM6oU0TetetrGwW
rwETFnDqIHRbBU+Doc/Suhzpudj56FivcrhB/nOxCkoesOKDDTdgvKUad34iw4ViF1BY6OnSUzLc
J+Ze8//0e2OC/VnYfhhsd36pWJ2E5j4AlV4Peegx/SCn73Rt4+8v/nLWcFj+PqULNIQM06KVeb4E
qZeDKBuK0Gu1n0r9fmjvhvCQD7sw2jB04VeCIWGvAsfH5xBp99RiZvL0LrLe9HQv13/6yREqgB8J
8A2YGFJP4XxoWS4jCT8w4a3+bKNd1281llfWcWbAPt+wrI0VcwLF7hnW8+wfGMQpARJttZtWPgtV
ZD63QV2NMQDBcxM/U3yjXaxUj6mPCLF60/aFh77DuBWOV5z41JQpvn1Gp9CUEVMwWOnFsWvuenvj
ZllbDVmzxoN1GSUVw3FahPrQtRofRf+ul66d3/sNUwcU65INL7s48Xz+U0vL1zs5LrlqzrSFsVSg
MhbnNB+2iD9WtotnNx8FxASNK7FE3A5Dn+iNEXoZz43ko27u43qjl7HiYpgA1AxP4kIRJPgwcGff
bn1YClLth627QQnlevyuQHD0enhctcMA7NKC49ayhLNv24NTWKUTepK0izUvDnam/TxvjSisfBLq
z+B2kBpUNbDu55+kizQ1Mucu8pBFUqQPUfbx+iq2/r7wyXu1y8NM4e+XyaHJXtry5/W/f7lLi3I2
Jc5f77GLCByFg6M1dQCYIFbbG8dvn2x9bm7bAnxENYZbXcFVc0vXHJgMY97ixydUj7MTQ0lQTXuz
KSCtO0Sc+kDaCJSXZ5J6OmM5LI0DqYqpbJPOiHt1fsLY7LMSNjScD0P50qnNoRy+Xt/BJVid3zGY
QjrIpDsGLkAs3SeVQQ9QxxQCZM5rksvj65A29/OU1DdF30SeOg3ftGYa75No/H7d9qV3oOkOaQuT
8hZE4CLQagi0UaptthP6Gc+38n2zhdtfAr64Op27i1QAMBU9inP/DuLKTHNzoVgwur0lGa5jtfdJ
GX1urcnrKVZbSD7+xaJ4a1KeJkCwtHOTsdZFIdProNGrl9gu3XarF772xbg9F21wZrxl0UBvqVn8
CwZtVEioxCgI7EbnhW68HKPoNLj+FmbkMqpSw1mAAEQhRvl0IR/ss7h27ApQoZ+/zPSqqtdu6wV6
+XhbqvnEOsZ7dbgRxPdTqRZdaU8BPIDRZ8v3ZNhK+5sxQMM1gDj0pWe4tIKq3kQVrzle/2CXh/rc
tJA0lO2oIKCLadUab0eF2UuT4eZ38x8DQM+XaAnFIyVth7FVQrg87dQ1k89hXh7arbbFpXOcLUa8
Nmo/GuJmYDGzAkYReAasA+8aZ3RRPfkUKIje1YPbDM5GwLp0EcwuKRH8S0D6xHukHJpEnnXW5qcM
28fHuvjk/3GRe9k/qgfcuVDbXKIUq6CX+sVG5Zj9zWA4P5gxfW6lqbwh7zhcd4rVBf02JhLC946W
kKtgLNR+GPJ+JkwE+objXb6Ez1ck9vCt0OCJrGFElx58fdebDzEMwXmmHWr1rlH2c/ldlf65vrBV
bz9ZmOCFYTw7k+Jj04nUfFen8aPRTzoP40LaM8u3NUewtY9CAM5kPx+tApEPWXsN/ZeqB6+zMRmx
ZWK5ZU7SytCJw9kKIj6V/Y2MjKanawUbqeslFfryqRY6aZAWC0Rx+REnRphjMvTBYB2G8yih/1c9
Frrbdu6o3fjprRF9sNDVC2QXNejKeNZThjJctd140l7iaIRfsXzck1/h5FrJNDq/YkRdTXPVcHRV
eHOTr+H4nKHnOvg7E+27fis8rzrNyeqFpDeskXcpG+xO8XvVRDzjBq7pHWP/131z9UBgBtl2evUM
UAm73MwdPAc+diSdOp3OOhQT+iqf7oQPhDdc4C6yskPb/A4yxOvGL3MuwPmgMUCx2DbXkPCqY7zP
mBQV20ll3zG1tkspfQ2j9mYW1m3QbTnUcmmeZyan5nQRbztadlVMKoI/Kfmd9aMclV3gu3rzrmSs
sM7rXVgcsny4HcLd9XWufcvf62S3z33IjORmUgMM5+gaVZp5G0T1wVLBTEKUeN3U6q2uIzLB65L8
8uJWT7tm7PIIWzbtGLfXZtfuZnjz092E9JtRjvvl39eN9pQo6Q2/FTjvBpvQ6pk5/Q3C9U7Prs3T
gd8gWbH/gRLtcJ+ZOY+quei9XIbCYpCC+Qgb1XRXRmr9nI31seX9tUHh9/9sBoj0/21SiY9TBX0h
CiP8ENkEhtHu+u4mtr5L7SExDgHi9QwwD2wSxbZxK3xdJto4m0bFFW69BacjfPNKiyOYjwpCZDA9
aVIF5HlLP3zVrYCNG7wn9YWA8dyt1MlxMjij2eboDVa7RPvXWcbQ/yLPYCIChQ9A8bQwhesklkZN
Ksp6yTOMu84sbsKO8Yzp24bfru0XYxcEIYsG/oWCgJWWkWLHS0rYE2JH3/6UW2iFGy18MH6Xqh99
yH3iNvPBMg7fxrL4p2ms10r3oX/JtI9+q2sb0Wk1NEKDyCwIdTOqD0II7lOJi6mmNZw02d7X/Hfg
mG7auUIYDcEmP3rVu2xvjNk+SDcyhl9lOTFU8UijILyI1ABdEz5tAuO4BomUl5QvtTkeo1r/lk6J
m7XvZqXdKUH4A1mHpY7b08fryy9tzC001OptYyQkaqprOl+uf6Hl0Io/ie9iU9c1+a8IY5+spqra
CYeORiRW+tdMm45wHri+Pz4VDLz6yRZtxZp/n1oU8qYSVYdpmrFYxnOFOJi+a+T0S0TdxNjsmi8b
em11gpcrUjuP6oCthGzaGSLXKj+Vw8YNtHbfnS5oOQMnuURtSGGjOBiZCMFxXLlRAHvUnR/y+Nlf
/1prj5JTU4IDFWnbhXAcJl4D/q7J96iKWdGbnwQ7FVGpKejcstsI++sm4ZQHJUs00oTbPB7KKEEK
m2DrV1iKvTpRbydHdjvTefJNiLqy50SaN7i91+LGolTPICZkDVDYne+plNXGFCoEQU0HcmvZT1Gw
lSOtfbZlPYwgLDUoEVFRlHIEq3HL9W1aU/mSTf0AsI+AYeyitIQ2ImjR5myQCNq4zNecEoEYKNip
4PNSFwJQXWbcpHKPJsD0nGiHFh2g4W8uEdi9uEIcXac1JHw1uR2HPDIGVBC7r9L8FIQfI+ejaR+u
u+PqSuCdUekK2lyLwm04W+OUcpPgG3b0vuv6T3HNVMowb3j96oUPEsWC/4Va9AVEm/EjP5DHiRTP
eTTCvZncD/lhqo919yIb+0LZa7wRzAel//AX6zuxK4SqcFS6cAjnJXzkByeJb7XqXZFJG7u4FoJP
Vyf4ehxEc5At8kShpZderVk/FqM3TqTnnlrm1iEqO2VX5fkG5GLdLiAfmntQSogn2xjySmvo9cPi
k3lRZt/3lrmbZunZl3I3V6SDaf68vp9rp5rD/H8WRQCa32ZRrzFY5mlF4Nnxk9NtYSNXb/dTE4JL
8rjRKzPAhG37jCJzsvZh8BIMn0vTo72kImHmtxsHei1E/gLTK7STGVMXDptvlEYzxwZu0tNKNr5A
GeiNybDTQDVF9XjX6tmDPEy31zdzw6q4maA0xoQpJlY6Ps8lVP0vavipll4a/aauvGoLsbV21k8W
KdYuHc3pEnDlIOpixnjuQ42Jw/AvTsKpDeG8IeJXmIGKDT1pUEp0DT10VSra9bSbWgToNsxtLUk4
eFNmJ1MlY84Kv6Zgu/Nxv6nq8esaEVIQE4dfuv8LXkdsC2hJ0FYNd6jXQQwcHRS1D74g9Wd+jwDu
HpxCyd+PhZ08WWNbz95UB9Iz3V3aYkMSDA9hlab3rWFD2Hzde1bWvhDeqqj7wW5Ktfj8grVz5jJb
Xq8UYG794K6xRtfuNwfAl66quPjldc6DlZvcEaHzKE/WhdZTIxuGyniQ7Ep9CTLjPh0Hnmy1c5x6
ddiRvjyO8Ca7YVzMG8tciTgLRQWDYIyaMwUrhAOz4OkDIzLL1JjZgn6Ky+L6Rq5FHEwgYMaYuQE4
TrjOg7nyWyMgJyvMe6e9GZu9XXip9UUPZaZ4juPAY3ij07z28egxwju40Ahf8Oelppa1erFknNJD
ah4l8k6GUK+vayW8mKc2zHMHqRUZxFKbE6urHdQUY7Cbs0c/+ggtJUP73V+kEpC604JktGTJNP+H
tCtrklNnlr+ICEBCoFd679n3sV+IsX0MiF0sAn79TRzxHXdriCbO3OeJ6UJSSSpVVWZqs1jXQ8ha
gvdobB1pdCz77168EFPOzhq6WvH0g+cDVnY+oqyicRSNMOFZcPmfKrsZmoXHJQiZZjx+ipMnEmTU
gXUajEb0ckjARQ6UTly9TIKQPxwz6V4hG1OCCjCwv6d1zg9BLIxbNxfNUWRWthEAheyDwowOoZDN
N9oH5kclimBvWuG4FYYT4lXBCrIrujDYgne7PZps7Kg/uvn4LRnAcMbCPo39rqdmCaJRT66zQbQ3
TZya66Fm5SquW/umHlzjTlZB30AdZxh3lVWFH7aw0huWteVDUNb9NRVxc58assVrMyrBdJdkHHRE
bR2uQ9P+4Y0JyKpzWgc2dOHK5rlt43hDmy6+dVzp1OvYiUHIVKJCCjB/5IIbcISIzWvDQOaDiVOP
XTmGB8uprA0PEOj4bevRfVT2RYmUcyWvY0KmLwvEoYOOx9qu2hzawTQCWSov1LZijtyaueLZrg2r
do8sozqwIIvDlTlG5CVMR++oWN2D46HPSbwJaDqUPs1Mem2XZrAPFQeTVFmbde23mMStgjjX2kGf
FvB/LDP2XZvGgOo6Hd8K1sW7bOTsPWui7Ijso/Eskqz7PgZecFeXim4MKyIt+vUpSf0Y1VC6hiAr
RV+hmVhvZLQ5yto9u0qz1vpoU2n/Q4vYvFduKjaFtGIEzIAcpGsjL9K3LGGqAp9zkf7KA6c/ChDb
vwqr6w5Fbo0rqYbsBv/e3kSeh8bz1CU3gTFYKKyQ6OD1trixY6day2KMS79CuveNVzZ7UHnIBSSQ
JSkBwPFStQ2yMEx3AJLbh8Kum4dEkGoLVBpvVoKQ4YiGL/Xd7SITtV6JZLEHleOdAjhO+hSMtvce
oBm3aVCJEuzv0xkOTYunMMnyxyIfWbEWZVQe2qKqvoWURdyvLKk+aCfQOJpaw+gc7Sht3gX6I7di
TMtj0JrkOW9LEhwg/xqDGdAeH6B2lG+zZHBWRmC4D45bBYfGqh1z19GAhJuqrQLLZznyrisqkqHb
pXXdP6RlN3R+n/LgWjlGBqSR0e6DuDQs3+2r4geAOtEzwbxEfgWW2qfQcup8nbtd+lwI2j/ZoFb7
zkuwyIYpNxtflCJ/zklXfTgpMgrAETHAQaIkqt4KlfKHgIc18/OSEHCe0+zKU324GVtgvNOiVs92
NdjSDw1Z/O471W8sFBSfbRYD0JJ6KBb5mV2ABTqLefREkgDiX7ETKT9EcP5sD7axLYKWRL5ZmCl6
/oNevRIZqkOQZpL7uWLsSpV2cBuSBhu4MJ0euwjNjFFWdldKJea3AZ1Pvp1UFJ/ueEEGNt7Cvc0k
HtigznH6QxXEBo4OJpMBin6jPFJpJPeDGNvCh9hMdag8lmxzp0G+zBkjieyD0wPLIZJf6OtSL6XL
20PmpRyFbSQB73K80XIglKJ1KQv5EXpBdIvTsF0bMht+uJldbUcKFifS5X3k124JQo5xGMKruIsR
uvKBBbuKiuypx3G9NUVtdz4MhYeCl9UWjR7JDS0L8WgEQ7RnEXGwHRJwIngsajYhAaN+OozdFpxw
ybeM14ZPh6jdgLPC3YNyAkxyLHS6tZSDi6SfZaMnBASq4ZYOLiQhaaU2scjppugSR+1KxiRfeRl1
Rh8w4pr7CrxzzdqO6jTCo0yiOuyUoGj1O5CKbQDwb8jKDd1kw6wkffYgG4++tro3IBlPHTmsgLcZ
yxU36+Q3aOKBpeyLqnmtCh5sBiLLby4Nmn0XpckWPAz1NxIazb6CVvJKGm2zka4s12Sa9Cg3xjdq
teZvRRPPd92keEBjgHsdNry+gkzGeLDgiOASN6IlkYu5UgA4Av/eclr0GMXGACGvQIBJ4XGMtyZq
EZb7zeZvJurJI1sZpZ8MW7okLTIbzU3tghOVAJLJmlmJHqjCmmrJRr2rwAafyqXGytmo58TC9AUn
ubywLe0Q1BQo6rbD99L6NZHscxOCFwQJofgnT9N72iyBvmdDSGoCiM2RK0cD2fRSP7Fa1a5oewNB
QzK1PsYHp9u2WexDlyiO9n38FtBfolp4i88FKsjquehURE4FIde5zbiOQF08la+L4DaOfcW2TblT
9U2w9KibC7tODWlTCkWngXdTVdmQz618J+GhXZIbnPOLUxPTJ5zMn6gCGcXTqo3uoc8cMB6T/14a
Z0hw4SWHHq+J9vjcQoFGNmpP9TeurtSwc/mGOws16Smg1t9K4MgHiBSkB+xTG7dVZ7VpdVPJdvSu
lZcemziB6mQMHVl7fTm2n1uSE1N6T4Z03brMUowm8J48eg/FRGuptfczkh0Moqc2tJcXQZSX8wg2
wEi4AgMdQkRQZo7m2g0kWFaMaxudhVHHoFwBaCABFVEGDpbc8hPR7weo8/V4sTXmdxdNApdHvzDR
evuQ5yZVUE+dFDLccPKqWmQWjuFSM9ScT0JiAHA9tAJbn5TAWZfWIHrAy9OWvxP5HMmXL4xiyryC
JAAU9LoOFqKgOhhqvGYyvqkqvwHKBHSPXr7UQTnrKzgi0P3vAXCsC+QoWyB5keB5S4KjbfxTdWBs
WigxLJnQTggTctOQZ4eJ1nviXQyIxNpckktcsjH9/eSIKBLZedTDk9krflfJJinu+vLxKyvyd6Y+
vZhB4lMqDKNEuFY5b17xPchWSi7VD2Y962RFtKdybNlRyBzYyaH+Ql5Et5AXXpoq7TYyKjyQAoqp
qrJNBanB2nm1/jM5/3Q6nIxBO09FYoNTrsQYmvoo2jfJn5Lg4fJyLEzTn0v3ZMV5kKMbXMKETd+j
FMIb8gt3wiT6gM5U5OsQgp271GC2yWBmqFFl1jGGjCBubPM/y7VM84SwDTA88LlyvUxveoZd8Qa7
fMjQzKLuPeOhdW5CNLCzhVNxLh44taRtwgpxc5QDoLQazB2N9qH0fMoeQAFc/Pcu2GlMDNp9E6cr
Uj7n82ZbZVDlApY6a+3R25FuO/WVtQcmCn34yL2iz/zchOwhXGQFKLQ35Y3DC7/JvrLX/xpwtDGk
eVMwL5pO9+4lV1sWXRXBji3BlmZ3IjqoAJBG7zWm63wYrhnnVd1OOTh3p8KtUSW+WLqo525DMI4C
h4EyEFh2tTiwKEfAYRVqaxEg5Vm4Tdjgg6XLEpvL23GuiMdODWkOBolmSbNmMlQ35TWSSskxR1Jj
4zZ1fQ/EZ7CSHahjO8a+96ZVr9nobFMWkxV4hpci7jlnx738xw9RPba14CRtyFiMNraum2xNuwec
/jE0rxpIivXWQtZx7hg6NaXVNPLSrpBXgampoTcmDwriHJdndt4CyKsmNBgQbto5RFIQlYspddrU
u7K4Jd3CZpr1EGTw//f72n3Ac7B0yR6/X+W/RCvWYY5sCXc3JF4ilf5Db6PHwHjaAXSE0BE9/5oz
whFR0wKH2crrGITqHDx+jK0TglkROatmdNHq5fp2CF2apLhGw/LtgNzfWLfIjHW+ABUwAQ9RrPi+
tW7bgCPxtTAXc+/D0w/UnBjotHZsp7lojTeP3UfsmEWbqIBC6LEq92Sp+WJ26k/mQzsAkHN0OOiA
UFlEQayOG5+VA6CF+xAJostONHfUnA5MC15yLgAdGTAwgYZJ8tIYt6a5cALM+ulEu46+BNQtdD9V
Ru6AEQINF8K+jhIL4fdS9Xd2W/+1oMPv4zzlBXo60CcAzYK0fq7dbZ6+p/W1kS21Yy8MhmvbOuBM
qsrGYKK43Bcivoae1v4rS/LvfOkv9JrYQy8CjIazdlcQhbxa7qduurAsS5OmuXTVJZJaAVZ+AIQY
pBhuDnKtZE27JyXS9f9vSJo/DyV4FEHjhWuzoWtWvGQM2G5vYd7m9+jfedPOw8C0YpfXmLdQ7E00
gcr6ZlA3FUMABf0ea8fJ9vKo5q82DjA56M/BvqB3W5diSBSlLa6T+DrOjkF/l6L32LbeICfagsiH
+tRaoRLs46X4lX07dWYh904A39NmNO/HBPlpmI7qY95GKxOJ/mhJS2X6kU/H8okRbUY7mg8Gm3Yu
93bC3cmsRkv+QulsdkOd2NBumSqPR2d0YKMH30w+kRq0C863ZEELCkNVlrFhwALm0g+MYtUtNdXO
eh4Kf4B3uX/kF87jtQIKMazI0HWVe+JZ4Ej1swy6bWByZSsXFEhguhkeUTn5QPfX4Qs+OKlKAk0L
+Xbgac9tV4mqhdf0KKA64UPmEYB7nlVdIZddXne1u8p780H2P8bmFX3xG2r8Z8JOvFRArYtAdUIN
u5/yBAY0hKSFsWfCSsAh7Q7mnnaGA5X6Mrn2vMJ6uTziOafEVENEFwAHE/3Y5wPuY2VNVKhwysi3
EvDK53djOCxsr7nD8dSIdi3Cdh+XFEYi8jN2UdDZp06Jp+Rz3b5eHs70S/oeO7Wk7bG+r4awaxEe
lz2Y/0D5CIDRykaRiDTfLltamjhtp+EmYSkKMYgX+UcY7t3kyXU3l03MbYQJAQ+uSHCE4AVzvja2
XVV1rNBalgcfbgztHNSfS1QkTV/xD2Jsq/DHZYPzY/rXoN4M5aUtuolrGLQLsmE9+hUgyZuhCHrZ
zPwi/TVjn4+rLBxL2vm0SMmW5RtK13n6ROgXDqqT2dMf/Q4E4cHaDitEvmdi15ULmea5g/D096e/
n2RGXADVe4gY4UnSQxwNwq9i6VaaXf/pNgQ3BSCv+vO4E3UKSjgLfcruk2yGlehfpUlRTEQd9BAP
KBMtgYVnNyr6XQFpAAQfCNvzMYVN4SJnBYvcuo4D4FHENg+Vr1oLcfP2shfMzt+JLc0LbFBoO47E
/EWAgBoMPfMLZ8Fn5sXpMD2xoL2Dcm/IqexhoUJHpjiW8qkIHyVd5dWuRYEYsbM4WuEW/NbAda3y
fOFFORvQuM4fqnT0sHwKaAKVMasN4IFGZCnhZ243vNDYQMFZCq8AODrIUfrrq8fUZdkdAwiqWE09
CDcW8H1gpqWhXJjz2Q0OuAaQCiC6+UR87dqhquqA4Iu6J2FvanVs+MKhtWRi2vwn24JkfKjilKKb
Wbi3SQs+tVzc5nKJ43d2b5yMRDvocfp2XjzCTN2lzZXjqgLBiHUUfczWtSOOHk8hIS7CK1oVS6+8
2V1yYls7l1XTxk5XTrZJAW6lrUyeimgHXhzAX76wR/5a0olshag7L5SwFDWOL6npN0vq7AvLpe94
lxSuKwtYSCnC0XJro+GHZgulidmtfjIMbavz3irRvgK366xX14ONp8vTNLsgHgFrE/BR6B6cBnni
c7kQkL+pUIuKkR0yHVBlr0V6YwT3KIJdtvSnOK4HGIhs8U7AwQLYgTaUJLVESiYgB+gB/IBcdd3v
NAAF4q0BYaim2Ciyd7NvQ3BTOvcoyV22PjdOxIZAPlHI4gBucT7OgBm5gCAu5lHUHzJCb3n/Hc1l
d73zTJJ6YSPP7TCgT4FpAjaBflJ4Kwo8k7yp0c+mJvh+rjLxoyee7xSrKL/qknXd/HN5dLMGQf0C
QAf4OR2d+ceAEKhdBg3SNF5xNdTfarBVeP1t5ClI2IfPYzasIRS9MKVz/o9L1IOs+qRArZekXTz7
3NwCjCShYLCDdEN3NSzyQM0aAfUX2i3Qwwza4fN1417fIrWIt7Sk9bYOxkMVmbs6ZAsrNttQAvJk
yCEBlIc8pnZ9S2VPtH/T6yFObwZ5N4IvNpL1LVjVNuh13UZVdA8R08dB1CueflxevrlNDrgy+KcA
BvKQFD4fJONjziqOIL+CEqLRX3fFr8sGZmcRDLgoRqASjDzquYHEplVvElynbjDupspdaZjbMPQW
PGK6oD7t8BMz2gVmEmiQulNcAhVev7XRpZttW/FEvwB8nrTI/x2OtpmtwgIXLfpAVwFiuhh9OEn2
UVnA7y3VpGb31Ykh7aUSewFrSxDorAob9PL8g6KNM31q6F3rrvMi3tfeF0p6Htq4GA4PlNV1Kr1S
tdyUFZL1YXIcxneT7S35heoqVIlRskeA5dj6tWUQMOkIAwkbLsTK7UFSgStyKRE659GnRrSzniUj
uIhyGMmYd2+y9oHnj5ddesmCdjAQkmcFxOSwZyCdY/V3TrqwFLMxKGp3zoRggzC9XsNLzCEOlcSu
rL03swBW6Gqwn4z2RUQPIF2ObowbJNPGr7zwTqzqL5cIsWfqTA9+lYxoj3ltpOuX3nqRFX9yXX2v
ntrRDrxQmqoHRVSysiqW72J7eOj6Nznyezb+zIDn893kx+UVmzuETi3qPpEnpEgKbKbEATBhkhho
H5P/LGKIh8upEc0tMru2QxlgWB3fgUXWhywvOEjJEiXl3El3ambyzpOwqXBrRXoXZkq8wNJ+8DP2
o1H70lwAWsx25p0a0k5uOlipa0/YPIi1rsLhYwywYDdB+QjhPQg2gYTesRFQfaGkB5gvCPiQVAZS
XM8AcBGK2p6uw7Qzj03u3naL5P7TcmsOCBN8ItwEFdUn7ZTAKVSP/nuYcKvbanoml6MfR62fCQKk
TIVkzdEl+Vo57334bpdLTAozS4iKIvMYECyAqOokDqxrrSy2cYmYYARSxU6gS8P87iwRZM94/ZkZ
7U4E+DekiQszTYMm8Ka/a2j1u8nN9eXNNbOdz8xoV2LTjlUXT1jKtBY3UGIBLNtPHnqX38gi8NGL
snDVz9yMLt7BqKIBefu5liYsw6xEjatesOqV2sUman9HAXDn6gkuhZ7iHzxWuy+M8cSmdhsb1FBO
1djTkbWW45NMHnyfQH9bNAsl89k1wzsBcS0DK6FODljWMgvjyZAawNTpRdtuzI7VGC7wiCyZ0cZD
ehm6yoSZvtlV7F7U2zTaX56yadk/bTLo2+HpA9FHREzn51QTVNAYQ/P8qlPo1Y83XCKLA5BO5jdf
qNFAvgo9IqBlnpgotQuFgxwYQRlM9ZFat2xPIJ+dLuUPZqcMjSL4NQj9gsLpfDx1RgCTcDxkYQCl
A3vHgB5NJ1y4+ef2kmWi1RahOKZNhyaGYW8bYWsABSqsXRAhFS4oSOvosOYdB+ilRyIxLhZWam5k
FiCCIE9E6PcJUicUi4CZAf9l1EBiicusWru8U9uYjAvDmzv4Ti1pJ9I4ugzABAwv4hQIZXqdd/wQ
gnsQN83hsvvNDcpGvR2Nm2Ab+fQQBtVJkPIESdGyhzysCTY5wTaD5Av55DkvtxneoZNuFV5xmpdX
bsvTIkYmhic5FDB20I+MvCvm+oPYXh7Q3NydWtLufUjOjUB4Y0C5sQWzh8/cHx3fdOTpspmZ4Bac
oX8HNM3rSXhhGbYZ4q8w44x3ruK7oigXDvD5kUxknZOs+SeO/TRLIf9FkFjK8t8DIOL8zW03akm2
a9YBQBf1PyvaERcnFqmiKWvalvdFexhASdIv3ApzJsBkg8QO0M0Tzfn5XMVZxls1gd+b4bZ3Xg1Q
1Jr1wmQt2dCOHdkribsONjy6peG7ssBgtqQlN3fqoHbKQagPjS3g+M/H0ad2Aiox3AZAL/4os+i6
I1A9ImKbgoHUqTzfA3+sf9nP5m7xCU8w5cXQDK7HQE4hhWpCjCvuSoBsbwUO7CorfBDxrli5AQIT
+reXTc7t1VOT2nJ1pZ2GpYm9WmXuLfo+VrbKfnaltcm4t+3cbOFYXRqhtnJUojMtYJjVoSiLVUP7
j6A06kPa1e9FZ34zeVhsgpjfZugHW5jc+QX9O7ma70OsL+nTEpM7ulYPNS4krkDJ0q2h/fDRF8E3
s7BuIAKw0MYwt6+RcwStMfKAuCm1axhyLPZQGtNZqK7wbCB94o/xSga/Ly/jXMIMfVSQ0AEsBUBw
ve+DAsjYA92O88NmN2bCVkPK1lDU3FWGuMqSb42XHRzgEJ1w2IdO+/Oy+VkvmhJZyKCC0kBnA2Zd
10lQISN4L342SQbHibd22OFK+8gMsbCQs1N6Ykw79IljxgFYwZCUAbdeyV6TMTnwGhIuxleiavzc
v8PSzgAHSDzBJIY1RABUm96Vm7uIC6Fx3Rd3ojHXMmp8b1xsjV0a4fT3k/smxyeBJg92I1Hu7VSu
hNP6DlAd4Mq66YdhhXa5+7ADHYww90HbPGUlu3Nj1UAGOt1VSetbi0yVs0vMTJAHTSh2UDGdfxPQ
tKlU7bR9kLlOoy0Hbzpdg+rAXyKJm92oJ5a00StXggUjwuhp/50SP0v3KYohllgHYQ7ljwXXnb1L
TqxpJ1IxgIGATOOKwWBiDu8B8qQWRAgvb5AlK9rhE6nEMZx08iQH/agbID99RGMLRmYP15OhTH8/
cRvSOG1kDdMStc074c111LJ1F7wCDbehLN7E0UeOXt3LI5urTU9qI/9zDF1JQXSRqMrJau+kWxLH
BzBWrqwu33Rus0f0jPKKWIMU47HryDYyyo0XfphGeJ9Gh8tfsjDHukRwUxksANpvSkPbaxrZ4MaM
d6WxJLMzFwxC1QEPAxAGgjFZO9HdtC4dnuDNE7oOlOTZHoD13VdG8teEfb6Q6HiOQX2PE67uwqNw
IzSTRq/BOC6YmT1mTkZCzs0UpCm8ZsBI6BAeZF3eWN2jlXtoA2ELnjlXbEQPHOQ3KSAY6ALSJo3y
pjZIxBEVgpMOim6jA6l13yGvLn3vx20b3DnKz2kH8odNvYQ4XbSuzWeEULWmEgO1kVsq6AOLjpG3
UuUVOH7T9gcQ2diPoGHvbLRZqc3lxZw9zk6Grs1y7aqqldMbuYjBUCZWI9uFcbsOs5ecQzx8ddna
XIbybKa12zEMozLK8MpbReOt021KtLk63W6MJeKqR2I8pva6FwtV8VlHmjocpw1BPmEbDZ4qkxew
WQbRIZcdSNjrTe4ZuxZDvDy+2WtoIvQCwJ8iW6k5Ujc42RDYeC07EUQxEacaLd2leGGM9B3X1sKR
MjewqT+dQ14HfD56GXIoQuoYtEDAT9zal0n6q6l4t7JDFvuj7bxcHttciQM1TxPQCmi525BVON+Q
YcG92nRgDp1qdFcn5XVTV8XaacL+AEIktmsZ+dnEVe33XlusSQ8O/zIYnzJWLnHCzx2mONTRHkDx
NZ/4YO2sIT2irHQlUn6kbbWilXuTLr6yZtwVla/pOQppgklPW7uzGhF2tkc6JBHjRy//KLuHAmy9
A0RyGKrzm9qAJJe74EOfVxU2kRpDeyyBRItefjU8O4qLADZFtrLqp9iT4Ag+FGqJ7mrJzvT3k/vY
tVsBVUmk1Ad31bRPQ76FQrakb5e9ZsnKtGNOrJRCgU7fw2ictPMjD6At64maqIw/X7bz2SOmWYN7
osnV5K7unFUcQemgmUaTPqnuITfvqiXe/s+b+9yEdnZFTjlyPpno3R+he7DkOizQzvB7XKoCfL7D
gTkxbWi9/VEy09tPGhCWGMPUK9yXD6Hkj6bXLuSsZy1AYYYizzbpo2h+TSwRBXGAhHwrV414o+Q/
H7kTmyfkEMGPN4mhaKveRuVQ93+S7+5LTbYkKPwkuMsBCbq86nPedWpHC1ztPkcPnkLqi2XrME39
0AWhEopBdGE8c/OF0hOKP0gcgTVNO9fbBoFbyZCZkvzOLv5Jlb10Mc44l4NzFeG8i8yKq8t/SyAh
8iFHeNg6JQSyn00ofkZuNpG/+LK44fw3ZeKhIe02EQ9mV+9R4HhubbI2LQk2rQJnRLX0LJj9Jgai
VIIzfxIJO9+7soXKGaD8CFlZehWM7ZWMrR2pnO0A3x/GperlnDloicD1kQOE20xb/OSoKApwPCgX
iynrsfw2uAGIYrIR4qKrIk0hxi4Gi4LXpIV+Yw6x5NCntHP9sXfVMYRIyIa3Y+r5QIQWOSQavIlR
S3T1S4Ak0r1TdHRJpG3ue1EnYRCZpWiN0LvhgrELkEfG9Ax4T/hBYq6NsT96cXHdG82vPG6XfGSC
6Z7XZwik56BAbFO4Igqu5xM0QDq3D70pUDQkZBJqc61Iew1s19odh7WsONI4GXC3aodWxqXVmX78
k3H4AgXnx8RQqBkHcqc22hGhTd/xtVTm3jD51jXRSes4W6MlL2OsEPKgndZ+7spwIVE1swEn9XiI
lU2KnmhLOh96jrNmzALEcE74Q0Web4PD6j8fJWjk+lN4AA0GQKLnFtIu7CvSBcjaBhsaHSrrqgdB
Uv5+2crMNXVmRdtSfR5ZoF/ELHbuQfaA2FZ33NtctjHzoCAwMlHlYB8h3aVNVi3HeJQ1qkO5028T
gA38MOTWym2sYdfwJIESg0rWaQEi7l40/S06zZC8sZRzrLP2oWvGYeGL5nYKXNcBL+CUsNZrZCQO
FEUDIKhR7d+oJPiZdxuYxn3LFWoV/Xph+HOeChcFjydedDZc5nwlSVejrD09aUorgFhKVl9zEH1t
oqqovnUxE1tECndNOLq3ILy+EZ7hQhQiWXDYP5Os7xcsAGROLexX9Gidf0XgeFHfBSCk6EumGkCE
M2KuQpbRZ4ODIqdJWgmS9z7Joyv0cMHpYpGgTGkBZH5wXSGfe5KAqKoxXPrhdSFZg892bHG1ZcnR
rIY82iQjfsmvG1Y/Fzy21mVQTmxneTNswpFlLzZrnInHxno2G2r8rvK62nFh2K9OEFT7tBmytYjo
eB3FNEMlJAgiPwQv2n0byn6pUenzMxNrj8AM4TriGqbLGCQ9Ht52l6crzwbey3bvc+dngzJCYkmw
c5Jtv9TEOJNyhkUQBEyXyVSX1+ZfdIyq1sVrpR023Hsg4Tpv33L3Oeo+IHgXIwfDbuiifOPc/sZl
gMosKNpBl6ltPZXagwMZiXSlIpCrWpOyS3LHJF1oBpiJe3DnQA4L+WxsdL2bVqXgy4t7dEKnLQeV
2yEuvwvvnbnby1tpbt+i2QW61mw6UfSclSokaYHtSVfUUxu7Tw+MJ+uopn5KvoU9XbjfZufuxJp9
vmPGzu6EkLDWjCAQt+1N6t5X/cLMzRsBLT6akad+FG2B7CjpQ5dDe7DP1E/Vs/7ec7uXQjTFQpl5
3gEhnYHyHKqzgBadD0eghUeq6XVeBAo9pz/qAZ01VyP3wx6VwY3tHjsgU8slmugpdNfPHcoJNhu0
jIDg1EJ7jzZuwDLMImtexvapL4+hAPmAnxgvptxbS2+VmawAkABo05+kDwC+0XHyLQT8MnTRwUea
F+DWe7Iyk3UQb5rEd8U7SVchrLJbr9xd9s25iODUrhb6CxuUgsrDOL262cVuv1fDEi5szv2nNxIm
E3WrT7lU2ajGTkF0OkGzy/pQqf1QZVPfcMHGhehjzi1PTWm+nxQhut4QAa+8EOpTIdt7TuqbWfqF
DX1qRrsaQzFUo4xgJgCouOzv++SdZ8UqGH5FYM+8vEBzRz56iSDaw3HmU71Pfcr217lqsNMA1eCP
XHCfOw8yeGohMM2WEv32nD8wHPZQOyKgMdPPe6syukqSKehBH2dj+bx8skes3MaoHurgFVhwg960
4cdQrDJvT5LfdXkbuSUqNzuvuzLpL2lUflY+peM+Z+s4X+LgmXOm0+/T/JVVNUmcEPEAKKOF6XfD
VroPpP7RxAuRx5+ebP0EwI0H9hq8VnELaQcPkV5tRQ5mQtoR2rh26YBqxkQe6zfJQ8WGdWQRP2ny
TVrg8k2/lwR0QKu0+umQY9K/5h4oR/uVyR76cOGEn41MTz9Nc/PWLgnKvJiEKrsCGxUmf4PUkBRr
wp9FtmVi3SX7AhpsYbbO/zsEiwBvCfPolwLXkv6GqCokPZCJgmgwuM6RO/UDulJLknlzx++pkenm
PnnEJnXJcwAMEQBY35rGd5qdm21J9KycfRbc2UsNEnOBwKm5yetOzFXV4ITxAHPMESuP+ZTc9gDL
8aXX0Zz34qlvQhkAmV9UeM/ttIPhMKvAaUuSDojDgxwfIxDTUesjXWLdmDk3cF3+6SNGdxtyeuem
AIwVWUxhKhZPLJSAc4KPuLgLwbVIVgCEXT6lZtbrzJq2XkrYYWr0sAa9lLEC5yPw+XFEfWb7Gf0O
nl20vCwcjDNn/ZlJbc0EgMi508GkLcnGbNq1Km7MJceYWbAzI9pxMyohAjkFU6HK/Co9ouCIafXB
tN5VCyGVPbti2E/AzCLVhyLL+YpluaApHaY5TJ/i/qDi2yYnAOmtnXBD8+dY0FXU/arzXzG7Dsa9
S+RaUeYTc+uBijw+NOFWBunaajdAVq36tAXT5hYRRQJ1vOhO8f9+CaJa8vdztanB+djmdozfl+hR
4GhesuTOrX4ow9u4vy571wyv6KS08NeWFo1JDxidcYpSgupH4axr4y1GOpQ3fhIdzGEj421Jrrm1
sYv7BuxMQ76q7EfuvKdZtCuXrqC54/fkayAifb5QUC4LlGniazimGYXVECKwKycx/bo7gJjcD9R7
K/ud49zn2Vr1X6g4wDxgc4zgZQbc+7l5kFeTup9C06C67/mzPaJFpDj20cIFOLu//prRwbzGGBi8
jmEmr99jqdZhuc+r/Cub+MSIdiA61Ih6tDVhKo3vNXix23jDloiC586mqS9rwlW4YKDS9pXV9ipN
prJ0xH6kwWFMIRR5kC7IZpOronjrXy8769y8AdcLuT8kjdDKrC2P2Zjo7w0H7LthY3h7x3sav3AF
T9Dh/5nQl6a0FeTaS5iQ1U0afqvYxsgXdvf8KKBaDnwrkk16rgn08WNDDIXrY9wP9M0U13IJTTZr
ApUTZiJNCKSpti5RZ1tydDGKrn9CF/SQXKPqenkt5iqP4OH7a0M7pAYHWheQGYF/yffxO0XOvV4Z
zj92/L3tHlJci06bLdicHxbeOcBE4QWppw2rsmlpgUaqlSMPYfg7RvKIfFwe1txNgXLTvya02zaw
TC9DKh4srcFGGXsE4c5a5Lcj39j1wvt7aTTaIvEhTCPawhSH7Hpo7VX8He3Rl4cz/YYWaWOR/g5H
W6SkHVRtmbBRxYMfpz51Xwcv87l1RZYKRNPMXDKlbU7LrWRglTClip+WcUzr32WPh+Lu8oDmXvPI
l1n21B+NIFl/tI1CQQkF2k+rAdEdeiYh2WL5QdtduRVbBbbES668dT2yG5zgJnLDh6haQJzOHXqn
X6C5SIkuWJAx4AuId+iGf1j3bBOUqI8g4Sm8bWwujXg6qLWJBbLMsUFKBjg32EvPL6WOj1GvLAd5
QgkZlchP4xe32KTBsaej3/M3ghRyg7fjf78/gD9A1zww+FD40YG1iWyqADSif44pz/s/zq5rN3Jd
2X6RAGVRr2p1cs5jz4swyaJypsLX30VfnG01TTQxA2wcHGAAVxdVLJJVq9YKi37Ppu35jylZSQzW
cB0pKFr5IFE49awuvHpqEgiSuU2y6cnO1ffUCtB9C5wkxEUrVZW8JDG6NviR01aPEdeEvkQ9Rfh0
dhrkaQ0s8XEZrlJL0YuSbO0TO8LZy3QMo9uFj2IJxNeJhwL2FHT/cMCfGBGeql49OGWJa+mGYhjK
jzaW/21UcTJL8gfoA1CG5PASRAL/99WCZa62FFbm5hu0Ra+6aoB6VXrZj8m24vObLFWsmyT7npgT
0hUYcaDPoSPmcvN31iRBYhpBrm2he06wlqqpUJU1IfxaZ8BNoIQ10w3b9AeQmIHdHqYsdMz7bHg/
H+tfQ8JG8w6JB1dLPEJcwTVdj9xy8KBJ4XUNqhcQMWRBWe3OG/ka3zCCPjhEqNETB/fD6edylgId
0ClG/xXdaHsIGy3B6/TB047n7XzduLBjAUaGZi+uS+J7Kl3iSq8T2DGM9wzMtRAza76ZkPxjYG/y
xg11FDfmr3F4alD4VLk+VgbkgOFYtG3LA/Mvuv4NYlZKmTbJtWZtCUzhp0sIvEg9lj0sLbZr4dYc
RcnO66P42rDSdJf4kMOoi7b6bVM3fqAGoXt38LOn8+srdRc6uly6AhUNsUkTtX5rFXoCuGdz3QFy
nJv3xHubnLBpFTtO+iVXlnhErTZ44aR6W3qwlI116OMG17iQ+ZqA8jzQ8Ruz7+1ece2RxujKopBS
iB1hCtyCRZBwV+N2MT0AWm+j+h+6rPiS6K+ht4nXHA7OU9fsiZbQ04Uh3dsk7sYxuoAxsLPpQTu8
R/aDnjxN/g1w8f/y7f4zawsBBGXdNHZL7p8B7iEwfGl3rr8t/a0+Ksoa0pTy6aAIeDDiFrQDFSxp
9tbJr8flzphfzzsj3w4rG8IhY2ha7Q2UAkrNeSmqbYGOUL90kJpLgIt9ZmmgzUem4glQeSZcefTE
09lswDNmLqEGYOE0fY8WFcedygov2K9iP/LLwql5gCTWJU0fB+iZZypdUGm0I02CpImgLmkL0V63
RRUtPmw0TlAuaUAAOQU5AEW16/yXkqaMlSHhfMn8so8MvpEn1NRt7VfcXPvWdmmDRqUaJUkZrgGq
FcszDQBbRdCVFg25v3gxLobj1ilvWRL23iOrboBbyKrQK/4+yqHeAwitg44BGgbCCqbUihnJEhRL
0ivPuMud1+Lvbzlox6xMCGuXgHMzHWcU/bPyrjfvWvbcVJtlvjWHvz/G0PdBQsIJjba1ONzZDOh7
eAwwExLd5fpj2mwI2dg4ZtL5cD4cZBv3xJSwbACeEa92sWwkf++1Vxci2JuqnoNuuDaaFyO9jqNB
8WKQxPqJSWEZc822QdQL71ChHo3XRd+3/lWpah/zv3L6HOK9s881FNI6m7NumQkc843fM/sB3bvI
f2joQ54cIlMRe1KPQH3GSzW8LSPmoWHsKDT/0DpG7ZEBi5F0EDG8sgbF15JkIggNfNoRMlE2MtPK
etiJl1vTCaP6iakwV/xPiMuGRcMeQh8E4CMhHsqe0MqMAEiPTEAx9XdLVTmTGwCxGXjbUJ8TH3MW
wbvYWzDcC7UwSMqbj4tTKUb9pSZQMOPNbkAaRXhhRg1nhNN8n/6u6gcXszDnd43se/OK3P8MCKcd
7Q1zWsoCBabiXkemNrNbL3+gKi1g2edemxHCqk0bhnMbftDuuJQvXhOkkSKiJMcBV5j6zxMhomjc
xXTK4AmpXrTkzYeQOqQ2szkLchUXofSrQI6bEItLf4iK3CSzR6PT0bJ3kiu7rzdd0Sg+i8qC4EyG
q1tVcaAK1I0sVEBqlVac9IOsXOD/vroJtH2NtoAP8JdGnxP7yZpB5DsqvojUBjA9fIQLfQSxcBVH
S9lkE4BX1XSraSGprqzi/Xz4yk5mtI7/M8HDe+VG3sZdZtcwUc83kFQd/NAGbLK+bjRIJTeQZFVN
E8lysUmAtUU7FHVxsSALTBu0giz0GOi8a9wuNKE5nM+h5l4hPzdguj3vnzSoV+YE/3qId4BhBuZI
ezUah8R78axwbg+1Ckss/1affgnJcmQE9EMLDA3TdzfdN6jM2opnkNQX9Pr5IBYHnwjHGGn8AqMi
6PFZ9dNYPyf0aMdAvD6m6T/cOcxPQ6I4YTOMQ1E0SPz6fGDFE+7web1hQGC6ihEE6aKtDAnFh9gk
wO8C2rpx6TctrwJMYUIPUBEC0gzto/wPDhbMnogRpwMqn4LdASFuBTa6Wi0J9QETuorbtDTjrMwI
kWb0aWrQGGZM/V7TXhstPB/J0usZgM/4xJz9HFfb061apW5aRhx71CxQhdPoJUmz0ErMg0HHS328
mcoS8DSzbILS7xRNAdkaWrgEcAZS/p9guwczs7WUCL2J3FZZHjjpYdSAez2e91EWDwA68TMI1UEi
Eg7SnllLRxAPlbE3oz9svp09VQ1UgmFEGebTiMgvCN79AcwbMDLUG2DUQpNcR96b7e19Z2MAMFE+
pP6+UyksysJjbVUM9dkCKoJb7crLBDqc9d8PpcEtD2GBSAehnFi7aE221EuN8OgnzR02tpd2ewuD
m82m8TIX1KCD7heKmJR+r0+bYuECAIkuI9xmU/0oPIhUvw3D7nxIyMN+ZUNYuGZkoPBaYMNwj7Qz
grF1AK66y/u7BRXLLgorbaub2/NWZceihdc3iP8whQGk8Olem6zFQP8BRqMeyisBoMIpAz2f1kBf
pid7ZzTNsO7q5FrrIxQW58LYn/8BslzP1Rs4pQ+eEiK2PM81Yg05foCNi0VubRtsusjPAy1/MUvF
NUO6uXmnCGVmlJp1/pVXdwC9sAbm+wNe520SLmm5heB1E0CcGLcmRzUJKg2ZlTEhTS5VmUdTg56f
Xt/NdtiPzxlRhIx07XyuOwjAMOcTO/VHi6mXl/mIiGlKUHNogUd+4JkJkCsm9qijOF6kofJpTVS8
atymB8gMDs2J/UjJ29K+xv5yX5T6pV4SnJwYTbFVKF5pNlkZNU9dzONGM2MDLhZAhvIrFPuHmiSm
5DAUjdEW3NXESmFR1NBNp3DLTt+tRQuWMbCcwC+fHdUYhfxzfVoSfEH7ZqIdj4hBx6xOF7j+xkru
GUN/7+0fNhUG2NHocHCIiu9NSLnFVu9OqAMAHuT1N1C6Z+QJCHIWqRRiZWH+gR9HK93gjGynH8jN
yJxYBT7QAkaArB63zYC3ofly3iHZzgX9D9cfxlgGymunVirdKUGvOeMd5f1IrfcJOOAmuu1cxSNa
9oUwpoYBAww6gRRQSMFDN4xxS7FusXY1xEfdvMnHS7O6H1xFn1x6Nq8tCbGgA0gx0J5/IaPeL61/
mfbAlVmlBWKleggNhjGNqtmbGNmYuu537bz+w4LCQ6BsUJX4Iuk8tGRZep8vKFhtfc0O42bbI3PE
7+ftSMNjZYe/klYpl2hajn6yjhUll6lzaac7rVOczbK8ZH+asISmQja5EEFO4MrEvs0+irrTIQVN
b2y9z+hPmfONrtJKlUYjIDYO8EMu2nxCmHhkNkcjglMFel32vHGNdwrafTNR3LSl4YjCLgEwEygH
R7BTzMlgpg6CJFsOaMLWyZM2brv61lHVDaUO8Ucq/MGlSsyB+RB3VZyaiMZcO7rtO/HZLz8Hu17b
KHaYypIQ920eJXPUwtJo3oMFzi6+WVwwLM625+PuA+8m1vSg+fufS8LFBi9hIF4jAy415HphVWC5
7YaV6XPd2Q9tNlwleg3+0iezfikTeof5t0BLlu1I3my8z+a63S5usvGa9GgzFZuQahH4obfaFEPu
NK7d4LeB3bbzt7V9rdOw1R7OL4GsAIFyMKT6cLPDSSBET9z4o2kwYGPI9D0f3hnbLOlRby7mejP+
Pm9KdkqDIA408LhaOURse9hzaowEFHibbLqtjFtQIATnDUhXbGVAWLHM0uo5a2CgcfMwta7mPswb
a8f+pfq4dkQ4zTyzYoU7wI6TfE+KJXCMeyP7ed4X6a5e+cJ9XX19jP4DpsltzEMRpNnrVMebzKCY
jX8gqha2dN0wzGhDVYNABFs4N8eY4QU4w1Zbg8bydeoCHTIlqpakNNJWVoQkD/GMEUVvZGCKreOm
2z4KgMIa9DsS7WzydH75pOl+ZYz/+2r59DgfLYOD3BL9OgLouwPufOcbTzTedO2hSRRXKcUKio/o
0tMAip4/DsrXodpPNWBYT7GK01t6TOK+xkF7H7Q4p04ZdQURqGrBo1kj+8UABbHbX0e9dzy/dtJ9
ujIjpAQnQR8iAqfYhkL9OoEIt/ntvAHpIxY08v85IuT3xrKKzAaVw2Yx3+1BD5r2MPovtv1gNt8o
EEtQnyKVKtdLd9TKqJDrJ8qgaZ/BqFMjt6MuhPthmCU0wOU4tLzfUKLa0fJhcHFD9d+mhG604Vul
l08Mo9JNWoH0eXw+vxDSsFn9JCFhaYMeO3WMn8TSEc+yx7rGTMRDq+3Pm5F9UEzMAX/G2Q/ALHEa
N0XdF6zqXdRCzDABs1GxLIo7iMyRlQVH+KB+nLltkRBYYN8mPZy8e8N7BaHaeT9UVoQvGKVYLKvx
kBPzPxMIIuIs6Kfvvf9+3oxsm6E35vChDgz3ioVld6y6dGrgTIH6Bloxjr1bIEFw3ghfc/HmsTIi
FpWJWevUbGGkwchOET/6Tein9yCC6tLLrkrDmqk4i2X5d21R2Na6GfuYXYdFtwFn8WYwsQPMYC6v
xt9ZqWppKdbQEwKC+AMz5xHGtOopG8KJPVuKlGtIo8Hn8C40NIDjFKKh7zW7nQfUhJy2e/IwfHmY
ZnPnNcsr2DuzIBvJuJ+6dg4TMHxdEDd/HasG5b906ye/wC1x5RTjzpqWXgEIk+UZriEBLQmuleEJ
6+ybg011DoAnTEOtIwEjRIRC1Y/UDXqVrKlsmde2hGVugSLUCsj2bepmDNDz3yztL1uFkpIt9NqI
sNA4tmMyc5h9OQOWEBthlbObQgOP8D+1wFGNNtEIw+Ma5AenmQpXE0K7eMLBYIQOmIpp+eP8tpN+
nJUB7uv6XpCS2PcKGIgNDAICdm4NSRCxl8reGqVKWFGWd0FQ4kH9ABxvlkjzNhB71pPJ5g3L7/X4
qxl3552Rff313xecaehge3Fk4fWy0E1sdSH1nvpJNTMiW7K1Ff7vqyUr0YSJCoz/bar0yJx9pGMk
lG1ygtfQ4z/4AzoPDB3grELZ/tRSPhYVZJlxTs12umm6nTVEO9NT5A3pR/k08nE3WbvjRMzsdBiJ
MDBGvD1lqrlM2X7xgDm1TIQy8P+CGyWUlKopxTFlNYcF6nBlUE4P6b+gRVZWiFDQKD0HFU8Tfpjx
rjDeJ1C7nP8aEl5dPHK4BB3B+xCocsGPYXCQX2ZYcNFZKO0j3qHucJtMe9BgkehYt9+wQ7N+X8fQ
y8F+xUvo/C+QL+R/P+ALsa+mpS0g1Lz8RTctCSL3uepeJ3Y8b0a6jT79FClQYj2BgFwHPw2DBgRn
Q/7oq64u0k3kcxp2zuUJAZbT0I5mqwP1CR7zJbh52kcnOerlseq2qQqlJDvlwb7+nyExJ5jVHKcU
pRNUnMzxehyfZ+1g969tcbBVnRLpVlrZEl50Y5WW+ezBVopWzAKSiTpRnKUKb8RPU5mT3c0Ey2YW
NOgytC+uyHDV9KGdfc9dRZ9fZgyii5BbQa0TVSHhnFti384HnhmmrNolprkZPOc4LO2hM3xQOkxB
39aKRrJ0j3G1VQBA+EiWOMpo9VGSRDnuSVWyiSw9QHvEshJQQt1GzdEhQRL9wcUtSJubzLzysrBX
qWVI32LrX8A/8iofaqRlRsLwC+LqxpzCJQ6dcVfn1zS+bpt9nD5EeJuc33Bymyg08Oo5tALEShBQ
KH2fQKNlU2AYYbTRtrlL6jutvaRuByZCTLNXWYCpbYVZ/gHFO/cHeyjAD5wmQjjJckLKonRh1i8t
7XedLR1qwJBFGCatOJYdB5MCf7dvMFS18dLUwu3YHJd3nSw6fhkanWwY/wUoA8Y9lMNAQoOxFiHJ
NqhRlP7CJ7j0Kij714a810qWR9lGXRkRz7wJdW979DHoRLoBwqk6uliKtZXlN94QATc/5px88Ynp
ZCDYifukwNOMBlX8awDTSub/Lus75cCFLF2vTIm1FsOeyZgkcbGZ4jyENspVMtHQnEZFDVplRrjG
D+lSZa0JM1H70Fnf8tbCZlQR6MhOuLUvwv3dLJe5LyJabGxtS+iFS25xqUpHxceRfv7PjyPCVfJ5
8ZimwxW8RgKvsQJPBZZU+SEkkUg3Cr00YMHJ7scC9S/YsP2A/ksb1gflH8ipecYUryQZ0aumbsGa
rMXtS+r5d62hQZJ3usRE674z+8P5jCFduE9z4gUkK5LUWSJENXOG/WRM9wtOhPMmpGHGmRK4GhtY
lIQwc43IYXEBE139y8IIaka3Y/z21zY8LmsI3QPgJvEeOU3xg9vFTqPVBXSQ5sgO5kjX7zBokXqh
XZZ5sj1vTTJgDGyZw3W1UeDjjJ6n5qD6G1nMBo2WXaRBqiGXOlcRGvODh9bvpl6ygAz0YOR3Vtvv
IGKiOF0kx/iJeWFP6cxMId3cYkXtnYbSMqjYWOgDtGvpt7qmuKDIjrITa/zMWR2fHeaHsiyBNct6
6PEUW/oteDkDj74MFs4ZFCeuov4fNvSJUWG7OTModnsTK0zr2zoecfdSXb1NvkrCWXligsftyq/Y
IlWh5fBL0+4jZ9eRrUXj0Navneg107ZJqQXtb6vQdind0uQbTQcOicSLd+MBD5dcju4vPX6bmyfC
IlWA8afNl9/mOlCB+dAKFckZMPpWNKBGLABZeylAMMB+OMturMm+aJ/sJUTwARysmoaTbFS8NYA3
BGM7CoNiWUef7agxuEptNAWp9eJW12m/O79zJIfox1A+oMAof3jinHqu6dZkeSB96Exr702/zHw3
x91mKveTSpxRkrBPTAkR1ADORNwKpqgR5hoQoAe/3M8qcklJ/jyxIgQRZtN7v+lghWT7ybztwA1/
fsWkHwV39f+tGHdzFaWQeavMOoGB1ARD9nPCdjRRwIxlIAxgCNHxBtjU/Dr3QWkLKmaGWQMv0bcY
noHu2rbIfmZRmBhXFmaCsl2eQBhNV5WIZbnlxLKQtzUrB5eaxaccmnsouFZFqKc/UUgAE3RSh+CW
VT6FpSYxmwamR3SDUYgRrsiGn0a5xVBU7YcgB+kspnYHEEv2QT8PQVoMGFbELSL8668I1POnUdFP
naRzxnGT5XJXuXe68e5Ov86b+JizF3LG2oZYb+9Y74yGDhtWPT45Q3ORRnOQAmDfYaQr662wt97b
/NU1HnEPb9yrYqJbg6C9SwI9w9ShQ48Jc3dzAUkA99mMdOic/UowegvcSsCc8m4andsU0+Lnf7dk
n578bPEsTRg1nA4/m+EVaFa70Xjxk1ArFSlVcmbirAZ8UccdBBV1YaPGNo3qbgYcd3YX+yXx/eJ7
jOgAM5tt0UvsClwe+tJtKywGBSPxeSe/pgnw4oN+FhcUMMN/IY0a86bAwHgCYED+WOmXZa7w7muW
+H/efW7CwSia4F3B6qSNUvz9Dr0Wv4k3qZ7tfP31vBcSMAnMACuFUhlK7bB1mox4R9OBAB64F5KH
FhSf2U639hNUyuIYwNxbZwkbFnj+Vb9pnhw76DcbaNXWu0WVsWTuQqcWmHFoYoF5QoiZntZGOptw
t6n+VJl71c/afh5MBTjtY3TvdEeBmhga02BiAPoILZhTdxddH7RaR3YaXXehgQZ0ybtBC/dyrkyW
BXreA1LYNwtUciqrg6pKjhHApTBaKzSSpLoz8Ky+RaO+SzBW6XduaI2RuR27lk1QTx+KMtAgDVkF
fZPRp8gbuqdxqbCClp6RgxmlqsOKf54v/gDkBj4G1GI8MfU1Q5G7dtqiZWXHeL7UkD/N/Ryc6hoh
QWMWV3Ob4z6XY9Is1f4Bu4LVxF0ZbKqAmAIzdrqamjH5EIjADqzy99i9jJI9i745xf58jEpDY2VF
CA0oXLDU4RMmpHvIstBoQXJhPJ+38fUWA0AVpthsFyqiHLJ96snQAWpfW4yDces7c3CuqW/t3WjB
8VEFRIsUh4csefDxUihaQ5mZiG3ArrG02BjgUgtMs9+agUl/nHdIagGlKtwAuBDEl/QRVWAapfx4
8tydb0fgkFAM/kiXbGVBuMbMDTqldQYLU3XPQCA9PurppZ91ga8SEv6a6PFxfE5sAl5sA/8jfJyI
QU3SBBA3XW4AgdSbQ0S35Rg4BJKO2/PrJuEiPDH2BQveRnFbclh224SFeT3O+6LZkmxrxAfX3k1W
WHW3RRJW0YFYKvVcWaSvHPX5+2Z1M4T2CKAC3FG9uWpRCvcPsUrVTZYw1iaEp19N/SgyFpgY8nCY
jmANQIqHDkDq7zSy6VSC4JJaMV9OnCx4zOPrie/qqcwyuwQ4ZxPXu66/05dXMz2Q7nam0H34Q6xj
bn+vtREtfUi96T86R1ERk+0DZCccoYDv4XbIl3y1pFHjxulgwd8CNCeY3QmYqUhPUgsehzeZIMUB
mPXUgr7UdWa6HHlkdYFRXOuJipNLUpxAqsAqgpCL86eLG6BtNL2BjgtOLQf9pMtifjD8g5Zdx/22
csPYz4KmA0IC/ylK/bKdtzIsbobMY3HPGAwDle5re8P6mfY3xvzc1RfG3wMUT5wUNerSGXu/5k7W
cbXr5h/1Yl5oNAnP72+VR+IWa8rcnTlqm4JAzV1u8/IS99/I/an3B+DHFNZkG3q9fsJuG4D36DKd
+4Smvfe96y/S8e28Q7I0jFExnc9he4DYCcmxrh3Q6faY/CGRjV5nm/xJmKkFYwW1FDrFyxZ0MSrW
Edkiok7GGduB6SNECPlJo1bicwRHkT32PXjLN5r+XBnB7F+MKlIkyRIanKf9Y/QTA8eCf6BKNCrN
ha3eR1XMtN2nuneXXe6B2vD8SkpSowF+AZS2uZggRphPN3KsQ5Z3BJ/BJoHepTEnN3F1B8T0jWbU
F7V1Q3VrRxxcB89blVDx4uL0afZLa2AacEVwkD+SyT9gtAriK14YJy/WbB40zb3o6qc2ppeMdiHO
cRA52P5mhtZFukBOynu2U3qwB3tjG4rXpyX5yvhhCCvM+OMGISJB2jhllVcieEmFyQZtiLML6lS6
ucn9JH3Ba3J5I37uHxNrGA+pPWdhO/TjGNRmD5nXfomCZsnot7Kt9bsyMtMo1MfeyQ9Rlw1gUB6n
/qKcrAnaorNrhZ5J699DyuIxNLVi+p2DvfkPjcBE3NnTPAVj4po/PdY6x3Kcs8s5JsO0wVm9PAx+
ayAo9Owt6prkiDGXbgeAWldcaeXgX2c6qxRN168PXHwyDKUBJ4EnE4TRTiMlT3vDpjV6/EZ3gaeC
Zv2eq+s8Uk1VfWgDCLd7TIqjv8aHnTBILdx88fBlfUNt9P5YW+obSim7xpqO78mgdQfdHkBW4Wb1
9JOU9nBTTiNaGDrL6m02Zd3F6E3tQ55VqOz2IPR7bhM7u2tybfhZ+9qiWBJZsIAXyAFSnnMCi8ES
D7oN2RD0ob1ZS/aau5hbt/GPdd22R8tCFWgmJArmymZ/f8BDHAt4VH4+QpZX+BZ4vKKa/9Ef7e5B
Uxh47vb8BpV97LUBIYf3dtwTDYG+AcEJyiaVVgdRom/Svy8oYfAXl3VOuoj/IyZyrWHNkPB2FHGb
7TBkN6U1BANrFUe65LoCggZkObwWOYGD8NIpC9akYzaiDk3GMNGwaafN+QWTnEh4EIIiEBNtNqSm
hNNhpJDDYy0cMedNCwpxaFoPJogwWdAalsKW5OOgC+24gPpwRRuxS8h0u85ZhE40rQJWfm+n277a
pirRLMmawQoqE1g0rtAjxFjm+IlJZm6lfHPJdapqXKj+vvCUojNbWM67w2QqA13bxlOpWCeVBeGr
p3rq9oUJD0ozO7osPVT14fxXl3+JzzXiCWJ10W5qmjfLDB+aMt75Fghhpm8uSrB/P9AF8RaCshsX
M+ZcN6d2HGbUlBWwUxj3izMFMfnRWzd+ShUrJrl3nNjhK7ryB4pS3QwIV4GBybuZXXfjN214O79k
kir9qS/CTsncyOwmBhtL/JBGAIYX29JLg3g89Mu12d4n5VH3f8z/kNFOXBPCzQWNqJYQHs42ZD27
zdDom7q6tFSfSrWEYtDRau79Ae5F5NGpb9t4CqwsPL+GKhtC2M3VEhVmDxtt/LCQQzVugGRWXdGk
uwfFQkwr4hELrp3TWBiImcR2hwVrfGDQndAH6dgc8Mqapz/P4BZIXtr8sYugtgmE7pA/Yer0vJuS
HgdChd+5oQKPgo7ISVZ1DSDTFcJ+aHaWd8+KHaALu6nZRIUf6ID+6dNV/vfEsg4kNfntGxsOpXbh
Ruy52TK3hoeraXHAKB/4VkgXtmx73jfJ1WFtRQQstH5BQMEFK077WtahvVwTVgdZhwyyi4rX88Zk
8cKR93xsjFPYCjG51EZWER2oorwN2xbSQx5qpQ//YAMkDAZOJpu/2k/DZcQtx298hEtSvpfxVQ+i
FdUpLnXDwoEH4UrczkW4bjW26ZhMCAcOV6Ac/YdyvYrsXxb2/qcREa07EeqlywIjff0UoXee/EvB
y1lbEFcKV5Q5LbB7taYO0Jl0h4tIxfcsu44AWgBgMxjkeavm9GsUs4c9PQJ+0xtX+hQO7I15Oys7
zuPLP3x2G49wlIIAKftQAludGKC0LcBJi8/u6oclCuP2GJnP503ITgzOJQLU5Yfmt7gjh6pner8A
eWPkb7V2gfdPWLHt7D5E3o74+8x89/Rd5SlKvZKzHVahUoVVNKABLyyhQ4fIRUsXiRyCEibUspPo
0OAhVqmAKfx7Cw8eGMJEOHjX0FwTd46RD3lnFhnABO6wrawmiAim2TADMwH+ZWwBywCiVgNqaoSu
9pL9PL+6kng/sS5c81iW6RoBTgO41ikoyY3RKPyTriMGbDDLgbaJKza5co91ParmcA8JO9Pep+lB
o9dUdVhIkgMMfJoR/Oip1SetDzNWfAWRRUYPTrT7h6VamRBuYYupkSbOCuAZQdU7dsAAx0/nLaic
4B9rtZu0FjzHFl8rlCCCyn+nDKpltaIfKKv2Y3AHDy48uVAmFp+tYKrKNJCLAYsB3bU6wdOOYmzA
CsryBg9u2AP7NniP6+p5Gp4jFepLUnE6sc7jZeUjlHNZqukIuIKl+873HnXWXHK6rNhygcjCPPhU
IBC7/fmllWTEE7PCGZjkaYzHFJxerIcuusqd68l4s9rvlmrC8us3xDvQA4eKDWFw9NaE+0PRjaAH
1L0UzVSdBtnQ3BSuFuQ6VeSnr+vImwug1INYAd6AX94E/dD05exm6N51gT1c19Pj2Myb0Trq0K+A
qO/f42w50gS2oByMXSAW5Ke6cPO69rINOsma8ZzRB617O/+RZGu3MiGW3p3BLf2ogokaMM7WfrUG
N+zm8LyRrxnvAzGDw4rgGIbkx2kAzqD5HscJktSNN27dtAtH1R3ia8qDBYKRQryd0ecUS2WFrbml
nkC+3GNBrR0dc8ss0HCxl/OOSMxAfp2XTTAWwIP71BFEWcH8AfCBYnh2/EtrggT802Ao3oQyK8C8
g9sOjSzUN/g3W+1XR5tdI4tiWMkjDI800UOuDzfjonVHQ4+0w3mfvm5TghfHpzX+a1bWMs9JF82C
JnuZNFlg1z+mMn8y4zeymIe5fz9vTBJuYHEFkQL2EVi3LSGhp2lNo6ZBOPtVDBqFHxOgU279eN6I
JNwI/0QYMgWqF3RRpx4BjNxXHmcpm4C7cAJcZbx7nJTk93kzknTwwbNNuMg2YIlC2pmpXxgNx4N5
0S5bXil4gNIEo19hZewA/kWhSDU0iSYcfvrpzYUgylHxArDEBF25cJOli1b4NAaXrFWTbgl0O5ox
KKJHdwBH4ut5FE/ugGKKf+MRNoT+SMegMQhu1XgjY+5AQ3Wm29ijNoJueunG4zhq9ksRdbiKJDqr
D2ltZUvILGRTvXB7uh/GHFoDDJn1qmvH4QoV5PamMeZ4uKy9xL5zFxf7bZmXndnP9NI1C/27OVfk
ckpIdxwQXgmGxwokZnuxDTQPs0wDxVDsu++FXk27xSbzz0Sbnfuqi4pHik7Wtzojw6XtZ9POgY37
mgD1UZelScNi8tmFnbvuK2so2J2ymRrBNIz9HBqxVt5UCQDNi5538WZudfaDM3p2OxCgVcfBXZC2
29Er7say7ZdLdFnH6M4HsvQWoy6EbUZQJfbBVNLq6Dl0fqmHlu68hIEJtDLAD4CCpruniQWtgIiA
7jyMhxkDQItJtdvcLPXXrFmi+6rvEvRPPKc5FkxLQwi+QTmH2WW3Qd2KlpdlnVUX+IxWvLX8bP5j
NmZVgDUtK55AV1TjnQ3C8F3Zdcl71ze5udO8tsSb2POGDO/yeHg17bF/q5YYmjKMkvQnxBqsbRsP
NqQ1yty6smmH8lvvRlpwPuS/vqFRE9M5U54HmAQAH6c7K8FBRbUGXMlmsWxscD+YWr9fUn2fgJo5
YsWfVFM1rmSbGSUJrnXtg5BNLIo4UezZZYFdZmU7F+CjYfp7iB2cWlkQknpd5l7Vc7bUGNKxWj4H
Y3k8v2wqH/iyrlJsPxuDPX9kCsRXl9xM5v15A5ILJiiKLJwW0LtCi0LMRT3wqlXZzyhuVKb23WOe
91bSeGw3DSlRHvVBgLkrIj/GLixctgQ9jRIz7DOz+N3GVorvl3SXdTKyJjz/y2Sug2wU9zPQ26FU
LyT8PI6mMbYBjBiHZ81ggUsVjQbJYQnPPw3wH7BaW9L2WWV+EBuN5ktmgsYRCAxnri9KU2FJ5YoQ
/E5CitTj0oot2hlAX9RKzSjZ6ejhTYqHNyi80QU49SXxE+Rnjk1ApgpN78UHxyF1FF9EagSNRdwn
YQv97lMjtpcn9Qh99Y1G7lm3y4fQsRQmZN8EPKz/mRBehj4gq26UokvXTd8zxw3TAZDsckQHU8Vu
qXJGCC+9Gqp61OBMNx+M9qLDjVyFQpDcjwgqOrghAfcAhI+wXgmbTYa8x1EI5Q6sg7ti7z5SECvb
0d9TuYIOYWVKWLep0ots1lCijOrkALHTMo93Th/2+jWlf3/rOzElLNxkeDHLIoy2VlMU9m4SgmE1
r15sHUzumrs5nwRkxwZYNEFqDKEaoNkFY01csaHzsYRjvUm6JKgpNPIOkKEKHOglp6qgkIbfypyQ
Ejojs+dSg7m5iIKEhbP+HrGA5S/nvZLFHu6ZKLCYtvm1kwqWs8HJHUBGKMQPAEggAG0Yi4qbSWFF
1Iydy1h3kxmX2RRsU4TeufaDq2JOli3YyhNx0K5Y2qXJPqRPa8fdj1bWouxvXC+gxEOzKEofzy+c
ypwQ5skMefMu/z/Szqu3bmTZwr+IAHN4JXdQtIJtObwQtsbDnDN//f3a556ZvSliE/KZAD8Y0FI1
u6urq1atYuE07TW1Xumz80o6h8L4y2WclWoGyn3EDNTsqQ9D4T93dTXHqfY7WuR77t3M8BzjuVM/
KhOZj2gXFod22i4cru11QdmA584EO5RQzzGdEI31oIBMoRW56OjTbouu+9gNZbZX6g89NRzJ2SBF
rHkoBxV+TJQdiyL1OSTx46BZA1oD0qB3e0l7NJLOR60hl69Lu/qKDsdWqWoV8bcWALpgYqD1OaLZ
tXpTJbjdYkotym0K04aTIVK+q4kvhV6lV356zMYu20ikrVzBkKY007JJhqA5vHhy8YnzxBwoq+Sh
cV1095ZfHS/vmZXj9h8RRhNmFhWphWVSyhx0vSPzLSdJtjdmdCXNuhnhYli//gCJdzC9CI5oBV3Y
MpeOSSIYLxUXJETUp846lmq1vwyytmB0ngvNGHpS3qTUldkO66QWwm7m5I60YWlbk0dWtoJzirDY
fNbMKBhZm4iKqMnHj7F8ULSrLLsrpj+I0wWzl/oo1AhErcSnO4n0knzMJ3sSnEqFJtLO8crw9fJq
rTgm6o+UoiCtQy9asoiTIbZKrdQQCFFu1OEm1/eT/XdhbD3jVxquRHkV7g2q8Rb/Lj69kWbdFImQ
oo2j4uB0QX+V9049u1ZumMHOckL7PpKz8EPghF2xq4us+jAMafoxmrXoJs3UrDj6tHfHblV1+l41
/fSjSJXfqfGIcK/KZHZY5AYSnM0wNL4bF3Rf7c0omlQSB5HxMXWQj/EogpjXcdNUNc8eRco3okBh
xXmuAvvgQ6ORTNLbXtaS/SkJ/JoCAS83Q95PQ+57etNI10MrAKt22qvqoB+NqRuOdV/Z3uWP+fYk
A0/PCsrGFEnfjBFlUugQJSVlReRKqkNrJcFXe4Iwkvv1+4euAyXYnJB3IKAv3eHoxEqcx9QX066f
XEvJo+uwNG2Xdp0tfZA1q/hyQu3L0VRexOeHgPSMVAwprbbhVDa3hW2WT2rc2j/tUiOFc3kF3x4H
0SWFUzVs6LcI5J9jEds4ZtPTQVqWD5VGKYm5xv101Etp41OtAlmwuZj3Z2rqUugjUM3KypOeMjPk
xilSeK9GH5jGs2/06vmyTW8dIjb9C7XsJfJLvZDnFqjJROOvyR+mrvx2GWL1E6HdQiHT1pw3jr3S
M85cCcTQB7vM1x4TZvCFybRxU628+TEFSjZ1PnizWHX+ebrIIYuXTtRXhkM3P0fprRS/BOq1QYt3
xOjM6nZmRnr8oUyhY366bOPaMqJiICZrc7WQZD3HliXJ6qPEoEDMqOasy70sOlxGWFtFWxC/CaEg
K77J+3RG4Zv4Xi8qX5j1NqtPf3KWhJe3ETYSYoTLes4UJEU917RvDsmVnDG4YL6KiKIu27GyUoSB
FHD4SjpXina+UrZRVFFpK8h/TIrXJXv6RzYQVk4PHHmyBYJhIPPfOUJW0TYY+mHu5fm9H36IqnvL
+XtQNx6MK3aIDi+GBNABSA/nwhkwJDNvkzzJvYEBj/pXc2vqzcr3xnEyYJrbnaLH0ofmTddO9PDk
Xomy7pDs1PxB6zYmLq7cSCbkAj6FyEaxd89XSk193STFlXuVclSyT4N9LKwvunktG8++wcQUmnov
f/xVo2BpiAEBkNxV8Vg4CVmUBKZ6MADYx3eG8RJa3xIayv43jIVRUyIHXWGDMecPfvdAyjqOPl6G
WP32/5qxHBBQj3MDtRsIfZ4OipJeTXQJvB+ClghOCP/Ty7VwKNag5xUqErkn0bwamRY5+uQPrDiF
WPjLJrJC0jtApHPtOrQ79xuvk7dPP0JsUgHsMYewbumyTKNHuquqc88sIlfPP8VfKayS4tiZVGrG
n5cXbG0vE6wiEiYoYEwTO99abDkn7eo2ZwDWw9QzPpluapmamon+4HHyzaO8NbZsbTNjIKOG6BFA
on7hybo4LJyy6PEzZoQ9N1n8o9sS4l3zZacYYieeHJhaqyVeZWBIuRv93Tdf5GAXhxsbYWXpLLKf
Yv452Sjq+ecg4aD6Yy0NXFrGrWTGbhZ+NOmDDB1XMW+ZGVXNG35H7KxFJAylk0gAbSZK1OriiA6N
yoDJaeJbOR9n6VZnfoDpaS2ki2lLbGzlI9GvwRPZ0bkO3gzjsfU+JxaXc6/uJiTEeV3qn6pxqyjz
BkWIBpj0ygotRa7OxVGSZbpyiNGgHrYJPUy7UsldKzpe3uFbIAvnWZWK0/ojIIYPwRt9MS3/g2Fr
QpdAKNCyoaGPLGNcWRlGcxwRJohVcu3abghK77IZb7b0bwQwqNmK1u/Fxdl2ZUmrHCXvsXJ2ebWz
nWcldTx5wx+srBYBBq3ejOkWeX3x9ycnxy/qkjC6JBNetYxhpZNp+hK8OyijEZ8xv2RI+OqEfwtb
pKYIjVpMsMpD7Unr+p2RM34v2PCja6acoqjnpkzp4HexL1DgT5qyfFSi7kGztvhJqzAa68WTX+eV
uDiV/cib0ZxpxOtT464dtXsL8oiade/fxkxFJkITzCHRgbewZpZUszZEiYJ8twXRrNJcCkiXN9mb
q4cPgy4NMQ0pK4X46RxELaqcB6cJKdQwDoMT7enLPA4BXJ40fh6lYReGWxI8b7zoAnLhA2K7rKyx
pViRRTo91fuo/BH47S6h005PD3p9ROnqspHiJ565UeIC3tci9QerAyWIcyOtuTBLo6VQa9sNMbuF
Rk25R7fhaM72c+9nV5fh3rJgBZ6oIyioFZN4Wuz20EdkuROTuQbSjF26L03K9sci9grrc5K8KMpT
GH51gpvLsGtW0gqpM0WIEALG4LmVxMhDlNUkrbX6Jgipz4iS8W0zOm7Rb+g3rbgmkk8UGilg0Enl
LHdNnqRzVQBlqvJ1pvl3XZogY1T93Tnt02Wr1qBEkUSGncWVsXys6nnRDEbPbjHMXnYbpezu7XBq
78qmktw2mP7AU9E06ZB7ouIkMjPnqziodqP4QgK6Vs099VbkrMmWvZv0zQ6BJy248YSsb16QDvQN
dg8pLlT1rV1iBZY7p/lTpKR0nubFYcrzr5fXcW13wJEWtonbfflMqqy6T2sxgMHujV/pNB5VpjDP
Qd24sZ0cGnNLRWwLbxErNWMDlyoEr8yiv+WwZSjpeDOSgW+k6sms3x2+/F7Qf81bHPEpL6wqTVhQ
O0dpV/rEmN5DsaXCuOL4LYjLBPtUTYiTF4FsXkwOGnjYMCbqdaU9tb2xh3H3/nv/DGWxckHW1Uks
8vtjqB7k2v/atdW9Nr8GUb1R/1mzh1ygoAsSzJAaPN/r2jzF8RxPeOL+OR0cWskkN9xyvis3DMk5
0u78Q0J3efXrdF7XPqpDCEQpu1D+Ikdf/CZ2c795qiJGum74i1U4i00O1Q2m/nJe4TSGsAtE73Mz
lzdWcpdqf9VDtTd/ldTF+y3pF/EtljcLugYEAQQ2rOLC56JK38lNT8SROM6rlCLomEcb5OE1B0h4
pvF4IkxDB+v8I3GImN3e4GvJEl3LXb7rhuk7LxG6qoyNe3JtPxA/WTzSREZ6+TSMFOh5uUWhJLau
4BLChL5q1HQj7fBWcoWjeoqyuDxMPcpyR8xga1M9+0uaDfPGH7X6EYWr6bMizRad42Z5pKiSkpu0
mtu4JBvi5nXsPKjO0H80s706bAnWv635Ln6txWFwosnwQxPjJfR70uFIh4c5e4ERMldrV1Sap4fH
ZuseWNutFI24alD70tXfkcRJ8K0guWvNyBF6Zd1eR6Z2PUfdnZ+OVxNH0a+7m0Sv3x/xiTrVP5CL
ILkvzMnPAyDR5XBb3XRH+7X1dxCu9lQS82jjPK6dEMHaJUmvoxSw7M3p0nLOU6ERoDj+o4Yi+Vh9
vnyzrR4Q2p6ZTyrerkuSiBoYuTPVAgEecnTTy5kSH0dNqUI3Lg3/Rxv25Z+sIekmZD94+ZFpPj+T
/TT1eiDYQ20eHTtL/prL5U1RknKw1Pt2Qkww25pKs2qlyHOix4Vy5tLThNU8GjFdEZ5FUUCfZVQT
81u9cOi/MDayDqvxKx9LODUA33DvVCtOGJLK3e23KS2xg6tz51nBIU5eR8uVtA+V/9FSD7q14RpW
/Q/HgIOgC87mYllD6tpzoosyamO5jI55hKN38Bkmc3nDrIUm5Av/C7NkxjT2FKidOHRyHeyD9kWi
WFAVh3CamXG84VLXPhvpW74XaSOUWxYmBYakMN1TBHojVKLGt/9yqsHypHYMkaNJjpctW3ViNMLp
PHIoG/D2ON+YgdPbFPn4WmanfYjq58K2GEhdDMfUCA7qnH4bZ4OxFQ+xudXjsmroCfLCrfgtE20a
gz0TpdnXQf4yJ9pTSXLWo6B1uGzl2jYhl0jBg8CZ/NgiDLOqPveDGKikMhK3NPS/nTa7obC2NXBr
zXdRMsWlWOTglaV6YdRqTAYc6Zik7P6tqJzQ1TblfFfXDYEIHlFcuXy78y8Wd2M25C0YuQWBmIHo
RQyDXleRa9x4H65uDt76pHjwWKIL9BwKmZxpHmaqzWbb2spN62hBek+wWY6uzigDKOp93NiuOajJ
B701wmc1VLtbGzL7+/M0ZBqRyuNVTpPz8lAYUdnZjsQvktTtZ+Jp2trUeJejIrvhp1dNhk4lMmii
6LisDsSGEqZ2hdckDL7R7DhwE8Yt+0343e+Hv2ZHfQkzzVOL/FHhOXR5m779sjxacdWsN4miN5Iz
hjYYQ0ms41F92w8mEvHFLkDjMs+fLwO99WcAwVej6ilek8sIUesHo9Mc6hN+c5eb38cscNP8igc5
lZENm94evXMoYfNJvIK8V6mNOlDKxFQ9Z+8UBItbF/oWyCIS6w2jqRRR0mGSSdD8dKTeTd49IgCW
MbUPrhmyQvTKLXwI3R61PAak8hP6bsy0v8qs9KBJW6mgFVPgGxEi0JOFw1oWDieFoLJUyKrnjfWD
qvzR8nHIQRlsXDMbOEslZob0Fgxnndlr2eSGpXRopHHvG1s841UY1J7E7UwcsqSAS04/SU1lsmqT
33uyXdiuYxbofHX++52VQpWFLmtSSIgILN9xQVXjqVLE/iOzdDN7b1teEt/bRbSz6+9mGR5seoLm
d/epCKcEA4PciwLrzV5sPTNqwtiPQLXT9BPaUC9qSdgjS0xoowfIoNktC5z95eO74idEy5kpVCiR
V1rukV4L4rSbo4LWH/nQaz/TaTjOROQTM4MuI73NvLIR/0Va7hI/KoJmHEFq7c80thCT7CXf2M/j
d0Ml1ttXW7X5LcBFOJK2hQ+VC8CwqVxrIGL8EA/0uH2JLHvfSF+tLcL46lqieUZ/nuCALG+WztI7
Y2ySwlOgLU7h06hOO9l3e2sjRH77bmMl/8GhlHDuB+uilEvfxLBY0chcf9Gd2fNjTzK+Zs4XW9oa
afM2EFEwCVEhNiV2aYt1tOZwCIMaN1KZt+pUuhrq15e3xsrJRkJKSNhSBRBh1blBY5WSaKCn1ytt
VXYneYj3SYt0C3ObtnTR14whd2xCORbnbPkipKKWSqlqUU4PStcwHjdDqt8B/HlWhsF6ou8ZDwKD
cBnodDUc3NrnFI9Gk7ulb9xamdEepCl+CGXpIWt048ZXhztFkm5su76W1OJzVc33pRoE6MBzCpvw
kRqSTtjc3xSMwPElIrJA1vqNE/lWOpXrGtK3qP8Tp7Am5+s+1D0UpiQs6A0yD6WSXcmhEIyXd2XP
fLQRSnTse/L4GszGLlYCobS3kW5c+fKIC9BhTa6MhNmybNCUPhXISRJ8gJugt9ygfkbY6vju7QUI
TbOMyoFAszyXWZpVWTkFOALiML+RjybS+5uz81bCPcoePI552lnQZpbBdBdXuaIlwBRjss+7z9Yk
uLHteDVXQk6n200MnlJKxh4azVasubqOPCsFOjHFssWRMLDSIgNsPUYTa2y9sVRu03CLErByegTD
/B8Y4QFPI7C8RoWpAyYqqO+k5oc23Bq8vuK1RUlQh1FJ7IreyTmEXTFOKJNwbmb9rPsf+vwrwjrt
+Gw3X3X9qvM3YpeVdANDlE7whLM9MamdWtuforjw5mpX1B+SyY1Ifiu7Yb7Rpe+O5rbDZ6m/ev+O
JImv8QyBYkU4cw5KL26RlRD5qE/ID5NW3IyB8RBJX9+PQu2K5i+Zva8uszZITEK2TJniaKTTvm6n
66pudtB8N66jtU2hMVMUqhUcuzdp6CG2w4p4iE1Bi4rW/CL2f78dOg5CVeEHUYlbhMtqTENAbzZs
bvmTYtxozBRIN2xYOz9Q7ESrFxQhNt/5B/HpyC4onLLrGAeS16YQGXE374a1vU3NHqYg5FNuu8VN
Gph24ZAPYaXM245WE0RMlOEpCXe5/6sedlmxEceKbbS4iuCHiN411B/ImQurT/Z22tc1/eg0OWto
clrd6KrDU1s8RnbkpnHkVluzs1ZWkYZDUZSVoawRQJ/jSVNvVLxsCi/JRbeu/doHXC6aukUeXNlx
om4Ja0Rc5OTqznFyTSn9MJJFKFlLN/OgIrPcG1tSnWsoFGHJQbJ+XJGL1bOTitVLp4IhI7cjA6W3
WjRXdgMNwDwxkMuFPr5Ml6mdhdpayM+X6n0pk0pNqIZ+Upo7dPvV4DhtsdRW8USRkvgUJYdlwQ1+
ijG0MqtmFeNN54xHMvGu6fytWT+JWVDns47Ujd/bfoyHMxnshxKbI3O/LxZx6PNqSAhxuJjaKysY
GDO+pej0+2cstzlmKUI5iuTtMojQOy0skLotvIDkA8IQaXQdyfctETGzMfvP6uTa8yODfYLoR9od
+/kh3PLna1vl9DdQzzdkYoz9WOV64an+LN0w8Ut90Cvj9d1uUEgq/2PmwkfVWqKwkJgZJ/Je4k9G
IF1bCI5dhll5xfwuwUHOh7RCA9a5LZMjT4hti8NFGNGWtqeMzBWJHqpiS0FxzV2IYt//I/0OqE7c
k1HPURRmSuGl2nyV6eiROPF+Hszn9xtErxplJyom5DkX65YmShV35L+8gNyz5QQ/xzq6l4l4UUva
iiZWFo9CKbIqQm+efb9YPLiNWaoFYKlxedt1weM8mUerzhjHYR+SpL2StUcFem1aqUiZf1CVj6ZZ
3wWN4VbazzpJNkxfi25Of5/lErcVz+6m4/eZDf9L0St7vVZujDK/iZPwsSGzkcKDtIhXqTaFiIhs
bNmVCwhNQUYXoa8Cw2vpcoZenZKhhZyYN46bKdej4jFWMFUjL5OI6r5d/tAr+8nGXwsCHAQhWmjP
d+5sBvWUoVPG1DFGOxvHKf0x9xv+bAtjcdINv0hSxw9Lr45yd/aP+RTsqs2mwdVtdGLJYssGVTnK
SoMlenK0228SfUXpLoz3l9drC0V4tZPzF5YOHbEdtpiMgAsgK1zz7FPtT5dR1lfMFEIaDEVGgP8c
xVbm2GIbll7KMHaFBvo0ovh0uAyybso/IMs5ASFiOvJci08v3ef6Q2ZdxZM3dhtsiNXtTN6AxiW6
897M4apyy49HiwWTGo2wo70utequQ2WbNn3VGxT/qA5byZ615ROJF1pMiHUgYp8vXxpbCSKwNGXb
dkzm07mTs/zotMrnywu4coOhwkIGEJcP0JI1WCVVrExlxV4w1XvGCx8L/+dlBPFwW9zSCOeJwWIo
UwsVqHNDwqHp1FojOLTsKENLDWGAJBzoL2/y78MUd/jFINvwf28xEeilzxcRfIbgactE+5xJRuvo
hFhttOudb7q297ubQf/eyd57jQMIaWjRo4PDW/r9yFe0rikIc8ru62h+8+vroHup1Zt5q2nz7Xc6
A1o69KZAmioduDOV+quV4LK3xseL43j+mRj5bVIu5i2HIuwyQdbo/Vy0rUmUMd7O7aOZH6XwSx1c
VcNtqd4GzQaZc+0LncKJg33ig4ogj7u6Ay4tJ2+Sr9FUPvrRd2m8auMt8s8qFp1/sBChMlGrOsfq
Z2bIc9K4DOWX1o6vdGN+KrR6L9WdS2VpIxZ4e3BFB7sg6qEax5+L/W5IbRwU4qYYhsy1rMNgf/bL
/eVt99btCQyEZ1EzYDjbUlmgiHt7KgZmMHfFL2N6ruK7cIIGsvE4XttzMLTpcyUwpCiyWDdFYZqj
ZgkU5cn0IzIiT5fNeOtXGQCOU+V58NszLJaqk6syL6u49Ip8Z5bM4nwN9Actvs6YzZpskTXXdsEp
mPhlTnZcVhVh16Em5Nmz7kbJtWE9GUbpWvJ1s/XiWtsCsCnhtMHPg+G1uPqQsx1yI2ThKmZvpPVR
DIAzwi2FgVUUMU6CO0noBy5WL6wLg7RxWjKE6mlyUDdzniVrS411badxhf8Dslg1uxokPC0gM4ez
uG6i11m5kZWtIW+rH4caA/EiuRim855/nLwsGyuJgLET4zajYfeKpymypcH43erMezXws40jtIrI
8GfKpFRS4F6fI4ZGmBuyz/3qZ3+JK7axvEq6loZy1xbHy9t8dQ3/gYIScA6FmF7bxEXBdpiukLqr
htJ1DMK6DZjV/XACsziupm9UXTcA46d7s//Whc9l9HLZktVFMxlfQnqR6ahLChoDJfQaqk3pqepT
Hx9a40Z2fMgjnrnF4Fs1BucjQ3nGOyyTMCG99YOWYczQRIdy0rwYhs/IUPLLBq1+mhMY8fcnTiHN
BttkmmXpJV1Gbswbo/2kmG5b/IErFd0u/zVHLOwJDi2iqYrIPs8Hxg9rnf2Sz8GffP4TiMVJJTcW
MBwHiD54NqKHyHmYx4284vrn/9eKxZlpdKerDLGREa06hMFtlxwrJCtCnTkzm09qsV2XAcnJki1D
e6Q4hqbSAevykL7UQfQMzEfJ+G529q61sn0/67vK7GIkafqrZHb+t/VcRg2mRVMXWmC/3Wunfur1
o99sJTQ3dvlyho6aIktgl2CktbOzwge5dVxriz6zsceXVNXKLAaGyQGiBDun3ff2wVBvrK2kzure
oAEJ3hNZEEbvnu9wTZ7CUBlBGcpXZn5U075Pn1I/8KxkK55bXTXoxIh80KZGWHcOFepWg3BziaOT
P2nVPs1+WVu+dDUyOYEQodHJeY2DtNVsH2vM/MXOf47Kj8TxevujPaguhJrLTmh96f61Z+GErF5K
i0HnDVZLSB5F3S4cRzpi3cH4WRgvl7G2DFt4iSYIerkqWLuwNq6o3fTjFwPqh6J9U8v7Xv2DWJhG
hX++1MJhUClP6kAHTc31n6k1RS4VywPjU64vW7WS7yKS/Bdo2fMPPbmk9s4StsG+9j8Z+c6ifDjH
V2O3K8yrIsK7h1e+vEUeFga8cVInuIs7d1ZG5ItpZPX8OnnpnfjaGT8ZvsCkM82JPYVsdFX/Sdh8
ArrIRRX+3IRBAmg31IdMfSqrgUmuR7X5NjCYORteLy/uxnFbluFgR1eJLI5b3kEfpie0bsvnVLI2
rNpaysWRQ5vXmPsMGLl4NWKvbG8sdOEm5yocvMlxm63Idsss8fcnRzxIy1AaNfD86d5qPxTFJ7X6
eHnl1h5Qp7tycbD7Ki0rR0DMw8dx+qlNG/fxCvXgfNsvnO5o+4EZ9wDYY/syT9Kz4sRuqYRPKO0w
AMW4jfKHMqVDIDO3TpwIWi/t/IUjqW21kuMIaFMvXrSsu4vT4NaypptUj25qR/bmMkeI2twbo7zh
L9d9GPEnM1FouPrtDE6+XE6ba6e1OOdY0r1UfpXj8Bhm80FhwExWx/d03m5kK1b3ClcbfFeec28Y
7hoNAmMaixNnMBKgGva5oiP7skXeXb0ITmAWB5vRlbUTT6xpG/WHzLa9eogeeqSPM+1X6Gx1lK8u
I72gpGZhXFCKPD8AZt1qPT2SxAWtEM5MPKc7tui3ybOrFl+S3r18GNaN+xducWvrCPc3yLlz3ooX
CS6M/aUpdnNz0LbexVt2LRwJuT8/GBuAuuSjnNNIddOOt63+IMk3uv7rfzNq4URoF5OKTFTap+6H
pR9z1OvGOyW6d+LdZaAtoxauRPBSO70AqEWly/4Q+58dH7ms5yK/G9U/cSvUbwQHlkDK0MUvc3LA
HNnXs4QefS+M7Osi/CJrhhdnk2daIUpHFFjGVzlIP/rOVklXWLF0KiIPTcsh+qBop5wDG2ZjdPMA
cBTJ16Pk3OI+n+LavO/DcOuwrd03p1gLI1EQzAs5x4uManIMg91QPHXzFRmbvSO5Qaijt2b/wRE4
hRS/0sm66llQVmmEeU36d2bfSt3fY8ucFB9N3i1R67X9Ih7OCFDCAaIudg5Vd307poh5eHNysHwa
bL+r9p0/FQdV3dnBlkr36kV0CrfwJVlhaWXXAFcRU1r6dRqqLorddkCxzLmzi32Z/epMc+NQrG6X
EyOXLiVMW6vUxCeU7u3x2BekDWE0mFtqYmvu/9S6hUfRCnrTWnJUXjF8T2RPDh+TaSNSFj/izc4n
984cRYplqIqdfy9KI11gVtwwhV186Ev/mYhr48regli4kJwhvXbR1gRYpX/H6d9XzdYjcHWhREMI
Qx9Ew/pig5MwqiJGM0E8okdKCb818ujGWwpyqwf3H5A3NGiSXMzqGHGF1jR9n9tPkRNeRyRzx5+N
9DGOlCcb3bfL3nd16WCJUcoU6sxLbm8OkcBmjjZpoul77TzqW62dqxv55OcvPs0o51MviRA7Ms0r
24kewoQ6eVBIe3/6k7wGCoI2lXloVJq2+EZm2EdoH2ML9c7UDSwpc6OuvanCrdrY+mb4B0hfpD07
a0zVxABILnmUlV/+07az4VLXV+5fkIWfk4k8rSgFxEjpdExdmyb/7nMUbhzPVXdqkAdnGJBFl+rC
v+VS0062BswkeLxBGnphxmA0Y4y82RndMkmvBp58l3fdSsSEehF9QiiaQrB8Q2DJjTiEz17QF7JH
GF7vkepw62InOS+Xgdaez0JZjM4x1LZovV14nwTlDzMzHdhaRrfXp+wopfPBZ3xmWs9Xrf6LavQH
g/xUPJl3sbFVXl+zE54OTEXRscqf577PnOUhH2LIKnpXdTuN4TR7ZUgct0uKlkEyar6TQySiLtu8
cqQhoEMvpfRN98GSoKbmXT75CrWn1O9SJFx/DhOtlpcxVlQHVGirIun7W2t3mcXuZ6Mxs45CkDnp
j1kPHwi09tZmxtGNNDFNShqlR5JN1q1CCOCpc/yDxl2YQ2afuFGAlnP8fsEe8SvBeaVrnTbBZZ23
nFQ5GzXs7o1Xo/qYBMkO3WFWfXJ909nwmysu4Axs4dc6qqxyaQI2BiOcGcmYPBV5KVcKp5+Xl3rl
UgCJQiXPM15Qy7OSV2RcnIbQqp56JtCFQe+mUSTtlEm6rqbIONSpo7gIxPxqx+LTZewVH3SGLbba
SVjHlL0O3SOKV9JsevTLWOqubLW9vjVcYe2cnNq4OKVTTH6wKam+BFPzwSLYqfKjVtaMRkEUtri6
bNTagjKDgF4WRNQgUizAwnau1XTEqK5hhm6lqQhlyeb4wuAegxRo/leUIhJc1H38Wa67bOPBvbak
UM9sJCNpPEKJcLGkIwKu3SjB3ZvL2o3nun002qbaRQaDqeZ57Dbw1paWtiBDyDloQif4HI/Otz7Q
E6ytaGXsuxenuen8KyW4j9qNI7EWKtMv8g/Ush9uLjLdiHR8gj4avqsYvTcV4VejNb1E9b8kXX0N
R/F1KtXrSf6Dp/EZ9uK2zBuD9C+ZL15z8WPPWO7AUB6kovaSPnXL2bLc3pAeL2+ktU8plD9RkFDI
oCxfInZc2eUgytQd/5myJ/mflSjZTcGGB1i5oqE3/4ujnn9Cqp9NH2vg2P6wu893RU7jUvUoJQdb
3V82aRVK0wSvFOkzqLnnUJbUJZ1m4GwKFAyDKDuipFUx+aZWrgz91t5qUliFE9IYrCEubkky8o0y
M36XVjo5iK6q2VSQi4ElM2XF9MHJHGWXRv59mTIl77Kd4pQtHiVIVpEZQjUbPYklw0CrVPooJ6Ke
MnsQ0jxo6cpbIyxWjTvBEH9/4jzjJNd8eQBjjK2fbZ/c+lHkEW1/JDK6tsLa1SRrd9msNUgLKVox
uIr57Ut2WJ8NlT0L/uOgfJIkzwm+WfN1M3zKKO5sPsTX/Ogp2OJyKDrVZ2I4tBMLRkvY/6XHSLjC
iJS1H6kUuv5wGxnv5qoytJIXGFV60m00MpwvaRlGvRwLSEmZD6PS3sxtdOgG83B5GVfaCMFRRb+H
zEKiGXqOM3fV1FTidlcH5mJqH4OIEhmKJhCsd2rwSgGGV79k74xsq0VjbVFRcxWEO46DsdTLi+UY
cnnJWZeplDGeep9Fn2XrpTNvAus51yIoCX9wx/+WUqEhRMiwLy4Imt+CuJFYUyVUP3Z0LXaZug/p
PamZVrmxriupdY46r+f/YC0r3/YYQhlJWFc9+StEhzfz/dyDRfW5DqJ9lBfXajtWrlw6D7YcvFwG
X7sIheIh1DJ0Od/UVinx9E0nczs5aY8nfXa49yEZuY4UeHm5wYrYAlucjXmmeSdWAOu1Vyc4qm26
S+MvVbUfmXJ+2S7xo5au7NSuRUBRzw3duYLL1isvavoDPY4/+PkUOmFQkk2n2+D8LARyG9ilw89v
nOyjEvY/1Uza/QmEA/2CWQaoKS4gSrnWnIKSEmKiuxTpRJnBZJcR1vy94EKKqTUWfczLA+23/RCT
6PIsufWM3J0aNIC3embWvO8pyOKeRhFSs2uR49Wcz5V1naU7dbZpFtO8bHzIXi9btPrZTyzSzj8L
+kdTZeSAqaPkKuiG6MrGh19dM4vuYqRt4DgvedpkkSNLrUndTAHEIRqnIy9IPytx80c49EJyKhHm
W34bpnRwWgS9x7bD4SgTB+8TuNQ7RWm28g6rX8hBuhZPR9S2DIYlOU7SxsD/OHK9b82bONoZ7S+j
TFw5/6T5z+//REI4AZ42fIA3XdrOjNhvbvGqKacvLRkcaSu9sPaF/gWgs+l8D0zVbGepDYA5/LAw
orJuwi2fvYWxODkhRdAmj8GYzIMTP2nGByLdy+u0FkefmrE4N6XcyaTYgRj6uzBGrey67HZ6s+En
twxZHBgDPXa100CpteaQVcmBScxu1tYbu3nN8yPCQAwN35Nnpvg1TqI+S1KddhBOQAw7st3Q+ZzA
ikzM19z5+/KyrRp0giSW9QQpdrqJ2BakEl12E03dzDymzUbEtZroObVH2HuCUtHvNJUDy9ZH85Nh
S+5QcW+Gys7Uk8+90u5Cp+XDTRS2zJ0+t72bF9EhTeMPdTVu/TJr8cPpL7O4KCbdaNQpxuTRdl4G
mt+iuTikSBtZRXgz6rqLCznSPbsLsz/gTQlxjf9+V3tx1kKeep0uuGZBdD+OPys0sIY9ghITc66V
j//Tl112Veehb7f0GZP6tcLrPEDCMoc61W3JoGxsIHtx7kwln+bCYjVpZK3VzNW7wGVU8WVb1lzu
6botIqG8NyszEmRHY3pUVE/tn9rmWU3usukq27qxtrAWZy/tK2UeG/GNxuEu70y3jhmy3jf7Pg4f
495hsF+/Yd5q0kMoGyGJxhsWL39+PuqqLaZK8Ono1fGv00nLDqzjVysLrmPGIbtMBzG8xIg/Fo5z
I1dTeXj3+vLc471HUENVe/mE7m0/1Ap4S15QhLiz16GwOY6eMRz1/ibeug3WzAVONylik10mrX5u
bloNsWMyR9izQ+mDrhDJGy2ppMhrmRSSIAI3heZ+khtXntKry5aubNcz6IW/S/W6beoUSzPlPi73
afWS+xsQK84bCNiX2u9Za8usdm6WfjQKJkdcPcXdTtL3sXPw+9tW2yAirNrCuC66KEgCMvP1fBn7
KVGMyGIZe/NKnW7C4iUePl1erv8j7cp2JNWB7BchsYNfIZfK2vftBfV2wYDZwcDXz3GP5namy0rr
9qi7X7qkCsIOh8OxnKPU5UiEdPBKw0+LhEJERbf5eNMCkA8gZut8QXRYv2LhpRcIRrj+KCPZxNpx
MhcNNgbwooxeLs3nnKKJ/vt5fRQBL/L7KBYJBhe0UEgHLSiqLlsDWBzxQH+HCs6go9BUbcofCV/K
r4VNyWyNkGAa99N8HfYHlmz+uxLALQGiBA6RwGA43Xdgp9jTKqptKTNnNK8ByRTxL9OEOqoNOZIi
J2KDZnTMhiNyH933wY2ZfVXlb8O6P6+LwtuCn/NfXeT0p5uw0cgodMkJABIBtD9flfnOyN+Ic1ut
D+eFqfZGTLwjvyyAX+X5jHDEyDngK9C4s3Q2sk1+H/G1ybYBRuA0q6cyNPhyVPohCY14UsRrjHjq
wK2L0g7f9OtwtZi6SrVq6VDQwYs6APYfbPrUDLwwm5gNoM44AxA2OJfB31vvbSST8po8uNn30GGH
8+un8gaAIxMt7Bi5BXzmqcQBoS8HPxnKADPwBac2so1Hr0wjbzEi6mmminXCpMCiddDJUFoiBq62
YF2Ol/myX/PdYgESW3P9iZWSfc+xXpIjFZ0fYSGGnab51gSUGyieoiTfMrbpkwGt4PcGgvDzS6ky
xWORkmPteDEt04CIGG1Wl0VF3gcMGDtupquxqowENoK8OJDw0QsqGcm04nGSGjjFM7oY7eK1DV4J
ejODg0UvkkwTWqvX8V9hMohzPbClDmwIa9LsgpcVxi7HC/A+HahbRUaw/rL9eYxCw9QNiqh81ZGW
8ph2Zubcz0XLd+2F0di+zKkdrfQGkMSabbM062lLVjkmmL+dhIrcbr5llttFZu/FdbFcB828Zaaz
yc3sbg4/TD/Z1OGLYTb7vLejwed3dvOczi6qPGBcA93SXxiUgJIEeBYyE196cByjdJoAZ3P204u+
h8Omwz/t2mn8tfJUIvX5G0RXkEedugCrR0usY8CF+uZznzwNzl1X7def6fL2F+rYALWzBGTkl+Fa
TtrJaFf4zyJ34wUPQhJgCFFXFldqgygAtM0CmFAuBYC5nmWtCymmXzzgW+ICDEsJgF1YWV8Olu5S
UDWSoIPtjzzJetZ6XeHKEE7hWWtHnflzzT7rGfzko7tDIeZmtZbnxHwJ+i72Sx1ytvKQHAmXvFwx
G1NZpBMcqllehd4TM5OnIlt3AVb2LzbvSJLk3BrHWkEchGWtiwu0ayz556gbh1AqQ8SQJWAZHMyn
n9phM/PJ7SsoQ7OfnbMJqx3tMZKvQ/1Ruuk/YuTwpCko87oCYswe8zJNHc9iluRvju6REMkqyEAm
m3YiyOZPLb8o+8c8PfzFjhyJkPbeqMsUNMLQw/KgALiM7AztyhrnqFos4CXjTQdfDJpwaU9SVoyJ
U0NI3V6Da6FrrzMd44Ly6YjCDxyQgPADvt7pvtPGLItgNhH0hD/G5TnNgggcDJixvB3hJ+Y8svOn
kP1FeQTo7H+kCj9ylL/Cw2Uh4HzBxQbSgMGMffRAn98ghT1DITz90QQKOka5n6RFIR1nE37Vne2X
wsHrhDrp93H20N0x6HI2CreHni7XQlbeQuwtx3F88Vd/6HE+DesnJpk3/lIcjGrZhF4fOfmP85op
rOJEmGTdwZxadsYhjJWX49wh9og411TKlKt3pJBk3uAzWR1rwpN7RU/Mar/Y5WOBadTM+HleF0WA
c6KL5Nh4b5h9g7+goZ9fMOy7CwZkoEi76UJys4zOC9DLt36uMz/dEoqfH5mfv9pk4kzsF8qNPlob
WA14TI2LEN8uBcEnukknKwzHFCis0C0FkAELwds86NqIdHpIx2hECm8uU+iRz84VOvAxQ0CgiI6l
WxGjnWgifn60XBmoZ2qwGcIagr0/XIfDbu5scZ4ib2BxrbEJ9boBshD4lXgWyTfRwCzmkR7eu1nq
jdNftVRHSKQKG6DQvyLkW8jru1D0WCNrkUUjj4h1PXsxAFsCACnPRTRaMcqDvk6s2kv8kSod3IxM
xmDVkFq2XtQ7D4x9NPP1lM1ROmvOr2YNA+n8OjMt+lZksnwAy/NlHxq6i1x9cv8oI77gyCZqY6qb
nggJeNuFPJrTLc/3rBDA/wBx3vPq4ryr0K2edGYpSmnzyiAQALoYvFvXe8qLeKQb7nyel6Q+VX9U
kw4urwjrmAlJgHBeRmScrKiyNA3eqnv3xASlo9u6VT+MVARCC/o4Nz5966rPAWN+k/lZ5ZvFjiYd
5JLOKKRjjDko9Ce70MuxXsfkU5tG062bFK5Y7QSU8hm/fyDZN2PhF4AQexsab3d+e3RLJxd9BhAj
TKsw7iZ1MfWzA8RSnwLcEdim2Y1fbSr70tPhYSkvRCCoAuHWQ3vo1zwnLv/EhgsMebqhzDw4SNEE
xo8Arfnn1VPu0r+SvuQ7O4uabBwhaekwWtTVUdP/jX0fSZCenHUQjKMp3HkHKNhg+gHWpFQHSaS8
Mo5kyL4ubPu8c7BHXvnhg9c7vUWZei4HzMmj51SzZErXIADJA/RFA2lecg2WwYMWU7I4S/aDY5WR
FW7m/nqkd42xP785ShM/kiS5BpPk41i44tT2j6a38cwtaXSeQW0Af7SRPIOT2rReObThBmKGaWs4
w7ayt1YzRK0V1x0HUwhwo9H79lqwj3qK+ag5YbovkBwF8PkQXg7Qsq9/+s4PlDnPr6Ly7jhaRclR
rCVZEzYLDavXlD8SCzQZ98n4PHsb1oOTodE1QWsMhEhlYm+tErcCQ16cAo0tMONkjXkK8K8snnTl
Cp0o6XD5vLPX0RK2iJSZIfbrnS7vU3Hp6WBIdZKkI+ZgWoUHvZDEDXStXlEji60+8ucfc6g5YErv
B0RgNK8CIBKpz9PLvl0XILxivDM2wzdjAEmE/33w7ntdb67ydB2JkU+XTcs+FTmqNfiG2ZCJX/uJ
JqOqNO0jEdLhGsLJGgPxeOLhUzb8s7iH86atU0E6Ol7e+sDlxUrZVR6ZRboxx72T/PP/EyKdn8Vt
Qz6JdbInH4xiDPP7eyd9/38JkW9Z1nX5gKcynma4h3J7uxpeFFAdEJtmveSXczc5uduLBJ4VvGTu
J0335V+gSGHD/zXeUIqF2xCdmKEIezDgHXvTK53auKuvC3ptYZTu/KIpPduRLGF+R1GxQe2sCFrI
SptvCWh51rZ8NXMHdLbmdiBk07Zs5/ns47xU5WV7JFU6N8Ng+eUqXkwp/3SbFwMw11Pn70rLQlXJ
D6OqKHT0khqPIKNO1tmU8FDc70MDfP8sIskW2FKRoevk0NmHdJ4Cv+qsWahmL4dw3jD+psV114mQ
TtPQra6J6w72QXbB/FiV37Ut1hoRcpK/rUJjGdPfq/Vcjvekf3SpxrGpRaBVXBQTEafKjq10eGuK
g7SsY5TlF0Xyguah83amvHGcPzKkzRh9O5mtEDJoubxQNkR0dnfFnERNU39Urq4BWWnWqMcDdQuI
wUgHnB6mtvPQ/+TgggswvwBYsYiMu6mjm7a5zPKDqcsaK00a1WUXXaEY9nCl+7RL1oIsAcRR88Nd
LsP2kNUxCw/n11C5T0dSJA/hFSUS8NWCg+Nco1/GnN8yQyNCGOyXxBPmaMDGCj3QUXu6brwrbZ+l
SK6WmCozL6xi2wNt0J43fbp3gzlai7e/0OlIoOR/utE2CseATmW42Nc+4pI4GT3UKcxFh+qiXL4j
UZKZr2FT5PO6oomCFA9rlcU0Da7KWTOepzSFIymSoduw6T4dIcUv96EDJOd7Zt56us50BaGEaBD7
s1Gy5/GB8j4TiOFrusGgYWl2kZ/dts12rl8nzGHTKwya0ORq6h+XHCAHO/JXD5pATCUBAUWgbEq2
4gJik/siEY8MuTNfe8unr3MbSns8kiGtpoNKueshFyoeTZmzYex7MHwb1q2V/GzdbaubJFVu3pE4
aVV7Ix3MLoFKrvvuLT8s+9knV9oshDKQDIBgDghMpP5l/MFwKb26EnvXL3M8td+zRGODSks/EiCt
GnczlzYBBHTDvmCXgGQCuMn5c6tysHijAz1R+HQUhk83H0OjRham8HjOUlePTTZcEg/tIOuYe5cD
BktuUxPEALbb6xhDVVuEtrEQvUPo3f1C5mrP1eyRaobD8B+D4AHdSbN9VeiesaoVdIAy7mDy3MZ8
kWQIoOsxmjZzxPGyNwkQflJvBfOdsz+/igpLEAx/wEzAHG+IUtPpKvbAGDZoCJ50E/OgAGtJzAg4
bDqoInEQJad+IkW6NybSBvPoQwqG2u+bBiiobbkDxP1Tj7y1j8T1eaUUaweOGwfoEwIjBsDSp0pl
Q1m64SyY2MdsW3f9D2eYY98wNXlqpRgHWUfwXIOMUw7/A8AlAx4ALNdT3rxXE/rYre6e6NA0VO3y
yG0KWHEYG2xOfMZRWB5Qn3luBv7pJKy8bdgW+aPpZ+9rkeZb6ozXLGlui9x/q9EEGE2rf5OkzInM
YW2jOWnJoeg9HaqMaj9tECeLxi9QiMgAAtNkY364BT20aJzkpF6javCtKEC8G4NAKYtyXwfAphQp
8H4wYo/1lnHssjlIQR3IWDzPOzJeJl6Hf58LaFEbXV++KkcLurs/sqRgyqX+lPsuZC2AZGXZRTXl
UU9jc70d1o3jPCyAE+iM7XmjtRV+5USqZLU+GNPrfi4BT8AKgc8yB/mNbdX9Z5KEy004UOfOSnzv
V8LnsNmlwwjmzNI3k0NqWtMDX8oKdQXbalHonM0DsaZuivuuR+2ucUYLZJ4GsX5kfepvOU3hWAb0
Xc9RaTvNRVLQ9CWr3KXctMaQ7WgyeZq8rcJdYxYLJxKtghizlRtIHavmhiEAkFcPpGrO00gOACTM
3D0PbqpJ0y2oOpnHwqTgm6ewXGOEMEzE2nbEjc78ZWGQ+XE0aPlxft90sqRtW6hR1G0BWU76OLiH
xtonRfw3IkSfKjqV3UC2fbtxMA4x4riV3j9zdQ/Kdy2hlVILhHOChx0T2PL0+kjqnPIOTsb0ln3B
zQilBOQydV1HqjFoNFaB0xtspmhPk/MZdjkW9vh7tWgdLYv7Pa1+sLG8tjGYNy7lz84KYsvNY48V
Fys4Y9KC3p9fTEtsiHwZOYLjFDeD53uyPy1Kc7A6R2wYuAe2YI55M4nBdx7BjENb5mCS9twnswvL
yDTp1exR4yPIy0dmjf4WCCmGZnNVju34c4RbOHLvzGssugpfOjlZxEF8UKy33hBbxSUjz+dVV3kY
6G1hjgyXE6gITkVVGHPP+iJnMQaPMPAwpkmcVHjvWEuR4NXTG4Ou0KqUCJAisKGiTRDX8alEM6x4
4QiJufNrsLYcVfd2vfB1NRSdGMlhJ6CV5VYDMUV9m+SbJrkZc5iXDitAbb2gfEMp0MctRMReHu3V
yMuC9m3B4rQI8t3U1FFO8ut8WZ7J+JZV5U1XjnFr0rfRN3ZVuR48+/38FiqtBZ27Ak0jEM1up18w
pT2bXA9X0+CCieEVthzN9b6jP5mui0bpsI8kSTEbCCnBrSUuwW7wNqR4z7IxKmYzyvDmoSM/NAnX
ZIFUsSisE3w6gP7HDSHpZqTL1DniAkRAPEesmJdNN7q6RgaVp3NF2IJ2MWAffTHJhbogeKywgu0m
L15mTNGa6+b8LikjCNc1xeQPmEVNuf8WvaqB2xoIdM0UaEOX8/I6hrtuvQ6B8QcGCCvYBLrRYFUz
Muht/siUHElKE3CcEMi0QXlUg44Qnqz5Njm3TrJr7c3q32VtvMDRGe+tHZeAoajNzcAOfn0gtS4E
VzB8Y1gV5SgMRQsYJvmokKoXj3Z8Da+vUhJ57q9kfmjyyEgibj/5SbSmWwtMNt2dV1w59SbBYGt7
OY7bhn+UdFvnu/NbojIudPX+L20KSPak95SVMKNzrJ7F4zRPkSkC1KGpe80QlsoRueh4BBU8bAvY
WqfHk8w1gvRyZLFn/lr798YPAIIXYpD+L7orcVkDdJa4yC0i6XcqaCz6fvZcztB5fSDY75Xeh7oh
atVJgbNDWyBIQwHdIznvnob1iGEcFleLdxF47U1QWxeG1WuCNbHy8n0M1FW8lgCMIiBYTlXhRVmn
JUEvFu8rQqOVW+bdBIy7y85s2cbpBvNhGu3xki2D6ccLy6q386ah1NMRu4XyoIM/px8A3ia6+iM+
wGgP6fRhJnum2y6VM8Vk3r8ixM+PLo62cRa87CCiZRmOwPXqb+m6SScTzW8hYAq3f6ERYEnwrMeq
4s+pOKctnD7shLjJjl1GbrLZ2y50fTwvRqnVkRjp2h1bNC4MLawdUHzApw66LqqMN79/Jsah0Tb7
it/2xU6OpEl2YqfUXl0OaXjYD+X7ChypjL3g7s2atyHc1rUZhb/M9gD8xei8nr+j33OipbvQXPuk
qxesZ5PtbfNy6rYZuamMmLX7tNyEbbnvzEu/6aLe/ZGE28z9yLpDMt5THQ6/yr/g3S3Q3AMPs7nS
xnotOlu9EGtg5KJ7+6KpNzR9JavmsaY6EQjYABcJcnm8O6QTQXjZLhZ4IMD0be272dqFfbZdEkdj
psprEvRvmDK2wSyFKsmpnaaeP/W8E5fEAgidLeOZ948xdWMRLYmdJztCx2QLLNnhsUTIGsRThVop
3gQsGzQ3tkpjsLcBI18ALCC3d/olVj6MQVJMMGW+I85nxSLT0DVaq47LsQzJgAt05bXZKi6HdLMG
UWFf2CVAK+sd0Ab8v2jgxUA1sl/gVBObKC3tCIhQXIZQqFtxPYx2HuVj/heO81iGHHEwY0YwChlJ
iNEicD9aB7vPvges/5vsz7EkySBRagiMtMJ1Vz739a0/3M3rjZnf0afzB125Q0eLJrlpFvIWHd3Y
oaR4Sns3KsEf7W5AsLa6e0TdGreitDm86PEgQzz/hQ+z8wZ/KC0x8ONdhfm+tB98HVSCyl8ATfX/
RPw+gEf3jr04XctbsW78beU/7X5jdTHTjYGpYqtjKZJXsqldOCOHIgMYse2xj4BgcX5jVEuFDk8M
OYN91QSY4Onx9IoGKUfPQijiXHsYN2VoOtWlwlVxyO9MuAnviiSVdDzJjOmzHsVHFEWQV9yvGMdk
ePPYTRrNzX6oik3Ot+fVUjrAY5nSxeJXheXDC8Kfp2vkVtdD2mGU9spkO77EfXoL7Ay0zJ0XKtZK
usxCQZJreo4JOj/5DjGGNO/QFY93ApqfJwFXxn7lCyqr3XdHh37wO6VwKswDdq7I96GaizlByQ15
aTlWwYRZzNFDbRpTkH44RUuxnQIfjHg/QwD8ce+9sZaIpBni5F2xsKgg/zj5esOQIhr7C3e+JsHT
YB788DEdKzCRlpsAeDu6rs+v6yI+lYAdG/vvgQj91MZMSpZmZfjUst9S/mixDzzeJhNvlPnX+R34
cl4AvCsYSeGXTcBeyE/QngD7ts/8Eoyk4ItvV3eIinLV8Z5+OTNCCvFEyhUe5ss+Y+C98SuK8gTm
3NfLvu5fZmKDFK7yX/67OqCitIFk76CCJOf0JmdICrIiWjCz9BtDumy10/i8iC+OGboIHC/k/VGl
suQGkWownBJZDyR0m4/FeRpWQF3PkZWmUUVfPX97Xppq5ZBRxTMOUxx2ICMDOFWzFKvXoUxFu1fP
Sq/DrHslqQ7RT2EGCNDFdK6J2SsiV2EtMItRltaIfkznLVj6hx6R7XlNVCJsz8IcnnCaX56J5szH
meBIxVkz+jEwSgd4Gh0M1peDgwE/F0cb71GA5H9JT3cUg8bACGCxVSIE589ONcSp92i4Trw6msLy
lwsNsjyYArBBXEF/Kh1SmrCJLKWLNQuRRPjHsDZsvR/n1/PLppLiA/0G4BkeUpdEGMjRtbl4HMmv
2hPpm/khd75jUummqUIwKK4aZ/w1Gw2FgCyOfJQ4okhPnIpq3dRnVQBRHRCb5/FyclCNuSD1heFe
WV48r1sfyZKcf+TBFZqW/rueeNijhOehKAPQmFPhZAROaTOxCkDcdZwF+yA84D0ZoaShEaSyQ7An
wQDROY3ZZSlCCB3Q1ZIFgtDgFYPH/HZO3YfzuqhFINxFPdIGyqmki12bXeYCvhDEsemh6TlmJqfm
x3kZKrsQXcR4e+GdgAna0/VKM7BpgGy1QhHre4h0VvDRgbTY/M8kcrAJbIkJy4Ol47EniRnzghO/
w2q5V3VLbpgbbDBrr9kThZc7kSIFuyh3cMeikNI1GNqnHcgK3J+sYpp6i3LN8A4RuP7IhcrDJwP1
clJPEJP67xTskGUStf1GO7z/dSxOLNq/cnAZnS5a4w+1l3PIKat+Y7T7df506ss1s6PMByUqua2R
nWjjUgdVpLiaTuRKpm23pEynRMh1hy1G1eJqIlFehttpdiPXeTSRJ/jPVggQYctDjwPAfZA1O9W0
mhM6zAN4W+C7gEtWR3TgUeK8JrpBPMXWnQgSR+7IDfpoyrecBYJ6p2RPAXXsA8q79dXSNZ8F4KY1
eilWkqAshVYKL8DguNxVMBoYGbccOIm+KV6Ba7YZ0nGMMIcV5WZ14yApl7i2RqZKRZAi4X2M2CL8
klApAguIyPlYxc7sA+RsiqZsQyrQO7SazLDitMHD/8Z+FteKnOWkE+/aMIDrQI7+MmRVFvkWagFO
oMN4UWmE4DUA6T3Y6pC7Pd00spjNxAtotODdT8HFSx4cUKJ0jmbllAodyZGMIzMN15/oBF+YBHtq
pbEdsE3Rr7vzxq66IMmxPtJdPCcZMlUM+iRrtSmKFSCJuz7Y+kvc+JfgVp+B7Nsamx7Dm+N6RZ3/
2uQj3koYdoSFIJD25LpBBRRhMU1exQRjBJZRbO3F3Vp2/XheTUUMdSxGHlhI3NEqjRJi0gzPoOST
O+2Ta9abwbYu6kZnjEpp4iIWKUQUEaViCJ3b2eDhCqVgFmZTX5nud0p/pVO/yfD6Oa+a4mIGyjOq
QKgHea4rG6Rl9Ca6haCaQ6t7gznXQfvtvASlKR5JkEyxNZcuZQQSgnyKq3SKVmt4BEOFxhSVinge
MBLAvoPAXVq1gVYLm0C/E/dh+mAG85NDdeNz4nCePJd/v8zB0OTjBUpAE3B6eGuK/2a1B2Ofk8dE
9FXVzwGSHW4ThU9VtQXWZeDeBL9MAPJXbNifX0eV6wADD2CFRYhjyxj1ldu3ibcARD0P73Lkoir+
g47bxFw1rkPl6B3B3AY1Q8DiS0e68xi3bIqWpNwJbtAVvZlrP0qWIiKk3E+hFVGmu8ospW5IQBBs
IAlAM3S6siWYEivuuhXQJZ03N50PPljkPoPSuWoG76Yaez9e3ezZ74JHymceeUVmHTqXm5cJaw+e
2zm7ZmhZlFrOy/lV/1pdwKajGwVhsahAAa789NNQ/0LeERQZcdv2kZc5EffdyJ9QTeFzfrDrZOdx
QEsZ7Rh5eRFb6JjxqpsCEx8T2tanlket94/X6gbavuTD8Fm4zvH89XBobTl1A/tPeJ4hoK6GYINa
KVT/p2j6fW29VGts1DcN25xfCdU5Djz0beLyJ+BGl6y/CYwBlfOyiq2W5RetWbpx4WTzTe2U/t+I
goKInghwE+Wz7Ia0TyoC5epuvSELitKz+ewH/Om8Rl+bNyEjgBR08qLC8aXZCAVPn5kiKl1BBRoU
2cs00Jt++rUkPx3OD2E2ZJE3mjFquU8Wnbce4NE3hm2CW2a0NAG/akOBUI51RR3c8+SO6a7xLE6X
BE9NbkVOHwPwMG13oJ1I0JK3kOcx0zhM1ZkDAjtYUXF1AoxdfscAp5b6XQoLstMoGb8Hwa5q1pjq
+uOUih3JkV4yYRtkRlgbSNtPL8N8P1UH08O4Fcpj5MZqdg3/i1gOQI5A7hJuGvWV0wNL4SWNhGc4
sCGwxZFdNwwe9Z2lcZOq43AsRizvUfjtDkPeW2AFBcDQPQ/qaMCgRajrCVP5YrgebJNwjLZc/MY5
YIyMFGduvk2yG9YB8Tq4IOZuqLaZjoNbqdGRMGmjMrOre1bmuN5cM2rbK5vue0BWnj9zquDmWCPJ
0xd92qOTDRot3c4IxrjCIGFWXw/0xZ7+xsD/6COzNk4YvuNlClGp9dGEF3Px0NnPrY6LVHmMjqRI
94NPeDH3HqSQ8ECat6W5Q6/5xDWXv/IQIaUBO8AbDKNXkrWl5ZRThsde6qQbMv4ybYps61vQA8TB
oDvLMeNw0QWiKoMQUFoExDR4Fsken+a1zboABoEofkvKNsq7dBvq4OF+j8jLYdWxGClAHCzg5RgE
Ygyky1/GwpvQ89zTId9OXrA8uZgMTHYAp668CC0iI9s0Fpm+4Urmm4VYKYb4wqk0YoQEVv0Y2sbw
Oo8WFc1MPQnQMt3B1JYMnU6kq4PvbFnJ4+R3ZYOEgxU+5UlOHmYfqDwTS/qPFr8F1Vh0bryXLZh4
h6xOi11quNOAYhPwM6JsQL3roeNIqG1wN/UAcc1bgHDbjlnseDY71ZZz7va7oC99gNauzqbvgua+
SdoVBKV52ZXR2AxBHMxes2vRt8DSAXOuvVtXZTRnY0OiBXXBW9IN1hr5/lz9NEAN+r6YxUAjGqCF
MQI+CV5Vs7sipO7bdIzdvLH9y2IKnI0dpOYTb6c5vxndxb+3MkbmLUAXeLoNZru8A/DxuEHfcupH
mYs5NLdEDxNmbc3kNWvIHNxkDM/FOOdOcGd1rDtkaRfs5nyC017cJjf3bkXA8kaWPHjheZsO0ThO
5d7qhnrH3LCpdjkZelQbqcuv0BU5f0vMLB9jPhsNqIbsptQEDKpDeGxCks/vVr6Cvg/Hg6Fq1ie3
Y/IYILcUFs/nvdfXkiAiBhShBCgx0gSgpjo9h31uupkl8pjLfFfVFwDNy83d0r4AlDZq8qskODjG
xXmZylN4JFK6aOZw6oPKQOKlQxtyY7cZsiDNQ9qsH+flKNcQdUfUo9G2hjN/qhrp23WqSsgZ5u6C
o/e/bvOX3PEfm5Frtku9jH9kyZXvealA3Csyzqt/YYXfzeVhcGm8hN/cZruu274AVbqOC0bxyBBt
1agb+cinY35E8tTo8Eg7NAgjF0hu0va+5jfd/CPNvi11nHu7BQeWPuOcR5hqtZshqu0NLd6H8vv5
Zf7qyU+/wj5dZkwhhcmQ4SumAp2OyVO3FJvKnOMk2/DmLaMx7TXv1q8GBImOJ7qSBbCwrHflYa6V
ZkMFVgIvblpj59LwwBOdGEWOF3LwIEE12UdVUy7MJXzym3KtcRNy/8kl4Pidsu5iyMil76BYzOyC
x5mDR95AuwOtQY4FTO7wv5uW+ApfICjjsYYRxNP1TSz0KFsFYnrWvlLyq8iWyOmwqsaHwb5Nyy3G
iJdVV6pRLvGRUPdUqMmSMu1cbOrsrRe55b8P2birO1cTBSjODZQTVQek0zFzJmcgTNQIkxpgqoBg
B7Igu+3IM8PNz+5C8F50W9bfsETXLPzVLwiZqByKJcU9KB0bMOeMZOxgPj371fUFIMtvk2RBL+Gv
8wdDuYZHcqSDkRBSL2UA3br+si6/D2xr8YfzIsQ2nEYap6pIttGBQgdtKlBl6B5Ws45mAIifl6Bb
LMkQQrsPvKyCEgW6qeG1DwUNHwJg+GKuRiNK6UiO1kus59EDhDVhjqoKlKnCOyP4afR+tM4AD0ui
xLrmVhL1gNP579rhRInufFCBgJfhVCRx2nHmIbK99uCCcuduobfVRHeODldFZQpHcuRxNJ71zmJm
kJNZ1RVoa7aDX27WMtX4Cp0Y2bLncnJHE2JGgIsQjBtlrNs0TNd2/nUYHwQj8ESBD85YAbgryUGL
V0PNEBnQhvJ1k89T+9xMAHmrgFHKN+2Uls7BG0MLMApdTreYwUI6K2yNW2rSaet0S/UZcjZd2b0g
hOQd2oHO76tyIY4+0D7d18DpXMTV+MAwmZ7qxPrZB+4mqJ/OS1EZ7PEySKfPqvq1WRIsd8DfyNCA
xA7zqO0DuhAyc0Ws9o5y+nmJSr1CPJyRIRPRhiQxbWjRZDZywpSGyS5vTe+ydqYCNcdShxeuci0Y
ohItNmilRHR4uoSgexvSWogaR+e6S+p7WvnxeW2U3h9VKmFM4HwF8/mpjCwp8mE1URhoAc2fdpit
v7DNi2HaAcbNIve2n0XDqBn7UTk0LB9645EGRcwkyTQMApaFGdlgb06jwBricl0OzHW3fjVodutr
sgN4LMhri843SJNbvIKCtN1K7QqVPhatxmad0sjyPzr7puKXVfdyfjWVih1Jk7IdAePDyhikZUh/
haAfNwckIvqo1sHnfJ1Lw/HHtYnQExlbOAHJaxprV/aV0GvxTOA2DzuHsA1FI+bQG3EeWBu+vKGp
O17a+SYpg12SLxrLUemKD0A6DF1awnpODYexugFDFm6lDM/ShP0Yw2zD0IxvEqrZw6/pHfhtpFNR
3QSf7pc2vTUsSENFvZ32/Q0y5tk+YeG4GRagxJJ1Qc3dy+zn8zupOuXoCbRwLUEigtxT7ZqJNISa
6AZOffBvdazs47TlyXZsrF/nJak8mOjWA3CB4MeUweqMCsQExGA1yo3O9G4uK+9Ae2wFYL/q3fBb
7S/9nUdTjj4uVCvxOkSYqllgZZQd+FhgE8Aqgkr7VFuPTn46FwFy41USOQ5HdfepJdFcfXrLHS3u
GvfO9/drO+zO665cZR9JIPDCIp0kt6xbYTC6KfcROxnfDBcMQ3jUV6nmqaLIyFsILNBJjFR4gBlO
yd34XcJsD62lcWBnUbfs6/p+zh98hlTQPvMvzP7atncrdWOOsMP6YKYmJFDtcIhmAxf2hI452d1h
1Cis0CQp+pTuppDvRAPucO+F105+4DONgqDT3L0qr4diG8ChXBwd6H26nyF20+pLaDyH31YL75R7
ht72HrhUwbxJex0GrOKAwhHgFSgcEoqlkiuw27rBqFYrOsHD9qpd3BCkcV0GlGUXoYeDnNN+GMI+
0WipaBTA1Y9SDhrZAHKL9qxTNevcHkvGILdadrN7x71oIiPGjSe8g0GxckO8eAz/CVFWQ71iY3n/
GZddTFuhZRTjqxg0xPE9lZ8AnMXgA5CPmH3J6Q+3fcjSn+dPiMrRH8lw5CanJfASz+8goyfug22P
EQPRwWz+yL3iGg0KFyixfw7p8oF0Z2SP1qEpdGikCmM6+QLJOSCrg0g5xBfUIAgmgE/r+1uA71z5
w7zx0HS30Fznj8SJlN5UqJ395pLAfOCXfqe2dIpxtdw6Npp09feGx7v3cU0TwQjIh8cM2dyH1jQ8
trM9sL5GiRek6bWVusVF0NSTsxtL17zMSfg/pJ3HctzK0m6fCBHwZgq0pTciRWmCkMQteO/x9HeB
9z9H3SCiEVtnIE04yK5CVVZV5me6NdbQwpUM0V6FHqkGnJvX8vkn1/s267Op3qCF2l4YzV0erIGi
FkOwl+AjoJ7xycmn1ZNoMAaSMTJbx0KmCAxI4/KqWji7JXjXk9/k9ID49ORvhsIaG43HQ5Ic5MLD
1O+mDGTb8t2VT7kUicLfJFFHbviEN9WzMI5kjwwfhB3FX2+TWVda9ujJfxOHOx5KFoo0dWDPv4sZ
m2rFGcB3ScRrSfwlFsWh6sm0obYm27K4JVVa5PQfURekaHIeSxaUXPWNaFLbu3O7F8oztugfpDjC
WeVeyF705rrRrpL2xddXsNBLW/E08ux+2aZyGfgltxJxuDWKWyk9ypLgaMqd4b9I4+HyIlm6FYC7
n0BDBk+dTx5Moep7ySBmmZNb6o2ayU9D+8Vq863nZbs8rO1a6W5FMboxBfOqktxvl8MvjRVQL44K
xlQ9/vgKJ6WIoKm1Bp+56dS2XgfNt+VMwTzaxI9NfGOxXtfemmjV8oi5iehTGR7y0Wx3C/2g+K7H
iPtI+9LD+xQGadNLdeREunejSx1EFgxYc8XR3PdEXWMhLN1UcKHiWUnrHEDO/EBRXF8y2prdklU3
Zs5d/mh2FT3nATj4wbS2prW33F2MKF1IVXAXrWnRLb0GJR1j1km8g4vvnClUWoFbNbinO114lOhL
1eAEVOG3T27QhUM8HFX3Fgukf/+lwfGizvCBU5gj/AEie4U/HTBQ0sObqC4TPH3q/NZKUGJvgjsj
dH+0kVWv9PSXUhNkGSQLYDJQxJ+fa0qZxoFcZ45aKNgWp7ahc9kFCCTC/7g8woULEsIQdFqR9QUW
PWe9urlaikYGVa7VfuEVskfiblPzLrTq8migmX852tJX5D0BzoVQVHQ/mhYnW6eJXWTfLZ4UXH2e
PxytZXxPxGgrmcW+qx5aS3Taxt15dCUvh16Y07PIs9QoZJjfdNNjpnIfOjd06hQUU+ztFGNN/nQp
CxOKw2syv2S5zu64wjDCgknID/WoXKm0Zjn5b3zB2yh5uY0S1U5yf5eZT6PuX4+dvq/EtWLp4mAN
mfRE7ZJNO8sW6RgUsp8y2FH4DqKsEio7r58qms6XJ3UhE8IUofWAKKBCN3o20sakh8ye5JorNVel
2W5J1Y5eSL+EtD4ISX+M3TXvjQWE2uQMxYFKa4vH0/zNouaGgQowMaPgqCH/ol1J3r6MD7w9U/Pg
j5vE+KoJN6m1k8MXvKNsjHQ1477516K63Kt5UKCpwumtYnR6ftY2itX7wsDvCKkuRHtV+WJot2bp
0pm/tuI1r47FL/onmjZjFLT9UAT03ZlpfApq8Su1hk3fq3a+lvKWEgLFDOaXitskKXk+LDeWh65p
Rh79Yu0AtqD30jylUn7tK9FTb5WPl1fQ4mYh+cgww6DV0Xc5j1eJvRjwVswcyRpA9eW4dOyiRrTV
/BZdHIR93eDJTV8DE8274Mvl4Av3WSpVf2LL57Hx85bEkh46MEYP6Hh4I/lrMNZpB8zeC6AogRBS
+0DcdF6/wPkr900XZclYMLcmoABNHLgFBsfLI1k6nwF/TdA+mK0ThOV8KFoD912t6e1WpZXtA89X
7VFNvMfE9KxNq/Xx3m+y29DQCQ6mphrU0Pa9gYuhp72gtl4f2ywZVi7zHwfVfPTASD+8XqD9zfED
ycClIWz4uCWV/DaW7A5j60J7h6Z5rYoTtZ0ErP6wAt3OtXKvNqWD1PohSB5KUz9EWm27tFJDPbh2
TX3vywII+7WG3/LUaYqBnAcVKnVOYWmrJvQGi1WQtnjLh1dN9Ba6NsgSpItfQjU/qsGbVCm2rHdf
5CTehWFpl+Ia+WNpobA8EM3mOcLldpZK+SBSENGlcwIF3k6gSv0BbDJA9apcuaovR+LdY36wFz+u
midnMPW7Im6mJ2yoygdT8g9VG2/12NhfXpJLGYvGLY14jUowLPbzFdmLihDCW8XoB2hKXh2C6D2A
YayuKRcsZpAJS81zACmlT2XKdIDVVYdwpbPCdeWtj+3PThPLmouE0L605mB8lRpJOiS+kd9URiXd
mHopXatpjsaeZHlrGW1KxfNFb03lF3CtEEPnBVo8m2VFm5wrqtJugxs3e2+E33K9NVBRlvdFuo/X
9tnSVJ9GnN1tBj8vK2vy0AzTb4XoxDJ14eG+U9b6/ktnw2mc2SPPTVwxqxriCHK8EwpAaFbvCH11
xHkb4xR/JX0s3S5Ow81WUKf4QR90TGRcv40logD5cxc8icImczM7s3aX16ukTen+04ejaUDbfxKy
mt8sxjAJjVThjKUEAlYzKfu+3FdFZVZbtox+VdZyoWw9MNa7AfPqVzEv5QdBswblqjaSll5lLvU7
PVLw+WgolHg7dRyGR3nIRMNRRkWJH8g+xT7vUtU4BG7U/4gk6AaONnjK1h890qBnetF1VVh1t5Hh
kJbI9beZv+01obyKxUzYBtOyVVLZRfGnEaV3qxarg1x10bARE0sINq0fpoZT9a55pwlFCIpQMvMH
xVPFL4UsxW+amKDOJUjmyC2/Ej3RUQPJhZmY1eGxSTqFe+tgIdkGqY7fYDZ3reEqmh2LgvdDKoN8
Q9WzfFYKpcs3Q1N02yasxe9QGdjrqhjoEIUSz9d3ml/IV16Hi7Bd510dO0nVaf6+SsAJgGmcRCak
WJ1oWuLBKmR0Puu4kUfbynvgHmGfFqQmhO+vusi3kDL0QvM9w6DDGRrD+h15uXRMFCvYUyUYNlYM
N+sKjD3STzXafXaRMcm2V4VDuMHAr3GAE2JE2Ihq8k+RD82tPlpZhbRl6DZozDaoa2DUov1OLLf+
IQX1YDqRV5W/mkpKnzOMpFxbKwZzU5uC9TvWmN4nIzO8O1w1xNDxhjiDK6GONypax9u2jPBVkDj2
084y923qyj209/qY1E14NXZdeqTQJR/FmjJ40eddYMupj/ttWbHChBJU5ZWmDUpym2qZuZWFNvA2
6DmmqNO17q0o50J5GFLJ8DaRLAq3ScPatYdMzt7kcgAT4wIfVJ1yGIti0+HClj3mfehf6+WgqE6R
jwVsnr4oJteyrNK2feR7u9DvqjtBG6VnteyDEUw0Hu22rGSy9JBrbZpvm05qvFuhLpWbvpOrrcIl
+Ccc+GKP3gZ41ZyVkaw8MRbT+0T8oM9GRlXmBOSyrFk9CQbHIYprrrz3i1u5+xYFd0pkp+FByX6X
42ZQbnRzlQ+/kBB41VDjgQU6ybrP8mrW1lZRRdwMIA7fQBu707z3CDMQJGD2MuGGrt3RBb8uksCu
YkDxaraSlBZSICJaQPsBmCHuPe8jpII4Jr7eZGA2JFt29tpN06nsShE5iDVnvoXszlWYfib/cRWf
p784r9RkMLgXZFGFQAMlaxexiQimoyXHVGKNUomuIRuE+UqeXwoMCQpSI3w27ZNmhyTEWiXVArWt
BvzvXZ7o9FMPg/vFVYKV1bQ0n1RVECuUsfMgy59fSvKhI18XgKjdSqWOVqjZlST2TWwje4umEumr
2YyeFKX22OjdmtrNws2LTqYJLobaDmLts+i1MlTB2BFdxRi6EhsOMvcYB2uWmAvXAZQDIe2rPAkA
M8zDUIo0cz/nOiDV21I74EzBif3FWHsqLl3vgUpwX2UmqQDMV+eg97mSewH0P+bqraBPSzFugF3k
1EDU8UvVPX6FH0YDwO5OdXV74JD77rZNW9ix50U3qScZ137VWgff0/2t6+betR90wlZS45aiRaVH
7iaqO/qisY56uFy2/hpjZ6koxWyB+pcnJDBw4PNFYbVBqokNDte5TrXAH20/Trfx+N1XUlvyv8Op
keNNokory35pNZyGnX2mqEoTuQwJ22jdNk++KMOwj9ccAqffPrvTILei6uCwJijN/DJax0o1tCKX
45Y6taf495HXrIgqrIWYluPpeyIr2dgeIZIk4gu7/qNcB//+zTL1qGkKIWc6VaDPY5SFaLRxhbWU
KeZPAMl+eG68w2xg5e4+3Sg/zdZJmFlBoAniUq9NwuCmnsf3GWwFP7gNLTu2tkr7NdH3l++cC5mP
YTEkSK468r+zJZAUVA8TrUL/fvA3WVbfh6OxrXv1Sq7djZEMK6fJYjh0Lyau69Rdm4ULR73QG4n7
u0u1VRrjrVboMCOQ+VL823zNPWkh16r0oP8bbbYuYGT0QjgQrRTux66yZfm9im5rbefToUnXktHS
p4O3AaOQHYzw02yFqBGKnH43ubzo/6jG1jL2ffc7Dr9YnbspmvdeXWuxL00m2hAAnCyQcJSozpek
qvTUzb2oAG0HVTJzc3uM1d5uotAZfGNwGr35eXm1LCQMqgPcYeHKT/eh2edL/D6zskm2IcuAivX6
vedpe5nbsX05ztLIuB4qvNuRRf6kOGQOgxGw14DaVtt2vEZv1IZR45dcDtdooMuh6KWRfdGImENs
FRexgzEGQGWUb5koAkd7GcD15e5hWKvXLi0QHU7Z/4Wao2z1IOIeJQFah9Ull3edXmzkUXcMdl9s
/kiqTb2mxrJ0deWD/Qk5WyJBkyJs0xPSwHGvyF8s7m1in2xVIXoAhWpnE+OWbtfkfCHuY8tyOlde
wRgtXAYm2BQy+xaXDlpK58uUVmVbhiMzHOOeGqBmbQnlbS2IRxME9eV1sxZqSggnB0EstLIiTFJB
RV8czELbCFxc6z6Cxbdy5CylFhD6cC8wZuOLznaC0g9WaQ7AT8M23brYFmxkIXsW+m4bGsnWjIVt
32crR9DSMXcac5bODC/U/TYkZozRfVoqVAifL8/f0v42kCBQqUOCrphvBhdcn1oN4BZzzUWAMUbi
HsCduaKnuzh3f6LM90EKM60dO3DJY2NRrBBeg8i6m+C7goEPkqfuW2/NG21p650MbF7jz+pc0scI
wLXuf9XjB9P9LffHoNqO8YOfPOvtP5fncXEdnoxwdoqHdSCLwRTOd2/NHv2y7Vi+rmr3L66HkyjK
+WoPNLqJyjSPpUHnogspqEe+srJ7l/Lj6cxNP+JkS2X0faTOIggEbFvuD1LzXqqPWvBL17Z/MWmT
lB1gOZO8PxtOEza1IWVMWktTIBTrjRIcsFGy3NfLcRaX30mc2YjCympoRjMiZVpuTfTLzEWnk8Jd
FFvfNFe9yqPob7LFSchZtjDSTgvHkZBJTWHU3fj+UzUgp0kLUfvlt2tN7sXlB3MZ5h1ADbpa599s
8Cozlo0pOXmCHbd3OUi0NnjUorWWweLiAAoxMfzQMptvq9FtB1lMCFTFX7XkVoh30Jed1NoW1JP+
4qudhJptqZSSnNErhBqEGzGSbTlptnF85VEbiaIbba2vvLi3TsLNFqMSKL5oldMUisUu8t1rr1uz
F/9sUYHwBAWH/87ebCEmgZUEajPN3vA91Z8GHMb93jaHqxq1/3EHew+twzg/1OEBpzhHD14660mv
HwYU3Crhy+X5XbwqnP6a2RoFL4pmvMqvwSirKa/p5tkGiNG28uxcv7a4gsnirqiu/XS7Ko3x0fGZ
P3uAgGAjiDwGdMbZPUXQ8YwyqwEpBFP+FqFqLhfdndBwN5Gi/WBl9piWm778nloxXGx3zcRwOT5F
GWRAuKcAbD/fMS090S4QYHo0kn5UlBZDs9hOmxdRb201UZCfhAWcuD9UvXxTxZXssNT/AyML458+
/qRhNxt9pjQtKFJG33Zfu1TfuHK5GcxJGb14dS35SJl3m/cRS6Pfelr0RvV26+r1TZmsOpUspY7T
nzLbZgBq8ZypmYjUgvPub0XrH15mYuEdVpbbNKb5Fz8NNJvx2kzEiZ3FVc3g+hu9KiZeArldZV/0
tsHacV9QfQlpG/hrPaSlasvkfTLxVWFnIFx5/rGBFURtYTHdnpLZSg5k5F0RHxNpG+ILEYX3/nCX
/AUG8yzmdCidHKOjys5qCmIWFPKLrRwMSrzRw6QDOBL036BUdE+XZ3jpmDsd5XQlOonoj0GetBIR
0bEMhesoR58hs/3eUcTbMF6rVE/Z4fPn/M+cQpY4j+ZKxRDKOZ/TSLOrIKsOOZB2w/rn8piWzps/
Y/qMZRhLwMvTmIa+cTK34DaCX17wnFgMc1xrai6mRFzZILJRwDKtOcAmliU9a3BHcjQfP57REcVH
TY3t3Phi6j/B7MbZYAfqW+beN+nK/ljeh/8NPUfbVL2gReZA6Lrod528S5pmk+AXFvyFwsLkMfWB
ZSL7fOpuGGUPYUomUpK9+u6uHBzZu5XFzpaUqzjcGKMzrrolL27+k5iz3WCMY5xKGTF1SgeRsYtF
6sPU+sOdoF3rqJW6W13YBNKPy8tniRRxNtbZnghaU2hiibhp0jqldSzrO00nueP+eAOiUxTqDVU9
P9s1su3qa3tk8ZsCKAfTNHlAKbMTVqITCPIQfHyclS9NFz4GXed0/mssrElNLe7Gk0jTLznZ+3Xf
xohdEylz403u+xsF1nAupNvL87k0IOrHrB4F+CmitudhMqntAe7AVYwF6A9GGELs88ijqap+j6Rm
5fm7GA3kJtYQ/FPnbTizKBNJEKEKCTK8f1cBIeo7iVA8IhfpXB7Y0vzBHfxvqNn6VHI5RveHUL4A
QzlSaprPsL83ua7tL0f6KLDOE+dpqNkcGlrqt21CqCy9ruTvsvWg53dNcePnvyLsVcfvovQquQe5
/ZpFT6hSWWv+rks59eQHfFiXnawVmrB6RUuZq0/2niRXonkzOU6a8kMSrHWflo6k01Cze05buGpl
gZB3qtH4HfmvURrYmd5ucoGFAyK1VeOV6V38kBQqgUeC/fokxi6EuhBVrcuHTLUj6OKXJvchgP8F
kwOk7Z8ws1uTYvr00FTCcIu8rjN1NxIi6LUD2L4Vf7CFOYRXjTSiDhAaXuRsDnFs/b/PZVhdtY1d
1dp0YoIxhmc8hFTVNlrZQ2Vrq3LlPrHwIkLbDZqgSYeWouI01afrBMl8P0n8zNGyQHhSmsRwEoSg
Vj7YtNxn24GmIZ3YySYPjanZdhgLxc0ShYcxaiJ6sxEDxEMQGPpuUuGI8QeSyhW+tbw0LoT6qdzj
YokL6mxcRdZSMSwm2BusAgUKdNy0aOdiVddoiBRoB2witoGs2pEmHBVkCA3D22p1sK/H0C69jspV
t3H1bjvqxhcxk2zTjKmkRkgyRZs8tZxIjjaXk8ZCJtTwTyMJTvoyVEzOP8XQ40jV54Aa06rC3pPb
SGjH4XtSP16Os7TWNKiv/IPr8sm10GhTgSoW/fi+3muYULr+0QOBiI6OWh8M9vH/Fm6WdTOpHEVj
nMJ5L5nl25J1F7b3vvuSdq29qva/9AxA6RpYIO63YMfnBNskL4K+EnVozN0mxnbOqu0wkjaVDNTX
rrTjmN1ma7TMpS83qXkD6iAlfeoienKj9X7cQXYoN7USO2n8Tzp86cQ1ntxCUv9QDf9PnFlCQv+X
7oLENtLMQ4sekG5rgmpLoxPnq+jH6aU237Jk1slTQ5F5AcxXo9eXpRoQy5AeevVB6FFma2308pq6
RWl+B+E+y3eoMCFwuzfXSq2Ln9EAtTYRXac25jQVJ3kp0Y1QT4b+Y5HW4q+o+G5oO7lF7RInKXQN
mn3cr+yLpZRxGnK2UP3a7dNK5yvqVemMo/WcKMJKtl38gCejmuVBX1eGTmsJIRT+TaGh3Yg4aVsG
t1oUf21XpSiXCiBs8f/O4odm4Mksynpc5WbNLBpF91769wbmJbHv3VMDu8qV5lnwzJ1FobJW36q/
gjmdRZ8dalZm1UNuMVq/OkbFtgh7kIxPQvPueq+mf5Plz5K5LZUvubpyp1x6EZxFnm2UQJDldDCJ
jHXFRiiR9Kn9G00P70s9e6nyeDd0TxDf9oLXbqLweVBepXZNTG918me1kEjRh6zLmfyoeI/dRxCN
m9pykvC+/XBoSEfeYl+rNevfxVyEpDGOJwDjpflROwye2KcqUX1pk9bPRvXgdrswXVnIS2cIerf/
iTIXBZ3AjZmgEUVTOdMbTtfdKB1k7btc2WX35fIJsnB7oCggQg+GkokfzmzXBMaQQvonFVkmxJto
r+evgyU8l2JqQ7/C0kO2Y81f6ZCsBJ0/1VUYR/+f6d5mm6x90dzrkAelr1EvvTG8wNbTleN/Sqiz
hDvB8aA1IPnBTXC2WxCcszwAeNyRpMcczSm5PA7tWgt+YXWcBZltDC3RE7dWCDL2DzWv9NhCooE7
mLZy6K8NZrb2A8GUQBRMccyfftlRC3dt8997MgFgBOA3vVE/2JTnZ0RaYKiJuQWLMHbU+JV+nDlu
Bw3d0Xzt4yzOG8QljneKKZ8ELSwZVHUmEip378f2n6J7Nrxnrf73rwAG9CfKdEKdpOsxoqMUC0QR
DAqlsV2YW93dFs03Tylo4a8suKUzFm1nCVq/zhkhzvcVnW6vkqdwRnJfej87pcC2+lXXHo3xIHXb
rkGGYGVdLByAFGgNA3I8eBoqJucjBHRsqvF0GYy1GldX1GyMbQbY2bwp1GBlfEs72CALArDlSgaU
8DwWdq6Z7JoT7hQ/4iw6WtKLn72ZfW9r9a9R2ZZk4MuJammVsDyQreLCBHxnlqiGQo+9sCOiBmBR
qF1HUNFoGN2NDEXpfwo1f9/Tc4i0IppCCZ0T9dFBkL8q0PLHzFzrYyyPiieUhWU9PcHZVazyZDfv
PS1zhrqM31PY4j/NXBLeQGrnz5Uhu9guZ7F3DQg/vonH0bjRBxnfBkmy/CMG8bzvZHXMJDTLE6nB
E9ov2o2oJO3K/W3hTALeIEvWBPWl3TSb/Vzr+wp6BJhm2rEUV/XqQctaO4YapmQ+gm/fLn+CpbU8
WXHBhOXOr1qzXOrpTd7mFfH8urCjDNWXbz3XcV18MIO/oKyAmII/guUNIqTz5oagllmjTGMbi1L6
2sv+sJWN/LZEv3YDOO0Of4XgwOBXMB1Lz2gD3YxJmYOn4qf96scK9NAQZLFW6u6rmYrDE1AO6XkM
ellylDauv3W6Eh1kNdF+F1pj/YC92m6rtlFCu6fnc1TTSntjx3uDrdeJ+WSGkRbthUztuo1etL6/
LVs9+qr5Amr2ulJt0NGRfnujQr1Dkjxp7WGzcDJhB0O9mH4kNYm5vVnr+bjXDzhLIx57l3nZTZwq
gGGMf5/oUBsBfEnfD42gOegd0qKJ7HSUUwu3YzgeovxM7duKfirdyrJfSHNkU/K3MQlWyJ9ohmnq
Z2ow8eEKG0JrPmDWVl2VPUXUfp9k/pHvcXnhL91sCQklDro9PPY5oMgUyjIvsHaEdPpbjPZkWltq
AjtOnLaPdpH1LctePeU1TFdEBZY42qeB5xijPm8isVYIrCI1WQCpr4RNaD1o7g85bu2ig3BzZRV7
1GMDC1fjh9J4C7xvY3ZXrXELlrq7Zz9ldrr0NT45jc5PEYTS0ZDZ6iT628lGE3+ERuUo5UFObrxx
A1HcQ7AEbGz6F3qTqGfjrQnkH1TXnFJtKC7sKwWAtItQRqjd+75ui9lKllu6JXCKsmWgsU7Km7O0
Khu1nLj6hPSmSNbtYvmHm+zNaSGXu3C4KrEj0o1Vlempszi7DU8SkFhTQiMDlzpt45OrkJvzU7po
Qkxn32T1VrbijaY/5vKjLPcbv7+q1C3AgcvreuEAOYs5HYQnMVUD9XPVBLcpwLkZYxj/w4+pU6DF
MRQyIPyAbi5HXFxFp8Ocna390Hm9oU4hy62Y7TJ1n4z7CSkhGYdcqu0gP1reLdXgusBW5DG3Xi//
gOUhTyILrCCezLOPywMjj9sYKqQo3ubZpqqfzJru+bgFMZKSsi9HW3qXM8P/DTd/VEVBEeWuxFcN
Rd9R5ENm3Q3tsSkcIcEoGEKfq7/m4oGGc6K/96W6Fn95Vf2JP9u0GboLENcZrjcecRlSg685HDvR
GYIXXzn0mDR74UrMpfPmdMizW0IXcDbI0wzL8qPf/iOOd2rz+/K0Lp0ApyFml+q8beOxF5lVH3Z+
BopKlHYaIAgrOWCrVU5fduUEWLj64FAMORoSEEqOc4SY0ElWNyqA4kfrCu6i2Jq2Vf4M3L2x+s2W
QlFbRaEIkLHyyZDMKhPVHbwud3rhe5ZutBEsVbRVYMv14xrwbeGmC319EreGt4MCx2x5qLVmIj3d
Q5tI6MunN7zHt2H4qy0Olz/YUk5FeJz6CbmNx8n8EiK1ou4iW8A51mj4IaeGClVMjVXE66saR7Sh
EjlRektMb3TBhLObhE0XbwqvT1YaJYvTe/JLpgRxkvPQ21XFVhHxLff7x2r8lQVvNciAIaI3Oq4d
movza6Eghg6bisb9bH5NTfFKZBtABo04rriGoG6QpX7LLONNiAEMXZ7lhWhci1D+gJKHLNBc2koM
ELIxs7BAEjL5auZ1e5ADs4QPnUePrTuUx8vhFjY6SHgDCiDJVPtkBOV7bWAWFrwNMRxNuyki0FyS
jHdjra6pTy6NjGYdlvMaMgg4iZ5/tAAzVgufocKRlHzvl+k2bdtjHxiHuqlWrlxTyWF2DgNpgGzA
qx3bvHk7pek6mo4VocywPiRGv/eNNWm+pYmDEkLjk40nfVJqcX1BLHQF29qw5pmMz8k7Vlc4q4zG
P5e/0NK2QzECG1QSCtSF+VWmoOiW52VXgH0B+Sw21wAqtlbrHnPR2It1eRfJBXab+U5yzfeV2NPa
nk+kgdQsF388j6m7nH8zujZN6Btj4cjusK3dcZvVMYJj7U4vyttO9znnKzsREDpLtH06+OFKNWRh
o08fkeIVcFBU/GYnfdmkNdR6sXDyTocX0g9IB3TtHW0ef6uGQmKLRiNtLw966cuexJwf98hksChb
qeBgwm3J+C7yGEpjhKIvh1naDpPKrTypdcAumuWwBAqfYLjyxJiy9mLX/yok7aCN5UFXpN3lUEtP
H4xrOIxM8hc3mfnWK61YHTXKcVknOylwSrVVNx7oTqj9m0gE2toUm6R9jbhVtK23/x/Dz4Zq9qDF
vILwVdMbWxSpIXQE3a7LVbAlgTA4JPP73hMGuwi9n4YW3rhm+XPlRyzcouAVKrhMgo6gMj9L45AZ
R2AKWuHA+XjQMaSmttLvLLf4IQ3yVegq+wbwduNbnk36WLmkL31siASTAAoYPti15/soNcvBLC2j
cHgX3XZV/4Re6pPgiW/FaH27PNCl5XsS6iOdnJyNw5CbYFlMQtU5nOohTe7DVvcdvVTXarFLadak
zQkAgHlF++x8VPJQmwr4fg4PCqI86b51qvbr8mg+CgHzDGSBhzCArE4uv7PPlqBsOA6RnE8Wa4W6
EYvrcXhvokMcK3govPm1fq17L0N+dPvnQnoPrdwp4lsh3yXjwUj36gAYc5t7e+y2OmXl8Pz8VfH5
5klHycREfXwuA1n1mqdmLYxvCfYcdl1N4jmD/Cu0ni5PwmIcLCoxhZ9EJ+cuLL3VKi09QTR9sGjX
aEqEHc0r1PRWbQYWIzEkuGQfhsCzfO8Leel2AcZ/8NZxNXxCpWdw7/vkx+UBfV44UIU+KtwT8AAB
oPOFY/WYapoudaa6i3U8ovETc113jcq+NBh2AsX0D1Hb+X21agStKn1eGG3ex9dcS4XbrJTh+IJz
9IauWumDfN54UxWXFhsk0am6Olupkot+yehScigNl/tTs9caw9GzNSWppblDRXvS/VTgpc5py+im
KFGc8vjujUPivsvx2+VvMyXj8w3HMCCWMxbYOtxuz78NTqjtoCcQlRMNiUbbTRCC8K+RNbND9ag2
/1yOtjyaP9Gmv59kK0lyAyWOiBZ02nYUEW+Njc3lEFNu/TQg5C0sSdXoq8x3aWEpgzdmvI/ERrkT
YnMrZd+s/smQX+WxQb6k4QlYrOmoXQ76CYOuxGahazUPwE44VM3O1/YDMkN9sg90wCiUHfM1ltDC
8psccznbUIym3j79opOZNHs/tNpeofZUFdgt7IRR3ESrJlQLUQB7QQ/R1Ym1YM0Wudt32eA1XHtj
LdnoWQ+ZV6AuETryEH4dQv1Lm71qQryJ3EcYLr+wvL+GLFJayqZAh+vyh5Xkz1/27MdMfz8ZctVR
FXenO7hlPQpYx+U1msfBJuIItGvza9pk1y0QDmsUtnF32/fDShpbmAwehNSTOfxgCs6ZOnKP9HKY
9QWygeYX3m0ewvpt5URVvHaD+3wPllV6nbRxEc5Gnns27VkuBQFtudLJBrzyWkxU7XwUHwrD+6Xp
zX1URMYKkmBhYwKxRDkAiDP9m3krQKvx2JTLumQBjzcg167rtNhe/n4L04c+AWBteFbsy/nDpgu0
wAxlGZXD7Es+PMXpfvj3uJJJbpFdgWQRyqzzvT9qZlS4kVY6iBFsegRMENhFGtn793azxKELPmHc
0Jycz1bQxK3XxcQpUBNHzdxVDkVwNIXd5RlbONGmZ6DO8TJJCc67JmXKgxSaY+l4wo2ePsnFYcQ5
cY3vsfRd2NnYJIpculDMPd9WFgp6fWGoJXu7geBnHpra2gWd+q8rHcwZS3kCy0EPNWYHTeSpCR1B
5iwZsdd4NNzChsdrUiP7i0k7iTM7YoYEXe7MJ46bKDt/ciEw9BckwlI7G1bqDgtZ/2xI08yeJKQg
0pTQbAg1ICug41zbadYmK1DMltrXUv8Vl3herwkcLdSnzydyWjUnUYU6Vca2JOoI6ge1PUv+Z5AQ
LCMRZbahHlHM45Fc1zJI+iNCZZendyFRABzAEw6Q59Rem6Wm0qrKNEzdkn5K6IDTASH97z8gREyD
fiRnjvTJ/zihrqH3U8MqxRhlABZnfAvj52BcuScsDYQrD3wYxeSxPNeGaOWoybM0qJygqCECOR3X
uMtTtbCxuLj9iTB7B+MPMSIGSITcOmpVbAsVYLe/GQUplVQ0GZ6Ks8VQKLnSoZRaOXGL9zBtLmnN
ZXPhLCJf/4kwSw9C34h9kROhsx6CeCukqOKBVnbtVFlpNC1FgvlCgRL5dxB00xc7WdhK37OsEdl0
huS6rKk/cYl4z4JN7R4uf5i1QLMPUzeJH5QZgSxWWCfhrslzlr4SKIW19ucCyQaWtWxQglCns0+b
xaKBjyhxV1T47XUYub0V2Z0uoFb4Sxs2aDzX3S9V/TVWd7zWFa20gYA35so6XFrpJz9Bn0olJ/Na
JGUjDgM/YQRn3uqParZSn184p9BMoLevc3WY0NDnAQQxSyO8oyunlmS749pSurYslTZs/MsfbiHh
ngaat9ZNYaiayGQk4gDkGzX7azW4ml7HvIw1daf4K+WItXjy+cCyTJBaTydeEx7SfFOqXMF2ieZI
gp0nv421xbKUME7mcX5Emhp4Ka1mHkcsHkRI5z+9+uHyDK6FmP5+shaqWqlUXNj5VKhx96+JdBev
IS+WV8ME6Ka6JfEGOw/RFWEUpAGjmLAGxU3jbX1l36+ZES0uavX/kfZly3LqTLNPRISY4ZampzXP
y/YN4ZFBQohJAp7+JD7xf+7WIpqw977YN8vRhaSSVKrKykQdDI06gFLpYgqoQPnG1GMgQ0GAnC6j
cK0Qu2ABXGHgsEBUDOSKjl6jtElYbY31xkMAHgGkE4NKvF2Jiubtr71WUVpDsy34fHDp6W8Kx6dT
V4RODRm7Jja8fUM/oawwQRVR9PfZGkJ0aUjIKuFREaC68AFXVDPHm5oMGTyPkenZ6+rXMQubv0+M
IA3zx4h24qH1gkOSCslPlTcR1BOuOs/BheEdLnvywszNkAtzrsjMpRLt0KmLxCw4VKc3aHTLdrX0
AbaBImHEeXVfN2HwlDh1/ZKz2l0xvHAoICkH/Rs8zvBCc7Ut1Mks6QNALjY5OabBtg8fGm9vFrc1
/dJ2YAR5vDzOhcvqzJx2wzsphu87c5vd6G17sqWG2BZ1g2gvhm7IijsuOAhUO9CM5gH+isSCNrbU
CUVfhhKxZX2UJd0woEouD2fhdDizoA3HZ8yFStmA4QgASDjdtMWTU95W7RBfNrQ0b6dDmf9+ctJl
CgSoUENHoEoeW1VFPIXefH1tVmBkBtrzsrG1UWk+LzwI9VZENZt+Mur7MqPDtjfq9FFM4SPhnbUy
toVTHBtsriJB8Gw+Ac/HNkJsTowuzMnwkZfHJv8RyhVPWJq+mXDPQbkYJAQ6mFPWdChHa2o2LfRt
3Uj1B0WBNXqWf9+lgQ6NE0PaWBIrAaiTwlBQHCAPU5AHX8ZOH4/ZUyZXApUl9/5jCxHz+bwFvSwA
RIStbnjO1VXwDykOFJxAI4Vbb+7u0+KFMc2GwettHA1pg1rle4EeeGKspGoWynvoMYHCDrYocjUf
qNJUl9UTQnZsoTROhpi1ZZx6UUverO5Tx7bBcAMU1hT+uuziSz53YlWPvUpwmFntPLag+iGY+241
1jZo+af/ZkV7XqqKhaJUGBvCyD1Fi0TJqis7WONDXLo80E48F5pQZkK1/dwRkpCDXMjBYHzyq2IH
VT5NFY1kE00KE/nt8ph+xyLaJQ/Y6x9r2plnZQ60ynJYQ3nY+zL21L2mPoPSRekmE3D4tg0S8ql5
6MzU3bi8rW58QDePAAC0W2KwfAP18vaYFaUXq6YLth0VPy5/4uLiAjb5O508K9Gcz4edM6dToYcv
LB8UvWNoJyZP/2AC9EbQ93CRZNJNyIClAS0xCe4EYWJJ0X/fiqhMkpXw43dcps/2TOMG8U/EB8jO
nY8lr2w+lt6IO4xaW9m993gf9JkVF0W4U/V3yw+jWvabQQCaQuRtZ49OpOpp1/afp+CBZc3RMJ0r
JB/uXZLEIlxTgV06hE6/zz7/PpX5Vp0U6Lut6Hvn3JZrwK0l3z79/dn+ycVXOYVDHQeHnIVDyC6P
UydjP7sqiodEAm63kgNb8pxTa9pOgiCDUVjAMaBF68vYzMmBN3cNALp0u57a0PaP1weTqgVmDCxv
BX2x8dKjsTWuOOgC8sZCIRTw9Jl+EgVobWFSMO0PJcNQJutNpT76Mo8N4K2VfwT3htdeOciJ1msP
sqWxnRrVVqsN7TpIXHirkq+MvrgMr6Xbf+jbw9AQss480gj7dVBb7veyBGk/rAi6zesSfW7ybeJ/
L4R5bka7/4IySAitsVCQkpqqOBwhAjNN4NkaIyhSRo69cp8vL9nJuLQlQ9dsq8hvzxg7qEMC6QI0
CV4FN6VdxGqWHmGg/a4AlQ7rNb6IJc8/nVNt5awMyHabYE4T8pj3n2m/b4ary2fmUhB2akLbXIbl
VxOhJuKJgT3JwIpGqNe3fvPSoF8ClYGVBNzSyQTo81ztA8HHBxxdPRlu3iYw5zHj51iobxwSJZdH
tDhpNt5rINhA96+ObVBpIqGygvs9r4P3HGx6ZuXdBpm7YmYpSY7WvT92NE800cRXNwx2sjJ/bevX
vA+P3shAsTBu7PF9mIy9JfvnNlfbVM0CgfkmGNnr5cEuvRRPP0LzTscvzVyR+cob7fs+yaBs1W4L
5twYXnqFIsnWhZ5FBfOXza7NseaYklouGL9hljZ2hIxPJEzAsLzjZStrg9N8086rDghPWGnYJsAw
hlcbOu02ACRfGb1OUAa+bG/xoDxZUe0SIJVH68yf7TnbLIkBceLhO1q9/sEKWq7gmjPVjC7BzFlG
oJmOVyO3b8iwd9NY9be2uRLlLobw6C8FzhJlPWRNtXgrT330JM6Dyau3xrGi/Kr55Xuxb92D6MBn
8SC/jmsqsouHyYnNOW44iQvSrrX9UcAmdJpo8Wtw+0iN72Fx163yHC6FIFB7BsoYPYfAYmjDA7W3
j3Qwdp8b3Db8ts9uG+e+E2/29Agk4t+v2KktbVi9ZUxjX8GWw7Io87YiiR0ochlqxd/XxjTvh5Pp
A8lSXnkQpdpkPdtWQwCRpR+5Z4G2oEOfvb1BlLL9TyPTkakQS+nrJp1nUdxX6U9fvubg/QnJygQu
+cVc9wcODLT6uEzPBwa5XaIMH/VE1wfPJ7vz1NUEBtaku7bE/vKIlk6mU1PaWg0OG6regykoRCXV
V+If3fTnfzOhLROvgDLF6xmRjgk2mPzBEN/r4e/BvDMo439Tpr+Fw9ahZWLOPpf3zrYgYIg1W+gD
5Chd3pthQjaXB7XoewAaIHOGZl5kMM6XyOtEACTb/DwbrLcJva6byRviRo3XhHE0Ytjv6PFcsbl0
3oKdA+EiSnFzhv3cZuhkZtooFHrLCjx084neQdshZs7z5bEt2wF830btD1g0bWwpuJccNEg0m5Cr
I8TaC+h4hka6EeOK880/pL8LAd5EBIxGnRkddj4gIBqKtp0wibX82goABG20XO8HugUhks235ppY
7+K+OrGnXVil4KmyBtizpkOlItuK0+6zb95y8ddoY1QnTBA+zNK1PvRmzgdmlYbJurxoN5WJ4HCr
utsEomDW8W/XCVbAG2AhNER2WMcklQ51rXFi0D0v0IR2AxRuM8TG2lPv46QB94SU/ixuj7S+LvNh
OWGB/nsH9ewmhpwxhL9KAVbMB7HWR/nxKDo3pK2OCtIMiBgb9SP7O6jKS7yR22+XZ2zJBGDSDjK0
yG9+6Fs0A0DtDRm0cOmb1vzlye/VGn/Pigm9u3YIe9pZE0xY47FwjzbZQ2n38ijmaPF828wLMaPo
kUwBIntesZN7Txj1SDozQKosh0xHh9J8Wq2kbJZGcWpCuxZSuyDDBMQ8wGcgzxLpAdQs27rnf/2a
wkhsQpAYAgGG+QHqarOuqzqcaJVyv9KsRHCMZqFbgIWelOqCHXetFQ/4eOTAomMD9IxCooNWuvO5
c0ZwioN5EjEDgAYsvZtCby8luruOWWZHXROVa9Wij6fpmUVby3AnNejEeznfsOhur+rtUOdfoMB4
M3lyrcHr46UEU2ABBN0GEodI0p8PzuoDmifzpQTylmuadk9eiaSeUXsvg0qeeiLjyhtfLzvjQnP9
uVHNVVpSg4uV4Lbw0+lBCtAzlMH3oJg2of9l9H3IVua7sQkYwF7Go1e1dxBQ2RP/lbAkDh15xV1/
J2i68mpYdOCTqdDWuQaMKElKfJXZTbukb+4GQIGrrF4Z/eKM42xEKtnGray31DlB3vfBgH1SDl+8
zokcCDlAfxNkHtNwaH0jujzZS2cxHilzehwd7h8orzsCUsQiwKhY+bmz+S4w68dy+sWlfY3O95Vw
Y3FsJ8asc2+qQy/1UcRFNqWFiA2nB9oeSQjRlOu2O5rBGlfJ4oqdmLPPzTVpk7tNg6mckiRSEto5
LtkM+VqtZm1U2lO8NzxiyAR7ZOjCyLC/ZnlskK9m8S6Da9/4cXm9Fvf+yZjmMZ+c1BIC9WGO7BD6
RqxoyK247n6kAz8y5Pv+myXt8mwN3uRkDqU8/quiKHVaEW1fePD3gBjsdpwsAKeiEwaqXOcjQnOk
4xdmiJDNdiLkbu+6gUVZSw+Xh7N4xZ2Y0VYJjZ2IqgQuBtFREidVbh7AeWBvL1tZ9oU/g9GWh+cO
aYMeg/HaGzTu7Wz/k1RH0e09Y1MHny8bW/YFENYDNATFZqJF7+7ApzAx4N/gV94YPaIbr43s2o8y
/ve0wFgkcFcFc8Fljg3PF6n2BtNOPMyelYOV1nuy63d/MEDy9ES5uTHFiu8tnUp476OzET03gNXp
02hPqOpliHZ540a0uWsg1VGJx1F+atYoGpcmEYhoGy18aCv6oOLOnX4MCo6Qt0rRrCmb1Lq3rCLf
c+E+gESre7m8ZktuOBckQWIF3n/g188ncobNOGWXzrwsxba00rsxHXaXTSxMHvBMGAwgxJDa0teq
ctMmmApAUkPjMZe3hQ0ODxF7yF4E+Yq7L+S45h5zPBrQO4Jatf7eaircZJXAQmUF+Fen76EwYugv
RiIfdzmyGL4NxmKiRuTApifurgHE8DbBfGmRK1ov0Z6Frg0wCetFj6IKytGlFNBLC8V+tyiyz346
0q3ZKTJBdY7SF54YakvstDoauV1+76rA20jwQD+DqIu8QMZiuktHVGEpN7pdUOQunj6BcaPsRt71
nanQYuBW8Ahh0/o7WvjbT5QN9sZtTfEJmP4g2wymMMB9Uw3fiGG4T20d+HcNCxMwUpbZAfDC4Wfe
e6V9NyQOOI79OU5jE/F+eUNXtbHNMusopsHYqnRix4lkfgmGTgqqR4dmxY0rkJOKULdySeTKzhrj
cRg9H6gDh6uIelVo7cGL7qCzayqdbFuYAsKuLfFbwGxVprYMOjNbP0nkL9kPYRtlfpHlm7DoQ3uT
QCTlOJr2cF2YRnnTslK9BHQSb61Rv6J/+wGm5GGouA+gNpkmGXV+CG7IzCpnrSnL3uVSsS+93wWb
yRTsqUey+5C2oYk2Bgu8kXxA+h+AgrwRW8ejSgL6S7y94zJ76xWkOJqMW1tm4lXrQXLyCpvGAI9A
0x6NRtZXrpTBcQQMQyJvNWTbThp9950mvZlegcGPAadZigDS9V5ebWun8e0rlQ0WOhAw5RF2Asjv
ek7Q0MMaiJSgEiyenSYvELxSXNQQVX8rRQNOHSMMd4NMABGofa+PAqclX4axAKNQDyEOL3bCFMhA
s0iKHXrA0blZC5k+91PbBc+MDf24kWiveeeqKw/CAX/2xptKugMb0/iD+CmANQ2a/relQeUrJIdC
KzZ54lX7qXZg02rc7B2yiXVw5aR1+ILIuzyMoFGwkqisE/t2AotYGIFNDM0b3Oy7m8ESPr9CKcdx
oOZjkS2vSVZFVYhSY2RzaMRHFQ99tLDmQmAjqkrues6dt7xMaQJJLc6vjJKQQ43p2nWItX80TDh4
MFHL5xFNkxdX2mYswehy29vdsENR27pqM14fEqMLb2zFcgtWUwoZD9Klh46p4glEzNMReHUkvKch
N7dVAi5zZ5jSqBGhBAeV66o0FsyXR4jIQxdgyAczrifb/GXnEqw3rcwRQ0lrSCIvHZIb2zDYM/Er
9TOc+nw7hhN9HFXVHYDDNn+CrU2oaCiC6ZryIonL1LUf69Y0NnkJPonIxmh3bi0pAKRG2nwBdXVu
RX4p0s9WUSATKnIRqIeE8/IKWFAD2VHSsUdHteFzZ9XpQwmkwWc1tqO/I9QO95OyEn6YfKO9yUzm
45Z383RbdtR7lIJB8loFBjNvOsLEk4s+jmvL8IpflYsIMVJTiCSy47RqG6S8DyOPBlI9d4qzTVHU
3ZU3+WPslmWxpegVGtdO64W7DjJQ4F6YqdIgl6yFWir0SzdoS5wK2BGxMYHUeig3ox/GgHJANKh4
deufDtRKowznZh/Rq29jWsW8unXJ8O3yLbXQ6Yf3+cnHaAFZS4hoUzpfvCwFecFLycu48L8Mgx1P
ffqrqr/XqXuTJYg5O/BPtWtP28W76/QDtCCDQZY94MOc7FLFVcH7uK95zFsLYFMHYkbmwXG6rcey
uEQxAEQ97ysTsHR1YfzIU8zsxeBSPA8FDKMugFPB1eU132jmxFmb7WzefunZewV5laiR1bbzqjRm
IotCMaxEIovOgHSFj7gXjz89CwfQGaS4fICrARG+d5P+G7bKleRXHPWOlZHOCQn9kgYE63+m5k85
ebRUBvQOuh5ocUPUcR5uSVFvK7TiQC12lG9evh+yq95aCfgXQnH0zM5PaHDvQPNBm15KmJMgGYwY
EjegO6k3SOUdpomAIYr7G9HQJ2OteXQp8kJjC6hV0MQNMjwtuMtSw5hYD5N5m28UBJlTKwMt3zFh
m25NV2UhkDShGoXco4mni63z0kuetY6wR0Re9vcuVZG/1nW05B+nBub5PVk0HINWXQUw0Hd1ju5E
p7zjKvnEIHaPJyGr48tOMu823UdsdNqBOvJ3fltbLmA6cHkDNrbh8rlRb1nxnnorucHFKftjQu+R
yUZjFIaCicEeYm9o47bZ/6dB6NE9TyZHeRYs9M23QB56//UfKhxQk5jlOVANQJFD532xgd8YKTXx
gMgzQHwgJlLVbWSY5iduiRuZdY9TBn3pWq3Vw5b2kz3zjkFFEL1bemsvtRk6v4nVbmRrgkLgGym3
iNaMbNq27GUgKwDYJe9Dp1sIwTBQk8HDz70PYnZ9a89XFTVf6mrLpm+Gf4045fJ6LVmB3I0JXi7s
VyQazq30GV6ZxMZ6Ffy+RYtnMkS1jSv973ENNgDDf+xoe8kVYadySjAaMECTyj+0E7upEDIyTlYK
RUtODo34ANHPvJP0MuJgNBCDzbBMuP5vWDDdgGnlcHnWlrYqOBpxb8xvdLxiz2dtlMTB1Y36jdH7
KZrNuB/XQ55suIWy0T+Yml0dSWjw7OiHuAobypgfzkFCG+XDFec/IVt12cbijKFVfVbgQ/O6O//9
5KAbTdbXYWFgOMMDJW6UWCsItsX5OjGgzVeapbnsxqTdpKgho5sqcmoVsTVxggUKT2wWNIkCYIz/
oXB9Pg4vz+usot7cyEbqQ8sp0jVuN46xkRXGMatUd1NMNVKhwnZLc5MGTvE81aR9rRQ0VJLSHA6V
PfFb0YAvf/v3c3z6bdoG6KagAbcgXKbhEpjV4VgZamUvL+AE5/FDY2mmLULtXrtBalLktgpAeUsn
B09D+9msPysrO1CI8QmOolP5UwjyKN1sJZRdcqATw7q4CYDQQZuPmPikMHfKz3bcXBMam79dvx1P
TVjna9tNVWYKz0XXICdvnbAOadLuJz/bCN9JI1qnIF32HlrhfL68bkuue2pXezEwu4GmGsHQSuOh
Zt9q48oXr5dNLJ3BwKzOurQQbIUu1/nQIJ4wBH6CZUP7k49HpnvvATJCPl22srhGJ1Y0B+xBtUGr
EVZU/iMQx34N9bL4+7iVcfTOyMrfj42TQ2TyOE7KCntcWm+GuqFkxbsXF8IDHyjq5Whq0rPkDcA7
/mChCNw30LczhmisH+VEVvKuy1Z8H/SzuHbx+jhfC6UynA8Koxjbp0pt6/GhoSsX+6IJJApxdSDY
A2v3uYnUDDrZKZy29fg7fLkDTB7kV+2/eNWJGW29g6nE7/oYSV0cXYeiB+HgeG+kXKlqLzrviRlt
wkJGkM0oU6BmxkMpbqh/7A0I+WwuO+/8sR92/x8rjlbwVWHOJ5bCiuVvpuKGNF/AqBSax2DYmmvU
yIsjAqAP/0HLBiCa8/UBGaU32G3ebQrzJp/QqlLQY9H8QEfiChB5MQEADb7/s6SPykWiKMChjVGN
m17sAu/aFe/m+J7xI+UVwqRjVzyW0GxO1wqDi/N5Ylk7TSVSDWnHKRo5M+AEnsruxu7fhv6uLG6G
+u+hd7iWQLw1E34CeqfvXIbWTo8DLQko630DoWTy0KjIgAr32h27uLPmOHZmIkA6Yf77yRGEoKIo
iwQrl4OjvHXMSIXfZHa87IqL59yJkdl9ToxQr+n6sMCiGW4SmcMTckaXDcz7X/f1udAEDhkyw+C0
NzQVsgQzNtZmwtu5G7PNlLLbagg3qWj33G9W3oRL7n5qTnOFtLMBuxMw1xdJxJx01ze/mQbXMMdr
w9IWhwRNB01L2AmDr2V2hearkSEde+iL3eX5W/KC0wFpCxT2ylVdB0MuasPgQKuyvaXWuMQXGC9s
0AnNLeBzxvkjtrkte7BBz8cr36ZGhdT8dcreG+cINsO+uCbZk+FE4GfLnZvCeqF8k2QrQfXShJ5+
gXbAkwQ9VqrDF3TlPRufkdmMkF1HMigKi/wfrkVUGLCx0IyJnIsWBfmEllMw4PzNx3vL+FGXO3st
nbO0bKcm5n13sq+MppWWMZsYK/ORF5Dm9ZJdBxK9y96xmPQ8taP5IYX0jeg57HThPmRfe2OLFs+0
+mW7aJLjcTZuyvB+WFPkXjhw4Sa2BVkx0Gt+EIiYoCiKgABWzaaOTPOb7EExDBJC83lIUBvsV/bA
wqY+M6dtalnljKGahRxJ2jzUnMdOV+wkIKCIoFYmdOE8PDOlucaEkCxQ3hzOyHLbdPQqbb3t5TVb
G43mGo00fHvsYEKW95P5PprPwfTM/yEuw0DA5B1AwANLpd37tXJCr5pwTQ3qGcUBNz/ybmVZll5o
pzZ04JoJJSreCdxQY8Bi4H/jMIUkU2h+7vwqstJ624EBCoo+IFobHy9P4tLr+My2dq+MkOsIXQXb
xPlUiK2iV0wcqvxtqrdt9pq6h85+HuujErFDHm1v5QRZOK3OrGseSe3MceoBs1umziYjPxroz9Is
jZKKvFVijZ1lzZrulCHLGJ1jOPBWmPZPR0Jwm8uIlNeoMa/M6/zl2n2N5zaCmLmh0gFo+Pzgsgth
ySDByNyxvnNr44YgxaW69KEuMqS7ks8VRwm8M58UTe4DJ4dowqfLn7BwdJ59gXYTVGVghCbFaIsB
FZMgUCYKb40J8qB6reVscWJPBqttEvD6lD3hGGyfu9eZke6E417ZoYyoxdCF9uNfBoakOG5YUN7r
kSNJp4xx0Hlv3PoIrsOpQjF1f9nE8oD+mNDOFpZDNN0YYMJEpXrwI0EnpBhuqNwX9O2yqcU7YAZq
oFt75mLXnJKgEJ43LkyN7AAhRmJfQ5fOsbY5fxJevbLflrc7KN8AgpkF/nRSUzhBrSzCcJxBnLgF
9q/y5or9FBWjvGVuG7nAjVpeuvXydMNMK6ogo9273wGpWYmYF6f45Eu0rZ9l5tBOco4wAehUkNDh
aKVDO1ETq2zlgF0zpa0msVTYeRkGbfgQNPQAzOpo3DR9VMif4EpZm+OFsp4FEYH/zbEWS4gCnOSu
gLnReB8gSNqjl3omME7BCPQSeg9oV4jyNfqNxdswAF0T9NSRZ9ERR8ZkeX3VwGjS02hEniLwxCOa
B8xqje938Vw5sTR/yUlI5ro1utscWEqR/8rRoSCNiPgr749lI2B4gWh3APySdqLkQdtRl5TdRnUI
TwKxK9pgl5E1aYvlWfufGf3mpe1gTNSHmQHd9UbMkwdQC6lwJbezZkW7YwO0pGYD45gxenDHX134
UPA4Df9e3RKR5MyK8//nzNZ2VADcy2iiHWaDq6c7kjb/bkhev3Na/DSlnW0vn1trg9LOrZJ1QUgT
TF1Cf3njNsxfQBPA0t1lK/PW/HCNhih4zc37wARoe8n12yDMRryrWZrZW0d4aeyM+T+FkidW5rGe
uHQ+hBlAKjiLcogl4Qm3tyBwlUAVDkCly+NZPO1DB6/4uRKOlpJzSxUrc9ucTz3Ph7iQhVIRuFq/
dnCN8N4AQvq/WdNCgMnpM2Sa4BFD013biWyjWrTgU5YmEH02geKj8vKoDMNq5QxcdI6TYWrbt6cO
0B1ztqIZn0WJ5kCAevi0Z5a9uTzC+Yd0/wCXEZQZcHOiE0ObT8eXfcdzbC0eABfVQay2yqPRMrYU
GUAytXEZhBtls8Nls0vLCPo99PEDXwkaZM3569xJQU0A5++Gu7DcZM1zah7T8lsmxqgp1rQqFx8I
p+a0C6wCi5YkEub8DCRo7p3Pi6gih8R+cNVrnu/KfsPpP/jOqU1t50kBxkvGYDPtIEDsHHnDosG9
Q2hA/MdgDSGw9AC3ZhJ+f6Yc9HCInW+MYUBDeuBWSATlr2hHsLt9ayDfmUaFfTNTWYPicAhiP10r
3/9Wnf3oQX8M63tf1YlnCBiWCZ9TyEXwtRKvNd6VBhQGgxr7wzaOY0ej3hPAkzZx5fZ7Wdp76BdH
YdjvElHEhNs7z1jjjZ4HfenbNO/u6jbltgHvnpAbtZIn7n0qhpUdtBQcATIB6SjAJ1Dn1Ww0DYRj
mxE2jAxNWWPIjajNlET9mvVbAOLuID2rVohzzMX9c2JUO5hk6U9kSAVCJL96LQa197M+FkDt5nm1
Q2/iRjrATdefBcmvC/eXTadbx3xlxIhsMKRx8Mc69nTTJHx/eV8vu+HJh2kHF/HSfpBgrdvYAwhp
jXerP0i5Z+N3x80jDsIMcesDDtYfL9tdXGgoeM3ModBf0wEXvMAjGPBkzMfAD67fHawgRal6rRq3
fJCgnogzC7CLDxk7IEVLIO+wqWUzbqBwt0G3+7ZD75iLHh3wVb44WRVLH0jSKVuZ2qWbfC5l/p9p
7QxzFPJf4XyG9Z68yuv6CNGPFVdensU/JrQzhKuZ15pi8UKgcqFOiSOERgIZ/39ZrD9mtB0jOHBl
DBmbTU6HuA2LLfParQJx82Uzi1fbyYRpewRFut5v56styI/utAuqpxCHP70pekhGHvq17sm1ydM9
vwOfSTVifZgZt+rW82684cflEa24gA40K4pEhWIOUI3qZbDvV8O4xd8HKaSL3mmAsXR2UtD7Ilyc
5iHw+655rsPD5e9fPLWgegN+IDTGgILw/I6CVEzlsxa7tCP0RlEvss3i2RUvniMOjceu5bDWRj3/
4ocL4MSi5gN16ZE6tGDRG48eBN6BNjAObvUDBBWXh7a4+ieGtNVXIUmBA4ChLLjvWxe6l4AVrZHz
LI4GiFo0Fc21ev2qoWoyCugh4whQuGBKNhzJCHqqjHwioBruJrKyXktRqBkA8wMhMmAE9HYpp6+S
pCqbeVCH1nkPzNgLUTxYObsXvQIEhwg+oY8CVN65VxhVAk0UD1OXeixuOhUVrMbtiZ6I9MCzJjKq
lTfE4jT+MajjarKuEnmpYLCu9oF11zTbrvpJghdzjeZozZD2bk2NAIKm9TwyA4IVXQxKM0q/WeYm
nFaqVks71/ZBmg3lvpk2Yv77yQMsbVlY+4EEVMhCa6/cWuFa/X7JAgr3wDzPTNPYv+cWBKgkw5Cj
UwUlkM0k0FjwD6BJQFDw/Whugg6upwWSTmvak5nAQkjlJlVAtcUZIllDrVw/i5c4YC3gmgc5SPCh
ka3oZJHUCvQNofnmMySOf3r+jaQv1Hor3DijV3ItpTW7sHYMuQgWwNiERysucM0RkqYts6GGhP3g
vVagKCnvhbPHIysIMmS37oO1g2LhNMJTH/VTEINDdE7PUloWuN48E0TPpC7lfgjBWQzQusS9xNbq
wgt+AYICG6levDyAH573wInnsVzkEs2p6OAMyS4Q49fJISvOvTiaExPaIc5ziZPPhQmzrSOoB8ed
updrDC8LZ10ADiNoh+CwQ3OwtkRe3Rd2LmBksvE2TNGYjOHQHQoNly+KJe+DIbwUwJCNPIZ+yaZm
abdoNZtJhq4GKGKgYiOdvZ1EYBLhwN6wW5E9X7a5tEZIOMLd0ZAP0LM2NnBkiILKHnzMQbnjiTgy
v1k5U5cCfwzrjw0teTa5GcD7FDaoAMcAVGdt9JLzuTFu13TxhAatKc66XZb+faITiCJw14RAFeH+
0M+lkIs8DFQDZr67JPmZD8/Vmvz4omsAWQaoNTbVh2QFGaCMOaLMu+nESx2aUWp/91mBY/bt8jIt
+TlU5/5nRzvEM56jRauDnUpsqA0Z9TuzW4nwl8BRgHBbHvIEQPMClXy+XQ0/ZwPUB+F9ZfU4FYk4
JGD7aCYbkg7ESQ/Qv5v2DRH8pjKzI8TYPocK1Id8Ssuny6N1FqcVbRmzGiYKN3oOyHS4nZh0ABE5
G1IWtaHfvqkqSx98Nojvo8PRbVko4UOewXNpLFse3GU08zZ2j35GaHMV/IAfr/ac+mjtr3E53QxB
q3xoyHlpFeXT9JDOosO5IYY9KAfrG5Gl3asL9soGOGmhSERSN39AT0P7mBkefQ7CCdoxo4XsL/SD
3/JQmSLOQNT1mCfUhBc30QApN1CUWsV91c/PiESMAaQqZL6r6Fj9UpkxphG6Hcg2BTXWg8lrRDO1
2VtXFgg4/gFBguUEJ9kswxlCaOd8OUEgVKUkgMugBH/DzGZPDH6TpOk/nMCo34O9CRqZ+GztkHeH
tPREMc38df69ADvLiFJw5ELs8bJPLB2OkIVC9grF0ADsN9p4ptpU0i/nrRZCsSDsGTJFo1fHtS/r
5yZtx2hKK2tjMVNFHhjEtxZAJy+XP2IhaguRK5/ls3GFoqZ4PqdZMggGUiGQRVYIsu3nQtAI9M9S
vQ7puHJsLuyBM1vaqekkmXTGEbaM8Cps9m7W3ULYkvnGSoy9aAd5EcQ7CLI/CI4WElWvKcW85pkV
PI4WCoWuAV6p0AMDwuS5/PXyHC7cOGBJQ1IMno79pGtB8IHmaFLGuELo3CobWEi19rxfOC3PTMxD
Pgk8ZAeuvhEswRsF0bQCQtihOcadXNOHXzaDzBKCKVygelyQ5oFZjbPrO823pkRbcfJcGD8vz9YC
4+xMKvfHiOYGZZq5bTG7Qe3/zlagUWignzg5muarzfYuyFGERCnvrge6as03Ft5fMI7QFHQpgKLp
3YVTZjBOf1NXey004A6qLcGgf0e9Ky+LW3TaXx7sQiwcgsadoC0S+uKY1fN1KyU0fMdmdnmhjknh
7M1h+IJawHWVyhvH4RsyOUfXVm+Xzf5mbNBicNid0bmI+9HModlVRjfThMFfODhTguoVNxKoOMvd
FE6HNjAje0SHf5F/S91fpO6eg9GKMqt4x9Ebly6YYwA/4c0XCnF3p1UHAb48ZsmVvO6SsyGLj/hz
5stDv+L53DCAfUntYm6sLr9WqKxX1XA1+O+Xp2JpBU6taDsnnwLeo/Eam7MV6s4BLynITwNqtxHx
8ulIeEufKAn3qZ+UGzGoh8vml84GiIQ6aJ4FTwkO+fNBiiQ10E2EHVUM7b6zqjvb/YcXA5q7/pjQ
Iikmi9L25k3rkvxRkvKpyNRmBoFdHsnScmHfzM2lCGBcnSjHGVs6+T3Hw6QJAaOZdpaYjmE5rpjx
l3borOGMxxx6F219xmo/kY3lVFCIycy6iliIrQOODFfFpKSNu5OZ6+0CWQ/PQS/knWCMxgzkcfhH
Bj4yyknejZFPstaKiqEDkw9YiquY/D/Svmu7jWTZ8otqrfLmNbMMLEnQgBRfaomkWN77+vrZyZ7b
DSRwUdM9EglJp3UUacNlxN5aLUy0DuPkATy8yh4IEg06IoHcWjZDANQPURx3fm/MGzX2M+Bey3FA
KsuvXlvfAtBWKGUtafU22g1NPR8sdSifm9iaNz1ey+1UQ382wFqz4rUAT1VAlLKMYwr3GiW1AMDp
PxUtDXqnkItiJeSSZQdj6D+Yg1zBwMvG4IKINQd+rdp7SjVaMZEbs0ZGKHyoe8BFi1Llr4XcXyeF
IK8NQXOkclbcvDQmdx5KC+/c1nQPnOHZUzVB3WkVohMSpl0Bxr48QTHeiPp5wKGpymqam/k41bqU
kcGIywdlRoKdABak9ckEFB8H/Zz985iOktdVWfJLCCIJYAeRjkdLAcTCCyryqhtkgoVagsUB2y0f
sMmW0OSpgUAK5XHGDpzT5V0H9o61ihTQEW/jPsCS8m60S2E07ySzi3NAVUz/nvFGwbPwP6PgrFKK
HGQ5aBjFYM27MTGAydR5t2/QNVVk6oAFRX8hCOt5hvIB3nSj9jWUsimBuS5E6F0GUEalK6TFRyEW
6H0z16W+lNm85uOZQGkF46+M6mH+vciygBapNEiQ5NJOjmghBKgTzZF5XJXiUr7pmu91KotLX2Rd
PGZGj2UsjQqgL12auYB2e27Tqn5sLOE/8Bpg207mxhm6CNdc6ArIC+d0JFHaom5yEnZmFP1JwnQ/
GWFpA8Ujd8QciCmVMdTftzf1mlrEPwDcGNQWakgNnSv4YgKETNpiAFLVIxZSrMLxp+HDF5qlgtRr
ihFoXsisIXHMunnPJaljVcTwA2HJVP81T/ueWhWKcFsFj90aOCNElIXXGrBPbk/w2uk5FcvtaFyU
ha+w9FpVGyzbGhm2msBFyJHEWaKLZqaKd1tOZXG7mdd1o8UCFhPofCTNsaHl6vZsrm/X34vIcxWi
LVdoYsihkXmnA859GLZ18nFbxrU7cDILHk7L7ERr9lusWJB/R7VAEIagACO4b6t+of1rSRKntIBs
AEhttl4t+v+Kqafq8KSYztQseDELZ4Dn14bWV6Yxw4zMOnCM2S2sxJ5nuxqeACy1YA+W5sTOyEmo
k6O2qm8T7JCYRaSzRhKWwNV0qmYh/L4qB7BnqLhGv6nKRwJdYLWKzLSi0oZ2kdu1ti9VkxjSwom7
Lgd5cKRZEQXwp6HqJ4ASlSwJhWR4333XAKpSNWf0v//DqWMP5v9XDncW6gJNKYqBdZPk1LX0aidq
/jFOzQ0M2hLsz9KcOK82yKqpSQ3kjzXL/9CR+yEBykGaOjXJUBiP/38T4w7EhCaqqhkwMQGnLgtI
rSdOKT/74ZLtumafwRb49wryqlyekrRTISgZc2J0owOUVSJax1mZaBMlD1ldAkK+WsjpLklla31y
3hGFhBr6w6Ff482Qinap70AMSyYJCCsZ/Eg3bDP39opevc4nE+UsiRgOhgiiNIT5vWwjuCOR1D0l
eQUnWaBtsdR3v3RaOAsSdXWPJjiIS7WJKP5a7wEuBnaZJYLEq3IA7g5GKlQBX5BpDFORS9OErLxu
FdvQR50K2okEJLT0fIn+8+oKnojippTpidUDRZC90sCb+62PK5R3gHQgp7X+HwrSLSQi8dIJuHdA
1nBGsZPNocxyKCpNAeP1VPw2wnRTyTIwtWAea3VcUFjXXjdOBfJ1zpoBrL9ehFVBXL0WS3WjR822
CcR13r2BUvFe13QihTimmYhrkq5vH86rFhpRsAS2X8nCM8f5fajGtACdMHYxFUo7rhTgMX74mr/g
1Vw9KydSuA0sMrno2hhSRIY03PVrMYzdLkG8qRULF/xqgIMSEGBaIaZFyonTKyYSD3WQQZbQOnKf
2okcwfm2ZSD41SoxA3sMFKL+h05mC7lyRNBArWSJ7PN1lDu9ytIBb0XV5LujPpREAtWXLrQLaZyr
+usfOTz5yhQKg58J7CEnsUAi9o489ZB3pDe92O+pVn9qlurcPiJscy7cxBORXNJ6NOVcExSITLFh
VmjD++0z2lTvsZQjrbOwf0vSOMM6myUDvcVCqqys8ikQHnVrH6pPIbp21QUohKXF5AzroOe6mouQ
pfeVMwv2lLvtDNf+CMSXChCPyWIX8pJEzrompcCqyiBRmmK31Xo7tgJnmCU7wM32x+wljcZ7vVvi
0WT/7K0t5O6EhJas3iwgNgArVlaleHjSFhzJa3WjFnw7AAOiBR7PK9xiyrkB7RIhCRoJu7A/1tVb
22yVwJbkVVwgpwAWXXeeU+LHB1MMiQ5cc21rdGulBGFsRG+f2atq7WQw3DrXUdb0U4oJ9/pj1k1O
mWyRol4QcnVVT4Rwq5oqQ6wNFWacJBulHoE98h8A7fCAKaNnSEXF/gXznYGtStseyUYBSyj1X43q
EzEnAM5Z2L2r63UiiCnwE7coURVUSlcQhNolUqD5MlCOkr6guy6FqEDwFJF/lpErBzfMuZAaPWsA
xmKKRB2o0Ede0akIbqR/vS3nYjgNgnfoQEkU7L0py72Tm6LvTFGb2rdP2KVJO5fCHXcBRUBAhcFk
zFm2s/hYpxGp/I9Be/8vcoC+zeqP8YzDyTHHUotTHb6P2oLO3VRXtWWURBlaD7B9S+zal+oJkwLe
B6pHgNEIdoXzHZIZivKoIn3f4RiE05OCLlzDDgGMABxsRPK4tQsH7/IOnUvkNisLFT0JUhH2TJ/v
EOOQ1goOt1fw6rH7AeTTQXqjWdzZ7o2xMMCDjkukpB95PqivaIHxPT+xlkBvLv1UEFOpqGlk9dt4
CeKcqbQU5lGaVDw/JMUGMF59i1ILJMarX3jauT2pSzMJUaCMMjXgT+myzCm4Wayarhs1aFtpU9ev
kv4sxWuwJE8KtNHCAl5xqc6FcYouEuWgEGYIk1NbUveKBgCNiIim29fosHiqfWdeIo+6upQn8+M2
bRpAiR5FOtzwtCdKF5EZWNvwP3p/tQgbem0tFR0dLhbeQXSdZytClYPfF4KBbSvIKChktJCa7yvA
uPR2V2+z19tbd8XjZ7WU/8jjznweGWoZG5CXJy+tSlLxLivfEWFQq9gLExlH1+xoYy0orGt3G9lb
FO/BO8VDJXc4x3IUwiQFwB48DD8GsLwF6h9HCi2SlCtZfDHV9e15Xrt3gC8DZDJwSFD7xgZ0YlPA
+TEnUwWBLRq163ejOI7+120RV163VfFEBp9grDS5lNtaYE/o9dOcz3bX/QaH97vKMheT9CCV6rbU
wHZvDl6F/qhkfkWt4YLBuVL5dD4KTm3GaRRiGJjpMJS01D4qPz9kY+FKfk4jMOMNAdzlnSBEXt13
wBhPF2porl2W01XgDlRSSFqG5iDmx1pOVZZkVl9naafFD8a4kJu8dopORXHmqEDCsDIaTFVEfrou
axIYttJ9KY0Lhy5pVkb/X5TPqURO0xWaEhvNDInJ9BxXHtC/gyIjAvgh2v6lMQInFGkt/vvc+PmW
cipvrGH0ZiZ1NF4KZNzUJbu+tJCcgjMzSWsaRu7S5HNIAE0KatCeNHm065XCURT/mKOCc861x9tX
5pqyO11OTg0IjV+WKOuFGlB6oo1PatISowW6dPgnjtfRv4/82ToiDjckFAyjSuhcCcxtFTfoDUPk
kX0PbY+An+SWnUkvt2d1Xdf8I4Y7JHiQ7iWD3YB2jld+M+3VVnVEuVrwYK85faez4U4FoCACsVEg
Rmwe84EZJfYqTI1YX92ez/+iUv6ZEHc8lMqfYmBzo1IMCfkxbR0tetVnWzY8ZUBnmMvCRI3OoY1H
3gXX4qp9Ah442jNQocZYZs73zBwbqZjVAMCTqTb8yRJ19PRkjtd4/zbxypj5/aNQqs3r3KuV3ddd
sVHxmuvUcSa4t5fhqmLDozOAuwCDBd7e85EIYZkkZoKRCOIfMEYNtVsK2wKJMHHJn1qSxB0gVp8V
hxkkmVZAC8PJy+dCfAuq0CnKZMFeXL36J7PiTlGAJIDalSFymamLXiiUMlTqhNqhkmRahLbzVyk6
3l7Hqx4cyg7/XkjuOME6C8as4zhphgdCRqFzRBAGxDr1a7vvDtaEGL1bOkdsd86zDrj7J0I5VWNV
ftSBpAOYVuXBQDGgqG3T5jWdJaeRAjevWzQoIO1yQJVrbW2SpQLIpS1lmvDE/1BSvYuMGsucgdw5
jJ8ZUAzCGFV1jGjhZfCnBfrWVDlfxx+1PkoaTNWoOzsaZsiEsDl+qRKd1tavTAFJRjlsWy3xKln/
ZYAfQQS4dj8OO7H/FlA8D925TsVPSwop3mA8ZRS8OPIfqzretk1BU2uJOfUnE3o5aIZZCOcMrD/c
OayUCRi2LViXNGkHg0cHvSNquJrjO1xzMJuaKHDux0cQFuvD82BtdPHV6JbgCK7aI7D4/c8guEMi
VXNfY6OAcI8qaSIP7whOI5DBTHYnVsBBbeyx04yFo3nVXJwI5bYrkrOkSEMITWqiVJg53iTLJZY4
qMqrF+DvufHhdAeSe7PXIKbsEgMcRqGagFshalAYH0q0RV14iFJyWbmXwiEfqDGE7abporAhcRZ1
f1QpVlWS+JP1IYKAdgsUe2svtpnZkiC31Okwj377q+iTaif1jY/ONkNrHoEu1LkTmMhCVx4Syy4s
hE5tNAodacvS6jCMygf9i5lWmyDW2hUqSJRtYVRILVWCdBgBp/pU1F2EjBPos1Z+WJqvWTP4m6QO
UIBeDH5nT12JtJ0yzHe5YaVeLIyW1+RN4TS+llCkyP19FjeGjQxZbU/o83sBIdGw8XUL1FMgaUiJ
3M/D3iqb/AEk6cZvAACa+6yby440hinH9hxmyG23KGx5bQDW4aSgz3Zz1HyCQhDN/EPZKL+iNuke
ikaKMttCyzoe0+bcntssfBbiXidpmJkPbdpPBlHUGvh9+jxLK5BWazmqICf9U8QCbsMqYI28Riei
nNgqQb9cWeG4Mi28naF2zQDyKeO56SyrPppzPz2DcKB6MMcxvG/Qmbkx+0RaV2jJcdKhF7+jSu4P
RVGLv0B7Za1BeoF/0TfrzC0no5roPEntukZGfRMkgG0DKGSg2Eixmy+AkWj3YTXpJVAwxfzLB2OP
C7KnzqcBSixWkpmVGSxfWqubLp4knchha+VuYk5oCa19XwMynZ90I0FOW56IGcvS4zQ2wUH15ZC1
fqT+XQPWrQdEguB51SszezfqwG9IEQdlhIWvBRPI3Ia1EtVcfRD9pN2Aj1bYW3rLsGtEM3YASTB9
642u0mIGx7x321BdNY0g9VR14EWjb4Mz+FOKcw38DhAHt4VK2qna6+psOn43/M5i8zOpu52RY9Ra
Ma1vS77u9VjIp/zUpQHQ4txcRJUCiqUxQxei1Li+0iS0MC3w8VaqWyt9gBZSAZoZr+JETIE8IUgI
1YsiXwjlmCG+0Mkno+ANdVsXpojsNUVm+Q44Z54qrOfMq+LBvj3fq9bxRBCnd3tA/wpIkQOdu+o6
kndJT8rY32mi8KuLTNLPSwSJV30Q1GYrrHTLNJFgPF9gIU0soC3FgD8dtor0g+dTG08SlFMbwHm0
+3EfG86/nyVjlmBkf/jmGy5UNNx06QSZYv3B6OAG7VUHP6PZvWpL7+HX54dcB/jiTUAI8aFOEIJR
DEUZYCcSn4MRKBVbLd1D7domCrgM1Y1AJCRJCxO8ZskA1IyCZBAoSBc02L0VBWXf5mCbmHOiAcc2
bCOnRAB0ex2vikH9LHAmRAjiS5KCbsqq3od/U8yrOgELmLCX2+/bMpiLzR997UQG54IjulAsRYaM
wCgrV6rRDV6B0m1hwa5dsFMpbKYnXqE/TUpXSZDSDzWwAyuw7CZ0kO16DBbc/OsHQkHYi4cvJPD5
hrhIz8tYECBKG2pnHjQyQIma1UyrplhrVauTHJmMsDZt0CItXbefLflnOfEGZ+K5ANg5SL6hwV4W
GRTeyUSBJl+AmTnLqBs/ZfuS3NHV9rC1vy17tVTK86OW/5FlyhJAwCAEZfdwTcG5zflToyEUQxXB
VJb2QBsHbOL2aAtEICh2cQoa2mC5pjq+ES/S1hnpYEvUJzERSUkFeyC+Y9ia3S3swA+s2sW4ZA0P
Pej9ly7eM4Q0EAfBtAZSOWxcvd3bKACnDcY1k3/GZdCIws+kkzvYf40qsXMa2D41bJOWC5r3AtYI
UbWIhin0NgNQ6bJyRhpgiJH/GYk5raOUSIFdWwQ6Sn9qXOnOXwnZVicdVuglJE9fS4si8zeAF8/F
Rb0Y9wVoP0YihATsQfLBNGi+fr8vKPxKBbCrJFr7brn67GlKcoKTM5FvQCfQpecSgMRxVx5Q3KxE
W4b7grQrYuzzM1plc9MrVawT27a3tr23t3v8zmVfrkvc9ZoQ/LJ3XRe/I2vitWTteeTRw8f//EDY
nH+QR+LhP6/x6yP+Hv6uw/47Pij7ovhhsw9KiU0PB3uFr+0Ksmz2gW+KL/ZX2F9lf7C/tsfDcfu1
Le0Sf9pu8fW1Zf8XjHO7cCJ+mhzPzinajEURJUc4DYosWfyWaGEujmlmEo0U5P2vw6nct7ZBJici
kde7qFy3M/pncCtqKo7/NG9Sb9gOpCPH0hbJ95dJA9ewp42wMDbp4rjg5jCyExD+iYCG0zmFmcpj
nRVCGtLtW0YSErCl/nylDj0slIheAKDijgIxQcVx0NHvDVnnpyEEdIOv5YgQZK+2semet2vslGA/
bhuaH0D+8+U+F8RZmkGRx2SKfID9kuxHZQHYFKdbdxT8ScEk2XeGn9u3N3tvOft7l6xHNnHv4VMl
O5VUtuaUjuZ8kge4qQSPOOTVc57o6vD1tV2i4rowJCw6B9i4gpom0D5jic4XphvRGi43yEOVn7FK
0ceG2KzfTG/Dx/grXbD0F7uA44ezaKGWA5uOjeD2G0A0Uj8LRUjf3A93/efh07l7ChZV82W5CCvj
Ad8XHqLAx2xcPLoJpdKFcxbRo0aw14TssLqEOquFU/XzvHu62Ww+8I/A/gWqZQbme754si+nhYzw
hkK97N23/V8/XGiVPZQL+/pLUTBlwTSGx/THGv87+/754TjEycluR6E2Dqvvw8reHqAcvo6r2+fy
wjBgqKBE1xl7EeumFTkzmlWtpvpFByJG2lAovehHY9HVUp/kz7MYtyYAGUNjKOCSkJ7g7bU4FFmS
TVh8ps2gazFphyzcsms7DOQ6CTlAcAzBJ+AijFqxsqyKQMSYkO32uLX37673iuvz6ixsscQih4vp
nEji1KeYB5JvhZC03e+xbdBN/2Fj0HEswbMHUTLI0M/PUFRYRdxEMxNg22979w/xcBzoakHX/iAB
8xM5lcNNROqzIkwKyNm/v388Pz8HcFOeoXiYszLj9/gTRDs7h66evkv69P00EPbzeyITCdkvC69v
P+WulyMCpgjatdDCy2M/1mhQBG2nhJPCrsv6HiYZNhKGcrWCoby9zJdZVJx/lDP8LYyZohOXdTBg
BbWKCYP5h+F/hJXHVFfMQN8WdWEC2FUDorcJ9PcfY8MFoyLSIlNrgfOUeR3M21iza8/uP3MBftyB
JZnX1/JEpnw+vcBKxq6pWshEpTnBBxDw8HnEbBN4oH+8V+9h97DbOQubeJno5SbLGdau6uVQTCAY
GrAgrvvs/aJ3S0rl6n0/XVJO0RqBJJd1xKZn7w1iQXs+eDipL0vH5PJtjJsOZ6H0KK0ltJ1C0Jvt
rj1ENgun4yKe+TkdOlx0lGmglIfv4VPiIheS6a+d2hrkDTTkju3C+JfO54+qpCt2BxZKX69f/xOx
3PVPFD/LZgli2flIyFtH346AL4Q5mGhrs/gFHqH7SGApmdfRwusg3iuwX39iqpQgoMRPrP+CYfqB
LbvQAicD4wyTCT7iGcAOf90WHCJ7//OBi8MuD7OoMJXssrIPfOLHDr/+XKYf5xurhWu8cIfZfbkx
Kr4WWqj8qhPPRsVGhgH9Zb3ZKNhYWBDg/FjSpREo7EjzIwDSAAqxgHsBP4Zbl6KwUk2t0eXJBP/E
KSxUYVHIK2Z/RzdMTdoHd8mp+clbnQlGZ6kGsA0LsS0qKhVOU7ZxLsShqcAgFeQ+IAHJaEZ78ge/
m8mIz4B5Uw7GQDAUb/dAH9eP3tpxMKTv78MXPK61C92DIGeLWOhwPG4Pq458B4jFvxb914tcoww/
AEA8gKOFe48ipHPFVwm6FneCmIBPjMxv/ndDlNX8kX4E62IdP5ak9pLnyR4+lrgvLg0KeiYsUIWj
+ADN9EgAngsWUnTMj+hVZdbrHvb0+ZmZFKzB00TgVa2W9uXSsYJPBVcT4oBQAnwSTqAfqi36RmWB
6N78Ga3StTuv/iiesCmPEf0A6QbViYjcAtCqlvx2psTPjgRz52Ck4W0BUhFOyvlcBz3UBb03IPpF
9t56Ozmm62HwJC9Z516zqhZ0wkVcKHPyuCNY5VonyiXk9a70JL31bzJ9TKjf2PLDbtjJO8MWPWPh
yv8vQlEij2YLlkHhklq12gnxEEBomlIjsN+jw7zrV58NqEy+8y00oIt3lpdqycHkY+C/5vqPWM5b
iHwrAiEUxFoynR4P2bdIgT1NI3E7/Hqd7Gz9gpqWxYp6pj0udhSbisQVUDvQg3y+o52IOzOzyc4W
qTbap+xNnrmvvlv7+SFOyXQfYo2RPCLxi7jVndva9SLo/JnziXTOW6msZq5U4G+TSSMzyiCOMDjA
qPIdwZNflxCIf/qMLueK5wHEujLy2NzpLbIINScAJyLxrvqujjLUWbrV15I3PhZv4wagWrQCESFZ
UhFXBcOxxcVBAIHsMye4Sfy+KwUIzjIHVREOmmkqL99qjykZdpNrutZhWI1e7Cxmv9hZ5ad8KpnT
ioLh+7Kvsu3F3Ii8KV31oSUk2DWBrROTvDSr3Dsoa+1haW9/um3PRAPrA2TbGtgdkXQC6tb5yepB
MwSE9Aw5nREJzmBl3SsEHUS27wIF0Y22idNus4NKA6RqgXB+fBg8wMtDe+Uke2jucQa2vqPe3c1e
Tou1TAL7JV2IuWQ2fX6MP7cccSqK3y+KqeemSZWiA6OirR9HYjjgKnWUu/cSPhBqAL12F216mq1D
Et9ph/TRWmc21IAnPBeOtl64DBeuBrgEoNhR182K8BEFni+YhS4CsShVPF67hkyihsiOb5dOE3iT
TASs4fy1IPFCnXMSudMRWKjCSkFOQmvBjY4CKhBpRfNtsKtwHdRP7f8hL82ME7fiZ5PkvJkWRDWo
yIbIbpML+zKDwD8WHan4FmXgyiJSZqNHyrs90cuoSAVFMIyzpWBpNez4+dIqgj73+aiHtLeru4AY
xNwY99kj0Ajo4Mbfuo2SA2Smk11+9604A7lLqUjMu4z8HkjwcXswlxkYbjCcUcMzfaO1BUiqJ+QD
Ndbtpk4EGJM7UKB9tI7vAg2logVeBmSiF8T/13VEnHxu19E3IFfNjMWYkIvMSHNXu7KTPgNL5rFd
SavZewHqgJsS8K3Y7R0QuzbdKqfWQpnjpVLEMEzgDuE1HDmPi+6COoDTGbVIRLWfjUZ6VIqvo23g
mOvwY74T7zUvoFnoONZaWrpobLe5M3gm+eI0oH6i6iG5cVAk0r+p350336N2RqLaXnivdk2EW76k
EC/9NrhrkgRAGiS5QW7LH0Jx6vVYAHcZjXeKHa8zZ3AsB1svwJFWvPg7eDb2vUmBdGSPnx3tWnL7
4F25BecD4A5eZOmZ4qPVmIV+rrCaIyLtzO929/ZlutNmtIPtuFW/ZUclqMDKt8mzCrwlKm7uWjwn
+gS43UsjujBPWBLmxKKfD/fSELkRpelcJl0PPytU6OCgOV5IoYqH3zMx7RbEkWRyY3JMnuGJBPRL
BHXqwggu3B82AIaaC/Q6HMGfaPkkG6Sao5AYGgbQR7iCTAeo98HDQBZ9j0u9dy6Im2mlxmkqg3+T
ak/pzgDxAqlSUm6jdUZf5U/ZNS3iL1i3y5QMNznOoCRZDthhHTLxAPEsbkSq/uqwnn/M+4jWyOhl
H/mSyGvrCTgbNLjAy2FO1rmiNdpKKHsRrrL+Pt6j1aXCsxLsfb8KPMPC++fsOIM94VRl9tJhuqJX
JUVDdILWKLaZOmdaTL0epchsU5qs4o6MT7lrUZTdOQ3wTqmAZ2Hrz6zTeR+440ya7dKb59XlPpHP
xw1iHJWKOkI+OJ0OxlqvYU5Ne6aFNzjrmdX/SfTp9pW+okTP5szXnkRjH3ehykKTgqCyniQb4w28
wx8JrT5HTN4OndHxX8v9kmd52RWDOwvcIjgraELToM7Od7qNZHSezAHei3bKV+3Ob9lGXSv7GibN
QR1KTrrV7ble0Z9nEvn1jdsGlwjVcFScqPperEY7vp/2wWO/Skm2Hym0N80Pohu9gPvJ2CySp1xk
GM5nzK91Hku+GOmQH66Fe+spQOxbHWM72ZnPU+DMKyMhOa2e5btZWNBSlyEpJ5pplxM1NUphkvgK
m7rX78R4hViNRn8mi3RoYL8f7HEjbxFF2Mrz7TX/AYY4N5XAskVgaOD5HMQX/H1O/U4X5LROqOpF
rypsE+a4K/YKQqWt4IBDZm3tRluF0kb5hz0T//kN0MbrcRM9+2/Vl7pwBq7cMYyHYQUz2mn47JxK
AyLOrGkp6ub8g/ooucUmcHoLVRWyC3/BTexyIHQpSrh8rVRleOV4FEU+DO8GP0npk9WvAU8o9Vae
UOUJ8NmTp6G0Q/1VeNYdcMHjY7MDWN+Ck3aZ6GYyZUAZISGAUo6f63ciM/ZDQ2rGKoEy6W3xZYxI
T1QUtpgEB3xn3ovQosK2dfFCv3TYLqMCiAaeHSPpYEQnnH9Y5IkKVGKsMXIrJFoFjvzL33Wu5aGh
/hG99g+3z9hFrQhe/cHtBfhWvNJiV035/HArajrWQyIwXxi6xK3f2vU9mJZMqnvxg24bNESY/NZu
dGJ55XdOS2q9gNQHFUbRUqXbZUICY0HzDfKeDPX3ApGtiRulkeKfscgUXaFaQPIVKtXBgXEffdye
+OUbAyeMU6FFDVT7IoOwEMXoq/or2yTUoOqnaMfO6C1hGl89UvC54Xgi9YEXRu7uqGJVBb4AJSIf
anig6fojosEenVkZwiD5wXebNQAlzbvgfqnF5tIrYKv6j2TuRFn1HAa+Hia0Tl2g938HO/GzPsae
sRBT/HT3c+rqTBC3ormVRH4dQhCgJ6yn4ujOHnJo8K9Von9le+0RsQWt7wCVqN/VL0uk51esMeaJ
UjDWhAYSTh73sjGEWlZLbOi+eGzvzQe1RMajoopPLRrQ+L14mLbDWkce73XhKLEVvJj4iWTuDmlW
WFghO0rtm6mRe2EmkqfbikGKT3B0TG5NIrvZRh+x1+d0MaBi//ot6UyjnCirSABJXYjXAlodUfAY
rO4lYP0dB7vcCF7kLjpa1xQU6gkQL8DFROKdO069kgLtqoVu1A/Zb8Tzd/NKQOVf56K5saPl7yW0
zasG4FQgd6ySVDMDOYPAgUogsnyYVw/9Fl0TD4qHpKy4W1TBl3ER5gX0dhVREV5eRE5gnGaa3mcw
u/4hvkfVP9RQvwHhmOwoX/7jwtlhoQe/ezrweVnVAcgMeH0/6YU6yjH0PeBuK9B10+4udwEK6FS2
ft+tQYv7HT13T+aSibsMiWSYt3/kcpPsZyMUyghyc5Sf3bUPeNEYNzH5EncyckAS9PziI9G1a3Ii
km+W8Qe/TUIL65qu552yVeyKWncWLZ1o3XyKnzIxdtNKw619nBes3DXP5XS2PEJE3AxqA+KGhCZH
a6ceRttyffjLw69267vppn+cyJJMtoCXGwsqAosVVMm8wpc6PRq1tEvo/DbcVTTZJQ/zRqHRkvJh
huNCDnMUUIfDuL242LaPjUQLY8hpkN2en5DKd6NN+ZqXToDGtO20rp7iF/AgwWNb3z67XAEyjitM
6E91l6GgyOICiCvzLXnO2xG+Ch286DG1NReYCiv96IKmiPZ7/S1yQxwq0212LxNpVvT2AK555mcD
4OY+apFZ6AEGMNp7FCB/Rtt6/SfZ6ev4TkHSVs/JZgkGbFEmp/8UORpbvRqg//ZhT/BEZd3Hru5F
h/xV2yOvKHhoJpecCLWaC7Nlr0H8ThsMdRjMCIxyl7uyqh5ojcBmWxksX+nodrYT/mib4bnbLqZM
rlkVpMGheAEajriee5pKRoSYUzXDX9nUPQU0ty1/1Sbt4fEGLZFiu3YXpndNExoGmJ7gjYLFi3f0
h7qUJtlQEvqYWkS7R/79V0PafCVulUNm1478COGrpWt61W1AfTtKv4CKAzIqblVzNQnnqGDm5WC5
qlc8ziuGKLpund1kG/CKyQ5oOWhQXnKXrszXUFCax150dfiEXLamHPssEWM002Wwm+lXuYsep82z
gFexcaW5NbJTxgbh7b1M8rvAFbYHFnUs+S4/Us4PFVJFeFAGTR98JvS84dCdeA86YBbEsddZJgHH
eP0uI0FvV47/3niTg2Y0ctzLG8XVHOjLmbxmOAb9JrBbPF8JMQF82m/fCWi4n7wlmMsr4QAAoNlp
B+uZDkQTzq0CvYgAXAEB6uVYyk7wonyIvyZb1vdqgDhw4fRdqmsUqJt4qAA1K1KR/OO6kQlT7Rc6
S9c1x+43YN4/FDv8KtCHiGr5GmXRXyEpXtu9uV1ix7vyEAZyLYYfCnBBjEJnKv5kD5ACtSq0SCV0
i01Azg7PAd60qdcN8vEWFV4iirzoDgjjd8J7TQqn9OIdcuRopHSCBSVz0VCBuaNCD+CKaKgAmx5f
ySE1LNPiYyzK/XtElbfGeUJqy+uc509W2hE9fmaNg+Q9y9kCQkq1o11J0k3xFLizozjGQ+6ZzsLe
XN6U0zGhSvN8fcRJCoaB5X4G0OqQwQGOjtN+pCJ5mOwSldoRVmIrrJYUrnzpIyGdyZBPAcGEsmKe
XHKs0ONWWFFK67fkt0rrHOVY/RFNpG6wU+5INVCVhL83Hdaq2YD57ftbfF/MfzA1cH5BMQgDlEI4
noCe5NXEBBwqc+zilEqgGUH7tmduxN9IXyfHwku3eUjnzfg9Nq5MFlb90tFHeyZ7PYZSRi6bL4mN
cyUyzBZP18WdtM088GnZooCSNA2d62jnmWMyLrRGXkkynovkbatkdEATgUjZy9fR43O+DtDJ88q6
ispv7LUX3kkH6V1BR1GN5qOv2zO+Lt5iHU4MHe2C+bDO/w9n17XbONMsn4gAc7hlJpUt5xvCYc0k
5synPzUGfqw1IszzLRbwzQJqTurp6a6uUivxMg+oDxzYyAjvCEkkJnqvWfM+NmIvvNccUGINJsns
BvvC+4csOibgxxdQ3lhh2IwZE0hDjzZnS+foPorQ0ST6lVNuqgQoDUPxjfCFfa51bf0Gvr3zweuI
Rx1uWQFII4Wcwx9+KI5AQsjXGD/jBrvijWn08U6sLcjtmhL6ofVsNY99G7zCIrBULOR8sNG+i2Y/
LGbcNA8NhwVnT/KJ8xBQ8afmTwaMgiufW8VkHgLg3QxQypqrXmXpYOFoIWgmqj6Arl2PNsrIDIjS
BYFz/owNd4h6G+wgZtiaWGiTTSAfYRTvqw/oxTFrUOPBK5NwyVEBh1hOwhwJZMzZRrH7Z4i96Sy0
KxJ9OuZ6c5Qc+dyZb2jvXguXl9YXnZEyueMwXhpOmUtxqBYR6l8QaLJGXQj1APn62ens9BOZiXR1
edcMUo5bhr5cyOYwmGy7r9wL/H7ThjrE3ecvFpoZ+lqqi18yqKDLDElzBK43MH6x0Lpaq3jUMcHC
ZStnTY+hwaKDheG41Z+eZkMHtN6SdXe9G3PpsvhpmlrWJBvA9DrCtHDoMrO5Ywxmj7qXE+7IW77y
SsPSRys8D2b+IG5DIEp+914LgSzCyL9jpwW+cxVU2TPDXQz1lTuH++KRM3FBJ+c/zGtz5E4+lMv1
erdWWF9IbGILE9lTAXgWUsy9PkZFOARhHqB0jDxqhZaqL+YQo5Rd2vmGx3N3q1gDrM+WvI/8VdQO
+XH6cgQXM8T2QBqCJzA16dxQNGrVhJmBbqZe0zHmbbqDjELqpWbidKH++xwv3RCIRdFtJIOsHHpn
VKSWyZe6RyYXGmfGbCOTYIR++Kd2o6fwVL5jawt3aqnznzx8B/wWoFO5lz79/g0LuQw8GUR0U6LX
CYKfNIOCEEtgNlHxDZPP/hFfKlLgRbeakd5LRrcBU4UFbcq1puql3YWgEOkF6LyRXkbqtRIlTJsz
PCBDoz1Z/FvwylszIsKssMM/+R6ozIOGXKuXnNacyG3WSNRQ+sKtBC8NeQlqiesgnIWKFHZRk2An
vVZ02Qu3IG5XVxZ3YYgSaueyjEALFSckba53cnvJuerSVgh4Jl26R7HPZB8zP9gqOxBjIlO/yz5z
I9tc/NVA83YbwzKCDoLYw5ubzjhyAVS5xBqF5MTjX4M3NClugZM8ayjmBWbx3OPgusMA5L+fHcR9
9GfVb95OMuRpkUQCS7yGBMNNao7J8AITcfNX++bEonH4QQNAaXA+LzvJ3EEEKDIV54lz9dAD7zma
IUtUI3NDRYEf/e2rmcLbqxlxp4IkB0JPBJ40j3AJeVZNLHA1Jx0swJW4xRZMteUmcEMehSgkCXMH
Tm7taN2GvIj0UVbXSJUTZTFqB8RZCaQM6G4M/tQ9YnNbAnT8TNab/cKGnid737grh/k2GCAa21C5
BIAdIEgaTt4PQwXxreBiTA6K2iDNMYo7ZXM5BEdAs77yUE9jnQdshDHXIM8LdyUxTbg60NgAbihq
sKKQtkGawnFzZ+ks+qLFWMm7eHqX9j0S3kbqoU+8c6dMR+QrGOAPc4Y1f/oNcL7239ffQMW7CRuD
PUnDN0gfAjBAAa5rUmmNeZ2NrO5dXst6L+zzqzGTS/xHvBnFl6hPItwXkdftCnTTmMEWEm8IFvxc
506MMz11wMc8Cvfty8pK38YH10OlHCgDkbyLyGOo9TOI9rxYNfsntBmDg4kstNHepfba5lo4RgCW
s0TAAyVV1O6vR9tCVrueYmznGmQNgVe+z+hIq3TICujhQTLKHXs3MuhQWxnpwim6MksW4cckJ4yQ
oAdWBQzJQXzrjnao6/VmNLrn6lxtVsuOtzEfYAF/R0m7bY6pxrniEWQ2eugAR4fxoWyzx7lJ9MwJ
cB8/QxnCjO7Ogl8bl8QkpPHJ2uWxtLN+fgX5yh+DLsaubIMIcz0jb6KnO+iCGtFZs/7wHsiG0ABT
Vnq32Yxr22p5sgGhk8kjSqPLcVAWUNMaispoOOlNye32mcG8ZXixBTpJl66GQItHlogA/88gdR93
aBjlG474SIe72IEz3ocnAPhng0Pjy7/A6LC6oDkhryUWLRLUHu7ADRtOARxkZ4wfLdYx0xUbm1jn
zzFwXeVpNNaUrBYqjtc2qQ2s5iB+l0Mc1dEWv9LNYAFI5hTby77yAEWwJW/twiNzRrvBn4Ok5vQi
tbWs9DDIOuFd9hBvU2+0SoO9+/1kLu7Rv3P5Hd3+2KNSGUfyUMNMbyt2l+iNLWE4/cqWXLNC3StJ
Hk2cUJHZ+5jN8BRs+QLXl+D9PpaVKfu+3X6MBSXhoL0MsJJsAwdEL0+NCS09e827LCShr/bCdw3s
h52OE9swGWFHPHFwZu2mtsAd/gzkz+n3AS3suu8AF2BsZOEBoaQuiIDT2jLqVRQMObyi1NLIvjSA
VBuBdOUor8xOPqdm4f5udSEKgFVCiIYwQEVSgFotkneO4ipAUcnK75F6NjI7QfJN2168RgYuP3eF
/FFxSuM06Bqy09p29RF3u5TouceQNQmS8wraca9dJ9vwGqR1MgQBenaXPnK9HloJZyAQ0GM/dgIw
hAgAcOx6K7SzM7Rcf5+ChQfVtX3yfT+WuIJqbaMJQOp2/mxz5sUWX7j9ZPP65UHdfSrO2+eKwVuf
fWWQPocdO9fguoPB4FXi9AG02o/9htM1S9p1SPx9oa6yNsbbOJNot+OpzKLQQNAx12NM2ImppRHL
XJvMOTlW+/6cKKa8BbdOr8+O9soZqVkFhiCtep2FNDo4RrC8kEFHahP59GvbfVZVUdh2SCueewTu
2+fCUGaARkXQH+z7TQxaJAkJqcrsjtl7ZKnYgsgNCWtTcFtFwGeQ5w2Yj6H4qVLZTWEIxkJt8ZDU
AlvqdH43Ge+Zgfckf9RyUzhVXrxFWtVb87oLGRJkGHF9IQTTQHtIl3d6TaqjoURSt0OFXnG18x80
3nxgCmqEYwCfOaw7bDS3fB40c+1mWdrcoNoB0yLIwqAKTvuvpMpUjtEw+fGbdg8dAlmft7KJp2aI
zAyipB6dNqq9hq677cslORk0BSPXSN7stFm5G0PwSiLJqfbmZIm7yOQ9wcw3k30xCSxbNSMAR/Ui
h4yjmTvmm2+o1kq3/QIm/fojqGg/VkqpFtmJPK7wkMTJetc2gdnsYnQlaztVrz7TP1teTw+lqa5c
td8DvL7Sr23Tu62q1V7lYBsbDuyA4usryqsvH5KvHhAa6vIJ3W2v2am4b/fzuxyDH97grOBtxdPc
Pjquv4JyrdBdyQWZx1cAEvZSQblv1Mv37GHbPzJfqivetSkqdr/b5BdcDVp30S+P44Y48RtA8cOd
CnEMDdWZRRoFWiKHSo8zpwVVnHK4TxT9g9WjL/n+qdYZzagt8F6aKLACJddhD8r7bpOswbcXYInI
BGPnA6/GAXmpUO5dbiUljQIxw6N+AKGnPm5Vz0qd1EHPEVhV0P7JYD8M+tzpD4yz2gdyuwQwjxQp
DgT0neB+rr2fGPeTnHEyjry0SQcTCDa718dTvJtP7UWvGPuNX23dXkD1kuw3ShtIii5gIedSKlqp
ksAZoDd656OK2yY69Ivw0O0AyTyAJQ8A6tIVQEZXTygzZwbQr5BWRzy42kd+GxBefwx/PQPpDKHP
S4OPgdcFgi/p8UoI4enaY2Jj/dln5Q5YWNDyxcZ+5apdCG+ubVP3XqfmMZfmsN0/p1+Tb3KhVeni
sXv5UD9nZ8QjrXWHrazoyUlxCvIYX30O377Crz+B8kIduo/KmqxFYWln4blH94Cwkxw0lxujxexO
/KlcYwq4RTAihwXEBNTakKZGZu96xjsAiIawLpDaaZ2JtBo2O7jeQ9NY6XFcM7YwPsA0oP+CHY57
nr7egwD0QXmhQDBw3zjRkwiuxy3f6ez5mD5HVpi4iJ2btct8YU9dGaXcK89EWa5mMAoiLSd0OV2F
VKjbvJRPyo53+YMEkXswMGQbjqRsf/dwC/cK6g3wJyrpd+IBxrqeXkWbxzLI1AyNF4FT7RJP9UOI
hr/zx9AYT/ljbEpe/JI+xefEWcsjLe1oNHhBYw3lUg5geepBPKJrc2jKChenkd9rB9KJI3Fmd0Hq
rEnQREt6WNNt6KggsLtYcPNPubMaS91GsLjUUXIBthFQYPRTXs9A39aXvGXwEZV1iazkmD2oW9bj
oTbkk04FDgI1/xDCXtuk7zLUJgpGgs16q5xBIUg6vKQ7EZ30GVg98fwz1IPi5wb735OG14ap5QZD
eKyNUY109+ly7E1SYXuRNjwytKqnWGh/srVH7rHfBYZkruy0hYOssPDhKvJlAJHSjShoVSYUJJDB
DR5YvzzLxBxvVyo6gKa1Xb1oC/cU6GxR4AKS/npN46yfQC8yIRUJ5TnUpJk3rTcBOkKef3VcCz4D
Cfa/tqj9w8xpAsJy2AL6ONtnO/UzsgmGnLf5g4Fqw459Z1dk9hbe1ySp/9cmdXC4opr4gYPNwopQ
3SlwM0YmoeUSdtG+1X11Nbu9NkpqxzIsRzoEUQZUcO9+sI9piDLS5AEJa2pg+OSMi995a8Wkhd7A
q3HScsNF1ktyO2KcUBdqLJTMoFlhiOd8k5hH5dSA6vH3TXrbpiaBwYR0XqDFHz6Jft80F3FOeC0u
EGFLNrN/H83srdFrVLirRnemj/rpjpzNfLNND6D5eDwz95FfvoLL1Pn9S26XGF8CACkI5oCYIgWV
6y2c9qVWlfUF6GOXaR31xIKamH9pJV02RXC49E76sRJg3LYRwSSyJhg94e0EnvPaZKsN6aiOkKKf
D9F2tHsPkhMG91psxQ+QH6+5IhIqXb0qKGvUuQHBbIAdDGutjZjaBezY4Tb1Zt6jnXlEdLcynzcb
mJjTZBJJgiYN0KDrwSl4QHVsVhWGwIEgoAUB0Kx/Y8BkSOdue3823vCwXKv43j6YYRbpKFxveKnj
dqGWMZBqPqjHAcknLzmou3v5k/fQ7uezSIChB68xDZwpJl7Zx7fI7m+zACShGkdezOL1aKc8VKK6
7LF7DqgA92ZIeCnUe8QyqaPsim39KLvVRvPWmEBuqQEow9QekkpmyMusw151XkcYng/5dsD2tYVz
oad/ym0FT4WiXIvAJtGrJ8a3OkCG3yYAgiVvNV4n9xm9yYg2w//mgdpkMlSDQlbG57SNJbnKGVjP
jQwuFP5cFmZjjxY6Lt1qGx/SJwPaYit7bsE6aLNRgEcJHtyxIhWxJ5ESyhm05w35QX1VtoQiuTGC
oxbruCFQRDJnn+d0ZqfaaCRbsb2w369sUzugSuqp6irYBoP4V/ZYby9HYQM0mopha6UxG0Kllw/s
04pZ8rPUhIObSAamBBsPOVDqmEECC6nfEmaZjQzWG26rbOaNZjF/GnOCooDOblbrzrcjBVSHIEpB
yATIgUxdTRE3xKPSFyWp4tidH++LffGAtXWRlkIom6K9qnOV+5WBkrfu9UCJVfBMcyyPnBAdYgRR
e+EukC80Sry0UKB7yTdIbe/Qp2ZCD+nzd2u3D38koH5ao9xI2o4NSJAq1FEmN7NA6PVI+I6Ufe/X
buppDyD7snqrRZuc4NR3sVmuZpbJSbkZL2lnIILxaPGi3v5yUhSxmLUlEr2gYif5HtmrdrUbAufo
wayfjDr3kniry3t7iPAsQZYXC4zqL3S58WE/cjD9BUWGHs7MmE4SOOBP4DQpfDkB3i/z8ieUSf3c
mczUCwDdXvMftyApgh1HGImmU6SbgRW6Np6XbMZe0gyqeYciRl/B6KXOdKyeRVs+y/pb+YVElwUh
IUt10Je0Vhj6rghSk44SJAYPFgqoAdMV0Qt7aXJRwNbufMIUMJ0QsuupCK0jIEdYL3AnM7eSB/Xp
vyPwMPAfllXKdc2pNochsSwdsv3l0NqAH1rH3B5bfUZbBTlUzXu/qytdWnuRLSw4HqQ80MNoWweI
hVrwS8b0DQ9tZyj6QUYcJfD8TbA6JDdX81nEGVHTi3BHReMK0H5gAiBf8mNrpbEsX4qIKw1xN/nh
3bSPEeIxXuhlsNatPUpuXSOUHf5ao4NZpYBeU8SwpXHZRuh6KLeRHe/w1rRDZ3Ykp159Xy8EdLAI
5mD0PaEki0b06/GpzKwM0JokR2c2p/0F3cqftTXZwVP0ytir5Pvk5+jpVEGlgEFCLALYs2tzYZtc
+OHSlVDLsTg0fuINHz+wRykgj/dtucYRc5uXloBvB3IQlytAITxtDwrWTQ7JGuxRW3BBO2uJBuSk
NswDWJ+GF/Q1GPw9JNN2pRNYaa2n79lXurqHFlb150fc4Kxqecw6GX5xDJF7jC0WoDI3R8cTGDVE
3qgOzP0IOpHWXLkRFvYuiSugmMmqJEFNXbRowaku6Qy7Cqpt7pChzeyVPyLGPHL7ykyeWA9yBKSp
Bf2K6HLLK73arGLt1j6CivaioMi5pMMKtDa35ewgBVKZt4avzIAElOwRpEGAKnP+yNqn8L3xH1cm
gVx71I77OQnfVMA/DvAkKCUU42A/2ULtx+HuYrTUjEc11WvU65GZzJEEfeLt4C55kp9YfXD5fWdo
5oPgZGa2uhcWDgAiPaSpAbcHKJ5uNMzkvMnGbEK5+655bKBHAuGobXVkUAw+ivtm9VG+cCdf2aOc
NG7NXB0K2GNc9TRZ7C72hcK8PJVoreK8xEn89CgZa/hZYSHgQi0MwhegwQPjBg1jnaekl4QOyDOQ
f4lgbuHAd4VAy/rgTGTN7O4UWoKvgFYECR5VT/zEQ6RvZS4Edb1xM1m5A2FW68xvq3OOzq/f98TC
wxnf9PfrFOpglNmsyFmFr5NPdWRxGx6Ql96AKHthT3a+DyzW/Prd5FKUcGWS+Igf21CUCrlsBphU
zs+xNXvgs33ljeiw5QzS4h/oWaSL29gWUPX/3fTqaKkTKM1a3VQ8THdfyv383B/eEYY50Gbxj5kz
Gukaz9nCgxbTC5UywsyFHr+bpjqOYA7FFGMNzegeEPEk0i9fk1VZB/TdPw1meOaQp/GgJggZnpUE
/XcHOHXg0T6Jsj8uNZTfaW+raEEY1XKHBL11AYAEZELWN85h2/OAjkv286BztnKIdW3P6I3T9QAa
F8ZLZAngaFX1ccNZYBjeq+ZQ6G77PGFR+sfZCfRTaQa7yFpxULfpdYC9iUqOypGuXKRWrndGmoQx
IDf43vQRaaTZrN/RP4HH15/OScHF6UVb6QiYgNW58v6/Z0FhHBh30MWSblDEj9fGhTRh6kwCzh09
UK9Q1BzfR9mUahtXf64Lx9934m0yH9bQ/QuCb0ILgxL9tTVFlvMoCXvUgmqcdoWgMxW9f3kuHMKb
In8WjqKgBw2sSsx2Nnzpc3LXuvgXIkdZgfQMiRyBtKOpEcR+zPmwh+h6/Zwh3RHhVZb4wd2E5iBr
ZbRk7qiNqAINANJBEFqBo4UKHeNLGnZxHaBzwRCN/jyIoOTVJwi0Pcab1hPsDAml/E4D3T0Ko0fN
05wuR5+brEPTtwEA6PfPWXIDPz+HbpiRiyDNa0bLjHyrOjKqKaGV7gIXuYVoI/jxeRUIshD2XBmk
QstwmKqySDD+GOy/4ItDr9mpdRWYGh8DsGKUzufKEG/qNBJi578zLlN+fR6yQOhTWByMFoqWOpgS
/MQ+olMXhRLeSc3f7S059St71OUadcOgZhXstWa7FbZzb2h6ipp7fhAN9q0A+yvUGc09ljhCWgd7
7R9c+9UHUAcqj+pCborvD2h2DW9jj8n2R+g/4VINFJ2FIjWYu/7rqBFManBWxF3gWURTcMRJV/RK
iohqMjizfkLp5O4dJxnN+3gQRfCmRx89G8cOYnNrtchbD0JEAHGWFPQEafBZlL/iNHStDkpbYxPz
r4S5M7Y+XhL058cWuPJs0CboOTzlwwDlsdN/VwSBdVCqonUFaX/8oVIsospEEj90tdHg+gL50B70
PDCL0mO46w3hUcBZRtNudu+mq81+ty811L6QR0IXFBqxSMvOtfMMB3lkhKKpDX4H6jKwCqteajwV
z4WX2mu+a9kYQZGAhg6t2DSgaRSCToxbzDODfOjsagaJFDJvtlBPcldd080bgQzthzVqG0cXJZxl
DUOrLNkPfUaPDhczjnX58CJu8mTl2N6CXClz1CZCx0vFcSjq4s1bmyUQClCYUC5o+UHGyPj9sNyW
pyhb8vWqyVwCoGIHW4PfWe/jJnXQF/BMsOOMPR5Ws0E3dw5ljtqhnNiBw4oMrX3urOlN2fQgcwLs
TASxR3hunfrhtHombyqplE0quYrskzpwBWyqp8yNTFILm4xoC8EcIQNdQQuKztFBfMXaubMWPN14
fGJbBMUxqX9BjIPywAM6yZqphm3uQ/tM3+xgx6Po2Nkj0td+4a0u581rkrJH7VQp7ti0JMsp7hgA
iwaEKoQHrQJ/O3JehB6zNS471cid3/fRTdhC2aW2bDtMWsZUsAvOMVtN9Pc7yWH/H/0Hy+MjwTu6
pKDQQO2fCySPIk7r4eF83un+ZDuwggDNloHgqLb6t9h7i/xugy6p34d3G5x8j++vXWoPabkgJGKC
VhXCPSETVcZgW7/XFgfQUH7RH05rfenCos9BLYCTQVmF7UOtZD8Dw5rH8OUkOtO2jXXgvMk43D0H
UA0gfTXKnvd28cMfWZ9ewICgh7YTbWKwb2r3D6u5VOIGrmJFjB9SywRPBGSRRItSMkXCFWku1qAh
R6Nr7M6IS0VdOqGVuxhQAqy2LIhq5mPHrjmopdOL7hb0iYEZAIlAamdFIkpAzcTWKGf3qlseERUa
lnxAkYJdiVYWx/jDEvn/H0/gmIUmRjbCUmX1UFvHWyvXVkZzG5GReURIBGA9IXz7Rgr+sJGqmdgE
igz/9zFCAxNPDEcBuEP21C2YPWeUPyJ9P+gFGB8Uj18JsZetI0CQ4JPQnU2nb6F1lVXdiFWcfD4z
e8Eo8YAzOAc7+G5wwKsh6RFjwbwVEbZzDa3F5mpv1m0hiMwBoNcAYPJoFKM5jro8jri0QBOvvGve
1LswA/A9RoZj+lBsNG+/CbMuvNZWeM8Cq1Z+xLbWryzD0q0HBUxoo5NNRXQ+r5e65EPkJbu4MTLk
5+3ygMZeW9qxny0qUCXok3jtH+70K4vU5lL4qdOaHBa/X/2gGB2OGrCgLWjY6rXqw21TGFH4/TE8
6mWXlaMM4oUIKuyOfIrMzkpM5gKy8fPkKJ8rnnHhfIItiwOWF5lszCh1w81Zc2FrqDXihsN4IK6S
6djLI1rs5N38smJswSniqQr4MEyhjEfDO8ZYrsoQnMd4LGkH1ppBFwjGQgjyvCV64uDortgjbp1y
e1f2qOsmDcR8FvgMkB0Ao0+iQ5jFbfQoID1ldpreWsKJXDylXmzjL+l+xTpx8b9Zpy6dMRwqec5h
vTMK8oDYv/c2i+K7arLn4rM2oj8rBhducWREwXgDvikADmhVBp7hq5nhCyhj7wD8HnzZkazD8YB6
QOlC5My56D5agTukIv6hkZHIEP+wTR2Qua4VvtVguzj1OuoBRnBInd766hR9rSS6tKo/TVGrCpF7
/jJEZQPm9HwbHVqX2TGntaLvkpvDgCAsyyLDiJZfykqrtDzAzhWxMoPJpgWtDGr5YHrxavclsotn
bcffR3fTJkEwk76n08rmveUx+57Rvx9AeYE6m7tRY8kHABM7nWRgk1RnhMgT+wnwlV5bkQ3oO/Cp
nA9KXFuBtlDkjAdNfwRhv7Wytcho6b2MBLOCkgJIBJBmu/a4aR1Xc8zWAK8geIHfRUat20dwvCHh
MhDd2OxAJsg6a2u99FIEjeBfw9QhyhmIXzUjDKP7ZfZYXO4sYFOEwwoHOC7/Qd2CTPtfgzQDSx82
CQTfYfA19JtK/5PrPNZ9Bo5yMlnkO8DctDK3Sy74p0XiR34EFdJYZZ3EwWKyZY3uT3B/2TCvoNnZ
C2v1yltQFjU46pReZPRfSi2ZTTvygPr1czNzNGChMLgUrdWQ0nD5J/Hu9xF+P+dvdw86psCHh1op
XcqXUCdsZQVbWTvLvrIRnsAGgQbzI3oQMbesXRpP2MrGBfE467Im97JWJlyMGLB1kd5AvhQoHeqa
i7TxwnYqBi47SAIYyWcEXPU+PjLmxUL3qbcG41y8w38apBa1S1Tw3qMyQtowkZYd9KcXXm/Ok1uA
7P1fpvfH4KhwqKkQstYBbBUWG1gy+uJSnUUhGrSbT4SviRR/jsHxo7wLrRYv9RR1afa/lwIBWEVU
CMAVRDSANaRO6hhEHDRwZkSnTuBkX7Pdbt5nxKeKBVz5OTyWjhgirPh97LcdebAqSWRJwfwJBAWd
tsqVOeBSoQZitACljZXtBmfEhpb0HAJs6NxnkfPGmV0j/LgFxhDDYFVBEQh8vTeYL6FKx6bP8RRQ
eGPcVD53xxixJXsg8ZxPndf7GQQNxhfuc030aukQA0WqauDVZFmUwEiU9cNfjHVB6E8mEoCPdgKt
udC94BiLrRG44hmQJD8SEU51q69oso+oYwwwtAZ+FQBKMd/UPhPxvoqnmcMr2lRAX2keGidWLJ0X
rHIXWCrcMiFGXg2HF+IoIKGREQWNLXKT9KNLlcdWDS4wK5xB3nexlWdBM4NzY8/G5CFys5vJXNlV
C9cdFBzAWghhUKL5TvnJYubYVGMQkLJOc0d4edBRjJs310U32KKUa7Imu8ELb8VRLu5mRKzAk4FV
DvAjymtMM6r6WTuS/M/8DJy78J4gk7eP/fZJ9tpTeSeHOvdnFTazEDiivQmYSYWXSCcKdbtDkXdQ
plJBFnGn7Qew6j+lbunGu9q/PHBGA1UvLzwGVvBH69z0fdU534AWcJR+mqc8h9BEDasR871d7NF7
A27G/B2XIICMjRsVa4EV8fXX21iAHgjCOrygCfsYFVhNAzePWS80eEYziMt5/G0QXAl73tdsxHmF
0wi4lBLghH3FQ0qmMZCYWXMg34XXm88ATEkDTJVFDpyadLln1ZZJ8eMsulcrAzkEW3B6fAq4itwO
kKwIZO6pk8NhM1DRkDwWXLDi7h/2HHD2wMkSOjJ8Cy3eLU5zMLCj2hjhY/0hWxy6Kw6yg7LLH8XK
3QQ83Jw/rdA1L9zH10apJY8lDZTYxGj7MaFJUNFnt97GuLEaG6y8+8ldOdC3ruvKHk3W2JU8EQqE
vcfSUyG3np0YnUOCc/ukoWDY7rjd6XeLt0fq2iDlpKesgF7pBQaVs/DUomUCxMf3+bpMyG3weG2H
CmxGdm6TboKdxKsBA9726JewQbpwj11kFd5ko1qlWvn36y+I7bXM4sIr5do+5bFCOQzEhizkYAXI
yov71k5eMgseazNCzoqEGwp2MevF3v5rPPIHHsJp8XuAJV7LuS7kx66/hbqfCjZPhKDFt4SPnYXM
Mji40REF7TSQribvzXP5yDjJ/hztBiNx1rg/FgKCa+vUnaFJkySlZCUmX7YCR73oGpBGHLopSVu8
+pG+MCfVXc1MkY1EuRG0iyIYwLsfCUmN8mZMNk4M38KNyK+52YJm41A/cfvSyrzis0Jcv1aevXXW
YLNFnMXhnkKRkg7zJo2vGCnTSLA5PivQUcqsTYugWjRm0FQS+onABhfCA9ypPhV67ecradClif7x
BaghXsc/2lAJYzrjCxgXIPPK2mVW+46uBucCyvXiI7hvjsNT/braSLNwb8AuitICkMlIwlIOW1LE
rs4ZLDBqs6/QSIPW0Ct0NkPvXIF/1c1SY/VmvI1DyGT/NUm5SSGc5yENMFTW6D3ODTtTPvYtkPac
wbzIoBxIfH7PHFl3lc+X7FZ6W4HKBv9ISyo6dK8nmZfKKRLaANkHZ9zyD8ARJibYY1xcRw6SyyAi
ONfOsHn8z14T4/1rlTrBs9qPUxIyDbpS80jvN8kX+n/RLKJzn78bWsgrkJn9a4k6rXkuN2ksYnwZ
YLn79jlHDpuxCjTdQSS2dVZ5Rokf/G0+qZWs1aBUuB72IC+3l/A8q6znHooAXnBm7bfGXVUyWbgY
rgZI+QVRHuO+V2BQ+ABTQLabWYMf9O65uQ/nVXG9hZo3eA/x/EKfAsLIm4I+8IeoRFdYuOlits+N
w78gfNipBwkoq5WVW9qZCnokEagSrAJdy4KuWaXNWdiCdTC8E869CVB5u02eobZ7J4pWB/XA9g3U
SmshxJpdasfEuSykYQq73EdqRY+5GUNzmQeptwJIm8HvxVckXVmHtMn/y4iBZgcDCGGl06g3biTz
nTpdFNyxfrnlPhtIY8IFsQ+Al4V/tsxufruAAVpY4/pYCtKAc8SyonsQdRYaZZsn1cCC5Bpb6DDa
kVEBTrdnj5BS+qhszevcVQnbhTotthHwc2jQhr41yFuvvQ5zkXpxqKBx2r2pnVX11uiDN1NwLn4M
ynLUskCAA25t4WVlhpdc+0+71NpyeZ1wck3s+oOjHJg7XG+7ojPaXWu1RvuyJgC68IbHQAmfCKDa
wGXSOG2h5gaF7eLW0D4mUdeeojN3l+1SItE3GgP4QhmUsdhNYbKKvjLWhVCYsPGjGQOcMuhGpeaY
TaJmqCuYbhSw97B+kAPGNlvTEbxkrnq+7IRSzw6rz4yluAGkZAClI62OtgnKHwlFXqXSjCluQdWJ
PLIenEPvJdpp6yI0xJfSvvaHKZEKEJJB1cJgxghLoFSQ8NtL7+mfYjcdwJU+2aItHVObfQ1fonUU
1eJG+jvKm3WdBqHoyChJmxSynBCVUPa5+/IQGMVmfS0XfdIPc9Qrg+vn9gJFQkwquqM4SLkZ8Q4y
SoZwR1Smle1ll/0D5T7Rn0cWFyVwtDsiS3F9SPl6BKaYT1qU9EFRDWFkV9JHc9wMHIhJ8YqXXjvo
h4Bg+TQeV/buUjz00zT12ihH7ZJD1KJFVCJ98FZeIAuVEunxA7rztBOk3p0QKLLAyled4cIFDu9L
JDyQ/EICgTo2HB8N/MjB9OQjZAh2nN2AaAE33RHld8kX3cspcX4f7jdgmdrIsInOKcjVArdBY/I0
bky5PobN9p4UgQv0LJeI/EKIXCL+tEgLyWhlNqogvrzHf2wjfdgIx/U2D3I4f/sQap9VKSBYwwUf
Ih0uxmO6uUR6Jht8a6rQqwFS032DXm2lM/f5g+BFa8xjCx7rahqoVS/GOtWGgkyDDWFeEB08N6PR
u4mp3XF3rRXpClLOxu9zf4ubVwFPBLgAaAcQpYPO+3qXx2qZQkLrgq3m59sd7tv+mBwhpHGPPQ7q
Lx1s/Hb3yZinBM+9f7DN4YxBxAjE9KpEXUeDnLN8MmWtUdWQck9dtBF8xRCGzLa1m7u5ahz5s0qy
rWDBc6e7361/l/zpxSZVku9ADn22lKfOlCkMp6jF+yrXI4P1ZV/GUZcnCOgSQunUk3aDvU/8lyNU
4sBDfIYAuXnZSE5l5+BaBLP4KknQAjAX+IS/30S79JId6lqQGxSuDs+MFfoCuEOL0+UJrXXga0ie
wF5rnVJWl47VJjQBt0fH2+/TshSbfPMtEvk2NNLThzGty1zINGiXgQNK9AWQI0eEba1HngVMQUdB
5xH7/W5zKaNxZZM6d9Ml6GtZhc33EJTA2/GJPU5H9rkyX0CDAhgkPK4Z+eIGs+6uMokuXC5XxqkT
MGhComl5TxIapM+lsILJSB0Ggk0DZFU4PQaHr7qaUVo8eITX8n/zTJ32ECwWQZnCLOPO0E6T9MJP
U1R8m49tdS8eoJRmyjsFGXh+tdq86HB/2qacfDsh4p0EzLdw4OwZlXQEvu93MhCfssn57JE9aIbg
iGCKSJ/OEGnV/4GuA37n5ydQZ7/P23qQA3wCvxM4bLHWupv10WaM76OX29lz6Si+ANqI3/fa8rxD
nArClzJkuukX/9iLUxP2mHfQt2FrNfCrnd4/C+BGUZDXKTcJRArw8gehaGD82xUDYSyUIGCaIAav
/e3/kXYdy3XrUPKLWEWCAeSW4QZFK1vesCzJZgBzJr9+mpp5z7wQ5qLKr7yQS1o0ARwcACd0a0U2
pok6fUZXNL8+zHB9b5j1y/fiuXJ/IQPxOLsgmveyZ1uauxSdb9AEQ9MBBJscFCidgltD07B6Abi+
cgs5LtK2t/lP6AV45h1O9wa8RoNXvjZQ715F04+SqRcdcFt4zuTHOklya1rHDgqS9+k7u07RNVx5
EVQSIFzEfq4i9fntx3lYoVOlEIRYeUHWYkYuJkETfQSBPxIhDTjW7wZEKultAVrR6sgOI2h+dKTI
TQYPhy5qNNWkAThC4idDSlLy1dGA2QBMslBN0EGgyedw+7YkqKxEKpXAo33fqQ8ThKtKWJzlOwwl
3uP3yOvfQIN2fvyfB9npQXeKy3lXrU2YPVtYXeo+2hfZ1fKtDZbbYXcHLin8rocsRo9fU5Dgu49m
gDvHS7tXUOpoBk3QHdJnzUOlPc7A8qrEPh1fpKQb6xec+0LOLu2ybPpKX7/wNt7Hj+Djg1yfDb4r
fMFlhZJAcCFc2C65h5hJDGK6QXbqfWah+C9ASAcXfQiZrCR9pzvDYHNfjQSFj/T21npF4f2+8UGx
4TaohvK6y8p0kWI/lt47LqHub+jIqTvmK7sM/klWPiiwVwOJuz/fwtlrFkUoitTwLcg/I6yPEo5f
PxxIE4QfcJPwTbj94qflNivxpnlU5AEKQVn3ySfw7d6lNdRpZuITkBjO0QlEIMpuHd8aP38zXf1j
BiVK9RIqa+cQ8vDgQ0FZy/iq37+jD3tXHjNv9Jkvazj+3CBnFsnhDNlYsLGYiq8i18k9Opt/gJyM
XYT+e+Eme3JbIon5MiJfPe/w5JVtI8El5XROOCPN47Z0hnVZ7P1bDxs8xA/IIS93qJx6XdBZmt4h
ZEOv6G14Q9dFkrEyf3XeqAzQQbSHfD1FaIMz0UVzWF+PMajClCujm319Zt/RD/SUKtkPLcTEZ2hP
6aTpgK8BVsDiZbZSaqyui7smm6xX68pC5WzVHELdZdp+gOQtSL2IZy0oOIE3ReXPeZf19aAA5pqi
V5GshavkUhBGPysFWSuDHf3eJH6Tz/DSktNIiLGyZyCMi38qt5xTXi9OWWFcmRVd1mRPhupQVb/O
D0RQH4WRbFC4Iy/t7CbrRqAkK7HqjD6Ekt3X4XTbGranhc2AwHzjG6s8ZGM+oi9PVvTwNZRw+gHr
NGyqaMIKIeYyh9V2bP5uoaFnWpJ3Ra8Oal+7TVdKVk50xm3HyxmpmWvDOIQYbxHvu+E5mV665HmQ
xhW/hr7WUa3SUw76F5EX5EaVx7lW9gzvpJ59LKr9kZM5AGWzq7fR1WC8D3hRJj1qlHo9uTAIir1z
kKYXdQs9AitOwXv3UdnadYLuOKMrJIqkko+zubhcQa0uiUJM+bi4dXK52HvQojkmctcqFLBlxY5i
O0a1KjwChfgkZ8fE6dowWqeisGe3KtBLqpRHoygkpQxC74Nb6z8wnCFPhjaiVAow6fDSVbf9gsuz
sbMz25vRyrh4NG2D83tHNjDOcudOC+t4AKKaL15nQ+fKnjWv7KZaYrMyIM5mo9iqDK1dZ5A+MfMG
Be1ulcrKu4Tzh6wRnnXaGk3kLNagrEq0FlXyIRi1W/YypjfRnPpt+HNJ9iYy2K0lI5EW7kV08diQ
LQCvFU9KlFV9b4VrnXxi7uza3o8tVOav517b/cVC2UjboA0MvMaUWyjWzWQpGXDMdvYW4xgvWtAr
LDiPInRkGxRulXLbaGiKPg5QoldXRTtnu6hTXmmHejxC+rsySmXxKRkidwqVekiGqSpQctCHu7J/
rU3UwKu48PTRBUnZ8fz4hF5jMz7u1oee6dTqa6AN9VHRntLmwhzju6UZ/RIqr7qd7M/jyUbHGWSR
L0OaNMDL2mmXU/1bZbWuYWdB0qU3U0kyyS4TW+O/VsJ7RbsjGaUJrGTQUME5PTbt75p+TMr9+WGJ
T9w/88gTl6CGMkmrAjidQ360DKQpTVool1ADvyJ5jqaNabKCAuyrnlrlKKkgw2+lq2SkBrLRktMD
qk3gq7R1tI2yI7ZfoXq2zyAjQGXxDOEyolkO+w6VweBoOgVyiJUTZ8YyxtV1Xu8mdqdViNs2L3F4
OD+zQgPdIHEnwKhQp1gmIDnkuVMxj7sCUYSicXtmu6Cp+Bt7WXtKV44TtHNyXsVQxqxLhnUdayAl
mp9D2LBbyLWVjZLMs3CxNlCca0kbVqkVSAE81C482GR8Tc3ZK0br2JiOZFTCs2YDxfmUNlUKCIVh
Eo0IeRzHQtN8/2bYUjWyr2lIXJA2OJw3SQ3I6342DxWgiFr8Ai8VEld+Aduos8cOcjndt8X2zM4/
bySyqeS8CqPx1JcNprLWDbcjTulmDahwodcyFqbMpQjqiNdRovl4bbNe/3tq/HVeVhDmBJqZTr8y
5IxUEt3aU3Ts8uR7WOToJW/73yn0kpiDHiobOiJp66d16EOU98VAKOb86Fc8/oG6+R6eHGZQaFGN
PVq2CoSQNNRV2waouGIrMMudYvmZE4C96i9mHISDJugAUeZr6JxFKWVm6lPRAFNFjzOEswOjnP2l
ApU2MSSBekH9i6FuwTizygalRO0SOlzy+lIfLlXLM5KrMfdL+gR6mgwJ/kR2ixEEbE8xuUXGO62D
xP3aIKZdFMlt3mEiK79LH5juWr1vlNeRemBpgNxV2F3P9kEbL+LuniZBY10mkSwOINrBmyngUzSK
MuuxnuFzWjP6MbL2wyJsX02hJBu4elPelBACAp8HNBrB0MK5P62KSj0pAZPSfj9ZxatmL3fnrVV0
dGwhOLfnRDoC8KgX9oy0dVvjssXhvyjfNPYcqj//GxRnpJbT2bTTsDGaVnPj/K5V6l1FL02l8NpS
MnPiBfozc5yNdm0c5hkEvj04Ik8FB4GCCk1D8hwSg6wSPRBfRksBNyA2OXbSKth1rEW3ZBp7eRRe
VnohWSLRmWuBIugfGG4sTZKVYb2s+cDiemoeLaX93hY3ZdbtLAguxyD3kZxPwuvTFpHbbYtuFGra
AbEvJi8uD84vDE6/mSv3IlG8Zfb6odj9hXGgIwMVmP/bnH3qxTvcQ7t+7X1UIxS4oWdXoWOQdTeO
9tjpMjJ84b7agK1/38RDqiwqIgQ28Siq9GAaE1ij4oH/3wur3RBprjYEhvZcOnd1gxDJcw8Oe9l7
STzHm2/g9nZULNnkNBiwZblO+GMy7mOGAzkwFJxgVRCOjWsbty19PT/PUlxuw1eUxnRsgdsszIWS
oDrclaCQI7sKKl9KlruVhUSv4Wu4GZyHFm6XzYi57VLkg5IWM5CrPshUaABY036QvWjES7vqJuHi
BF3y9U60WVplXNRSidaU4qL6bQc1H73rv58fiKBYEKcR5CL+AeEu9qPTdNSZUDWgObeQCe7Ii+Ps
G+UqN26GBNI2Lw7Zt92NXb53MloOoTPYQHNXfaVmhjIg3OPpKNfoTdVdkkclRhlbo3oWpAAVakq8
geg+g9AB6sBRHkm/lEiYVZGq0bKWSFSP83DdOS5NdmGFggwdwsTdwS4DyfSKos0bRP50HWyStXMB
xIHuOxJY5beZLW44QO8v7lwdr422ctVMVgcutE8w/KK4fW3d5R8buuYgH28C1lGfi6QJEhWVL9Fw
kIxOaKEbGG4DTp3DRqtE7tlW3rverekVXLhrh7WngH8b/N4NfQDVnZoGJP4R1ZNrllRyOq4QX+4V
m0/gduKkx1mWxmv6u859NTZ3zLifjelb00uOLvGUOtBoNUDs/iXglTY2JNQm5PRK5aqd7lh4XUTH
8/Mpns5/IXha6qgv6rLvAVEXyJnTyh+zv4kNQs3kn1HwbfK5FkIueB2FiQ7FhpV+NF/GUkYLodVD
4QAsMyBHtw1uZ6uRliWKDZSMxa/4/15r7ENDqyANl+vC1PejdVdARAdviVJyIAqdygaaOw8hKpsv
yYCXUKY9V1PsOtngjkl/7MNXffzR1otkDwhdygZvNZuNk65jzUzHYZ1QZ9nry7QnoxpUJXFzZ7iN
amu/5iWSTPPPm4psmNzOy6dh0tUVljjKsxK+DVkdu50+70r9hzbkwUgqSVBB+DiFHApoaZFjQlaZ
W9Q+NnKnWzCzCYEuMJmetKW6TrRqb9so5dKeEm0+TBE+g84geAihqew6ygsacl27hTq1Ne7OT4Fw
t0BhQUX1ARRy+A4qY0rmPjVttJDX0z4j/f0Uy3Jqq/P44lz+hQBD7eniDhXe+EsMCNSXjOYN3oMp
29vGTp/+xottgPijvjdp7kwowg2t0EtCqBh1sVux5VDEsriz0I9toLgDn9hZmajrMg7dYbDu7PGl
02TnrPhdvQHhbKWwukWdO4yH5hECpLo7ovKIoR0g7Ly0CDoakDWi0MrSdVJgbvsXIVj9Y23tSVah
ARhG7oIud+MwoP6pmdzZOuj1TU3/5mjYjJbzAfZQMjtVAFoQnyqGG0Z72g6Su4tw3T7lHhEURZk8
B6IXWT7Z67oVzD5MCWgZZiugmu6d31VCk9/AcI6lJtZspxZgIA3h9tVbU4J2b6VoSHdhOEnAhIf3
Bow7vCH2TstmBlg9F+6c3VRggJujn225SNylDGh1pxsvbUVag2cngJLiWzruwarnUmT6EkmmVLZG
62GxgTErHAAshSGo6PrJo/whVuddXrcP59dIDAPKTtCDI0HKl7SCPznO0RUNeksdsgX6jNTAw0S0
vzK4PyicoyhY1UTIS4ACsDMPmhM/znWyTwtHEnkQnmSgNvxnMJyr6BOaRb3twMcilLLEeyMsAjM5
dHih15G/yAICsrnjHITdhKPRl4CLypuYgIpvgOSurLRFNiZuryL+FTvWhKnLEez1G5R+oBRvyX8m
mQ2yQZUhPlXnox7o2dI/nrcN8aMYRxW6+iBICEqRUxs0eiXuxjEE20cXmFDF64MuRo1TeVOVF07n
Q366RzFBNMnGvE7cl7PyD+5nudHG9otoqeeBYcyLhm5mlCqEk+wGIrxWbiC4U3IelC7LNEBA0NhX
MIqKHiw4WpJ6bGLejHJfSKtHMgUr2ci4jUALiDllA0zGVOhxqvrnpcn251dNaJWbkXGbwLSSvlVb
LJpTXjd5geqaRwrrPA8ivKpuQDjTB52FrcwzxoGovmsoxxZesCG622LBrAky6BeLcjgPKZs6biNk
o5oXPQFkEYYIqmcX0H35cR5C6No3o+IOLEsPkYa14XNrlPkWzXURlvveuk6g2/E3QDpoxolu6uiu
PN1YqRWPoaErIHmh4zctTyOPFGhunKATYRsv57GEpzB4ZP7B4paqqdussxzYQ25eImwwaY2vd76O
tg7w6ZyHElvFHyhuidoMZTBFBShN76/0aPZS437KQcCg9tHb0GRHdLMHYxUSyXSKTf4PLrduhsqg
C8swnQQ+vgdBnxU9RdMoyfAIPfFmIrkbho4OpFBfR2cbfpfdV0aCqjWIOpq7qnGCKN6dn0yxMf4Z
1Po5Gye49EPvaDkGlUXBgAzZUO319odhyUpHZTick9eycbBrFcMiqLSZ1rdfnSArxx76MpV53dWr
fnXs/4wJDKCnYypsJQ8TG1hO/JSMR5Bx6gychb23jFDOYw+L83tSH0ujk/gOAWEEQpP/rh3abU+B
J8XKrCUHcNKCezP93YZOtLMn1e1wIamZss+rh2GYXWeAKguenNUQ7sgARUUdmgoDvZ+M+tucq7KU
93mTApvu6WcVHTXaIcMad+lTN1ya9l1Xxhdp9mxZP1hjSbaJeHuCN0yD0BzUZzmvo2tzBTFfnHlN
poI40RtKtK/rLRSijlPxc0bxlRNLPILQuCg62KiGCA6eGqcDnFhISNLAaSNy6dI4aLvXVv9VW5I3
rzj0vMFZv2OzWZR+TtM2xNBofayKY56Asuo9aw75cDdre43grP1o+qc6u5uN0D+/UYWLuMHm/IJh
16Sz1jNdrw+ZhVp0yOwgqd/buz7y1X78j1PK+QWIPGmp1gEuyn/VyY1ReTW0oE3JoISn7WZQnFdo
ndTKKh0oA1uOptl/aD2R3NbP2wYyuadrlqmpUxUJIJIaLWzwawqCvMq3rN6dXx/h6QDuAnBWq9D0
IJwN2s5AujSPkPuYymvF0K+tXH22Gnp/HkZ8W97gcDbYxRXrQx0+Rh9fkB3U9CCF2pYGIsIoUBtf
gbxS6Ma9KtnVYtvf4HL2R2albfsFuA2q1JqhvggX3cXj0Q8LKBEysMQ6P9sifq9SUDHVaJvo2ytK
UW99fvzC5dx8BmeXergU+titvizrLyqjumxRJ5dPaORRFgmU8EqzgeKMM3fMasTrC1oF+YcJw2lS
PO6qXTu+gK7x8J+GxTOus5aFhb6+KaNmF8WJByxn9lRDcvUUOhFoZFmQLEb7n80tomFMVkpHGGk9
7432F4qfqjL3E9U3u6dGbSW7W3gSbNC4tXJ6yjo6Ya3U8QdpnqzhkjjPYxijzPeyqHZz10v2oAyQ
WzHWhopRluvwitSNoA2lXGsNcZvyJtcD0wp0WThI6L/+jJDv0jHjGMXGBG0SSCm4MyINS9o9nrcM
cfXNBoO7VIQtKqiKCYNSM/XOSUY0DWbl4JY5AfVDNt3UY3qrdu17o48oAjeWpzZcjsqa0mqS26TR
Yq9psjQoMz30igHZLqh0527qhIrkyBB7wH+Ni28OCsHYasY1PjRVlwsFWYysMm6iGpJK52dEhsNd
MMDqklYphVkhpnjQwzKoaetCEEICI94rdI2SIv0K+kTu4LCMEnVrGA61ngZrcdvc7ztwXoBqbbpT
LamKufDWCgYAcD6ACQCckad40UinkBmwpYx5GZ3dsr/KkeSd4scJRHLFwUERsoJ2kULWeic04g3w
+vfNrSZKHCUr11azmdZ7ZRr3o6wFRui0Nwjc2ZjFuYmDHVM5gayuWHaVFfqMHkpDxjkjdNmfTaaY
QBuP3tOh0DR1pnKEaRTxvVkHCSoqVNyRjCAZZAeR0Ao3UNyshRMZ1KJYoeo7tGa4Vqu6eZRKPJoM
hZu5PIrBEbC+OZXkykHmP0E5ZyFr9hK6TVQvg6kULPBfCn3jEcVgaNtBRYWG0HlyNadeCdpmvb11
siBl4EnVJeeQgJbIABUp+tlWiROw7XKbq8oGljMKyK5w2bV5P3+zHtsb8i3cgfD2O9hzcMU4Rr9x
xTjvO0SbeoPLn7OkYUWqfYZElqMNwmhUxqbfSHTZa/6c3p3HEnZLbsE4zw0iLzbgWrb2cDouJOwj
yAGBvdC1vuUX+b66dBYXQr3ZU72LfAb94hDEKuc/QbQftl9ATvcDUpp6Yhkwn2Xa9enlPCNG8mg3
vqX9PA8kTGNtkbidB6LGgowRkEh6CZfcz72vq5emidIR/dBYuxo0LrUsePFVoRXn4haV24S2PURk
UDDDrVteL7h0PqipO0UuQvHxS/cU3l92a0d74v8Mg0iWa9VlxsRtTrKwRB3AcgW1xHgXPlrf0pfW
p0ECisp5H2FB71Lf9g2vOZr3ta/8QMvwcQ92UFh35bUHHOJgDAef6kF/bXbqnXKZyG7tItdO0cEJ
ah+ooxs85W5mzQtLczQD0ukmTCZvlh5bIgdFobK19j+YGpSXTi2sKfIuU2ccHkXomjOK2PJ9KO1E
ED4+tijcOjfohEbvMVDQ6KqCZJ1m19B6NeIPvUdmP1N2jhbU6tOi7kdnZ85qILHudZ/wEaUtPrfS
Wah0ak6Bn+moAW2jvYoCMDMrqwNJVZRis4t46PZGxbwKr0wlHY+oNPqb9Nb2I9ZTdnNOG8h0oj4S
H6GVd6MCImdUKeaFLPEofGBuYfg3Qpcres5g1XiSN/auba+W8dlSLLQ3f2/TJ7U8mPWxXu7PT7Ho
irBF5d4KSjWhrHztkjVq5YIt9HLMfita9tLOysd5JJnFckdPM6hlUdgYH52/mdrTPDx04e//BME/
C9I+6wsaYTCELR5JiBfqy27JCv88jGypeL7GxXZisx/XSTN2Cl7kuO709rEht4MZjNpHql2Wmq9a
+fE8rmQG+Yt+FE+DpsaAjczvDfJmg3ZnkpfzGGLf+q9f4W/Dpp22VV5hlZIRNatDjXCH8t22x8vG
JG+p/dDayeE8othX/kHkfMzssCYzQiA29XWo4qINohDZTUuIgeJG8DGCAv1LRVLR2i26eFfD6OOb
0hkRHnGMsn8/PxLh3GmfakKo8zL5uVNRATRmK5UGqS1/VtxZvQ6z2SeK7tfWbYRs3X/D42Yuj5aZ
pWuLPavvG+M2ZDs2X6X2ax7eTVYjucEJjW8zOM4VUzVJmbqyIczDgvr7Y8NaN2aSmjyhN9qAcK6W
RcOIlDdAwrEO0PXtqYmD97d9i0IPidnJFotzt1ZUpISpgCpR5e+gZCXolrd5etDJpdJJckvCuSMr
zxsFxcqX0Dzt2rnKQlyXIGhvzuOFBvaQWsZPLr72blA4cygMUikoo0SN7XV82xyWA7JXx/y6Ak1H
6iJxC40yXz8WnnKd79TchcxoQCTrJxACwsVw8w2clXS9oRgNwxYY3m913LufUdP38f2RmCC1qf3B
M/cU0vTzC+ToPf1iMcH4Z0i+QVh+uP0GzogQG53yNsI89OCz8vPRM++ny3YPPsG3+j2+0wNWgfqq
1oLzu1F8Kd6MnbOorCCz1dbABWWmrUDGe7rsDuQj/ABnCnJL6o649RuypLcgNddp8Bcswqdzv1r8
5p4SGgZjTgJ88+HayXERD69G1FOnQJ5d+76/DO/JTbi40dv5gQs37Wbc3MGeWm1lWqt0Ygq6NERp
IG2iBK0sCSRB+XwIbUZHGdoeUMONg6l5S8NLM/NYOrhLLXkhrx/75cb5ZzCfR/8GhphtCFa8dRKj
3Mti+kvHS8bRYlfVfy+xiseViritrGRW6Iw2qOs9eIMKFcMmHmag9tWHEhp+xg4h9EZn+9FC3DBp
d+dXTEi0tNkin/f+DV5U5Y7Sr/HT2as9SvE6pt/xA32y9MZsoZv4qr51nnqvXBX77slIvexOuZr3
579C4hU/+Rg3H9GBJg8eC3ZTa9gro7YrDQ9STH9zbm2mlvNIJYivh3i1m7op3NCqPRNyHUx2JZQt
IOdzsqZYyxSAoqbvrRa0vV/H7yYLZla7qVSAXBSy3C4f52lMZWpyunpZZWjdmaKZ+ZtK/WTo/b71
YwTezGpHu2e0gEp8nGzJOBdD+lqFNgSG2fV7BBym7BdKqSULJptKzp2gNL2EDC4wHOKOy/cxP+bL
3katHwQod4slidRI9jtfjGbOTdIP68LldqD0QQLlpwJbMD0uZPBm53JSJFYvO6Y//74x+8qGzScN
Fi87onybXEDitrrqLp0gc5Prdpe6re7dz7unbD9cjK4J2ebz2054F/6zIT59wwYf3QchcpkYscK6
IKIUoUCJe1nN76sPNYkD8n4QD/LEPEOvmLpBcLWyy+c+PlLnsquf4yygumQoMiDuxmNOSl3mK+dS
Ne/qGHRIF2jdzEa//6syGhAy/DskzotYw5jHE7qFPbV8R7M5bqYZcq2lrINXvDY2RYYQvMRoPDs9
B+ZUV7XMWrmGUOKa2wzFSMfzqy/eXX8QuB08qzFZbAvWt2ipOyc1TpfSC6lxNZSKm0Wm345UcqR+
Rv+/2sMfTG5H22u6rl7Z65KifmGE4omXFcgS2Ea8y9SpC10nyokJrlU2vya9kaO3GG32VkYVkIwn
iv5G+qV97yc0VDWGPV2p41T9MLo4u0d3pQEyK9APuagESA750qJytUIrWd139m+UFYbP/azOb9Cu
hNxWPYHalemK480d6hGYFUWHqKPhLu9MHbe2ymHXdIiGazrP0RG9cCDF7LrrtkvMVezGmPza0ZP3
wZ6hMsUc87DQ1vgVq3UK7Q2WIzakmEGqTw9qRfM9q80HfVKcg1ES8DkqybfSSRTJgoqDETCY/7MZ
nl5mDheK0gDMLggvFBT7T4ubpz2Oue81pBGVq6V8Qu7MGWQE2uKz4A8uF2Uv5lgjKCJbI5ALOFEU
N8wsj/3d8f0HhbsZKTQrQLGEHVGD5szsvXDYxeGv83tCPIU62NtUyCWsDDqn2y6qHYMVM0D69CFa
9ur4tJh7hksf+jPyZKe0b81a0fY3B90GlbszGKuSczMBNWx/JvVzoqWgw7tUhqPOHpgpC4EIl2uD
xrmWjCYmOK+Bpiivif5uoNtqocF/nEjeu0xlGoUOQNLqLuxviXMzqaXblxdz7LeIzBelNyLnUslS
4MKDQHdWTkPQgYBm7HQBq9jJsqUDRRZtwv0yTV6exDf9GN00dP5J2/xvDrgNHLdyoGikTU/AZRNp
r0btzkriUt012NUknVFRJTvaj/8dGbdsVjM6tqJgZE5KjpaSurF9qJxXBXdyjV6yGD3BRoCNd34h
RbciBLBWAVTQRaufonCbO0INAkGlWDnv5il3mzbbzQXzxrIHL1Cxj6P0MOctGs3Vl/OwomW0V01u
FBSC1IkvYSygZwSpO8jHhy0OWHo3mCmDU27x4HOuVSRJz8OJtsQWjrs+hDE1FXUCHFPvxqwNWvsp
7WRuUnTgbkE406SN7SzlAJCo/AU5i4T5QwaKBbArlJcktCQ3Im31h/xZi1YfJHctbVUW4OCSbBmr
yQHfiMViNwt/jraL+mVfD0FF9NjjzGuhLoamYWfu3FB7+4sJBbn2ig6eAD4AmilGldolmskp+YCf
9ZLlpZM90IXzucHgFq3OTb1hK2cGiwlaZfZjhFa6FLf2V9J/GDI6KaGJ2KCXRE2DYaHE9dSx2Dor
I3PETi90BHFiUAy9TWYpeYOIbn0ITP8Dwp/gbAT9rrLSCNZl+xwX5q5AxfnfrMwfCO6wtqpFKXoF
42irJIgRnarnzrOGj/Mowv3rqESDohxIEXnjc/TOSZIUazNozx3ziJXCBJCLBYk0HTKJqQsNYQPG
OWHEZRZSMoA5w0NofdNsdMGbb2ha9U16jLu/aNiDF3ZQZQ7JEAjknBpC2BcVDbVVOIBU+4g2bjqZ
QcEkG2j9Zn73blHW3b3xu6BJNUuzxQYqnZsQpQkW3TPyLc0kMCL3voXhksf9OC2zsbJbREtxyDpj
3w4os9TtXcWI24PDuZhuVU3GkCbaS1tUbuc6LIycsV9RyavT/ybdBXEezxugbP547weVl5ZogOi7
CeEzB3meyiavUwGOJ+3+PJZwOGt7rWGv/AUqdzIXNMu7wQCfxAhLUDX7YjTM1wa8uudhhENCquPT
/YDnkIOpujKdtR4wJp5uKORyvvWV8VuPyj2qb/fnsQT7FzymZLVx3AWhE31qfk2aGDVKitG/Zh9u
CRSXxuFGT2Tkdes6c0Z+gsJt3GI2SnAhtGh9aQ7V0rmN7IgQmDcAIH+mgjCcQGHndBizNSczCwFg
stbP0ce4aAZoTB+XBrqMofIet7nb2qEkySPwR+C4JQ4Kw0DopPLEWE4YW3rUdGgvo/DgauhOlnFH
q9hNi6vuqjJlZU4CwzjBW79n4yvmCGUhqI9AidqwA+tA2paHLD8uLZOM6zMO+2W9NgPjzsAitqys
jQGkofvCOJrE66w9awPmPNNxR+oCvT2HKd2bS+92vY0LqawiXLDVtkPl6U5wSTPHiuAL5vk6QzEV
sQ+sOJy3fVEl1QkI5+Hztbd4WdePKXMQTihzSR03mdqr1kFAgqaorYrdWBsfSly/JJv8/wFHjy8o
1YiJ4vfTxUThxTKPpEd3AR7TJtotFXuXJS+F8dAqpRvSI7SkXMhPnh+zcKOgYPMfVM63KFVGRpUO
6Kvpd1rkF8TDRXWn1vuodKsc6WQZp754If8AcjaLDrsiVxYMs2mv0dfiTF49SS5TwqlEzRWIMS3o
2n6pvZoNGlZRNcJc1aS7mZx48tV6hri9pkNNzUFHK3j3ezRDITNmGosF3q9Sxo0gGqe2StCbIMW0
cB06Xc7c6maFjQvaCnDVDiOC1sWbuPx5fvVE3noLwtmMkqE8bBnmtRI28ib2PSN7FYJd1Bsbybkg
arDTtlCcoXQqSNvCDOOxpgD1/VN1l5gvcfUwdXsH/eFjFWTsOs7edHW/9Icx81BAmiQ+kRG5iXze
9js4++kSW7WhhwifB7aQSn8u1NlHzAFV9ZNkawhXEKoaqxY06mX5pwxD2ghF9QQj1k0Qve9monhV
uTu/gqJyXFSl/EHhrkSxU8WZkQElNXNfa/1pfrPVi0G9jOt9aF4OFFJM5Cph1xr1pv7VZL/D5a2V
lXOus8Y7+O1XcNY6V6o6dj36hfUkoKglHEuvr023iynolBG37CTRBeHcQt8XrANQe0F7zenusGwa
ZgoF3rI4lZ+1JvI7lPw0O1MWPdRFdw1ozZqr1uyqcstBZWkdsyrGBJsQkqyDyTddZMw8Bklo5iLJ
A3XxEVr2fepmv5vDvEuu0pdf0Fa/JTeJr+1xmL1kUL1XDzJyV/Ec/PthfEE04jp1P434sNp+YGHs
6suR6ZI3i8hBoBcUCsoqXV9j3Lou+jhnWaGjN7x5rlX4iBRkGRfmEmhE1hsimuctFOeLkhlSlouO
4XRtoCJvwcAWcH6vyBA4F5TXXTayBQglNFFarXaZLJskPDm2g+C8SzpNeWIMgEjSIwgxYiMY85+x
ekghOq1chO2VJmNzElkB9Ak+RZ8tG1Gb050Aufl8TrXVCoydagc1mg1kEJ8ZTH53ExARrAIFuBLz
DZKhEePlkMIKIOR60e7aveP47Xuyf5n9fgclYD/0QlBwuDl1URsdyErhRS57C89ZhlLmZjavQ0xA
NarCT+NmTI2LZJGc+0Ic3PUh+6DZOuz9dCpta0QxV4JhztNtYvlG+maVtyZ5OG+FwgXboHAOWyXK
uHK5wmGDFc9SDlaEinJZO52o7BpXMlBHUKgPmRDNOx3LSLKeDiViho6d3yjqvkGfpf0cRs/94upm
ecmcbznwDXuHRhFHttNE8ATSMjbieHhCgZn2FD6brSjWyhl1jKtaz+hP9I7GL+b0TopHpXbjxUd1
j41Nod8SGS+XYJuv4SMbVe2I5WsmtyNaivcn1DlRDaoqH3ZV+1FrygiyRBgraTqU8fDWxYPtdHw9
G9pudizE26qhcrXZ3EFA5+68oQjOVELWiB6uDoiEOtw41FGzWDNAuNmMbdCVBgu4Kxr7d58ELUSq
E3t3Hk5g/SdwnOuy4v8h7bp25NaV7RcJkKhEvSp190z35OgXwR7bVM7568+Sce8eNUenie0Dv3mA
LhVZLBYrrAX4gmjhiZYGwG9J9KRKI0Z5ENPr4/6yqD9XE+dQQGCJ4NJQwZWM1Mf58oWAdq8DC434
w1WBAYzBAWCLrYP2y+2uil0fY9Km8H6g38/WH3oHKH+gF2TuR+YmR9WRbRNDF5e/aGutVx/E36WS
lWrDrOGD5g5d378mM3ThskOgvPTsVNbTXzyIsQAa2gEwXgpeMO549kzHBF0OecpCAQ7WXs2F1h/N
W7i3Evt9yOzCtJPJuazlH47Kr+v+KZbzPaTukZ4E3IvzknnAtmAAot2BXskODtpddJz3lt9fp/Zo
W571DaXLzP5uHb43e0DbqTbzmx83AEtr/ckJvMsfthXFYj1MQE/g6aqCN/zcIFgbATg7wIcFz5Jf
HpnbfgDKkrrBkXkKsJeWqTInO/wF2tKZWHIuNmCppMwLIjBrQGSp9jZ9vazYVjfrmQRuo1V50PvK
hITxo3fVPcYZb4qb+K15jpzgUUcO2GaP2luJcBLtCO5V6CX27//xE7hNz8pEZykDUzQIW20gdP1Q
jppbPN9lp4/38qTvhtfAwU5LLrV1d7oWwVdvdSudLQEXQ1qEMdR5sATS/jTeZr+pgzkUY08PH2/F
DkNfQW5L37RH+mjtzPvJ/nlZ/a2H55n4xe+tklxjjT4iLYL6+u0tdYxd/0NxR7TWsnsQLpZgZlYd
oDWKgGw2bnnQfWG2Cl0huI14D2eBsarM5gRY04HXlL5OImTHU2c0XBRp5PYksSu0VMixQ9Ek+S0K
vVFUCNi8g1VTQx2NgHcChdhzxafSLA0TRDDO3OJxrbZ2Ims2nDLmdHaqeiisW9rYDCDtWX4z05tS
9P7dulDQUatBf13FKBt3pqURzFZaB/mDfk1jl8WH3GLIB79c3mCRGO4MDwaGshsZ+xtg0HauiiMm
wj+kOnxQWhGvxBbTKVGpRg0g5JjowudUCoGjreiLLQG/3GndcBfcUy89jE/0Sdmp+/56fJBO+e9H
/SeiDh9Xid+AB3p0mlfRqdr2mKtP4dSu4wZoEBJWNwEfsNvjDYynaexnToUxSmfENKfd72R/vjIP
l9d7642zxDwKGskAEoTkxbldjRMmiBQtxiK0oCwzx51ELKcFoeowZpjriKZbJFi/Y37VI40I22Yr
7kJqXINd4SX+pZQBJCS1qiYcK8Iw6fOrDx4uK7d1bA2QIwJ5ypDxmOJjrkm3gLGBVSXhNI02KwuT
+aPCUrCXZazyLktbfo2/jtfSuJArZlUzVSOkpW17yDFq2zaqN9HeSSJgUoTvl6Vtrh1UQ1egDAQR
vtrUmKDx6oaihcuJ0MLWHEc5FbygthL94IgGZCw6oP5kUM9tg8XFBLbQsnWKYrLBQGXPoD21auol
QXHd5/lVMICiQov2Zq3Zc9M5hQK+21p1iK5fXVaXbDkG9EACeh8uCICD3NVL+oypfVe3wBKhXjm2
jmYF19mU7sZg3Csp8fM89c3hUSkMJ5PVXdpNBwCF2xUFK4AeH0HZ54Tgg+yA0NQF3+L8e4Kilt6V
QMVNT1NEB4A6pCiwmoIwbfOEAb0C8bGqa7hBuBOWaCSUmIwvV6o3czgqlk3a9xJUmOGdXtpjfm3I
QoLtxV/wtriWuazm6po0Ar2W5QYyWZPYEarTuSo5bPAyVfLl4na0Tkqa2laHjhq/+4v0IVkL545d
mAZkjCcI7wbpuW3iK4M+NUrrxRiLHIPK1qYfl41jMypYS+SPXk71ZmwXdcHqRZELCvP3BIlLQ3MN
ZthD5argMAG8pwr8rKa1U3kHCpc8/TVM16b1S/A1iyleWnzuPYT6ScrkEV8DJlDXGo9/Okt1l4ze
HCSeGdxV+ZssZQBreq3SXxJ9FMjfaBEjJpJ8Bhy6hqItd1T0RKmrkHRYf/JUIxrSwhe80gk56GDK
Nn0rQX+MqIa79eRay+TCUi1SlHLU+tZp0sew92l0NUmgdFF98EbaBRN4pg1Xa1ETT2kU6BRU17gj
pZtymJsy2tGyJrVbyXqsagpuT/CiRt/6UlTwXPaL288zadxhqgOlNli0tNzlDEZzygC2HphuYTwk
Q2MnzUlTBbfytkTkuEFktnShcvqhVUvLkwaxpRmlYPNCSk57jTFy32Xq49D9xugggNpE/Qtb7t7C
kw3PePS1oM2Ps5tYi/vW0NETBFrKRr8hAF4nJLe12pOHA0k9aU4dTULf5ne9K0ABcajU/WXT3bjU
zr6As6JwGlSJWVhp1Sze8qYsD1ZLasFVsmk8KzW5xdWiQWLF0sIV9ezAWOQY+n1tRA4qSX6r/UVT
L1RC2Q9jxri4NN4ZxK2ZjTO20opkzySzQ6NXJYqe2oL6UwyrVUqB8Szf/8VcPyXqHNAewjYl7rul
ewy9hSVJ90HDnETIB7K9V+jfwXwznkZ/fPLqipEMjQ5FjMZCCU8yu5Tmb7KIK23DqWDtPkVwbj0g
ajmQpQ9OjvM9EqPAGvaXtoOcuSOw2Yj0dtn8Ni3DImD4sQAzBdd5fmuqY4QGsoVpTsrtXlL9Jrit
ox1NHTWf3Muitg/bShZn6n1ugQRqgCxzLuS7qS1PVmTcd7O1K3t0aqpEeiRaBDwtZJTtsUmnO1Ck
q16lh1ddmsW3Lc2yZ8E3Lfp9sZzVN3Enw+rLobcifFOQxS9gAf2WyeVNmiYfwfCSoQCYAIp5kIKd
nsT2rAHaLWAfxAAd9eXv2Aj1LLr6DM7fFoXexXRpWQXBW2/pVwqI5YLxxRRxp2/L0dGaA2Yek/Jj
SXOTF6hTQU7EHCrvTJYcCsxdCbvDt8ITKPQpiNtrTe/HSO2wrj39kMNuZ0wtUqKB+czCfK+m74YF
qkagqahT62bNa0P6u063XsE5ZSt5chNPGDG1ROARm4dr9VHcZhco4I9yiI+SdZuYRw1xYkN3mYm5
A0yqjJNgUze90koct6mSJHVSTbDY3YTcd+uOvVugn+ZvLAe7uXCDgQKUizwHGfSfY4x2v6p0wILk
AzPc1tF8lSiCO2R78T4FcZ6piI2gn2Jw5yX5T02f78zoHgCweu5204caDAKPvm2on9K4O6QewiZC
qykOhKri5WrLVrOTlPrGkgVeafmhrw7gH0H81VFkgODTM7TQhtF7g6x5KrtZmwHz+rUKXZMm1wCl
u7xjW8P5uBoRr1KEHiAc47YsCdC5+KcRec7G/QiiLwXtDDkwmVOtuEkAFCkZpU/1n133W89/EYzP
4iUIclfLNbpM8DFbNrr+Fm5XZ51USZ7hvmmGOLdr9A+4Q6WGrhaFyf6y3ltbuhbFbWmpFymNNYhK
BnZIewVwb90BpO4ACBOB9wu04idap64cyYjRIkdXpFNRIeOvkr1hCupbmxfaSiN+jBVWkxZmADGB
lO66SHuVCnR8660nMUB/tcRJFHSyDcZuISua+tgzI9QNNc2OBhGH3dbphFcHVx8QNpAq5RJ7VB46
qdJhxg0bnBTEjkZrOo2lH4f2R6SMjwNoJwWeZzFT/uQAWBGdFRSZtC/EKgOilDpcqFbVSX22alAI
NEWcQmheuZVKJpcxEZHX9r5+iiTn0UpQBpitWuh3TVqZDpNm6tXRAC7UXhcVuJYF+6KdYqC+ZeKg
yvxNmSmDFJkqFhTYUKeI/bSA+UvkbieDYypOfpt6jCgQlIikOxRyL/B+y+34RTjSvoaBpucl+Xyu
J1ViVR0qCC+n2I9i/SHpZ0GCf3MpVyK4g0/iMZaLGQ62MxIfbf17OU3dIhRNy2+lgoAn+qkKd+rV
HLuULo48To9q+DyEIZqC7xviJtWVEQJVQX6TMBX3F65GRc6egINteYacr19eWZnVNLgUjQ5vnSzw
87jbmeCZk2goaDDa9GorUZxJdrqBMVkNokJqeCNiiHgaUHW2bkHZfXdZq80zjpqMinseLer8iGYC
3ljUXbGUUuogWsXMeg7sA8RUdfZDp+yv1vBTGhe91CxptHQJLALlZFCUMOODFUZ2IkpzbrqRlVac
rYMSUTbTCVpNLNuNIfBTyt+W3FyN4WsPStzLS7i9W59KcVZfhEVF0mU6S2qB0GqdEvNHGwy3jcjs
t6IKa6UUZ/Ukj9qEgKbG6afIcisWJChGt/etObwxMtx00xA5DPMn16kRa6Kd2xSO3g6UzixtmQY9
t/4erUiykkG4DigHqXTH8UNqDlYW2UXzmJa/hUixm6v6KZBnvi+ZioG7CgILZTdU37vWtZLXTBbN
Km7BUVvWSg53rFGFrQK5AShb6+IIMC/aB26HVlxbs/Xdd+k0uc3t7GUue5SOhnfZcjb95Uo2d857
q48ns1hkg/FdT2PfJNYhU0WX6nZwuJLDPchnHYSUeQc5yXfNM66Ip1FPfyi9yc8fKkCL4rLbAdxU
EAVvVePOlpZ7r7EBjzlaLmJfCi8NXWkfeNppeNF+Zbt8P6Xgi3Lq36Di0gVObXNd/zBlamgD/tJo
hWGzqAgCCKbkZCkYyKzcyaxF6i278+VCXUnhdk8ibaQqi+XE9U5vbnUw92RoEp8bF7wFJSs8Nu0q
vM1wIVn902XL2TwdK9ncjuaZ2UelBNms1a6nFELk6ggAlF0dGfvLojZ96UoUt4uAlAA+OYOoXBp2
EjBjyBSDPA0NC0aKjkP9+bI40d4tf1/lw8YyKLs0hzjFei+V+2LpmxY5M9HqLX9fydBTJI2QJMXq
1RGuhvus3TPziv7FeA0a1FD4k1X0c6HkdS6madU2pImMWyi/TiW3Lj9CISjbRpECgyY66mFoaMQ/
TkbV9mVGCaI6vX1VaHc1DGXtDvP7LDUnDKJ7/Vy+5cpTkhePl/dpM3BYCeZuvajJ8ZtL4BAhwWdV
TjHDkQByZEBflBGDaNjQ/6JasVaVu4IynUaTQZdQRcbg60hMH5iMY9DfK9XSKyYL8O4Wu/5yvD8V
5C+gMJfDsF9ilbjFiELHvvcTBrEuL6JIBnf55GAysABnDMBT7BpeBoEtT7IoZbRp7StFOD81pa2u
dQ2EdF0JMCtZdwJCvdlUEH4VomBoq8EGBrlMXaOLD82u3PmtmkqZyIRlq+J9Me+i4i4O3tHjrbGn
VkUCcnol+qGL78rw0IiK+VuAI2fCuYM9DG2RR8sorJZ6iX6tkRMzXnXAKox2ioJadVR0m/aC22Yz
NAIetaIRmSCy5DSeq9JsighCcyl7HUNMN8SROxDilbpmN40BksTYkTPJv2w728qu5HLKjk1IR2OJ
O2e0+EwRyrQGswM6eWPxAmwOR5lecpCEFfRFT0QZLqFwzu90TaqawARC6JL06F04FfmNqX+AT8qN
zKvO3FWBy+p9IEqPbNrySmfO60hsZhagqeEDiNfE9L7qDFsPKl8xXy6v7uY1tBLEORtZl4e6DSEo
NMPDhMcklXJ/AXe5LEagz5+X7uomils9Hkt9ETNagV0N42uozraE6r7SdYJ3imjP/vx9JSxMNNT1
KwiLyW+l9EbVCdghQDm/WoCbBl/u/LEB+rGIeWQ7EMREt465YQNArZybK7IMYFAMsXxbDzYDYlIy
MkwSSDuqZrZaF3uSTvj/+qDJsadhoaXZfEwxAJdaL5P6q8y6w+Vl/y9L8flFnE8sa4xLTjWmv/vy
HugTQ3/bp5j3C690QO2b6k5CrcRoPYsJgqmtJm9QeXwK5gK3Bhwyek6xFHP1XjN11xrEHkfj1pg0
TOCYXikxW4nv22y66umIip180MPsoMqPahpeWXrwVBk/BvqeN8SROwIzCa96E4WkgYS7tlB+NWnt
MZbYVaHIdt+g9rEghgyViLhrMyxcKcKFhcSwEn3SoUja3/XtgcUfFdqENNll4yTYrW0H+7lmnIOt
g7K3guXtWRFwcT42wbiTy3ulvdXwppBMlF2eLpvH9uH/FMh5VlbLqaENsI5SCwA/ZO0bWcGI5uhd
FiO0Qt6J5piQ7fvlXGS3YO+oKMBsMpvJaP46JImTdZ0LUOhBEVYLFis7j2108BPrAOXCGBtyu9yK
lha6+YiMALiMjk0Q7QLtyoDF4/nSxT8SpLXG2Onz45i5ddfbKFsKFP+6wJCvLKOKaJeUTb7AJBm9
2qAojQC8AmxOg/yWn8jXWkTcoKJupk+OWdzVMigXc2duHnQgfafhrTz9e0TF8+/grhOCMf8urPAd
YTuXPpIrA/BHgEar5fVtUMSRDUSqyb+s/KbuINtGrk7WETRwHmCYScISXUU4Zt2k2p5VT4kIsnr5
7C/bizZYqmt4Ycs8LVo/NyiDThjECYwSNQLQO+igMKEahnJC4lrBscFci+Am21IL7afqwiKO9D3f
SyQREwalQa1xujEACZtNPht/XV66r+EybpCVDO5cjobF0Dev4UEVOlSC2Qj7r0RacCcymqo0GJfN
yUKnR45+uqnSt8tKLB/Jb85aCc7mOmQGLEmCCDO/lcwOYFKewY5t869zyOdrxQUwA/ZDWY6ZM1Yn
dfxZYKAhu6eqoKSxvSNoMkCWBdAABiclm4yBTSl2pCOD3TI/aQVbvr1a/wjgISqCaKKTnEBAOT3W
9VJXD4NH0gcC6/16xWC1QNcOgDQKdC++Z4uZoBWyltUKegbASrS7w/HOZaD/NOIuf2W6lPwEWWL7
NAcxyNybNAkEr4hNRf9MPymyiqkrbiXzWBvkQoOihIUYEz9kst2YiZ2JgEo3LVyHAJBjIWVgcrHY
aFbZ1ABeEwN032iP4Z4AgD7G/WUb/xocYDlXQrjwyghNqWoXIVq6o9HdPDym/QsuHbvrGsHObVrg
ShTnTgsWKOmsQRQNjgbGNvMucy4rs2kbKwnLF6zCZnThGqXUQ8KgvWXRfgQL4XSjlM+Nsdfit2IQ
FNG2nLeCiWL4b5yoLwgJ7djUIOqzEFgVT7kKxBKMfNfhz7D80MxvUX64rNzm8q2k8cph4HBA+I+q
1rSv0h9SKUjabC4epvkWFFWI4fNTiZqwgfUSzK1/bdlRlW+SEqG19W5qbzFQ0oePy/psmvdC04yM
G+Dy+Md43stTRmfWOnGvgUhRsZsyRru2KHAQieFuotrMrGwoISbVD5qFSUAVTkF0pZLNzVkpw91G
c2wQOi3K1H5xA+SKA/umM7vRMfTnpS+6kzvGzfX8U3003eGNYhwwduojEGMvL+lGSwJOs6XRBQUU
ISM/h6hW6ozuuQizAqlLrkY3+ma8Y8R9H9jZMQGBo2c9SaVA6LbqnzI5D0KlXgsrC4O3iFCN/on8
+26Oc504t1G3UqzEAX4/VI91uTesZ0sEJ79tI58qcEcri6xB0ihEGPRG0g+MJrYQR3Hz1rAoLnND
XXLA3K3R02gGeQxkZNUCivMdGacFt6X593PQOgbm4JYA/2Us9+S5D5STbsTFt0zu9QZc+pz0j2lA
Q8yA0I78GJOw+PcD6+cSOQOYK5VJLMNAVT689uWVbD1ftuqtlVtrxBnAnChl1hP8vtLsy/73oILH
fdr1mSjFu3UVEjxzIAu4LF+6IydFiTFVBQcoj64yhLZO9r18oEODwG9/WaUtg1uL4gxOCnMQPlVw
F6WKNM6cuGr4WtHI/d+kLF+xug6l3mhZ3EIKEHUypXdQljWApfU3QoCtYiwgPuiXORcyd8QyWmtR
BUQvoNLQAI4WigadN00Ao3r/L4SLxGuGZhwWQkiEiaVZjVwDA6lJooBu/OmyOpuSTIxbYc5LNoB3
eq4OKZHVixUcH1NbeDFv43EfyF4vIq7aaIxB6Ir4dQH6BfHpn+T8am/GZIpIhLys05uaU+nmSwxK
Wk2daxsT7jYY25wpw2xzwHyjEXV9L9bFv2vWsjnro1OrFgNK6Q7JZ6fT67vZUgSvja1gAsgPFFci
cokmD3DEwjnMYS9LWwfDfdvlvas1wKmNOwudUwXwSds6SFxCayC8DZ2gILR1vHAFwmAA+qLB4Z5v
Ym+SwJwjhEomCHIoA+R2SY8Bbf/iIaDiJbXM5wEDgYfG7VLJ0hByIiILPILpMtYXbgtULqvyLxvl
pj6fgnh43GoqhrA0IEiVGxD+KnXQPuZZOch4zIEFU3Cit21zJY67QpCKLKasQBhtRKMNplE7jeU9
HRHhpibIXKLcaS10x463XTmLHglbMTUSLhgfQcIF4Nvc1qm5EihjRPG8Q75Jsx7KMgS2Y3UME+Jq
ys8WMD2X13bL66P3ABNAMp5zMj87ZlrdqLX54vX1obblNmQgF4zyPakAO9ujSlS9/W8C+dNHjURt
awi00gJJ4d/MkO24QJBo9rauja+XpW2ddUxggokVvGuAk+HCDjTnVYPa4bGqjcBLpQbqBiL+8M0V
BA4IetJMxJ78WTdnOVazxToVMrq54U16YtcYywfEfvt4WZs/URLvujADjNId4nTgCnKmKeONkKZN
i2DwYO3bN3JSgX5nj2/DTeIAQ4x80MPgzzeG/ZyfjNvpbrp9R+/t3tqbgADBWK93+Xu2Vnf9OVzo
Uw2zPIclPmfZxDEoUBR+uSxhA35CR/vpp8bcgYiKTCVgU24d1ddvghMgJ+5a19ybN9lV9y65/VV5
Mmww5UDL7Jh7rShU2boQ1/I5c21JU6GhDPI1YHKm6ZFGN0EhuQVKFZc13QBuXzSl4HxBOXrZ33Ov
Hado5WwGTFTimL5JuAGTKXeNEUhZRrBLM7zhuxY0fpgqwxApekJcuehEraObvs9EUz5Qc4HMh4LL
+UekgTJXWoMXVJx0V4EeHTKD2nHd+R0BEkLK7H66i0NAFYY/L6u/5ePXgrkQB8X4Cu85CB5ZbnfR
PscEazseLgvZ2kwTzlUxkP5FWYFbYrm06sQwEEpL5m4OgF6yo8YPfRZ4uI3OguXOB9QEMnSggOah
O5Ju0LQOiDiOwu4MENFiqt6JknTfK82hT9p9pE+PRvmOsV1nZjnGxJUrkoeCiZVNXS1EpeiWBYYX
n/CUJEIkNB8Dv6NNHXTnxgWzs9oD9eDlNd26scxPOXzec8zlhqLDBhaTxw9qFHuVUn6bA9ntCbPL
6ucUidr1toIrikMgaxgjQYMz59O1OcP8xAiUgiBSwZiiztm+LpAcjMfgTlWL0zj0oUMKKXCIQkQE
TVveHg3xCynGkjjkL2jQYTRxPQGGQdV/xMNdn/2aB2ds/PHfz5EuowUqKLRMdAGrfJoVYwsSSwgc
j0Ffy+YQx+9N9JGU7538IYLN2CjvQZYGrBsdzcF4onBONh7ybsL1jxVFSrnr/Qk1rcFXwltF96ni
UwLmJPJKRPnKzXzNWi7nXMcETEwysNgcWfN/js69tG9qn357kF5o7UWNV78IvMzm7unAt1jmPfGP
c2/GnKIas0zK0xSDufpRk21V+S7Hz6EIdXHr+NGVJM6fpfpQ0GiRhPePDSK7Uv4+JI4mwhzf9DVr
OdxhYKOpjnSRk7folFX2vZ3a+ZV63yL95lZ3VeDoT5cPvECzP1fI6ukWDPH/rWG0zOJjYrZ4LRIQ
TWUPl+VsTFHCKpGKAJsPMOYIn82bG7MAMvOIq3dnOMpeefILR1Nteqt8Y4+zE++qO4B5DPb8flnw
1lW0lstFNe1COl/QAVbZ/GD9ARByzPIviyDLb/CB3FoGd+J6OVWLRIKM3k+JTV7AIe6OB3po3OCx
eFIGN3dUQOXpLvueOteYP3D+Jt2z/gLu7KWxKalSitWdCblLZtkH4JVjoKFjpnd9VR8ECosWlbt6
J91sJ2OEwuajsSs85UMCXTVoR9kNxiqmwVXc1I12yDd19jzZ2hvbzVcYnv0IX6gvSgz9l9VfAnZA
bGJSn1v9NjKZMYdw4vJO94tdsDtkjqHYpq/cVE4DUDdPc5uj+ks5YNY538U749n4izc6gKj++QRu
+cc5APGkjmuzi6/Q/UqMAxWBdm8eVPAowa3LGmgYOWeXNZpSycWiZfmzq39bWg+6nEej/315azd9
6koM5+mSsSrR0w0xaO5u+h+AjgiKU0FGsJ8Lw9NtWUAFtTC/DVQgzoqSORnnMIAsBrqBtEOl00Cj
zfeW6Y4xoGnAGBwkKvCuTH61RuSaU3+y9Mada+0kxdSX0ruRJQJ/uBkzw5L++ahlH1YOUWuyIOjl
CpcKSJ078CJImWNNhwlk28bbXO2pfKOK8nSLeXzxH4CCUtHLicXgm1fl2poKleDmzKh8n2TGI87z
XwR2GNH9RwSnlhom0jhVCApIrnp17AzKTk4wUcMOk3QV5iJ/tOkgVuI4a206q5XCBcFIRcZl6DHP
nSIRCHK1v7DWlRjOWgejVMYuwMIZibJnjV/EsovsiCONbikaZNxUCUkceBlEmtYfPM+VYTDEoXFf
wjCUBlColWFrrfc3BHFgOUBmHqBgGkFczC2ckddpi6gUtTfld6i6DTJxquZHgSMBNzeLndAAqsv+
8ipumZ+lLOUczOMpX/okzXk0Kqpjs8oMGIy1epMOtcBBbnmvtQjuFpYqgOtWEdSSIqRMw9s0tnNA
O6nl82VVtlzKWg53F0QV8LrAMIcACk0MtLnNG28eczssvFbE1CkSxfn8ihRK0mgQlZDcBSpwWROM
8Tp1e0yjj8tabVZk12pxnrLOEwOIwHg+SPtuslti01N70DzLIbflNegR3dROHMWbd1f0Nnx4jp1n
5ooeastZ4p3U+hs4D5LV3dDJ7WKZXe5luTfMhT90lq0r1xJDQ+TPyzpvHbe1OO4gVADdmAoKcUBb
f5IW5B0ghwIZYhC5qk3TBDAo8kIKDgGfJFGGalalDjG3Vvmzeiy1E2XfZ5G1bK7eSgrnqSwrSjPS
IR8UZbuB9ntJAkFucD02mVfSOybEHF9eCl92ayWPe0nkFcYDgh5aAfuP/jaRLXhTXflefQUTKevt
kjnSy+TKe3JT+a0fnNjjX2wf0l7m0lYEjCHOYnsVrObhBH0lVC0SwDRFmmOI6Pw2HddKCGeSbDJC
6c+iBkXkyuQ1Ak7xZTU283gguDFMTJ8urWucQ5kT8JOMwfIik26r4i5naJ9Gn+pHpP2s+1sD6Hjl
iUm7RH66LHjT/FdyOe8SEGVOwuXENzMDlQgKuCYiItGrbNNKVlK4XZLqPutnJGSdKr/Ril/adCRd
ZoMPiZU5oNFSrzC+XdZr87StJHJbNhZlZeXlYhfNlRW/R/2JNe+66K7ekALUUPQloNUViPd8HaSX
S3luCaSUgeTEpuqnQ2En9LZXIsFTaGPIFSJWoriNYglIl8wcT6ER6OGPSm/P++g076STdlfXdnZg
znRtvSuCat2GO1kIVzDnh9r+gk12HqWWjdSpbEBSEshTFGUkMGTPXWhrysLI64Gh9/KubVjjmThO
yVYdUnNIIK4kx0x6UOK9Ij1cFqGIVOJsEd1uA62WPGutPwyYtKndrD91qQukUuQGPaX/3Wp+Ta9l
el/313p+10S3DXM7OLZQsLpbT0roi3EylEMx3MinlpVG1qV5QOG8dNmNegt6qcfiu+Y8RMf+2O7D
h87PQJC9T445qjNX4XMjYtbaCC7OPoA7JnkAMi89wQeMgR+Mfhm6ofXeWzdlKKpUCHXlLtq6kqM0
0iFKZS6G54AnxWztZ+j/So4fsR+/FoobHdgdqNuPnR09lbvvouSoSFnubqS0QHuohZ3vMnfQXI01
dp15Efumxi+XjUwkibsVU7OY2tyArtrk9MF1lV5N6UMzPQaR6OJYTgR3/643kB/jRCOBqsU1JNUE
JPff2kQQUG9leRWwOWt4KugUsTunSqOVJNAWlgQQpOjBLaYZxtSvVH/Or6fRhXLoMXFmTRdciNrG
MQWGOg4FkHwVtPNyRcuQNU2ZosoMxGnVreHfQM+N0kvcAhh38FIa2HHiMMvYZ+U1609SeA1UqEm/
NtSbQX8zhvsoj2wyAaGa7ZLAjYveQ919kK+T2R8K15zx8lHtSTvENLjuAiAX09Hr0XyIurbTjC89
cF3a9jvpliqaY4I9qEyup/rWbGV/DFGHRusCmIRFHnDDcgiw0xUg2yEUIPyNgoRMUUizjjgAHpCB
fQeAG4ljoXyniyb8t1Z4LYpztsUALteULKKiI6hvmtBRh9iOwAnAXKMUePZNYZgeNRTMkBKMiJ1f
JGwegEeoQljaWzbAJ30ZwK+t8iYNx6K7icvWv3wCN27mRdA/8jjH1jVTHuENileT9CKbQPYlT6wx
/LnzLssR6cV5NXBpqmVjLHrp6BcFKCAlH4W+U+dwV5r0QIUQUhsCVQVj94BYwrPlC/qkREIaAI67
cxQArrLyEM3fJlAL5NVtpHgiFvKNVUR3GqUoWulA6uSv/yw3q9liFkDt9cCZyucpmJEZ8IdcYB0b
9/6ZHM4US0UNtUY2Oye3bsfklCpPkYgyYMNRnongDFCdVStSK6xbG2gOUQfH+IvRAxUxIOCnkDlF
sZgzBTKrBstDLJYWdq9tPrt9GT7ksSBm2NRjJWWxj1V6qFeoZEQypCTwb2oL0hjReNXmZqwkcB4/
lkKLlDMkVNmvsvJU4EoqSJNePjcCITz5jqYXKsMB6ZwRjS+tfhioBs8r6M4XrBXPSEWzqje1AprI
nX4b9sQFB4B7WY+tetN611Vyvh91jZFjVPQ6oGDMp8g46lPiDACUbCfVLaP8uLSa5eGAx7hsY2YE
he7cwRS9G/YAnRzkXTA8tomoTrBsERcVnH0UF7bnfZy3loTVzbpnWjxW0w1j12lzjaqUknh9d395
ETbdxKfF/KFTXNlkHMh9HpPFJqNh10cgN4peQSsaJIKhL9F+cme46y3alNZyhpP4rqur6yx/uqyJ
SAJ3bRQVs+goQwKGYYJ8R1pFYPdbef+zreG8hBGlM7jKsFapLj/ROI5tOg/U7qzpbuwlz0qoP0aF
3TYPFsacL2snFM45j5DNik6HAAdCfsqCGp3ATtXdZvMdmNnG2HIG6TqXiEDqpjEi64WrHzWHL1WH
pqYG06SwdzJ4rCD3Ig3j3Gh6HjEc+N14kP9ipk4FbyeA39FgSr6wI9JRa0rw9/aYQO1/Z3XxNCIX
1im5K6MZU7CgZOOgrWVxCzq0lGRVEvWOcmwwTczs5Fh+N0/B4zN5qD8KwezUBtIAWrxWqnGumQaA
l1NyiOs/5JvoxXxMbqZflWWX1+bkqJ6rH170eyZycfJlJf9D2nk1yY0lWfqvjNU7eqDF2PQ8AAiV
ikwm9QuMqqC1xq/fD6ya7QgELLDZ+0Ca0SKZHlf59et+/Bxt/vzseBeGnKCPglVep7v+zy61tUf1
FCR2AMXKhrE1V3I2witSTqnIxWzAFoVON4tKZwLSFr0z1cPtlVu7f87tzAt7NqZAi5K4ibCTKtZJ
T9T7AHq5ftxKEG2ZWTjiVgoqJW1mM5romP1dRHZtK2u/huY43xXa7NTOxkILqTG2sxHhSDHiUH2O
3mcPkpvd55/Vl0i3ww03vHrnnU/ewg/TSSV28bxIdfbR/4bc79fGrW1hF4KobDRb+FXcy+87UPnP
ycf/v2Vb+Gf8ZlKFFZYV5UdvfpSV2i7FD7dtbA5v4aK7MZYEcd4b+qMCuumrZDf34d1M29wzpPzz
dDe8jV1UWeSDufXc3nAo2sKhcGvrwVBim7p4mdrSG5VCvK3P6hi7LyKwAmMjRlqBU824NCT4aChE
AHXZ2e6NdHIVjQTYuQh5279Jk7s4QjvMldPaDaOXsXzMvGPbHsrRFcqnKN44iSsZhvkLQLtI1wGF
6SWuYhogvUky0NYWWPK4S9y0QDsbjBWSyx6Kqacx0NFE2aVbjJOSMc/mZZx0aXpxcnLTB25l0Bcd
6/e+QU0yhSb3GPcntLMF602aP1Tl51w5VMZHS7M7+meEfKeIvyTpm84bRbPFIX4GHmpbvrhT4Mfs
H83SO05d7BjFe7IkiA+keeVaACjrorOb6iv8C07TvPEnJDOKoyIHFChPnVrvkWAZ64d6iinUfDUn
YSc0KmwDe0k+RtOuSE9aeZcL2a7sT5lw8KKTnk12k54mE6b4Q9W9xMOjp8DTl9l+5Ltp9tMP730Y
LHWiijR3reltEr3JZNqA9qi/F8VxyN5E6CuOe7EhXs0+QnonesfIOJrWx7x4ht4NSYP7ZHyGvsaQ
Ytesjkb5Yjb7NFbsonvQ9LvIf9bzB6H7EBifLAr+00Nc3eeI3pXxycjfpfEhq795/XvqJpn1YnTH
XLeN8YBmdcb5ETvI1MIftQpBxZt+2tODsguhJEk/i/WX3AihufaQWNjF+mOAhJ30IYtehPybMiKY
48FlgQSZ7jNdIzU19a4WXCv8Ieeao/pfxPEJ+QOhCJ2WQorcRcfU3LP9nCj/4JVH+G2n5s+mdCLr
QfTekMbq6g9m/L2HwQcera6cJ+QezevMGpy42/vqrhbrk0BTRQPvoSa/SZTeFnPzYMafQQvt03AH
f+7WfX8dOs0tqbO0iypSFlq2+6aa71Va0M5gHEc6Gadq37jtLrSTh9puRFt8qzxCZbtjh72IPg2y
G45wxbxOLkq1LAlZXZTQLy+WMtHytpphgtEDrbFO78RO9qYSbc/+9KIj2Jnd/aBw9KnelRsDX5HQ
pOpwZnlxMPV81I2KS+03PIhGobvSnj4hXZoSujrvjJ3xWOzqh/EYnAy3cKMDsrVQ87hbN8GKf7j4
GouLLujqvPF7vobswDSGac/VDzjjfp9//gD3u225xkNsf7Z+3p756yjocviLaw5xImghDOplEEkF
6dcCNrCisFtla3zz91/4v4vxLW46MU5hTtKoX6V2+qQ6yn2wjxln6XaHZufd18fW2UoprRSyLse2
uOHSQJGtxmRO048ocJ2yfYnE8Y78o/uteXxKDpqzRTmwNcpF1Jwo8Oz8xu8a1p2iHbzhSRGOtxds
7RY9m0lLXMTIwVjQolTNR0X3v4vacRKzUwH3a91/o+LkWsnwrell24gDaI1N2mtoSevD7nnux7z9
VVY08M4n+IrJ27ISubDmkjzB4LOFSMw+O0Vu/OS53+PD4E7vuNVsyix2vTftzun3oP3dOy2yX25/
katNbCmgwwHjKnQTAH5fHJ5eCMZElD3CqLHay2bplDjX2niUx3e3DV2tL4ZoDAVaoUNpRwPcpZuy
kikpdASbSLxBV65nyAztFHl/28j1Ci+sLM6k3ClTMtRYgVQVbu+J+MzOI5h+wd6eFCdDX5biVbrh
CbfGtjihWdGnhl9GPf2fz030vtD2/Ran5fwrLpzAYmCLA0nGUqjFloEJkSiekrhMP8mCokcQLY75
o9FGyZ9CGw0becy13UHrkkG7PXTb5vKhF0fAZLop6SkHHsSaJjD5Y1/dy8rnjWXbsjMH3GePo0mV
oRIemUCLuM6Vhr1+8O/kL1AC+g/mS/auuNce45Pm1FtIyOtn2TyvMhppVHG0mfLk0rJvTFZvhTHa
EidO3ckQ7U+V3e2UA30Zu7lfydkY6nwdXy3kmcHFQrZ+2YZVi0H9sXkIyQwfLEd7Nr72++EQ3JlP
m+mIq8TAYoQLxypoY9YbAQZLbT+4udPZsoRcvaPuM0Q1NvzadeH+0trv5NbZSrZZkneQJdE440pv
zEP3I0/setzJzvw+mw76m5rAKHCab+ym8bh1b60eRN4CUL4CnLzqAhulPM/kKe0BVgFp7Y79nMXS
9K1Brm5XBRVQdW4NVZdFBL0xjcJiWgm22j+RznD0nfBQ3hXfvbfGriId8pS+9ffNlsbu+mZFEYnS
xRzqLeUfWnNqfd3ELoWlH+ozwPq95ybf5feToznlm/b7xl6dj93VXj2zN39+tpiaICdNEOS9Y8gg
WRrENm3FCQ/0J7q9aLe8/jZm9hp/MG+fM4uLYNZovURPBUZofvVHuyRPvYeJs7Ojve5Ko12/GV3j
IJxoEDn+OTjG1+JOeIg2OvznsPVq1HBlSxDOMNNLDGCVFLWZK7MzSh5U6U+z/XV7WtcHeWZg4QJA
lvWQkeLLm0EH5Z3bpRo5kWi+y1rgqW1hgXehlF/R9zaqpKADJNMocvfB0S8iB/IBW9Y925rKN33R
n2JTsaW+ejG1jlSfEG49MK7D/HlNzr7uwoF0sRmXojzfbvpJ/9p/Q+9M3wcvxfFdYddH80e6n3o3
ulPuBkfS3cEZ3ZdXI2Auv4K1CNwUQR2qRGPG0ulUil+F9tkMHcv8lNFhc3txVhefBAuikpzrKy3m
qNPKMKrxXxO1rmwqnoZBPNw2cZ0gnkcDcwQ0bzTiauZikw+ZwfN09shweWu0kz+1T3vtHhra8Utj
+++1uwYKfSfcV/vbhlfd1pndxXst8qpYQb+DjR3KJ7WYHqhSw/Y57oLgx21L67P4rxEugj0kJbSp
8bFkWp/C8KMa7m7//vmELI8oKBcgL4AHCFoXuBOjLgIovUq2pK8dapIe3ltreNdnBylLntItuMfa
aM6tLdxgqhdTUCdYG61Prb/Pmy3M05aBxYbQjVAbpNmAbr7MVBDd8fZ0rQWPM3MW1R0NoM6SzkOS
R9j+uqqHkuV7rbl5c6jDPd0slu/cNrQaf59ZMhcHNR9oqzViLIWK2DlZEJBxjqPH1P+JVMzelxXA
pUnjZp31qQ8z+uCy5qPY0c2gmfmTl9QbO/4asctRg+RURV0YnOkVXwoKRqXSZXyf+E/Jliy3AVRU
2/nDEyAlEiKNuPESWDtilgkACGUoCwTNIpxUQwW2rbLuHd9r0ft4KJSU7ppdXru/J/o/fwz/5f/K
3/611+v/+W/+/SMvKKP48Hxf/vN/3hS/sv94m3z78av+7/k//t8fXPzc4Vf+9C29/qGL/8Mv/9s4
L/hvF//YZU3YjM/tr2p896tuk+b37+drzj/5//rhf/z6/Vvej8Wvf/7xI2+zZv5tfphnf/z90enn
P/+YC/P/ef7r//5s/v7//MOuvk1hsvz5X9/q5p9/CLL5D3Lj4F/QkJr5veeu+P7X748M5R8WUm4Q
hFozJZE1f5TlUKf/8w/tH7TPU/kH6a/MyNm5k66GXIGPBEX5B61fEoBeWtFJe7OY//vVLhboXwv2
HxA7vs3DrKn5zRcuC3onSzHZD5JK0x7cAdbCZSGGTPXdrwhqtCZRnClomurQttAv3/mTFm1Bq67N
0RcIFkiCrAASmGWIWgiG18aNigZjXI/azyFBsg+MgxcK6ouvWtX0Ko8/D4/XPZ17jFCDanHZkSiG
1MvHBHRfKYjZu8ZQ9PdlqEcbV+elo4RCg4njZjZ0jjLUxcb8+VlA2k0AncQ2q21TFjoXpd3OAZrY
bNwul4f4byukQwx1RvgBrbq0knt14cEKjwRZFlk7r6U7o8qG5Ks/TKUbxpawUU+6HhU8gJAOENDP
pXdj4f4TaTI0ayBd0VYW7V1mP+yDWUfy7Kz8vSHPN+CaFVowEP2TOCP0X1+OSmrNMKpE8AQRGZhP
Ylimp6YYJve2leu5I8kDJbvBbmcfLClzqjIRg8awKnuI1cBwAmvIWzuuNK21cxobEUEu++D9bZuX
e31eL1D3GpxcsExr8Mks7mcrU0p49MbKzstMvhPRi3S7mltHbE19Y3grpnAxHCgLgggZ6svLSZSL
VMzTNsZU0hV2Z2XTvgjbgs5iKnK3R7Uyk/D9EuGgXwSQcMnyoRV6ht5DSjYirKNTG0b6UcdPPMDX
br3pq9zYCBJW9se5vSXbx9jkU6532KsyaSqOqeSRoYs6PdywszaFGqhhCcEg6onWYgo9qFHHMNdK
20pK8B9RNEWj24Tt9FXxu3LD2NokagZVkVnLE2z0/PmZw7DKCrWeaCxtf5Rjt+0q+SnQdZgTVHOE
gYcY//airQ6OZmCAheQg4Gm7tNepLWRsoYx0RtIi3mZF1Moa2UASdtpKtayZohpLrgN1VI1H46Up
SdA02njF0h6RCnAbOdGf6miSYWvwq40Ddhk//j5gsOT/y9TigHWTUVS1xKi0KX8TBIZPQW0sP9JB
qj70alx+rMz28+2JXNuN5yavJjIUhj6WmMhATB218rQ9HaNbqJlVK5LK45a4GLqAxV6srSKoJiGA
hCG02rdxzvNaMDNlA4qxaoXNzmHmrYLo6uVKeZqnloEFwVxeU+lVBp7PYZfrG3fj2lbXTYUaJHkL
A0apSyuVZYC5KPXSFlA71nl5JfEdyRTvz7Sog/cW/qrZOFyrOxCmA5XWI2Wu0V9aBIMKzkNXYHMi
MDskXftFU9Xv0MsZu9dvBmPmBJpvLjqT5y9ydoqh+ue5p+EyAk9ARyStTVdNpE0KgvnE/OtVOW9z
aNdAvykW7X1cJItERyCYYZtoWWWXSqXYdab0jjYF0a4oCv+Q9Tn1dJ3KlBfHB0DyvWCXHb3yk6gG
G17kesNA7gTUAj01mgwJei7Ha4Wp2HUdt4yUNYn+nNVqUJ8CpU3rjRVcZBT/GjKPFe5MxYQ8axl6
DLVvBtKArHKALvadmMjdnmZR5X3eVchWCcNdVRf5ropzCXppWM2HMQ6g2HIaqbFO7QjU5PZKX3sa
i8uVE4n8NGKRy776fiQ+ErqhhFTH7BVU96yUHvem9xUyjr4MLqvq9Hd126RbbInXc45lZCNmmj/l
OjwaZWVIW4mbYlBy04H+PHYmpd1iR10d35mVxRYbu8Ka/BKn3QdS57Z+QsG+9IRDqoIMsL7kUV+6
t2d0dVwsMBMHG6toLXy3afSZQkRZ2spIRVOwBtXpoIXcCC6vnQ+zx6N3LiTSCKQt7tksl724NpqS
7l5Lf5ebI5D0uI4OYptE35uwmva3R7U2j2xZQBfYgits4RG8OOelqHEj6VGvFm5XmsK97Im+Y5pp
/Sh3o9W4g08UuDHOLbuLceqtP5RlDnVFkmbVfdTn+akI2ukxaoXqvkULxRHjSNpwf2uTO0ebEKMR
wKtLapShACOfVBmTG0ra50Zoh3Yno9t66DNLRPEwE5pPt6d3nr5LT4jSOtShMIYRWVvLWHBuJ820
GihH59UwFZZl5SopvdtCNrw+7CSUJoKB0pb6M+yol74uVqcp7nW1gCmoTXZiPCEA1mivD6YtqCwI
SAgEQeioi3XLxjrPVRldLcEo+oMSq6kdR8azWMaanVTixu5cOXMX1uZddHZf9b6s14OOt6Kb0pOg
PTFiHcHDaho3dsYcnyzWCQoStD3ZHSr5i0X8wjkOkyBA9TLpUJYOTCE95Fkq3uUIVe4KA9L6oRcE
FDzGHgHq23tk5ShQYiMtQnzNg3xJTmLEAxTsDbf/JDTWS1ICt6L9uqUrWCtPeaVPkV0EnrYx4pWd
aQFU4IaAIJB9s4gLeZPojQJNA4lzr7ULxUrsQooCOxQ7YeMWXhvg77fyjKui+D1/lbNVhDlkrFGr
I6AK8u5eb8sWXeRGuwtVSz42ntEEdlLWWwwUK0tKioO8A4EIgpm/2T/OrFZBKU9Ng1Wl1aFZTMLQ
dPswr+9oxmmfBhVm/cyEABr4abixolfbdr50dTifKX1ALrnUydC8PivKEo/iRya4WTEDGikZ3UZ5
7WoFsUL2wZrfZIRbS99SeYNS9RN7dgobKbfrNqIJC8K5o1IYr+stIryZbRGa8gJEVIck8OUSxmqo
hlrRFHZsZUNhl60wfe2oam71Ta+OSYXbAl5QCzLihRMLp6gwe7Et2JUxYt3FqN6LSZueyqHdSmmv
mTLY/6JCOh8t9IWppveyHDFDTJW0RpP2ENxiGr8EuThuBIdr24FYiCMgUU3/C5d7thORVw7CQS4K
u1LFcFcJxLpBH5S7225kxcp8zXA1Mnkw5C6esbVvBFYZhrgwbQIfqMNuUeaAXG9bWZk1Auo5n4cN
ajkLK6PkF3JUQ2Pcax3BJY5qlw9m9IxUwes4Bn/vud8cJ0CccFLEsJd7zqDXJIDfs7DVsvX2TdwA
XFa6CMZSa6PYsDZ1M5vK/1qaPz9bILjMS28aowJi/e6jacDllclesXGXXQUfFkEHL0r8H36XXPKl
EakZyjSXEFeQ9Fx8KKOhfEmVPj9ZvqZSCe6H4XB7qRY1m78mkNcXGHN1JohcPsOmMolmPaDcVn2L
CSylwB2yDBZsq5NpZ9G84JgNnb+DftY6ZGIp/ylAW1ZrWbEPlD5+d/vrrE0yC6mjZ0B+ltz95fj9
LElb02PnGFY3wZEmRDtSBL9eb2TWQEQtiNcnuYhLIzp022FdaPB9h5UcooMa6TRriFahb5yDtdWE
ypxcDuIVEqWPS0OeGmeiMrI5sygbnChQdFvshb2kdcesEcYNa2tzZ1J2tEza5A2O+aW1dqj1Ie1y
1EwbzbuPu7E8FXhR9/WTBz87EC6dewsKhEsrRmJUyujjEaM6rWhUD9Id8nnhRjp2ZSxM20ywwrOD
ZM5i5hAaF2IrDOY41QggRbNURwq14LWpIgpNQE7IRdGeQ85yXr+zI21OndAI896PQyV9TMdBdgsv
M3e3Z2zRzfH7iKlQZc2MTCSW1d9l3DMzqT7lmpjCphi1XvggjKayl+C/yHvNsnWxezJ77V0hiN6u
DAyIF+LqTrfoRbj9La7iK8YKfBwdO0hVJHMZCEylCDGgnxAI6J0s7ZohqLO36qCJNC20fa84Q28l
4anqUObb2Jgrx4DXAEU/WQG7fxXaCXmgiW1qAUFLIyV2AlEf3R6VJ0X1VaetPf6+Pda13TOX4lhS
NCCuKvCtbECnIOJF1ABS1L5Wqr2RTlsnYd6DF88BC/APHPMyO0jTwZdc7h5yzv5QGSyrHoS+k5hG
fqLh2TipnhVsbKHrGcSUqRAm8v6QEWFYmIJIW6w0ZjCPNdgoxjwpTRvJAOmDVSvaz6BPe2/jnM+R
zXJ0nLw504j7oqx/aTKIS23wS2isiywVXNUqtY9l20/fy9ZIXEnK5O+kQYZ7dG7yY1rJ9dfbS3i9
XSHQJjDgpUMkiVe7NJ9mpeh3fQsINql8N9GNn0llfNUyElSwWKV2q25FldebZrbIo5VqGlnWZcd2
3YdRKEsl6maCzKO1bNsjRyXbWMl5UyymVYWhYtZVA5ZK4eNyXMhPKZqaN7ldRUIFs14Whp/LaUxV
tyo89W0ZdxOKRGiIZbaBQsXWHbGyZ0EYE84SA5I9Whaqq6kw4szocltI0FDX/HiETcaTgvd5XSlb
OLIVx0ephKcyegTkUXgTXA5WkYVY7RuRg6/Xb/GL8XvJs2K3U6tEQscn0F5iJeWpPHh93exlz/MM
W6jr8kNQqdkWvcLKzFOPBQyAArI0oxMuv4yM3Ec1lTMZWYk2C/nz5nuvE89n4mDZyejFj7X5USr9
Lf2AlX1FFYKi0SwJRtgxf37m/cXUSrSyYCdro5rkTuN7ynSwoEOrN7ze2try8ALsAO6fRqH58zND
aZZFHhCH3Pbr1vvQjREsuqNkefdNqLbG4fb5XDMGZQ0lApI8/FnMZoMyXSA0aAHCHCzeFRKMNX1m
oCOi5/3726ZWnB8SdJihoAieaVnlkzxVG42McRmR4f2MGmn8YDZGd4izJDlS0Aw+3ba3MjRy9MBb
6DODLH3Zt5KoQpi2Y45fzw3TFQIKmFXlU1Hn/7x+yWZAM1ciQyNbvNgboZ4Wft1EOUJ0agX319C2
HmW/TDlJckYu8PbAVnwqIgEMDC+HqvLv8sTZBomGTE/8VsggM4TO1ssDGLqFksKf45m1/LMZq048
lNw1Gy+nNbuz+jgWf4NJFnulbXopQUcEu31GBmdoQ/VJHik0VlkYfOhzNX8wu0DYCO5WlhGAAiGA
QfB1rQvaGZ2aNoKPq2vIEngZp7yIy9wxjHoLor6yQ038nAYCiKwx6KfLkzcpfWt0fZrbXj1NTtJO
8mHUO/PYVl7k9pkvbDQorw2NZ/VcPplZ15cMn2VP/8tgWhklTlU/ycIku6mv5e8mM0w2dui8Axf3
lUkURa0BciXmcnEPq3opA5/1Mlv0w+RJrUgfRaoW7G/vzFUr3LuarFENRLLrcgLFtIB6W8OblFFS
7kpPNO8DIehfnQuTKDqSkUDnQdTAG19aqQNKb/pYYCXRBsMB2ZaMCPpSV3NHRNXLDRe5tivIUM3v
GIIKqKIuzYnipFdtiN8Smuala6bnNC97+taJXowSGofbU7hmjRzfDKEiTcy77tJakdWRrhQc7mos
/bssrJR9HfvGSRyG4n7qp3ZjdCtLhkcmE434BzaXDBixIRf9APpsphgvqMsGoty5fi55W1HEymbH
xJwYm6lSaIq/HNhQqFLQhJzjoeuM1KU1v3WNGFEQOwy96uXVs8gkUpoEpECL79KYN0hD1vhmhl5x
ALsBX6f8kVUqRGaeQCKXzL8avN47cmOTLSUmARK5vLan3EyHYJAzO+rgGo8hdFZlLyRTqwk71aMF
fhiQsbg9zLU5JajW5hT0nGeaN9PZTRA0kVCkgkqMWSd3MtXEHUx0MLWo8laCfcvSfDecWdILYGGg
gmhAnOk4TrjqBsXuMYaXPowLlvL2wFauGsuYC6NzbMKdshhY2lRmEtQSrerD1BymURPeTrpnuaVW
lzthsMY7owy9T/+GUX12KxyHWSDicoxVavVSaCp0j/ZMYggU5EM66h8CGOX3og7lQV8H6obNlecZ
jp+oGpVZYAvqYl5rc8rrSKkym5eSZPtBdmcVQ/Jp9ILoB1Jv6VctFStXE8TqJPfDluDQdSw9V4Vw
oUTUAHyXh19Uc2NQkpD2GWOQnls5G2kzq/xvgle2j5MpeLvaK+tHoag3br5rrzNvV07KzL0HTm/h
U7NGtcKG/KTtIabwhpKGv4uUSH6+vaDXvpRXJ20poF65+wjPLhe0M7I2DOWAhI3XBl/9KegCsOx1
nu1Vb8i/Nq3mf7tt8XpC53fuzMykcwciRHFpMWhSIRArIgiYcdLeLsNMe2u1U+zbFWWVvaZkmm1k
vtjZXuFFW6iFNeu/o3gaFow5zr603gm5GEoqYaiITGbiGgIHk9x9jtqz1SehZIeZR9dRMYhFfCRZ
LP26PfprJ4HoKRuZW5JcA5nSS/s6FQnCZJyEPMTKiT/fkIzvD/A6bqlar1giRUpmiFLO7wT7pSXe
DrI1JdySmWcZmZtNZj/aVkxNf6932hhsuKPrUzozUwGYneFuOIbFxNYR7RhDg1KmLiflTy4QN+6j
2JVijwxck+UHPx3LL0VvFIdoVNSPt6f1+rBgnVQ67ZmiIZEQWwy21fW4rbEOciy6lwodHaQIEtV/
x8oscEK1Z6asubTCCTFBafdEiL1g3dFD99SZwxaH/+pQTHk+9aA9rSWupgbrJ4BKYyL7qXgLKH1m
pxVF9OluD2bl5JPcRkxIRtuM4HoRRVE/1dI+a+GLoSnUtUow9ZaU+ifwfsOdaTbCq0NSAGezgDML
ZPE6WthDynjMy3mJBCFSdklnJk8aea9d6g/q29tDW9uLIC/FvxKW4NIv1ymNQpH31sidb/T1SYxK
1SGZkLry2Cenoq7Eu5J6+7NWRcWXwAiKjaOw4mMI45hSsk4A4pfYYC2BxqgSCb69wYdPrySj+FY1
E4M85mBU7xFZnPuS1LB8r4b+WG0M/jouIMKiV4JiDxlwfYmYgj+4kDXSL7Y05eIXFiPU7UzmMDpt
4KOPEwAzfOcLg/ZvOBwMgy9gkXE7y9x/E4Z16Xc8AkaphFmdb3jqzCn4LBltvBG7Ls4IJ88C0YNM
FSdRZJ3nz89CLa8LstRSUUsSe9rOJDOpD1LeRfvb22iZ1PvbjIk/ExUO/fKtRuNRKoYK2ukRNYrG
Slq386FmysVIcEq9Fp+oJ2Z3CBK+9Qb400uqnc+oOLxyO199jYVzUwuxbwhuQzesqtQeNKM6EBj2
h9xIFTe2JvQTlMbmNJN4A8y4uz0Li3vkt3UAfshTSGRSyeBcznWVh3kYGW0IMbTf3iFJNMI8jOBj
HnZbZYa1ZT03tcie6JNijFrahW6LksmuURLTlYc631jWheP7PSBrTgybRHM8fObPzzaP0AWxFoRR
4HphZfR3IihYz6nHIq5OyhhZ4otRNN4ro7nZKEh6TiPNTCLh7CKIVUa1rLTc8t3eC/xHDXiTO2eu
XufTf1shnyfTBkE/jrEMlVuaRTyBBJNrDaOZ3rdSosTHRkkN+UhfWE0PkFHg8W9vkIXD+csooQb1
C2zzGLmcz9wzvCAc1dBNBzHyKAAXbTg5xlT3EoxugzFA1GUGXX/w25Jq+23jV1tmZhQnCcADAWU8
UheXxquuMVTBy1RHKxv/KFbeiKobCpa3rSw8ugp5KSBxwijKtJAILOE+bRLSwJLLkuOHow87pZLk
b6JysHaCPgi7euS2TrMi2yvy5G+486vjh2k6TGc8nEw5RV24OivKRS+OUsWRxDyQ3spa0ZUfw6aR
BdUG41I3G9WoNXucC+58Yjng6oszGExqIqMLITtjjPhf0k8mRJxy4mjttEVBv2KK3D0aZzIAJ87h
YmgFHV1VDKQGGfIu2HklpNkD9zIuraw2FnAREcwLCAqCEjt/ZgHHxR6NYr1Ew61nVLWY3wdeVhwE
b0odWTD8d01Hjd/rW7gS0kF56BWt31jEK5czm6c0QlAHcoederlLZcGyiIED2WGTmgcB1Rhb1dHH
80RBIT7Ixefb+/X6VChEWEwrm4d4cSlhX/hD7EUebk1OYvUYJ1m3K8Og2ZjU61FdWJEXZy+2FEso
Y8VzqOgbjm/quZMMIO+kwHru0Gba8DNr5sjOzuBsGikY3+Ukahm50xA2YRcnJmbRvlCrMQycQEuU
pLXNTB3lbDc2SajuXz+bcPiQBiD0J/G9PBKkGsHwy4KjmLn+JYgpY+b1K+FALBJttYCiyehQAeLE
X44uycckgJlFdUaG88US88ylilFsZOCuNwYNEMgizG0ZBrH4Yg6jrvMQ9LEiV5ap+mhmmO+EMJRO
r50wrMw5IkqiJKaWqak6V/qgMIXILVSZyIyW130o1lv74dp9QPgFgAooHG2h3K2XM0aq3hvh9I9c
oRtzOwgQhA57RIMGj2L97QFdXXEzoomYSuHxQrPQ8oqr8rnLNgxjt6RV7McUt+l7TfPLfRlpgwup
i3Dnk0Td2O9r4wMJAaUH6VnsL8ZXTUywXzKLURiUlIyBstdyZtiDIG0RAK2Z4kRxv/BeIS+y2BZa
EsDbbrAt+klp3hRBnjp5Z0pfVACGrz5Mc/ceGCQy6nNab7HPxakMx6I1Y7dA2u9g1cmflaJvQQ+u
14v9QDkC3P98bS79ba1ItKjT2coGNMYPbT5N7iSowQN9r/WjGBTJYzYJ1VZt7PpwXVpd+AlPH3Na
tjw0XOE2O3ZF2BzyutvS0byORShqkkHj2qQFnfrm5bbXhjGMS4FHCQz/4ds0bid7NIbMSdHquZeC
yEvtsPeUoxo03rfbx2BtgFxivGxRqSEHshjgMNWFIAwD7yFdH1y9leOHuBG3MkmrVkhqU90n20vD
2mKAUQvc1tOQ4pW7bq8UeQyGTNrK615ved40OEJlpmigFrd4VOWGmGZSE0Su2E5ee8j7opb3E2JK
6bFM5abZcInztj4rLjIMzNGQAlMDryhek5eD6vxMLctJjVxvKtWDH5fTc6aFiRtVc67KQtzgeHut
Vo4AWT9rRqMQcVytVdCoqtAZfeSaBtFG00jUrAwhN488VJp9B678oTNqhCFvm12ZVvwxoBus6tyZ
i8VrhDn4KrvI9bl89loWTScvbEnp5jzmt5rmVyaV4F+nJMfB41W1mFQrE0fDgh/RrZvGh4AOnIPi
gD4wdSfUrTo4xmoOE96rR8gzjjQWF9xMX7WI5VSj7+u6RUQsoxjqkFvy3ut9oxwnJe9+3Da1chIo
XHHMSRRTzl0iqJrWoAoQdKkLjt5wOqnTnGTaYptdN0ImmjwHrWDL57AoFT54viZ1AUD3uyATRTfr
rWnjBr3aF6RPuMao+5GzmYGul/t/4PFGcTHKXXrLy+eEtLsr1lV/CEZJ/3R71q4cJPsd5kVCD863
ynvt0lRWZdUMri5R/dKU9x7ILA+dpJEmVzf3KtFyubl7M3DUvijjrxHqsptsc4Dolued9xNQSQLk
GQlCh/vll+A5F9P0GZe7URNj+sCFSUnk5G2XTLUfO3qKAvgE+3U6wfRO/2QdJbZopqKOwC6lO6/c
WaEopdLLlCpj8C2MwWKopz4xC+FjYGRkKD55Yxxl0dEQulr4maWR4JnoHouegIpX3GWwuIu9L3qK
E4xZV4pu01HujQ6NFVXK+24oLCF39CDo558PplL5UhpB2vwpNWLRf5rkCSm1KjWq9Cdqxw0aUO2I
xFQk5GEZ2ZHUROldW0ThnWhEekRxLOrGz0OQNRTIs9avImMvq2GGMI4Ud71lU2Ezq0cxmdkSIiVI
zI+kd2T1XqeXUvxp1fQ+fYh5ECqRndMWhUwOM5MabpcIUZvx5fPBuyuqKEVVT26z/kUaBZ12ybyJ
PM9NKZLHTjQ2VvVhUJUqelPlmqAcE8vySBAyllz7UiZjq0yuUvaDoR2r8v9wdB3bleNK7It4jgKV
ttINzqkde8Nje9yixCAqkCL59Q9+u1mM21YqVgEoIPYxP25u9ARG04lEfPzFwleynzcFqVW7ouf3
/JiGocYyrWrmBj5qwbDkMHGWh6fJxlT/J40us+G8wZLmbV4xzrqDXCZD7qCXndjdNjTwrp9tug4Y
VNyKP7WEsuQ9tX2CpdY8ah3/mNJA09r0sI44+vU3Fd5WhRwf118fGnUgCA5u3goWqvWvsYtEbAtA
Jm3/rNMI0LVF+o5cOEZZ1qQX8Ffe/FM5+E1giuijncFXjgmBX6XMFhvfSl/J/mUoajeTExwEdicv
pXWWP1bcGudarM3U9HHfq0nu7Sb7PcAaEGweeuwhlH56W+CelmDu0qbZXmPIdySDDq6I5LFe815+
U5zYWd8pQup+PcR9GbMajH9S2D9TyZPiJ4uRIt1GZ+sMO3zeu2rk3VC7BTEEwc4wWDr0zbT3+PX4
kJvnESkF0KxbU9bxHPpC64+6EMkokETKecDZIm21/0WtdBliliwV8WG2NWSQZ7I2Yc3bbNRL0Xei
33K7IOsvZuxnXXQG2+ORlSvWFkgIafJe0xBX7KxTHxfX9SOZw4fhTUyv9szQ+EL1Yvs/ecM2/Yzt
Vi8PRcPI3mEtIlZtnWxMH9w0hORW1T3Dwj/A+PgqCdQj22GyJX75As/tmxDGkr5uY23jqWYTKlAH
2d3KkwNWidKeXMxBgnlt9UxD+NBU4UM9qSTApgEm0kmERESPRC/Jdb5kCr6OvxR4kxz4Rvjqjgn8
90jdxkyAC7i2BJucTZc6ZeN/BSdgsQ6Mr1ABtekUkomeIBHScItcUxJD2o5J1PsHFJZk7GEGieu4
ybKeQKUKnx/IklskZvfis5gXD4P9qk9i8lRyA/MEbO0E1oxt3CCRsS0KbGG/1RhGzluS9c2CiDfo
Idb1qoIrHd3uxJQUcrlcNsmNPS8eq8Fr5zAUVOXB5CUrbnQ+lsrCu2jgml9uqNZIN5Bps5k2h4dN
0WWUECO6we61yS5jrlC+XpgsgrVPWuSzaI6rbqo9fVnYhNkH3V1d5OMvJ0mqW79F76+RwRTX7Gj6
SOHL3QSbHtc1wBbo0JB9XB7UOIf5YoafxzBCUbhNYmybItub/2qVgfM4bWMo/21m2KvrNBFr8rca
snV6VhU28qH6g1gJwkMskk7/ZTlqcps5dAvdjhAVd52UyNB+DhiQ7WuyTYs8S9mX2fVaw4+qQ/lK
vqpNweBosMFcLizK816wFCYR+9ynbQm/wtuSZfy+webBKZONQAqEM+B7VNWsxXM9FEocATctPmtB
ek/8vjRux/KuyWdK3pGiEsw3rmnI37dyhH1uYQlpYHRfgXJIubABfqJa5mfIrRN5jWxFVhzKHW06
snmabH7PbVaTpCVKzeaGFKKRT5kY5HyT4gRmDzMdfLhBvTPvkaaBv/a6mdl3FYdaPY6C1NXjNiex
eYcWaJ5O60SG6sBT48IZvWrYWuc1RKPHmSj2MzVrujxAtjqok+8H33zhlZ3wzrEUcpfHpcy0/q9h
dCyxWLjgPhyn6Jb8Z6AO6DQCPJYMbzXekcQ/FrkCPUV02Mo/OsQ5XnEyUqz2U8+keGV9vSX6gu5r
uVanpFh6n154DArMdwjtGpd/rg578uMEnTWCI7aUWoSHboRmX9nivc2xQa99GQ/Y0HCr7OCE1Pe+
bRo+FNjVmGBiOLYLz2e/wiVdz/qnsipJZDvV84ptWd5nW/MJD9fEvFYDVQM6hgkvOm+hDItl1okp
5AWUKalVm0Yhrf1yrmsnsYMO3mO+HUixI+WUcVgGIf4W9RzSg9V+KOhClxY7VINFaUxF2gnoQKCx
TCcCIslPA2RFiRho/ep7EKevbCfqv16bsQZaKZFvUliTvqYEiFmX413Mu2ruF/W92lg/QeCFE7tR
CfePpd79RY/vi90InnPdofrM73UK4hcHrBMfK0Q9TzJM43/lUGzqwsDp8dHse/mIxdMeQfY4Fj76
Ol089hyRU6b3mds/6BRqQNK8aNR5jjC3gD/nxrZjUjHqu3xqFnjwrwlkLZD7qtcprfCwQiSXyxKS
9ABslCctN3A86CDEgx1BMUuJGOKyYDeYboJqjZLxcyA4vy/Nls30aPi6Q4K9bQpGzKk4lXVI6Ykm
uj9j+IBriAnCJBC1sZkfjNJT0jmIxg8L2At73nEdHzm0mMhGYThjukI4PJQhSDgDOahaf215dysu
18FVoaWuhnYMbnFNDwchv7vDEMjqr3rYXoR2HHV1IdSyeVjW7HV6SAiOoTb9/VWdnTIBzUdqEXS5
pFNJDrnPfAqRXc+fUO6ytzWfNLy6Q7O+0LHqX4res38czM5jusD+BHeEkOTEhwk8UlItCb6HaWwQ
flSvaFZhHGPKG8MUsm+mKer1nNF1NJd+wo7OyeZb5l8ENs3nA50rMrRjse6ggSa8muXaKHpkoU6m
bsTP3P8+ByDhQUxIjmIsyzr0KFN1oBG9CHSJQeEQGSvl2lLb7LPZC3Xd51P0ByibB1xD4rf8PJA4
Y6s8DuPfCY8GBre7JKccm98F/loNSVFRGA3ZnxJZh2FHnUYq8Z+AYdGD96LWSEkY0/51EePILmjP
dkQ1oFOBBGOsm6lrUmnuhSxrfqqyEZ42zWrL7ZRPawJKv4miaae4TqHjDsrelhQpp/j0VVIco1Xm
aa9WVfxRoh/Tbi/JuLXKV2ZtBZ+9vy2q3mDVus9hmqr7vUoPE56nuZtjkl1M/aiKS0TqIApHeULR
XVY2jW2OzSAEClUbitkaBypPWjlyn0FaNX2lkwgtqVEz27n0FiEi/Yx/NhdVg/jHxqHj+3WG7aEU
19V1I8eKntHj1gSRfI0WPyLmfv8pYbzyrqTBeTLyYcgPem0aRNDEPsG1pKvu0C1RWD/ukHtcMb8U
r1kR1vpKM+wBdDx3/VOsep3AO3r2194xNJdu39HkuWgaJBFNtPcdjKeQKl1zPzyEOcv+rrThN4Oc
FG23JO83FMNmHDrNHArjHlP6smRJ+EsmwZA06eiQPiGjBpYFBSQO6l0sswM2JtbN6jt8liHCbNHj
5CvZkJAHjr72OVoCa5dkyobrKS1s002wmETDLybRH/qe1/kFHlXhkBfMkRE/on94clg3GY/MDxtr
e3DU/GLYyVyeBKQ6ooWVNa9ObGOAgyNhird88uk73cmvIArbnOMJICR8cXMHNSjznJ1j5hL4EBV9
r84E/bR542O+t6auxAD7fIvaBWajEqrdsSKpLhbsuz4Ae8vkAfyRSy/nakuxIUYws+D7KgfiznDS
9OOFpvVirtGrYGoTeCwj7P0a/DvJaIv1sHqKdXgssPA30PrqJ0tj/x830/4f7F/4594LeaMLaPNO
Oab0hzha8YygeOkPCV6od5vrZD0nItfPi0BO2mlUacxPlS8lmoKENeRQoKHIz2XqU3GZS7U+g2cv
+thh3sf0FjedPy3YsQtHbCCZA2djibOA4NTqIOOFPxaTtB7QDGoMqE7m5QNYeZhTRCwzNSdo9JPl
RKql8i+jbmpxuVGBdnhzSXWM0uEcalcYAG9HA7+63/grwj/GHpvzLURriXoebdjXg1Mzy88oxYi4
UDnDim8eS6zd2KZsaRzhFQAhRfMvWTL/L9lI82+lBSZbN7I5dBaBsiAt6xXnGQR2csAcorIjKzCe
Q/fyaxjpUzV/7vuOTZee50q0axPzb5AlmIG2JhVokcnyUrNq+lI6kPwqx3b6OU1K2I8Dzl5meHEA
BT5hc0WYbiwYtCecz+mrm5jD5zLF/m+JeJC7MlL22WyBPNo8s48NaXZxNuh4IJ/cCmwVVwqk03EY
x/m0U7UOxyb1iE/ndgi3+yx9cpJ0918VLElFW5CwfY85fBLg9KLz8sB8Vp1lsrgEwE0fP9eEOqzK
m1r7CyfW/Gvfqa2w0xOmT4PiEY+VrcfbbMySf5lV+50jwMFP+byWn66X4zP/9f7HSqNcr2zZo0Uq
QKa4NkDj4y4kRLjhMO+D+ufnhHzp1Y8Z6lsIf4Zpgy3LOkXJ78dhpqBNldM/qVyXgOTGRohjIFRK
KDelvSbKmwUDQpj/9SVlf0Nu+keLI/yhlHz74FtRq9bhrn1X87ZcezUjGrjReOYtPFh82klB0AdK
yX/XdukK2UJCg4TpLef2rlkwhrejFxumqsB/x4S6GB7STHl9MslQAJFP4Wh0cmtwth3noajOYC7T
j3ITCI3ASj65p0uBzz3D2mUFoAoz/MFjrX1paeUrTKVQEtRgm0hojnvuscIhvJ+uIjhfetozDPbH
bN5Ae250287ViHvdNpvaym6yme1buyKyrWWO0ns21/wVygv5vGcWOBAGP7u2uWlmRHnBgaFsVVn7
JyH74sdNjbzd12HtrzwnOT02NZoYhNOpGoFC9pdRSVjaX6ZzJbeT903zjDMd8W6uGPT1iA3v7XKZ
ZPl3cjm59SOy7E9pzflbj4bVXlX90jzxhgWP3UeBHQNgLL/R4nyej3XqK3Exp1SPXU8N/a+ecw8R
kGbymsYlvtLdmq1birXUsDwKZG8DnsxZgYrcT87x+M56H/wNqkWhTk0msqOiNbIyZkgm0M6aHsMd
w8Xj7oQmvGPozp8Lkfd/xIJF33bY5iJre4Ie4JCJkPyTw6iuse73W8KBXpWnBVkyVYctmu2h2oKD
eS+8HXAD4l52EWtZ9/B1y33HTUQKkUNS93zs0bYXHZE0uSzcjstssAQBL0i1VxWi5lL6DYaPvSSG
rm8Ucvq/oAnCdS+RuNNtXDZv9e6m/4AEyofFGvU1FjG/nHCZSweWHOOvB0sEtwxo/qGD2xt2metV
1vi9NuCNImzbjyzJXdamlM24s6gZwEGyYn2SMPfAsJ9BFYHqWc0PDlMqUu3YMqbXJpDirwtrcVuV
4/IpB0Hf8goUWrtSuX2JFc5TiIsE/tmtaioVyt6IyITFrvUnGGY0yZY3/U0sZr+0ATfxFq7RyYDV
Km9vjO3RpCSpTQ+BVXLCWtdMyjZg7vggkGZ91ENJ8XdnBishEG5MZ2pGJtrgFo8RCGulGP7jMM1n
psh+y+pfB+oSVOzWzjyr+m7lU22P6JqC7ugax3fI9NlDZsvdtQrzUexU/9u1zdRNF7qEJ2HrTFlN
XZ9jYf+qXsLymblAn8vYUNRuEvXjpLf6rejzNFw2ohfPZhun7w0S61vYR0zhNJRDgxAouGC8Jx5A
apvhBMby/zCnT9JpHAGMwzoTJbasHr1OqjebG4xyUBHTV+4cjo59Ctj6KRfh5dWWjDkyuzEko/fN
J3vIdUreh3qCNR1mBoaBtKYwc1rRtdyoCOfw1lA5uxafePlFyC77I593mB+NmIg72Qtxr3PME8CB
wCmf5czGmyXCKOHMSJNe1quofnpF9RX06+hipEOLkW61fwayXM0HyJAZsndqUvNDXRgI6CUAMdhl
Ym/+dgDZ9L3LrSlP2zZlp6J06Oj1Nsahy5Zl/UjmvXkoIe6D1l7DkqQVhZJLh+zM6RpU5lS0IN6G
P70Sm+nMpjMJU1aH3quGcVTebnmv/tiGVMjp2E0eu42m/obWfWhwFG7DUw0n3qpVZhuqU17b9IRn
bCI6N6w6q2wlHxAXYd0dS+/Zeihksd5IbMftFwIs0XNF9oVfwTkShyNHW81b1CJy0fDEu3PSm6o6
LEWNLfWiR5GhAMuuWCrj/brJuTlGz8V10GEpMIAVIW8bEtb7YS9xqumqB40p7aIvhgpE0TFCefhe
MBM/58Yn8wHPUNxYv2XpodlXvNxSMPW2EWG+GiVp35XoUL5BMoTbsdo3fsDMrO82H4h8SGDFsPVP
CBfdhoOf8g0W8AwRUB9pHhTajsFSe0dZ1peHWtdz+BKRJGurxYavgNQbnkKCVh2T4ZqL/De4vcKK
87A032UxLEgaXda4fyAuPP1Tgzi8CC7h+HCis++T2ptvZSfJT3Wq9SvM0+mbnci4dHtO1Ecy4NRt
E0zcL5GMCKGby2Y6pUuJt7Qp7S6PZLVNffSWmeFiAda9tpmmabzpZYOeJWIs/lPSFfBi6jM4A+QA
sOVhQDCib2FXOvljXY+TAMyRqz/CwzgB9ulRk9Yv3H9sdEQbmlWpro5K4o85TG7Gr/b1XCFiKAZ/
i+YZwdk6yDB3CojecMR2vlLA1Mz8SYIr6/5bxl9IISTz/FiPpK6PGex60Gzsc0DCylBoIFOV3ZKO
BB8nHCpmMd0ETvtfFqoE1r94DkN2UTS7+TszC6dTVtk574AxY6wJVW6B9JByMlcrzYiETWeeAx2C
uR5Q4sVwhZiYWDzYcRc3LiG7PvhtxyjUR8j2Ou4XGMnzZTP7KcvQY0AB00MGrIxCIu2I5b6ncbFZ
gv/dTXdpPqJvC2NMEKoD1Jd2pR7KRyWhGmh9sAaIm1DVHWzp8qrdTGn/w0I8MtoBhiTmUOIxm4Na
CAdgZZr+wQUY47QASkRydlDt7ofCw6ETOHRTL3h1MnorGVufQKoozPZh0ulv+Zafg6cWZRr+avjx
Ad10S1jqnrNIm3uj/ObPkOuPD6vu0+xQwCPicWtg4AhP7w2u77rcM9BV6W8o6pKsWUpOtgFk9Kr4
2EPjMfYu7RDVNcRbQQVGtQLHoGrrzRb+aCKBeSeRcZfXw1KnF4sxm2sN+P9njrdqg7JG1hxYBZ16
FOMBH9QArUzfesi9MIiWRX+2fV7HA8yJDahMNm59W8N4nHWlZf6TIoIkOXNMqZfAVPP7qdrLfxwZ
cRZ1q99Ct+IFqtpCypicROxFPCwsc897QRRp03RAtO2CMl6BhBkq1RllIPgO8MbyNUQXedwB80IP
K+52eKgVHXjafUa3v9e3IImWFwaJXALCH1AI/Gz3CNQv3UAEDPscSRfYCv1oOuBskimVX4QPEaAk
bcQzA0NvjqoiTegI5gOE3ozonLBdtPA2SdYInDlIccnyDHu9mwct0xZwZtCHCp3r0llwfApPMk4Y
ADwtlq4YDf3TLCnm6hRLl0+gfFJAGHNq0QhZK9pN1OCkQrWZBzug5T3Ak1tcKsHRY7ieOKSQ7tx9
ZSwkEv3ebm5GoWR6mW2MPC+R5o/Q/kaE0W+sAcKa6GU5KrB9t3EqAIDxvthe/k8ytI1rzE9mF39P
NNteCZtmeWyWefwpcoHj1Dgfv/ZAlvs8aP4zI312xXCQs3sTdIkSxKbs1UkKz14H9Omiyqbsm1mU
PFwq3jHwotEekLC1/K00ATAfo4Pjlq25xEoyrFzg1zYWR5xz9B4M2vqEUTUaJB8W4R0iafJXg5nA
QdZwv7bSpmS8hWMp+KR+m90fE2oeoPePiD4wWbX8LAk8W9Ctlz8ERo5Jh2G0vsuyfQTSu/j1hXiF
zppvNrmV42+l8ZyzR43jE0mfW+quQY5g+xZC5oq0bFjT8tYXkZagZpR89GlAv4tfqe8zTxB2Ozuc
d3XlUKyWqkye5lqP8/XKqsyDYFKuOPSVBEwJG+06u7AzhVVWAYeV4rClOvzDHfotVmg1RWcAp76m
OwdYKiymrbaggD16WJMUFzgEU+DaioEIz6KaHsWv08Cp0Vm4QdnLNcYPtPdtWZPpHyOKIkTLIxCn
rV0+PY2+QTQO+PJhPTVUw/Ql80P6uKAFQYYeVD4PK9r/BeWg5iCfsD5isRnvkwVNdu/hAM8U8rkF
ah3Wk9xQhUuKjcCfuhhH2qrUUtXhJQnvzo7kuU9HhICGsCyfWjCgtQ6pJaK13pmHEvak3wtOnnsg
zekDPHun7GGGFp4BslMC8Ru/DLEfdbq8MSB/yXnMg31QSbqqa1ZuMbYzPq/yhGVE8H8j+TU9/vUb
Pqp1RS+f10MzQM2zkqGDxJZ/aQFsFkuUCwZasggBmsgI/pBhG9Yel80tx56toPg9pHy4vyFDU7HI
pHwUqRAzbnWPXmGCGvQrESCmj4jKjdCgjh5vbD0l1b8tT8ITDdat16YuceQE7NykXeUK/wkcvKLd
ChHyuYT1Lb8cKOTxv8ccPDGNmXK0f1MP3A42NBnrAOvG99G79CMIWadIVBfkGkvv009Z7QCeYfQM
w9URFPCblZWrWpkocPhFX82XaiX4l9XiZrS0tJKIJRR18Q+8RwG2AyqCX7JYYecKUfIYs2Acn3wD
OwEsrlHUXCdAH2Y3YVHJiyR0zo4E4ThDtw+y/sWRGch4ZFmO4wFectOT2PPw5aHk+sAFIaUFw4bU
xwrbISXCxt26nXf4p18B8En2dsIr9AfdkpaHPmck6Sbkt+fnkG75R1Lo4RUqVf7XApv9gJ1nys/g
qZF+PA7FzxIn7ls0PQkwf3BzX2aa6a1v6nlfjoVr0m8Ix01sMzbCBABpFFRcJkLubzr2S3GVcc2W
wwY1CF5kLHb+w/foZ6CHM3jiwcmAFg/Km/lYCsIRmb0M9HqF2wToJq/pD8sVkIB0qtmBL3u5n6oh
Qk042CIhmBgmsva3fTEqXDOYAdJ5vK/hNFmLhHeFZ3el0ykBl4yFzB9h9u3R6IimlrCVFV0AXJ0f
C134sTOJzJPryOTCWhgTFR8k82CEdF9n22nEAPtUCZKarikICZfDwrNnyGHhDJCkHL1BNcHDZdpS
oDP9bx/Q9oyZe6lzI1Hcd/2HLKDHcEoj8aONqakek7V0/Wknm/pbGXRH3aABVrcSqW44zzJpnrfZ
F/9h5wL4jBZ2qtpl01i+eKdwMkxv8xCy3zB7OpA2Fwxok+uL6h5aXYNMOJzDEVR7PaMokcJivc7B
HeLUI8BFnpmcq/E6Q/kA8sznLT0iFGl4HkUfAPcUOxmOE3RJFHBeBljZbGXssmChHk5FFK/Y6yoR
xw0/ix4/vsRDidzRrcURCY7D4qT5WWGiSw9gfNKrcldMwMOyKa9KURMPQH/3fzhu5auJEUvGfmyG
qSMCta9zPOOwHNbTbE6AhPqHlf/6c8i9TF9Jwu0b9j3w+WnLIEAJyvj1wGm90q4nBlIMyursch3x
/X1CJ4ACSSsNoivLUWwF2ix8nDpbTJsOgBhgbgJxJHwTVwyxQzlvyAZSaX6WG3zfcBpU7Eg9hoiW
itCctNvIeFOEnZVt7RM/tL2DM1EnNQDVizqUxY8pZv6mUVI4bkJlL6cULRHS+bCk8hSFtDeBJtNw
g+6svNlNUulz4bQbuqJQENWgcwBag8ThdDkolxEAMLHHy8OLYvpwweJC5nzoHxWGrjePmQArPmSC
wUGsDXsRdW8CtiljVXUA/kEDgOpdro1Bm3JSwNRFJ5G0ZrE+my93qd2nbyJJMVz7rCwusH1tv0sn
i2OScTvfAboH57VhKTKgKM3lv8ap4b8AbvVHAn19paaEdIIZOPp0uejRvW0zWvPD4Ay93yD3gEIM
HCx8lFzwoBwcFV3IYEMO0819+azGCUXQcqDlOEm2aulGMax4FHuFV3+rjaat5it9bSA9+uQy9a/J
XNW2VZn2nxom0elh5I48op+IUKjM+OOrWr1QapdX4aekaVGr0xE7UNCdQDlGFzQtoTcDLI9KHTG7
xXVrBxjAAGqAgzxgLlMtdZtaTz+LdKMveVLZR0owoLZr7dbvLOk1+hEMQebAQGteKlwgWjpm8+sB
LWnZycGtEzQr8K2G2WcOY1pnILLAp6/MGWch/6roXiDicgwxh8/TPJQHSopqODDcwLSDLLfCt8rw
HnRDlg+QLcMzDPy5gWCr/a3JWFrBA0YUPWKlbnQNuBOMnDCvMJiS/wnvlgkq/CjvtUTneQyuN6C1
QO+qQzM66k9+BK09+1LNXagExZUxbIkeI8MBA2689n+NSMQnBgLscQ+KxOcsDQm2Vsi8P9M+jE9Z
cClAo3QHC4fjYzId9BpgpmW9TfduY/Odoln+smhM+o+AnXLazVBe/Q3YrPtA1qb6s5YCLTYU4CM0
YQPLX3kRJmzghyG/I6C5+cWk+/mTu+lXgYgZRLQ7bNy2s020IK2zDc4LEuwIOglk4nNZQtQycthc
tvustx+HhYu/JUbQHv1Gju8zR5OAbgIcV3Ocyn3YunmN/Uu6pRATGTA6v6kaHHRFMe24z4OC/XRr
bZY++nz3jwrhZAbQJR0/oajDEBI295+Hsli1fP19i9eVDtNFNEK/TyCE8UI30g8dATCQtOAOeNMC
dAIUFUvBb/lmdNUtNFtwDu/4odPMqeWI9+AAx2VCgrygikE4tPZ+e+xXBonF+Cu0byndeYAezZJ3
zObyPi8AdePOj+TeLFv/gHUamOeyVNPLLN2AAS+/EiV8cEUBg0gx2fpQAVR7BahoPpJ+z4pjlUjg
sm4Z0jtoJnXZYa8EwBXmtRKs9JhWoUOdhXgDrZd+DBYRMQcy53jgfAOVfMAngC2PHoq9d8Jz4w85
D8nFTkC/o4b3/rM2BXsu0MXgPpXEfqV5BMsPB88BMTNpETCok52/pmwo2BUsWfd7PcMx5oRPAYUN
0jyclVOB0D0wsG7u0bnnC/AmZUocFWFabghFbWmRKLuJwybpHFtSBnaPfQv35LJ6+3J0o8tFCs+Q
a8TlJh6d28RAS9LiEzjejvJXLf3FlGPDHljsMJ2TfYayx1NirnGpK6QNVcZ5F7By9TPg/cFvgIf7
aU1U+c9QLhF+vTj9+VseMKWB84CXNzqJy4p5BVtD8KUfc72n2Hfgea9xQpEa8Awwiju5YLkA8piS
3cVKItEvAoiDFoHHyR0aNvUGLREdrmKhgWAbBp06AAyoP04zCeJONBMOTzWrPcPrs+RXogDnBM+b
ZJKYoUrxlGx+/N6nWP3l0INDkMnz5G2NM4aiQsJ1h3oOtU2fJdgx7G3C0JaXLn/DWzjeQIr/7Rly
X7tcG3R71YD+vIp1BkdILZOLMTPQM/kIkhMFe5z5cazRsreOYBJtR9B1EBs1e3YJUQ6vj3C6QzZT
qUn+qSGGQ7XKcQyP2iUXfJ3xSQD4bx7WzOQPBgi0PrA93z/mDKcmXj66f2UacUPtKMby2q3QfrW6
mYbXPYAuAya1F7fYwd7xhkNcyY8Wwr4F3lCGYpqv/sfZeS3HrSRb9IsQAW9eYdqRzaaTRPEFQTl4
7/H1d4Hn4apBRndo5szMkSFZXVVZWVmZe+9MqGLotSQe2LgarEYyCs+JNQYA2RYAYqHRcWjbV32E
w/Xz7zUk0pdBaYq7XIxGZRenpbjJhbFVtzjXKnGMtmhDFdQEKUHaAZFPSPtDklP/lJZKIpg60zZg
lPa70dIy6g1ZpDd4IJlkL41SIDqglU95u1cSzhOb4NfgmFpNp/DRm8dkiOho1iikx4+Qysge5GOi
G/SWqcHnkpYgW8G9EbZeXxqpsqFTECntuFPqlyKWh99Dzh2EIhcVZzdup+rJsCQhvQXoG93EeIvM
MYblVUWNmQ8BXCYKbIPY6wUdUuEG1iJlbGMe4jc1VIff1PgYtU6axHLJW6XmqVYzEsJ0OJx5D6B/
S9U1N7X6Gzy4UrsJtSL6AuigbQm4+rIDMhMJYEZGqCyJU5cgsHYBKbXmFjptc+wBmneOSbpr3tEh
sYzCE7XWUX4GYTH/IPDqwcOPhuo3X+moDBXEq5HgMvYCpfw3VL6HlzFQxm5LTd4sXItXMRiLTkAd
kvc1ye3AmIXvFpJoyHaZunUXdokVggYLTYLronhqKOMDrBIj8YcAPCJ35yjRfA9wiAU0iqdp5qoN
GCEq3csBULsJsUI5N/vKMblTdCJsA6QZlT7ruS0q82HulEGkWDkzTRjK9HAvouE4981M+m3GM7gU
RrrHANB0R31ISipymmbyNUIeQXG7oqhR/QEFSJCZZBO54kbD5dRSwqPfBBgiARlr2xZcihAmlBgE
zIb6LTKOSTkb/q4itxwhUkSA6xSiTMmQElyub5AdK9FmQkrN3JC5T7ibFJnSnAqMHM24eua5nNe9
TNGKZq1PBI9D74UoqB4Qk5HIsIi5IPA4bjDfYRRRVajibPLtZMK9U0ck4bNHFZzHNIATA2zXHEtv
WiIn8IdzZDRRW+2T0c2UXv0Vzjk+UIjoRmMLSkaO1orBANsdzvqxTqv0C8BEpfR41Y9f+yDMwr1A
4E1tIyqVByOQUdgapRKLbPW8pbOxKknHgeDmrYp78wm5YAvwEd2KfC+1ZiidsyK3d7UZya9hIRua
G8ejuJ+1oChPtVXUD8OUayLYDfp1a8US2me+ktSOKnagwojIBZjXud58y8OUd26MLChOHhCn75IZ
Vx9wB9SQ4JgByVXyVBAAvwndPW5q7h0lTsA4ljGKRkP1fg+ordXbhVi0R1wjdWJwRP4LTIx0N6Gs
OroAHigPAvOpvk/w4xq3AvBWHeibIv4JxtxUtqJAjs8hTSBxlYg6HSRxLoLpSYPC8xPh8fZXFsjN
QECdBF/R2O0fprDuuWFKPXir2mn6ExjA7DZJbSU/LC7p2tM5WFQiqtiskKCJDXChEyGng8VT7FZD
gXMDi4HAj6d38pMcff5WlEY02BLS8F+p4pKjGZp2OhbFYL2h/QKah4qxVlEFmGMgy4pg/krjbP4R
8bZiVlIKpq3LjF514ijW2qWcp/WOGBnpa4S2K417pBm6vUqmjqpntHA6mt4CLJoXcwb4RBTZ/ICy
3aEZJrm1RUMeNM6BKoSgjOKg9szSAnbN3UJLJTNQ58ChIFvd0XlMnFxD1MVbLchpNhBJQ1psiR+T
b1WBVyaIA3rUySWuH8Bj9hO4aXwPr7UFZxjJmeCBCPfvW/xT6BDmSzzToqJ7ksGKfymp3TxrOnUE
ldvxNitS5TFOFTV/qOKhQ2rHivppJ5v9+NSETYMM6lwryACVaetvp0KJH7tSacg8DROklUmcyTYS
uyCaOstmYnq8kgTdi9SC5+LYVHrtyi2nxgvaaMQ/WkOd73N1lDvouINqWuRWNfyDprT8dQid52cZ
zaXgoLVWoGgQS1P8wywATmyRyOj9Y88bB0CX4fePI7i53ypPA7ZaWsRc8oBcu6+GwMkmEDDAG1ox
/THUo//sE+n/QhRqSbNO46DiCIgBPag4ynf4ICA9MuhB36to5CKvW8naVumQUGWFIZTtRvCdj7xV
Shobx3IDfF6DHDRIcyU5TQoT0U5kOU1BmJAkcX0fmgxxpGHck5sm2tRgBdzENfA7N6LFpEnxoON6
AlyjfJWnKvoxmiB7nTQ1iHJh/9WVU4mmf5/HKjgjIn+CXMquYbIplEx/EjIZIE+HaMh9I0jt7FSm
3w029DfQTKUhFs+JEU2vZqdLTzoFLdGT/FkU3NCyKE7QGyqInKTOCE1TQckfJLM1H+neWHwXhUYD
sFQUgezgD0kf0h0uv4WSJuTwmmvlDT15AJ/AcbN9DfGq9yR031uHzyM++3CeD/M8FGBESKD+apIo
+C6TTQNRW41ZRCUWE7NlJRMmkIL9grsE4AY4AAj8Nz+fQtUFkTRThjfMcgvCnu9UwNYV3HtU3wiO
geTbnYJOmhfUrXHXxpow4qpTSSP3F8cvdZlEz5afWPeUDcm4DL4/C0uCayxsUxegtoyRSrg/4dne
CBp4asigLO22gOxgQ6zyf+ghqYpNY1Wx6k5gISxwXu10UGc9Q+tCXG6YWKzSyFP7kLRsCqJD8aTM
NE7Lu1PDqXTzvimaoHb8rie3h36TfNv0s/olSPBiNgKXER2IeJZszLoknEG8uf4zQPi7jaqsld2+
FqmXRyasAlYag3S0tgpSu58n4QUCIns8Tkiim9EsPSujgVRLBe5SJjVGiGYPSSFDvEly66FN/Fmz
eayHBA2+JHEgRFn4MkTK/MWP+k4CEL7kmRGD697UuFEqZx7IwzgzHSj8RVdwouBGzug+m8pAAD7L
s9qeFEM6Qher70wrAHBsSBmRfaAaLc2irHIY8fSU5+VmotQ7j8ngbwCKqsEulRrrQchDVDQsi4r9
jdIPVDMohzeuj9tvoFhw1+/lWLUEu2nppdzmtcBbtKXs7vFYzWNoiHFRPMiTBCwAzFgDicYXqXfB
keu8agyn0q3FUVIdc4YC7Yxi1731yiAM3tDVUryxQivhTIWWTqQFAHUGPhcEsSuREox+jQGJGa+b
Bal3sgICPIHZlAC5sCo5OqA/ZmXHoY/Mey1K0spV+jmFplWAsTtB+aGo3cFTYDEqJfslJbnUbKZw
9kd3GklZbYKQwNiVWMXanXHixBYxVSoWNi0FiayQ7D9GlUEsUdH6QgDo2ROETJzV32k+0lA9gvfx
WLQTCi9LG4AjDRHaFzCzKkXIotGPlUbd2VHmqQRabJYxWoyqL4G8xXPZAoWUO8mXgLyMZFJB4g3A
st0U/tCvwi+nL0UqxScVVLq4AAbJHZONNXiIFuUf0+95/JHXJVdI9pCIK9Yo2LRGKr4S8Q2twxMl
JwTta/MklUolbX3VnF8DYRCPUEx78QYymfJr0CRlSc6kwDPpJRTsSQyHM/VRMT9BLlAkMPxKF1Jm
p8GBAwiIE2WMsfgQ0vQgcQpVZMN6UdSeu6amrFx1OuXdRGys/SQE7bAd2O+nmRt83KlkM/Yx2ZOH
VunJIaFx1t0CiOCWLECf3BEdcF2kYlP09tyQxNiaUVWTwJJhEzyRk0wJQYpeBi+VJ+aDnhWAYblu
glOVgiS2e1b5Gwj1/rQ89IDiiCl8MEEomnt4kv7PpCSD7PTKyAtDHc0UmAgtVb5b4cRhDspwMsBn
paQrshhhXQ81PPVnSrINZVi5DJ9DNW95+YpW9R2dIT0lyZanPwOpqkFB+AkpJdjcaQkmPS+fpQIE
AE4W/IWqoXlsRw1NyV1O8fRqTfrcE8crYEEGUrUaKBzCRnDSavqoRnAZHKpQ+g/NrI0H7qBG2RR+
QJ0b0609sQ1qQvy6VEpn8c7TRo5J7njx2JLG1swZYGRoZqcFgzq54ViNRyKXvNF3ARXtyQtVyayQ
lquEY9Nza+6SolD2JjkR2TYRmOcJX4yldGogA/6qfXE+6bBFW3sAWNHt2pn82z3cMx9tU8EoWJtQ
1QqPLl6tcTu3elp+5V0gfBUsEqOUgUoRfL4eE+W2Qyl9T/NZFYkBeR79tIK4F2yeX2AUfQnS1Las
QI1/M+gaalFysXINJ6GQGgNnG5CEBwAUTV9Al/b027CgLm2UEi6PXXQTvWgvM64X3Ye/xQ1oHoD0
J3INIiJnZCFX5O5UmjSrAvhDQViVX4Wu8O0uqbqtkQzjvSCkiL0KfsDWtZ2bJp20vTz8mvC9DE+v
Vuj4JjK2VMHOudZwWOsW2EpmQ73iOZQCZe52IihBBXZneaJGYdmzpgY39ZgCC748+LqrGA3mGF0W
RaqOir7op5yPTp8wXaN0l9uJz5Xr1ZLPQcpoC+glvCoiYE1k0QKY2dTPI15UcES9JAdtQhBDwrvS
25crn2jNPV9/opXECoBnv6oztiMoVPwwJUw3DizZIVT6WhEK43iohdew0by0HTT0vcxpm+dkAOQh
ABo+kXIAT2JdWam1BMD7x6KJ4aJ6KykflMWqEQ/dqTyJ8ywg3Qp3LgDYkZKNTJpCL9zLq7DWhlhG
WxQ+jEXdFEzMSialHNScNu8gQYADmz/UyFCAx0GXIiwctfEHjX7lK3JYn5khknuSri02KGkr6QsA
kk2RNNThoQPK9zowE8JcCSxuK4570HPWtszhbheK/m/tH5YWhzpIY32xQMaXVhZoFjAQwb9Q7kMI
D8oV6d+o/JKp3AV7MkGUti8v7ceJno+3sq9JFyCmlCXEw1wceNEO03Fi3BvwGApY8ap1K7OqHi0t
DTaXR/5o2YyM+IyGqLFBP6rlk/0l3dhMWiFFKpZNhyTxEIBt5eIti3/UanlfT5oEYjYwMkjinI/C
0JFiVZxoZZDag7ZA38xMOlCUH54M8NZX7ObjuUB9G/dB9ZiCILt5PpypWr6VCVhq3XKbtaSGHTKO
3yDXSLvLy/fxTKjobBh0I6fcg77vsrx/LR9UrroeI+4Gv5KrPREMXCzow5EDwBNWck0690rb9U9H
VBBiggEPNWGtXijxwq6yjjNfhsLw059IdFltvGQS6zC5R63RvKIz8pmF0DrBhAhhIv+0Vhcf6Aih
UrmlGoDOxeDEw9SaTmk0ff4/mCItiNCEl1SVXVutZQSYnIiCtZwrowLr3FpgjsbqyiifrR9y5RLg
KbqggIk/37HBAKebhIzSghDQoRZa8y4O5dobybFSwScXdtlEPjNGS7RADxCW4c1WJ0wvai2YzMVE
pN56GHKEQZwxCAzB61KCmiueZC1StJw0SzFEVlFFNWLdpqSwupQYGOZxLQXZW0RBD3xoAnRlLm/N
Jl9aEgtt//XyFD9xX1wMiJBJ+Eo6Pcvnazr75qxogERtNAVgdEqGv20m8q1KFm+q1DfJQijqVlUA
PF6Z7ie7iQgs1WY0mXAu6ipQ6eWoCM2Kk974nfldhngdcxdL/Y5mZd0mgB/tXZ7qJ6dhCchozaJI
XElr19IMVgvGLqWWBTzU1VC23HSCcq0r+Se7aMgouukSKkVIP6+mhVxNEOfLmfPlRBpBvSdNvFWa
RhI3Ui6CRo5icTpJ4H/DKw7t05G5CKCw0SwQvfTzrfTB/Y8t3cDs2Ox4R0OG8V2/4WyQJGmkH/h2
wK4DVE7/ysCfHBPGE4kuELsG37Z8sL88aQ3l3YBhysIm5XhocrH3UIIVHiwyKFc82idzRP5PoYEJ
R2VpF34+VJWK8jxoGex8uH+uUAMtG7Ua4m1EAemhBKb8kkjWNb3iTyZoLdrw9A/SyKCIqz2FMI0G
c88hiSQEdMQaOBLUFn8biLAU/tlILTAfFl02aHuDCOb5BGNI5+STmKCPIJBrteCYhkq7pvf28Sgs
HRdEmqxqKL7pa0lAsTfp4lHRB0ZAQOCUDAl4vjDur4Rin4yyaOPxD94TCf2V++zgq2S5ZnH9GGBE
SynXQOuE+j8fa6JojpyMhqIson52vmKjGPYj4TsgC0Aj2alGXKdwi1por52vT6aDY5ZQsxe55LCE
84GoKKlBTv7UngeUSaNMrh0Ai1cUhz96xfeWouhl0SKe8Gc1G5mAZRhzkpxMNzngPKPJixrwH+UI
69+DYV1O3//V5BDjpVkjEHVtaa2y8hsRsG7yB0TMilLyZAvNclNO4+heHuWTiRkmflEVudx03nnn
qzeg3xrUScVT3KooGaahcUszmWZjGl3olGNwrTnP5+PxBKCRKfHdWhW/l8XOMMjrAEEQGup/tBOl
uuoHMG1iMS4eurFWfl6e4icGwhRpY8Ytg+b/h6c3+viwVljIKcwjmLsF1YWinf/d3tHkITGmKYvX
tVZCw1ajw3GHdGB3qejfmyOEpyZOpiuNmD/GBaSiNK4Sg7sSSvzq7Pp6iNzUIp+p0NoOpDaqLLBm
hicg+9bWGkw4uEkwUsJr2mx7eRk/2TnCLfQCNXoVSuRSzi2lj8SoqmhYYhe6GrxAAdJe5s5Sm01a
INth6wmQos3lIT9eKzSmYCmXSg635/rSDgc5twa6aNu+ks9bDVTWaypQkbwVZJ7n9z4MXskuqpB8
7uWBPzEZE1lPkwNocv7WWrP0vSSARW/Q7lGruos1NbObshz+OY5leha6lzKEKyS/V/dXUY5w+U2A
X1Zq5lt4jT4ib0JucBTSNNOuGOhnpsPVTDZwWVFAc+f71ym0xAKnyrvUHKMt2l5g69JIQJXeN+Ij
eoTTUSNpt1UIrp//fTkNlpFuIybmoy2m9VckYkTkrgNdA/0PmOleQvPJK9BUvPJG/cxADZk3MTGk
xlN1FTOj+VQqKM6DTNYTw24ALLwqI6qe4G+rHTyRZvc/zIqnNEK3PHtw1eezmpFTKaAIYp1qUUYu
LPdSB+aFSNYVa/x0Yrzyl+CD/zdXb32UqYCFotCAgosPh4DOwBRMmsIa012SaWLzOMP8uZYJ+2TQ
pUkK7x4Wkyt8dTHMMjDlcoZnM9GxjRoVFK4JHHyBrk2QZe7lpfwYyWEcvFA13qncCsrKt2RDAssW
WR0oUS3kIieaxyp9gftlVCMM8WmQr73q3vuinOeDl5YpvKxM1pXoYbV7Y2aFgU5pwrY4dpkX9a14
HEYUxKyozXe+SelIiqpmG4KMpAegQHnKDiaDgmCGRt4V0/3E31gIn+DSFR3fvg4vwwFkJt2hCrA1
deDRSBcIX4BS/OVV/nzOfw2zbMNf5zDW27QXfbrf+PM86nbdLeJatIpUNSdTrPakZaGwFwfqa2aK
Ym2ZUopGuNykK08sXulT9Zl9seP/NVbAM6xOa4GYnG+oTDkAO+6ooFV/K3WVAAkTg0Pf8Ea7PPnP
lpjkN3cJN+fS1O187qo+05sCWUbb0JQK3TUYRMaUDVdm9ZkhGzQSlxDHV9jLZdZ/rTDIYDUdO94J
SOhV3/04oI5YycEbjbevhQKfTog316JQDrZXXC0g6sgABCQCjpom4q5fgwikUBNeCTg+HQVSCY6H
3Af++3xC8Jr8UqZtKm2Cg8jcIFOkdi4vLRjQl/fns5WjfQ9XK4l3kg+rML4muDchtTKQ0IobAWS6
axS98VDCGH76X4ZC+NlaAmt6gJ/PKWvGprUENqkc2/Jk+m1IhdMExguaaIi//A+D0e2KFBwhtrR+
hSNnE6IOTcDbU4DZdF1L40sQ4m7fptnm8lCf7RUhGhcgcszc8Kt5gWFS9SYjdaMoWvaAlIV5p5u9
ecVXLT9l7TgRSTaW9BA3xFqLOU97fYpm7C5vwE3aHVjRPc5x+BqSodqUHWyfy9P6zDJI9gFRBK1E
DWt1/SktpPFMp3SGnlbuxDP0uDqmSRhxfXhlsz7OjWyJilFw8ZHJWM9tUCUrbcBUL2zqehv61UNh
1gegcvpOrKP+ysQ+Gc1Ed5n2CfR8WeBm53Y4dIpAt3HK69og6Icgs4RnWjtB3ZG6+R6JPv9KvPnR
PsisSzTOIY6QYbquznIk6gD2hQJSOzX276U0T+Tc5OHx8nZ9OgpdDjnGpDKoeZ7PShB6fZxRZwLR
hgKr2gf1HRDOaz2VPlm7JRai0MLjgKTz8vd/OVrS9bCjTHD1eT/195LkL5AJWL8HNRv0b3Llp3/+
eVqYIEkmGbV6KjyraSl6WkdByJMAhTGC9Uz+FeXGP/aoJrHAe0DFLeHQuTzWIaUsIDaRzz3Pu0JB
RbdBO4bsspo7QDEgqIns2ZXT/HG38Osa7Td5UxJirguCVV/CwOkt8Hxp1d0ac+wfxW5Qhn/27lAq
RIPO5QbeXTZX3t3MwPsAAElQxmgLL0uy3/MCNav1+FobrA8T0hWJF7gh8kSW6V6+OlQo/dZCJ0JE
lKop+p4VQuklbfjP+XlG4WlKOLE0S2BC5+YHEBS0t4HccA0Nt7KT3EQKZ5iGRDn2XQlsL24sQHTw
5Dn8KF1WV+tkn81zcRu8yPEgVBzPP0HKS2ch/IJeqlOwMlGthLdqpGX/ev9znSw9triYuZlxjefD
iMjDd+qSxoMWZrqWMvzOARnvLp+tJdY+u1LIeC7tQpZauLX893yQOsqbum301w6OcFkID3q0y0Rj
U0iyTccbAhxIX/RruGKTH7ILy6iQjUjrqotg0GoPwRKi1jvqr2N3sELzNus9ufCdVI/deX65PMH1
UOSORaoPNMkh4woDeuU8InQlZqChsIL1MbhD7cR3uiHrbwT01j0z8wGTcZu6lwddW8j7oNT4qWnK
hBjr1F6M6pA2FGNoo9+RPMAPSL3ZnMwro6xv5/9GMYl5FWVprLc6bxShA+SAmVoIzWkAVCIsqVhU
lBx45dcAE58MtjQLgYdGxZsWGSuvXxcFbcq0BY0Y+ow1lOYjFxo35tj6/2j4zOtsqJXha7rvG3PF
UHATB0gMmb9FXOVfQ7ZlFDI/9MYgr4YnWfnFrpNCkPeoM+JktO1A1Zhi22xs/tUSqM7CgsBPkW0i
P3J+vmAczLGmQ070o7LkFduEKCym/+p5qfycjbI6xTxI0AQYeTwiCOrb6GZ9FxPp++WZfDQA0hFI
s9KcY6k2GatdGVOhlYMZKTWaFum/pBE9hxSC7qIrYVxrlfRuun+7JQIMBiNFQLWE+tK6Q92ARoI6
9VSxqKKjIkPMKEDWNprbWsiqO8C3xabVu26H+KvsjFEs71HJTa/4xg+nmDcyPU8k0FvmwuFczTir
UFjPQuPFimAAVMgsOqOeXIumPh0EhAdrSsVGF9eDIPuCjHDwPZmqzPKUStEOOb3qrO0/7d6CiFF5
CFFCYSD6n6x8RZemoxXq42DTDC8EuVyaX9BNgUKqxuGVN95qRv8NRZRLq1Zq2LQzPDd5xTeiJCe4
tfUM8nfDBN0uFaRrTkI8H4eCLsUtlk1V2CBuyXVxgT+SBCmUHm72p81p5242tr25OW42rrs5Ovz+
6PL/ruvYO37lHm82e3vP1xyP/Pbguvzdzj3wd96BX/LVm/3+5O742yPfvOdLHWfPT9tsbX4kP375
kk3B9++fN6f9np9m8+Nsb/nrzX7jvPIlfATbWf6EX/Mbz7adnbNjXL6Wn3i/PfHjb1yXH/XKn+w9
2/P4iS/u0d7vn+295/A9nuc5nuM4y5d5fD8/b/lhzi2/ODITPtHjMvx25xy+eoflS73D3vacO8fl
18x6ty2YvMOn23i7W8fZ7I+b5YPy2bZ856Pzxk/d8aWHu6fd7mlZJhZq+W73eMzsZdgnhz++bIPv
icv/P9UfdmxdqMniulGBLT0cN6fX/eaZSXnOm7M7OE9XRnpP9lwaaeXc26ZO5Rbb2LgPLz9OgX2y
ve93jmhfGUdZjs2lcVbRRVM1JfxlxmGLXvaPj+yzw3qzJbubo3vjOFeq/as84sclXL3IfamtYpTU
H47u6zPWwj5d3iMQLlemtBy7v5534LPhH6GOdHy42dwsBr05vv/Dv0+vG87GCVs9vh43r8dTZXNw
jq+v7KV9u8Ww9o/b/Xa79bbbW/sOCzs4NzvM+fvt7bs53trO3Y795uRxLFzn4caxOZ/e4cG5ucH6
DrsrLvyqIaxidVWkpWXMerkv7jPnhhW7ZtXv4f4lG1j5O6R2IDEyxM3m9RR4HEuO+2k58CzbI//Z
21t+tZzqwGaGhz87tDztP+5ut/sz2A9P10zkvSJ+6QOtr5TWVOJsMcrT/vm0cf7s9pG92W6WRT9u
8HHu03Fxk2wMG+HZ+EBn+a172jy7z/vHo/tS4Nu29svNjw0/gKmctvb2+b5n+Vy8yON+i915B+y8
tL27t9g+PLHVrivb7gMG8WrZX7w7PMnGtXeu94AfOhwXB3PZVN8fyJfmuYqtkkIYFQlLxWEf7Rd8
bm/zub9vN/bjf56Z6eFEbxz3ZsOH8PC7lz+B8h6HXPoIq8BrRtpwGpalfsG9H1mF4+LXjk/uyXVu
9nu89e6V04KzxuNzS2w9r8K9bjasOVfPbrkF3Bc2Z/Pq7k8nHDZ2c3oMbPsbVrRhT7glvAOn8AWv
fbDffdl+uz/tH3/vA/v34/JDfzyfXiP7ebZ/BPYeZ4cfOj3y29+/sUZ8/s65e8LH8u+H3ZP3tPvj
4PJ3T/Yzt8ho24G95ah+u727+3Z32Hlf9ofdr6cHbgrngevA8bwn13675SLaPdy4TxxR2zscbvHZ
hx1L77Kq78vMzP+w3FyujMjdsjtyLx9vnJ13x1F//8KvT/zx4hSe3JuHlxcM0fl1ZUcuey8it3Pv
RVulQjC4Yrglb/gftrs9ulx5HH3bcQ//XXLOFTugVd1Fp0kzu/Nhk94w+oJhGZPlOJ44/xy1ZdTl
9q5sTpH9Y7nrcZeci73NF+IdNo/LrcxGs/H86pFv2Nt3BAQbfrV8736/vePfuycWzT04D++BDcu6
WW5NTtQdJ3f/Hi7sDgcO5GLqm8UGT5vFnYb2DhNi+fHWGxd/fLNso7t7ORLpuLuTy/dc3oDldvj/
A6G/B38gct5jTDqTrwGic1Gg7pmHEKBDGWFchGpuFXG+hqNasyr+GwbQx9ITmSqCttpm5Ax7YE0C
7MZeq3fxWE23iPt2d1oXaNuQOgaE+1FDHwNa/ZDQ2w79mi7Ya8jpOUTa195fq7fR+8fRQWgsLyPy
lB/KxGYuo2yMglcxjandqEl6M6IytYmQHDheXuB3uP56hWEvyMTzYCpJWZ6bmqpmdOSYCK/DuH7u
4FyjaKpsZz/Z0UlipxX1axcNr51EV0PVf8q17mUEGDiRjKvaZE+7oGvlo8XNrj4Q+RWTPIslw25Y
g7hhviKWYtK5SJRqS/mdIcufHPIG8Nk9kuZ5skmiOZMfkeqNfs4RTUKugMg/WXxd1xURBDk4VjSR
zxfEr2e5Q5W9t0Hs01pBLwoXWlfpVmGcXjnon1j32VCraKKSJjmcFrMLW13YJxjELTnC7koM9vko
Fk8nCAZLiuJ8QjVqI36ecoa6OQg3sjUKm1JGAvSyIX06CtluCWQW2BB9ZUcWza9SFHGxoyKOXxGr
ae6EXtAfL4/ymXGAwOVIULYCUrcKjsDBBmWfIXaTRFK87TPCZYi6UuAFatDeiiViW3JXlgelj/sv
/z60KWMQ4LjljwcFxZtcGjIUHxRqpsdR0oY32lUJexR4tPsMsV8UbXX9nif5NcrGx6WFz0gaHBQ5
OU5cwvkGCgOIG6GOkVUz1eoYJ3mxC63mGgjm49KaALPYOtEUybuvYRShWPW6WGaTjVrCo6hrb71q
PvuzfugR1kNKv90Zan0luFxCx/OzTqFYRsSJ6rcMc2oVWkILH6iG5BOCIGhIvVgl/Vp2paREuoPy
fxkipd0EYGNQTo+/Xt7O85t9uVlMiXQCMFNQMSCdV0ODaYbjnzC0qcOTU0Y/9ooyrDxaUMJBbetr
BaHPpqqCU4EwBZiWdMb5Jk7S7KuBjExhM6BCJY9Z/C0NAn8D/S1Gc8Iod7SIuNaW+aMvW1BaIMdh
+2A5axBDSAto9GqQvUZnUnASsRDcRG2sTYnsqXt5PT8dilIK2hxITHNjn88P/dyZNtpo/yHoPMhc
IGIier4V5dlGimdJ310e7sOZoBUyGFddxWQXCOXqxhZGJG1MDWKsNiKpJtTIjpYJ/Wwvj/LBSBYC
IUMsyAyNTvXLmfnr8Wr5vKBnpEEdLqF58OIWoSg31UPtF5R9E4naMlY3l4f8sI6rIdfrmKLLYNJo
ykGBo3QlNfkdG1LrZlXaX5nchyV8Z0eCPCW6Ak6or+6FcJ5CEaXKyAmmqtsjIZc5ULbzK3bxcRTK
TYAjwZ9xpdJS53wJEXvvY6NCPMZKGs2rwn5GSFOft5dXbX26iF04VZwrrFw2EYg/HwXCvEQrTgDI
ne+Lj6PV08sy6PaTYvQ2fSHHx76YrmQMPwzJipFPXth0C5lunYpPJUMZlQZ+a9TUkjvSVkZzrKIV
7iUEL0+W2S4ywlPrXZ7osv1/e0xqlaQnIdm8n2lykucTTceh68WE/pztJrI7Z/CKrXKU3fDKMKvE
kI7TOB9ndecQLXZ6lTJO6b5+zV1OgP3rcP92eTLvaeJLs1HOZzPqTYggA6PIW3CeNi3WPOkO9T2X
tnSO5oGIsm9q+0BXI3v6dnnsdU3gwwwXw/37bNdJqtZLp1NhpzqDAzfR/mkcjcO/3qvrlVwO/F/j
jGmOTFfOOOqDv61QO/oKz+zgX9mw9e29HmV1vaCSFKfCMpt5Q8s2Bz1nJ3fKK2f5wztpPcpyJv6a
ixLVkhov+3WsvB+J8/xb2759fbrW0Fxatv2SWazcLvyydJIihqk82EAOslD2VzTQT7NjfEFWfX/F
EhZbvjTcyuVaNBLHfTDc4PxAi9/+mduHP87T1yvDfOIw/j6665pJ1uSNgUL7MiuESR1qeA6tHB3T
1d237ffG/YKE47UNu+Iu1rx0UnelFS5j9i4POw5Y5H2b7Z9f7kL7vnHfeBPYoR1fuViu7d+a86ig
nSany/5Nzo95I25pVOo1m/Au2vt2uu3sKwt7njX/4KvklRdJVKQtUH1YJhk6Gf+oNkLspOev2f9y
VC8YyhpJrQp0iAwBlNkL0dDufRiqRd0d+sS4NqdrtrJyGqYRN2a+HDRTe+n8XUQLi1KmB22eoBB3
DQe4Sjt+XMCV84hNQdbQgf1vAdMT7bNcY0NrXudL5EYuWeUJRyzaf67NcpVO/zjwyp8MQUaLp4qB
lSf50Hwt7qqD8sO/pwpMN5TybXrOD9FJudeer1jMteVdOZigHSO9WCxGwWYQxMI++13koLprG07p
5V7gmo7p6Fec9Idky8p/yitPM8l5kjbLwQAXtol2kvucOSRWfbtkeYuNbF+9xz9zAOC04FYuIgbQ
6849dpOYWS4uJlt5tMDkfCiuReSgOtZN5tBZ+aG5p9HItt6qt9b+yip/5lf/Hnu1ysj8TSm4FWIV
d/D0r+km3AybyU02zV7eXcuZfbalwDzAksB1AKu4ehDE9A+Jp7ps7JqmPKKEKAqqoer0u8trN54f
Lk9t7QiWwhk8JhlgJNxLsKTnq6q3keyHqTo7gtIqG2QraXYh1RGtb6f5igtXVz6HoSDcgL+EGm4a
yJWeD5Wasj7KPQ1NfcSDbgorz6FpKekVH7pevWUUFWARr4FFxGSdV1GliX5MDSqULWIpJ7TAjUPd
p40jTnJ2isss+wLDXLr/51Ukg8OziqAdbJq+2M9f0USBflXdlLTQpg946SGXj09V2+yBLkLpNVtc
XNjfrpsJ8oYjcQM/UoMVvzoHNEmsZ8sQJsfI+9xykCRrvqDJi7RlrRVK8pxKfYsOf2aUgw3goBFs
JKuz+zSe/K9am7cFuk593++rTJcfAPlWtH6so9K0S5F2lpfX5UPwDRQOyBIYBFDmlgKk6HxhVHqb
5a1h0Ftc6ntawQlpMOENaSUQumOj+xBYdK0f4w2N5/u3GkDYz6CxAtOVAG3Nm7hU9GvCQ+v4cvlI
CvYB6ggFftpLnn8kAe3MSJTK0aHzVUL/B0W26RGWfQePoSEkW/bmYSplrt2oH694zY+HTWHTYA2Q
DyZD/15h/stMENgXhgnSrlO35uv/UXcmy5EkR5p+FQrvVu37MtLkwbfYEEBgB/LiAmQifV/N96ef
L8hiN6tqpDmc21xKBIUMhEe4m5mq/qr/19FT+zzgCXmHEfq/Gt75P7zTdcDZojuSqgIt1r/9kIm8
kohdbcPlOLfocGUEPWjWHBN32oe+/ueb/Md1TQmTmhduTozQKr/vlExsZakaHEZ9G4fCcOgXuJtd
8i9y1D8kOdw2zC50JmXo6+MIuH7if/ruEsQJPd/GyY9FGnsLoHcvrxLd44Gqjtm4NaFdxmWoKblx
psmy/DKrVf0XO9gflx7XQDv0dYic7v/fV9rWbZqTpmN1OSA2rDBpYvFoFAqjGu6AReEBqgQOe//2
t3vdx5i7pgNbpVL/289dmWmlN2WM/5FsMCZcjSKqKlvf//vvwszZVSygFRQDk9++SzJPaFNrPuG+
B2Ydg0rgD836r7o///j9GYrOB1GprF3bk3639IpVL+yBfl0/m9v6XBpSDTKBKeCMqXtQjUsc/buf
6tpKy6ALCghPjvG7Z0ZbFVlu2gC2Z8uSY96I7RCDyvsXScIfNxRHM7HS4EMhuf1hFgQzFiS91ZG+
LbI6UBRsCUvYOXvFMQWNtOaMYf8ip0Ms5K+d8v/xfflfyVdz+fu2L//6n/z8vcGD89rN/7sf/3rO
vvfc+5/Df15f9l//7Lcv+uvd9NUPY//1p/NHK/8UjfWPjyFr6t+/5jd/gnf69UqCj+HjNz+E9ZAN
6/341a8PX3Ish7+9Hdd8/Zf/t7/809ff/srT2n795c/fm7Eern8t4bL+/OuvDj/+8udrSPIf//zn
f/3d7UfFy7xmkPNHTbnm73/sH6/4+pDDX/6sub/o1OxoiGfI3qVHl4Rq/rr+RnV/wfgWCYK1RTee
ck216qYf0r/8Waj2L9f5WUQZhjGZnnd4jllcf/udZv1ydXVAwWCzwwSB6vA/ru03t+u/b9+f6rG6
NBkkWd6V4ICV9d/HOb2A131ENQiM6FTlMn+38mZMERWcPFrP7LdlQhjuZQFisMBo0yjVWQFrXiQy
sGPKx3diVRrL9VxTOuNlbvMsC2gYZ59r1ARNL+FLUM5gUkiyXKr/cTTRuWGGaaXhgpmMSeEelQHO
MbigSQ7P9sKszEHf+uQ1G9VF7q1tHeKzOyflhzJvHSTNKVVdrxKT86HrVUV93x0v8eIYAHP0NCxi
WbxldmNG1myBKy3S4t2YaviGZlx9uu6c0VGZYYdrl/mtSNzsLV5iPE/VAS566eqvojZx1pZAwoxu
LC99mdVYy6pDaHCo8A0wSODpfZ5enHWieL1ySymfAKf3uWsFuYaNIf04CuNJW9ruDve+uArKrkkw
bUicU+Vm5m6ztuXWriHrgjTGmDkH8h0CyNJv1XmQbObdYv1QOvnuagmANgU+Kc6I6kUmM2RXXCib
qDG2OlxjTGjx2++W3TZAevGHLlaPijleYZhW49xJO84+SaivwNLyCSuY9FCnS/LkJi3QJNE5yV63
Zidc18x5ziaF18EizUPTiX/2TvsOgBQmEcNrRCH5eIQwSDlvXdDpUtc8CEstd1XSFs+WPkdiboK0
MWYSvy1RowZyUoC/sYmL59idhhZ+BDdMBBt+Qs/F0Kl3aayes6Z4znQTD9fV6d0A2F/ysq19fKqS
wdBwSJ2qH/2UglTpy22v6tUC2UaW6dmaBVBTzcL13M5trMW5torkxGrvpJxw8rG5W0t5RQE11GkO
Y9xjwQye9dG18CN3pWqgAORF2IKN3rlpukGZwQZ0XBXziH8Nh7nDLDdcybCEqMv7yVsrwTIHWk0G
2CHfJXYLHVRf7cCZdKwBNhFYhbveuJ11a3a1flJSlO68XIWP6YW2G0otOV/5l091ble3cTPkPzYM
nSHISoysyyGbdou+ZoAV0u7FAiDysNXYjXSuk36XDNwFctNz7B0biIy1kt92lsoDKLRTz9d2yXRH
HmSFqV0qtu5Yr0UW9VV1Qxze7oGwdojuYw7SYG4pS2lFgl2z1nITKptJZg1SZo77dGjRIseaSuWT
gcr3QHyo7fI86XYaJqRa5iY4u+oWkO4mXQMcGY5jZaqnDSpdUOM8MetGfhgqPXmIc3de8WMG8Ne0
VhHMZbvcOaAecVDWoc+LyfTB5e02XPLvBmHW0YTd8DlWhXsnk3q7rQXgqUQ35WnLlC312so1fjSJ
ofucovNBdkt26rLUjlRbvqn4joUNJEFApGt9zlXswBnVeUlQNJZTAm0OEKybD04EYFI9JgoQT8/t
1vawJsYTWJqeDSrt7Qgc6PI2bBifbrjXVGvHLU+zuPzmLBSJ4pyXDT15r2osg99sCWsL9/AgVsw7
J8WEA5frOah7DUfMpJYO8llPGNZbXWDFSfk6W6N+7GbVOEFYAQAmC/3YqHGo2P0PbSo+M7W1Lx0U
uagCPObTmgE8Ev80+YKquYEPTTsljnC5drFH5tbuyRQSxkyHQszjp1SLdLouM3Nogr6x8Xg3sxpD
c5mY6t6dlJoZ6xXizmC4Ptbi1jmeplIJ8lKBKZleCee2dBkSxDgNenlIs5QK+j1h19F0aUgvqbiB
9wvcJThgSZlcjRWboJ6gETXjeZnSvWyUdq/17aEsizuxARuNeez2WrKqO7XSgyJbX9pkOnaq5lu8
x42STaEb25+G0R5zI41a24jyQdH8zlj3SpneJloV+1NTPg6Y8+OMuWHAA3C7Kz1+u5N4k1VzzM/N
vrRgtdjrdyN7VGL2N8d87zYV1zvsy/pph4nymb6TqM434uUq1Cu8pXOkxpyikVGepko/xUuzayou
eut3W9od1rzdpbK+dXrNs3sAiJMbEuRHdbzdrfoa1iCDXKgPYPM0eFYlrrC4JbRL2/qKlEdhmp2n
YnnsFSJ+0POFTUHbo0JeMew3zCIHwlgvg6AZZlCMJzY2V/WYAow9Ti8DNIWWpaTVxWL69mit93oF
2SEeWz3UqvS+m+s6nJz6rtP1mybJHwvApH3Z73oA3pjYKzCrldK4LUsz/SE0Y9sAlczqPfxu5ZCK
QgKlia1nRu97N8Ri9ZnqRbov+5nNj0EOJpSsFUttNtGoB2QQmW4pwgEwio8fkRmag/sT5BBcoAoQ
zFarN7WRfG8tthKrmTHIRoDyQYePB3eZP2NAxOc4VaS/jL1+KJjcvbOWpg46W+/9Wm+OC0wjwv1h
DMkjzcjNjSPbIaY5cwdzrJUz7mXIV026T1oXJHO/+iNuigEeyg1DH6CgmtjuwpkGp7cBAhnQobOa
LQfbKcbPrdZZEe5dpW8UyGa3ZxE1j6YSP4Jslj5By8eQW8nfwKTYLiF3Y0Phs3fiH9RFcy5u1UXZ
ziW+TH5ezvcT56ELdMpfajaRckle82lKAmgFR7x3jrBa75VEv+lmjc1xKvfOqMeY7ivV61w1WUD0
MO8HHATPXb3aHzPjrsfS7eodNuqyx1N7ySK9A+w0D6P6ngJYbi02b0oCyRjalUsINLXOT6m22g1I
gCo0u6x4S0dFvM/2duYEYVwKEzPXg0hsfMGjPlo1+JmBSZkrwHj2a1OFaWQZ32IYYGGiwGUxZ4X2
n9Eu692cOu/qkpi+sOPHuXTBDeTseqRruDquE37HTS+BWBhNdQFzCI9nBABKj6+ftdsrNqiz7/bl
XQEGt51M8W3YJHuf3nvc+5tp3vJjKfvDNIt3NcsiR+lGP3XQMXA08SEA3IN00m6rXL+pxgxwr6aK
ncg3dgpN/JTtbJyTbX7YlOJhNF36BluV57c9gXKNMK0OFtz1f+Zoy+AhBSgJHbP1JNt2+eQ2+2Ka
YKQTnkJkWC2COQw/h05Zn2XWQcAsCcDaVUChVfV3Zqd/AgfXoq7Knf3atifLbl1/rrpXC+yrn0wN
0605SvgYV31ktYWOaYGhdHymtG/PbbyUx61c1ABa1JOmETpZlfEROzh34JuyHYpJwSsGUpKY1IdU
Ond5bup+F9O/dtOntrxI2+4jZnPVkEi4DLpYWDtYSM2PRNt63OSVdH1WlcGF8d3HyYcpayp9TqlD
f00qCQZGrDfNsgz3Dd+Y52ZGB+Z+UV60eHE9Ey4WFVxtw7Z+4ufxihffq4V79flOjGIfS1MEA1TV
Nsy4p4pXdtOqHOGUrdiwV2mCXVhnwTIDZnhfS738Bg6SN9Q25w5IY3/GtZKR83mJbxnq3C4DjWz6
vqq7bfbb0qrPctW6b8pC345HrHsobGXkNFooBqYKD5oWm/iXCudGCNvEEh/u8NkWhb6rnLaLCLjt
I8Txt7wapszT1E3dyclQT1JNjDeJiTfhV4nd0GB20ZJVMnTS7MJMRkNry/KJ3q/uC5Ds9SUZBqUN
zLR3pheabES+a4cYnJgQ1nzcaPODZj/lzW2/jutpZJrJtGjGWZUp8WVT23KXL82m/gC/LffCzdLl
rA6MkgdV4zzERlbNezcrVzhZOLc9p47CgqHyqX5MuBO/lHoMAwm/C/OmtXHXteEXwBCo7CTpf+ii
sCwaYwG4BKuqpWVYr0auH5URYhoYoaauT+zVvdixjWciIOMvcCTPGvKK1TGG0t8w7Rkg8K6wkXe9
ZeRKpNmyM70Gnqv7Wi+dIx9KCLUzEKJ+EQ+LBHuwpzJvFNJbai0bWeyW1YVLIoV9hLzQam8FbvnG
vrWcDEUccywzGNNaflsYV5OeXVVZH1zZKunB5tjRLpOxDWyuG6Ak6HIreZnXbVY+hhul2pYFm6SK
Hxem+WkocfXUaQADD5bFTvPYTVWs3ZJgckzbNLDONzVgaRBONmPXoJBkP33UY1MLoDujkd2nwF/p
UkyF2RyAxTj9HuyCyrTtlC3HYira8TTHhNl6X/G5KMx6W89EH72HQxL0tSCByZvsa62n5KAPavFZ
prUbpJs23cdiMA8OLPlLWjngocctAxRmCR90guPHkwUDWjSuGziLSC9oC+VTRum4tAEgGeqB8ssW
FOlmgQNnkLmwxTMkrDu9miL8Vq1DrEt73xV2oOeyuePYaPFdIout0v4th6AbMp3aheAw2KbcMUJU
6B7GLBsa32jc22KeqremcT5iKZ29YU0v9QJKpRJ2H4xGo1403DIeY8V6LCuus2+r521M8RnAUK2I
YWdVievn43wZGAOc2xbOQClOKrQYLld/kprq5wbQI1WWL7PVttGaLUW4ucCHFABfQJne+8o9kh3E
vkPB1BNts9OK4WtorHBp1pd5dm/nNX+Nx9UwmOBdBuoG+Qu3+h13o0vawFIRovsoqUPR/2zWw/dc
afaVtd5sW2XuaZZ8t3JuwOL6FZQXI7X9yZrBW7XdIe/wmcxT8aLVykMnlSid1LvRhVKBrewxducv
xcV5rE3c5lYT8tEotxrqRnVJjPmh2Lqz2mmLLycBdqadznh3n2JbuwxgM+CQDT8B93lmVxyLeFlv
dGghfjMRxDdLmAmNwLib7mEcvq2u842sfN4Dmz5YHT3stkVmxDKkAXR3PQRrxva7n1d3QsuKL6XD
Uabr2PePEZvvdEWVfSuH7ZSO5QIFawriTRqRiPMdHLwgKZ1PEDXE5OsBMs/76sJ5Bl/zjkvu4sOo
Paxb/A7v9DsmQdpJVepv1D0OKyXNhE0yqNZkY4C/elkSTQlHYwIZa38IBLdAbIxxAwWao0mZDfA6
zR7uKF/YcGu3xrT4IEg+BoPHMatzrnuq/LkejcO4aKxlxfJHa9ODRnLJ4CU9TdbvqqIDOSJhBQpV
/ugzEUGBUzydDd3X1Py0lMoNhuVB3mKfLLb2iupUp8RT9IfZzp/rAgk1n3adafb32aSR6Tt8y451
sN3sgNqwd7bR3/j/tNbbO2coH1sh90N2RTfVuyTXHhVCdwUzgbxYXhbYW8/lWIVgPQN6D291twBh
PAXt4BzTSTk0rYBe2e9tjGz6viuDXlLftsswmXF2U7T5BL13j9X50RkHcvriGViqbzllqBrJoXbr
R81BJI3n8ngVLFU6DW/wyj0OrbpTMuOgS/EcU3T02zH7WgxphCC7ANUZwzFe0cWhiOtrLPfpygLn
nGdGHIQmUBTTY+H75dpfnE04d5PV3VE/AX0l33KZ/YgJDDeO6MCBtHSb6cZ4o8yT6nGKv/fpqp/c
Vqv3NPkFfcqOkU/1lQy9zkHeC/cyz9hjTHlNTRjYekge9bIsqu6jfBheNi9FoGP9dl+mCaQUrT1l
PcdvP9BtWyjlXVkpj5bsQicH6GfJs5PBsi3MaJtd9wHHS+oVopi8tVX8Re2ob7i7atJ9m+rOcWuN
owrFz5yK0CgGsaewg1RfaiF9o4/DxnNrtOh0fRJ0ojttnWNExUodiXLHfayPR4paZN9UJvcbsIQl
FmGWT3uzrupdhzOGBlT9ytT63Iz0TQr3aBfwEleHhZLZqm8U9a2egwhU3AP2DB75EOgWyz7a5UaV
3CWoaQ+544aJA294UcRZ9Ld9091UcwdwGbeNYigoh6hOULiuXxvxjxoClYJwCebXIZoYgjxep5ee
ZlMMIF5lo/PEyp3kyG7IGenCv7Bfe+B8g9nEyWsgjkdJEWfNLB7i2I3K2grX4aFs7UPfOc/4RwfT
Vj1ofOGw6A+jRraGMbFQCUm1IrLscfQULNw8u8FQZYpNg9x8myNScFzziu7DSbcwWZOnfiYVz8rc
itQEWqFJG50vlW4/NdpXXYn9pm4/nR5w+wh8Lu+tkjUdX98AxWdYpqfMns6JyqXLjgi6tB5StALP
yZ1Qgq+JhIJxd2Z3P6auPs7F/K3I03MJgWtQl8Aqt9e+Ld9Vlx6JuCVYafF1UmowimK+OIke1uZw
WuvuPBNz2Dh/to3xsmwxtFQ1e82r4g492zdGeao74zbLhX0GDo9ZbkwRoy8s3OviJLRW833tjbvC
7G/rFZyvimJ4xQ4PiJ3qgUDipW0cmGCE4mPzTh3tAPV7F49ZCQAm0Q9xPN8orlT8zqLEqwlSwmXU
nhlbC4Yrj9Phz2DoupwRAW3PqbNHR6nencJwg2xRIjlfG7YzhVYQjAIARKuRil3kDozCBy1xiWfC
0x6hfjoHSN+UVFXj3VgIKLs2maMS5iiCL6ngOrX9sa3Au9VpDWO5yD5HbkGQubO9m/HrJB58R1RX
gLRDqCy7OCAkbf0JylmVl891PLrzm0saRSibYVewDdFWlnPZ8VezJraQvXG6Up29UyWiVB7xYqtK
NRQOfLcRAiKmObo/TinjQZtTaW2gtUW/RTMQ4weZOivdNk6TNScjB3CwK+PceN4qnIa5HwBWQmO2
1KeqLVOI7UYp0jCj8/vnptqI2Rk7rCTlAorY2PE8RUUxmJB2BvuhQdp86BQHMF/qCoDYC9ETjaxO
yx6RlMZIZbMVmwytpG/fZz1RC7/tV9GQSTk1Jx12mbeZ1aIpuJP2TOTsGr6WOZIBgTVd3xa7XUkc
4c+WkV2NKVk9Lf0g3Q0ne9aWGI1axlJvvUGfbajDS73F+4IhKTVylxzqsdcaJpMMdbrZ8pC7jQXl
bFH0JRwLOVLIrx2xW9am+gZHbrifnX67U5ciSf1aJeb9u+L3q9j1Gx3nv/S0/0fZrf2qH4f+62tA
d/v/QGy7upz+D2LbCFPiR/bPWtv1BX/X2nTll785ueDezrwbrfIoWX/X2lDhFJxCrnbCNP8goKNh
/0Nr035Bk+IVYHsxraAxg9/JX7U245cr5UK9UmTxKaTZxf53tDb6BH4nteGqSuMFHef892qf8jup
Le/HTCh6+7KahnJPShbSY8L8lciU40IMn66lcUytIYd80JBFv+vODhygr2tLNA5FaJmPk/6IZoBW
Adp9LV2ecGCHQMeRz31HPAzbI3bokdJXx6Y6dUN804wwlfFXUl/15Kgz6yc+ysHaa0NMQgTldRwn
8dKoP9pJDQhDO21f27pvyk/R9SfM/YtDDbIgsFXooE2uDFFPn0+KPmY7UIytONAt5yvGR7zG58gZ
4WIXIFTzYIxzEkXCVcB1gF7d0JDjoaSu5Vamb+W3i9M/mNtDpmeCUhdwZYrayTQfu0kcDScFaOcS
KFAIVBkm9yrozt1IeUNREXh6AiCorLu47/ZiGHe9VgWw7HapqZw6WXjx9G2ypz4gjqOtzL3qUsmP
pnKIy/MztSQY0HCdDxCvvT5RNK+8qgUbAYacuH4JZS7F/R+DW9jSXptfFRYRzdcirix9RVvDefgp
mhS20M8x1UPQnrumf3bcHylKyWZdo4XNfSADvB3UjiIewu5OknXhUHwuTOsZm1lrr6vs+IviJBFJ
EXkfkDUj86AQfqVyJsqgmGDOvVfY+Us+d1FHlFvX+R6vKlzc1rbwhGZ3ZyXLWi/Lk6OobjTjg8Lx
G5a5tP9r4n2rPnN3CTguZ7eh9lbood4OJfRm7TMet3pXKtl4wupM3tK9AhfWfBkB9LGLUwvlJpu9
d6U5pImpPHUz+PQkflHrMlBpUwpT89WiwtbI+bYaJwqphi2Pq7ld3GFLd5lzqgE+8eUfykSgtCbm
aTEWFceyUj/rkxFSD42M2QgWdQnTrTs16kjKMn7hUcgT3fTHxapDpWkPOg9pl/Y/1RzFxql2hlvR
v5dFatdc92QiA0FxhxYz0OGxc7bKnAhk9bqWoD8uQFQW1EqEPfqVYefQEpOdOgHaXjtENWdvj0rI
XfZzhnDVcg4oiEBeFcHsYHhW3GNkbXEerd6yVb4DbE20DtFqdoc7eGgXU1RN6j3eiL7iPBpgn5V+
1nyq64EgNDZ0bINxKXRM5BCmFWxxzK5cZz0oRRbV8rtsnhCCU+UlJj/XDFhj9A81RuxewILUB6CV
xBKbv66C8Sj63HOizvHbgrpg1fej2R40mKbIveFKfk5ZAdNMemj2izI/jIu5U7fmzmjpo6HBWjey
3hP1SE1aeZibVwD0RxXlIi9N8uopcKmWRcpymw+EdQoRIktJ5ktozz/F9popbxp5d9ni/TlXRdA2
Kb6L4xxp4qZeDoP5UEhOuqoyxmgY76HFeYpSRdpwXIz5cezywybvGxZ/NvVg2vP6Jl+qfQZLLrbv
6MgMM2oIIxoa8g3jKcXnYEOzmy16rZbE07IW0gPLPbcOett7bSEuTfFupdrPGARWaUDMnp6WGG0f
fJrnbDVP1Wdtz74984joSGMISevyObT0E8RFWKWsNIZa/C4lfdOeKwSQjmXeIu6t3ewv21csftbY
ME+oma35MFnIufk9o8xsEbfMebmnTVffzKzk0abnV00+6foEYCifG8tEnLCVkBj7Bl3Oo/RN94O/
dDRp9Wt6dIz50vcFOQlebcNM4TWtbTK/fD8ZRlSu8xQw0L1EacwGuMFjXBDLr2FicT9sr67z4RLA
zzPfcFpjBqiEPHfkLAp5c9fEXLwBhVZ0Rezb1fTT7rfj5oibbXlU0kM67JTRcO4NvX2SsBjSpH+/
ptJpIvaFinrdVLV1KNFVQRAm7nbjqL0RaEZ625vZcDuYW+elXVZ+SjO90OhO5O12F+SJbxOrljju
ngYyREJLoZlRe+gRsr6hJOW+qF31JilkiOX9ztWbxGMuqyNZS++qyrzXesurcR1b+WDZqc+L2z6u
QIjmiq+Q+MaVPM+bFbRmb0UtuvltcyXLqs2cHwuQ3t02KHtcXEfA2nXhbYl86HBZAeqKDjAodnno
Zpq0EBom8wZuyPJq9ZncIRL3z0wiA+TlkFUsIb+mGSa0qshi3zNQ5U2WhATQaMVbXyOTG9QZY5MC
fgLlfohLI5ykhEE1V6PHB4ygj++NzvletWpyErJPDpajtKDM3Iya2jgey8ken2PTGQLCw6zw6Djw
m8wkuB8GHvjJeU11wD0pJWFaVV5IKXxT5fCHRHpPtworMj13i/ocizjE8Q9Jo0lscFjqi7vy3fXG
g8ysZEe4fpk2Zz7QexYgi7zWKQbnHgWvNloG1PH2J90tDlmjUn+qXWsfEwkClfFd2MwydtFLebCg
izdKwnpK1WfNjCmljqfVSPeLu70OfU+havkO1dYJ+ARGpGWLv5rWATX5oA4OnI+aG0w2F3R1Fhoc
Sr5uisHHbT2DSDwGlABflXp+a0zttdXaEEw18mw9HdKqu1Rtj9u1fO3teZf2fRpY2gLSXVWcKKm7
fZPcQY8KKKLtpL1djxevVTYeKrObsU0XYl+R1dFIyJeZiWG/KQkc6/E0LJbzs3Lc/lS2tQyUZqhf
2lg4ERSxJehMCVN7FBKJt3TJFrIh04cd9tHD/SD0Nqio4dyhCMYQerOU6qUyxONTbUCMN/Is+WYZ
XWqyy/a96repsTaetKjlNEQNLalgCfWHTbvN7Dkw29X2rbHVLnWM0byV5fIM9tLe9cZq3Dt9kZEG
L+n4ErcWdn7WYLT3NGA1zDzrOYf/OunZvpAZpdy53lHPLHoPqq9dsoU6aUkqGQMlga5OFUS0RJT2
OLulN8qiOhYd64gis7BPrGp5VzDy8G6sovNcWQ03RqUuI1uYNL/VStrYdH1sGa1UDnpXJ8a3hoch
nEYUlCCl/yiJRredYKRyvh4dDLxvjNGwiRWL4cCeaEIsT9ao2K6ohoFuFccp1h3UxO00MP1/D7g0
9QeVHg4xbJRYjO+9+1TY88kkvHgZ62I9DMZM8blAvmxSS79hvnx+FDJd3g2u/tZKOZDmPGYYI3ft
0JHSum+21Tm7coGcY9i4beTLA725U1DlJrtU3r8Uq+qSxNGHZlYjfQ5cwPZ9RH3fMYt6aGOzDNzK
iS8cxmT2qS6DfKGBOZ2VU9Hq4nZUm/qzzpT6JbWb5sacB4ull2veuDq8X71Bbm1kO1Y+PWq0yKTP
Eu7zTdZ2O1dtAxrPwgK6LgqqLTzddLqjUiO3CrN4Tsr+dVVFvHPjxGJJgnHO+1CaufrNbrfmmJRa
Fva1uT6JrWg+Ks01XzJDxmHTFPNeKkTKJWOzAVX3OKIr1Hq2aze9tmtpe9eKVb/rZlFwu4itVkek
kVsk926umt7mjPHZ6Lvx1OD58GCU1nfqBce+Hl6Bj5P132/0qKXJU9cwwK3EU3Eu0vYw5xlkZBL8
fWzOhziJ07shdinxzdSNnBhaNln/tdkuvTEW40nA7fY3pTuLeCYBip3MV02a3SF9f3Xo7n6drdSM
C/tG65bHvll84xqQEBvu7YIvt1V7eZMlBOxl9j3J0Eza3HpTR/slnxTT75chmnLzEtOZdrQm4yYv
fpbcy2AtM3qU5HBRck7iOKdTlgp1gRvN9moK7bU2F0LbPMlPQ9r5iYaElkzuQ+kkPtvgiToK+oE+
32OH8FpPw2Wgr+04yJHsgNaURK21ndvJZ6wx35tr3qKRpCR2cVS1rvcymsIsawbkYFEppHRMwuQa
cKtSmwfFco+OtGl4KRyC4l7d6KbDPKJaRjPqhfaSZEt/rjIDOX9I3fxiu7INNp7br9xMwcGncXzo
UUzDmUo7UsZaI1OZTXfgkDUznG7dOWLRy3NRjuNtkWX5bpyqvPGqrilYGdW1gsW0etLbowyasqJu
1iWUrKx0muhHm9SQZn763SBuazfrNkDgbRTZ/6DZXMx+2TZKUPF8B3PfpJ9y6Pi29fSIqi7lzTDR
mbDRKTJ6zdzvW9HHY9QWipmdLLl4xrY39XZ7E8pWhJ2YdtaqfuVoJ/3Y2YhnDc3gqvVOUnyVDJaP
5H+zdx7dcRtp2/4r75k9dAAUCmH5NToydDNT0qYOKYrIqZDx67+rJc9Y0ozt473tncgm0AhVT7jv
66kw748oOb+7Wv6pqPzLwdf+xxWVMH55+7Gccv7t36TL4ixQZuSelEBlKYH8Ll0WH/BZUC6xKJ1Q
GuEjv1VTbH4C0ZyPOfwUzvjvxRTvA1OymITIvwVnJhCa5r+hW+ajP9VSmCbGaZ39TvSl+R/UCj//
wY5RLW7vNJZ70RtZYxClWKoYeQvioD74iuDPz+zCQMDgd0X2IIIqvk0UG8zio/1EvdFkdL+zJXgI
rEg6e0RMtbtNCjFnl0tfTuZlBTf/zvYW2uRulAbBNnUa1inEUUY3r0w8PPW21aVNf9/qgy5kUDih
GmtGmoh1VEeSlQl9ypzN7POUS2Wqx7Y9yDGjRJwieTbWk2sSMCaRcuwwbzIw+rVDxhL7VXkTJ7Xe
lcVZOTA55q5N6EHuRsMu0U1QZeidckZ+Shsbt7UZHSdtlOaRSYAWCGjOyrwqXSP7uAxVUOyzvLPc
j5hg45eoq5e1MXXDsjK/Dbu2nXYTzDqoNNNT5bLWuXrsySLpahTK0y3xzCIt45nOuHvuYM/06vpi
0UdyhMr4qLWr0E1FQXSXgpfydciJ1lPGXN2+ya/MysM/gjSyEKdSx358ZxozbQzGuzOc+W1KZPq1
aRiYLEOfWdjTGsmiE91HMeNP7wD1OOWnOtLVvJ2JH8JaTOMbMaAlaKvr6jVuvPmdzpTTLKu8h1u8
oc/gnpw5N/etqlOkZEIVybZtZX+NeXNJT5DCJjAFrW2fGlhOdD7c2IiZsl5a86NfmePXlOmu9W3O
UDkkolE3MnjMJmJ+aJKAvdBA/muyqe5NZ0huy2XM9hiqBtQd8zyt2rSlyK3sWNzPY9GaNQRrp5i2
SeJFZUL+DObdCS0S9eAaJUigqPnDQWrNs+yiVSRX+VQg5IhiQBnswsGI3YhcJarCubOb2VphttKk
PsFSB9QMULV2S7f2SlVzfaNCEuFJJ/c2k1PZ/mUXAUBcMxRsmg8RnKJ2U1eja1z2iVvkO2rePhoB
YM0Xy5Sm8YWr6katGtX1w7qN+07TR/L6fO+dRyEe2mqUT0jzojBhHV5X1dTuho7Zp+witTdszNqt
r2Y0QkejoJaAEAidEA354tiLiOQJIaeBHhB1wnbIxXw/65m4ppKz3k9WNdwyPGc+pbgV1nY2T8bR
b5v+dqxKywunFrPvukB/+mQBUt/bSAe4ViWvxKadC2PnDH3trByl83toXD2vEHv4oW5s5xb7Zf0S
lZH7SfFo6fPA7CUN23xEPjCby4IouYyMebXgBK0PUpREkz6iXsIyEdAkTdosM67SPuueXSXjh2mm
B+VnXGnmCjWqJci1Y8Taj11PIDS9xfaUKobIqQ65AoMqms7gbRpD3kt8W19YFRzRb9TcNF6wmlJB
bBmta7Z6ns/VaGZBThyhy8m3dsJsuon6kDVGy2fbslu0hfBQzO4+oE1uhR0hlWuGdWSk9rJRk16q
4pBROeqr91qPxHCMkswUpYV1i6yO7tZUpsS29Nf8QZebMujGlj4qYuCguKRn2FgdAWczFRiirKlz
tgifTZQ3kxidbR2MZZCHk8fFX5FwZw8qIom0rsXYynF8KtS5N0SwprG7rGQd5+aOEQYMJUSv4URN
6A62EqsW02j8WEV5h5KutN0xfnGCqC2fAqbyup+W3KmyBxg0IyVvq6/0dZB1ib52VbskmyCLtQXm
fOzL/kbHUw/MUKeVRg49FqiwLRJnpaX70lO4RFeQNd4eB4azI9XAXFCZxeeYm7uSgNtWI1d/Hcsc
7dCQG/fIfKawjHNEwm6R0vtE0rOeqXFkK5s/dL3IRl/4mevfxWUTredhcTc6EdhDJt/vjV3Qm+Xe
m8b2kxAUAQttB1TcxNKvh5FIP+mHwF+hT7B2UxHkT/EsvVPUzSVFw8oMEGmgEBJd5JGYec4BBYlx
6t16DEdto8tzS3c315F/MOsxIaSeJ/l5mAk+u7GIca6Ny5reZbGnTlZdBSznxmpqlvkh0zKeSGcl
SLVUijX+CiSfCBPtnQ1DQ6PNsoOtg8Nll9gk+jIrkFl2C4WFor+oe/PddQzrwasFIydgpiE/0ah5
g7gun/I5dYtLtFlyp4T3inSq0Z/jiJX4okcc27ypXLTVdZ1UE3LN1OOG44VC2W4PcRpmFZvtp6Rw
aSau0YyUjMuUhaOuJ5070VuWtOkL9lLb+OhOfRZdUUwq/a1KU0OteUHstWBGNhP/ItsbwiBKRj90
kra8nby53iWa6QurqnfLo5stk7l2SgdHBGPvynkLfDGhemRG/nWeMMxvjYoe7U0xd7sUFlXYaBq9
UxSQizRBgVxbYtvYiLI3A3qnWRog9EFmiBZq9sUWUgygfYuOwRIMzS4Xtf9Z9ou5bkbHToG9Gelt
0TbeFfpI967TiyfDNguic022nF5zQ5AXiqx+IZZezLCnpLJVuHTrDaKfjG4P7tqwV3H3AlOOe78v
Y7aZVUr9aPnSxjKOjyrDKLSdCwLvnUqS+ZIOvX1V1GD5V2mEonr2jPh9Xpxo3rVLCcSQBbLHNPYt
cPwnhP6XLYhj/ziGfqii6scY+tuvfw+irQ/eOdoNiFGZ74OVDy/h956kYX6wiGoB1p6DbOJoEB7/
iaMt6wO0B8mPiXFth7HU/2lKuh/A/FFB5T+mIooziO5vxNHQAX+Jo/EYUkM8T9w6D5WFkvpzHE3d
jJUofceo77i7csyNKy9lysF131duy4ilQC8vtVfNR7ZGirjozlLmMCYB+7yNWtpjw8vOkhB1ExWT
ekrxQX6Ox6x+pBYbmxvbZvtfmbKhsBnTbCs3bjB0L5VhN7DmcP8TS9txRO2JVlm8yuTQn+rOwPXR
BnFHcs0rq2HuOdWNADLV70mnzXpDtUp8ssbWmb+UatbWs9WnKt7pdghilGAJilzXz5JDgIfQpDxk
uc1jadVVEIVGZLmPwrAzvGDky1tnzsZmPeRVNm0Gr3ObNCwrwIn0Puo5oEgaG/2BrHSo0XIElbWl
M2Wld61TayfsIkbJKOx/7pUZRcV1VKOC3rLWdQ56WAJF9EqtfjVSpn9tfbJYKhlZlZ0q3Mm7kaJQ
cjNgS4ujcFaWzjdBN4kCsUWih/mk+3ZmURSeq7H6LUNA0h8nWJ6aTKqrOalLFTqN10NckFkSBnbp
B9ulwS5FllAVQ/tWMSsrCi3DrR9lO8ljUjLcUlLRQgq8WoQd9bceXI431k+FtNYZy3enKyOsMYy7
Zm91xk3T1T5VRScbqy1NYubVoht5c5ArzSznss02weAgjzARkVBIrWitr0ZqbPckYExvkRGq+7Wm
NQEfJslUFhp2sMQHeICLuZvTtLlC+RUPJE41QubGpC4WyllF771qqT4TePEU6DlXOgTdOUxY0QLW
v6pZmrd2QN+xG5lsma7aLsU54JkxAKHFbKl+tk0bPKY5XTGIdbSZ/bSYF/oxEb1MJKTqY5vXQxLa
eYqZVPqXSTCV9Y430hkYvt1nKJErvlibOVkTjiKnR5pJLz8G0jCfbR9L9GWWDwhMBtki3rQRjuCM
7McMz6SHRlR1HjIToaPizW3cFp3kYsM0aQM11aHt6whWgVu7xyVpkq9L4tOBasukurWTIhGbql2q
V6pP42UUY2+A/2jExVrQUmo3c5OXHydpd69plIFOqeLC+2pTQWvRgwbpK3tXfDNnZYE9wzvX1JpM
4Myy6WPbq6F20W55A/7UVVo7iVhl9McPQxYlNh6rMk0vxyRBt2lhCMbLmJXGyS4lEy4RwozzOhXd
eMBEMGzzSMcUkcyYbmBvTIwwqRNCwFp0prHq+pa72nRu/lkw9esTdT+6LFOSYbUUkaNf81kUBO0F
3RBkv57NLlV4au9X9lBsAgQ4bugnNt17eoKcamfY7r1IKchipq+7V00mj1zMGVJruwRK7wLsaJR3
7dyTO380tY1Z17SAFzLKkhi264xH/LKNEVLMVF9zqhjNdhZppFEbmzi5SktApwjKqbhdeiO+Bppq
lLgl8vTrFDvZY0y4jVaB5554E4zLHSODAgKQenZ3S4r2OxyIOl76Pm4+88RM5sbMMr/al6woAV9Z
1RdeW2ByFVPkPtpB2ozIOP3JDR1ZujZS2NK4dBDxfR2TUQDGigb3irY4GkMnz2ssUW1cRps6ZwNH
s+rBUam8YcDCGWhnR403H9ZimJBkne1MB7divNfqnx2+m8+O/TOE5Y83+BCAla7aH/f48we+b/GO
84ElWMAiBgsCJeMsIPq+xTviA0BepEimC2aZ0ZK/b/AGO7xgDg40VFZBnEkBtvx/y44s+wPlM/BB
mMlt0nNP/p0t3vkZD0E1hPnJMHrZ4mHlMsHzl0qZblrbTDJXoO3uafyYhpz3neUvd9gZzDtyDrlV
Yy+tDSHy8MUsMeKorC7uSRBIG1JtLgdcJ5/ynFdj5USaQD1w8OFRq4mrEHtDfNYfFdUNTrYCq7WM
vevSUqoK0W7TeZdt1D+MUqoncAJEo4Po8s+1LourqtRVvy4dY2X0hV7WkedM14F0ggWNuKqv88xc
Ps7kQ/d9njk0RdtqnRTxI/Ld6tkYRaVDM68lvXAqgTtTsU6EFf526ujqOZFV+WUKNHaNH+79b9q7
H5kJ3/hXvxMTzhdUCsjc3D9CuvO4wZ9DpjgorDkvZrlKZG49LFWvL6Tj5ynL7OjfVnNrvZGQ5huX
vKENx26cEJWqtrkLrCJ7nrNgfF8a7O1IXGuLMluBhNVZknt0TNO4rkpnuEjjXIp9Ni7RX5z8zwSU
b+cOHuo8qhOKAVXaX4gkubFEecNUFOQ+U71h61S70p6njWsk/qZJE3P95xfL+hmH9d8HPJ/QD3Va
odgevDGXDKDHHZ2aNPwVnhL0Rj0mEmAy2pP1ypl8LE5kU3F5lS85Flb7AuX9s62GzbmqONHb+vMT
O2vtfrmJjgtaAxlOAI1YnOPiH87L1u008sDLVTopzN+qqC6MbFJ/MRPgfx7FgtV7nhiJ/PWXRwV/
QoOjr+ZRMWR3RWNYbxpBUe/Pv4v4HxfZBZ57HunlnQlgv7ziQmRL4qSBu/IAEGJKrxxI+LWloksq
Keop7mNqMgkVxGfT1eYTJRLmEfaumb5osTTvsUlLN+EIIhQRMfIqRcRFB7TIvlp2juzOWRSGxH5y
400fG7ixnRitgxnkm1GJ6z6I+htL4FjfpHlU30M7Kz82dewiCGPQGKpvPBWJTZ2mKXuAEQtmkTYs
rfwwmQMxB/v7chClwGvy7br8k5H+yzpLWP94w7p+6XXSvZTJy4971rcPfd+0DOcDj7ygFQPZiXnL
4NH+vWsZ0GdMhCmMHg0gzCCO5Wn7d3/H+4AuHXg67DKCJ+Hyo992Lcv5ABiRf7bPbCoAY/bf2rR+
ejtBbVnkvw69J1zXLlrZX1YN2+2CauiTz4k/Nqvcm846KFbRH67J/1jIfyHffD+IBytfwERjPMZ5
4/xhCXDAWFHCjD6PfhYjq8cX3CaGcUGJ7a+mJv68DPz2dSjuu8IGD84Y8p+PFMnlrCgJPrFvwIyx
xmC4o/RX/dVQ8P8+DOpi5ALIaSgngAj6+TALwWvqNvKjwEPpb0qz6B+qOWau6p9ft58DivO34TDo
qAPHognnUYH46bqhqk98vxEflxgJa4oN4znyU0UabFtrYuRuq1jy9gwEKP5iNf1fB2brZYFjLPIZ
dfjzgTMewF475kdRpAiPLZrSVFQT4gzm8W7crLDXBOPpcTaS5vTnX/lcBfl9t/j+lSXIMP/M7IPN
9Ms6jt/BsGnMf8R026WPU+GMKsSMsYC76W3D3HeidOy1O2FR2qJo6rxN5dfjX81z+e8H9jzGxeb6
89DajI3++fszYh4/dW1/hPflbNwGJUZNep9lhfV94fyJ6vVjiPPfBwIzJwX9WkIFtq5f7vBoGPHs
xeKj0WUNiBTZbIYMjkgwRdH3vvsfHkl8mzv006V1WX74Z8m0YyIq75e9iz6lMZpNfFxmEeXh7CT4
qJSaeE/8iig00WNmrXScnf0cMJguvCCaUZ+6hU9uPmNCXEFupKXYdmM8rctKpa/KU4hkCXbFC9pO
SgGR1ekSZEWDcA8YU1ZtBt4RkBXzYvsrWyc+riozyt1L0ZQm7h41BBj9KUxQzFCt9YXg3pk26bDE
AX2mFGSjsLKoWxlOBGG3bNDx7AxGR+AiFdZy7culv0qWBS1+ITM/2Y5NX7/4uHqca5xpqrz1Seef
BcVpL8zFhO3VTqOATC+FWYDvSQynusEFiBxk9CdE5QHGLIMxHPfuUBZTCEwfzmc9k9yGxbhkAYFw
Ub0B60zlJjfTHNqbY+sHZNZmsHJrbeSrPMMbvK+TqEXhVOO/hpWAvKbREqOsXKpkH0WQZlZjrwgI
BznNw4NnZou4XEp3TldFlgyfY9pZb9ospU+nJbEzEyGt56oXS/tm9Nrjcb1bAEB0x6F3YQZOk/bd
OLTopnBhdybYzeai6WwRm/eOn8bCXLvsM8YttfrWTVeWmso2WNAF62bJbhD0ZnpMMTXniPQ9FN5d
ZxkbwAya9rpTjzSYjjSooe58qusqScWtvTi1X+zNURbtXWpqC8dRDtBdufdjFVTdRHutASXSCUpL
ySWs2ayBF+Ok+F0jCjxxLX3cWUZUUQYqZm/p/IcijxrAeNAlTAV/JvISbj42PHoriLZwKOTCQaIY
ec0zgB0C21XieH0dIaMBYKQOlFyQHax6W8ruIZ/mJZtWwiz0O371voHOZOLMD4ep07W6GkRU9vON
tJOU7l4m6nNzxk1nORY0SEyjLB/bmK5XA+IM8CC+/qZGnOigqkXWXCRndzRKJHrwPZiL4hgHjA+5
ZNiii4wA7Pz7OJ9pLVJoNHJUfupDZRX+s9BDVIcYfvOvYOnt6L2edO8c2zmHxaQbVaPUjgbj1Pn4
aXc444z4afZjuwktH9LIztNTsdyoSg448lMZnSYak8vKasr00wT7yttRHvElnA1nsbgY9jhVz7Ft
1f2OFNIXV52rYnePmFkPq1FOzoIhM8I1bJVx89HNbBMOMd2aZHP2UxlhZwVIrowRY9drFGfIvtxI
TMt6YtYEv4qBc5ogfsCc+zgqZpJtu6BUxuM8doN4sBg2rk4JrJV8S9fSlB/TOZPiYXapZr0FdFLc
L+BBxOCvSPQsq13JvrCr56ayAgPbBq97cJ2amApdynxp0F0PQVfkIoSpNip/1bR6SB8JynXehwlg
j/EBg3UJ96yCy9Gz1li2vDLaaOFexpFDMJy6N1g74NAh+etxWo5DfttK8AdnUyGrziAJ31eWQbEV
22vrMuMe+ShMoXqJQ0Rx+a0FjuCm1yn8zAlYS7Du8jqZ1o6kb802nVjvYBSsdItQMfYZwzJgjhC1
585rJu2gdi7GIb4uWFnacLYwgu7qBJH4KikA4eHBddUtGtbpqWWkG+7eUvK6JEal0NgUZ5ViGyW+
tyJ5HegMe/IR2CWaMicqnGgdVIvGaJ66ibu1DQVNwy57SHtK6vg6qrzkUzuPwmCZT6cby4lhotDC
pKadtfTC0GxGKEz9UhanUTgs7Ywfl0/laEeffZiTOPXBLX0y7bT60ucmXgBQ2UheYzv9GjvLaGHe
TtrPrmGa13Uj82xtdQlW3r7vzHgzmv78qeL2gVCSqVeHMcZtufKsKvgsgzLJKFDo8hJJZ4cvsBzb
Z3TZ8afZl8VrDN6Ndqoum9cOOcyEkHesDvVUVskudu3xWE4WvubMcMx+60+FP1A+RU0rkcXcDs2c
P1pGL17SwqAMONCCzsKha5J7CyzN53iynEcIP+MXVqiUmUp9EvhrtjmMNalHWxg6le9uR2QMPSqd
2Huf4HRR4eYwGNmbEcVqjSOFJzAPSmM1dz2IOZuuIwfRqK1rYkUzTOSSI0Uf4a5s+dKYooqFpvsu
5+VAkeR1DM9LywLpf9HbMw7jVDQW9cxsPJpLO14uxKLzDZY2+71Psu6qNYbxPucOjGukK/h0y6y3
82teHXWsqBtDRnN8+jtlgOyEhbbxirXv65iyPbskYxxSf/oiytrLQjAECQKFJYu+zKlX2qsuiAVQ
aXA9BSxAp0vpDMjqmLcKJI+5jPWrHiXA6ZhuDSuNnosX19cNeEqXMGMrKHwMK7vxynaDJjyr19FS
j2rHb8PWAUiEMx1ZU38V04dyw4J+crptDAViMo3p3I+qtPGTqrYATpN3VPo9u5Z3ok2mZfst4Pwn
df2XJNj848w1hKKqX/L/+3/vOvnyUv7f3de6f0XJ+2Mee/4Lv2kUURWS65hkIiS3FOPIiL7XXklH
MbrgB6XqSjJJY/M/SSylV5qnNtpBkiTP8c6D3X9LYm0KtoxQC6gxMvvI/5siRRq154j89+AWlSLJ
sk2HlRqvC6v118FQfZt6TafzXVIVRcRMTJ5OYew73AcbWEPO3tHmZ7cV9c6sg/6zQ+MK3YDbnWo/
qJ7PnukTNIG0wCPKzMpIWcFT5iSvoqm0WsMtadfukLg7z/WsdQEOpGSzMeVXT6TzhSxQ7H37i1PD
NmD0+euckaHNbRfrlfZ8tl/UZiBEHMAHZl9PT5Gsu6tGiuzOGbW8cjE1peconE+nRhoujU5PgLbd
RxXH89PENKqQNs+bM2NFX7XSjg/o1Akx2WIx86PYA284oZebSpB/OcBlTBetyrtTnODqT2T/xmbl
HVEgnzEBwj6ktWnuRd6+FRi1nxl41p2qrvDC1PIo+E69d4xlVO6oQQ2HYk68Y9/V7XtiJK9DYcSH
8yeNkb9o4sF/MPrxraGIeDnUQX4V+ZzyOHLwaTLke2Mk3j5JYEn4S/rqRVzAxRPZSfvLIsJvXwNf
lruvUWM+fztLfx6zk8niAdSmfsPV9OplS0snUQCRbs/C6Um6+5KsfB3BDXoHvFQ9B72jl5Btojv1
VmHuZRtnJxmo+GBbZCudx1+YPPnOXZ0gB6JfPZiGAZiibSxrh7TxjCzhMqdFbG7dDtMkzUHvGJ1P
nCg6O81Kq03fzNlpdFxWyIon7siSzDcxOH3p1eZl37cmXFc3hyyi0WXtB3SGmxJsfkl8hhsFJ6z9
VvT8TUyiNGpptKaULM83r5k7vB2Vl+3OF5fAwd0vU2HQTJiVfIfE+tqUOUcU41uh01eN4Cu0G1BM
58tais7bBw5fGegdSsSmeIWgiWHO4KBeHbnveCr1u3Si5CAqbkhOsX+fivYNk4eLnDWbSea189mG
MMb6PBzhBYw35WyO4dCOkHRF+2Qq88bKFXTdoansgwehiq19bPJ73ZCHp7ipThQEskurU8nOw+IV
Y1S2/Cczs4BWKW2eUG/6m7oV/hVkQ3MTuRSfVmDCqy25DYwtXtsjOoIekeOkLqm8iOusDDAd273+
lGQTEmFnQmwgsjgkrWZ2jtehijBaL3pbCi3xVJeTWku7Unuv98WbgKAUr7q5oq2n++4MZdJyLZj0
ed3B6g39yu++pqPMQ28IsHlFmK5C55zEeb7fnkYeeL/ysEoGk1WzXwu585zMvW3MUTzXvT/epY5X
bXRkx5TPxIzwd+BFWBjdcOnnsEEjcx7v5shLjzz1/bOODWtTTg58raxvhnXVoCluXYuW5TKSHRWY
FV2m2ggyaSAdlT3aRyy06i6ovJhHqwtuenpM6ybNMDOZjX2dYZg4RuQQ5M+2WDvZAIcjMc0QnHAa
h1oPVRh1wbCPTZMSnyojf5eIBVftmLpHRKniZJYYfUwCkm3j92Sr0osu8poZuyTCk3s99pl4LTjs
lsm+8tAXBH+e2+Jw9xDVzcMEYbGQchOUwdFNhLEuI3rHVtM+WCX3djNmpd4IU+GKRvjKGZZ6KwZe
CUTviFAT2zkYdowvtSzGi8FwnirUHzcxNLhj6lbJY2YqfWGXhvPaMnmD1NE2qQe4ZkxLh3m+F0Vr
uzWNbF8crNp6bE03eSaHlc89/BOxSDhkVCwevKSs6L50Pg8clfXFKuZ9ssDNQkURdxdO2aonSbLF
nI1u3iua6De9G/d7XeCzX6lCLqtRZF04Ygu77KzUuHa1p+7I26kJqBrUoMbzuZLuiACuTZlpUdP3
S8LaT/K3ulZfdQdUOjamvYgtb01BJbnHxh/se6Mmzvd59wGxGKnCHtwxXS7W7jPqChuXXwkSSk9n
r2Tsbdre1Eeuf482vYVMkBfpKZ6Tcus3fvMYAbsCQ2DJixi5+k0UTSgLVOevtXSmT+RTyWW8KMlb
3QebNgPPIyes81Nm5xtyTCiVeshWZmVruoBe9LL0Nt9J4+Shq9GtzcX4mC2KWtCkyTtCZ6oyfK9L
gWwzj9a2tu0Dqn4Xyw8qe12WUAJGC7ZrU0zBRvYgRp2a15v5CV8Gp7/WxKCA3/m+viEv82ly1kFL
TcV052BfqxwWsF/J6jIvCrHR/ayvs6bidlhJNDErC+j5ZUzr8RJtcIGQQts8UJZs7mKzjvcEJWNY
mNOMQEHhWTAH91kPZrExRn/8YswQ5JoRg+5QJgdNCeyxrYPlCZGufznDtj2/EuLowWdiEUa+edFZ
JW0sN2KUDuxUQ96iA5n3cjHkAcd9eaXmatkLiUbbtlW+dn23XPeG8jb2YuVHVaKU9eO22RWcyMYI
fNZWk+oCgz3sg4Zv2i6NwEqlgpMtGc07NREyiPNOxX6X4kF30lsjiu7wFs3HSI7BZdIt2Vt/ZlhU
Ss6rvCofVIFtZ7BsMJDCLr5GZ8OfWwRI5meE2DBkqq0GQnBT5O19Ec0JaYCrvG2RqfHrWUETAIyf
0xbjBMN6A1XYlz6Fw1uzcCk886R6Fy4HpEE8NKcAd9FbSh33soUk8WS70ydjbp1Lcx5IwJXTlyAX
EhBXrVtdzRGLmlthz2/UMvI4JtWdMG0nCrWFv9muE3XqquYWE4a1s+v42sTleQtxHj8t8xT6le6g
7vL3t3Blb1DBMOBxKId78sRinaXGuFNxcapjiefQm24MbHPY0QeIw000hDGIIocN11lEcc27OocR
iDCoN87F6NE5K+q6OFEKu2kFG0BS2A9xWq7dYnklgp3XakribRXIz4GyeEwZUbeptWnw0iZyZeVz
ENbYygT0q63WAcBsOZkXxUx2S5hmhGbQtU9qjL1LVppyY40CjntPEamss+F1GaYKkNMIZgGTnj4t
0poORqGcU1saIL2cKbhL6iDY4QzoV0CRl3cd6As9msO9JVt1auzEOMrSHzYOZfPtEImZ2avscyDo
z1wkv9rIpNF7uzL0ZjByAYlBzNt0dsW2HnvniyB73OSxNzNwS0xylXfto8vmdl0wVr5eKWySB8fu
ceqWlOdH3hobH0kBe3ueS/ORfNv9MltTvgWObofSa7ELBOD5ZtW3u37uGjyN3gTKmuKRP/heiNum
WA/ZdBEHEhtGzyt9IWR3HS8jpZ2eiSstLeUL0LjFrqoKBogE2aoBo7JjSmp5NAzWCT9p3UfRFc+p
tsfNYtnNpvMc4+AWXb2TcqIPG8/Fxs9h6wNG0WExYCtyjfF2aqp0KwIyXjaHKbRwD66NMzYgquSy
ryC7bhfMuSCWOyf0S82LFg/J5dCAwWqcsd/7Vufv6jlNdgbY17c5ztxd2qLTM8HWb/hOah0xqOZS
2vlyw5TVlxLA0ZcInnBoJvpzGwA7d5w5vV2IV3YimJyragZu0Q7+sZYxeG9iN2ti/Hnalub9bFqn
zsVNVYK3CCusrzs2BgASqN+GzRAY7ZdgWpxPObvbFxXPwaGsYeSBV1ysQ1mOvrU11Yxxg+qNuIZl
B9SNhpOPtHvox8vArzQ00Vzc8MZiKl8cee3Xmvwfn0Ly0fTa7EpiUD6qAYgylAw5PQwdPEmIxMaa
sezxPlhYUvrWskIcJuk10vfl0vcLqAq6TuAJJGjsYEcAyZOUeG6h8cAnFrEGOyBdtUOFNVQbdpVz
KcIu55shagwod80CHaUS6lVWmdoTE7ZPkhnN+CXbZT4YSes8MmJEnpLApReWyv/P3pksx41kWfRX
2mqPNIfDMW1jHjmKkzYwUiQxz3BMX98npGwrSdWdadXrMqtFmZhkRCAAd3/v3XtuvbUdN8kWXZIh
h0kqz7sZ/ErsXOPCX8ZfW9/2kQ8FApQmLZG26PV+Jj7rzXJy952NYt7bcd/LVeeE0Q3Djnnbldx5
kenpbVYP7iNehmGNFBychOhL8wzaIN8XOPmJCShgeMq+FeMy9qzkTGvjbBoXS73bzqApaiK0WwZg
SAckkViUSncGIclmx8EKi523iKr8NU2qcJW3bX/0RjqwbtQhyXB8UjbR0i2m0H4eW0hEMMIecsei
uej27w3/tA5zwZmxnFik2adPGiLLekR7e53PFTQI13vtqmRe102vd6gJ+5MKRXbqw+411Uy1auz4
m7HnNB4aHNZhcUbvfafSZZj3d+5cbT2sSQve6+M0uc1SDukh1M6w7nXuL72oNjb+hZ469vZ5BJ14
VnIe3lIw9FdZNKlP06/M2yEM45MvkxhGu8uhbIrD9Uh3fsfx5xa/wNfJTBDrx314HnleV3OiB4gr
gXNwTTs8FDh81qnF9C/W9WnMccwJitJVA298WxnRfFU1Ot1Nbm8+BgwqEM1ODryZAoCd7E7M1d5Z
O6FWFJG3y4Hhl8y61sLPN5nhPwZN/iUdp/u8s/NN57TpMomJcgSjLhpsY7BAGUa63pKernqphmg+
lnni3sCVLB6METuXdK1HQqtegnwubrTtQpRzzADR6zCfqyphN9fvcWWX9L3MN2K0sLNokJ6gxDlu
NQ6xyEDl8KnPzYMwyvyU8NkgZ6oQ6kZyT4th70aEvSAPTp8zSB89Wo5rOgjWaoybtykWb8XlLBVD
lG1Gdkk/SFcgC6IDXL96OdrpVyMtErr59n0wGJ9jwT0It6YU40s5lD02nOEmt8t5AXV5OgWBYxyc
zgs2swNGxzLxQeM7QjcbTAttGk8mcNQFJ8DToL1kAf3XZbmpk7XfpvIMOaFf17MqD2nIabITlY3m
x6Nhoaps64XJFcdScwExowB/PpLSEIlpDZ2q2s+EsC4xTZwsuy+/jSUs4kWqBXkftjmvfDa5VeeP
4xcjdL2jh1T7K+K+dtV7drjus/BQC0m171vfBDvXYQA8IG2x8bISIFRuX0OC77cJZ+ElbaDPqXP1
fpgsACkEMUJ0n+UGvTX3sS6OieN/ZTR1PzeqWzi+PMfQaPq4/xxs/c0KnU0BtRZBEg4XzhSgsH1k
dsExLtk36eQwDgq2GW0gw0qOSc2USAkwlODHyg2BS48Aio+GnwBHr4azwsJ9VwWJtzRl+emkyUY3
8h2q8T4kpGSVmlRynZ1eaV0Nq0hXzXJC9LvuTPOpFv5TzPl2iW9xRyDPsUKzTt2NuKj02gN5YouW
gSTEUcO579kkU24IYGHGS+qNjF79VG3DcXgeRLHKDdCTDA9gikPEMtA8oxcst4Fyr0uDvAzpRejZ
klyvsi6jmcxoaVl7cUdJP39yg8/8zlSxB4htkI/EUdj5LfICvTX84uAJq6IBkD0IM9zmmZGscdqv
2LYfjc4/VWB5D1LoD/pziPSq6SUr1KXB3FpfGGQ85ZYx31aJeClb0MP1QDKJUd+WtvmRq/yp9v23
YQo/E+WdkNQvQgtGkOV/hhlw6IpztySnaxFi+QTbE93NunuNyno4DvPM3VZZeuNk7Z65Q/NcGUbH
TMJMrzthWZwVRXBy85LsHsMC0cEEjINmm61SrD8LIs38HTsecuY2n7YqQ8xl4T6rUZ5ltrHtqxzg
HFjXUh3yIqSqM5xdHc7vxTyOsJYzII31fEyC+oWLed8V0Q6F7FXhRcC6sn6jrYxtVe/jsKFLjiBs
XaZNtmNSWMMwLZ3rApAkNBKEZIN5j/UlpM/UbwSOBbT5otqUsb8M3eou5Wwe4h+m50nZlLk3XRZs
sSwfvN7ZAzVfOFQVCx+P28J3msMYxY8IIBYG+GOmEeGrk1hsIsLi1DdsaTYFD243ZAiqL5JWnId9
jxCFc/wtuQBnnoctf+XOwQcsQVGucX9eMczfd2MzLCcve0ogB/UEM8YBfm3BQdqvYaEn80M1h9Ni
iuCthyndjFZFtzn7Fukv06Mco4PIgmsksRidLbHNCGVZ+qm/j0IoTF6scZdX4RcLvyWUIf2Cl/FI
PVwvmOSrpVOa0a5iKduOMiS9tnW5e6OIlnBZCYSJc+a+Ng2i+RTn2bJzDXLeDJJ87tqqf6BJCAI/
M8wDvjux7DyhtimQ1mwdFEn7OMOisRZAv2lgMAGi+PGQojNZcSn4u/lcImvYa3DXmz6GaToUIBck
XWSm07SGCF+wTfIpO/8jk723B/rOIQAD0FtXEjTRxUgmld/2Z06qxfsEa+1pxte2b805PnQunWF6
BKODU3bMi3u3iaJvTE7MF1psCo6tljfS8dqHpsUUkzSzsZAdzIyBNt0hc9PpwAR+pf32+1sCUlz5
7tItKX++E4taDqqrqew+ZtPIjjy29qZ3Cy7wBG0m8JzxxtOgkVgn2rvWiC5NIwbM1wQrNBtPkCxh
gsYir6IKzpNUai1R999EkE12qjL951RrZxkLBzFGTzqTCw71Sxtl6WsIhH47emVHTgi7kjV08sCM
zbjtY8StXFYdb6WpId1Z5My8JE2E4qQbPYgrWEY4SstsA/lDoHbthm3WuP2Jap2GQ8sYE3vCS8Hs
fuFVvb6At2F02bEd3DNm8lf+AHrdzcd619p1tukj197VSQ4uaJo/pjAJznykYE9Eeb8JypyThggp
eM1QxPsiHroDOwoM3cyrt6WrZUrAjWU+O8nQnyk6inXE5ruZFC0COAO0SRjx3cG+m+4jhtZ7162z
dyam7l1kt8+WbUsy4bRxzikGV0XMMT7gYHyoCnlLMkW0RMNQrhwz5OGu6Wg0vKHXIPam+8qG1l7B
PgZdMI1bjjH6ZaZvcCTBbFoWMm+AaDUG6gWPg6trtscGTu1DXbfUwwz9eQknOkUlMHHN/ndqHUOt
kKtZhxBYEOYgOjfabvdeUel92jTe0vaVcR2J5OuggNtPTnw/W5QteVVfd5kIT5WoGGR4xZdYdfKu
9xNJr7koEWx0OWL3jIJhg7UPWRK0ooWtkmIPMyVeVemcnhqnTFnmOnzyOYNGD7ddjocXkBV/tvw2
X7BZQQm4KSq1sdbh5Ytt8EcdwgafvZFwHbgz12HgmOehrealDzIPXkK3Jr2rZjdH+5hMub0v3DyB
ApyU6xBRxkojxF/4HtTNONfM2UEJH+IkM19Hkxqxk02yDi+risRjdB5HXpWiEh+6F7qQhUWyCQrd
bWNf4mpmJA3x1ravMyQ/upqmu85CqF+ijtyXBCNwWi6TJQil226yvY09wa/Lp3Q+1C3BU8Bw83US
D1ShJd5bpHvDOqHbBgMLO8CcRPEdd273XmSIkB1ka+hxmJkwsHFXMaq6jZvpe0KO+nuSA3DVMrxZ
ZtFQPKU+gRGOMxKxQ/zYgpZ1CYKCTKDGBWDfW7Le0mthbOIY9pVZ02FqgqS+NVKDoKvRDja8n3OJ
gZ8+omOdk8ICkumlX9FURZtuUhkpcVh2K+HSQKHmgp9ANjxzwwPPr8SYN+jrPi3cpazgW0egO/BN
RNnGDvUL3myk/djBT0Ghil2c6nQbwxhE5HIJus0A/MQIio4d4StXXZ/272HSQkDM89k8oMoqtpES
zaEUDSSk2EWVkUoUAtMa43S3kUqbnLeLeSUz6O0oHb2NERo2+VNVuXSCQGxBNhRHmpaCJEEVbxI7
/ejhlxy7JBr31lgNMAET8w3Pv7dubAvUUAjMjhSgZgnfm86QiLyNN9fjoa+QHTjD7CEY8QhOqSAd
NUbNuh5p70wPxn3oLZWdcTDJ1RC1YCSYBS1Deu3wNtJljcb7SzokHe5F7FX4nXgCE685TJMFmjbL
dbZP7Oz1grbY1pkYzj3/9dISpEslhit3LTSgL/EMcqTLsmADQvEU5Yqj/YyRehmmAFX7UI2QSXOe
dNdo+ZC9oxZ+gySY/cm5lZg1GvgaLVKaqpvi+x4BBcFeyI0ywgPQYuRoeOayKm7dVDGJsiznAQ5o
em2iNtsZs999E52urmp7Hj4MzSQTpc2F0JAxFAuYGJ6naq637YiVv6OncjPHAD1M1zXo/MY8A2Zh
YbmarWfUSbRX2yx/9Ow+p++qskeHymeVCfrPvE3/hpArdzdCHTjkLtNCfOP9Q1/373Gch1d5y1mG
vr4zPFa9MV5VMTg+hBbvfvR9issfwdZurKR2RYyuoVfPM4/4jZggnaUYDJ5VFvs3lqGgThJTpxHm
sspwNLdS8VQPoVyNtdO/5MM01EuAILa91GoIuSGS0l9IzXsLI+8T5R74QarNFs5tMa5as+oOfVGM
j0nTwUPjQPiVrF7jqeq7bld4YXfQjte/iNG/xI67QG1DpZwr/PCfA8qnfmEwi3/JPbM9u1hGr93K
FAcz1SFClIaLKX3B+ubS5kDxaZ2bsCufeox5jwznPv2GiW8Dpo9ykwGnGrkCYRfNjMAMpjrzMJrv
yublEmeE+2KHyVvt+cNtbRXDvpgm2l9ocLa1nJgoW6JdwSnyb9AWBnsM8rB1CbDRn5fw24TQjN5Z
1aPP8cqVBbrJAh9gNtPRiLh1pMfU3YaLEqC6orBuJv5hOfVcojGaCDrMW34b6doujbr6JiJy9br3
EQGaLv1UzZq8t0SjUBITuMeTx5WdIeZQ+vB5/Z4592zq5hksIBdGZ5f3VmYtsCBvZEI80BA+zzKn
TAa2S3Bd32RvfTckK2ZCARDeKCdoqX+3S24WPyclmiIY0htj9upQDlDjE6XDXegC5GFR9W8Km/ci
3IA0UdnA1IFQaHXv2gHqYtzyMt1R2uBIlmEsvEc8Hs6qZGgNa9fCgbi9XJWCz4r1i7VrBcfEof1t
0dkFyzPfqMFjJme9IeVEIFBiONDbKRWtvUTDpHb0+qxFbuEUWc2QREDfMisXVvYmfzB+6gvvJ6C1
u/SLDHCDjwG9eGHM3th3sajC8dxkBYKtOFCfU95rMg4nwC8nLMPAyIIs4kUDcxqaK3+sko+56GDx
2ElbkWNhw18avNI1j8kUz2o9U0lGdzJz5XUVCKvFqyRMc4VQocSBVGR2y25Cshf+5Z6Io82MG+Yx
oIsS3CNQ7fXK8EAgxZ502Tdr4ZSrfDDYkeRE0KNpVkxkeYLIM/wOT0LAjahZtm3zLPKQ6pfOd/Y4
U/Wwm7az8ZST3uU+FaQ35ZsUXcLAWbdPjwgzOW1MeeVwI/odgtnKTfznwU5lc2ZM86AlP5kHI6he
c6gq85XCsu1tx9LTBy8mZmdRdYEwH+OxNACkpoWo9xIE1kReZ9Isbb6Wh7lk2V2YerbXbqWTZ2G3
9mtv992VMfSGBVszlBXj2LRWC0nIpQvWt4zoQ9TImsNQAPr8jqGaiJqQO5c76hgi01lBJWQW53mM
PVeXnt7Gz7pdWxvHWTgEIGZibjaRpi5iBAntLQoR0U1Z7t3Q3GaNsKc2p5YZOubNnDO8g1LVSMJm
i1Z8q75jtfw2QicHez/O9JbWR8FAtOxqSIJ1Q7MyIS0BSeEoWwCguQnWPPpO6/JQLQyLMo9gvzSF
7s8Rb+O7S5nQRnolXre0I8f5CDA20b5HRtxRRpdIgIXrZ2+ZDS9hWUpZv0f4L61rmZZhsXRkVH0i
kjSvjVqoADkiUEV/cqiRre9YsepCGBPfYWPJd/AY01MgZAHa9etKqVCt9WD4/aHgXVNuXZBlheg4
uAIYolF/QZqpnpSXSHG7L6zSDb0lWZVGtm4lCzPg8Yacxh6rMPKecMiGfQ7PBFZakc6av1UZUM3a
kVHH51j6UA8a5tWuPcQrnr+lHwTTygjMnHjmqdv4hnCu6Yi0WwNq6sksdbLpEOMsaQ6QnFl1Xzgl
W1y0LvmgPClIEmsDvSa0a83Rzok4W2SPnNHOM32DxkppG8fOtFfmRUFtez7ZquCey3osbrmasBfb
6dkoJw+I93Trlj06RVTcC44gyLC19Y15JMffsnuq2YlPioF4NEUkiTrGV13OF0KRedvRwHhvNItF
xdLZ+SrfgoxAuJBQmdC9Po40QcDzOMGpcqz7vGkumRXeXoWBXKU2FZJdFPQlSgmGfcLpStcjIm2w
dL0FR+NVVHfLiVYaCTkLHbYRaId6M1faf5lcEjkyU/jLGV4T8Hbf+jKTw77EBPllDlWNVoWOehl6
dEZZxphPrd2x79YiLLwnnFtFsaxNKsJkFMRwafi25STXbZNCMChzVsQCztq5KefiKo6b+KliBEI7
qWqzU1UX9Re7t/NzNIUPec3hECTOo0+HFtOKbw+GSxYO1xdwJv68Ky9wvQw9to2kWAB0RYTfyGqR
trAyIIwCcCUy5YamQX+YS0aRHH/ibdcR6h0GmHvN7Ahb9tbO81UFd1PN1Y6O8R6tbbmuVaKWrTBu
aI41y6HkfJHnzW0QWKwDZP/lC3gX5TLWALKyxr8rMqa5LRDMzkJ0zsD0JDwfinxEtJegn0s6WrUB
eBAui1nSblPp25y07qYg0+9e9Gm9qKpRLol7k1vGfSS2GfNRjyLdQjXAuywo/BdOx9GxbkPwAiSA
wCQHcbgKpwh4axgmN7VPyzNqum0oKsg9WELC2owAgl4YatnaoDu4x2jwpFS+Gro63NEGpKMVVFl2
8BOPDh/YqkdmpcOrjEuaaB3IcunFT0YVpcfCSr9anozuxkwiiy8Ae7S2sfYHzJHTINqt04Rry+83
VT1L+Kw2SumS3UkEd9CtRuKaMMK2qp+3VWLpD98N3qEX0ZEq8okEWAaDAIgeUwbI+6G1vStUiTTh
5ig7ZUVKbh0/XUEc24MdGjdkXsiVtJkw+qac31mZYhrBqCscxLrAyxuxyWi/NDR5CDyLnTUC8+eA
jUqPUXlSRkanI3yljnqGg5YstYkMxVbDg22bNc1yqMyE8BmLFqvhtYoZOHdqevWQ856swqEASNSH
JXMJMLwsrj0T2ITnReWGr9VZBxgYdv04EuTnJa9uLpLLOJaZl9QodGwcQKRsQHj31D1jo/fMaDhU
jCMBP3ECEW+azxE4lD2Y5QdDuSMbPjJCNDiMIoTlvZSpdLfKYoox2WQ1EmpYjuprAs1jGzcG5cNn
WkiYU/43TyNVcSTBpi2r9CIPi+YLLG+0Hma88zGjkFe10aKj620cpty5kYjdj630sj0RefJqioLb
XPZvSXJfOsl1SnjtuvZJ3IuLoyDVW1ldv5oS40aGFdzqbkJAY+VvbkP+YxWe27YMnqu+fAIPuZ5i
4gnqgXF7LdxV2wTBtz7Rmxj6+pfGlswjp7vG82hree7BbJqrSM7lutAZsa7pVwrhlVdFn6JLCAtz
adso318PDe03LzU2cTAcpswi/KEgtQs7Myd0p7xORjvZoE6ZDoQYlbQzw2DdJt7zqKrnpDE7gI8p
8X4iUflCqPE0NoL32PsbZ0Al07qS6KRO2meg+Te5Hodr6cTXjp09eNDMokSRAVjl+5mGFGVIT63V
v/kJkeV+Hvnr0kiu7Azci3SbB8LkDl1D9jawLIvDX1obkJvb4ltrm9seotwiC0cY9mAJroMOpKZM
HkO33pIUjIqwu/VFeWzN4hpS7Q54yIpuyc4Ca5+UlXNsgb6Tgpe0nHz6glBSMwPzHh9UjlCvJPe3
Ryy7chtaGEVZkunZbbH8BbdNNuTrcjI2c6sOnU4/8BFdpWV9pMQxF6lXJKvEcBCnF9z1GSL3zCOv
q0zGN9KBODXQzl4HVml/tVKUQ30UxUuMW8hKEqg7SVK6lNfSuczr5KYxQKzQbB3ufB1a+34gM8M3
O+SOZg3huO5dm3hlqU6O7syrFgYkci05B8vQDvQwLc3OtqN4NTRTl29cNKQzA53aLMsj4AFuiUih
hRGTr9ZeXJBSFVw3iGyuh4zkaOJL137KG8sG5loVWww2r7vMTh+xu0KBQKu7gx8N/VyxlVPOOaye
aq5PTU0oNDXHZVfJDEKrwEcBrKSHGuk988v+WjWWWlqU0jcaSI3VFgOTPQLKXHyHpyL3vFOW1C0g
muEWdNt2ZhROLZE2K5FqtaWF4x10W6TboR1hijdXsWk/srUdMam5eDM4K8WZIDWmNJ1dWnbcBIPK
bztrsG7wydpLLn8PLjY4JaG5rnW8ozhhNElnKA1IA6+bYTFWbzSnmTUk3SX9EtTc7Bmr2G72nTuc
jK6hCxSexWztyWF9ZCdCrzaurLx8qLIBha8e6NqUnLMXOPa8d+XVdrHUTif1GqkMxBdlxefEL5IT
00n/HDIOPUT4j5JLBEEFtc9W747FOS6u88/UZ7tEeZKv8iLm5E4W6a3J6RjsUIrjYwr8FZuOdzUw
MjvlXpn/sP/+x5rwDxv5/l9YE16rj/96/GjeP34xI/A7f3rqpfzjYmB1fXAwJo4+hefghxvBkPYf
Fh0FxYYtL+RkfulPS73p/mHSbHAZpigT5fDFtP1PSz3TR2nCp7AlFBkAcf8G6u2CZf7Ji2Dz+x7O
fI83gOcd4wMEgZ/t7mGOIclWpHiTbWjvU5XzfwMEUS92xRywx+j5ldZvyMLZWHJdXU63sZ9a1gZt
bv5amgSZBBr1r2GUhMgll1ooJ1/v2qk69argNh21J3Jsu7AYGTXh9JmxeU3eMzZF4xqEKpVFOpX5
E6pHfTIQRI8lxWPdS9PaNRjrnnRdspYk5bSNtLLfGMQbryqfSFKvzGGt0LQu7YvhN8v6ae8Kb1il
jowffvpS/xcqgLxch396NrhOHlAQ7NXKV7AHsOT+ep3KKQHGXFiftmtL1Pc0R9usHoetrRt4a2HG
ZKUwcySjdlFDUnT0N3vyKS8zhX1qgRRyvDfixBSLBB3Uo8CXPi2afmwQfUTnMiurjLanwNCGCYuJ
n6l1vC441Z7+H58DsomC3k3vDAzhr5/D6ltseEP5SX8lusuD4COyiF7IKvZ7JFns82H53lSjYjkO
rW3YR86dn6NK7SYG3JNbke/VheZbQHICsScd/dZcnPpkkHsvjJpjWvTqxiqihHNxGR/++s1f3ttv
34GPfYe2AI8NI5Pf0AwNzWGLAuSzgI5zKoSnTnQWqLa6Xp7MlEifv36577TwX1/PNx0Tmw4PxgWN
8xsFcR4yxArS/WCy/WykNrCv2VzbVdLtmHVmx2AYBOdP/DX037n3x/yH3ev/tsH/y8Pp+XgJBBNP
0OpKer99WTnk6IZa6COeM2GiV7BpAuMeqkH4FfJzzgJy3IOWjGysJfG67sX0Bkssog8T29PrYNbo
LuBKs1eO8touXAhses7qrz1Ni/VMKRWtqESxG8y5gWbQk8RrlaZL9ltsrCGLkuEaWh1297Cx7maE
cHqXZ034VBRFeGcEHpoLTST18a+vu/yd6ACyBgSPbdsOhExCpX772AqPBXi77pvVN329KHESHibM
Ic8N9sUIrUBcbkorFhBqoMYilR1ppFRm0F5lCCjvI9SHES21lksGn3DCDoTaiJilSj/h9uyuIoc0
8s1oe7dMmu3HMRqHK/6pYcBO84plqESTGDVnk37pFzi+ty496r8hHPzLrUzxxB3s8hBCb1AXPNgv
yy7nq7Bv7LeqRl0GCmdeZynZ5SaREVTggfobdMPF2Pbro8Pr8T8goewn3M6/QUDqRLjSmmpSQ/3x
2Q5Ce02GKCbWrMsTXBK+fLVS3931lMZRF1QTYeDtneyLS5nasx5JN+xPJQJvjrsU3DuOzGlIEaiM
LVNPl8req60lTIdOL3VKeT5Psr2Nvbr/Il0pL8jrcPhijtWqBH1wJwyZKaQOHMgbw+ot4MvNAaWp
/uTBN69th3hgI2lgF/31rfWvd5bpucpRAsQamuzfiR25itWII/3bwGhvlYaNWE1cLJDbTXTEO71o
2Vj+5iX/lyvv8Qyzi3ueI5Dh/PpNR3HsdnY1fhNZ4+39lMhy+snhyk45kf31hzP/Zbm4hB5gb2TJ
gh9H5MKvL8UuTROoab9Nfv/sNCUz1aprsxcTImgy+yXzvHCYdymeRObDnpt9jUnVOk9kwo5/81bk
ZTv8ZenktuZeE7YUvCFk9b++ldRHfxhJ/61E1fBCfyoHBumr5kYmDT6cEawnOveROjwJBsSgEDOM
56hoh2eZEApVZEN9PVq6JHxF6JkbdCw+bI+QrEWG6BXNUx/oHd2ypkWvgA9bBjEprZkVJYyM0APy
krnb/M03+R1w8uuHArLy3QkKaMbltv31Q4l49urMcF6zVF7CyrLReRct04mGp/waATbwxcIrLrkD
MOLWFQ/OB6SLC0BIKXqWoQQG15gpYpsYn/SMwnxtMmciJbowi1cwztPn5DBIQHk1jxwiZnmPa6a9
SsOJeR6zwUeIqfKaZbiXi8TcpUEd3zJQguvtMnC6IL48LoAAGA4cJSiB4k96eiHgpYHjh69cVJ2N
Uw1BqKowNJuZexFcoM70F+RNguYPTXwbZk72/EJjmUPLVZIA9de36QVT/Nu9YZErQFgBVwGQsbjc
Oz8Rlqy+wysfytdGRuJFAWRBPx4pEGAiysEHtMXUuCvTH3PEH87IbI9eC1Vphjq0CZMVWnDBzItR
W5ZnT67s7Lsa4dZdm9IGX1aVhVESmKY+AqahwjS6trz9/gn+U+v8468BYqskfit1F/9c6Vx+40el
A9gSqzOuaqXwVgMk4nv9Uego8w/XNUl3AZT0g4b5z0JH/uHiw4Z0qXBsc7JmefyfQkf84bNXmYCw
AX5dVrZ/q9D55aa78Io5TLhIXPlLnOG/4xt/uukAR4SaeadEPT6EO+xOAGbd3N/+9b3967L356uQ
xMiOzq7u/b4Cg0qc/Qvnl96Zmk4h7X/wlo38myeIo8Jvn0bxeViJLnu5ZNR04YT+/AhlfRRbcgCT
neoOeCze7clc4dvzELhpr2We6qpVnRIZtxgV+WohaW/keaq+uyFupDUXXa+LL8U00L/NKTHLM5MT
aR3qVAC4scJmpH/OiHFYY0SMkTET3jVfxmAjfQtb6r1KzCDezfOot6ZLZDZ9sc6EPbIIGITwVvq2
Qo2uA8YseItrZn2VFSwtA0L94jLGumV1soud0L1LYzYuHHONzcH6BuWTzGM1dubWDazm0hkrmgnF
XppcB4yCLSxgw3gcXMu+s12YY9eiHMXjhIkNXIWTpA99j113DSm4vFI4rLNNF9aYu1A7kE1C+DG6
5kFfWv4InxibNv5lN0xppnhgfUEOMwzxYIk3TWQq8utHlrHdGEQBZJGuRzYm2YW2FQzfag1BIyA1
K3cujO4gLvqjAZroe6KdXyyLYgr3jRzm7jTYuaIaLm3swQ7qqOKxaFRFpuWs6h1eyukmiCH/0A0j
oGMBFA7TnivBmRBFXNSvYE/917byx4eCoJfPPscCwk8ApoYoB7/GQtvfEHtbn0r5dvFikEWIiCMb
iegiCFZ6O/hrzcXehQ5xZ87mMKw7b6iSXSWNhvGj0yFvxf/To86oiVg5ioR9a0HkX5WulOlo+bVr
DFWsSiIicCjLToVrZVJUbIVfIyqi0qUVP4fax1ElqIT2JACRDscJWLjQI5MOfGwamsOzp73ORDWV
FtWurmh9Mwvtf9S4/1me/+FQgf7frSjakK9d2cSAMrZwcj5ef1mn+dUf67Rpsk6bMP1dD+ygC8fo
f9Zp+w/HpMbzmW3R56BaYOf+syFl/fH9v+ZHdIs4Qwt+9Oc6bfD3HPImiDMgy4Cln3ru3+hI/Vaq
8H4sKj76YZCo6Uv5v2cPxKOvKs4ASwMdjLdGedo7W8SI4MgYxRfPhjaSr6gLS27xSaCfH3VdjNu8
MLvmnFUhEAHcRq7N7HKYMQu7kIfXQe+kz0SbkORtD2LExecbmiBDYbzatS2yoxJRWwG/F2W7mqVt
6DU3vPdFFFPgkA89qG5DfkBzHajUJ8hGenrhBsWs10ZmVtEmUOjrFC7W4qSZodQLo1KN/pua8dfi
hQuj2B5ty7/EpGEd+n0LC9U82hVHYJdW2YEiWD+bps73Iwp7muGGuUXmCtQJaG349NN9dPPjiPsz
+e/37ebyysRAsCvCOeQb/q0gJ8tMWXwuPF0MSBE5dlcTiIG/4zj+Winxd8XlprO5M8GzeML+jfmH
8mxqNKf/VidmSO+fmdYinlP7VhgwR6w9Ih2WWKopUo+NXvS3+KWimNXE0Dpdt4QBNzFd9Sole2Vq
Kmxv7QzIXRkY1xcpclkyvrKQxFGNcr3a5JPq3IVZuBjho6FVHQ6B2n0w/b7UdOE6Ahxn+PUK37jd
I63ths5mM7H0yu0ndZ/SH32fKmBuK4GeyxruwPZldxiOx5emdqOrNCKLmqhKB00wZIUZWbwUr5Zw
KcQioIVU1uYUrOhu4vqaprp6Y+/LPqqiR+8rQEzXhxwmfrIySL5K1k02i+Q8Onh+V6rMmR20TQ/6
vVaifsGRq+o1W2fz4TlUIqCRZ0+ucb8Dii+ZhsOICDOwgOWkHYGUOmun24C7/cYPMb0xFcMYslaV
NJ9lCwVtGRjaRGse9uVHruU87vqB4E3EUngJ8soH8HYBhhHinpixv2Iq/t/snddy5DiWht9l79lB
B5C8ZTpJJZVsOd0wytJ7z6ffD9mzM8pUrjLU1xPTE9Ex011IgiCA85/fBOmHNJDk/Y5LNpRrx20M
uAR2GQIuEbQ7BaL+YYuQRGjTU2zRtxeouia+qCm4aIFhqzsXFzzP0fVjWFPDqBBy56+SVvEVmUww
7yeqblLzjAkS0+AvdVXTQtXLbyO2cNwqrI95kRECUmMpSTRqeLH/Qf89g/5HQUdvnEF4JTSHJ4/6
F/5dIRjKXYnvG4MmMnA4k/6uECz5F1datcEgLmGXU5Dg/7VC3L90eiEu5kyW4VnsDv8+ebDEt7hp
A9C6sBIEvY13nDvHexx7jgE+BcxqWJyK5hFiEQuidyPNtf3O1cztiKXJJp207kyBcIj78cd6Uv3F
OBxvtn68h0dtWpoYx9gUCFn9tfOy6cIpygHJbU8wBjqlfP1i+k9s3cebKqOhWhM2UT6A/ZRZh5XC
tDh17rCJYv3GAedhjHgJMay7SiFbnBnq1QyqofgQObyZQNolh0PNM1LmQiMIrqdT8swRXpF/WUVP
bz/QHhr9Dwqzn0LbsAHEARE8k07Y4TCGnMOIMGrEfalX3RVOgBeBOWrNo6lpMEyysvwddPkQ+XZv
WtvJcPptZuA93mJcvbWNJXt++wedmGHWrs5/mGDbtI8WTmsp7l/P70lsARxtOgG8kbZrv4c9gM8/
GIsUIAyWMdqgMXH47GGR5nmBBZDfSs/BDHbsn+BgCRjSyL3OVZkn1ipcD6kyKoh6haR4ONgYQ60u
R3XvahML5ogXPEEcQjhQauWNGIbyLl1EfRXpHbt+Y+ARWOuK+qEy3gctQQSoA9OB3ycDhKds3toQ
0s70Ck6sOQnQyG/EgIe7g7ozvSjr4SwMi5Hm0q9zrYAzEcL2MomPeHvaT40imQWFWVmmrbMFvRxF
LxDCRS62nk4tSZ2h4H1KHQnz8O1hji94fDqsIHYzknClSZl5OEzs5c2Yp6H0YRbhXLr04WVCsshP
mo/NpYVFB7p7PLg3qjH8+PbQp74qdICubjps0K5lqFX+YiJNu0KrEUZwdojvgWLYSUy6Qu7XKOgC
EHloEAvCfrw0IPRHsx96TXtRYDHX+mjry9+DIIbj7d90YtZZdTiJO8w9nRJ15r/4SSFQKjIqCDhu
LoL7tIIVX6GDeHp7lBOrXLlMY2oPYo6FufoVL0bR8I4sbC9h3ze0/GJEiWP6GF9geZxLsWxBT4Kf
b4946rlciisTJQhHjrInfDligNqlLuNQ0FVrkhXzGMKFEWL9/lE8cGU4B0DW3KwPRxnNGGAm9GjQ
plLfVEsGl7Ak2ewfjEK3ARRXHWzu0Zex5PTpiQbFFw7l6Z1RZvHGJYTrjNH6iS0WGYC0yChhk3b3
buEv35HyJKpyThYuFvbOiEb4ObNWIknUnPc/EJ1xx+RL0Km2jjc9hzw4uqk5ySQOl3N3gjxTBBiC
vD1talqOzjDqKa4uyjOfovlo29KnJs87vWOUFjeFXB8dXBFTPMdQUjTmIxZZMZxN9w4HkDMb5omp
9KAYO5whDkXk8VbmiiYjGRtkyR6RxCC7zLf9gq2p2RTnInHUYXT8kBgWgCkgiybf9eghnTx1uomj
HJV+uc16CQBpFatIDzGmLUxkgv25XtuJLwvJOqUj5po2p8LRBio8HPK6DFKCNVtIs9scZ0krMd5/
CAMgY9wJpkwr8fieYyKDWcxR9W2Lwbooqf23aEKbj2PfW2c+4lPrROhsSoqvAe3n6CMO7Xwc5KjZ
sHNIY8M2zrzM9X7cKfDmOrFybWVqafbUAKJt9co+l9NzarGAZeBWSjqF7cmjnaoksLCAj6ZIHqj1
HQ29H7li3U1mhNWZST21WIiUhwqFwySX+aPLRjHi/+OJgVfXjLdTUDzMcYARY7P8kUECzwNtwtuf
4Ou14oBZcbpYKuSSrvLh/thjFB27Q2ljRZhb2yQNzA+IVcTm/aO49PnV/UShJ9bhKFNqt32AGNSP
jYrWeduZ2zILnDOsntfvCX4S2QygZjp8dfdoFPxDi4U4ckVnrOVjgjP4z74cu19ZsCy7tx9IqD/r
8Kt2VCSoYqBRbmNje/hEJqItHpUKhruho/uot6t+beHSaK1jYxC33jj0eBW440AKoBisdiP4Wxq5
9ah3a42E9Ocl4E/x8dNMSbduB1tDjD11f2J9yOBljLWDxBBkizgFK8+/pWOE6E2XWTdga9bENzNc
u3RtdsNo+XGi1YggC1zWSSfE/p80CUShXWmKpwBLLGDnok/py8Z2TisgjsUPNNXdH4tD8VaIIvmC
BQrU/6riV/N7TTl+EEZhP0WF4EpPmnbRbkN+8LdIW/p8YxaxuIYmHfKIiJavkElE6ZplDcICBxZv
+zQE5lj1lpjiNfELtnuGBHVi3RqqbQqngIuiqWyPX94esilxYjJTCc7EW/cm76tndzaCyzNv+fVL
Vg0sbh0AvmzfR8d6WkVl6xiCFA2siD6QbFFcuITLQztGQfv+oej/kUAHSManeLSekjrWm1KQ0omD
bLZLZSox/pyVqcQwExD29mAnrrkO5D2kQ1TgFAzW0QlRZCa+FxkFFBJB5+fYCzwZ0qzy7hrE0Tn+
e2R3rhwvD1ZGo3s4+bjm/MvCKR7fmTS5r/E6PDPV+5v10QfFTOJTLTgiLXhmhy+0ryy7K7niQtYw
s6uuklgaBFYsLjS4vw4c8cy9qZGa1SgcElyd6J1PH9tBevTCqqXDKiYWDhpCq6AOyxyUBfXk6vOZ
7fL1/sz7VsbZlISOAKo5/JWYgpRtAabGFOXmj7YGV0srLJMp+s3f42zgwxMl/e+3X9eJfQ3+G7gP
WYoc6MchhQj6STkoydSrSmFd50lvr3M9Ni6WLtU+vj3UqedzARR0cCnPpbd6+Hy4FiXUV0TgiYhC
VncXiRpiusdu5vcsko/OWC5nZvTUw7lIuS34MXzJxxuphUtrnuDi5/f4El+0lTA/Z/yPKzSkkD/e
frpTYwE30U/hMqEipA+frih68N0SFzKOof7SwF6JPohVXWs1qt1/MBRLGYoM4Bzf2uFQLqfdMpRc
WZbOGLG/0FkdGZUbMp9/MhJr0YbQBhhiH51645LPyTxQR9mzbm1LztUO/Y2bbEuK0/TMYKe2Xdy5
ALjgAqut8fCxIgcKQxGwIY1OBWeKJJItBbP88fbknRiFfj71FEQJ7ufHhY4R5sZgtGxPUW3kt2mT
lhe4v+OB9Q+G4Tk8oTjmIOaHD0M/K0HcynKYgDUui8i0roHu9Yv3j8KthEsJZClDP6brspGBgNHt
80XXDveTZ87rsPbMMx+u2niOtk9M+U0beiwlKJjg4bPQzisx6tKETyXPoWjnfwKjvzNi5xrKxzn+
4InviF2IlilANafHcSxVsvQzLAUG44DB1QHN59bTo3HXROb7kS3VaQX3ptKwSeM72pAmW4POMEoy
R/TQvW7Rwm8x5B3OlLsnZs8yqJZomZgwdo4BRdEaIVZW1DIu2ccXrkbTcson+7HGZ2cVWqN5Biw9
4lQr9Jb/gv6rlcfzHXN7J6ybZmYLnImg8hiWeWp+EYbdXWkA0vdLZSy/kCAZj3T8SonDRz9cjPy+
3dtL89Rjo8dQCYeAXlT7h4tmsQhlC7ji+TW+oPglmWicE8383HVRQuh6N575FE6Nx86huyafA+y3
o/0XsRYmy6SsAPnoxWVDE37rjVH0qcOeGtG20O7ffr4T65SOCB1byOOKYHy0CTfDBBi+x4lxI95i
sIddzBCi1XTk138wEuiZCVRCaKRlHs4kDpM68XYTV2U9QmQrDCQEyVB8yPphfDd0gTwFrjUyDHO/
Dx8OFcLhMkKbbxrlPN7HhfNZw1zqRrrTuS6Nev1HewoHlyI0wDzTyXY/HEnAXE0wMZDYcw3pHafC
o+to8zqzUZX6kSPxA8YG82IcuJ+9PZ0nDgAgLjAuLGBYoMcXb9j+I96T7JkoC91PnEVQr7NoObM8
TixHWzW5+OVcPPi7w+cD0vBcjUBj33XgQrja8pVmO5bCRvS7Dcb3b9DgF2yWAAjErhxjGDWqbX0w
2TNliPeg6LAfEBE2CXOij5BkZX5mmZyaQjotqpNIy4t23uHDZcuiqZJO+GlTTw8YDma7EYeIM1/0
qVEcRVVhpwdNOz7cuGxllVmw7mFffKLz3W9GEr/O1AYnBzF1WjDcEdksj244yHPKtg6oQ0ua9Dey
6sXHBgOSzdtr7tRmAeoPusrTEFV+dNIUpVXjT+kKZIiOu7NjaV9NNbwDxF3aP1jeYCGC9HGHjq4i
j74sXjGlkNzNuNBjsYcTKwkW10mviTNwsfrBx58vt3iwHbpxYKxHuy3ubhhV9qyAKVb5hQ12q27r
lNvBWpbLsS7F2tGq60bHemEu5VmE5MTo3N64HnBusX8cPWMYG3PY6wOfcJ7qn5X91PcYYtwt+RLn
MldfvzmXa48FesVWDxP06M3peEBgxSS4LhITtmq1eMCWr892UMXDMyfm6y2RoWi/kw8OwZpnO3xz
Y21GiIrw0Mi1oY5Wo6W0qnUtvmNV4XT+oMByYr1Uy3D79vI8MbLigfGdcRAyp0ffM5GPi8Tf0vKR
DAU7MnySRwwo3E/UoG6EgZ5F+F/sxGsUJ3Rx3h779QRTEHIBo01DF50e0eFT4zAEbYjqAl9LM16p
wuyiS5MQEb+znBnq9bfu6fQXXbSeFim6e4bLix4HCuBGlDaQlqP1zl0K2/SS4In3ny8UF7Sc6JRS
Wb+S0AGyVsmU8UD2HHorMQtsDAigX789bSeeRWlKLXUp4FvfozAvnsUto5mNmes44u7uQtY5nphd
rm/eHuXEy2Hps4vQNqVsP26iCFnmllHhFoWNtb7BMQEVw9yQOdjay5mNWB2IhzsKrDuSvGjXkEf7
CjbCB2TMR3By38zb+CmEY/0wY/z8PRxb/Z49OtoMpFa++yBjUJqSHGY0aticDxcfeYleBhMbkDMM
wmcM38lgGLTwx9uzeOJdcc2AkoItpgsd92i7MmYNFw4T/axNGb1tF8L8aArN718RjMKWTPlEzXc8
SoWHo0Z+vAWHPAk2vDYoDHm2nBnl1IoAt6Q0U51VejOHMwY9UIvSzsSQYxyWDbDlsiIgZcHf0hrP
oDcnYDt2QwpBhA2Ad7BfD8ca6ZqRLsAar50Su3m4pMUGQ42+JfXCM1SIvfgWj7bctBjrr0eMh39R
qnqeX092s8twn93IRigHsAIDRTHb78aJ1W6NcEKpxLnPHW+bkpSGifsybrR9fmGXjs4vic/tWq9v
kozC9wDgQ7uUyTychRC3EeTgfIP4OssvqH6Kq7RdmnKVIeZZcUDGZ17xieUKix2kVA3KsXD0ime3
88Kq5hUTFKbfjJm1bCORzGcaKqdG4TKkAAWqNuu4oWJqXUcekrSweMqtT/yMr33Qn/vyToDRaiPG
aJbeNhiWcXQNn1gys+hUFwPvfPJLXHkpl6J6bJsOo30nDosveYrnRZMXWMKTRP0Ly7w+XePh0N7g
2p+f2eVOfD4gDYopBvYExHu0ZObGFfhgOrxMissHO3fiXSnr7tHu8Jp/e9c5MRSHD9id2g48rtGH
68ZGAqkTVmr7Sd5Ftwids2s5Z+0W67zmzIdwaihgKKgosAQpqY6GwgKt+LsFB9O2/kHOEfIYPMDW
w0A0wZlD/MTnINQ9HTCQSxkwx+FjYc1GAF5LU1E3guaiJsv0Y6Q5uMoMUtu2BB+8/2ugZwrQyp6n
ysKjN+YR28rlJUe1XAdik5RxfCH1uTmz1x3PIHMG7Zx2qQV4ofwPDp8K3jOZeQ2jzD2NoLqL5Fp3
w/iJAO33cggtHQ0BNz3gfl4VvoSHQ8mZtl+bog2e6Nphaa4TRtF21ZnXhHTs8DxXwwAFE7tIb4Go
+aPNu+jaBfddhnEJaCFrYZf2pM7G2RqV5apvnM2CkoW0+QTRjIE1d/BJkZhhk68JfH737PJbOOJB
5QXf1TGCYmKvvOgOzVtRZCViGRszoYHMntKzuncuF8WRY35BUWBlIPM9fpGy6NI8hpHhYlR/5cmo
xZMqO9fKfz258I2UtQQpqnTY7aMbhZVldR7z6ft1K6dnAxOaL7VdfH17AzkxCEtSojzhQiZYmYcL
Za77qOpb3fZRnxfrKDVb6Pvxe68tQHUG+zKKF8SDfM9Hx5usxq6YRiYstdx6I7nXfhCFl557Lfbx
vqHGUeJwKis2X/q7h08D5z4faWqrkE1P/CxhND4TDZE9L7J0cn8xnepPp/RfqVKCWaNRf7fiMqEv
NiY9QmHoawOmpnnR4LaNmowNT9Sk3WfOVTZMuvOE20iF/Jv85GYXB7l2GWJ7HF44cdXd9cbgkG7Q
0g+65A5cXBcFwaLk8g3WzxlXgmWDMFm7KIYSf25tma1+VfCptIBjutluprxx+jU6t/oaM2wSuGoZ
dd8sTLeDTZ5N+MpWI0nKK84Q9yLDVPN723tYaqPTwwdwwvhLbAs9S5WnuovTzIUb4Cq5IvjTJC7e
60nlmZ3582DjLkmuSCluIz7cdpuREGNu8V1ZKt9AXtFcYgtMts1EqO6XsuujR3eOMTLwMA69yZva
etKRnn2vRtNGNK68W8gaMfJ8N3F1CTaumLobLgTp8+h29bQNo8kmII0oTe+mTgL2vSg2y+QySaMM
0wJuduGO4AS72lru5Gl+SooQkSJGVeTrbpKFq4wPo2FnQrcKP0W18j1rZKXyPrwh+5BPNPLXWPnn
BN3VPcHklaY11UrKevxe6ZXx2UIPQ/BmFHg1MUCF92SLSbaXUVsuPyNLQrlrvQl/NLa35l6QQnBn
Dzhv+zif5l+5tsSEGSZNSQZWg/bW79LKqVciJonND92svjE1y/5slkVLggyJ8p91/p513g2YOxAl
0cAVd+t+uyAcbdYD6Xqc1bCas3WXL8TAl0SfE/JVjmOLeV5Va35cm/JHQAjk5yGIm/Ii7Av+CbyL
p5k7sqh/FWQ5BaQtiQWjeIvsn1BP9Wlj5knwxanngRhUtFQPztC7d+hJrMtk7r3LOLKbK1L6mpUF
bc7HFMt6xt5Z4p8dtNKHgoriUrO6sVkFi5XQAoprPKytZNDIvXKMfNq1IBu/9MlJUeLk+AGSeYW4
nU2w0X4oNdFXUju9CkfNOutXLpSPaUX60vjQiGGp1nXFjdNvnbrOr0DPyPyQhoLHqH5THUnU4Hwe
2hL3vIV//+cw4Aa+WwJ3ui48PGT9uvOSi0yvMtxsTTtRuYaN4WEUUE+/uilzfowdzJ4Nnp4BUaNV
En2ZABuKdTDK8k5CtHExCS8by5+NyQ0KjKcrGyVWUvXRhnbFct24cT7dwqOQ3yMi/ghq8ApRb7tU
dt2m7CQMB7suXHmdmG4y3oq2sawnkRlLtJIuSYeQmrMO80xchUlPwgGVNB2ZOsU9PIn2W6RaVDuk
E7EJH0cMwbfEanUyhJZoJLxRa9Kvje26FWm02KSvMD+avyAuqsmMKlIM35/rhXRRw8Nb+LqQOUaV
FcxDMjjoZX1roiUqWRw446+6rhiMVSqqqPXbaWi+9vo0PISYsExkvUg8WazEjSH1tW58VQlESesO
2ztJYkNmj75uc31WVvETly/0JePabcKYRKWi6SBRLFjeXItIz42LJO6L67Ju0NsOXcLLWzL7Oc+l
/sj+3z4TQkG3xLVqcQG/jzwyMVbVt2qYW29rabL2NlaEFS5lVZM2q9AjxDmZE/zSJ70tQh/qKP+n
QNjxOYrT8G4gWaLz585ceiLPsiAD93ZnMmHHRvzJvHIb2k72HYfl8A47B4GTcK5jdRVMGXOCWT+Z
KjPlQbaqgsgmeXlxSwxjPVK8Nl0YW7ddXptkwGULgjBvNgl7XjAtGtfECGvhRe602UxyWVf1xHY2
bhYS2O0V49PcBMN9aPQ4sDtR49qfa3uYXYKrOuM5MGzjmXiybiDyQEzWdykLSuHLIbBodVauRzoK
3++4GovG/KYZw1Cw/8fIzGF8pmLTziK9A09jbdZW08bbVGiSyTbcPPBrL8MXBr927B7ctHd3Zkt1
49eZ56Wb0Ujmj423DMtaDFxHV6Wh19MG/1/7oxYHFXkADkpiiHCOuMLbfPgNhQutsx5b42M6T7A1
vvQ4I0eXddfYn5T7bNXIq1638j9z2FTEZkViuUrTYSQ7zAuQa6hGk7nh02gxrqGex37H0KhnvUB3
49VgGemVhbyP7KiCWBzRYQC+xh9bfx4XdgFsHGf3hxbB3Of5JtR7dmBil0Si47RtAbsXdhkbZm9c
DvN3DXfmT3hEE6MyWm5mb0I+KLDwLIub1bJUCQs4z5DkQz12HpaYrrnTG9jiQskPrixNT8lVwOCM
lmGYzETUSln9iPEr6ncuXBwyQO2a2mPJ+/gyRuEdba06bwFn7WgAmvUWJH2Thp2XP05BuqvHNL7v
jHhcNhxhaO07F9/Twau9R1dP85AXKSfN1+k/ibURsmVsCN/W76spNjB3TPsKE8fSwjs69JxlIDPM
0D6kEwEFPrEIfXYhksi7X4IBDaVOqORHYrMa3JgcO1rZBPtudHjw2LOXrbxjoS8TknkO+J+ELZKw
bIPiD+hMYfndYPtaBrdLgNnt4nd94PyxSazStv1UufqtAS02wX604zueMkmeBMva6W51UkvZOwxW
6Y0powT7ukXiZxbbLXtfLGU/byNs4uXX1iROb2P3Wl/vzCaDU0UIpEhutMycjQds3IS501Ly0C8p
ecr+MkLpWW2NKB6JlEracFxpXjZ+b6qOcJA56a2HagmwyvanPLLdi3IvxQ/2snwqYiT6vVLrv30h
flWkGapEgytAE59y7bjtZaVpy3Y+o2MgEYV4ZDwsUztMbx05hndvD6Wqo5doKLdV1VxRRYuSih+b
+2iWAW/EWmzfgWXKuSTlWjYWa93GXWqL9L+/isPWvGyredm0bV9s3h7/5KNCWgDgU0TIYw4Bru5R
GuUtZQx2G9u6E9anOiDMxM2a+kzb41WZwaPSjaekl5y0XGgPL+ZRWpQm1jo2ocU0gDXDnnd11U3v
hCiYUBe0CduQveHZMYdFk6SaOyMnl9mW6QaHwAZSmN1BmsLp5u25O/Hu4HMqvAAaE92GIzRk0d1s
6YiS9bPU1oGzLcixIo5n0p6lRQ5gTmrMQqJxn5ANMYrA/fn2+KcmdN/MgfJgAgAdjV+T7VJwhYNS
7gb1juyOajMK2qhvj3JqhSB7AbVAOgQF6ai+r8hToJIabULv8OmwJ63dkILR4qYdvN/yBXCeZgYd
CKhUr0rEprP7tClcqB3EMG0WugI3EpPt328/0OtpU6Mof05FvoQXdLgO8d3hBgPi5JvEKvjm4CJr
npLuzLS9xkUMJQmBDM9fSGCVdPdlfzaOXdgHIcNobTbeUn87G0wHhxUM6EpbNy0GslM79dw0hukj
8TkaLsdpqvkCssml2w4DQHMY0171ijPNkOMOjMUvA2WHFEEzDjroEVaazzXWxVygScWW+vdwENpW
5wDe9gFXdBeNGrmXfXSOCHJq2nENAlqDBQ0l46j+D7y5LzlS1U5nFKs2L7nET5F1Zj87OQqaO1py
9PrlcSNrSvuxY+e0/R5j422bj190nVSut1fQa4gBbSrADBpqVEc8ztGrbZfYDSXnA/x9z486o/9a
lKTFGm3q3Jd4vfz9UP9VwP+PEnG8oYDvIu7j8feX5ivq3/iXBN75i/MEnjHII3dmTO7/LYE3/4L1
idsVTQf0tnSd/yOBt/8C46XLgLYDBAbJ1L8l8NZfHMU0RNjNQRD3/lnv0MAD9rMKXh7tqv+838iU
EpJjiR/+cgNIsnnSOzmp1ArYjVdD3og7sxK1xroxQ4LcEYniDK/yPHM/1a0Iy3lMgrVvbdNQ7DaJ
bTZf66ixm1XhydCMVpTzZvMBgXLyzRq9IbqKJgu/cYfLOjAypogpWWWVdC+7Osniq6YvyayI8sSw
dxATg2+OqII7QI80X5lpSravJuYaQwfTyH91WMQ8p3lq4OKftk24I+pueQSIqOd13AA0r9IirYa1
dCuHdJZpjO+t2uruyKeJ2LQk9/SdLhoc7PlDsE5Z6hHHo6Srmg8E6YSEus/c9HCQ1xuxqwtRGUTg
JmN1yTHGkZnNXkYfIS1CjJ7KzgvWg92E4XbK9ZCyQa89/ZbcEq3Z5cKpw20aFNEEikyxsZJOU5CD
Rm8QCSWbCpv+bVLSIaU2cPVYrtqgnsfKlwksUJ/9gWjSSi56VK0Lh/JpI8qmkqOPYFGVhVMiKr+f
+zRcHp2kDNunIQV1Xi7jUkSt+8PUY+L+PhQ4Guj9/eAQWxmsatqlifexH3XZjg+mlqtaKm+hkOAq
M0yiBdGKexu528MiEzPtqYf0GowpbYuG4n9A+u6t2r4MDWQKjedssV5pSeczylTJZ2ur+lAJOjwf
4j5LnyEZlUmvOMe1ezfOkYHBCulYva97TTE8EoKl6xs74VLpUz8ZxUNZ11Z6g59fm+6cbBjHlUUe
kbYGXVsiBEU9pZaLLF3im0o+ESokhJ2XS0cQp1wF6UiAYznWXnwxK8uydu9e1u+dzJK9q1mTCBMH
aXrszhZXATBUdHS6dWXOkV7elHt3tIkQzCevyFvDn4iyuAsHnLbWhsWa85cUl7VWy5x214WLe4ev
yWSsMZK3iDRUvla8oeQ23ptdeXvjq9SKp6+Ok4xUsQiP1LrdG2XJvWkWMFJgUpj0xK24+HCNcMoG
Uksm0UFhspPYon7LXAq9UTST+Uybsia9IS4IpiqtoSdfAENc0s9cCKd46wdh1dwbXuM8eEY1xhfT
oMP5rv8uTYZGb4xP+H/p+c7cVzIU11Q16b7CwSyGaifwsiEjh3VfDInZaUeSUfYVE7nIZYFJz76s
Sjrbjb7SUKHomvcFWLcvxroFY5jYF/taLe48zYlX3d+l3L6sE/sSL6rzMFiVf5d++zKwDiMqwnoo
vJWl6sR+SCkZYQo2Hw1VR2q1MdormPLuPVpjCs1sX3TaZat9iPal6LgvS8lfpESt9+WqUJWruS9i
dS2axRrzYopb4AQKXQe87rFX1a+3L4T7fVGM/Ci6Dycr3TEqRTOhgBTQ/b6YtveFteztIdrqqt52
9qV3mtJfXCejKsnR+lc/yJyjUCdFg8J10b2EpLBE867cfVmPaG+4l6rWx7c0kgBLfPjgCG3UrOwy
BRrAqzu1N0SdAxk4pRt+ShSO0MJQTzduTh6YP8atMW3rPezQpHH2m2soYESqcIlpD1EQda4/yz1w
URsBQUZ7OGNUyAaRkYAcsP8APIY9+NHNU93jKR3hHlTuAZJsD5ZQP+tX9L+AUPhC8j+OhgF2o0CW
YY+36EseROSRePX4KPeYzIyR0m+u5iA1sdUaqU8WLQBONNsfqz2qI/cID82MfllPCviReC2nG7PX
wcTx0m3dXbTHiWieNvcLimmiwqMOJKnZo0qcZCBMKXveHVaF4E7WUvBBhabCo+zMM74h5J7YJ+x+
vm9EFWob2guBneCGaPbu7azxJdfYxhNR65s6LHt/ka3XlavK0ycxrZ3U4hU0SLSrjVLycdK5cvS+
VEk4YXTYsXn5jqlNhW90+A4RyNoQNbKqRyL2fDtq8M2eNSnv48SLO2trSzKgOTPFgottm+hfGg12
1JWcExVpbXYm0i7PJZDGK2zjl6k3GFrQ5G/JtqVXgCYJnVS1zoqGIGecq7wMBaJl/CpafWlALbze
8QFfuh6dP0Fa3daaMhXErZHzTiYtiahj7vbxukjJUazNIkqxO8agadhotQygscSN1X8aSUB/DBZ4
XXRHsvqOT4BnhSQNZLmPW8zjgMf2LINIQpO1Ae4bYYZrtDkeXIkZev0H2S+pWVBV1iL9g0OXQ0o0
nhILhoKCsJ5qygb1I8mLFXBlIlKtoKpln520nVufJNw+fNIioVUf9biz6x9JqyfMrlkSLrlOA0EA
wKZbmtQFsHcxUljDI0oID466kDAst5ryVZtUmr5uE7bpFYYO4GrZCL8fzUHQgIlz+Z1Xi57NdymT
l/p5qcUYxQadEazE4EXpJkVV/Z1/bv7sDJ33QBLPwhrJpvlp1Afn49gS2AIqXddfhTGaYInTRNTw
MpLm7C/N6P3R2mQJ12naFx9R28SP3mx3d6YXEGdahN7yxesC+5mfOnxLtGa5ASkuQWKbuLrPZNQ8
WXiAhSTDUxpsc5vj0e9jhNdqieFZWVAE8quj0pP+RLCCRQew9WK/pUjlKmOVhIULjPxbP5tIqtmM
+bRcB61qQRlFHl5wonbjimi1dCvjOsxJQkWAQQos2Z5OmjYPmpjGngwfvbwm3qUBTnJF+ZkMruYj
ZuAmlh+AlQ9uUrW/xrYVD2lKewir5soIN7MLucKXAYTRVRdpwS6DJNuthoJ02yUfR+eSQkuoyJjK
kPhrirzYEu9YfhIkwV9pDaYYa7Mdq1/dEgkaotHUfOWGRqer8CLrJxssqTSTDYUcJlXazcDIQXMb
OVURrUCO62nFOsmwNfYCrVqxmsaLDqVJvhqpdK5nqzK5cLqV/lPWEZXrEI+N5zfCIzAH+Awby7yW
xRPtfqv4MOVh4kBRcbnzFEXZkegmG9nuvMidNQqpQX7TjZQO2myVsriO+EBxEffw9cQ6rm9Ik+4M
uyKoKzWKNbQwIq9bh/4ZqRB0P3raQV8JPa75Y/NoZtNbJAivzgWGaC2vz/v1gOKhW/XOohFZ58ak
R9iqsQd5QiWoxyhViHsh39aX5KF+UuOPmxa30izGDLvudPSgRUD/o8K01OPEqHvLH0PwavY4qzYu
ynAktSAFF0VzT19j3ZmThW1aMqUN1Npcu+mdsjF2GrfBeCe9hbt5RZ+8XYdRr19MWGO067LN3U2Z
NYG7zXNtfBgD8kR2M9pv8gZc2neSRCYYhtmqSHrxu+SR9Mdxavs17nlT8blUpkyeH9h27O3oClNH
YPy06A+Kc+Y8Na1NrDZOMO11UGaDtsq7rrrXOsPLebyx+eLVJJpapFa7YbudF61hR44dojs9X45V
PN3Uo1llJUn2Afa1RI0uaedzZi9im7q1d98snnsbkjZL0F/UTw+BbCvSmKzKmMj0ABv0da6R9L5N
CKfs7LoKDMdiittCbefDmswUr9+GQzV/dsMsrj4QqmZEm5y06syXuSRUjzQpWOBFN7M8ZsI+sF8P
CEpD7CHXaWH0CY1JDF3/hnP+W4L/j6pb//8SfPf9R1m8rL/VP/4v81P7L9BADOWUhRY9KBOY5G8L
OvcvSmgQEpQjyBVBDsG+/mVBh80c9pcU38ongrKdyvz/vE+tv9BQ2ihAEE6YcJ2hWb6n/j6qvjHR
QdavKnAKFfHKzcrOXKduoQhETZ3c2yVepFXM5WNqTeuMKEehPf+p8114cBRTODgg7QcMwrnnsM7v
KlpMZOj4rlEhwqsLeBPDovJ9guZvHOj/DTE5BLf+NRIgBaImJgqk4nAkN+Z+P7GRm1EdrM3E7vxm
ms/lDZx4HOU5p5xpAeshFR4OEgq3qRuSuUXs1BcIxcLbdm66LZmKMCteLKW7v+fopRcqmrbjuYPX
B6ddtd5huTvHUGRgVVxRhHLrQZtBAExXBzcelKeURiVpKGuuKB4AytLKTRYOFkb0thtABIgXa/B7
8sqL1YI9pUlgWtjWPiHZdbainQy7gXyIcnn0+li3NsFsgbwmZWGaaOvb9DYdLbPZdboV/uQi74Ub
jlEuZ1pJPLQnghnB5jgVBuXRyP9phrX8ExcLLKEWLu6wJdBM/ImXmKRP/gh8/ue8ZmAj1kjJ1qaY
CtNSQcLaONLNTqvMc6+CxJEcoiamLB91LAM/9bDsyaJkC+VWaOSErjX01/+XvXNrihvLovRf6ejn
UYWko2vEzERMSpkJJGDA2Aa/KACD7rcjHd1+/XzCrm6T5TZTD/PW1dEPrjIoUzo6l73X+tYTmSBu
EQzmGhQ65T5J8jnhqPdTpw93SWe5YK6yiPVQwpjmzE5geL/pXVGeDYndjrvI1bvnKh/LaEsg+vwI
gXT6Mo1l+UI71L5oa1Ki0Hgk6oYwR/Lp8tiMiQ6vrUQL/C6177yytki9qWrtsVNAXCOrzD9FvS3l
hnQ4AxmAYtVBKwZD4M7LsoJ0TyMp+7vSo2NHT507XXl585V+U3VjypiYSpMA7fNSM7w8GC0X8X3P
4eBO2kX+WHVp+shbox6S2SfTPFtqmtVRbTZk+gmzewCLthTBYvBkdC2GwVrEnNZQFcz5yC9ux/vV
tmnvS7YcXbC4wrtnvyEuTfKNrgmAGjJupuj5EO2Qf5lMb4b+kE8flmZMaggBff6xUhIKK0BA67Mx
TJq2MRT5Lqnv918mIqg/tzkBPWucbvrErrv72AETKXZEnY8XMh/R5EyTU+ibfImnc8+fnBiHaAEi
N2km/Vkfx+xpQK+QcezGo7DRBxlzfDZbFSqrIgpK2t6Q76MqM86Iuq9omPepRi5yQfB6nlaNEUzs
cUF0lXZ13esAEoNikSIKlZxNsLuEIQ9seJZyuZ4WOpRVaQxf89FNHinHxO6NJ9P4TjkoBVDQrGcE
2ZIDGswatfJNq/SRpNferJft0ObUOoZeRpIcF6N56tqObLAxdeEjAw1TEBlH9o0EFI8B2rRiYXM6
tWDM3drNiKjU8ktt0dcWX++wlSumpbyphJecR1QdSBmn6VNvhIdMARpIPn8lHZpKUYH7SADdsPOC
3VXBW1ZwxWKL7rf5Rqi1jiFd0gDfVEobrTChSvZJZsPyKWfa90OpO8k3ZZGbCF0xce8JPHeuTUkX
hPRHF28cHybnXCF9eb1i9M0DwmIaWH1u5M22mHTGv95QMQ6bhUD0jW+V9n2HA+zJ65zyiqwj4ozn
umHc+F2sIXkiAYiNoy9Kk6pNRAg6+SPDHTvyuodpoHdPEwPoRmTmHed+nlbeq/GS2sL87A0pI0m1
VNQCTNOwfPw88rYcWYjEZCe9xslT2NPCliSmz5Ip86uM8GBubCXGNmTCkeWp70TVQ1oS/73pHBEx
ouJZZjsOKVRfRSQIh0yShjxewoekxeFTzBd12fZ8TUsbP/Bz5SfiA/gLBnT6cp3TiN6M40S8LAZD
ZfInghH92unacEojTWyqAtAwjP65uDYXuyi2Jg2km5gvkO8oji6B14Akg91vArmnBuDuOscaI9Rx
BHHuhJ3aTUBQXe7th87OpmDITDFuHKoRB+rwI7E6Nth8o0z5TMRZjUh0ILgwmRV1fmVHhmadmDrt
XD9tdI+CxBSjR7NleYZIibTPtDZkE6bsOEGzcpCB98b87EYUkUV7OitPiu1guKTlcHDT/Y0xt/aV
HEpop9Ei0yeL0bqmBCg2x0XiFWWY5UqQlh3j99gkyk/uoaGn89lU2fEzpkQbvYmdDVdWUZIFEWf4
VwMPdudH5VjsjlEWtPN2NSFYJ3nl+9NGTDVBTqmY+yTIjaF7isB5JgDciKINRdEw+XZsw0/8Kjb9
TTpWaRsiMLW+VFYVI0R03SFMUk1/VlHdIh43LLKdB9c5Ed6cALl0zVKnndeLE41YQLIHKxK/W8NJ
zgeZgEURkXWYlV3c6nnhP2qtLb8a3oTwFKJ33IWj7OMLu/S6y17ojYCJxhl6W3skZGIwJncpLGWR
ftLcRn8c63S6sYyRLG/iobR8D6A1vSo5F9aBNZvyqclH40ucDDPsqFGLSLkbWuLmW8SPOcRLt33U
mdu2hfJEFSozqh8r5HHXtdQJzC2lccWy4F52DabSQJvMnam54IX4/TOlkWTAGe9QmTnJvZHC0+is
4zyWLDJtZlcN71/V3UZdmZC1Z0/zTtJB+pZT03MCoykcI3SlubDsusxfG8to5JmWwvcLYgc4REBE
NKuPNHtvCnojIX6UwffYcjd61K8wGTcD2fInrpk6KVHFQNIrv7M/TEaVcrJHRI3QzeCNBDbYfkTO
6D6kbdu5yCmH8aKxHE47mmWS7S36rDxl7e32JJabFbKrbPnC2DQeak5CGtV8gwUkU3NODq4xMJz0
qizIfiQy736Z8zgP5zllBkjlwKGo8q3pg2v1VnkO42dhTTFnJMFN67f3NoMv37lLXVzPuKOJehPN
pWKhYBzx9sWBP8TpV7Nf348MOL1D9SGWbuA6ovpCCzn96mRdwsROo/jEamJ7l4oy6kJNCkrHE9Cy
grbDSnrH1ud8wscH/11/ZcEXlGroXkhI8mSkK7PcgAbie43sJv0NNW15Pkux0s00RNjMRDB3uKc4
hvp8O/SLnxibmDLRdYXUK7+mSV0Mh85oWxStbWxb16a7ku3RTvPsqGECQ7dfwejM8O3jgCGh0BZo
vt4rQn16xannBL4A2dVNj7TwQYzOqUSGjMLXrQ2x7cd0uMpi06z3hL8I7TDNFLE20+hqfeC18TJu
QJHK2yZl38lZFDXKxs6RfvdjWSWUBTx50lTmlCPmhj61AXiEQlOq9ZyLeG16rLTRdMIZfcwZvLU2
2wBRL1MC41UiPoiMN46FRDOvzc7s4x2ooVmi4XQz86o3HfZEXTuzdumL6dES0d1hl/b0tcIsRhFz
SemmmMN56tbg4clwiksqMNODzOqWpAXWxSLMNUFUYZZ5wzdpWrT6qQNPHnIjgVQrsWgWssivn1nN
sdcysAaHcPYFAaM11d231apHG8IhWR3PuWaUwL0sFpy4k90YSF8fmkDrHKcLpp45GP2lfjoWpIeH
5egWHlpVu2mvl2nquot+EBkE3i4SPrpGfTgphjJZfchaM+QhWRWoagzDEY8u9SZ3a1KotLZR4Ztk
SEsbkPKHtC/MHfkT5nJazkPOi5E4rEBL2ldnws8mTW5zpRPGnOKtM5hyzME6iZyYWL6wi/1KBS5a
qzKs2VM4D0bC9n8TRRxCWJf1uHIeu8al9gunwmM5GOLcty5az9L4XFHR3BnRmmg861SgP0djPTUP
KQXq9gpSYeteNaZFrVVvYtZg9nVO/vx6evpvSeKfq0H0P5ck/k8Vq7Qo3qgC1p/4XpXQHJr/HPhB
jiA3hSy6MoG/lyU0R/yBVIo+iYVhxwQBav6rLmF4f3Byh2NH8cGmPCE4W/8ZnuX9YfDbgMBxRKV3
DKT0b9QlXj32/y4X8IkQpfA7EDgBgTP45+35GsxvpTontsKaDNaQSu2X2BfFdm7qp9rvH73Uu1bt
bJwkZt6cdQOxa7OlvQcxO2IHrZ8CARS8TrAO6BRwF739FMyjoKtHzwoVxY2D8oYzryqfuyy7ReB1
AAVZBV5Gv76uaoBJ5bj/6Yn94uRvvBVHfL8+zA+fsJsV3XysO8Rc3hgcL4HQWZ6WhkS0iKCx8vZD
U9Im2URUbsuN0AxaCjMrM7s7r4V7snT5uBtB46PuHSHvxi1pWKGXZ0no0L3cUGCXJ0XRECL7/+1l
G54l+4/nf1w8NN0/dqr69tBzavuf63v9xCmBw1bS/++3f+y+/zl+rsOH/uHNH7YYV/r5Wj3L+ea5
UwU/+r1etP7N/9f/+I/n199yOzfP/+ufT7Wq+vW3xXysn0t7NmP+P792wdxI1R3//e8vnaAUCDKC
ohE0C8HA/lcpUJi8cqtTzmO084Z5iHT+zEEiIwm/LkxeTOyA01aH549Xbv19jEzwq6irGB28w39+
7R+Dizv2H8tmr3rdf79ylP+QgiEJhQ5I0hvW+aNXrvYtGsFRugQQ7iljFHSbDE6rOS6owSvUR8wp
w7WWS+PcR3T+OCYl9RVK6fJxypyIzrbsTPB7VvMpM2CqBr3m9Q+17TR3XeSWijO04fZrdj3eLHdI
k2pXmfli7X663b94Z1aB3NtvQVUV7RL3i9mL3dfbV1Y2gBPpZBqBbVCfkql0kBZmNnmkVhvWLhrz
kn5spu7//mWZA4BCMCtaiJXfXtafGrsStICDGbvOaFF45DBt6uWHZVrOmmG4GNemxO+v+bYGuT4w
5oafrsk8/bN0appGTTT9ek19OjWiBlTmyEG+bd9jqL3mjB7fVO4m84uHuxeS2tsr6RLcidZkSEUg
mA9BWZt0IWgJJu0mA4Fw28++daCj5M6bWrVIbkg93kyw6+SWMp9zIKvdPvFsfRw2Q27aJPIlwqc/
kqr81KhN40G3S+atSSxKbdi71FeNwCeKM2LIi+9z1H8c56+v2fEQYT+Exx5qsLEyjN9+G0NVllkB
oQuyTKdoljRo5IIx0hW4cANZIq2+ythElXKnbdJgTwiKqKST7i8NBnWKlcVhGQfjYgVPjjtpKKoD
ZP4Nz4k188rkMwIqyAwa26dCWez4Yclr7Ihfv6O5fl0rN/NTDHIRzVtFwCwHFmojm2i9TaSyOgef
3Fy5jbiLFtZHepev97ZbbzOpf9ptm89oCIrX5zBqY7uFGh4Z2DG8WN+IRhRJOCSl9TxndT5RFtR9
UoqEV3Nan9TUhp6qtdBYlunFmhrcBAkXMbbJaGH1WHpfvORs3TUa+AgNaKVp9CqptVokoIkhmkhk
HK3sHNUI1raFqNweEZecilC0GRGRgMY6fEkxirktcFxO1tMs+ijMTSPOPs6+OmvjbNpmRmUOZyN4
jsBwlsnekhxoNnRDy+lLZbt1GuSmWfY7P1Y3dAatWyK5hvvWbnT9PDHoW1zpmKGMsI+K8oYE2fo0
mYZ52NkLyVzf7KUsly2SZSxZjetP0+WUlwQU26OWtluP4+BN7dVLjKaByHXcqH0U7xFMQEIrrIwz
OCxnGiNeb7taoMizHRDwdMWpon2MBzhO8w5phbnsunSazV1HsvQWZu444+QY6jmAgWZTx9Xs8daM
ZnmGHg7rJz/FCHFcFVMU8+keb+bF7j46zsp37kjEfEmiyV+ra4N4rlPbNkJYgaKlDDeoB1gK4+fG
qDlQqpQHXcRt6W26rNbTzWTrdhZouAvCaRhaeSh5alMAz7qYt1HSjJCMWp00Ok86bVCjMr7r1gka
8+LUBs46bTvrBD6+zuUIQuRj3ZnM8N462UfrtN+tCwBMgP7j/yhnXIx9K03MXZq/beLG2U4xpNyN
Q/QjJQN90rzQ6XT6EsLJ/VtqVtg3fj//rdvXty8yexqO1i4SZjSqzrGLYaRdMiakHAf4lT9Uovzm
gWcNS6/3mYbS80lJViXTfGlUFEZ+T9CedM4tW/pBFA838zKf0Mjd/v5Drd2lN1MlnwmEJqsoaGkW
1KOp8t83Ju1cvrH5+uU9rDwbciq5J/br/Sl6jUN7u962eb2Br5/hv2eef65xH/9587VPHqo3B571
r/9ow/7BJE7KDVMIyCu2UyyWP847HHfYlhlIoT2Age4rmP/PKDDjD1z4Hl1Yllk2YDY/9WPzZf2B
Cprj0ZqnYtOk9e2/s/nCc/xm3CBvIo2Q/yPIt/mkrn0k/Kc6MhSJ/5A0JGrTEtGBFxNGbcKlF6n2
Sbamdk7XXyd9En1UFCDCGhaUH63NyYey+2mZCBsTZutmcyAbXdyb8I+yE8kq0J4Zi8y0IEscjI80
bfKeSTOtxVVUtvZwBkTeRzVJpwqhi+jTrDp02TShXYnnFgRUi33xEBH8ipvZUX2YJjUuOuU3/DZR
sYieFjCuhzMR2xQ0+Df9LcVI4zpBLtaHXa8/U5Np4nNt7pURRO2UZHvw++2XPBOKgiwkhP5A47TJ
TxYUPvZDwaupXy6EXjQnnj9oHSTHpmwQ7QlVB5lpDC+e1N1262fpoJ/WWdqJExVxY0K3FnRlS7tw
8lPqSQlQi6QYQteX1r5xh0FtvcUlNp0XnzghKnYEGlKqb0z2Goq2GW0+53xC4dRtsB7bz+Skawc8
n45JlKOYHWbtrEUErS/2Jzo0Fu7XzmjOaqfNfKbKwa9P7Lyd9C2yshaaQlo+6Jk5FIHntc4+jjRf
bex4Lm/8hRV+Q6Bvgrc6sfJPIjOyZysu4zrUkPtfUMMvr123UQ11LEgDmN7tRJ5PS6y1u5iY0Gca
JK0WFJ2jfUJKlsT8Nk/vAn8EdMNdKlx7n9Rtage6H8m95hi5sasiP4Ir0Vv9o5VZtM6aOnM/6kY2
xYQQmZEWRiQZk0Bam0O5XdzSjU6GmRC2jWBeDW2rY/WzYks+9qVADb3wXPrA9LX8fl7q8mvjahBL
kbyjxMGZLTBss0/dVHqCOJFSMLUe0ALDrtKM8TSasnEORWVbKkzzSvtg2nLRKJaSrEBOZpYdxjxO
2QfqSZqc5o2VIs8iNiHeZBrMp42RaBr52qDGkb2g2daCJa8oE8aeSq6Wxc8exZCm3WkMY+h58Hxr
CRBm949ONFd3Ujiq22q+lpThqCcRtUigCYemW+rH0q0zqpyUq6/1lBN+oM12+qycxrkUuLyLbW6U
UxOYpTUt4Tx4Ek2OjMtvWu+SbTnMLoq1tCinPBBidD+5hLgSAQnpP0El7vX1AX2t8aUgw+GytgRh
P6i2JjqOMdERGP9U/rGRrLYbNLp1sxcqOjiD3T0K8qMpM1Knv9OzeHRCr3fmhSZkk8bB2EvxolNl
qzaenriKRquVgrVBfwL40slUsh+JmfqW+gNbF8R9VGa7uYhkMOR97wZD1EEdMBwVv0g914ogHkxa
52opeaCp3rXnUWQv+j4mDzQ5HdM8Iji1rSMeCYCJmRYd9rh9LQf5cakJdadk2pneLhosdidt71Cr
togHJUHcT78VGdb8jbTysd7JvvGKIJfWuJVtPVH3HiLtzLDG6iWK02gAylOZ3yJXZPnHNHHHF9dN
x5ek1Tt0K7lWj6ypFmRnVXnGHTHo7p2tCAAJZG54nzkADvZ21EGbWHYG36CWqEkXfN8vKQbddBct
pv8wO32FtJbatNrgfvEvHAB4z6KzGsRZjcl9cRiSRaAJuzwrW31ZtiqeNDbsPJZTfApMNiVSZRqb
6Pq+Lhp85QYtx/w5pnJzJ+dCH8JlWNWxlQXwuVsI+XXBgIwCDIGfpPuCHWp5UpWNI296YTrzfTFE
eXvGIcY9ZdaIKCfXLrFJdl1TTK+X2v3iIgcpLoWrdHenFZH3knfIj+n/9jZJqDg7Low81Ya9l6f+
o2GOXrWLnWTmICNH+cGAMpFupJ9VO7aHIC34fAQ8WIjywH9wMaJw0Tuwumj9lYcOTwQuW2tk1XZP
3muuppnAdTv3phNyYZsxpP7u3AJPiOpg6Nv4QzpEoxeIKZI3lQZSBZ0qwIZt1mo1mQNFYV03WTX5
CCIBygVJv7QrDqCrXKpY4IkCNHYoOqPRLMsgA6pwm3lu7gfotHN6MnDELws7Gl+fe31ORhy+fwmc
4BuLAYCe1LBjeHB1hurYjmXeBSYTzbKDEDerLY3YmdZK46LRqMGDO6Gv1RFvtEgNRKxGl7l3pqe1
zJKupfXgBwiFOY0ZnyMm4/XYMNZlJoK8RRcZdlULzyDSgHqrbDTzw2jNwxfXnCDXJINeeLvcMBJs
PXqTPTkc8GqOlyav2zmHqc74zMmEs/VEp3UNgMHofN1As9FXnSNFiyId+i9LNk/jvvRrOlLssW1t
Ats5Rs1G0Jg/j/OWaVmIOPkKSQc7CxnR5nXcj/PL5OUl4v6EFke0GZa2/Eoj1jwx6CCpy8rQjPxu
4mOJ28LQlpxRgdU7rOxJzds69sRz20wQ4Ufb2afOlF07y7qr9UZbdRQUrfPyS9ULixQcNIW3kNaZ
VARDIj2XzLlNiF0pqZAuehFbcoPjZlQIPrqVjRjiTQF0AnsD+zWsnBmkCqOKki813LnHLkEpgWfq
q+vN1RW6f5f49qyQH6OkbbRzraEFz5ndq+7aGKtDHZDLQEpPaESdGl8yc5nv0Zva38q4rKv92FrO
eYwWQd+UlZ/StqHT9COl67+77n9C8Prttvsv2e+vP/Cj0+D+QSl/pXMZ+OfpDazqth87b8P+Q3+V
H65eW0KU2V3/ufE2/wDuTriUTkCKpdOM+NfG21138vxb/kFNyH8Rf2fjbXCNn85rlPfX3+TomGHX
vgXSIv77T+TYrJ9i1AXJhcac+IBRAI+RXHfRrGogcUNO7daVbXQmTgCpR4ryoTvUFGGy7NH2VDmf
5n03Vu/UqN4WMb9/KENArEWVSQ1zrfn+/KGIXG11cyoulnluPpZkTdw341z41Hei/Cuq7vGTPxb+
nW0r472sufVX//v8+uPSeEW5GZyE7GMAcTGaWjS42UXVZNqO5p99jkgOLZyZ6lf9bCSPP42Uq++/
+Gdx468ut4qqdcc0baqnR3VTUU4USooMEFaB8D1JZPkEWKj6Gnk1Rke2n99+f73jY9b6uH++3joc
fnrcIgMMo7ieYS70oXO9OXXaTt97GX/8/ZWsX9xIvhMnOZ3THqe7t1dKUtnU85KD9Kj6CzRf5WmW
zMM74PFfDRTT+Y43IPLr+CJUtn2FKueipqC3n4fMeJHYas5n8JanJi3aR9U6YygLx3zn270tc3wf
JrjUVykewHPiUN5+uy5f9Ara1kVMJYSeFISFncjH+MZbbO+mmtRwmAqfSnHuaDcRjfW/h5X+cX3A
lwzRNXnxuIbru3KmGc7185qsUeho+3hs38NQ/mJwYkpmjqFWR23tGMaX2x62wjq5SL3UflL6rO0N
fcmupzxPLsxG9le/HzHHTc91LgL3DCoS9AcXPUb8m6zVtmnHF9kk6wP5YNpdDQX8qtZFdO3h+7r3
kYXsZwfdma5yvdu5vDaIa8dq3v3+o/ziNeF1XP/HEBZ/ebxDNfAeRfFFrwoj6OFdhZHqWDZ9Ksh/
+0oYzV0M6IJ0IOactwOJEh1HNvIJB4Qcd2JKs1OwQc5uRAx18vsrHXdz19tLTZXSjyEsJNvHGSxE
dDbxkIvzgfizTz238ivJSt5j4+eLOhvBCX92oyRbLTxl/mBrKBVCVZfe9e8/xi9eWbgrfFuLEiGR
VUdvDrYWBFiOcc7bg45iKRpsWYibtyWniouZQKbPy1yUpyWOnXeIFr8YzvBoKWSxpJDuaa0P/ae5
r1ySzB2EOK/j3DsxZ7/Hepu4qPhmuYuMKj79/Rf91f1e4b3g3Kmt0aU8asUp30pYdM1zSrds7Uvc
dyXOIh9gFNtmdTcOYjqXiae+pJpnnGhRJb7g9n8vHuxX9/vnT3E0wJjjI1c15rldNKzq0Zy0L3Bx
272ysSZXFIz3c+03+x5h1DsD7hcrADEdug3CFiYMtcK399upclzOi3HeTyUIsN60T4jEMd8TKfzi
VbW+lyGpqX2vXv78VPtRRnrTGOca3aJtZA/mvk9KPeiMqn8HGnRUb3+ddC1qoMJBH/Japnz7hdx4
GTR7oP+LyN8JBnpSEphb0u+sPgXxwTITX6DzGU9TczbDysL+ZiPf0jdVabe3NGbrS9tqxaXuKVCJ
ggP8e3TwXz1s1BpwJNAaUe09GnJe1SUa2MpzFIvz+Sg7a2tUfnFlpqOzBx853YxzVTyATMgu3hns
60bl7b6J+i2kYs7j7JqM4zQFP+m1odVodc5p/iEC9BzGqaW2ttd21w6L8kFPY3Gj0+w7pXU1711H
4oGhyDe+syX4xWu36gjYJAusQ+wf13v002suJjXWyBAOg6yLXTTn6iIuU/9jWjZm6LhJfCNdV534
Bq2SxRiNXars4fPfvxuo0QlDYfMq0I4ePYeSWy/Y7h1sadGPWoYK3KSoLjgCuudmHEWXQCHB+9hu
dQOoMT3BT+2fpU4VvzPZ/mLIvt4JJBXcDIxTR+8gJW0xGMo6RGWXfYscuwlBcJxCIw7xulC2a12f
+mAv2xNBd+zFN+Rw5zVthVlDLKcJXCvYyJa89MZ3efmvQ+JoyJhrAPy6yLJFPDYqAbgsuX/iYJtI
VANfJXao4KmdmmpSF235gLynoFwNfcGaBti2KjIxdOjqENU9nfda4Mx/57mti89fPpKgo8YCSU/i
WPAUW/2k5bN+ECpV0Ua4ZXMFFVDCBWOfETdNcTP7naQf2j0k5rS65mv/NKLfeZ1IlPHv7EL+usnE
cMmEg3GMXAFCtt+O5GbsoBS44hCj5N1LlxzdjZxgI6sJU/VS983tTBhAtrGa6lITrCu/vxu/vDwi
LHRt64x3zGKijGa53Wge4iG2dnPiS8xrSoeG76+uzmpU11LF+h7Z5T1cDuud1ePXw4MLe9CgkbQc
L59pZSm9cI1DVnXtCUWodI8/xt25dqFfF9I3vhqTJ5/9MmEWzvU0Op384tTNPJqO3J+wLP3+nanl
r7MrnS5uho9TkC3q8cyCoIxi3pId0rpeHoB5MFSB8sISIIK4CwTFaIqobOdOnEiq8PcP46+LKbhy
erzmqi9ED3g0FjS0CTm9l4OBzw6MRNOdUR7MH39/kZVrdDT+uYqFqZIplPt+vEWy074x2yU5LO5c
X85ON1DX1fKAmSLl+7nWrmBMAP2J0jDKJ3QAdiOC2U1gARZKLPfkl1vZBtRu/M556xe3nvUFVRab
ZMyf/tGEWkSo8iUfjLtjnky1UV7i0qd6PZlx4FWk8c51VAW8tO/M5EcKRPbM6NLYq5pcnMiR4xZ7
3uNLqkrtzHNyrwin2pN90BBDV6Hjp0sVFmOEQt4c4+m9E97rEe7tXMS5lu6qy36dVfX4K/erPhTi
xUG6dn0uWuTEiBn7wM6Mz0ALhwDQcLstl+k6HlrnMIK33dna3O201UfRwAm+kngkA4rE/UdgKR/g
ci7Xi2HLi7IdoGYM8ZPU1a0aM3FGPkO2rTACBBJg+Nbhj+/shv+6+Sb9FCWps24ROLauI++nVRnS
QsGc6p6Z7fp+FKBxwyWJxF7arV9vCY55b+n761BeL0jiADMnJ6xjZibDpTQXyzmbXPyTMeCKXU6V
OPj9C/OLb8VbqaMk1gktxHT79lvhx2gWLbPPcC1GV4NrrbzdCuTvbBgFOrgl0T7+/oJ/3e267O7I
n+AFXSflozMMlk3JpkOe9XSmQx9s87ZIDGcHi9Z856txJjqaDNigsM+lNshz4wseo8naqlBTVjhI
6nOr3+GkIImhi/Xqi145M8rfdLBpDJEF9cVsmLnohWrS3OL9G6pTp4ucC5M2E7oPje60PuaLedLh
/EmCBTOg2io4LB8AYKT4qIBl7wtEStFp2c31N1Uv5bM20XP7OFsICQNLNTQnurYQn0dZ5OeD6P0n
bIdzErqwzB6MyXLxt5pOD13KS2w4TpFXPMlGAfOH46zGjeUY2WXD44I6nGAs3ZkYTfJATqW9pTGq
xUENf+UJpMlyXhrt2IWVJyQ4LpB9ESsu6tXN2AB9p/Xt5RunEeqJl1++tMUyHXJ6U3QJ6xGKgypU
8dI1OG7DhI75M6bH7IYjqf5Cnrd5DcILG1LSSHcEnWMYj1VvFHGo5fCI0ZAWzkOG7gGhoKZHX63S
wCBVV0Uh4JPrGaQDK79WRQGAiuBO7ZYDv5nso1XMvMngUk2HJcN1F0jgjvBJzKkcN3FE033CY8XN
qwFV9I2qTzPlV4FJM+pZcuL51NPqijbJ5PiM4GY2hq1bFb2xR6qcObsikV9Mpaoh9I1+bHdZErft
FgZSgsgTewYyLsDeKdZVmcLgwD75AlpJnulD4dzJKu/HULBQIqWjxbhs6m7xIRSnxDlB8oGZtYGH
NB7IsF7SUFHZ7YJeL4YloAfYwrZ0GjyldpWMm6TCaLPpKpbCsBPeeNJ1JQC3vk0SDak8cP/Abu3o
QykH0F3opnDI5VpqXllkMCR7/KDjWZ9JpCPGPLdx4GDR8jZ5I/k8NFSLeIvvwwbs7adGdBj8vKi3
CpHEPtFy78mmYWqtzGRGVQdYbNj4RTV85jXgODfp9owf0pZdvxXSmk9FJ8p7dlVo+ph5okdlJ+sj
qWJNbcp0zk+V6crPTIqICON5ErdlZSSYt9sJP0o3iW9OxTpLPHpr3chCmG4Y9XWqwnKZMRMzLJe1
KlXZOaNztj+O2DbvvQTUzFYhTM2CxinGQ+G1hb0fUg7JG9lj3T2JB+mnZ2ni42tM8oyaAIm1cOeg
lmhw2918fmqctGs3bVkAN8fjZ+zTEUgZMsKlxCsF5d0P43pp9MDQ1kjfjsGjDtDS6nQPvoWtuW+S
0LXH6yIgtUgbp2YkEXawgPlZGTSu5xRBUZZKhe3cg9jPm9oH+BLnw6OTDS78D+CxX93FFgSMz6LQ
d7Tr43Nr1BeUM87KcrP76D7yy9zbxHgfP4AOwayMO8xw8JMm1jliZKywI1bMFomtLU4mOTv4drBS
eNtl1spyo0+VPKC6gcFX85CHLX3X6NFaU1O3IgeWHsayg3I3tiWhembd9PeR52X9B7ePxxuIeWYR
tBHdyY3gRsY7TXjR56rJU2zP+WrA7Ee9IUzASploolGBjiMVg61TsXiYqdLG04muSIfX7rleQwTr
HLfcslT6T81MqXRbgElzt37jlh7crQaPLZx/JJZQF9nxLxlzjgXh6DFuLewQMwXwp8XNzbNSb71b
kVk5LlZGpL6pYcaWe4Nmv0Rk4AwduIAYfryhmlV9mboyLGTtNggxvExQF0MJsC1ataoCmnWDnaam
+oRcGU2nMdZVRmU7Y0eijGq+XEpt+YRfm2knHszyJM7qxeM8N2ovbmrZM25+Z1VG2pN2nUUTBysk
pxAPALVZy+b/sncmTXLbzLr+L3fPEyTBcVskq3qUWmqN3jCsiTMJzsOvPw/bvveo2HWKoW99vXA4
rLBRAIFEIvMdMJIZHvtZQcCqllX1zhJtA80WFOhnVRvGr6aOmjgrhVK/FTvpRz4ALgUIGDzrSa4I
zynKYfaKqFSrACEiIw2w8XbrA/rUrQv8QwNor0eJ/ezymqUJX9Ex8FqR6g+WMJevLugBOuFuHvYH
MaCwcMhMbVGROZRq5FfJWCMQNzjQv2aDO8Ubx1D8AIeaPIq0BFc/M0N5YypL/KwbQn5uk0X/NqjV
9H0C9I8BdAyP2ubp+gSq1v2kwHh+E4kQKntUlIoVAGSzEPwzIvQOkmLoQi+fa1Meu2RU36nw4HJa
4i5fxrVxDfEaiTjVAbFvbXV4tJWnytE7rr4uH28SV6SfdVgMPym7hk85LTNAdOpkva9CE4Ytvp44
Y5Hlqg95ypcDs7Mk9om0HpEsBPq5JbG/CCN/QSf+FygqtYeoGkO8HHWtTwNgKhZAJYBGsIrZlJUv
+yar7vBDHb+4Y2uZAQJvdn6rUv75AiAsG3zOVd/dzqZmNfezEysfZsU2EUDrRXzKxwL4QQ5OycU1
osw/wnkGFY9sifVWVeo89/pCRrBBUUjVgOjaTu8VDlzqAwJz2gNJC8X5VJngU4yzQtQ2AYiBIFDC
JjsY01j9nGjPlIAguHG9eTEamHwITw23csrKuyUlkdAIeG+TkQbKTxNo1Y3GXdMD11LL/m4CiJJ5
cSKq2sMMx3nbGFUCGEtEhHSRSfGXoRRZ7ZMM0YCvS7Qm/Cy1hq9ZYyW3o447IkgwgZTCNGjK+zJf
8dezrmc/kHPtZg8kIzJG2BLYDlAgrQHVKIr+PU/uJfUZPFc8Cdz6e2sN03g07GZoH8fZnMVtlLvW
TVnnaGTSRTUEAS03v6PcGL3pFkt+H5Mmqw9QyLJ3gLiVb5Vwo4FSSmkUyGdK2C1d72JDpRk5LFxK
wjUBx02fhdVNbwqiPJ0r8nUuhb5bRUTCCAGKpc7VO5XXyML70x6Vz0VlTtlJDWO3vw1HieBdWTbo
riBirhiPGvGHnHDmQfEEenlQPaFA1Adm54bxCJaxTwd04xCSCmDGqjp6c2zNw5RDl4VNT6E8iN2l
/2RVITnFgG88lTNaT0Fumc2XttbS0I9sO0qPjW3FnxO1sX5Y4GFKrxxIe1DbSPQfRm+P70xagg5q
urkWHUA/W++GELkQFGgjNFWauVi9RUpW0Asd8uiDuYxc584yS/Uw2JFGQuQI80usJDGIUMt5XpZo
fsbF0/wgtNgwb5VSUoTh2eXCYlZDmQRONw2mB7td3ndqClfZRmvkszFn80+zGTvpd4MwP0xtPH1A
Q0skB6qYxL9FD21E6RDNe4swpTYe3QL11Pc1grkjYcns1gzLDGtvFAtSBBHae6io2KmrHdfE+lEh
V5DelALHOXQg0d7ZiL7+VQDj8Tt3MR7xiUbTVsu7+EQuT0wZxxa0rSFU/Y3i4uB5DGs3Q06Ef/MX
8n/N5MeT6kBVIPw+mv0wfFhMtahvU9VowaOMc/EOyrV9Isgk5SmdpbEEUWhRAgj12CgPRmWEP8NY
Ld7L3I4DaZQ1pheRkwEsGBfuSUH4HL02UQrLM9K5XkA22tI9LgUA8SNqHXhv67hwLKS4vftLa2vp
eNgQFZlfVAOfb3aLTnt0MYOKjtLFqx5Vmc5A57hfcHScl9B8LpFU/Shj/qsj7kclFhpK230dYnQA
D0Zr18W9E0bz4jVdMmteP8zmj3SuUvh6U4EMms038S3NAX6YEjqRvxmj8ggEjJLPIIELE7CdCu5M
B/Ju1TVEy91aig9qXQBDA5qZQzcfqEMHqhVGn2Uyao80iZe/JmfKPhldKe5glyFAKvVxRo6gcSCp
DC1yplNmw5rB2YP0Zx7mk0XBNLwRA1LDVeqeBErGmpdkJFsn0ehKUJJ6iceJxXnX22mS3sjEdGAB
hAiogmBEUQdVlK4nF0qHAqAcvYwK34xm+FAaEMNX0UnE5Zwx674VyFR+nfNyfg8vKc7RL+jAVSpT
XyGrV5eddUN4RcGgnTU185Y0r+/pukCCc6kzr10m2WjEbWP6gbkH2yE22ulxiZhMINt2+CqoKSqH
VIv0H9MMessbUcE7ynoGkevClXkGcFoBwWzn7A195/yXjeLk6CM1a3ypdHOIAyXRwIxFWlUidwpa
e/QVCUTsprEzR+NhVbeQ8+rGbVAdqVHNVPKppowI7tryhZwaw1N6EwxmHKvzg6HiKeAXAJ6zY4jE
Hs6DUJ58s06jnxSz7MHj7rU6H9rC9MVq0t442aMa/sq1Qb81xQzrrCQefV27EW8QsZyTW77CGBDf
wVfHuj59QhQYWn7eFm+RrOsB2SxGPD4IR8mfEce23Ru7dtBOFTDpH5cMBrJH7gdZfqhnY7V+ib7F
zapfYMgKZQA3BrZxaI0Vce5qq4kWPKL+YOmF8tTrSHzAreA94/O8GX8tWaP0x2bWALUC+xgnahSu
/bXk3zzOY92+b4dce8pDlgalS/SNDmDl3C9tT5A4yraztcOAyRt0NCsuwBhHvfIFWBJKNzGC2+I4
CrX4hX8VtKzUSVm73sbYcTZQXj/UZp6sSegq6uSizQsjR+SQzpDMLqoAdcp+OCqFWd6ZDc3YY2P2
ZMwAAREmLchK15zPIM1uy9gcHhu0rUdMAafF9fCbc/9C+7zEaKIIZca1olSICqJFtioXJahUqI18
sxDjFbwtE16T1aTMX0EJI1eSd5NTHUfssj40Xdw0WMvo0ceXUs3/x8P9H33lzv7vNJTn8eePn2ec
4Zf/4B88nG78F/Y0q70jxVTqZg4ltX/gcJq6KvWDvFodcWEQGVT0/oXDWe5/qSu5fm3vqhAa17LX
vzwU0/wvqIwI6sHMXFn3eDlsSL/XSMDnZWbyC36AjVMnkB4BIG+LQOlzEZcukryeIvEnolBiv0Nm
pvVxT9JvDKunubC+sCUqOr2yA385L7f9MzZG2pqjw0BeO1DntUS9iGq3zaRJjupoh0I35GMytAmC
T1q508m+PJTJZ3hhs750DX8rxqpoTgAAK03CBgDbIpsWL6ll7SsDPM3fPv0FgNt5GfafWVG0p2dO
Uxh+/tpk+m0oLcqzRrTMSsNX8G7szdk3amPeUVe89N3wxV67djrg6G0dti/oaIeyMj2EVd2bjoh8
HGZV3lGzqm+BifOGmVr0nco+heNzfYbnLYJ/Z2gbOKPSy8SXZlPZ7nFhzNO0Nr1a6VaMkNGUt4Wa
V8cBzzavQheNxz9Pl+ujXvqEtAfwdNYYF5mI83XF/UpCqWZU1E1mfOtmDNPAqd5IoN47pfvzPuDL
BIE7CNCJQGc0ehHnQ2HiSWJUWFTI0OkvVoHVGKeIrKavn02IMiDPjxxWGOC+OD3Smfozt5Z/xqft
RUDQmS6I1/PxS4gKmpPzcYepSe919C94wDcCfaTrS3pezP+/46BoAUkO0Yttu3VQqfJGKW96seTL
rexASyug7R8QOm78poqdm+vjXfiENL6przuaQavH3K6rMmUhrk+Gh3GEuLEi2OHzbM0fzW7Z1dBk
if6nl/Tv1ABi8pSkFfLKXj2nvyWkg0MZwgTf80baJyxJu3exmek7p+HSZqFfxuWODgFovc2+DIeU
BjkYL1J7RwaQVrSEp3ukPYKAaz8Ukzqhuo7n5Cc1C7WHeqAEdn1VLxxHOiQAYEARgqrd9n3QyddS
RY9NeO268gFlPeRWYSXdNkuNQMqMioqv26W6cxwvBCC2qAbPD/ALF9EmCGC5Kik2sMBVQgUSKbCY
UoUwjxEiBXekIP2pb1zzKPuk+XV9vpd2EQATYgAqGEhrbALsbKR1r3eO4Vl99jnXevO05Jnpg+yz
/pM5vmAIX7B72/2qtZCTGi006Dy6FVTLergdyHV/yZactejn5GnIFTejsGngD/rHsyT6rPh0W8Dl
3+Kkk8RAu0qaVN/jNL9pdfBFrYaBJcaIe7C1DQz15bDQpKQfhjIQXbZtvGtp82WrdbgXNU7McwdD
DttMncCc9fCgzvkDZXn9NLa19SwK4Ldaav9Q1LjaCbsbINO/vwP8rY7+CbIpLx7Wv12d9OWGAUl2
0n8xsZ3D+ONgl3hbxBE5tqxVP41BFBpu+lc6FvVR6dWf1xf9QkAkR+OHAABeYZPr1vvtB3Q9fhlq
bBik3x0ij4qZ3QsUyI4WZL1jJmjlXR/vwlZG4wW+C7Ci9RCtv+e38WS5uIOBtILXVVN9RJ1eQLCK
kiBSIY5fH+pCmAJ2yXG1V28u8r3zoQDyNaqJhj7SFtQG6d45+sHQ5vHZGvvmNixM64Znn/xpyzF/
iwjkn/nlvXxbsJG2wXVqgcvd6qVYRlJix5NzaiOJACWJMnUnq7mDHp/++VQR7CMxXhvh7NtNgEAj
cyhxYDE8NK3Ut7MhKEeFA+3CMcbUOzJ0D6WVKKDHi1IEnaPg+kqvkW9z9fw+/FY7RTb0VquZQn3b
rFs2UrMjjdt/lZf+V1WT8636kqpbfElyIZzqVDCn599TteZRxgCcgzKnySb0wvpMbVD4lauGQZhZ
2Q6W+Hyr/jseQjfcMGtDfqtMheaUFo24GgQOZoR4jo/RDWjXVR8/3btazrfqy1AryxEELQBXlKs3
6Y8KXlDFo6kLVNniR6Bn0XFZ9L+hA4fHdlC1e8NFyMrq+wjxz3gPhnV+nf47OhebBs2CV9aLatJv
Z1LpNbVNqBIDrdU6ItEs6NhY7V2Psipar6MWILIndp5ClwZdX4jsWpCBwHrPv6bWR8qsa2kTACAo
bnOUPwO1pbPjIoP9y3bS7J1Nt2Lnk55f4S8zdVUTzCyXKFgfQ5wPGqY5asO0gulOmLSl8PG6SSSM
d7VebJrm9mqLHen4DixS7GSCF3YvGDc0rpBY01UegOdD9yHiXsU0NEHRRZh4IDfz0ElEedTBpv5Z
L+rO1XJpqmDI1lyQCaMecj6eHXdpqutjE2hqT8E4iew720SySk6W9ZBXOd3jjvLiewlqeyfGX5wq
7o681chFtfX5/3uMh9IIpT7m0872mN7bZW0e4q6b6INHWF/SBt9Z2g3B7Z/PqmEwgMYfzgH4AJ4P
qA66BVPHaAIpUZAsC7pU1LEWJEPNRX6sbLD5lF5tSNqL4cY/YzRxn1Lsc27RSJ4DOpB2vveT1hz4
f0LiPz+JkgglBodLdZXOOFuDTJnyZFnaJrCL8SPny0HjhyJDlJqd17mojE6Njnt8JETgqA0CouMo
jo4R72EKLwQxoD1onWFOC6hxewnpQrFxeaIngNzQ/JSUsLGnIf0bg2V7Bzl5fgn8M+NVrgvsPFTI
FxOI37867qQq7vVpFxSwVB+NkZL1EMruy/Wr5tLeMuE6iLVEtL5AztcVNIIR0+TvArfRCmqfbn7M
1Vn7qPb0LSe1xNfv+oCXFpASFgwHcBwmBYDzATvIuHai1l0wNXl57Bd1ugPHOt6OIo1P14e6NDcg
iPwFG+k1WLoWUYnPtdEGmETVgVTt8mahiYgWRQ8aY+7q4/XxLk0NkBnYNqZHuXkNIb/F/Za+GJ5u
VhvUzTAee9vsbqTlSi/U0T24PtT6v9oeBxI+6J5oTfL3TeA1JpXCCTSKoAP45LfmUn6oWid7mxuR
fshI1RGBySP04/FQ3/mALwW9V2OTGK26OBTnt/TXRcLxm4G7oMmLIyaGcwaKbXoPpnXo0JRW+g+U
osPvcxK3NyjZu+pNh/TVUekqdPLjMA/fdjGaIwUK+s69les4qRlKHN4aWtd4Vm7Pzs4tdSEboMuE
cCkypBYnahO6oc1j9OSi3DGWGY0vZ3qYINQ9uWUZv52iqX+rJor4O2nn8ihQF9gLXeuOPl8viG/U
uiB5CFLX7bbIzXSmholnib16OeUx7hoBwt1mhOp8ZWlevLT66uzVun/LRrH8tu+79uAYqXMCK9V8
TM1FfLq+fTbvpDW4cHny5F6zedKFrVaqIWU9dDYUstDBhc2Oe5q9qd3dqcj5HvUEEawxAWqAnFru
vJOLET7FWER8vf4rXm/i9Qa3WBmqt6QQm2LOYEgxulVLycO0a0Boq1IDyOKT3vbKXV1Vzs2Sowqn
zU25c1Ivzp/HElBXyi2UrtbQ8dtRxewqtI1eYWjkM28kLqInri1VnGp0yTAOXKzbFk/6+wk3tDig
vm6A5NH2xFpfBwxMsqEAqUDjoUyqm+Ab26G2VOUMlleRNur74CU7XAbfgiSfd9KXy0MRSeElsIbb
TchhrqouZCgkXrpvDbYPQdg2a8PPjq2d83bpu1rUkhAYhQkBpvJ8cccM+4hUDDKAV4midBriMbVC
/e3DHDrLd+w0bBQnJ6QS9doFd3J9V70+7VR1VBx2+LbkIFua8ZSCh83cWAZNFuv3IQAoL1Ej1QsF
njYZckU3vGMVVO6V+N4otYfro68bZ3PYKS+TCfNR1zt1U8tLkUe3Oz2XQdo75ZtIDpjCLLGl34MC
qG60PPvz5NAl9aafw0oz3PapinoheHtANUFqNdFNUisD8k6TCQXXnpb7JNKg3Fyf4rorN1Mk/1Eh
OBNQ4ZpsPi/WQvaYgCMMBspLyByn8eOcFjaFuja8TyUlYECg2X9wYnW2EkXmVdIWleXzTTVUMnX0
IasCu+vCk8jN7HFCM/I4mbiPKCYw+dqlJ+uP0dD6mBRnb6wuHn9cn/qFU8SF59CFpbykUao9/xEt
iBOcSroqaIxB+wbktzgJG3M6RKiaj9eHurCRuKbpAdFeg3i7Bf8vKq7LqtLUwUAj+2eru+VdGepI
pXRq45s4N9Y7n/VSTFxTTV43a5UHDu5mcrleRbNT1giY6oPpA4Ghn++E2YfQVNBgUnNj+Ksmlkqs
Ygvj1JoWzn4CWGEeXJ/6hVUWa50JNg2lS3OrKsyfDAqkxzogdruTlyPEdjdOhuaLsKa6eH2wi+uM
PQ53DEU0rqLzWS+OGOqqH+ogmzvzsS8K8bRYI7Z5g/It0yd3585bD8fm8AgbRizcFA6sZW9C/oSL
bzJUzK0qtflmHMzQz9E0f3d9UhciMDUdxljf5dS3N5PCgFdJzNlEW8htIBt1AhvdLFlNnEjIsPHi
z4Ca9Lk8LU6c/gc7lwSY4EDrSSCofL6ipbCa2JyQ2pMibB8KmSDwH6Na5JXGpJ2suFqsna17ISKR
QKxtTLD7bN7tdLsBA0gRUllaRaNlV9aeg+oX3jLhD7Ud8E2NBmVPzuLCLuVUujR+KTZDctPPp5kP
SOwV4AADFH6n2yJznTfduJTvJbIQX65/zgt7lI2pAYZdtyhrez6UkK0mlcwmgxRlhvdIph1KwPn3
WuIUhwjLiJ1k4cIViow+SjmaQaLobBtSfCs4gQ4gLD2NpYedp3jiOTrb+Owge9VZ1fjQaE3FHdOF
E0DK2d4pZl3+AQ7vGuqF7KPNhM3BjrnD+AH9EpYYNeX9g461E6ZsffEAZg2I/+REh760qy9po3/+
8+VGDJzqBx1UcpTN6CliL+rYY3lCcrEcutDBiKuV9KQHUJJ3xPridH3A1wWXtakJD29FMfAPqwbp
7+moXVBiM03Uehzs2m+STKI3PmHTrirThzItxe0Q9xNwXBzUJqVIP829knjphEJ/rTh7AjGvQhQ/
hoYuwjoqIvIomZ7/GDUba3QYOtdP6rF7bKbUxFUl3BNdvzQKD0XCINxh3sybRCl0sxKfOcvxhZ0v
x7RLl0ONpdLN9ZV9dXJ0pPF1h0YpXQPUQjajVMwRmpyu+1UHhstRp+8NyiEnDYLFoYpFtDPcq5gA
7xGOGdg32hSs3ib0yQhYbWWput+4Ufl15HR8dGZcisY62essXhiKZM+gWUuiDdl5E37cqcBxzkEz
oQ6jBe0+JUE/UaQRwtpTZcxp8KcLyWeC1UQyYsHn3bK8zQbzsGQ0hA8l5JtShENgjrM8NgNAbFmM
ys5CvgoAjET7bH2zU0ghCp3vQQ2tcrHYk07bJY79pLTqN1jndG/VEUybWrXtHcifIvYxgV9uhqZR
jL0juY5wdlGvc+Uz4jlsmiS56/797YVoy0qaqDHo/kCQbUFNhtbs2ZjHfY4Hp4fMYTTAk7EIoBUG
OTQDDYQDUzBgL4V+ddZglHn9CziXfhAvKuD1gMCoQZ7/oFHWS6blhfCdVjH+ciQSnQ0S8k96BMMe
bdNnYCTdz3jSzJ1a0+szRBrK1wdMhiYVBqbnAxethYNaTSMqB2N4N+bC8ms16u5TSyjHFAfRncLn
pplMcYKw73J+aKSCLqOvcD6g2y8COQNrgZ0GKzxoNOAyWKSjS+zled+mh9aUvC4ndB4HHzdsm2oJ
aJzSV8Ri/T2oOjW+62t/4bDxi4CCQBnTEY/anOtZg/hYEqV9fZ7TW6SppCfVGYsljtvOUK/TcO4c
BqF9ReuKysjmO+t6qTWR6iByS3suSB1IVmi4DvfzYJTHwqWoNyiIYywLOrjJ0OECN7ftn39yMlSX
h84Kz3r1BeBRlvYAOcPvba2+rUINAEhoJIGseVePPZy/6+t74bhTT6RnL/CrXVPx8y+etPmYWIhz
+cJA89cGk/+oKbVy1zql8lNrhcCtQHHrdwBFJkzhSW/3hBsubHJQC2vKQ12aIt2moJqGCTVVYOM+
hbEM5f1OP4B+Xz5CP11+jhXMv50lvjRlXhyUKCjHQPXdbPII/JubEgJp1xdO+j6LRHwnEA4wPcUy
kSWjG+TADqmKDALkomlPK53srz9edp4g3CK4WrhMew05v8W4OMXTLXFi1VdWw1o1Xzr0waHTnqTV
r9Ygpt08o3Mdnmp9ZZbO8X9wX5JoGCw6TiGvFwEBvwZ4YrP4gJr1Q9prsBS1aAocAd3l+lwv5FjY
3lAPAjhGfEHY5XyyUzTkmSsxZpr6sol8/ORFMLL/H5wYC7kozeyvbSkaH8aVc4OZY44QsqKZb+YG
pt9odvGO/M/reM61Jig94qFLxrCtfs5U+rSBXp5vGpF8jJBKvSGzhQs9LPldWbarqFgznKhS7y3F
69SL4hR1Xy442mnoe52vRCbIrbEiNf2pNZIbO0fPXeFY7gBmX58o0qAVfLzuLrj+mziWzPS4JUw/
n6OlPztRrZ/SOjb8VGBOlWUEkZ3I+TpIMxypKzJGNGD0bYdWiVswzyKy/GHJCr8MpyUQAs4PX1oe
r2+mi0NR3lu9vOH7b++DEYtNBUIaho45fBKndzg3OOR6zoRb0PWhLi4jGQhBCa1Zcsvzj4WTI97X
cWj6FTJ0Uw9nNhHwvwYHlWuZpMnOcJd2JfkdeGDaZmv14Hw4VVfGxdJ45elzLT+ACs6PHF3pdXqb
QnzBp6PQRHiqLPis/8FEbcpdHE2dV/xmVy7GkJdiQKFcSzQExqXIQF7G6mPZtfkNnZO9vszFhaUz
g/eSoGS77aprThXOEaUw36XJeWNbY/HBRejpDndotBgS2fy4Pr/XAZ/a2nrYgfYgT7SVBkrxf8mR
07f8EWvhk75S2OLZbB7GpTBQTc0wneql5TmNi88PDYedLXtpurTzqXQR76mVbI5jN8lCZDnLq0Nb
vEGXXZzANWHu2bnG3YKi7U68XT/Xef68ShYiYYfqD6dk2wSQ85gZ8OYtPwvT5jGnm/2stJYgf8TW
Bz6AjbB4tJcjXxyUJ51FZZDe/LbuJRagqqZTWT6wS+POjUTlxSkJlHTm8GZGbe00yk7fWdlLH9bm
ecnbndef7mzfKlMq3BrWvN86YYXQlZY0xxZwioHZwGD9ytQI43ZVSzJQMkmJeUVjxx+u761LH3fV
G10hIvCNt4CNLp7HpYt101fxk79DQ2AIFk0Jfaksnd/33d7r6NJ41KN4mXGNUA/fRAl3cvK8oMTo
K7qYv6t4mx6BfFZfNeD14tBm1Z7K0oWAS/kLxMBaK7CAkJ2HpQwZ9KrohfDHVhNcjHNyNEl7g8ju
v//xUlIyEKvWJeVTeCXnI6VdVuRatdi+BGudtuXf1WImAfajKMrX1l4f/8JCArwGdk1WAnprKwFY
oRExLfAMfbUX1LPwYznYvcDBKZsabFDiYSfpeD0eEQieDGD9tXawFUhq6jAuLAiXwTRr+dHmgvbG
VFG8Ik1HSKLDsJMEvIBCz8MASnX0wWi9U0q0t+qKMkcHADvOKGjKWf8+GYnz3Vna4l0xDuobdRHG
X5gvD09xnEa3iUTv4RTabnxUi2R8oBuh0msoWy93QuczCSxv3utfe/2a25/HC8eAPEUyzpc4/9qu
wDRaK+PQt/TcuuFkouc/5+Pt9VEurTonxSD2c5GT85+P0lbDBCFjDv0kHauTbCsEHQv7Q7EKCXZK
t7ODXwdBunJcMMjW2hrooc1ZEbT/yBxbzNOmdvB08OWeGyKVge/udIxN5DJgbO2BSV8fUMpC5A18
ZS44Ts/5FA2RtngF4f9tqDkiJziAeCkSb0fSjL2OzYX5oYmlk6IAiVuLbedDVYO7gCJteRvn8XTX
QWg/GFZdBejiZodsVOt7BCv2bpYL80Np+MVriecwqODzQVOEB2i8WQl4OxOUi1r0XjTa/XPRdd2f
tpDXK5PmF96eHJwX8fvfX2XOjHR8uugxFba+g0EaWnV5sGAMBPj+6frRcpNf1/fnpVNqck0zGM9B
/mFzDHj+WeM4lgkKRlP1E6eL5u2IuEXuDaapnNQConFkGXPsTQ4+9GpfVgGiPBCbx2oGs9Bx37ij
0X+cozF+rIHb7GSlL2nn5pyiGk5Tfz2qaI5sfmCFmBMmQ0ocYNeXV4cGh6u7RJfK2zQxVcxRRhzc
4Z7rT8uoyzdhg9ZIi3v2qa5b/bEW1fwWxQzM6Ve3xEldFRewB+nf6ojxfNVNReBfAuzv1NY4Teys
7bozNj997YRBi6CuvtqLnu8caQDyKfBaCnq1fK6kmt9qNZY8EKZihAhABMVF252yXuo4pWNKr3Cz
QlPonTdoCUUB2BG5s5qvwhEBD1YhjUE66vx98+xfIWPlGC+Gl442DiVl1g6H0aCUmLmteG+qYXG8
vgaXBuTMcAvQxVorPOdLEHZlpfSTYnjU440bPW7Fnez1ybfzsrqVQ5ydro/36rDCemMY0LpU0XCk
Xv/8t7qGXS+9YYYQqoxkHI81xBVgCuASltGZ/OtDXZga6TSjQEwQAOI2a0nmq6SDuSokjGhOHFrK
Rb/cpcqf3UIZ/bJy250BL8zNNUi6CPAAeUiFzuem8A5rC1kb3qT0TgBNCwtNutaeYfT9++tze5XY
MgKnjiqgvXbHt41cgeoXlSgIF2rRAKxAbO2ooYUcyAIR5tFB7y0v5up9rCur0WWxBy5/XQdmfAQJ
OTgwBmgVbbZNrIQ1qKEUwgeUHt/U++jeXbrmiJ1k+14qisBrtWjRqED3Q/uAyMT8mNmyvomycPSu
L8U61NkhXn8KgB4IlVQ06Gufr7oEAaHZGDOhkuAWXi012y9bePTXR7m0mej/OasQNaXmLWNLrWMc
U+3KQGMqGo6ozckD5m9Ut+Xg+lkl9t6EF2fFI02HZMyO2tJwZ+gh9jT1hidoJ9yOZVQ+9DXGc9dn
9eq+XteO18IKcCMKbnNODTMQOx9bwyPOhj+cAgjUWGKUBl+gxmIQvLzxNAM32uE3X1rMlcOjUVOA
o26su/u3IJCS9mnGbAsMiDvrS6uXxXQwLakecXXW0qATzV5V6PKInBWqepSytxi7Rq8HS7Oh7dTD
QnsxgwgxxyOsRrEAUk/DbmdhX38+ZEFXfxxKyDA/ts3NQrcRiCwZD11G5QTdDtWo1jaPf/r5GIUO
I1iVVcx1y6Ux3DCKKU7DhUIY4q3eOClafe78xqK9iXCQW9u/KrU1dzCEr9eSbAvD81WPnPCzxdHx
/OFM9xwFAzIhRo1NemOoo4PeXKjem04+7czyVd2LIK4ZlGZs3V4dnjdXBm33wpWtC266M8rAsKfy
tnd1hOS0iawopFhamU57qApjj9Z2IcwxNLQSzN0cG6zeJrbMkaGMQKmFZ+oZ+kzdaHtTZ+pB09oo
qAFLPkTa0ByLHsEWs9Cno2IpyMJj/7kTfl5fLagWaZQxaD1xVrfxthsAu1opQU7RhiwI6zr2VK2z
7yxz3kunL31ethX1eDI65Bs2ob1NolHRQ0QjIiSzfVuKyWu0WbnRTSRftLbbQ9peHM9kbVe68foi
PQ8GbS60Ebwo24mNFURKwQL2Vv7Q81Xhx7bzzrv30lKCHOFg4uWDDMDmm/bWaPFOQMIhc1TMvNUU
cZfYIYPX9L3O/KUosLK2qXnDAwXscD61pFUyS5QM1dhRH7gkc9hjOnsQq0sLCHCByiFpLGXhzfmI
RqwQwroxvRGG7yGMcwuBojn0MJ37Zg/2nqXU6zuDnIrmC+efY6FvmzVLV6A1NfK92inVTjlGn56i
Nu1dZSMONGiRG0y5tscavDQo95TKKYAtQjvqfCU1OdP5tTvDS4y545bXjf5Rh+L2jaBhPiqDhXDn
hB7Wl+sBdv1A57kFZUNYCRw8B7r2lrmHhMuMGJcw0EVEnDdXe26Mvk5OmuK6H3jeoqyplK6PpOv4
7vrIlz4qpdnV+gK6MpM+nzBqj2VljZrhObmsj63R1YhWokjqRugj9q0Y/OvjvRDrt1Oly4t0AyYn
FIc3yWuZm2pmqRHHsHXHGOfc0oIlidL0j9HhmevrRa6XiIKEVuFbeAOrh7lIyjfqNFRftLBMkWHi
OTN6xI42pciLdewhRl1xRK6oQtkT495x9BwAeYhKWtqvnBpz55W1XrQ3YPxxdFTrEgG4WavRe0Il
N3vvJJqBQmtYAtsw06UvD3IZ5A6k4XUmvQKNVq9owgHZ1vohfstFMISiZ73ACq8nmEFxhkWEcPMu
SKIYgiiaod7sYrGuU5075B1eujvrvoa3zboD5aNCg0IPZ2p7el3RutJEQBOtFzX5Ogujo49jNer3
Ed/KyOvTpn/uNMCoiP1lZYOOlNA/1NpstYelS9APc1A782Xc1OYp6/rwyUxwEj7olLNBJDd5vXiZ
tOVthGnLcIjot0A9iotxLxe5EFbpBwN2epE14FFwvo7pvBToVZLT2Yox+Zo758/jpOBuyRUVXF+z
S0OZtImBI9DoA3BzPpTIexxyOJbsHjCXfD/6M1q7cGPk3U5R9kLcWalB/2+ozWVYGtLWjIRZmZjz
3Q+6zL8s66PowPsPC1DgrNPNZFbL8foMLw6LYwfkE+oSpHbnMzQMhIex+0XZi65bfkAprEEmd+wR
OVZlL78g6KwEodE4O+O+ijqce2zn6DsjGKG+QlbRVNBjnZoWUpTonEWIOXrmEBX+CkcJABnYf/ol
Lbp7MEEg5NGgeZWWt5wnDY+fwl8wSv3SGrVEpapLn0pABzsH7fXUsEFEmJXCAxbwZBvnSzqJJaqV
qCSQjXVxCh0tvrdnDQ9sJKLv69V79fonfJF3ODvYq9UCJTvB5c+lvA2ooptFIcyZPBGQ/vQGScvl
s572SX9C+1J/KIUIv7XY5US+oOoVPeVzZRRe5dT94tko1oUfK2caPwLvTCocn203vDeaRvtRybqp
DxQL6890j9KnBBsHSaiNFueNmuPd8IQXwnhbKOkoDlJddPK3zKpVBOUTlypd5pqf7FZEX8yqtIgk
q3ER0oEg0osox4x76VPzE4AuvNkhx8nvpRiLZzUtla/dAFvtgAa78ylu09XxGeXeW7Q+8gUcYN+8
ixBR/jlYC0qb0g2BjdpzieD7+jUQXDf6T1mvW3d5m+k/sdmOWxwwl+SbMyHhE2gTQq0HmTtV9naJ
HQhuIq3td/GQt59MZIiLgwMPD7nttkvK+wI36I8L0LjoDSZRqol1xxDJ56XnUfdkh0TR7FDCxAAc
hcS/+RQW9X9zdiZNduJa1/5FRNA3Uzhd9r2d9oSwnbboQQKB4Ne/z6nBF+UshzPuN7mDW1XGh0ba
2nut9ZTkoLtdXWXugp6niRPzyZsKPMqWJ+dX0idLVtRcleuBSEKibQX9VHQYtQnrnQ56ErZ1mNcE
qPkurkgn17dLaRJCoxFj9amDMds79IGlnrVVNSXBnZ43ZWGO3hPdiBJXG7i95V6bzdoLQZjDB+/3
+0WR6pmllJebouHcmXn3fi98ZsT1E/lpQjVcOkRAXy/EoUeZwpr+0WzsfWF7vth5qIl4hGEc3fDf
P6ZpEqJdNU4mKKpNZhodHeJcf6Sv+M/xi643GzIn6PMBkG/o3UIfeTn9ALMytKi6gkTQWJgrTp75
PhCGjFrlJoa4yUDDU5djkxbYNZa0iW2rgj3s4MX/+yfN7M/lh/37o+ZvdL7PNC1oXhKa825h3tba
Lc1KTd11BGE9R7qxZhQCGJ12Fcbb4PMiRHzwRwRiO7gLSp/EEnTbCSFfNZ8k28WUisG11l07TGr4
ZPyOCArGWsUZRkHrd+diu4vQtGuO1XmZFzWZqZPtZiqsp/yByMja2/ejS0mUmzJ39nUbRodxnFqx
R4ui74lVFvzbzF9YcpKGDtUS9+Kgjb/Nmd+UK5luiPgJxC4JtU+8uWz2lZU4D6wUUbcnSjK5U+5o
vragYBB+l3lAr74X02tQDsN9rGXybfatc5huPnLTFxGOJoNs73+Tw0z4dylHfZs3Lnu/GD1HP6u5
3p5zJgJf6l6Et5HRrp2GmhTgDKq3NWSyHeprKupCZ0S1O+Hel25/VRWFmcky1fFrr6SPy6lV7QWi
YqqiegMYf7BVbL60KqK3ghR+Ie4ld561H08Beo1e3ppa9HfNJHvyp8UWtZcyjmvoFzruPbqFYHEr
K+btmnu5PiPsjy5F4ZPhvcIhoAjrc6y3/lCH627i1KPPvAW6yXWzbleiabtnpBJ2S+8lrr7yPfA3
dKuAkD5bByKbmnbcsqEBaA9rBEh5irm5egoFHczdXAfMjZyi0jJFwlYPu3xui3uBhWJ+hO2ivhYV
sAmaC5790lqcGVE8usuXLhGrtetc073Z9riFp95x2S0Iw49fib3AGlzggQNwhCvmFfX2+jQ3ExGu
8USdBPg9+bHxl38yaiDye8678MvUE0mS2ZafvNhmy4v9GBb5AA5rc6IMqrZb7ZLSG7qdWgRNsjXK
xR1Z6wV880kS5o7fUlTHsQL1SdUKTewTiM3xDZOYve7Z8YdbwhgctQPEHly3m3TrXaJl66VKynMU
RGDZFuCXntjr1iLQFXIF7Fl3maK3jiTAn6gTI/5o6WpvumhimBSw5h39ixqwU/siNttLQALq+hJ5
Aqd20k3WmJWdWqzrBVSDzCJC9iuE4lH4MDLcfdJ6dYOroObupQxMsbhuikSYFMVY2R75jsSj8uY4
gN+gtqliT5zm68DXbXIZiDOKZC5NiLFmAxOVLlPVdPtOhvzNYXnM3gXIku7V1mLkOBRF1rGocDoC
TByL76Xp8tt+gWBBNtJgv8K4mUjYBvP+oGnggyOrXX/HB6GnnbUE471vBY2bheQA/ZxVE02pr+PS
S83QVLduEZNk3tZz80QYyOgeE3tpruo5j4PryMkhlIjVH2yq/t4HTVDVZVCBlojg6gRJRVIvshii
tI3L92rq6rGjn9+y2W3mObeCMU9LwqeHtM3rZc4SrHFH47mDpA5x/GUX91Yh6TIOqzjlczncFc4Q
fhu6JSKKfYsGk5Gm7KhDyJc0cwjhpbr0K6++F5YvOjJH9RB9HkE2HGFAxYIf3Xok04dC34EWaMoH
d9pcSZw6gBcSy0ATpmhmnHhnTbN5pD0PbskWVjylxJqbp2jrrI6Il4LgYkkSIAizNuTCjqnK5mCp
jg5pFUN3uRp9gDuX7eZXP6yc09hFU5HmRJQ8fJeDjBfmfg6ld7LLuWVbGhsjGEeu1vLo40jp95Nf
1relajiXuwXhUpddNIRDeTyndeLXFlvS3swcbH/1GvP1vnWr1TtYvh6DY9Ss9jezzCjiUV8twU45
tfem1opaqF8r77hp/CsZFoPwfrCIxmaUAfI5HaMFggjyisbskWxO9qVl9QkAgGjzlqxi3t7euLx2
WD/9OHkcCje6o+njf4VrspSnbRiW8H7BF9EcZJ8U7aFrpP0Abnlbd4vvdnfRUvBM5GCKlW+92Xit
MUlfVG7QfkM+NA+ZFaz6wZ/bmKBMrB7mcp1Np1MLPMmnrVVI+m3XFJc4CdtgJ0K3f41i489pZ7rl
U73KlT9ywxu8X4UWF4siOT/rm0DJQ+vX8cOsnLlKDe3MYEdmzRbvQQ7xdjdlYLj42MW/lNFM8EQk
u098lvacEm1pNUAJcvtH5W9yuNx06zxot/L0vhr78LKWRHAfhzNaiJvUq8c8DKkebeWG28OiKnFl
UaJSWeQ8FjEq015EYmierdKyRzbEsf0GEad300EO9ne7UKWb5vmK6SrnNd8tBvrxpcvTRDRC4xnN
U5Ekp9AwXtiXiPSZNzZ2lB+Khd5tNihKZI2tlFvs58q/Sgo1mayuBiMJVZc1HIY1Wb/K2YLGlDjT
9Nnv1+kOGtbKXomJxtnVGjLsZY/dcMhszyq/UGWiSa6dpO+zaKYNebmUc1HSRz1Pp3LjWJeUqYEx
KW/91kBMBViQhrLU/i7p1z5Iyb8YfESdk/dJKclaWG66fENKQlKJJf1GXBDCurpnNmXT3eeoB4qL
fptdeVPF69S8bJTe5XWv6xAXnlduyaWEIoIzaCucu3pz2iQNvTbX+5XPegan4gB+GpIpJv+/gaWQ
hvNa/iw1ATp7kPTbmHXlOK6nnPB82m1R336yEePnEIb74Y5uavRN+y3/WgXWiKQlIDh3A4GRfSYE
K9VhAB8JfMPzKyDE1UA6BghMXNpOZA5+zGUO21Rjy2BzyvVFFA2B3tFlc6usrGjjNwOyplsh3AKf
fGx4O9QYLDcDHamZ0A/jLNeOYzgpkgnEChAMMn+0XQ5XYIWG/NGyHLpFglHGNyOqxNvN0s69vR5s
HtNqK3XryN6OjuAsSnU5MC8IP5dlSSUXVTr4PFYEx2S2W0Sv8WY11s4NmqpNI1fnW9qVDSDxDQ5Y
ytRVLzdB4eso3fhTGWf1QXGXTK7VpKZ34ZWlorR8HCJ9vLCtDHbF4T1pW/ZRxS/PBJOKu0ivFWSK
3A7vOVgRFuNCuMk6rvYmK0+AyxHVeBgRNDcHv3L5Enn803ocNmLr0xl/wje7IjokzQeV/2hZLQQ1
bW0XT2SXEJo7hOBjKidqIJ7gyL9Ownnj2SBR/lTQZYDvY9UMFZKIMETtzr53ZEGX19FGblUqV8f+
Sdcg+GVRLlIP0IPcSdNQO0FPL/KTwfJmo/qj5ZQNwRJUO3KtnTe6W9b5kQiH99fxAJjkXqwP6xh0
j14fIGrdVncFd5KUwBlclXRfmRKwedSjv1KONjNkyCruyDvtRRUvVx6rVHUVzxVRDWMzdlUae2V0
ubUIYVLS5lV+4LtUMmvDabvxu9HNd7EWkGroXTJeKCNf0d1AEbvQy9FDcdQW6Sb0SmVPFsIYzMdz
j3U+la7lRAfy/93PAQYDcWTqz5cgjW0/cEZCoRo5ZHldF7XddqmdN8tN4wV1fdEQ3Qcg0SuLGctd
OT7ZpJpO8Bw3+xuQbmUfcuEqBeVykZ8j24jiioOEuA8WTlOZLJy+TYNkGU4ULesI98HuKI7DLr6k
vAZ45U4D/ZKGVCO8ZXULfanBJUtNU7DpHODDoDsHgIiGl14G33sM+CTFSOCOqc/Bo0y7oWM1rIIq
nLKxH8fnPAm4PyMz/ddRGBAlMVmHcUZzHRjG1AVf69GdJMLCguwwcusK9nN6KNfKyIF1xh5Dkbp1
GMBw0ZFcCfCbxpvONGARJPKHMp3DERpMrHh50Sc0gXdA7sxJKA+gOJ2fPewFrizmdFgG/R0sbdix
/rTJpyrUMVgVUg1AlUHpDatjHi5AReghg+qgNva4npX4L1TPPtWaH85xKhfh/RjgtFipa0k1HmJL
DtVzTGCRn9pOZ6I0CGYDqGcemgOrIrEMOvLqcd831hakmCaGIWvpB7KmJcTugFOw2vHYkBN7uXlQ
CzOOpYlzbANwBpnXw/1LN/zmW9Yhm3Eyr9PzfQALoSUbyNt+SiFAkkGKi64V5C6zczuoouyDdtHc
56zlX3QwsY1UvJdkA27hds3yQG3t9Yr6pN1c9ye48/xBtZ18HSFitddePa/WnkGF2S+FZ6YDSRxe
nkGJqV/sGfxcNmP6QySfx8lVJdbggSeCIFhxFjgQQsLAtuxm80lUK6iWGruak/lz7lWZCUR05Zpy
CPm47OEG9yo7vCpjdAhTjQ4PVmDoA3soBtRXytIr1BIV/gqDLUiugmEqPhUE0/H09WxetWZ8tKsn
S731fkJvy5n9CGaaP7tZjF3t3ngoZWj7yeaaiRGWRX7p8Oz3glpzBpZGoPPUMugNZVLWqfLcljGF
GfIrkgtJcFnqavJ2pSlaJHhCFk9zYuBzUcCDSimTUhdXA4TG/B9YBfgnq52eVG+CbT+Phd9f5sYL
fhaQxGrYU8wzstBZRHRaHSrRHZORaUlVnVgvW+cqGFB0Dfuj2w76ELq6jdOgC206H3VCa6y1OQ6M
c9vrdItmU/HZJUBceT397+x/+bfCqiIBZHnQ1r5gUW/T3uTTWyAn7d5ELRFOe4/48Z9G5iR94cVp
OE5TnSITB7iyA29H263WyTawd7f8K5s32/mbY23uDy0Fr7GNVc7h6ucBvBWX608QzsWlqKZwuAu6
oGnPxvzwMybghhxAtKd8aHYHMrActf9ie0X8K3LWAL+FM5EfUs1mjK6X1p8eOh0WX3y5hQ1WSnus
U7q343a5Db356U7zBPUbmTiuU7v5AbXFhi0jShoLWsX6yR2WUpygLjbFKc69hQ8QVs6vdnGXal9T
ndV0Qzvv1UDT+QZdprcyTD42AJ6mhbiB51GZU4yId0gDIrZkGsz+LDMdQ1Agn0mEwEpy5AYChprD
9p331w3FFYtLr9wjDuEkSjspvCglB7n81eROjje0Ysxw6PphepuaSX/X1VjUnKXqDiKNZYNssWmg
dhmvvzY7s5yPPYUpZrmjNGsqmota3i5RjuVHEOZLYyia3YaQ9bxcDracg1d7mJ3hFCbVGeJX9lGP
b49cir0ydvBLhmgdOb6K9cotVtqyVVU6csf7xd+77cblk3FYr+GCg5cHQ2ZNVAfGOsH4CzCSY31l
c541aKgaLW7qER3F6YQ6/5NsEYMRWjLrN6sT8raRpfjR1n3+2axl+VVTMtOw3kzzIp3S37K8E9vL
ChaC34d39EhwcLymntiEQBO9zke4OFWZOqVwbxQJFtsO5Wlk71fjiOPc9N2jWvvpcY0ZBtMpG6ua
E7VkW1R0ofUOt1koYFAOw3McrYtFqGBvHlivaSRUxlq+DZbf/5LD0g8HCEcRjqbNr+FVNWp8GI3l
PeU6ry84EuhfwTZ5jwVf0E8z9F2XNvRPAMhNNv3bpPBClUbSDpc0h48apzYHUb3b/DV+kRwP57Sg
5/DNIWocsitZa9VeDiE1OINfYH4kdqp7mjlrQ4E9VXPGZKZT8L2obS69ZItFVrmt90UVYXevXXf+
ltRDPV/LtTnPWTkXBqktSVy+LlURd3vO4POO9t3S7wBeJv1FzfzgDaJScJWsMdQNNYroIVc9QKAl
5N3O/HVz7L3sguE6Ruz+XC/W9sOp5+55gIlWHzoMjnWm6zm6icatFxdbRdZo6uqyBtcDrPNz2wJk
YtkMWWeWNZzv1qSh7+/4VqdOrL+Q//y2sNIQjzKNYjaxIRV2b9nM0XUCv5m9+tCRF9ulKGID0Au2
09MiJSzhEcieXi/pa/hPG3UyCp+ZI/PeOLmEFkbzHZytbMzF3NItzZqSZN/UURYN/LaVgUgrtXZE
+MVW0uzJ2TFtpjT4pqO7VtZdAzhnPYkkqeNbvy3NLwCt20svOeryAZ5r6GKt4wuRt0tFnWbL5YFP
gLaQnEp9Owo0yhk71oLvPSmiGgCl8l4Cv2duMcVdcJ68EN1/LQtvuixoYeTpojB8HlclNrnPyy5q
OEw7Zklx9YG4W0350tltL3dTAwVulxeBpuRUZGTSzNXrr3xZzPWKfO2tqVlISVpwFj7LrbKmI/Xv
fBlsvTueVtlYp3C1hWYkFOr80C5J0h1HipZvyRkil3rD5h6G3JPtrvVl9VDboXXnR4P/NIq2LFMt
w+iBMO/2iywXq9x3dQQYebRc/kisKdGWhcEMSrVffCCTllnZLxQnRhgJrN71rphyGn500hiYd906
faWSrT4jml76NMqtAVqwHzPBKlWlcbiuIIzX0eOrqOuKc1a02gOwAxtd/VKT3MtBu/yRe3MwptOM
Y3YvZyMaZjHu2KZo78gx3jDVvFCThI9+Y6Ix001sLkU/OEk6RIF10czr5F8toVwuZt3q8tSsbvHS
brSQrgvLH+VBRNOAl7uZOZf43hB82TitoPKnxc2eUNGqOk1RnCfZOjfxS9PqoDoUjQ9NVcO3JELe
ccVD4g+4g1eHttTQO8kRzbz+EhCmR1CLhSIMdaV9kc/sNsyWFB9C3Sb1Nb5D/gPi08p7C8gxnVE9
j9DLpy7/JlDdD6mcFauhqUsoUHGz+aBeqaGe8nV2qB0beMT7cM7HzxuYU1DJyLfddE60ekHfbv2o
eAF+TLEm3p5pRf7q1251N06UDdm2SM9DWZHnR70puntFOXR6P4ditDOaOc1l02lLHBx7BBnPahfu
88X3u904R3l3qsdma7NwUhZU6jJktxnHwLn2/UlH+9zYFFycf5sxc6OyAHnrCix/SjoXGy16Jgu9
1MeKmViQakjN1LjtvMS01+XU0TkLfXZnllhKDEEGOsJtsTImTqqbSOH5P7rB5r61lpi+976oqXad
xqEQmIYrCOklKzV+XJ0xeBujNOlzXBPtVjpkUog2Sie1KlJNE736x9BpbMHJodg+T5i84AUSuuvt
4G6uEyUEYMeMsGz/c9+MW35VwLB2QUha081qrYmTkXXi3M3b+WzJ4hMUV16p+uec8C57x0jFeQyo
nseUYRoD3bapL+dzpYOra7KeIgl2IItBv901HHG6h9xtt7c2Krz4ovc7/RKXpbgPZXwoxWCPJ0zv
BQqQUJF91MFf9FPRJ8nNlKzLK8OKeDihn2qvOAXJN6sRrAzKuPwXdWud7RfbmFBQzhNAX84AdwP7
T79v4o2ubU7lQDsn8hvOmbVX7M+n7Hkn4G7sWFhFQttm0fLUE2lD32ho/DVb7dY017CcCxZLf6lu
Vz83XyR79SMoWrdMG2tyf/Xgi+sdxrHpevKS3hz5jf2dX1UDtWtlcnrkHv8MQGROl1c4YtptOPw5
g0a85umZVHSq13Z2d4YH++AtxDiyqFfB19BElA2uyssfTqMa9r5itao00vaS3DDapd0Xdz6tqVDM
5FesvKEBy3cD6LcOxkndFZ1ogQmTmEtLewsnQfKbnJ6R1ebzlWakMe7XZmaxccnVik5DuA156tlr
/A0CUj0coPwqtbeXis3GVYWA5ky7/SVfG+/cMA44rqwzw6YT0HEWT0izE4WuckSbWSLChFoT5UX3
x2LvYHsIBerWrUMkSKWHBbDc6sBx93asE1umHnzK4DB7U2vdtnSdkQINdTMNP5H+qOLWiHjJT/Dn
a6ocS3FOZRUt3dolYdlYdpPOgmhMdQtUKfbWLBw9qV+klnI7UrUMZ3xh7tnjXWIIf9kNdGisJ3cy
PkyAwa3JDAXwG7IO7iPpdNUjXn45gw/pKtVA3Fql9+zDbu5uZQfpnu4Lm45/Gu1wFLfCUi6lNdQG
67ON8qi9qOD2ROf/ri37q6IYWv0UOvNGfYXdKe5/Rn3pUs8w8OMa00A0hJXq3goI7KS/ajsnSK3u
ciN92ufMCoa5++VZ0EX6jEEyp6+DGkKR/8qTDeUOzcSxuRo7aTmfa9GI6S122DtvbVzmIYFMzDw+
MWhR9nM7h/VMaEsSts6X3hoCG1Z8w3TwlDvzzDh59LZ4e7NMz/1cqeGKbx2iufrIZRRzRCF5K1a2
RKiRr55v2XzcWBNcmmQ1vTPHSmPlj96Y9UgTaLswSymGXc3dsU/tqKPgNAeA2J6AQ/dUGnoZAsYk
+azWeC8mW/JJBSgu4u84ecPouw7jOpqOJRNSkmd8E1bDSNup9NvXIWaXeUs4r+Z7wJxeeWXKspnu
glU6o5VNReO4pyIyeXRllA7NsfTmub22OZb7xxhd9QKsu1fbQzjw9+9TO2ZIINJ4jf03UQrTPIcF
AWhf89WwbTAlwbeueL/5aaFTJ0ca4nq+cKaZLbMA+cAUuusXdblaes6vwjGq59PYLoZvtmvKha2S
7KBbiwhJeeiXSPeXarO3aj8HOOO/jqrOJYfbMVZ7+p2+fVKITEiv7ahfd561thFTDDosGSrRLn6t
+WIe9aoqcz2uYLpPm83+up/MFMhd6U/rFy1M8VOZzVEXIYtAvTN+nX+xhOrtVFjz8hJ0tIEPxk7q
Ryjsnk7zZGiiXcX25+/JMKn7r2IkqJgDlpeYk8ACTZhj2K/5heBzedPANrF84zFYj0CAnBftLzSW
Arr1SaoTmm8pYYnWPTNU0ezquNq+rjLqH0f+Ts9rLGwoa91Y7kdZgAAeFDXiGU/pcsK0muKm48B9
H3fN0O4qfwTnkod58XUaxejgC1TTnLbDsL627rYuFLKzbe8c7cofcJXt10XX5pJU47JBENOHF3ps
qx0ns3BvIcW+1UlcX3gg4FALTNs1A6C52fdi9q96vp4FrK9mcDOsuTppTFz1dRO50/WCbpGzozcM
0LQLd5g4zLaoMQY6P9/bzTHPpHZhB12jZu52svEmwNzwN63HihXxmThV6M9FO5CBqQMAV0w0POQH
jQMweV9wd59LGWAyr/tZvaI4ih/zunXqg+jyKHrstZ9/lg0M7J32TfCWQNNd6cAE47rL14B04WAx
9R6cJtlfdN4iQQOwpq+2GFOU1+PkLOQuNLK9mO2lOC0CI/BNEBoaE14ZsH0nqqOBQb4ck5pVSRo+
i2sX13G8Bk026BxOqCXHRKRs/HCyPUmGdSqDSH2Vgr0JT3eLkqPivM5uXCdAa4hPXE/0soRPOMHY
FlfoqIgKDvyybXBWb/plQyAw7jk7rt9bcj9+VFYfx+lSBOYK28owH1Ypy69qWpDrxri076fBLxla
unGPUHfFjpWGk6uuOC9xZrXzLblhwuiIDPod2lY0PkxgGKsy54Wps9BEJjQeGrlPb4b/p/GtVObb
9FQQiw6QtO7jJo2odNTON6u5n8450twSE9hpwQq0pUJFDSuekyC1IuqX5TxJhnU8OvQxPzPSR/Mw
1+54xraudKurrRyuBN5dZz9jz5xZ3FYdcpQv5Zdaev6znZi8geu78N644zq512fYNxJIZkCvQowo
Iys1qmnXj6qKDyxGcXFwNP+jbRhl5DSROnxonGR8CEaxnVV/gXvTCxXeq6LpCYrrWcRTa6vjdV+U
K9AIjLhPXimhKKsk7As0lnMlMonc4IyMyUXMlIci4xAr5uHnvgG9/DnQYqCB6QTy4Lht1R704Cc0
fTgA0nkFnp0BeNdfO/ZeCE2OmhmMREu3kdWG6o1mW0E0jV0kJXbByBuvGJ+siKqrLS73m2/F3yIA
AliXZGfmPR/3gtW57doh3cyY+BfS7qeb2eQwaaFk01qP27a7dHuLvnXhcJI7UCC4n2Qwq5+soYy1
6tI+d4hoZ8MEXIwTZ6oqSv1SVWo7VYgoULbWFkNZhEH1iypU8OwYcpevHPa7h611QuqBv2ur/qMo
wzdJdkQMxYXUKdKVf1eUdc20aooqmq9DhaHGFMHFXH14lfe6WgxnRJn5bKzEE2P9OItE/yX25pAi
w3brQKQMNJ6jhqcf9A6qpxo1h1nJXClHCqu//7T/KPPOF/1HCIrMnDbi+Z//66JaOOxEeYyeZkrk
1Vi1/VMfjfmxZXj/v1+KoIRz9ocTs6u8twmVuXCaFbl3NjgoCry4nI4irPWxcGT3gTL6vZ6WWwme
CujL2XoJyvbdAyuWoeOzm+Msr4YurXPyDDBqlce1qsJ00NtHLpc/vCBnqXBIwCXgG+TVv9/Feh22
HPFIgnJgdS+abTYXMQvpBzfwT78KLTNWaFJf8de+u0qHXjeqTZVkiPe23bBEXeblTr1rZsB1Aabb
/1W1yV2EQfgP6QDZdej+/qvcnh78mENXwGPwvfTteieWuMtK3X+Uifyn+wfHAa8nCztv4zt9qGCK
PYCMTDI6IOoJKUB001D2fnD//klF+U0gef5B+El5I0jNdd/H3SBUDzgd8pisic593ungBv2wsyf9
x7qcJTR4RwVRJnObU5xE8NLWBViJovbP00W9x9gzPv39+/vjLw8QfxPPjGPxP4a2SQHIHLnHo4ow
8JQJmhXkWp5XfPTj33s5SBlyzq9oTCcPHNR70y6RzHFZeQ5XMoO9AzRLd9CC3YlWqzl0du7yYN2A
DFLUxFhue2cH3nbF+z6o3d9/83/XHL5Kl6kXCl0W1ffGXqtwRoYrnPetojbfmbAw/lyTTb56gVd+
lIv53iV1/tn/EBU8n4wwfv7vL3FVjU7OIITuGDDRmyHqvknm2AdKoB+0ytqsSFCZ1GJePnDy/fG6
5K+dP9az8vnddSNE4vTgoKePxDvsYiK/GXFu4xG76LCzBKGwjr18jaWpDn+/u3+8MG5UOMXokslB
/f0HozsxvqyZPk10P3ZbhyoeOeB6MP0cppNfE4/vSESnHf7tv1/5j88VOAo2LdzTkf9u1e18mYiw
NQlv8ahfzGjMp9Vr6L0uZmk/cEb997sh8oGQ6fOGyQb23oJWemM1zBJuG/Oa+Ggvqzw6G9OG//0X
BRyBsTCzYPwnZolzfE7fNWLFNYHKGEEx3dJde7Uipf9gy/rv7n+2C5H14+GoOU+Mfn9sGxkaMrJd
FluEXbdmWvNbH5nQFweamL3fOj9fUqqG6iMS859uJP5PQqtIzPWj9xYvq7JpmGqOwtvitl8bVwTt
rkkm76PwyPdWtvN3CHgq8s+uTJafd5vJaDlEN61hguvACy/6sOSrqyZnxwijRtpKICEWouBNoZe8
Xby42P/9Sf5370Regy0gYr6Jj+i9R1PPLkNcRtBZ3lLH+ZLys3KjaTctFal29rT+f6xxJFBQL7KB
ApZ5t6MVK2aOtY8hE2l7PoxaPOSednZdGcYfLOx/+ur+faV3Nxbo8laukhtLoH+wJ1eyymSFIbyV
g3/x95v4x0tBLcAzjAOLHKXf31H6X7lQuZ9kvlX634mqs/e0b4ZPQ1mEH6xif3peeCv+36XOr+2/
6lIiaELNZCoBAZGs+zOJcydouEFqKAK0m/lHcTvvV003oNJhf/FsMpTYJd9dj9OQ61i61vvFWpwj
RiWDgGtNDoB/igvPM/MhEvR8yLUcP1jJ3t/Uf66cAN7kXeG7eJ8EU7ma4EXX1ft4rONfbd8nFzUz
4oNLnNz/+FKeL+VzCdZm8k6D9wlYoZVYzTrZem9tc/wL9T2W5Tx4nmZlfXSueP/8zpfCWYZzjgKc
mvjdq0LetnJLgeCVtJUbRjTOJ9UuKmWaET42cfORge796snlSJw+pyUhbyT64d3q6UxatBUQ572x
SuSUYXwM/vFXYLdgytr3/D0Y933w5N4vaeeLspxQufnnk+H7HI0ymCWoUkScMVPRaxdm82lerPEF
oylKKqIy93SF+stCy/hbsZrl6e9f4x9eWfRFPEXOUwQTR+8+/FkwdQMdOO3bVU3HqT70/aPXCn3f
FnGwZzbbIywhwervV/3D6+oQFElwUQLNGYPV7x/mrKn+uci0r1XFYCd0rY0EgS78ReAsioO/X+xP
j5VN40ziPS9x0bu3SGrkI9RnE54qr8ySNlxue1WM97mzFodJIkmzht7+4Bc6f3h3He5rxAtlw354
j4VpykjYoh6wWfvKvYVphAoWjdv0vZn65CTnZXmOiq2+rKbRffg/zs5rR3JjScNPRIDe3FaxzHSP
H81pSTeE3KH3TCbJp98ve4HdLhZRROtCuhnMRGUyTWTEb3gSFi9Uka1Tm7taeygDemu4XKWUsmB2
nKI6sg4Gmmh7WfTmrwTHxsGElou3XvITr/qiKjPwyzpcvnbwl4OSr752hdZfO9cp/nr8Le5eT2q5
KyIszkqgHfS79K4H19jNkzglMMrgMU7ezyEQ4w9ZC+tzip0AdMYoRU+JGnDRTtWztVBKhPsUPedp
0V8x25HBeedHqUX+9kn3+qMURR0BFDx11lpTHYVSMxk50vLGLZ8p3ZVnLxLl1cM6Mmz6eTnWPf5M
vb5gK1fUgMD56KdWiJx2DMioxz9na736qMCTeqOWaa+p0cD/46g2aVMvMimfQZ0P52bAaIV31p85
Lh/0qaZ2Z7luxUTFh3QYGRousNXNJQtdXzQZDyd4RRmoGXNU7azB+4Z95JgfaABSkSgj29u5TDbj
IgeKzxjKbGj23h4EBp30JaFUd6qwW6AHgTITDBexgEvU/QTSraYn5yxv98SnNuOix64OPmjg6y9e
D8mUCqfCo9ssrKuXIYoAHnnIniM44+GIsCCNFahoO0eRmsb1QmO3cauhbo3fgLoM3iQkElywMC14
IkiJjT/TdOpDU7jOz8cLaONKQUcE0jl7GhGjO1GWaiycIVj6k9vVeHDbVf4BUgFAjD7+L6Tnkdfk
hIk8jLMwmYS1k99tTC1cT93wOVWA+61TEVKHucsN3GG7InPx6QBz71d9fyFp7U8DqoJh3fb9zsRu
nGMEpSJDoqA48Kv1y+WG+E7ANYarujh4c86FPVOYz70oPXqOHN+/R5GBMNW9jYWovr42/R4BVNwJ
h5NdzNozJiXdN0Rk5/qsw6xMj3oxxOc5wKT58ZfdmlvKPGR5TKyJJcjt+hngWzjA8IeTJpbhMtdG
eR2cRj/B0fW/mgDdoRd287d/ERS9Xh6Wr2Jfq7ltyj7VC4fL2s2T+nmyqZ13vqP9FTfNdNEr87On
MeE7H3QjQyAzYAmbzKN55wM1R5nnFnY0nOqo7CmUW+LHMPuwca2gg8D6eIQbSRC6KDCfWbUEW9cB
xgHooRglOdgMM9mCfPbkyMX6odELPQxwv4+WVernIV+6Xx9HfnVSXJ0INFOR+0HdD6W4dYqrVwu3
/hyASaJ4QI9jbj+3NDL/C3NjPieNpbuh1XTOX34TNTDfATcDCNFM/akYc2xh51k+N6askhBkFESD
x79ua1dxU7OxKHTyrlidzs4odY2Tm3vRB/DmDzXwf3ARn+iu64coHqcd1bytj073AG6Ryvn1tc86
IlWG17a8YhJB3dsZ0D4wqWheUnNXN31rJyFrBOAUUWTd0VcnMf0mq09gk50iwOkXsuD/VOzyCwcM
z5mgc74EZpmf3j+dSoUHpQxuWto0t7sXQlztgv4WJ6esKR8Ylfgi02o+IXIHhHdGzfJxvK0xoj+K
6CH5HX64q/KBX+kI/8zVeBrtSL9OiTBg4PfDT7iTBhx9I+IbGnInw9taM+gjo1mDWxRSr2qvvbni
xjQJZAwX4URh3Dq6KPSB4Es1vDwDTekZWDvJ28aasUAWo39K9sZzYhWv8TmA6VzLkzPH+Sdss7qX
zrTnCxW2/LfH87kxNKrrjrKI0CkEu+rP3wzNWah+Lksm6WSC4PT81oOD7MJe1ASg8XSMlp2sbCOg
DUWbO1yZsd5dpVVtw1xJXXnK2zg6V678p7RT85o3JchmwN0763NjKrGCQW6IJjGCFOuHEr14QetY
l6ee/scJcGB+ARphg0p3m50k4VXzbnXuqTQIWzeM3agvrx5lbgL6zE2n6TRkyXx1LCQP2lQT3zKR
GSHqjj0PUr36mopef+obeDkOXu84sIn493SZ3T+hhNvII1jddYxiJSbvRD/iqBOffZ6BT6yH7FpB
frnGcT7suR7fufnwXqC+o0T6aT+42KvfLoTFsMrZBUJ3crq+BmUUQeByzMl5rqy+eqkBg5DEzlP8
a8B1jGNXimgJaCPtn8GqU8gkqAnsKfNuXGH0COi0oTvMVjdX86lr+IK5HUvFcAd8GqfSP4IcH5F0
ARTWGHZ+XbSgh5lZWzsbfisy1XpK23QokDlanzKOSBovwTcp072/RUSqDrF8+Awd3TkZuFG/uJig
HmQfiJ01tLFclUkf6nV04ZRs3u1XiGGNVUNjTKe2HRIQam5+8Oh5nVABq3Z2xsZJ6jK3qtv3Ko6y
GqM1FLHFbTgh+BApfL8tywtgn4k28AQ+cl66q9ea484AN7a/OmnQ/iUv0M11VX02HNHlNaz4ZkYe
RQdUC9wbrY/rIqeKEwBdkOb4+Ii7m1NWM/mlo7oVFPjWDxTQA7Ux+WJm96X9595IqotZ2/ICGnOv
l7gVigWLvAVJjM91ePv5mqwY3cxDREPhNp/g7KHJO/pAlahx7+QxW6GQqUJ1nEzSIbG4DVUhrpj5
rjaf4BFTsy87WxwdcC8JSCe5ZyB998ZDa5xSJXrjnBJgd1c70YdeA5gWzYUUxPVnQNygBZalRr3l
8ae623dK0xyZWgzFdBwu3NWgIDVIiC8m2g7zMoauH8VPqdPURxvWGAwaG31qIdynYALr/Djy3W4g
MhJBKBuTOOEaq6b7zT3o5gFyBqqiDvu1vQ6ib049JM1wENp8pjY+v+hGIc+Pg258Q1wBuXdBcPEu
WHs8JIEFrqoxgDEBiEODw0y/VzNFPW8AbvtvQlkI/6rBkTmtx6fpBjhIhZgaxlB3enBQZgBCvw68
nYbdelTsNhy8kJfC/ICK+toNLfH7ako43Y5cZeU1x5v7QK2n/RiZ+s4xvRmJ05JXHFVJX1/l8jnm
CAHiTjZ6i1P5W9FM3jmw284Et58HL48ncL0FXkf1JtbquJyqeqxigSZJgkTEDxQf3N8b3g3h4yib
IwrIi9TtQyVntdFsHfJ/YTb2sTJiwLNTCySWutlTWkfVOxefGpDBRwINRH2Bou7tisigFSEuCbZN
gN7/EpedPIEhdK/gQP5+PKj13nqNpJrElG6oj64LYmPpTdKEhI0TTIf3pp42Z82XUIeaMb7kWWt8
n6fS+e1x0K3vhcWqWheqLLX2XUtBE3v1yPcqZkC+ejr6Ie/y96aXamgAvXnrqicQKe3tJCI2J9y5
ZWh915m/xV31T1OZ3ne3zf/FUmco6MQ5MHZohN8GsryRM2ScrGOdjOmn2mnhaZlx3ITLEmnvPCvU
oBD3e1VeBHvkr2I1kKfdIpCI+5gSqUV6wAcOxOFSz3Nyef9XQtZZ5ebcz3T5b4eVzIZ0Wgne34BV
coYtlFy8IdrDa20tQO4VbDlplris+dsoTeX4UikyHb2h+5NCfatYXcvZlk55xLERJRB3bK7/YmSA
FXmlKoO69choKSLl5AvU8ikAf6wEmPBjVHiRHj6Osz22/4+jTpQ3F5cSQTUtjTgAtpCiMGD9mXar
OHrBcl6WADoYuNadV/jWMeUAt3MADpgO76vboHKETF1UC0F7u0G1BgmLl3xM6l9B5bd7SYFaA2+f
VWo5opQNdNHh7kf8+zZYZuR9JnSWfpKhVFQ4cDirWDd3YEnbUVglOEqREa+dxmkJwDOHYIOu3Tg8
BW2GbbyZT8f3fy0FUwSv4uGgsG40o9tWlelgwm/BpeyjR4aI5lzahdWcQACK/GcZRP99HPJ+YKpe
TpmTTU1NwV/lVBnvlcaAHHss6JSGgdO4343R8n95HGWdufFwRFocZbuAoiP4tdVB2EP1ShKps9yx
n78kDfyvMaWCXLUR0CDslg84aLnY79KX+xeReTHxeOU6AyF8uzygOTYSe3M+nF+VXy3NSl8w1xbP
9dB2H9qx9r+wKaZPtZzHnWz1fhfQV1dGGJTpsbZ7rYO+2XqYbdDRY/cd50EqkW0I905uGteySMXO
aaLW+O0eUKF4m/v/O9Gr6YVU70JZUqFqtzsihgJehyuUJuLw16xFe6alW+E4LwHtclzicbnacoOT
6R1cHeuYj6I9kn+5oQs1Xok15D9zAZnt8TfcWqPqKHktCdFeNm+/YWp4mS5j0PIeXJhDYJUB2gqR
uXOv3R+VdFFI8Cl6Uq7Er+82CiIkFRnDiN1h0KefkWOXF01m2VFf5HBM09YPpYPIyLuHpjIE3ti0
xsA8rZYnqX8wRH3Hl9Ni+VyYRXIKRo6Zx1E2liLVfh9tV5AevAlXmbBNoaQcYMeDE55xe/Z42aa2
CzHQc/Kd9H5jFln0NPv4u54DYv12FiWmCKNbstPNTI9wiEfBxE/8JURvpD4a8F+VNEy9s9U2FqSL
PgUveJ68YFVXQat2SW1YztwBtvjNyGP/CSRP9aJpCEX4INd2Vor6KLfbTRXQUQpBkxePrbVSrgf7
tygRnTqa/iy/2hlVEnfAjriwqekViFAcNfjBT8gyld8RPCp31sz916R6SOKg058CI7SG5hbIJyMD
CtcSQAlQWBfYdVghM3paasT4dqZ2MxgYATY6j0OM1W6/ZymXSRdLVYZ+m3cX6nr2x45q5AXVdOPy
eJW+ztvtvNIpBvMLVgIc7h2ApNI8s6gF6tqJhPmrlIVOiF8XpyAT83M8TPlHZ5LZMzwS+0lq00d7
9LudduP9UUNcIJ3qmqLGsMYfYuWouRYid6GBbvYHCMzNKU6X5Px4pJtR1GVLyknutwYDoQ7PGi38
MpSmGK4peW4osZva2fX3u0JlKhTwlOWEAuLefjprUBIFFdYOFqyqj0j5jR/MYaRm4sq5PCDJ0e98
wK1hcYZR76Dk5IBjuw0Y271hLtjZhUtrdd8HI3c/jY3fv/uyY0Q06KBtmRjwrmuEZeahBrokEA7z
3L7Szqf4vdTTKdCn8kADbS/e/Yl2G2912801/maeQzxv1qBXOMFLOenzNXWQIIbZ/PsQUKR8vD7u
vpyCCb1agnOf8/xe3Qo6FIumjHXEW83ORmNIBEdpe93VVvbnRlrvecffbXLi0dIHlQcKR735bz+c
l1RLj1gNK0VL0nPSNZgQoZIHKc8adg6vV2bGzSZXsaBUvC4ShRS7jYXeG8CnDKsliEYzkFhJ04C1
hHjhAr24qFLkpDzo9se5FMGpbQLrDz1FMwd9LD37OCyJ+XMxreJjgdThR0Q2lf4nqm6hZVflHy5k
jXOCqtULz/r+agC8+tZDgz5OqdVOqJt2O75ZmzPHmaX8ANRFvpq5qmlNEIocWWk5uR+lrlqdKJOc
/b7fQ9LcrUM1cYRBWoUniLn2xBOTZ02Sx3eIrMTvkI2rP2RUzpcKNWKs29sesSGkwPWdu24rqnIo
BXzOf956KaLWQU6Jzk5Ya1Qig2VqQqNApi9qm/hcDpqOV7xpnB6v/61ZpVwS8Dr1eQjpq4NkyTO6
Kggw85xzRdhl5hz2MukpFEJB+RehAo4S2tyg+NfVJ/QzZtjw3G/DohrwCUIUeYrSW9Ia83vPYz6g
ormRNNjKGF5N9ZsHAXxaaUvfLgDPl/7Fw+EpHJ1hPGl5kpytoIz+83ho9/epCoh3rk37ltruHe58
othmelh9GGiXQgu26+CM23bxJDqt/ijjpX/WJujIRpbXfwMBME/Ic9Q7N+rGAiIKHXnQHjQQ10zJ
oMS9tq78HIGZ1Au71KrDZbLRYJPp/DmIYF27pV3tBN1YQKpJSVGRroQCLd1OdV8OEsEgNEoaRDRP
URbJXxA/74/thGnf41neDKUaunRZbJWX3YZqK16XsyQUfeQYRkYRn0ffRE7K6Yr3Hza4R7req/sg
GdJqVGlpjbZVaYSCwnOooaWftbZFmLvq9uoddyku2Q/FPYr00GooNa9GBSoc5LQVIWUX8doC1utc
GgQaj84YBH+5TjvhCpbY6EMgqoh43t6zaGtSwYJa5IAKN7huN7dkRK5OlzvsEgOZE6FF576hI2g0
kdip7GzctSg5KUg2LQIOgdUJvnhZ0paOKEKlgxhWUdf8KKLFY3q76mqUVnF5vF629oPiLQKjw2aR
2svterEEVRI3nxCIiM3mqcTy5VQ3ZnU2tA7VfwNLkixBp+FxUDWI1aULTvD/g64u3XQuF8gKBJ1Q
3Sp5Bhbzjzolja9RAvuQQ5s8B7ln1IfJNvcwJJuxqWcFdHZ5M62bFiiPzMNoKteWabCeFzC2BzJD
56j3VnLsKvFHHlTGk5jcPRPZrUVE7dhUHBGFWFy9eoO5qnwNiZRQH5b4OvP2/ZnpqAhyXO3ZEm+G
culNqmsSssjqlURpq6iQNyvwtTfg0uvej3pEHXgRerQDw9yKBNUNfIyHjRy74Hb5MGmTLRfsa/B5
TY9Lj/MMrXHsPiav27katz4cbzEbwVsLNt864agoDGauznGTzG71YS4zBN6CovyOy4N2sZrcgexr
aLQBuunn4+W6dXNRjKTjQnjPh2p/O0o3lePgSYeTbkEl3Qwy64zMNb5Es5scRTehPu+l/svYJnWn
dIPdw0h9bSdV3dqpkIttOr8GyJ1gdTLAochV3SQPcWQKPghEvEOE0hJQJtUfBjZaIc2cPaCNOsLX
G5XMACaVyvsZ+e3Am9Qsx7iZiQnDCAWbXnxD7NPfKahtfVlAgDiGqDrGXSMdX5l5gkicc7yK6Utl
8z39eYrO3Ja/exHqqPAivObz7OZYwjz+tFsXCyoGwBpp6XCHrQYoqxGN464sQrR7OxAdA7JEKAzG
V8fJu5dsaPw//AAlHwC3UH/7BeOfnV+wdeDzevSBJdLtvmMYDyJvkyn28tDlkjvyfEYKOBEo4yKJ
dswqO905e7d2rLpByd5RIaC0f/tJ0wJ5lkEjnpOhK+PD2A6N1kVrMOiKnR27NTSQUDz6qQ6xbVeh
sm7yeuBOpD0BopBB7bs/iibqr4UL5lL2i72zju6HxvkKYgD2HVPJ4X47NNfuDKiNcR6Ok/wed714
GnQSzQJvya+Pl81WJOCValDwQqkF30aCTFxjI4MSZZk14iKxZgtR6BjPqInZO+vjDutG4YKlyf4D
6sY3W597QV/ZFIMRkOohxf1m9vnYHmyR2umh6+XyY6aj97eciukIwCs9p64jvo3Yrh1M+hhIc8p6
5zS8P4f4MTQQYOvYyICszW0LHXX5Yck5h7W0+KWuHPRbC6e3r66kXHWIyqb/GYumincW7mZcKiwu
/nqADdaNXmHS9R9G5Jes0f1r0pANBXvgfRQOpXBe29hdgXf98f7vbHPsA7cJXuvHt98ZwwPLLts6
D21pFJ8pvednL5P6pxld/Hdn0yYICgNdXnIS9U66DbUArOQf5TN3OO2eHR+ZpaBu3WPcdXs0y/t9
qUKBD+bGptFmrW6Svk8GR/FRQql85vCu6I4DOW6Iprt+zRax18rY2i3q1gJio3j+a3UMGIXCxBKG
3VI5X3AVqo/c5dXZH5Llw+PvtTUyHgqsDmUcfHdfzVVq+ZpkZIWb/o6rPSYlqDbHB6Tp+h9DIasd
fPD9/ahAImTNMAgUtG310WxzjjWv9rLQNdr2PHpa/6X1O/Pb41FtzR+4F6YPawMkY9SvePNSN8ya
Gn/ZZKFAqe9A5cM9OTmtLsGZc3ocamtAb0Opn/ImVIV0XZUMhEIzHH+VIcouueWO/2IrK/4V/hTQ
pSEj3kaZuAqN2A6QhIvy6RkxKP9ThFHGE/p60Z+wUPNjM9R7bpkba4MOBW9IKHaYiTqr2yHuq1Ln
uk9Dumh/RxGlm3KxcAwo+hE7NriH755JVcG0MDrm0e+88jDfzGTkWppfg9fAp7jF5CRxp69eUuzp
PmwMiigUwsj2aVasF2AHScJOWqKIshm7A4r89bHtmuz3KcEQFNPjvY7ExlpElURp/FD3M/R1LWxC
YJ6IllqLU3fMEAbEsiJBdA8bgJ0Z3ArFhUdhgXomt9/qmGqmLgc7zgcrorILGzfpz7MSCwc7stfD
2rpkVR3TZhcrhOq6r2Ql6IRKDt2wkAiWGVmH0G+k2dUhSqlx0xxpTojMJtD1Av0Sy9I8KteaSyUq
xPRxAvvj8eLZGrrCJcDA4WdR8bjdIDYOFxJxkhT6pZZ+MZYi+sSht5AUYv34ONTGtYqSI6kvawgA
+xpr2etJjV4Zng7NjNid5bXdOW8EDuBJ2o1hDknlVOfBcn0c9X6A3D6gMBRUHpL2XfHRpI3n67mG
u2canMxJoFmI3yZJaZrtPFHvtwjsLgUQU1BSh2f/7VzCIPAaHWXrsJxkgSlEO56ArHWnEonUI2Lx
e8v2/ghViFIllvB6xa7faVYUgxMbHLQnly55odZbntwl0S7vnkCqRLyV2By0mNdwDvQ13cJl54XT
IC1UQrIW7xlEvYOizQ6PQ20NCG0CHmYwz8kWVotRVvOcVYaGniVKgcDeLPsiKfOHj6Oof+X2qUkE
qsIwUliFrObbz2Q5Dm1BxNHDyhirb3oXZGfXqWQIVz25gLPGAyPWqm99O/vvXyBc4lQXyYZUy2n1
TJGy8rAzC2TI0P1zABseT6p+/qdaMv2KreW8s/Y3FiTZkAesWXVQjDWpL+WI6aEHyzDqyhkMVV0c
S/wcPwRmO1/cwvfe36rh8UCmR/8VCRu+4e3UFs0QVKg50rXI2ujSIMB7zsBvH6O0c55oVtlPViqy
naTl/lxRQF36hbwTAGfeUTpzi8x8mqYwiqfqZOYItnsI6ISGK7SPLkLt39Kx0ncSi41j5Saomvo3
l64OWVHHe3JSWtvRsW4X/5kmFIr18Ee+P16vm+MjTYf8ws4As3YbasiLTo4N69WgYf6nYUi8Qf1U
q86piYFqX7KUqtqTO9t+Y+1AaFBbnlo0VNnVp7Trqa+npJjC3HGHE123OZwm23giB0X7STj+Tryt
CaX3i6Y16jU85NWfv5lQRBaDgH7UFGYe9kukOhCuK688Smyfz48ndOMA4GkHBoHmJX2F9Zs6irR+
rEUzhT29m+clnrQTGuNVEGIIaRjXJjK0S4R9yacagfad2BtHHO091Q2jDENRZLVucnPKRBsskvtO
/ugRu/8ytXb2y+MBbswlFFCdagHHtQsW4nYuyZrw6ZKtDEViOUfNFemF6x11boSfdt4lG4sTzBg9
S3WwIRW0KgDjKpXPdcDpiSa2/dTlI3Z6mCI9lQ79vqLJ+v9o5VjsBN0Yn08HQWlN8ybiwr0d36xr
8PL0VIYudlWHpCr0MME04ooQ7XvVBrgeTHBjaHRQyGdSV1eSi32sEUgNbohrpb9jHlod7WVsvlPF
Q66awv9OZel+2xEP2CZIHMBHVD9WQwNx0ciOfMieHf+pLKb0U1LETYbZVVz+2Qai3Al4vyAJSG/W
5w3Lo3ndcepRKUc0F1qR0XXOKW7H4Tntp2HnJtqIYqEW+6oZx8tyjV1JkL+xzBY/IRZscVUwiKfI
7KudQ3lj8hQ7UeeRzHPPWheMltHqBWbxIhwTS1pk1BJHQhnnL1on0mcE0qOdKsDGsGwwRoDqFAeB
e/b2a9WOrFOaugILUlu/NN6INZnVNTtnxv0eI22lEYF8oYqzhiovvpm3gbuIcHD69GvcDdGT1s0p
J7M0KCcL72uV993OF9uaS4+jSunkwMFaUzhSGLrkK3iKUtbw/wziqjjGkGOuySywxxqn9vTeM4sX
GHVHvhpMcgpht1PZB62bIAE/hr0op5OZpO1TZ7NgqN7uwXg3vhr9FZBU1NuQC1mjfmaRoZgyVCz5
amxxebWMS57wJHn3gNjFwMHYxNQQ1xfa4mQarmAMCN3v4quZdcMps+vu1CTJDvT0/jhU4ivYTan3
JNz41ZlBsypBz6YmF/H17ovd684vOCAu5iGVbbDH5byjc9M4oXugvpIN7sdZ66FMAqZNZ5RTKNIE
gZm6rBRGf0l97wD/mufVQpcFA84S7zOHnCY5VnPqiGNcZXp1xJlR4NvbCx/M2oI79zEPhvqnifjy
Dw3jrY9zYo9/kbgGIPXawseKkxqzdSikaS3h4y90v6883l9KvsZnRHe6sphEyNyK0yFMsU7B9mUq
6585w48Ppedbh7Hr4GEFcmdjvWox3L4/6HIhKUN1g6Iu2k+3Kz3gyEUiH1OBEY7XyxQtqIBVmGUY
p0aIGQ8MId2z3eDIfe4kIs2Y6VhYx3YN5NI8sYOdM+x+o3uk6tTXwXAgdeCsNt6UxEUvaTGEtdWn
zz1P5RPmysXRGvMBIS4v3rlwtuLRlAY2Qm+cRat255tEz86MNDeygewLaxAUk9FQDFonOiSAJw/C
7JedS+F+t1Pnhk3Ks4QT5u5G7Uf6KtjsTWHqpS1gB1xumirfS5e3oqizUqmjc0xbao++GRUWNeC0
QWOGY5UFF+UYf6Yntafhdr/TQXp7PLF4jgPXXwtSj0uHqyEGTmFsIqdP4a37ZkctAlpswnfDQ1Qo
klTEL+gEr0EE2QyavQha8v8SVWdnKeXvpZd1J3Ly6epGdfyfx5txa2gugtYkx6Cz7hRTGr20IDOR
GDf2hIR/06LYb6LKjlWKuydNtxULzIt6Z1C9p2Zz+7F6rREsGE2Gc28nz1x/0YnqU/5p1GbMHR+P
a+OQYUGQrKLPhR6evVru3TRVnAQxrzdd6FcNGb5DZCIi0YBC+tDi6HI0eaefHgdVA1gdMTCbeILz
7odxv4aBRUY74X2szuipFaAV0+RHmUt8BQvh/5idKP3Q4N127nFd+/Vx5K19gEIDwCKQfnR9V3cR
VvbBshR8RtEKfJKkPXUGF4D0/3wcZ+sTkh47aokqzthqWlHQ9EQqieMvlIhx7OaKaPzmky2baWcy
tw4sdIqIw+XK43QVig7CLLU5ktSLaowYUfY5o2jAbe53z24ux98ej2zj25FLUs1X6Z4FgPB2cS6o
dEZJq16nlWM8wycsuWkDnIkQpDGu84DPAiYmwWG0lj1lkY21qjIv3h1se0a86pYAz8Dyo8tJJOIl
hyVpFQNwE8ACljlov9IjrA6ThxLY4wFvfMqbqKv5tYp4XhZJpcHqeu+ao/LzbMTo6TYBBiqPQ20P
UNWfOWJI2FehGLTW6jOH2qTH6Xmy3RksS01RQ3AHN70un/3c2JMcU//oajOqrgLKTKA/uO7N2w/q
RfVUxK4xhR5CDqDfuvhzJJf3A7K5UmlFqpSKJ8JaNKGYpD77eso1F8S/DkXmfS8WLzp3ljD3+luv
j971iCjwUe0mgUL7Tk3zm8sO6QKsdGogMm7vl1+cpBAfxjiywQ6n9WdjmrS/ByRmQ7P3+ieck5CZ
lfmwHDkccKDCi/KbGbl/x4mNg28+9P+lzUrhtXDmMPBjsddo3NpPkOh4ndHzRoB3ld9EsVzqAqPl
0EyWMpxT6YZFB66yBl8Udm5bn5BoX0609LWdK/R+tVFd5jDUOYhpeqxXm3QHZ8g9T8IVb9L5oAzV
vukV7qsHavXpV2PByPaDgOkT7wS+31FUYpDrUNVQlC/XAIZxtECLzNR9h9l1z8vQBs887IvDMkbR
uw9HQikKX0B+Q8tdHZ5vloI76JE7TZxWGdpc8He9EbeCTrpfcIRoe6ziLPfdxwUR1RMRXAi4mLUI
kY4p/WCMmEobgyPDNA3cc2kl8pCanXF9fFzcLx1C0VJFAgo0OYvndnB1JMzMrlg65eDZ58Fc8n9y
rfK/tHXdnxrcw0NngAOq6/keOv/+ziEyZxR9OeomlE1uI1ux1SLRzm7GKWY6BvkUfaxL7rgkQigW
k/em+/F4qJsBPfxOVOGEWvPqZCRpRb08VVmy77XPHuy9A6ZS9bHsJvOcpOCCH8dTt9jtEYKkP9ep
6k+ox+tqamPbwOWs4SQupZU9pZ0lnwIDt6K5XcDdTH3xowbHcanHZjnYS/fHu6PbKMlBo+IH0BxZ
HcmxWbSCdiAvP9empRyn1GsPVulzegXdcMyhdpxhl1WfshQxTMNs9wBrGzv05gesb1qJgWMplZ9A
S/+OzgjwkaEcP/bOtMdxur9+SCfoWvF7wbLSeL5dSpORe0EZVCJMMq8P8X+3j7o/7IEQtgbEaceG
pIioo/Z/G8WS0nEx2BBh69Ktj2YOmjkSDYZKQbbzoNtYqqrpSVeCRIV2wer2SflDVM7wRtfzYDpG
CJ4dKmk7hwZ/gWOiVe5OvK2hwSIkZWBkZHurhGyscEx3Gl2ESMRXV1/jIE2GevnUANLcCfWqELHa
Fq9yc6/dT6ybVusCo7JagCuhoEj5RCfvon19yGfN+5NuVoCFoJM7Z28w5+oym1D8Twm6O198kSDZ
EaVIaSqgBCqeFJfrH/kcuR+bmPR/5wjeWlIUDOgKc6lSGFcz9ubQp9lGCagYROgVIC07HgOHsjbr
nVtso1BCXohEGRR/QIDUpm/DTKMfB61h8qHrpj+jv9cfY9xgPzRd1pzSqsoOndmIs63bE1tW948+
WstPkLS6nc+yseL4IeQOVNh4AayvnHaGeCsKVkAtCmwRIcZiG2yy0HjLWjAUY+/Px+fTxpKDk6/0
aV/Ruus+amKmY1NmsQwxdBQfPH+kQjkirac5kbYzto2DGKoAiHNOCR6K6wYHLu3A8GY5hpWLmWsB
K+zDkuGhicfVEEImTGER6OO1XZDotpRK/ftHSqcfbAGAd55xqwUvXMizae3TX0lj/ckvrD/L2q3+
M3a7e2tj0fJ+A/aIbgq13zUAu0WRpdJTfKD9qrFOYsibX5aoTd9diwXxTFuRsjK2B/SAb9es0xZ2
wmN0DLupXJ6yRcpTUqQGZVJtT8BvIzuhOIP4BQwXYN3r1Kv1gqqk5zKGjpuUP8XSV09FFFjfDYyS
D2NjO7jHGNOhHOz3l6EYJLUTClEG4Lq1eK+nsaLAmI9hWbRGCMmGFBexwtOcDHsedpuHAKwPpQwD
gIcD/3ZC7dlDY8mh19dhOHjWjTK+lFVWn6Y8+THUTv51dHBsNdOhDPHRzfGj9euL4DG0s1C3zgCy
aSjlSoEPeZPb34ETp9/6dSHDetaM/lAsPR0mxO+ml6TCZRRjWjTDHu+NjfcDsD4Yw/Am6eaubSSR
5ndxgaWNG7RDSo9/tC41LLlnf650gKYzrd0IjajHQbe2ifqwtL5x8OOlfDvOGfKgMB3BfPNsOhTu
pH3HwDP7+jjK1gFHQq0WEBkY3PHbKF6GE63dJSBhhtg5oa9aH1Csaz9PZr3HKd+cRdYN9wiVIqAM
t6GCeM5Eg3l0OES+Fh9wZp9DDJ0xizf6f4apHH8Wur335t8aHxcW2AlWDIqXq9Vilwh6ogwpQ6Q4
Jhal6OtQF675WRTOnhXR1gCpbCsbANVWWHfqim6JTIkvctgZY+J/cJ0hTb+3WKM6P61J3VJxjQ27
Y8pirxe0tSfAm1IH4Ejj9lillnKZbXtAWiFs9Kg/x+TuYTP24ixSA5Fme9nT5NiLt0rbIyOarCYj
XtoMWai3Y3Iq2g4l/jnwz/Fo7YmIbX1F+CtgB/mf+py3S0cpCI1irsdQA7X2UkVTmxxEZIuT0dXp
TltkL9ZqmVoThP+cNhhtGGme5OwET9VMAayekz1U/mYoqsM0k9Gloml4O6x4sFpEIWn5W03p/BzE
kB6TUXlzae77WXv0dMFo0GdTT+l1JSIfA03WJmuz1rrggqKdfzE7+v4B2+P8+EjZOrhQwEHnXaHd
6CTcjooLyK8ccxxDqFO2caqYz1HxDvZO5a1FyCOA1Y4gE3Dr1dGV5Cm1ddsnK7Xd9JutFS5tBCd7
ajw77g+iX/b299bnAtRAjw4BTBOK0+3AcDDrkaiJgciSoZ11V9jntqqcMJqEuVPw2AylEA2ofm9Q
Q+jlxpW5RCS6+lyd8iz3fmFhCEoBTrYTautzgcelJ0JVlAfjahq7yDe7GP3JMIjG/kPFk+6Hpu1C
JzYHBHoc0wVSaTqct3OHJtfiJwgHhTW8iUvmoqZuuqOoD2nd5Dt32tY5DK7s/2KtvhOC35afeUAW
0BcoLpCX/GdPm/w/hgIqJ+Y2XphBJvsXq54GHboKAMopc6ok8c1TrMiaoRUZRxQVjfqf0ujgbMWD
H+1kBZvz+Eq8VVRmADa3YZyiyEQlWfRwmrPsg1HE9pMf22xiES1t+HgnbwaDeaXQGQp1vPpoHaCu
Op4b3gRjb0cHq3GSp3notPliG5zyh38RDQQAcpSoEhlrioiBZJU+5tkr8KT+7Ebyo2gn6ykudtW6
tsbF3OFSCMpJkQBuJzEyMs/QYNWFbqxT+fFn7zrr/s9krLUdoPHW04C3B09Inug25dLbSO7Sdm6V
MoMNRmIv2oSWgFebOYLAXXoah0HHElErjstUvDyezDsvNM54R6XIDootVC7XzY7YDbS8lLyyhtRe
nl3pz2HtzPUlE2N6MYTmXIrSnr62zZj+imJS9NyZWbocHQzfT3VS9xc3i63fsdYp3Y+Fm1T/CGuc
//v4R25+B9US4AxHHGS9mFtRNZkRcP8FunR+ZIkET1to8d/BmA07+2brsqApA6wCiKRqQdx+CKeC
itp6XEpVFCBKy/lwdvtZO2omYIep3KVRbw1NYVnIdIEiADK9jTdURspVMnG15zP6YZWbvdiLnv5W
D/6/eQTCIaRnpt6eqFzehmLrJvQmGZrbZrHA1SvoXiSWU+4xRan//WRiJYhBJoYAEISu9fMrriF3
dLPxP8ydV3PcSJqu/8pG36MX3mzs7AWAqqKnRLHVkm4QarWU8CYT/tefBxqnKtZhrfrcnIiZiVGQ
rKwE0nzmNawrR/hxHygR12aGfGCFzsHry+PcOwP3tuVdwFRAmB5PbByxOLAnisPj1rEXZgcfvbYX
MmmBq2gRjOWn1wc899IoaFI1AKBFwnBy3o121/tWlg/oldnatShNRKDrMV3ZpH1y4ZI6d+0iNoeu
AYWDLTU5nhzJvNcsNmM1oz0+FQUWEjHp4OhdWPhnxtlarJDFIC3Sijq5lzxTLXWFQG3sTFZ67VRL
tyuTrvr4+pM7OwogAHA35FkvWqtweKqxEtmAIqBSzX5sUvNaZOYUHP7fxjlZ61RwwCJyBcZgseZw
8ecWrFaaXSh4fmfEn1R/KTJT7dzQEwSxJysPp9lsxNlriFvTSpcbt2xmI2zakmNp7Mrig95nzedp
aeRwZTWlQTIypPDrbWAkn6da4OSiL466NnShpXFFk3kI6wyv0RBWVv9JYu2thTipZ+/6rC7NOGlr
igvSQML0YZRFvR2DizWGY1JbazTAnC0oM+T2ta9IJXayKdZnuZQyuRAKntlwG8FvE/snQqNmerwm
J0dBlBzXPk5qVHH9KlveyUb4V/qEEr+lDLX/+bdJOMi6+Q4gP20gFEltBy0KELFykuDtYkn7GtSF
dSluPxMPUpmDSkskTT3stPBgqq7Kx3a76aWEeWYC8ydY0+Oubvu91hLI4LIlL6zUM2cJtA2PtjP1
R9K7kwtgpZ+4Wj3PUkfE42rK5+JJtZURQgiwL7y2c5uPuHNr9yCBQBB6/NqGkqJKYYue1Vo41L+q
4nc8U9wLocy5UbYWwCbEudH3tsXzQ4DbauZoaqKmVdfp2gegpFMeThTH49fXxLk64xa10LDf1Lu5
Q4/HcYK+sJXp92hOZ4OOycYs3oylyMqoxoT7S6cmyC+dVGK6n2Tdv5tSffkjd13N2NlGMV7ywDg3
baI3qjr25tb6XSjmh2kbs2zWJKVrl9j5Eq7CMK/UYOo/X3TASZHyG8g0JHKNbQn/MEo36bOerAJY
PsWwj6NBfws92WIOEwUj9fUnfG47bO+R9IGqGFTi47GKWRSlsjQVG0rzjHtTeB7AxTHX8DFBx7Z4
CnLNL0OU/uY/Xh/53PlC9ZQDBjgj98RJYraoUmJvM/dx6uhpGS59WcVu6eiPRiDcCBr6cuGAObcJ
aYHCqPVoh8KNP55q6mi+rWkjEURpFqGGaSI6ygj5t67ZXli3Z+dGbLmx9SnEnSoslJWr2cXk9HHT
2/21N5VulDjpeBjddrh2NsHj15/l2akB2kX2DawAXY7jqUkKwgS1nC+2GpPbtNGssMoC48ZKjUv9
jXNTo6UMzBzF080a6XioEWGifkQmIPZmO71ayAkj7KeyvaeS/r3G+BdClrNHAAitzZqRliWDngw4
ehOSplAeKvo7UTUOfhD283zbzvUqwqlS82/1ai9fHG9IZGgNc36gQSveulZRX9ot557zj9/lZGdS
n1O2oA4fjzwbxPChaqIQ7KB/koq/cGVw3gFw+S6UcAr9SFNr7NwR1gwSbUOU2bUBbDNXCE/N9u71
1XPuVEP8d9uEFgCy05ve0KccVTQy4HTRiqgwzemO0qv+4fVRznXRwUdv6gsUVDYg1MmL9LGMm7WZ
w1M2nrvLJwOzoszvYmD+kItdf7pzrLy5S2sAeapzFk7YZJj7vSwGD+4CpZYDEO/muU4c57ona74Q
hX8HuZ9GeuBjAQaj8skaP7mm8TeCDiGBS+Sm7L82a+7d2/qyzIeafXxoW1VpcVV4ajyYZiGfgeEH
H1LbKvajU+efs9YyqsjBJLWNZTtdskA7t/ZoXZJEGrwkUsnjx1e3NDgNKt8gUKWXRd2U+FdAM51P
ClrthfPk3CbfBAFIE7jpgEcejyUxAXT8eRnibJzmdwWGJFHtJ0lY9toadllmv319bZyZG2wmQMPo
D8B7e7HHuVZXwjWqt6MUza7vZra2kxPCxYY1+8WFM2VLc07eM8LQsLk5U+jRnlJNbeRcp9GHapQn
vh26A9rptT154dS19T2gXnOfFfpHc57UhVzi7Dw3BbetIEPwdHIFeaqBHlrCPqImOcW2mecHvwBY
r4/+JYWF77HIi0kCNuR23QwnTtvBNcSkxTI6dnVtZVfdMphh7bVDGOS5HWm970VGoqa3QuM80aYM
ZwFr+WnbJkamXwmpF203CFenZ3cCyint6XMNQ2AgMeZ+HgZV7xQCFxdW7Pnpkp6BztjcPeyTvev5
eQfknpLruBrao1ML5wmGl38TTJij6Kks8IBbvLhCKD70rMXb+Xly6Xo4E0wRRv3rO5yCWn3YGeQe
iMW3ppIfZp0GtIulyDvUDOqbac6Ctyqvip8P+AlEaUSzbUhqTveqSoJUqyqgIqMapxA9DfM2gcp0
YZQzJ8LGW6A9ReFgs2g5PhEEEqx96TKKgWfDs0jzJo86u/ce1mnRd0lKVebCGz1zK8Hs3Vqo1LG2
3v7xiLqeqSFROg/TTpc1rAKpN6GZBvbXnz97fhznJKCBEJh2YBQoBjptu5/mKtl1LSibqZq6Cxpf
Z6dkgujBqoRM8DQCbdO1HFdv4FV1DUahaO/t7S67VN08twpRV0U7hqWIhchJMcm10KZsc17VYBPX
CzPZgl3cCIdFdnHKUXuFeeolptW5k404lwIdLGlEH04G9d0GLc7he/W2qW/0Bbnq3sFqDIuE9MLp
fXYpbkUCoM1IU54m08YKRKLv6VG5DUrndasCHF19jjfAcWUssLp/9xdWyCZAZEE2Ac1/shInH5Vo
DKo5tTsLenm+0inVPPGbq8ri8FeGIhYjQwFlfKqpbCyrry1b/81QRQGrd2nizs/9nddYl2jZ594Y
BlXoqPNfytLbJflDlmlLdOINbTusuqZ7P3Sr+IRhh3M31Uby/Pqszq37LXTfGODIj5zetyTtvTdM
W+tIz/1nCNLlew1lggvr4uyEKHmRxiL9RpJ+PKFe1+CR9Fx4VOy0Pd4dXTgVsr2aav3SbXNuCUId
AaiMkgPqjCcrQuBBMhs+93hbDmKPkrp2Vcq8eF6tQe4R4UouHBzntjSQACa1KdTwGI+nJiGaC7wI
SAbsuYvbQQ8eMfydQ58Sxy5LrTTW3DX54/W3du558r7s74wnApaTG9XNtbadcUCJ8UnznyHxT6Ew
hvY2mdBLf32ocwHZD0OdZiAky0WHqTbxn59W8z5LM+2hbDytDV1cMyOvd6r7GW9hBZjUCOLXBz/3
Mrk3ESoldqA8frJu1jbP7FajqLM5A92TXj6WjtRj3VzW+8xMnQtzPbcZAHBBJNhKO0DYj9+liRsi
mq8TyG9bhwlkO/NeU/rPizbhoUYqtxHHOClPo78+GYnaJ62PB5Ea14bfYllTXBRtOrcuWY+b8Bx1
B2Bjx3NJExSacPZiXa7DAh5nWXZ5mddhLx1zbxUWnh0pwtOvv6+zDxCQGl0RIE4AZI8HLczKzIWi
JghMrzi0PSYTsD4uNdLOjcIRzLKn/gjC42RVJMh7WG5W0sSYqxbIAO4xS59Uu9fncm6PEa6iSALA
nLR4W5s/HMLzCsHWGVn4OQqcv2d5PWMd3i4i9Ar3rwRUGwcNGig3ywu/Z4rTXjm4FC+81nf2udNU
kGf8S8Suc7uJWJST0YKjTAByPCNuTyNPBx0OkNb36KjbWyDgVIe2Kqprz2vEhd17rj5EFAA6ZgMm
MObJPUbrTgdkAT1ybVzwmNkaHEotc+9sbU13UwJS31pbZ9+tuRb2hVvjRWcnh9XEEv71d3lu5nSV
N/MOBOBoFx3PvJ/GySy9ibzOdoY/LbvMowpYC95mmEwYIrc/vj7eubWDWtnmE4KBMcD/4/H0pU2S
yh0Zr2y0ewLwIko6P3vyczgArw91bjPQBd1gEsgjuKdXa50lix9MUNfSWQZ7EajitwmT1L8Q/CAx
RZSFLCCB5MmEjLJMLWOG7dQmphbWRi7iRfOJXrXgL9DVYN9AV2PlbKIZJ2dII6cUlB3qXbnbJ2Hu
JE3YGcn4XC7TcqFVcuaMpF9AjxyIDiKdpxV2VShKYcEmFJY67t7KVR0uZTvt0UCTUBc8P6IFe0mE
8NygyB2SPqHJv5kOHK+NMRmy0jf6CWUFLf9k5r511chxiPxCaH+4xqoOQTJYP4+yp30HopAuNln/
ace8BeYwoYU9xaOWwdRCQitq8raNSOM+/+R6pFC0kRsBHtA1h4p3PD13LIc2y1LqbGmpokWBCGjo
rj69PsqLDb2NwtXGWwODRNvneJS06Gpq9SWjjMN04wKheahxAdkTGT6lo/bT8uXbcEgtwC5nsZC7
HQ8nSmuSY5u1cZP6/kHTBxlro51jvGpYh9dn9uLogDBDXIC+FKcHF8JpDLLQq0yavo27YB5u7KBa
Y7Xk1S1CWpei8u2jjspQDEXgT0sSzV3ADSdD6b2ovEq0HXiGabOJaJ3Qk26BlKsWXCVAeUN0Wbrr
lip3OAXzT8v0bcOTEKJvClmM4uLxQ61Q7moyBcqnQstoR5Wse2qrjTtKHBbLuqPNJZdLEcq5x2vQ
Ft2A+twDp3NudYljWCW6eLMyihRc832jYdtpZYnY//ybpD5LLsJodAxPLh135b5VjtXG3uqtB5Wb
HCwukXorveXCJfDiTOFREjkgI0l1fPPbOX6UmzWVC4qjjfVA6JIiWqI+mjRD51C0tva2sXrnLfyL
9LfXZ/ji7tmG/Q4M2FJIILDHw3Z8FTkJo41no0GIYOHCy0TT/4XnuE3LhKKNHs3pXp+cWZD3sk7q
sa8PlqOZsZ/5RthPItj9hQltaACOMMqjp361YvG0wE6YkKl77ZNVsUkppbkICb0+zrlVSLEJsCY3
HZLoJ8fX1FPmTku7Rbsrq3Z+l3+bhwAEyhhcaiCdG2lj4aHHx4So4x+/IiSEA40aSRNzs/hXPuiU
sMsD/W7MnfZn7xhWA40q3hEIhw0dejyU4M7TJo+yiNNmU9iMk37w15mLVNnl9evP78zxTw8EQjuL
AjLMKZ+SJZCN6JPXsWjcoQvVUur5vUmAd12gN5xFree3H39+SBoDQLsoD77sxuP9ZmVMEHtTNWW7
DAulMFfzGhr4Yh9q37/UEj+3pX8c7yRMmMuElzni/OkMBpd122tRPpvLtT8kFnoMaXpou+KShtG2
Gk5vBOoYLH6DG++FA0nNde0ovatjU6vrHQVxPSopp9zOs+9uAttVOJW6R5Tpi8iaXfPC9ns5Z1ij
mz0ICSRUd+9kzl7mSLeVHGM1SmLXpViteOpheIyi7N/pxdRdeyb75fUX+3KHbFRVigwkybDmTsXt
AhOcSjeiwsD/WnQiau1mJpMITWQgfvokY8nyHwoaaCgx3PEOGRriMxY0bdVydt6rcV7C2Umqd5X0
2gs75LuI/fGrROgTJgmNO3AVsI6Px8odt9RWZgb+cu0zrCSUn4e11hQfy7lu4P9hBBx1qhJ9NMyG
ugdczo1bQDQzubBE9tFNCpQTfBsg7IXT7+W1QVpNbMhpAdHFP929eKl3VWG7PAbNyt/llOciHSuV
315/ry/PCHpNwCEQrqZIgGTU8QPAD7IvU5/oJtdNKOGZ5oTCG4PnoWg/mFPvX+gfnpsUA5KpUysA
JL0tsx/KBeviSrujxhn7bm/vJWzv7lFPffeSduG5aW10WZidKJW8qG/Oo12vLJwOqnGHrliflkUI
qlSENRDfBzVol2r63yPO05VEGo8GN3Aglu7JqkW1Safoxqr181Rcz2JuHgLywedeg2aDJ2NrP3tL
AlMQhSx1nwzB8LFwAxUnRdD8nte+e6t64d/qY00qZwXddN12qY1Jbi6eytbI6Ft1F2E32/J+8aXx
3N6qskg4nNI8vIRc2bIzCdm2r71QCwr9bbea5Y2Fp+ZD4PX6Xe0s1ofF0IILWeW5NwROYcOgEfjZ
p92xBVWt2R8twure/jbMIngI1q7eZb79XgLyvVROPDcc4CI4trQaN5Ty8cKz6ixIdJmpeMGA6M9a
c+arAXMLdB4sPxwq+1JV58x5+V2qzOOwJIA5LThktWvX/ahJRDjM8SHtpRFSNrWvW3+6pCV85j5g
qC3DI/on7zrZU7qd9nqBBw64Uzmue78b2l2tkx/ciI4NXFrKj5XIsgsl/Zd1K9S88M/gJkLDjIrR
ydkpGxxlZQEBYMUwFcWrXIFoN5JJhnkpkt9SrV2eGn1o4nxKkg5by0DNt461+G0obVFekk5/eSvz
dVCL3pq72wVxUu+sVVL6qjFlrE/D8CEfbFTT/Wq+k8aU7nO6bB9Tb27KfWNO2dNSF8P+9ZP0zF7i
ruIE1am40mbbVuAPR1ug1gS+tVKxFEvxocVYI/TSLL3uPE1Efpavz0s7TFdt411qPpxZa6BygZhu
74Ir+iTBgDfoGP08qLj1NS/u3Em8MXWR3gJeKN++PsmzQ9Fxo5+9FStPMTw9hGhaKA2CLzVWxdUq
7HAAuhdVGdDu14c6s2Mp+2zqMv5WHT3tkjaDATUf0Y140PGdOayanHquZgd4p9Ev1U6Z6aW098xO
+mFIEFTHr9DPLWyXkPLEItmjUSoBCN4YZm18E46rRVOLeIRj5/PT6xM990z/PVHACcejdp675JqW
yFj46xoLV9Ik6pf1zimsS0fF2We6bViawN+1ro6HcrBIyQTKm7Esg+YqC4bybh1bDR/qJdOiJJ2S
7EIUc25XYCNCcZu8lAPqZHJt6rb6mqFYmppDFiZN3VwHY/Y1MzP5BvrzcuMpJ3hAAeESs+dMpEH1
Aigp8h9wka2TKBl9A6WsTMo4GQr3oBeVjNDT+vnEEUYaRZkNHLS11k/O3qWrBssl846F3n5u6nK9
twwjgaq59LufXiV49dE6pehlgu87mY9SbbOKkczKTfCTRIivi6cJZwg0bi+hgM6cpMRCTIveHnTk
0x6+vRgm1AmDDWBZg4pmI+9u5QD1Dy0gTd34iGe9T8epvqnturjLB2B2r8/1JRZqa1kxPjUvkmRO
gON1uvre6NXfsQoDBCmodH+OI4W9Tmvsg7So3Rip6+8EYVFY925wIHa/ZFt4ZqtApSSLJTbhO7xQ
Esv1Ze4zjNrtair3bm5Pj1MXgE+ed1kVlFevz/jMav1eyIRozlYBIXk8YcTP1ZwUnDkIV6S3ZeOm
v42Dyi6McmYzMgokLVI4h9z75KIoByP1iESYE4bBH0e9cMPAqrr7wGvb2wKbgydCmZZgcL108Jxb
UkR6cM05DFC7Okkzltlf0knq1AWE4VylsvXjOqe1JLJ8ulKZ0uixGWY8r1az9/y5fP/64z33MqEZ
09za+mvUNI8fr5kXZdLalAlyw1o5crwPHXHyHtnab7qWmhfOvDMH+kZ257wDu0h0e/IyQfbYaZ1x
KKwsmzlsVK1uzLrIHlYaARe2ystXSheeUejAmERjp8TYxg9kPnYosAVTsrxNXSeJKowzQlB8zgGh
9jYWWYJNasIXef2ZvoRDE0sDXqIGglAQMNSTd9olQg2paFXsOQJbvyJ1sp05aJKDFtfvMtQX077y
1snZlb70/d3iqXKvyG+KfdGkdqj3nczDfCg8M5ytVMWjPfWfL3zJ7VkfZzigfylXwPKkiEiMdPzm
fVfkTTahGipnsdya63YTDUUTDv1cI37l93er+0SLPw4gZ6ahPrvOVWbJSz7ELyMLvgYEIFYfJQK6
I8dfA1kJtxViQPqqsdzrXhs/CoVx1zLa5d5A83SXJ+ul8unLRQ9Ne6OLbNpUMHG2n/8QkIrVbDKR
KChO+M/kO22dRyMskc7UDyDXEYEMernkh9cf+Mu1TwBs07YD5kMn7TStA2TmWeVA4j3gNxLRjBTR
PLrJo8pL50It4aVlgOuRs5JcbPLeNEdO3u2wsCWCChmqROttfIu6pFpDlViBGRptOt30GRLkB9wg
OzLqCWxMNNbu/McqtdHaBVaOsIu+Ov69P0hZRRq4xo+TKfGh0PzFf+96k+vFa9AlO/yGRR+qWleP
zVj6l3LFly+KF+Tw1FCS2NqdJ1c7cN8mKXNW5pCTFdkMGwGV0r6JJi3hS47V80+/I/IU4gjqXpvW
4clpiFkyH+8VMvZyW7joYLbB2xWpw2fpTDy7C4O9PKFAspEm0tvh9OX/HC/DtshzZ5Eexual3nT3
hWklzsepmLCsR0Oj8h+AwjhTqGHB28daqWE26VRDnuw9mun5vpw2aepFlu3vJn1FFTaNa6ahrzfp
vagyKufDmCbUUrT1wRqqEcOFoA1+61po3CGlNWwXksn33gB6TJ/XYW3NUPeQnN8nuZM+eok/3E2+
pou4aQiKwq5M5RoXpeXVEbBC1eyAHjkYFicA/qJJGxwHw3Kc/q5G+F9LNLfTku3XtM7bUMCgFTdV
UQ5WWDTIlUdBOeswwxCEC26xdBE5/thZPu57rfOH25EwL/0gAYHiVWD2wtx1MkDz1hJ68saaC6O9
QqYMG4zaKKVHncz1P60tKkh/z7T+88v8X+Jr8+bvx6H6n//m31+adpGZALJ+/M//eWy/1u96+fVr
f/+5/e/tT//1qye/eZ99kY1qvvWnv3X0R3z+P8aPP/efj/6xq/usX94OX+Xy9FUNZf99AL7p9pv/
2x/+x9fvn0LO/PVvv3xphpqz6umryJr6l3/86PrPv/1CKeCH1bp9/j9++PC54u/usj++yowr5e8f
9q+/+PpZ9X/7RfN+tQBXbHJ7QAjB3m5h6PT1+48M41cuXAR0GWETG9uK1HUj+/Rvv/i/AoWiV0wf
aTOH+O4Do5ph+5H9K+RguvFbCQpPGqo2v/xz7kdv6d9v7T/qoXrTZHWv/vYLLVK2zr8vN6AfNDf4
vI3AikAXYOLjreUvpT0YKGBLZXnETRr1xKhAO5NUrsvmPuxNyi+hiUk8tT0vweCty83iDW1umtjY
rvbu3qdnv69cgDj7ZFj1MexrYRXhtIJcj4t184fz1oIyoIASHrqNNzylZuUW4VKrVOyDQazITpBo
HcakydK9ajMXmo1WNEE8+qN0w0T42tc5SbwgarFvuW1AcMsQmu90Q6VmQzd1Xo+WWWmAloSa1EpQ
R1pwO2Fd9Htp9drvFdAyAwapyJ/9pKy+uvjSXfta7Q0hIiu7amrzq9kq5wVlCtuPwFavGQrHSf4O
HHn9PGWt0kJYcdNHTO/Mm7FosyR0kW8rwwZl6U8iswcR2TDIhkPCnQEdYKlljXJ7E3xLlDX+NqNN
6Nw23WTvh0kC5m9WN0ORooEmEUpnEVnY68p/Bz8mEziHzYkZa5Uln5ZCtz7XtO+vVeDm+g2csOZz
MZvaikVJqd3VE0WhMOWG+30uh6w+ZKr0m2jJDPoJlidsLxxya0RnW8Iz6wdz+JibYrotOokCm2Zw
qcX96LVv1qkt67CpVuwYQOjnh7z1Jj9qlRFbuTM9oazu34rV6z92htV2UT76qLcoP8vMMPF7v4MV
tSLEjyqOeY8irfHQBRkqgM4SLG1oQ89/dK01dTAftvpbqzCKD55ZyzJ2yt5rbkYm9663K3o1XW9V
SAgsKMSSppWGH5p2q3AwmdT8WPIRbug7yv7qzsHnerFyI9xwnXUEigLFlLwu3cepDaosTgypnmfE
V/8cycXeJoNvD4eqcYLqNhNt3x7MqRI71xddZLUyM0Ib0Q7rKXGy+mutlubPVOun5HoEH3PAlyKt
4p5Ky6PmNuiKyMWUaaSIz82rkuP+KqnLPGX9Je49cLuhvl5aTZq7AY19K1wmZ/kdFQWnDX001+sI
wcj698UXJlbgnWb2ezM1xW+qT6XcQ6r2nqt+9pt968zSitpZWz4aazOskS6KVgsLXbYPFuEZDeCq
4X3reEA8OlXSFqGou0rtnHT1Py260oOIdV5Mu4KC43iPUokFczzzpBkOhbGoEG1k7ONdWZTpnlib
nHyahnHv53zwzsMSsITd6ubYgQBGKqLMHNMAr+M1If4ePEROukIVAqcXL3meLb36Zui5ae0J+Jcu
1MWgfej7oKL4NTdVGXaq94AUDI7Z7BdtCj6g/lPZm0glknK6MRmsw049NXIx7mUdeB8TZPxmmi4B
OYheSG3YJ0k7f5Oi01VccUX2oWNW2hvV6dkQJkY5RL0tsG9q6xqd90ZDoCUmAFhFZPSa9jlPLTuq
O7Of+DiYvNHqlO49EppzGicJIeJVW6ClHi1p6TlhZw9Xazqhzy9tt2n3Gpr9z8FCKLlbbNWqG0sa
+TdXyeQxh2pnR1WXJEsUBHOpPwWmSD/7icnpg0+No5ow9fXVAyJgeGXYjkWmnsa+GLJ93/jt8KZP
TfuhWzin3/pukckokIu/RB7nir8bbZXs+9Vu8rDwZKeHKgVmHHU+NKuqEvLGVRN00a6pp8dl6PSH
TNLd3fla6tThGvjZH6he9x/HOVDs14HXz1tDB7Kg+Mpmcyf9iz+i57yb5iXonrKN3hnnqb6+L8tR
/1DlJYcroLqgedcZBZQdNlrR5o/T1FvLY6X15UKk1ZUZdBsPNG+PptS6V+Va+dHcl8GjTDQvdyJ4
JK3a1cKvs7eW1qBlFSwqS+NVeXmJzO+YL3erkywofCjZomVdu34k2GSfVMOzirUe2O6Np+nt+3ZJ
6y4SndOOe0uzFE+mISpKI2vsDUHQRKEiMh10tIA+eckSGmr29GtPTCjVNbJUsfKWvrhug6L5KINU
f5uUS6bf1tlcG3GqMslmRQ7uecnxHLrKObful0WJ9U29+pM8BM1YHAS1Oz/M25o7T68KKfbIkcxP
eA/MKqz10Zy34xym6q0BbHZ+9Po+0a91DyrcGMEEbB8dXJKnPZpFth4PfqHeaLzIMnJB4URLm+dJ
nMIDGw6a0YxX34OVn4rb/q/R2FEE92p09/9l3EaO9J//jI1exm1fWS1pcxy38Rd/j9vM4NeNfkTb
F9AcMdZGbvl72GZ6v+ow5QCK0y0hIdkCun9EbZpJ3IYPDbBCgAekzFu76x9hm2bpv37XzKDCu0k3
0Yr/51f7X4Rt/PpxwkekAeOGmA2cDJJmm5fGcdzGuvU7ffYSTlKErrq8cKKhllkoJj8urEF/aCv5
ZNhyZy9jeVfqZr/rm+FGt7pPXTVeJy7C2UpBMNbT4eAU496Ueho2pgCr4M1pVGZBPATB2wwX9CL4
Pek+NyjgiLkKO5HfLMQ94Oh/H/stxrH7h1HPnhcv6x811e293sqjwPvT76wvYwUmQFL+TKr+jczK
67HPPwk7IEHCZjMk+pzf130dhKBqZQTM7X2CDUrqyTTMkoBzf5werTq9JSTAxcVu7uoyO7iaeuMW
kCrc1Bg5y9fr2uPLj6YNUbLgGG+MPEwH9dWx1k/LOKMX6aehyqZ9p43futmd9mXZRpVY/6Cs9+gW
TEtry/LG7mBUePknTM5QVLIkCWT9TVtxm2ia4QMp/pthqWC+6Qqn8eCLk93ZjrjO0vez1o2fct3p
4OkQCA3OmoftJMyoXPiaY79wtAnRas91XjInGA49ZiuT4T35hQuMClfqqF3rNnK69YML87IvZ/ug
e3VcWltJd05vN7khpB3UY51Nb+3RfKTqHK1mHymjuS8CL0fpvv7IkVeGZIA3QSG8qMcq2GmSOjIk
8nqz1rQ7vzB1brEkP6xe9TZFr57Y5TD6EgjjimdbeW/J6kELrBuFEFEI/+idHPInsRDraEJr9m5f
ICyveV+0OXmjee7N7Pn0xGlNI9JkEXL2S3fQShvVa3CUXD2V0m7ZK+GADXi4us2VqsqHkniCKHJ4
U0vrnYZp9LtCImAPtlgPjSmoD+awIqUhbu2C+0auWMl13R8ZyTB0Ssv4piVk4QMczqsR2GukrCV5
D1YR7TWLnKLJMusa7fibAabirpxTSppll0WLVE6UO/DHCmEfXFe9kTL5Rjh77w7t73VR07dr7Amw
UPGYZZ15Z9np3hw9b88dtey1BFO0vAvuM7lcLVkAZqz3btJKOmG/DA+Go2C+6aXcwg37TeBPn+2s
X/fdppFhNDnfq0s/FKQuwJ/FAlSGiirX810xyA+0037TtfLeKxF9STtdsgXN+cGuq+tyhbCCN+jH
aTAKlCO6cadb7ftiKNiNZvMwtZMXaTbEHFFmf1j5cA9KlDjYc3Pwc/pVkN+XNuqbSWZP130utKga
uiys7MkwQ3tubrW8qyKlXGQs06aKMwP8mTeXI+FK+WUyMnxdMtlsygcO1/pwa8jsNzdA9xWIx1XV
lWzwNI094fJn+fwloKUz9oPCE8bR92ROkSmrG2/uYDHMXWRk5h/1iI6FyoqoG8o6pvVbMZZzha+M
jIthCXtRok7/mJllt2vZIGn/tk60fRB8ynGQYynkX8R0Nw5WEJM4vkntHgu53BxD25b13TAuhJR4
+Yp3ljm2V+Qa3Z2ruSoiba12cp3UfmtvX5NcXMtkHD+VLmyExUiMD1Mg3znDcreIJSGhA/Row6N/
aGkkRwsKMxQSSNUGolXY0VZ+bWvzGoEFCOdgGnc+fiZx7TWP1jrfF6u46Qx/vrJVV9yMRr1jIbRv
pkC7XdrxVpXBn6s3Puf59L6snEhWaRNXs/Y1Q/OEDhHef7pIHoXbYuxs3tjjcktuSAbtLEPkunnU
LL7FQI12pfpCDxdnmg6qsap7c7EiT/ORTBEZtfzpqtHGN6k/PORNwVmgC4yOpywNBWnggJmzKoD6
tmgyXq0gVv8Pe2eyHDeSrel36T3SMA9bIAYGySAlztQGRiklB+CYJwfw9P1BWVVXDLLFVq2vWVZa
mWWmPAC4Hz/DPwyF9tS4vRmazah/hzbhh75P/KpNP/sqS7M411F8D3HTwuKunS71vCz3A/i2sPOw
2was6ewoyHfzWN46Xv4s25tqts5KpZmhyOgm5Ha+7UehMA3N57s4PyxVS/wejLF/mF2zO2rCpAhZ
tstQniez6nSA1rTtQNwsoXJshYy36XA/FF6kjKX+pkvC5yxdeZRucq3Vk4jGvO8oT5JkC4992ume
uFbFiylLfeNUQxZ5cr7KZ9t9GYf671T03R61OSuye+esDYwz5IN2qtc3VVwtFPEq7BP3XIkl8oz0
SkvTh8VJ3S3a1OdSk4fUIfg6bQ3po+P7xPQW5/77zBRq04j8wo39+GC6GDhOYsmicqwjOZYAbLhj
muGY9v5963IbDPHq2ve3bjTRIoJIOn2EGHFyrIX+ve3ye8OLl21lt84uadlMFSoaOzeZjDBd5bhW
oO4Oet4uKOs0ZHINXAiPxbMkCdKd1Q5j1A8Kd3D9eUoXPMbKJAqq9kXqWh+VBgFAWdLddVouj0HA
DTQu6jn14nrtqBjGvulS6rMeKtLkx+1ubhf4c9owb8vO1c/MUluepmV59N0hp1Pek1nUBfeVZk70
65z6bHKw5KWtkZ3nVZJ9TTMx7uxFQ9rP8egJeFNMaymGKpC46fBVT6zisMxKnmmJPTymtjk/rI2P
5xlric+6dLbBPHqb1rl2xG526K46OO7Uo35rafZjgev0XaaPij7GY1k7/aGKG3uX9DbjQpWX3OYE
WU16/ZbeAz0MFX8JOs8PGWLaodAV482GRlRQnU86igtl8111rnUZ0wDaYA3cbEZ0DbMs2I+l5xyg
kOu3jegfzdnlLvNuYm/YQ4WzHm1RpZHTakdLmGWIYCcSGAZZvdWgF1p33Ja5rPsDTUJq4TbEOSLC
v/S6L7PzJNAPw2RS3WPRYRoydMrmbCVfmshBGGkCgrS6LDIVZrSL7Nx5wEP2Mo7dsDRzitCAlnUX
7OYYjcJ8RI6082kFS+OuCGxGVwWDKtjuYR1P6rq3TEYc63l0xaYucEuem0hvkCfKENmZq0t90LaT
wC7Z5TAE8bWfDLdoOn6ZK4PibeJubQ8q1Xepbd93+RRZxkILKdM2wZzRJZsp8WgfDkG+zRPjypCI
P8YqcnIN6hmtOtv8juzQvjIvS93HJXAO52EM6SCd2c4nUabfcrO+WDp3U7tDEY0ouNaCg+AVG3BR
+yIezuK0Pq8acw98KyLt2g2uew710t9jmsUnLzW5S2fhIVm33MjSvUIjpQpRA26o3pZ7GgQ6v0RR
mybDcNYM6gHYtrmxZy60fnavceELa0f/Kjz3wtC5z7p5+TGO6pjiLbJz1BLGZXeWG+IAdP2aTU3K
l1bRsmhonwQ7VblbtIVp98fHdGi/tt2Npqvb2sZzsYs3tXVbVfnzWItHHB8h8/q7MWgPi5ZfFkI7
eJTyjVNsJi0D4p+hjjmpKQhrHZvIrkHkrJ1/VNJ/cnKuKmKDdJvnymu/w6y+cNSALUB12aX5XplU
kKm9x0EsdNJ6jwTB36Mqtqmrzkd7fF6as0AX+6oRZPPtziqCS0uCqFRfxtm87MSlbt8Id/lcTcEF
XhGRbXc7P8HpKGkvXZ3mH3TrMDEIZNXUXrQ2uc0shuMg0xeXXFdOsojagAG6U5dfzcY8czttU8tj
v9QxTS20bANf8lwlf8ysuz+YdkMB7n37cmaI1i/BsWmq68pqP4+asyN+HFcwrif9T85UbJf2xuq0
iQp8GiMzv86Bo4ZaYx71dEbm0gTgrnGZNDpkJwLOIZifp1HfxW7+mKb50SZRdTrjAmeCh9RO7usS
3RrA2cxXjT7KDS6tdPhUGfpzKpx8M1bWwJUwnM2Dde3N30bUB/wsC5epmzelr4XtFByGMnjoXZKX
ph/O51bfTabV7gdL+zxaBtOlJ29yLyc3+MZOSjHykzemqMpwdJM4pBgRW5Wor2WyBFu/lmg52Pax
nGtrX9bF2TKZV1mmf1LussUFOQnbjp55PCiJQ/h3N3XSsB3mh1QL1ooiiXyuMbFuyzF4nsiVMq4y
vdQu89KLlukerPW+1mRCFE27yEV/t0R/g+bhdTMZkTCHC8kdiKuzH9ojV8AwOYd4iUMwfs/jeB3k
9dUs2qOl+bfBEG9kaz3ZcQ+CQDAq6xnnY/WJD9BX6b5kjvZ9sS5AiX/S3a3b0P8h7H2eZ+esW4Zj
1QzW57bK/p6q9FjpzgN+JQ6QuXkr7T5S/Lok1q4cmCHS789Ne9zOaf0jMKrPkxi3Vf1kZt73xOrO
iqy8EKk+XYEWCUGlXdcN04dutM65tKnWltDEfHgjM/43xbvUGA5G6oV0sP+GESejpKsOWmWZkco9
M9JUd8xrbZ+ay1Y0yVnbtl+krz22tRvJGQFFR+/l1m/NNNK4GvJCHTQlrpyWlBQxUobHlOlh2ikj
yhLpR3GptpreikgiwhU6Sf1Dy/qwNlHvE6V+IzXADp5BNE89xBq9XlkHQ9HPT70qsnL/Lq6TZ9jk
JFvjcEm3+KpumodxyYtoskp1XjOOwerOebCLZY4GOeKQZWVf+9q+RRex2pe9fMHKS4aWXzV7MtP7
cZy90Iybg1bQEgaC8TTGzXMhS/qUHejTDg/6yFPZt4KiNWqXST+Pq8rbLYM/hKnvfhWquoFc4Gzw
I/rUZlnDnybrcK66a0ZIx0W4V9LGyx4gAW7xLfP0vFtWgx3Lhd8TYMjZiGfNJQxonV2c4fOo9hmD
e1hN07LXGVTt0hHTbRRWG+azk4qYhuArhWwErzyNHw1D3CWNV1KrqGn904Zr2rhKcIFpZ3Tqd3yc
MWwxKgt1E1dDf6BpbdnDRR6TwWut+LyqGU/KvCmBFzNP2cZpV+Nrp7ZB1Xy3POMThja7OK+MaPbQ
1QpzOvG7VsXl0UMj42A0mbXx/EYDsD33uwQ5oMitUu92BfNseaUT8eEwmwU1pCBbmarpUx9Lejbu
GF+mVdEVzE4088IG+Luri7oJs0CVUerVxsGUGZlS0+RfYn8qDq6WdpRo3yD8Rr6e7WabvSG9p0rz
L5VGodSZ565T/PC5a625+JLEun9WzZUkTmeovE3m+KVI1UOclQfNRmbBF9b50nG1LYEd5rp1aY5s
86k0L0hN89AlVm3aIo1kPYa1Zl+6DhHOM6q7waj1YDvnzgqQ0BDUTutiVRUVBgOyxjFJhSt/58GL
fsGSysAda8z3AbX1XvT0YKZkUHi81El8SLPcK7b6Muagrunq65w+okd8kYn4OHeWFbbNgmdQjove
4pkPQ5x8HQL4tPCmwPpd4XwS+l3yIthqpafdpX7nbYxabuOsjvK23CVli1jmYjAa6UPoqTFdGK7l
rKjsUMayResftXh7CM1BnLmGuhAM48M2mHe1oeFYXtGRr5ySPq51lZGqFWZ53qr0ux3IbWqP50Fq
nY1FcmE3X3M3vp86/9OoxggJ/t3gm+deO4TjkEfdYGdhOnZf4iCNurz42kp1BWjgIp+fhTdEVTl/
tmxxzTDxSSvry1o2Zw5Jm1sBkg7Sc8SVP/tIj1npHHYtetqlpi4ZC3yyCkknafgkxsdmym6y2q9A
Zixbx6+f6CrYB4+UmIQR0yUEBWxaBK4ldrnojV2ezemllpCexs3VEJshg5X5GE/jdW4GnzmWm8Tt
7mwRY9WrfbfJ+5D5eVRJgwNLV12kZXrDSDK4GqfMfWiGVt8OFXzqBVtyBmobS2ufc3AVeox2olkZ
l1qm4zbPPRUqN7jIuux+7ATtrEZN512Sfo6tOtlClBKhLJurfjTT0BiW2yVnBKwQeZCT9oilwLWY
Yi8yK5PscrHLqGybJyHnWYSmcaMFXUtGlD+YqCD1S0MLAh77og3BTo5myICSqZxIfnSyrQ6xroJj
GdQzrZzMGnaZRFkylZ9ck4Yik99pGnZd5T/YYrkHgCHheRXzRbx4B0skRxpDTNmKxOViAN5OlZil
e1MnyTHrTA5bR4hDssDVH23vVpTTbZbmT2NDSv2/7fx+/gdUATTr/93OP778/SJeum8v7euOPv/R
Px19R/8LGjA+NGAqgPFZK8rxn46+bf0Fwnslj0MWhNq9uir8u6MPRoN/FywG1DYd+5zVLODfHX3T
+eunNihOE/4KCIWU/Qct/dfoXQgXqFOa60+ApmdCjGChX5F2fs1s2kgSGY1JPh0Wv+Loir78AOr5
Gu2BxNk6nYClhfY70t3/oEF+wfOhvaMbU8fUcHSai0RvQAiPj4MzbVGuWyk13UfehKePtYJKVmIR
75s87Q2AcLKKOc4ETb8eAOp1AqJiH3hKC3/51v+aj/wKY3mzCtx4OkAIMK3cHYYvr19eJkWh5mxu
o0YHA0raau7tzrI//X6V9RP8D1Rm1YdbPVnAPkPOgSR0ypHJNIkWeVuCjykmO1raNuwLsZN2eslN
czdl2bdhyj+icJ7OecAG4dHCzgUcC9raXh/9ly82L0L0qtO6CBqnILdy+51Xz9oWZvZ8iZLqR6rd
r8GX60Na0PhYyYKsiYLcKcp0nvUYY5geQI73hGiDh1LSTM0kZP/BXnz70fBxZH6FaA9jNt07ebJ4
biu0XyeaT2jQnM+LLSOzHj6yTHlvFRPct2UDgIE4cXKuRqkyN/WHPkqahCZsNjf41OLXCZrk97vj
zdFCegI1rtXAlXGdeQqVzexgFEsSUCwihxdRiMl9MHJj+3Fq7WqtMn90ff+RIuk7XwupZtSCf2LC
wOO/3h26F7tgQlbEg2mXW/iCE2JqtrYrm/ojs8rTF4lOCgfMh7iFzhLsghPg/yrqM6jGwsZZiWxf
Vb51iFVcfHCST94im48IxV4H+A7i8+cE9dft3joywXJ34YKf4xvHQXE6FuNlTbk3lfohkMGfAWdX
GUGCIhMi7BtQbnjDRnMWvaxRGwNaMswXFhrrfLXAO89rszpA+/+IpHFynH8uhyC+y27kcOGO9vqD
rV4NfjMYeYRumNNtdR8Lh3BMmvxizEfNiAY7p4L5/c48+XKsCdlnhQyussCA7Nff9EsIsbBa6nzJ
rAU0snao7eBWNk539vtF3j4YNF+2PmKrQGTefLjEEE0HwIVFUIw+CL2wD0PeZ9skbsj5lfVn0nTr
d1tvSqQDV/sEWGEnuEXbX4N+oYGGtYx0N3g1vcVAaP/FU0FsRj4Nm3W2/gk8vLRoI9WGn0WTxHI2
LrV8U7XmHFV90UVU/Mb292/xnU/FPcZW5HutENCTp/JsbYACyvZf4oIEH8dbvGDr6Z8sEbjG+6jP
t6vwiUgy+GvNBvyTVYK5ykdndhm+gbQE+wdsXA6YFP3+WU5iE1+IvUbCgf4i6FZYmK+3XQ+SNPUX
cCx+m5CP83+3IGeysLesP/MAXDcDWRvMiIBUDWH4U/R7bxoC4JqXR9OCywQc6em2MwIVBuacAd39
T1r5Tqrx3lPx5lYIB+vihPT6qVD3HfJ6CfIodsVdPcTTxZiaQ1jPavjjvUDXzQBaz52yqtOevL9Y
N/oU4cqC+1HQuRrdQYumtPL+iwcitsPmJNNdH+v1AyVW5ameKjRC67Q7Lpq+GFfmADPnSqcc+oBv
8c7OI4Xisue6xzHnlOCssrLxW49GsE7fJuR0jUcdP6XD77/RO6tAtkN+0SLQ0rs/ObUAesFackQj
1dbQYrrlGfCp98H2fncRqGhk0Ww/9CtfvzfssLIkNlhEG8p8m5atfS3AdPyR1M/PnY2k0P+scvJ1
zFrItCyglqSxSs78Okc4pW+GLU5s3u3v39rbnb16JcFzQleIHWefIIocpSF2MVoycpSJWzlXodxI
08kec3/QPvhC76wF5wz4O1YOFF3WyRcKpJSmsnUZ+U5mX0jPKy8RmWJQQLj642C3KpdyNyHbReqi
n7xBhYwifS+WqoirW6edwc6aRvfBKm+vv1UDmbgNKotK7tRvuoT4mPugbCPYbGI8mkNVPdEe9PuL
kc4a815Ty/0PduDbNSlC4HeQTkAbJlK83oGK4spUlWAwb9Abi0EEbzQwvpu8A1Jsg0v9II840SdZ
N+OqGgRKEel2dMdP5WCrlcmXVA1IpiGIu8iz6kDs3aAGRtYH0J00ejlyjz7a0Ibz2Hfzds5qPCS6
unvqDR//xTgbwETVpRl3oRskw7U9gAxmjCCnfG/XkDh3CLa7F7AcxZc/3d4A9kiW19IXVuUpMb/N
OkHDh+sILG9dhvkydjVFAYrRWh4zzvrz1VxqbGCAhDte2etv08E1mtqaPA/nhX7eFdIx75Gt6Vta
m4HzkXLMOzsBCRQdkh6sfAgdJ1eFGadZOhTcf/iwdCGSAwB/yjGXEOemcsY2r67az79/wPWP/KUY
XvcCCkuo/hAsYFmfCuHpTAIT9IDpZgbMfQf3+4yMbyT1BDc0IOi2rT4IT+89I6fXM+Hik47RbXmV
xQ66TXe64Tqku6+Fg7Aegyk9AjeO4asw7vr9470NUFhkYdSDQBfyWETD16vhX2F5WmsXkaBWSUOt
7+o7bW7kIbNT6/rP11qvQ9htdEuo8V+vBTesVfOKSnB8mOGMDbSLYgRkmRfd8kFO8c5X89D35u2t
sq/w8l8vVSalcP0Yl/MlqBG+bKR3b/qdDqjEN7aUkNk2p3n6wR329sv5q1gTjRMO4Hr2Xi9a+UD5
0lTnLLhdd+wWzCUcXRkHaGzABwz7I+Pptw+JkdOatK+FMTqGJ3FRw5SvSXxStEFNau+PFVJ8Q9oO
l3mi9PMMObtPmNw6mz/9iitfC9+VVfLAgzL7+ik7e7ZhNrFqqxakRhouskaCqgFf8tHmPGlEcfZW
M2jES0lxoI6dvlArCzya6XURZWYJUGKZ7eJTgzUI1JtyKR9yYFW3smPsG6bzMHwkZvr29dJuYL9C
yPzZJTp50DwlG0prcGRe2/bHakWuNTadyxCoQHalOXl2FzsFJPLfv983+RYqSDrUZ84/sGwiz+v3
K8dmRph1haEFRXCYfJFfBlbif3Du31uFGArZGVC1jhfY61WWEU1svUmpzwsHPVHJ6DoQ/kc6P2+i
C40vDsL6BgM0I0/NDft+akfDIXc02jnZrglZaMw9nwuiye73r+3dpeipUCtiPIYa3usHypeh7QsH
2IxZKPfMdPtpg50XY7ZMm/a/X+qdd0eChdsRsYzw4qz//Jc+Q2GkPnNQxsRTrXkhhmZJCVg1r/6w
p0wrb1VzpknE9keD4jQNUWY3ZEW5UBh1qoZ3FCf5F9cHirb5/fO82eg/11m5/2tUJst6/TyYQoEW
Fk4RBY2Z1mHnx6MW+XXQMn0ytMNUaWa36835I3fBd98jcQ+NCQRMgJq/XldCtsvccgYt4wTNOayZ
7AUdH5AFv3+895fxKZ0pLld91NfLiHbJWs9VRUQBMgDAqxmvRxrtsA+2hbHG91epAu8RMxwOk4c0
KmY1rxeSngQ8v/C9mFELf966ibiDIl0BmcwPlW6d1SnNm1IxKoa8s/eC0vzgELz3qL/8glOyBBTq
zhtcg4Jw0Nwx8ge3fBzsxbn58zf66zInF53bpdPccbii0ZqmYxH491bxb8bO/3/z5ufbXMOHh8g+
2f/rt2mO4wJ6f821ZiHbna+LmsmjFugffLb3dj/NB+QNcDLASuzkYeCSjHJoTMz8ssYNlT0ZN51t
KrpSZHx2WHlNfGkkODL+F+8QcwaCItkeHefXjzcPThXoFcvaS4puZrJky2MuwAT9fpn3wiLMGQoj
WvVIrpmvl3EhutGxJL+L0fsIa4zHd7PX02axlQVP7PeLvd1+HGagUEj6kwUhsPx6MTMd7BEqMq2C
Gv2xpUrqlOF9CzT0v1hnVVNBum71Jj15d45VG4NdEbCsxZcZWCdb7GGPph/kc2/fHZU7sos6MRE5
lNNKyqsmuzZtMbIT5iHM0MTejIkHgweD8A+eaN3Mr0PHarfA7mOCSBfxjdrQPI2aSykZJaqId1ml
Nfu6nYvrxDWqM4mN+wf9qRPVKCK9R/WOSINBBre2+E5iFVrNzmxqAwgdWO7ZNTA8p3rJychaaqug
7T8nTq0/ll4fVFtZe7n54GXz4B3IGSDK/P5zvnnPiF6QpzPQpFXCMOTkc7almSV1NU4gfRttl3p6
sddpZnxOLO+jjJJc4ORNw1ZbxfCJ0chm0dI6WSxuyjLu49SL8qrUiJRI048B0Ebb7p5Kq9azfIOZ
TgNHd7GhmqiIyndZrtsx8fu9zdWRRTlt2LsGnGf6ks1dW27SQgDYAgTiXOVUWjcOk0XnXE46xEjM
QY1pi6gHSMFM9u7F1BQBBhSt5UI0bqdG3IN39X5OR1IFuX9cSPesrQmGG3A5rBWkFcLCLXU+TTCZ
g7pKK9p9N5DG7D4D645ewEOh5wF0o8SeYEVnMo2/2gG8tWLLLeWrOoSMm8IMM+EngN5MDa+2vsbm
XHhzNLskGZ/nRGpeE2GsYORdCKO+oAMXtF6HCIEUbIKhN9ysRa1ZWNaxS7NYq4BRd8mwbSzItJfF
KLFL2AZBW0wpJhsOhr2Rny0DCEdHi6dzJNLzOMpKa56+WT5yJHT4kkY5sGunEUa66DBN3JT6UmSP
FhpHNiyCdI7dG2+sggD2Sls6n6pBBd6ugZbcHXo+sBn1cxUYW7e2Z51Ht2FFbVQVZM3engc3uJLA
e0DSoIxcX8ayaeZrtbS5dq+JwuwuYnh94x3ALQs4X2ro56NISieE6bKU3xsznr9n1aDBjhoUbDg/
SV3vvEG0Zzm6tszag9mWajgIUcXtNs1oBD8FcQNDkTAIl9cTsfjbJqnyV4gtoMAwa+DYXFhqAnC7
oRmYpI+anYBCEgTlKhwh9czfIPoz0w8tI06yL5w2GW/ixinj2xjVTvfccGrf23XSnMznYjLSbGuV
Zeu+TG0CQYUWSFoAVp57E58RWXZ+gdpUO+k3CJ0McWhrAGivS2k2alssjc7zqDL40SKf/b2tcsCv
GJsU4gxmJYI6QVN7+OpIL7Z3otK1646CVK48kXS6w/4sNuAx22C2zXl02u9NGuvPFvJUXpi7/LZw
MWtolUuTlg3GvqW61EGag9w1lb48Ii3U9PhDpENGbqu8PjIKkpfQaGX6ZLZmjiZCVzl22AFXQySJ
JuMAjE5UYpvbiLZuEdvwrE2iT9Y3YywKgM0BkHQo6YAF4dFPGWxlp8quuz4zvulo2aabapwXa6+k
Nt0Fcem3B0cfVLdN4J1OUWJ3lR1JsJ0uetp14+zKWje/C9jQGWJspjfuFwpxJ+yMZVK7WMn+2csK
yz6KGYmNaF5cF7Ace9YPS6HN1baVlXFXKzsZN5VdBercqx1qrjaRtTz341mfd7YqxTdVUaZszcLE
+K803P6Lt2ROf5+SDA9RKzRFxQvrp93RAG5uu7LS56MnBZzIRiVQJnGU7QMnbFE3k1d1pcfdrnSk
M4doBiU6bJ2xiI9JHftWJOLe786zZhB2hKKcdbdIvJMel9Qt+RhZhtV9gZL3tMt6w74n8CePdTDF
N8RuU64cGDe7B6xXEm4g5i5nipj5o9Xt/tkZixbRWjfInoOxS4uLGc0SiY994+LXlJHfb7AtKr4D
SjXuEwBibsgEq1ehI8xR29NEb0Skprhyv4zVmOqfkVEwuseinvUbvdX6a2MxaB4pDBWWC+JQeT3C
F8wB8tYIdDpxK5eIXlBzW/ejzKOq0Pwf4xwH1WFG8bXZB9lgppd1ArZdS3RH7GvIqtoeZJD4binD
qMPB7wJ1KIIGGiLUFNQnEjJGf2ekTZZdAivHZd1WuvPoJnrnhtpgm0+wb5rZJ99PtIbDPvnp+Sx0
OPDzXCyX9ZCUJWLDldS2vhJWFUGaAioZxHMCgUBVnfWpiLXE2EiU08dQl4vtbwvc3IavMeP85tgV
ldeH1pCgw0Us8VQYe7iyRp2WLZ8hTLbqS4v2xRffjYW8B/IkjYu801z7bLYTQn4jHJz0ArRvzMgY
IHHtiSWjuSv8rkbkZkZLzdgILcXYvLOmQjzlxiS/1mNjPrp55cc7G4sCwBBWbhAbUu6AdjsNamzo
x1iiuYm1vCvucmm1wSMw4VTsvZzjGk4VpQhMXcu8scxFtyMzi+3sAtsNqwmpilaNUR127sZrnDbZ
tAB4Y1T6q6y8FhDH8ke3zKHryCD3l0tPABu7R52sisFF19ySMhnzYiMZE/psxKztoyCBnBn2Y6bp
+3Zmlz9r+ZC4UdaPuN5oYlIHe+HjbVGI0Dtka1oZh0FQzfKsLKal+tEy7Z+pmcbiRSWe9x0fRr/9
NkllAIAagRJsU8TujbBetIYkAeg5XCR9WqnAQ5zrwWeiVdedVYUlpvOaM2pFcDOymKbc1OtTaIq8
jR/Nxm1SyFODbrDZfcSgwe777X6d84830rDr5Lao494+GBWYXrRv/MHG0QPgb3GHqEYVQPCG4sgu
WbK0OraJUvK8q1t0NoUAoRuNi28D+YWr17SPJSoS8JiDfikCdAcXyxi/9AFT/RenF524SUfYa9+s
yZ84QmmcOFdNIXyAr/HIZa8jl3yeAttAVyvDr/Qwu6OWbgHEOwBWIEhLEAOuzxuOympKmwcyI1j3
AKeRUTqb3Nyw72w568Z1W9BLfHQH2YlbbMXgjc1jo/Lr1l4aY8d4MRn3mZgtUN7WkD8q4KjzzTxa
pbbh8bPmK9PWXkSBnO0B6LXZoCyh+YsCRDx4E10lzzp3unTunjDepSeHMV3RopfiLxeZvij/rESS
Iw0nI0BIAzKBUQBszfXxrJ1HODOGnxr1dTdjPhOpGsU1I+rsnoMZJvpQal+KQmpqbySNUBCfWeHS
NlPl7agrc+MojbQE5t5PBaJoI6IwO2AoOCPCuzenT6LTpPkwupZ21bRD5V2OjHP7b3UASPnKFnNF
t8WTttHdJib4kbDoFCI5vebVxievzDJ/r/d28KL1ut49eLECKW+7dWDm4TSgsbbleqIjqmlZZWuR
jN0ZIl+PhJ/+UotZQXGtBMRmYy7m+595+/9qavwfFJh/KWHeaGocX5iq999fIXDX/+IfBK7t/AU+
DozB2teivaVT7P0LgeugqUHtpdOl/Fm5Uo3/B4Fr/sXs9ieyjsEPCDf+2b8RuIb5FyppiGkBbqLc
ZRj1JwjcN7Um4GD66aviKgM7fufrKl2DkmlaGNGHlRUk+8wxrMvBTeSO3ts3wuZH0L03TQGaGyxi
rQNVsG7uWv390i21p1SRvwHT67vYpJnj1khKQDD45QO8A1d5W9CuyyBwyaXIFIYs7PUyCd4kjZb3
QWgQt7cemPNzGZPUWTzWBcYQch93iMuGCFVBGVP+eEV5b25+/yt+Qsxe1fH8CgBNP6fVPO5pZ4Jy
Th+QOQzCom6rr0hUis+L3C9cAj8qgubf3TDaoUaefV64EGUXIxkhF6/yRWUr60+uJ80vTtqRBBcM
vfelYcgf0jPrm2YsnBtuoSxaEAe6ZIAMZUCvcuMCTq7hRh58bD8JYn+nd455MKYUAkJvQdgoAHBs
YUMnLyhQV0+JGObzwcmdZOumyJLBS+h2lTCHL2Qq6svSzp/soI6v3Do3Ij9Pqh1URnXnaSaEeq3N
sJTyi4WqWKGT8b/x5F+gfodD9h/01TvxJE9fBxP+9X8Fk79ojDMGZjay4vNBl/87mGhEBVpfa9+E
IwoicbXH+lc0AbKP0x9TJJeD8FOH5z/BxND/AmLlgyQEf8/f/iyWENBe91O44PhlARaQRLUVI3TS
pvUNrRfc6ju7m3TnrMqwvNwgXpL2T5bil8HW0lofr5IiwBEgDSZDAd4QTXMRBBBU9o7b1OONNdWm
dyyy3ssOSEH0448EvY/uwlPxuA0Krx4OXW7K7mBmg1XuROPCHbB9USehsehJvKudvBwePIkqD8TA
RRlnzdJWBpSpIQmeGi+t0CqI57RUt35jOPJvX03gzENr8hJ3o5dF0f0NXzG9Liy0uDZJlav076kz
abC0btsGh2y2lX2dpKjLLIk0ymjQM9v7nCbLlIRTueQZWX6CmbruIayxH6phQhtcu+tV8I3C7zh6
Meo2rfwc29pla6VAAy0tRwgVlXPo2wXtFTMBadnX3dGvAv9B19svQ1BDtZ7s2NLB0ULPWXTv3k6T
RwAWwTmj167c1mhF8EqzxS/2A9yKOVpqazTQHfMIdglozwe76qBbxpY22buc7FlcqEA2556fJv+X
vTNprhRJs/Z/6T1tOOAMW7ij5lmK2GCSMpJ5Hp1f3w9R/dmXuiGTLPe9KSurrBQXcHx433Oe0z1Z
Wqotewo5XbAk8zg9LVm75JHPHbTlMZsr87qCh3kx0PFgouDkfCSBFjNrKeri2Bk2mZxx04qHruP0
E8TxWKJ2GlYSBMAOrwKvaQmC7zj+AkSZKzSmoornt5TkuHlXhWT27meFDOaGbXVoBjmBs29GJ8Ir
M0wX55YucxwhT2jxIRaZMn4YzaBes85tbyf4k+SnxJdTyIm9y3Dl4tBs7DtPGx+XsjeOKhHmr7wT
8bJPY2AoqV/Pdhzvypnm2zvQEwnLMu6ydC8tNQ+XdTqnEJJ6b3xJiL+jbqa6Yo86us1/psncqD0q
37AnwLmtra3qpya8i4vUvZ57WIBsI8coc34lTK/iV7Y49nyfKbRyR3A8XnuVz/QKDSo0HGyiQBdZ
X/R7c3FMzO0VNYXMPHQOIaqL70BhJ+hanxPj3SZ5iIOxxmk63eoDO+XnupeL88PRlZ7cwOQJh18J
278eWKQJkdcf27Eqx33nemzUbb9vXKvaGLkZXQ6LETrtTm/5KLeqNLx0m3Fmqd68cBqioxznxrmv
575NHs2o6/TJR3CTN/jClmplgxhN390AWkzyq97NnRy3nK7n4gB+El0Fil8JRzgZhDeKwHRSaKbY
fMzCMY52NVVg820XO/7Y7o2pK6/cxiuCpjMvYzkupZ8Nqbrvl8j5iREwOg9TYewiR44/ARlwgvWc
7A33y+wnTeYixNKHOhDLegLoJm+3ZHF50LKs2KcUdlC5U8bqfCilVRmQbW8E4TQv58bo5rPvQLF5
IAujcnxq2gzfbBieEBC058xxKQlYi31WQpDZhN70dwr3+Wquw4e8Fe5dtaJu9NzhuVcIwfnNpP34
48T30BL8c13Us/ng5nAB/VUpudeZCc8mV2YlZ8QU8o42KqCXs/2oy3a5xYbXneUAHC5a1Y5k27b2
hig8bd/nZjwHbHTGZ6uw6nE7Nibnt8RjMt1RwdT3DdE8bKlMYrDcYYiBW6pyj5lvPCz4WH4YZc1J
0EgsTo5WDd7LBQliJUQt12bobkiFmYK+1gsswp12NPJEuxzG7kb0Mc9r6PQd1Q7ADs0iA3ArwJ7n
loomLYz5wZH1sPHSfjifcf9vc05LbGQKPbBHdalmbX6TozYdYJW0d303JwdNT1woCkIPtNGYdxgN
QyhOmji3EqzthB3EL8QAQXaqJsgVug2NbB6wyRbNPQDIcEfJCcouePr9QpfHj/IhvUoKWV2kAPTv
qJAmxzGx1Y+i1fHic87SHpq4fjOk1+6SeRpeItcZbtGkzcipKpMdIh5rB9u1kVnxuV6mBjgj6KGh
BjDOTvPXaIFqgQ+Tt8qQF5fRUvB/cY3Fl/Q+N1gkqZ/UeMgsCIhbEGLeITbsCYyJY1zOsWZhzjfs
c4v0j+PYguzoQ3wPRksUEMDddcmSW/jX5cHCD75pJICNwcaXPI8yvIRkHu5NTRqHGTXbq+IgvhWd
2RztGkBiZxTDgfy9N4dXuOUgbNw107grijy+yKK0PAhbmefWEro/ct1GoKZz8N5ZmZbQaQz7KlhP
BTc1ANeH9Yz9w0iSGYO320T7PpHlkWKTeSNinFBaFLr6EVHnAFI8mson2Cu3lZayImq6cachSMLB
Hjc7W6/VRjOK/HZ09Puxlc7BLFKbspQQhB1N5o56Swa2yHTPJgr0z55y5CY1WuVHcn6nSsPUsuYI
8Pf6MA0D29PwygMtGgPAxOY92Rs6uvpZtfynPtz1fLnbeMKXxtTlBm0paEKEoG3BvmmXJMMNtFf0
xfSjtuqvYrGu4jSb4QBpaZi3u3IxndsmspsLI5vTv6clMrsL6t1pIklV10yo4QQVVwPVBPg/Uy2o
nO+nOM1NoDm2y7ITvQxu1IroJmkhyNawXmHhats4AjCWO74nk6ylgzxS8MmBz7iUkyBGAyGAyaqv
L5xa/T0iFqPT5+M02OEQjEgKhyt41F3xCyOPHb4a9gASGcO67H/2sO+ODfV6Bm/p7ea86nHn9T/z
pgCb6k3pIe1kcuN22OQpQucPmSxzFwzKYuowoUw723ojxE62+GkRDG5R3VFgkJsyC8Vl6tn9tm1l
bfs1VOKd7LvlkC1Y1CZzpB7i1HSJnCz3rZEUi6B3zRaExDAeNXgEF1CKiyeCganr57VTvU/AFXDw
V3G8qvirTViWDpis/JGyuucnluacmTAAEH1k6aXmROlr3RTmozbUk7bteznQKZj6s3xaMijY5Ejx
6XvquQNSdCiqrNjN0yJ/pUpZgW0k2j5anNcprNnFRY64dcfcO3MLu79zhoppgz/IsEkHZzh6aRJr
PqJLIF6VQVshs+/rznU3Mk1Hz5fEz78bM7gBr5+cR0g0LwBu+/uSfQ3m7jh1bjtjNHfNOmnpCOvI
Xabut8v7SfbnddW13maOWuN+AlBHjUnLS9CDZmleDijUfs6zdy+K2L2p2f3u7HjgpKri9KZJNXpg
M8gcYqvDGraNWQ4plGK7+Ek0Y3GZpLZxoLVYX5pgZgJHNsk+j538UMWjYdA/cYcHN7HniySihRJr
C8Qwocnx6IIg2xSysVkwljfNi3F8jwImDlFEL72jksAJR6+ms1DNklZNNU8gJYRUhx5DC5Xj3DNv
7cXVXwZzxYh0okaEN0Sj/Ty5jfW+FHr3yMo4lkGPH4UHOGRXcRkzhwMuPKZ2Kh5i5RqXEkLIU1GF
QNVaFc2baKjmxxHX+MGZi3UpB9K0LZVmXKoo7y5je9YvC1GEZxl/wgssrdYvlmKxH0rRN+eWMhPI
j11mWRuxsI+hkx0/QjeNLi2EKctuMbX+fhSTse9lS6RBthA2G7DXCLufECgSmIgG7MNfc1G6d/xS
GlHESKYV/RwzaOtEGG9u0/Tysm26Vl0rqgjRc5NxHrtOQbe5rk/Jc5l9dAPT8CCKKqkvNWIpQAya
rtltOGF3JTMaJxjL8/MqSyEmFA3r+dDOmrwUo75026gw0erTZprpKUSTU+6c0ctcfzRceFCuHPOt
HXaLTz8Wu0+XhIdWFEfXbFiQORdQw2yeua96G01jx8/mi4o1FkAwBE19LMypudAmTZ1Pg3yD+TBf
qkV6t11DDb7IutgvCm8NvKY3bA8SFZtjzeB/kHD2QotAF6XnsVQTsXx5fejjBBIH2MOjlMUP6qa3
A9SMDehLPXDUCLmaHXrNV72ZAbXvQYV6R3sw4r/4QE0AWu4cWP1k/OinOX6kPpOdeZMI94nT2JdM
psCnNAlCGbZs8trZeATncDRf9dpy+qtJr+b3ubOd5WC1moo5Ks1oakE1Zd1G5HabXrGLt3+iqtCX
s4nCrhZY6ZqVKnoyQp6LRM2/ImGx9CWz7uaHQthjc4zzkF9W1o5xaMbJ+QnrsCi3phV6dDyKZKC8
DCU/3ig8xEfUdzwPLak4wi6FwGujT2pECJDRbGBjZ1fNAUNBbW5dp0pAa0QxQ9gh7Hs4DugrrDNj
llN3DeO6mV+tyAqNLQCu8D2xW7P356aaIFyYLD0g053CvRhK5cSvDtAO7TKMXfilmjPy6FxM0tTA
B5PpXELEO1toYMDeEjok2wpUv7Ox5poGizSHyLnNQyjh+FiJz7kVMnfCS2tsa7npxjCmsbBQmdtq
3NSv0ZZldeVy9LMDl34gHI9x6cJDluauBUmCTu1Gc2LrIqYlZ/uItRwOq53RtIdGrACqgmCzg5YO
TxSv8rPQsrytqQZoQySDX9dxlewwIFgHI0zbd33p458DJCnfwcX2TINi2daLKPchrNN9WkLKY3Pu
QlA3kMj5cTHnb2oMI8KGTTM/WHpunLtz6W0b3X7JW9qOQaw7xVncdtpZNMHhkxnhNrS6nE1a8q+B
ia/eRqOAp5OzLXgvktGG2mPk3rZQRQ4grcrbgybb/i+VLxVRCzJ8A/ZCpwXiNuTNTF+QTYm6BBHo
6o0Kyn6J4SNZHAJT3az3mMnUzqYOosGBB21m0Jq9LUIRnisRjXsy4I0bpZfLdqoWsXOi/smplNo5
uS22OkCWc4A/fHlLaVy4KjMuofyDuaWp4754CYj7xdD7N7PSYPjoAH5mAwNOkbnGX1rdt+cxNRq4
tYaAU9+4NKaVQ/NBsNr4Aw1SWjTgCAOks5zf+eCJjLF5KIvu8oTDW5O8GL+YzfB8Qtq94XidHYmT
6fptmFneRQ/SdxPKUN5X6PAe+yjKjmXHA9mAwacVEzbKrwZDHJVq0k2OGuU8nqCto+fODj3eMdq7
fb2tx6S/1HPXDQ8EnNY/0uR380gby8G71ru87M9g1mPq0QxJ+0xD4+VAslp9yplowSj7Tl55/X8c
Cf/Xwfgv4BBfVRyDtnrtT9Jc1n/jP0VHARXcQpGLGI141lWa+/+KjsL8b4t4Fw/VOGgR1LSUI/+3
5mjZhLlQcURZRZuC/0ql8H8bGJbx34gBqcyTze2w63eMf9O/+NhQQCdnwk/mD9mmgyfAOHX16nnj
zVoJGDKuYVTYHeMzMrrxm1K++bFN8p/L4GjCg2BTgaW58LGhkE+GOVahBeMGZNodtFb9qbF15vvE
4mAbztXwaKTjdD7IqtaJVlxh16POAd2ntKW0IFloeMYdHw35LyNEaKFaG7iRkWvnsrSLhzhTeXGe
SRuVmEcQ4JU3jSh32LhrCZ/UnFZboL7uxLZCaD+YTcT9lCfp05hlM+3TyeF7i4veu08qKshQVKS+
Cdl0njckjrAIdpl77QIOHr5ptXzyYGhGeUwnJPpYSO4/PhgVZqWEDUYnIiROp/SunMW9t8rHSL7+
Y0h+0tP5WFr+/QY+XOjkDVBnzcTUcSEQZ8+qrmBHuRzvC9+bzC1+bN+d57O+zb+5v4+CYMbU6lVA
Foc9AsAF5pqP90f6M4tTyU6qWxHoiM+mbZTmKOBCh73BWNS+AQ37G+nsiXj8P1fFVMPxAxU+FJ71
YfyjTcZaxt4D9cvKm/KCiuDXbQYiIZhUYdw05NCWfufY2W7KjGVDHFG1Vk1rqOnC/Sas+neT6v83
sfgpEugAn74hcPpgmT75KV1Rki4Dn9nvbY4dm3GI5SX2BIPSmzlTq0wqktd9xbnoig3JhNECW/Vl
k9BgP0Scv4qd3g/6BW2LPvTNsFXPSTWFd1aTDbfaUHnqrG6FgNFILMeqSFMaPG6iUetd09o9R6dF
ITHkf7+URp2cO3Fo38yaOU4+HGqb+knjyLd1tuFoWwjO6iaRJWqLdkTdYUqlOG8LCbfAkYoKcyU7
z3fGXJ/ZM3Xpz4ZDdfPNZLGOxNMnhm8CJSYqRsTkzIr/fHlYtKKlUoNG288dqOnbzRP59eqtnmEo
fP1R/PbMnF6LKDYAJfCGJC3cj9cq6BAQ1JhgDbTZ3NVe77Jn64b+wqQQdpP2Omw/xwbd6hj6lZZp
9RYifHsr02o5rIXhHMajNlxIM67OlN6m2wpJKBt3xKTfjOmTieL3OHJZLVZnIf6tU1KM6yCRBYsI
mBBw275IvWwMukVDhVfr9V1u1VO1/fcPxwIfRL8MDxUQHPPjwxlIS216RdGi4Ru7Y8vr/gqNohx/
qrqNEGRgBgIMiLTxUChMN35sFYpSddmJF0qudANGLVQUWhKI81OZZWDbZDE+0igdyiCGZWfsv/7F
J4vZ+owsj3gNgpVWp+mpDWBB840uirfJx3HXmB1pYaYs+di/vswfcxqCAnbl+MkI+6BJfjJo1Fhh
YV1cZhfLUtdohnu40sZ9oy39TW7ga66p+n8zfZ+05H/PI3wTLlMa3lHXOPUVQXOAig1k3dd1tbIw
Q7XQaEFdVwXIausfVq0WOOedE5k+x8+cloXS14g220wfvr7/Tx6zdHRLX7cgUmD//zguyAZZ2FRw
VDIj6NzzUNS7OFmS3ddXEZ9exmDrI9ml6Ayxj5fB50M6nlxTq5ZRP+Z2hng+m6iZxWaIbjaJLOvn
OM35MTRq2IgZhEtmwSJ+rzm8XVX56mYY3JCECic2rr7+cZ/+NnZujrsehQFhfPxtqhoydOU9Iy2P
Cf8YdO3IFif691fhtIlV3xDsD1nMPl6ljlqtwqKpoUIX/Y1TTYVv1ITTfX0vH42hv0cWXzeuV8IB
ydQ9/cwdt7eR4PKchRkXO/IOUDX2ojiEjblczTYFFNMaDM7qTnj8+srrGzyZfdl3omKhg86R/tQ+
YNAilWnPQLJgDdFurGgaky1ja7eppTwK2HN1qdu29uIoIscRK0bp7de/QHyy2GDTgwAnbcHHdUr9
6CI0JiBAWWwmcOeJVuabNrVisKh2eqcNU36o2z7ad4M5Hi2nbmm7ieGQiVWFmzv9mcgnVtY19QEl
8DJ+M9N8Munzha1bCGQnOI5OhtkgKICUiUvD0mnFNZ2j4TZCxQ2Y1FvGC8BydfvNV/fZYGAdXCc2
tm5/LDNzOSdUWQXiQFeSE4KZ/NyatOqtjDApgzDtNgnyJMCqrnr5+lV8MquSScROA9wGVq5TtY8X
DTptKDMKzIHw6Lw1GZD1NK75yCQUZZCqt3XXhN/MZZ9clQHoslYAZPyTSDAbUTvmM+y1Ri8SX5/A
CU9jAX2qpR45+5LSfEKQ8FLsv77b3yakk7EPww7XFQon0IDmyatt57agV0EvmtBzy92kGl/CwbbL
5iwqq1BuIzpBlPDZgZ3VaxLjmVmQzKt6pWn+VFhLRKlN1/9OqAJFhyKLXIjbWYFdjAJeSpS6p5a3
pDAX4+ANTRdSOECcGji51eRbjmLLtBMUEB7cyEJi2s1seg7CGqRChVAoy5+LBcN/Z9ptdd5lqpM7
VSXFgRnfU/RcXBsEwGwOgaEZzhVxuqhPRAiaj4yT1IZy7lB182cvj6nyzJkH2gN9wLwdCpDYXz/J
32bk0ycJbMHGf82en8bwx1nS9Gh6SR1qfkGW7XkYTdM2FaAY2MlW8X6IMASmRaYTdZFPF5q0qnPS
B/Qrz0uRdWdNdXTVUB9pJnlXTa8b16M5ccD8+kd+sl4wfWNmtQHHgao7mckVdZiuHOMoMPTS/itl
OgvUGv709VU+mU/xUbNS6DwOh1H98UlYXjsr3j4brxhQw4hdATPJZEeN7/Z6snHDSl38Ni5vCN6c
A9DP+jcb6k/vcw2hhXpGKry7/vN/HLz6KaPRp2yqqKkmXoShuiAlz/Di6/v8bNu+0qf4ZuHJALI5
uVEOcIg/ZE45oZb2zsonGsz6IH0vtIqdkgQz+wojw7FC8rWXRpvs3GZOboxu8Y51khm4ZlRbPsUV
MzaKZp1Gbmyh30+R6X39U/+cT/nIsQbiDTSYXvSTB6I8PaM4x+JalA5rBI6qLT6Y9LmuAL0vyqPU
F6XPSNrtb9bW3wiuj5/F6n5cN+5c2YD08/FVlHpLOTsmgLZMG3nIjUhelyP+DV1FRCYtGikIlG7/
trWSNIgowsaip9NVW9HnorvbfMdo/HNk8HMoVbOKrdvzU2KYEio09KJh00hteEO8UIe5Bwba14/7
N5nz9K7hrK6AUOR6TK8f7zruDGKtJlixc0x4nZlNSAJahaxMNIRHFaJcbuBP9z8WoZNM16YTxdu6
UJsu0SsEXbpZbtFWIKXpUllMwZzGb4azOPuySciGKiz3m0/2z/0HkIDfR0/DXW2bJw7KKUsK1NGU
B6aperOAbMOOX7N1Ejln/TcP58+1DpAjQeiMCQOFoXfybCJkY5pAxM7hAZXVgHUvCejDPzYEZzzS
RWZbAeDv7Zs3sv7V0zey0ujgUTC3oL78+Ea6grIbljnGoUdn0QqbnR5KZmcj00uC7rIl3sLAFoHG
kQqCJ0Bu3+zckagasi4xXtjf4eQ+e+ScoCl2Ul7g6zhZeUuzwnLDaWp11SDNaWaKUHisQQtgxAu/
2U99NiBBALsQeVf4JHXWj7dvxlgIWo+HTtiReQdcRiW+mc4Nuw1Pj73sUBmamW1QP3vTIUpCWQa4
7yCWxLkL+Al48ZxvQHQmewd40vzi5QShBrkd9+m1h3yBFNilALGvaGGJw9fv7pPJa4WgUbQCUQtQ
+GSaLbRIONnAb3foAN+O+NkOlas8HxJku69aK780QlKxImlY3Tdj9c+ljLmCMsfvkjkP7uTSqVha
qhIehRm6wAg22YI99WmB+ETXxkS77b28u2jTSMpfdI6Xhxlh9ne00E9OoPwI0EpYujkfsdZ8fHdK
ZuFcj4IfYZXJw9SkkmpL5JDTIh8J0O0OuIM4Kuhmvx3I63hBcIDigXjk9LEhdDpIpcfmjNQN/Zs9
zydPRyKIp0QGncXkfPDxh4EX1XM7igjYiMTyY5j6lAwu8p4uE7LElj0x1m20xUJEZKdHh/9Yc7io
H78eHJ9M6LzXtXJtwU3kyPDxNygtRG/lJBGVa9zFDJByMxPn8s3388nHCuuPF+AIicn+dM4qXaV6
F7OsPzleVPuySenNktZCl7vC8/31LX16MapIVBzItwe3+/GWysL2euwkGidRwleSNnVf+7J4oQsq
nr6+0icPjwInT81c0eO2d/ICoZskUkTrl1WSnkIQ27jN9Dz5pvh8wt5bj/a4tmFLIWenucDB7OMN
OaAysXitU51nY9Sol+kpRploHpOk6n7aBeHhR1wS3kahVtgskUhrP9Kiv4wJAac/9vmrOwjqaWDB
/i6SiMxGnZy1gD9mRv5YQZeplKPn9//+4VDvMDkOOisb8WTFoKooXWWOmp/PCGETKIG+Qr/wzeS2
vsyTdYkqIfVCmqc2FYCTnVleNJQ9Iq6ikcpIooYd7xOk0o9mFTsX7GO7b0byb8LQ6QUpmvEaaIFB
OzpZ6hugAB2bYQ1yM9XTem60Z8OIm425dMM+amd0UUVIMKKNlCXKM3IysxnyLZo/YhazZDkOE5nc
MsNUZHdutAOKauC5jKwj6TwXlteX3UXad+03m+3Phiq+B4PxAzKZg9bHMWQs1SxqJ9R8zJ0Nx9IW
DSpe6+2/f+d0SVlj6BY55imMN+6JaCfajassnTxrF8LFHdH231zlsw989XdgVaR2+8eCBjcgsaaQ
3VZXhd6mne3a9GvPpNUuAFEFX9/SZxfDZyYYX3T40H9+fHDzIvWizRUi4biIL5IpaY9VRy3JqlD0
fH2pz94RnziacCYUFoaTd9SZGeCBhqG1SLfHTNB2xxy9y+3XV/lk/4hOH8YO3rnfzZmPN5TFymnH
mdlkTBDHsdVvdxXyk6Ds7maMKilqsG/e15/3RW+Gz8UV1L456a2/6B/HSTyobY2DNQoiDrR+hhzn
Wvba/M0I//NFgfhETm947Ik5tJ7MN0KUggoHK9k46PlOx6CBomsRzlY4cfRd3Ydf/HES4Fp0Jpn1
mQc4Cn28oyEVLcoyrkWYAuJVV2t8pO/LN3PbJ7tOKngkdQCXZbAbcr3lfzy4TMUKl04ZBeHYae9t
bpMdLYrobCFU7zCAo/S7NG/vdFTOV1MRN+cS8f6BcrNF6xvFKeaCZiPa4T0DaHGP9LS8tIwlfer0
MvS+2ep98vhhntKUhyCzNjhOtno5sXgYmhhWXY+ktNHwyfsOVh/asaHx498OYaoFRKVYK96Xi508
fguYTFwIKiQdIRirOLS/UJoNFM5s53Xpa6P7xJ16+c0tfrKT/Hjdk3v0+nCYiWukkBtRx5St+ZrW
db7jpyyEfxXygcBum+SyheRG1dvX3pi9Fpm3VL7Ssmo39giCVTZVr18/Dta5P8cjTk880pxQkD6c
AhILW9FS9pYksPW4qW+JqNS0R71eiDVvo0Km9wt8A8CGYHD/dju+x6BNQhvQQNun9a2sx9ILWjTs
VyUeR7Jd44EQUaq47j1tPrgJvPjc2SdRZDylslUllcG5pVs9RrbGztiDIFCnwP4qfUFNy7YkXmV7
YQozz81QeRLy1pKC7C2L3NDOMhpEY+Zc+XJZRLrp52x1c022/gsshLwbPM5VwQLw4ZYiVWpADmnL
97ESSXfeD5KEWxpKFhiN2ZzJ7YQrB4YSUk51kaOeXVhr18ZtXxlITlGEqGcTB0O89VpBpGkUkjjM
cyJWlNohwjUDc0m5yZZsep+Nhi/ZRWjS8i96kmxLrbc3Zt4r9kzalN+iUpl+tXqOrqQjxl1dyEQf
UK4CTnB8FHnpgB9pYFulV516lmwW7kIx4CidsTTtIfjALyqWyqoDfCqG2kz66N1OIoKCFzdVRVQr
kvStcCeH9JCaw7Sv9+NibqrSMH84TWn91XX1GgMqR+ssCkcytnI5juRCQgWYhV47uICSlq1H52Sk
bHX98t6YQ/1sY4VK0tYMyBtEljt0M0fB3wjRdoLqBmfGdIqdLNOY7hTsCAthARozX4jQvZtiej+c
l+J62iODxoSgJXFs7uM2ye+KKZ1fOoQaL7Mqbs1mSI8tIk6xdcMC/k1niHcAntVz6GnLDaZAciJU
2svVbjibQZY5aXNV01EoNiXxtjraZpR/Z6HJ0ZGUNbugQY7E80GMA9CP3OnEU5m3Eet+SdLWxklB
sQQVcYPisk+m7Dy0R4nSR7WoJVuRRNOBrFd1a4tQe9VbnCCgnghv7BPlvqc1rAW/dKP43izXrrea
u5ZwzHCy7MDK0MCq0nVAa3vVcuPYyDELTWXB1NtLudWTpHghlC8xNxlRemPguFEvfEZ6ZPujtMN7
wL6o0fMxEheTbRMikc56fzWqJH/L0mK6yhHzrvrvKj06k0iPTc5WcClncnGpB3b3OEdjgpzbhKg0
6rEkm2UmeXeqIjJ7K1ETk89oVnW8s8VMniapwWm6tVGCVEEZhgSiKg/Wim/1CWjmqanDV2te4DdI
rx9UEC0hbRrGH/HrRR3vcSlltu85i7zHrISodikdMvMUdPMICa3b5vt0SMe/yi5FMdJ0xNEvtT4Q
iydKyiAUumqizNOy2uRNR+K8RqPybcB/GgH9BsFLcK/lLkEHHMjez3SCCr+evBJ0ip2o4jzRmxoG
mCeW4qCNMlu/Q2U+Zy25534hcPAAETIQOxn5+HcmnPJBDJw3/cGQExaAvpvOTDq9zmYxcE/56VQk
v8BgkV/o6Fr4YpdRdVEql9Bkbwq9nzp2wBercnOmiIWCt091i2xEamtNFiQc92Sge0NxreUkBAYa
ZcgH3TQXdP+UKYbWFiTcWyUGTqhSebyJ+6V/0pvJhDYVy+56wTMw+uEijR/OGIc3CbM2RMMuGe4o
COByQ9ZPWiUyEYUqfjHVHokCK3ZoYvE5w50IdDRRrSDuUpTeddlV+TuGF6BJU7pMW7ToBAhHiTbd
Lm0i35ox7671qWpjv8bX/gasLXcYthNmmVRviMnsWKlI40iyv4dW6s8q1Y2YrVgX3aLmSojRTGQH
o92bJI+4BqriV9Vio32lL3M3uSZlRTGT8BekSeeczfXStxursYbLfOhDeyMt0CXnoTYU80bHH/kQ
obZ391S5rAfMRsx6dpOld7rbxG8c2Siih6HlvqJlyp4BFff3ljHOywFbjlFTJKC06aOo6p/1uAx/
Tz+YBycmitaxB0IzY31hfJha+Dc+DfXcI5fI7m1zyV+YvD2XuGKOynhv6uq9t8MsPjiD1qBFnFSu
kHDlj27eLMUu5DOdb+woIW1doXAzrsVYlt1OA8aVookxi8hPyfhTQTrTBfFRkxQXZh+2Fw1j+WKK
ZuIoIU5jyGmFlYDWLgeiirQiBcqERMvh5SIEfqUeTAA8gd1YONusK85QwLesRJptb1IvEVc9EZV4
SaXZiQNB4iQtpmaYXdOvDtsNSiI0YV5TWT3wJcdOEQ8xdW6GRDqXg5aRzd43+GKRdyuDuG0obviv
6SDdFw1mXPqgoclN43DYAewT1dZpzfhxcpfWAABh7NsUIj9W2BilON+a0lr6mUxpRLgPblIbtM01
TWwqRp86RO6iXXXw+2OSAEr7rYmdouefGZgLan7+VgxxfJD9yllyGTErrk/ANFtw4U57PY0bQrhB
y+yYBhJ2EE7ZoEFqzDH3R9T4hJqq7Gnh4P4XrqhMP0AEtWk72pNx09sGpEHLwqm0ZVmCTEpkuEyC
ksR6lIm91JCxLHLBOj5Z7ovhrHej2SwcPn0L52YWgl7srIc4OrSyiclXDx39oq2h+W5qXauuI2UR
y5nMstf3xgq+OWBu8V7wnwzJEXTQfAlgnSTeMkZ4fZWXotgURl94oNFWwVCHjeh6nipyJAuvRpsX
oX+rAqPWF9vPcI+5m1BI6HOR1zfhrrE06OROTNFzG3VuPlzAYPT+kq0z/aCKaeV0skLn3nOXdPTz
Ns0B4DVN8co+MCekc/I6RvRo6aMv5GS+qjlnrcQAlWsBUkXI9bYzS+GnmstUGw6eUW8AkRlXdoe+
HG90f1eHcXxlL010HcfCUWdlx+dqKJPg38IU811btvi85jEln80d0TEGwB3VTzZ8+MBrmRnI4PWJ
RUIXSQbiqJmVHrA16W4jlRs/sgab4iZaVGYRMmQ7V3mHldazholuNgy2oW68v9PO1l4Hg54mhgH8
WJbWmEmAa5wMWb2Myp2RsEnamaYSB5m2Uw+ZTkPcArPE2Dn0pps7G8tgupG9MUZ3fB8xybJ9FFZB
JZmJyPrU3B+TwrF+VqdpmZ8Tpj2OvpsMKj13irhFp5Lrebvp4jzNjv/D3pktt61lW/ZXbuRz4QT6
JqKyHkCQoiiJ6m3LLwi36Nu90f5RfUf9WA1IJ2+alK5YeqyIezIy4zhtGQSI3a0155iZpZpXXVmQ
9Fs7TWetFDYRWCNQF7RXVteEmHyaIivWjYUZLGi6ppRnujJ17hnoEIytI9gqnTpgirdQATGbkirW
moieOkwhAB7Gx7xV0vsq0b1x3dJPwGsqFNPynahsH9XKyNgDzVavsVHJCqYh6UXZerTSbAo6/FCf
UUSZug/ETf1kFU70YFVjoe90Z4x31ehoc2AB4trIzEMFLnlVbkjdiVtUp266JYVgSHdu3w1XJWUy
2lQjUgKsiUZXBgMeX+n3o5N3a2ELZ5GgNR6KmWQet2WG5yYwPHgI/mRBt4TlqQEcBHXmXOZwc5gD
zRljbBMrHg7JQXh3WuEM7qZiX/yzh9xJYvSYk1nS5pZebvXOQsdcVm78u3egwWw9didXeTmpeyvU
sao6i5AhiAdX/8FyOWJHVyzgNUjEbytAGtRG6uIGJyrxwUt49pNae+U12uwsXBfq0JxVQ08ItQNC
sPNFrQFTjdjNr9suootOP0BcMpfIfgXVdSou27lTovWs4ttf13Kst45dpSIwB3YBvjpZ+rzJxQTv
ARdipgcVmjSLEdaBnzGJk+2CtJjY/dchvpKWKpxt4YTPmfbNIZ4/oZVv9hbKdWMbz5NSE5oisuI2
G8AeAoHPwz6ItL5p/FBrisJHxmBOW8uY+Pn/Ec1tZkQdap7KYjflsytsVpHslWZFx0WcAma/0XKm
pOG42HaWaFPzOLwry3MPABjUr2yyalTI8mcXm5ztphihlKuFPAfXouA8qN9F27W7WO1x7Ndj+Mu2
x/jjVR0SB1RniRpZJKFLc+uPEsiEsqsEjBfR1NTjM3LqxS8nK8NVUppRfOJ8/7qWzPHeJdqERgiM
kWN5h2WEbKcNkGrISSo/7jGiw8cQv0sMOD5tb/3Euf0N2Zpl46ewaec+S3SPCmNGg4ahNikjmTZt
Yk568CZnZfakD5PhZxgDGcKFxhSoFc0jufD1dYP5bt1Zeu834YxtOQ49osJzZRzPgGvQ3H6/svC6
VsgHRMdOORc5inYsykGiqVY2VrnVBJ0VAVXMgRSIaL2ae1e5kTWai66sphM19tcNS4uqAjoukvfo
SnlHlTy8YFjXQQ2sJqPqLhT4OK6fydQL0sqbN8KxqbG7RjevmmrMTtTcXl+bl3/RqTqA6yGVHdVg
9cgLM7fk2iDyp12VgckTfSGehF5+Yxsc3owFxQGhKB+2WFjg8dF30CGjqU1f8PBFB07lGRUuO/7u
odtx3il2hho2ayyq2ALLKf9CMzw98aRfv/FIX1Hg0JpFmPoqTURpNS+fYdKgAU6NHSYWTgYzm5/K
SuJLfiM/UTd9441nYlmQZ4aKUoIqy+Fdgr3oxqZGCimUqtpUMs2xDIb5aobbp7Cm2aEWOKPJSkn+
4WByIGk40yDljO88tSk30E3VHQQjtElm4sWrAYD4KYHFGw+FZZAZEPEJVf9jTd+Q9m4d62PEJgT7
P6Rf6DDVZZwaG7XRfr4/wJZv9bCQjPya7DWkg+gIyQQ5fB6DoubFWDpIoPqquvQqp1W2qamAazNi
Qg9X0jOjz908KhHFI9WDXeG6pXuiPv/aaEP5Bv8HDUwN3T1Om8NPgbbOshcuog/eWRa7Sp8Bm7Rx
Yt4XWjvcKU2jfcV/POdBybJjBhMQ3hy1ReL+VBQVdPf7D+WNOqurLnInwl4cxMz68g39MeknhouJ
c7Es9Gmrr5t8NrEAscGo58y9LYghCzBy1mdR1YAzbuYJj6XRbJouhF0JuOCpp/637moRBu9/sNdv
xvK5aDkhgsLRcqyxbvXRMwDnRuhtijwYZyQNTjLhhYLqs80XFMX713s9GSFppc+AYwR5K83Uw+cg
lV5teBHplZeD+3miPeUnUoK1k95yJIgmdtdEzCO1sVx9OHHx5S8/fDW5QyYiOh1MiTTaDi9ud2lq
1OGEtHWY2rO2qaHjcEQ78e698Uh58xgEmGKwSr5S1gGymbVFahibs/mQIaG+aXUMwaKcxbmb29Mp
B87rPgUrCg2wJc6YKs5x7yCjLoGpliWta9ro2sKQHpRp6SxufHHidXnjUg49Nhyei4eN1KbDJ9gX
eqtJk9cYYe0czFKk6xG1jD834an8nTc0AlyBl4X97RLP9Dzx/jFkIgevWR+rS+pbXFzYXVl/xshD
sPtsle5V3MP69UNlEJeFp6jbYdZ/6wB9AkSV6grDdLbqnKramS2iyqZT5jUlGihDnVljycicYZej
ez2xGLz5eEhdWBKXWPRexXN7I9rPiNFEsSr9Rceov9CqQQONM8/n7w+k1zMKzWi+aw9NIUOYneTR
V4E/LiOkMV7RnFaL6xY8nxvIqhlB3BHrjj2tz59KG/XRLh3NiC6SnsT9t0aPMzgwc0uYl1ugAgsM
Whb6bR17kXdi5/EsiDgYcMgkXCZhzu/4RVDfHn5GkLUCZvIcr2bagdPnKBkjeMjYNzyCxEA2gKTu
p/zM1sp4OJOj7k2PCIgEEmFg9MHoWKA9EUFgXUcXY26auqlw+dVNN7CdhHfn0/lR9lEu9XYDuxnK
eGOGiY7rH++PD16qHHaFZbRXXZGIbC3zaCS1V43Hc6ULVXoOSjZOezHqnX5ioDwvc0e3jjlo6Xnz
BMxX2bBhWHBcrUJ2XWzrzgalUcYgV90M3EtqVMHsdkW6pmDoEEs6mXm9YU0dqgBV4HSFsWecLpuk
Unq/GmznXnROanzN6S/cG0k6/XCclGphCiId1Ljkq/fZfXVf06LSKTH05MOu0xHuH93EJL5//8V7
NYlSsORI4TEm+Y9zvJ1sojDP2G+CWVI56Hmt5azqdhpORZe8GkpoBjgfGRbbZnaRz0TKP0Y/TwpY
cygRgnZhfZkWnTeeiXIScZAXZnuWzK4yP05tCIcwIVN227qp6FZJV1cB+ZAVMsXS8pQgGiVObCod
wDh6d0znE0qm108D0xsCWfqUJA6/SgmzqW1rI228FZ2b8QwmDO0tDnjrjz5zBjrToIuraxlJRwsX
NRErZbBSRIqdiCI4ggEA4GlSn3hrl/F4+NKiClliN5nBnOXAcjheFf5/XRR2Ah27jgMrsTU/pFKy
ngpZVpC7R/uibzUDEfJoil0LAMvavH+nr/YH2AR4nliyET8REnN0WBnUsjeamU9g6pWyESaUawen
2SXd2ainhCfHNUw570ynL3jz/qVfrdtc2kMGxTkJRSw9+MObH2m1d2qi0E8dmnkFtV1cJU0V3jHp
aLdjSMzz+9d749VZTqHOYp8CcbCAXf/cEoaMcuS0FFtkDQZyzM2fEx77E9/os5Lu8CtdTNuchBZv
5rIjP7oKJ2GZLxibxC6sz5nb4i6PvaWy37JriMmTzqIsEEqM24bGb9mvZ6yjU40SbKC2hACjMvrr
KhHdD8XUcumbNBAvHJKZui2dhfwzapLxOwz1jnmgElTVhT7Md+jX9H3uONLZgDB0Oh/2viEW7pHz
daw1T1l3WdZDnWFMwTXWCAHD6SQKqm0WULbraqphLOQIIunxl4pyn6ABDH+5udH0W1wzdrQpiAz2
1vRhQ1y8qISh9SuIAgJpFnJeU3guzMDLoOVvWOhH6SO9sj8T1WtHQVvX+i1nkqF6qCj/TBejns2o
zMdeNmtk1yPHFDHmml/WksSRrI/EFwJ7Ug3sU22NQRrHGEwTm7r9mcxmjx3FbFTXihI6MugnQadK
MFhuI4RWho9tu/7hYX8JAQhihXmqaTWfW04tE59j4Ny+zBb/zTv5x7Nz+j3CctcmxMiLA8zyImV6
IZ7Yxl/ke2FUXuRojIjlVPjCbLfAmixhnIz8F5g7p/j/ZLarf5Eq6CwiX36UuZWS0t/IE0VX/0LF
SnkDpTFnXs37ELP96NTqUu7A77mk1uPEQsB8vKeb4QpiR3fY9GSOtlMaZ3y0m5TgjIW8t6Kp222E
aOiwNVIWyEHm9NugDs7vpomnE/vLw4n4+aOAbljuisIuCZjL+vzH+lt6k1AIwERMUkViyyqNHkhJ
uq1T55ztCzOWtwBawx/NiN7g/YnxcCLGMoA4jJoKcdOLKpW9xOGl8R6yqzfmKvCU+BPtvdmnAv0r
Hd1NGwGmeP9ih7Pw88WQVfPFoRhHUX8seK7BtVhK5mLsVMwpmOLum0FJ9sS54O2LwA5lL8M7dnzK
hpbcRrml1IFeJNq5UqV9ABDYuH//Vg5Xb25lWbH5psCKoH/nhH343GrRywpKpgyyvrq1lBkFQ9Q8
IH+AjDY/McGdu31xk7feqd0Jg+OPbcPzhTEo4xLCDMKBTV9+/493hST1FnWF3QXEyykex9CknDbU
GZvPoQtxYkPvY1RXAEW+GeE8X41K5T3EZpgZfoPjswgIQF3oUwTV0g4c3MdponK4qgtv/JwYPaRk
U1fU2FcKDdx90eisG549S4AYo/EgISA/xJR2fCCd7IdbIpTC86ac5v00UpU9J6+Z5qKukyPvVy22
UL/vItc790TrQOts6cmsvCJRPpWp8anlkeErbzsQDZrsHG1tpRZwT6MWpUfT1pLjR19AvmhsTwQd
LoUY7RjagGm6UlhguqAoRXalqGG3bhPvFHnm1ZhyDF5z8iiw3iEaOR5TMhlFoUlNIs+STeDJRZaj
hhD7xl7dEBNcntjcMCcevRI4Sjn3UQhhwqUQfPhK2MQ1WXA6JAca2uZKh5dvsBszALGnQsGoSGKb
KHW9PwDeuMnnsD+sBS5gG+tIRAnKzSFvCnI35qAb0dagyWIh/cHwbkokSidu8dWgXpYRDBkmDW60
1MebchWuRRVVbheEVN9XEM57Cr/jqQ3xUe+KwUWLCAIMFkXmJ6bDo9lQajXtYiauICGb8RO1pSJZ
l26deX5TJfik+/qyJYcHR5oXemgayLztVxh9nQeiJq3rBHi0+3Ln/73B+MdzP+i/3mCcdUn56xs2
GyG+dQebjKWP9LLJUKCnUc1gH0G/BdX2sif4e5ehaPZfnC90FNCcbThoLLv1v7cZGskwNC7Y9ONR
hlegsyD/vcsgzGFxnLGFZU/AYPoIVu1wXBLdQEFyMXSyVrjI14+r82MTTr0WpteRShIpWDWJvJmO
vXpGapy+rlH/PCIcwFn2/sg8osS8XNddAt6XBuxSpTycD4DzVE1fJ9dxhI21uuotxGYcKsloubQT
WMi5vhYh879nZF8+fmn8aLqtUzCjK3GMeJsA6+dD01730KcvirRu+nXqlfMGUrCGW6BBS3/lzkm1
mSE9gLGxbUzwC6k62pz4JMtQ/fdZ7PkhQKBG0c9JjCPmsetp0ERkm1N8nYAOZUWiTZAHIjdZ2qBT
ax3VrFlrg9wute8I38hXTBE6NSs6Wlm9igw3vtBTMPK+TQOzOfENvfFiYDtZ6qzQgxC9H20eSi9T
7HH29nHaEQFnUllEDde3xeNE4tW0HsK5bi4ivak+VnN4eSj4oR2+I43S6XHN1Jpck/5HdK3yDnyv
rK76PlaeHYRAmneL++UzmTjOjYJY7JNqI5B//ztZ3rvjr8RkVl3umE3+8ZJRqKawQYft06iNP8FX
lt+JdIo3kdQ/ZrD4+z5xqbCxx1XwfIr4c5Nku7FmEby6byor/4xKKb7VB+9ECeOtu7Fgu1uUbzji
HFvH+soiNzM09lG4QOMo+j6OkaquJceFx/ef2+Hi93I3tM85+rCrZQ3UD8dz3uuWTIzsutPs7qER
dnPtID0/cQZ563bYUzJbUfbEm3a0iegy9FgiT65LzZsAellxca6i0LxLKzl9qI73cj8e4dkG/8oM
fDw0IabCcU2yaxPRzLqXcdSuiqgjOfnjj43eE6ebRYVCZfzwsUlvmBxJAI3jZfNDWtTRpSCG88RQ
PjpGPt/M0mNc4DzLicZd9kl/7MdT6baAYZJrrTNxSyYKIch+4zR9uTHdIn4ojULeDzo2sKAcpc7M
S3GR7mita85Z38NpPfGB3nhZcA0xvNgk0Q87vmv4v5VV5O5eyLI9z2DSbnsK7+v3H+3h5u/lpun2
cu6hgkld+qjQVRNl3JLbstf1vgYFH3aE25Sf4zz7Pnrtier0GzeEMBuoiwMDdcGeHT5gR1oF6IRx
P4RZdO504RSoRnRy53d4BH++I1LWeU8wBdFRfIaN/Pk1lrTH1VzfL9qlXSFsVKUtZVnermrVmKpY
NaFurtEZwhOFtmN9sexZWbdmalyi/ArP6WiHDzDO03s9jSCPtGqL2Ixshzur88qz9x//G+sHczhv
NGcMfMP60eMHxFU3uo4UU2+V67nq6+92ZNV+i/4UpkmkbtVBte7ev+YyWo4m74NrHk1CklDgLpXm
PoVxsPT8FH1FjCVQ6gG/VmzUduiXuXT6FVjs6dJGlnn7/gd46z1Y2iH0KXH3vOrq04/3EmaVvRNS
l+4JXSYXJE5OvGxHnb6X94DmLsUY1CWYDpdP8cd7ICqt0Uqp7skDIuKnoNlFpgbul1s91szK12eC
jKxCxE91lltPRMq5/YpIArcnrYZQLjNVYb0XRk5LulMKJTsxut/8fM86C2gyy+71aDTgj0prrzH3
vMzIgWEb3WkSQ0gVE7kCbDz51Bh48DUhDMKvC2v8MpaWtoazmPBvnneThKP2Oy/kcGKyPZLmvDw4
mjIQeRhEi97u8MERHOyh2VT3XZJqOyfGng/Mve93ohfmtrLG5L7Di/Fkl2N10bZD8hketoMSqxGT
5uds5Nd21OrnY11mu7JQ6oePvz2eu6CHl7oNy9zhx7PrTsDYA9/ZWiW9LVhUJPt0J4gMb0yL6E5o
1KFFoBl7vIZGoMkTMmf3BXLRLGikGT8WaorqYiZ9dlOmY3Fi0X5r9UHHQ/+EXR1NB3dZ1f94Xeu5
H2BNif2odvJCk5m+InrL/NraCN6Hthw9HJ8xvhyirrQrM9HGLZXV/j4ktfZjxb3nF4BxiehmYUkj
RDsqCGRVWhmxSyZXpNjrOel+q/qYn9g5PPOKjmYhh4wmtnRLccU7Pl9IfGz4McS+aHVrNbgLIaUV
7VkYxuzBmtk5N8swC1qMOb4+ADgGahQi4+8mTyqreZKAl9pWPfEtvLF28KE47lnwdDDcHk3HrWyJ
XFfa/aLGxXOmPdVz9wt82PcQg489z2dooU8db96YDaFT6AbroYf687iSldWujdmx3hsD1EulbpH+
pqa1ousm/crUeA71wG3rl2M+f1aWadPobq1JrnFwfI2WLciHxxeYFt5BXn4qUMuJ+s8XcTbcpgc+
sPfmqD3nRS8Db7KcE3f9+qYpU5ssQ88bAhr9hxdRMHJC6Gn2xajHj4maiActruwP38lSSqNJyDyB
hu8Yq1JpMMQba9gXndn+MAY7280o4k/cyevdNhdBucLYpUDIVHF4JyWWQMWyh71UB/2+lrM8p1iL
UzvtLfTb7381R6C0ZWRySDHgTvPt4KR3jt7PyYbpZcbtHhIIPD7TNaPbeLSST4YYRwIURihwep0a
j2pYdGQjRuO3iejEnalml9iW5iWoovfCVV3X43nOliT3Bzll2VoYoh6CEx92mSb+HOFL3x24Oox8
dAh86uNpxLLCCcv3vkrHxXc0dDgSVNjdF/QuaaS6hDIVK6quheHbgyDfw5YTviLBSe+DL8LySTg8
MMxQnNLlP3rbMEvmbtxMeztzMHVaiEdmNTml0Tt+EbgIKb4wV02mNKpYR4eUyXVxFUTdfiCtdkXC
1XBlE2xO3zc9gZE9qm2yc16utJyF2dUAXzvuWHQtCTaSt6AYZXs7K3aKRZie0C4ZPPLEBF4idbKd
MyLfb6lxxjcgy5Vf0mu8HUaW+cRy/GoiP/o03tHXnDhRhB9L7hNTiCvWlPKmgTdzo6rDVaOY9rqJ
pvgxR5uQd9O8q2EMbyZ31LBVRDjRwWVlpzDgxxvc4090NErGacbgHLb7GVUthh1N+xnmIr8dBlv4
ITZjYnxMCx9OPPha3Xx0aluuTkcClhOa4aUheTghLIBXDHli7xRg3N1GsrsWVnFi1rFfjy2UM0tp
E5nUkjB7eJEQz0ebZ7wCWafd6p1wNsjRS8Kj7TV19+zpxFBentjRUEZdQi2BeipVhWOsQK6UKWaE
Zi+Eq5LJM+j6ZQFb4N71KoznaCUggOtqFbFTcJO7dGwTLUgQOVu+oVXaKcLEmwMASQ/DmaPxQuA5
vHsjLaWl5YITTORdzH1BcS/pyX1fARr4wgSn+ZgtnHOvNHGheTatssRVNxwUyhuweM23E0/n+BC3
fONsYQwaorQ2+Ofw40jInJVtyL3sobkGOpTGJwgFDnlIbDBTjBFk3FbNJBBJUBtKsILKUsM02w/3
2pTE2QoBNWGwcGN7y1d617hc7BYJCD1V63dm0WS/Tnzit75PpmYmRaZDdjtHcxWLB8lRVbHHdRnN
YBVNO15h9XX51gaHLlqeSYXSRkSE4coTqryBQuv8MuaB8zDfZ2GfWCuOtwPLE6TGwWOklY/h6OgL
bYnGIX2s3msKePlV3akD6sa8O8VffvPFQda+8Gccdh9Ldsufe5vcNQi0TJb7NkqOgMzn6SrzjJy9
VVa6K9RK1TmBSAY5sXY3N6slzrgI6sbI9wkhisUKaSSWkPe/jTcWjgUHyE4FZeByUj38UK5sI312
vSsYzN5lVJr5bY+X7Wsy18P9+1d64zEvlDl8Tcwd/PdoqiYsAk9crlxB+SIiuijs9Zg1ygmj1htT
E8VHFCEQWejIHPdMHfbmIYb8q7rtTPKMxi4oKSLfZlmNgcPry3z7/k29apK8hO7Q/mEfprNnNQ6f
XzmHfdEO/ZWA9/VFbWtpYr8eyKMaXEB/viCGWt2AitVSH7U8UcmGNkw/y36RSb7/UZh9uNbBRMnW
bEGcEfXDx6JzcvhZOE7FY9cRR4iKHeTl0DfR2qD78GVsZ++LZcjhkS0ePYo4y+X4AwPqQPIr1SZx
M1LQIpYzMkkUSYsQKzbppNj+5jD2uvPCi+bsTNeqWfmsKsKZd1OTqzulM4Tie53k2XatRY5mPhcR
nUxbjnttrrN7KIfND7oEplyhxMG9L2aXdFBnLs0CmoMS92uEksr3ruyy2x5iyEIaqBsgA2q0r+Bb
/rBsEZnrqiErGqRm7myhEk/GeVRko7iSdj8OG+yxxY9JGjiOJSXSNKiMorsTptaGKw+6hUtgLGzJ
jepEACdmXc9+OqUO5mDAfnnXzERvrHodpLKvsn05z9JqeKpLY8oCUnlRJ1RZRp6y0xvGV82IIAP0
ikXbK5pn9zpJjKqBvmDoGdgZtex2Y+p1HfY0o9vKkh6W5sdpTKt3amyYqZyjmdLOvNrT6vXgAtFI
AtkmbvJDgjAdgYywlgRxa7KqcPKcyo2RuQq2R68lRrwgLcLz076Pyb/gpxziwEuO0crKIRzV3ZK2
oltXoWvHM9SNJcY77BRvvPGIOTozQsEf98xWdlsi7bTfZZqoQyCNAVpcP2fl7EuA142vLtMz4JwB
7kDotvO+wCLIEouyEM8HJns3aIl55wvM8srCK8pL+ijTIcd9aprZg95bLTnEvUhsvO3kmgSQTJZM
s9m2mjXORtwUveDbCWYvam+VwmDxJK5cv7VBlWh7U4yIPPqwh6VUWELL17PounZLcCSSmFRE7krq
MZHhCCDxYKaAHUofbncsfAeMwS9BjD3nIGX8CvUgn3elWk2kkZph+6OCPzDvm2QqCyKqHZmvskhW
94jMKxFMppuavkQyqK1s4jZvgGpkd9Hc8AapEzgRv8M0xj7HGx1vVbVeFQU0SHmrvbDGhANpFnb0
YEFkxW1cajB2WqPX/bimwLrqxwnHfzdok7fG3le067hQTONSJzS5C+oqjb6ZMpZAZI3Sua/saXww
Jt0uNmaSxv1m0dXDU0jH7EEdCThYtcCgifpLRH/Th0N/q1W06+CQVHGxTjB4/LQzRJubtvf0NYGC
/QXC7frMyCtGKcGU2yoidOI8tPhriOAMsZgNdfoILEJbbPpt/JA0pXbpGKZy0dgRABeYNzMsM7fu
bCCBpXyQnZeQrx6SiZLESYOQn+rRJ6m6pbHSx9jLAZkOJnMIULIogAgy/k1o/m9RA6IGKh//tajh
7v/8b7byVXmoZ+BHXvQMlvXXs24Nh8kiHKJ09y85A79DR4jNNEsFupvn9f5fokmEkWiOKUEhC1tc
r0vd8T9Fk9pfnClsPJoo2nHDGsZHFA3Pe+R/r1R0YRZwt4naiMITDbxjSYPuztJOBVSREiiAsncG
cGQrdyyFEvQju+6NMSmMH3YJpE6bvddLP9QnZbjQWhO2+liCi1gboZfOZ3Ca8MmEc+mJc23UFWge
tE/yHfpkSle1Faum7zaDBiLZcxeRL60Q2K9trN+UrQNzq4s9SBMmmb/CBxXQ/ozMFClb0XTGnczS
mp56W1MVELknbLaondgSC0tcQW/UX0RnV9BCEue7WbbVz+fv9EOv93X9q7yX7a9f8upb/T+XH/1R
IXBMolj+r8NfipdfR7+q4Jv8dvCLdSkTOd12v9rp7pfocn6Uv+jvP/n/+pv/8ev5b3mY6l///MeP
qivl8rdFR2/hcuL8r9/bMz5CKX5Nf763y0/8LcPR/1rOVcRnoXxfhAVLTM+L2FdBaoM5VeUfEPj4
WJaf+le+ofcXniVgAeZiYkXdxTj4+701yUtUOWY8S3oWh8JH3trjKjkXWPp6DltlCpQ2nofD/ZVO
svs4O9How130LmwlzD4pgMb2TqXEF51RGAFJ7c4qjGp55alicVt4uIGs5NQp/7gU9/xJXI2PwyPh
FH7chpAhVG9XL0f8RBk7iD75GtpGcmlMav97ymuOF64ef4VIF1+bWRxJv8PietaSHvckhWKxeZmk
dWvO9FRk38PNamwtuVOQx73keL68PTcvQ/o/yq64qZJSin/+4+h0unxQ9sSLdRPRAZPLcij4o7HQ
2+w0BoNH1vRdulFSxcDDuXPwWC2kyFXhhvWp2v7Rieb5klSmYFlD/FUpwB5eUmnopdFkHXwOsV0x
Q11Sq/he0Z51QlO1iaCvBUrYfSGWJwoqPSLcQ45I/t0ko6o51SzSWXI2ZEQLfHw8XyU/2kpUv+Xh
4H0ekP8e2f+/jXqaVe8N+7vhW/mTwsbLDHL+85//eP6Bl1FvsOxQRALxar3I6DhCvQx63f3LRRLB
6Zz5AGe1yUX+tVhpf5EBAFGdxYok0CUM4j8HPXMFf5q1jzWQF4Hj9sdSTZ/Dwf69WmETW5zH9KM4
ouhoA49Xqwp02iQ9515mQNXQbBJ2qUahd44Zuf2k69JcC8/O97HtVrflPLlXg2aN31XqRFjHQyNw
4iIjW90Q+1b245M+hsP9RLYCzByj3nSDmM6tPE8/zZP2wLI3P2oDbusxBosW4tm9MKVqreNJGQlU
7CPyjBt+XaaZPDc608G0L/NLI4ndXSHDXvUlMMBokypYo4Jat8J1E8v+S+Y2kwnSJa6dICkd66tV
QDAIInPWbSIADHGt0++6SBurtX0OgMXO7gYPemFjS8cf63p2NwUmgHyl5l7WApRhsZ5Y+rZ4DuvM
p1FRTb4lzfq2MEo7Ppdq130SzCtEP5mTeVvAMDjjo4irIqTFhAdIuzHryVlJUxsCcFX1uQ1/AmBN
KbWWzSQssTKNAllrO4Eu5Cw0kj21IvUiNbWgUOvxZnC+eEZ3Iyk6TymkQbtpfjfGVyuGSEd0z64X
7vc2my6JEVyHxcVcJbuhl4/kf6+srGvpWTicdtp7NQ5/KqEH8q4dvtTI28+7utevW9NdmWxQ/NYQ
TqCn9nddHd1LIZsdj+oaBOX96DX12uy7TdwM03oK4+h7mlp5ENfuD0tP21VsOeM3tZA/EQBmiz5e
exot8ZQ0HiFvyg6mTObH+DPvOBiQwdeM1c9Ste/tsv1tztoji8A9e/QtCtB11rYbgTp/VSr8W6ML
k9KiYfYwKPir57BqN2nt1tupwDjZKuadXRcPbaE1l6k+wOta0I2k1Tf9xDPtumBos/msL2hyXxhd
mhFhkTyIdCBbHvlERJj4oOrrcGjV3xBBVgsRmqpWSsEwJg/Ft3Mog6jCzyylIA6pO28MmX4azHDa
jY69WlhPef+Fiofd/cSEct9GThCVT40l0e5Luvm+KCYKepMrgCvUsbsaFRPbTBgvEn/LakPXtxRD
43ARTt2u9Egs9EejKfpLrUnFN0V1yhsB+nXtEql+bsXEWvttrU2cUceSOmdaBthpi0+Q8ajDIzBC
iyZ9Emv3U4LKBRrADdBPzx8msR1M8VlHmNMaxZ0xTEER6fcQDknkI3hb6vVtF+XJxhqFCrYyEyz2
QENzM3lSp3TDmRsdKOcuH5HNTuTcT1d3l6UAQVd3rMpdVhCaNE9YcNzLjKakL/qh2ZiluokFxfoi
a9XdzEF/lelRFSBDtfyqJ9CYczD/Y84QIbPaOQOpd91omdAJpg8vS3U04Vjmlwp9PyKBWiyeStGv
2dN6xA93k59W0X0RJ+55OY36g1JY0S1SVzpwGY8S1fG08cBqUheT3c88iT4XUMWV/DdNOe0hd9lh
w0jEYmGb7KwbbxvXzee6NPVNXlCxHQ0NpqkTdLbbnT1DVGkPWujS6nHV2+0QhMKdwcjEiwlKFQ3r
K2j82TC35hi6G60ctDNDmM53LQTJ1cVDj5pt1p+m0buLsnIbIor3IUxuiUj/TrnntooHk9K6HcQp
Zr5K3ot+AnxZZD2yBDfyrSJMzzpioV2R/gh5dAFMMBHUofUj7rPzqcmCPI4/kXjyw5y67HtWim3a
cj5tB301Nt0qLMyEolS24vlfJ2a3LzXrTlFEvcSEcKQ1u+3oqhT5GI7gRrZJ1vmVzneQkLSb9WHl
l22+LcvQ2qdOXt9wO+1qrOZkj5+9I0csDbcK2Ll15Rq7SE7R2g6HrRNpztaME5Syc1Ah7XvyEn1h
gFIwfZDlHO1wgcSbIiFWGUYpchyqNI95mH9OG/NMqrERGPYTGBkclZprllu8B0a4ZrI1YS8g1TGM
2nish45Z3Y2+awnoB9uMeXATbMombaDkO/0Z/CdrVeS9+YOyYcDUgwVEB2Z4XhMS4xtjrFwYaq92
36jOFxcmlqXv1WgPoMDx2v0odaU0Ayc0ByPQEhzivpuR5VtQOzlLtKTfV9T23Cu9qrTHLnOa1Wim
inJWkK2de2m3L3Bbxb7dhsbN2KLwlm2rBczc3gYSY3s+tBaQPC3sKCJBiPQrT+R7WJXxZiCve6Vk
Q87AFCrJdxEOqt6zgBEmyXbOrOlsRGvwuY4QsRfF3gzlFvTaWV1sq7HPt+igyi3ETuiMPVMgxcb+
vK+GLcqr3zTXmwtjVNX/y955LMeNZev6VSp6jgp4MwWQjt5L4gRBUSS8txuvc0Z3cJ+iX+x+oEqn
mCk2M2p6o7sHXdFVKiTM3nutf/0GRXpmvgXb9eu41qWt3Y3JupTTYG1xL60zzKcNOX9XrYS7mzny
CLiHYTIfumnJmpzi6oYkAhkj5KdFAo7jZ2XdS70I1pOVt34nd5hXhu2I6U4brAK7Nh9COS2fJC2b
70IkfSt8b/JzYLjkQYrHaCfSQtroWhyejEkZnZC6IV1IWSOupdiuvsXCDCHTUYpwego72KV6rnJg
d+YN0QjFWR7LxQMEjuJ7pJjzbTxpgS8Tdu4XeiCvIXUEV4yyM98ka3vXKmJ+/m8d3ImfZe2nsM3t
i3iOXrLspd2vhf8Gbsw/GYlhCwNQa2Irvwjaf9bCOn8HgyxYOgtfFrHp3/2vpKFQ4Wih5YFxCvK/
OBX9Am4QolBrY6oFmxfuK3/6n7TA+72VjZSFGhh3PXjdzIvAkfZ7q0L0jRo4GFb0mS6R4ogLaUh/
x1c2OUfGGdzpu2HGX5eycN0jOJQ7OnQdKvQxz2kq8QsJRISO1cHr08qOaex+vwo9okWgNE/NQsV7
MDKpmYySNJFJboK5sG82rb4qpNDevOt2PuiCP7gK7kmIl2E2Lgzkg5a0l7mHALtwj+c0b/NAU7y2
a4+GHC/4w999yvLIFlIGY1XkpDhWHUbgArUZ45xhL2Nb4kfdn9VFA1RG1FxCaqWqM7GwTipA/VJk
Z0Yf+H0u+6gP/FJuXLke3Lm8Uiv53JqP+Y/sowDLDwOEXKTBWFUwnKIf20MBUPQZOSgNvKRcwTOg
y2/L0MCG1I5Gny9JUCvEsfv5Mz+guP68KDQVpBXYtlODLS/lPfQQFWMXJCANDljJDnfdkpZEbXFX
t9oN/reVj7pxXOFjOu5AGGWvUcyLIjKnjakV0S4yORpDIzxmc/amwt5/Sw5cKtpTFdUO6/Xgk6Pa
gEXYFlBSCkkInwzUtd4oqoSJfF+aLl6/HBmhIpSbOZtuzQkJ7MyE/oudMAeSdW08s5Og2cxooDjR
rfBFIhHBIuAixEUHL5XwsZ8N6RTV8XwzqMNUAHZQ/SZSrK+CViLVtdFi9Rg77PdPnLuiyngbI2tI
4vafNo43OFdNMnWFNcNY1+Jsgzv1MVrX/oTz7Z0ufiYwbBEtL8zN/avMqYacN16MbAhpXWWkdhE0
BSGgKjVsSNPEOrIJ/b7fQXmDNgI0wX/h1OxfT9fjurImgxUVZZY31gNaM+omX4ixOvK9fvQASa1e
VIhvFCJt/1KE+6RyVSuRRzQfbvmQL1i3arH6fFUc2Du9PUGQUgA5dUldf4NN3q8Kpa+6KJF5grPu
FBeYGk+XhHY3qzS2qSYrS17joqyt+95KvSyzrcsgUdT1bGJmP54PwSoarHHHZBcKWOVG+PRdRWi+
YRlJxrZWk0eQmZhaRurXuhLMKxQZ7alRTPIqI3fYHcKaUV9mmzvbCbL15/f2+/YHc3Q5llBq8oEs
aNH7W5OHlDBGelOvyzQchiy79dQ5zXzLyVSvR3LjU32fp2l7bPL+watjoLLIFBcXGqwQ9i+sNhp1
I5pELxJatHXqcUY9nZT+57f3wSbKsYt1BWAUxOhD3hFYBfbsahB5A9xJzisxbealciOI1fTsUUTr
gA3tyEU/eqZMhIDdWW1oQJcf9W4TrfAgHzgeIy/Hxw1/zCQ9kxw7vUVMVm8hWsVfek1ka9sq4t3n
t/vBQ+VcpsSAaMrZaSy/7N2VU0g78yhiwih70XtSAbzT4oR9ZD18sMBJPQTcWw4JiqiDBW53OvbZ
lsxmzFyB9ludtlYtC7+ikzjyeR5kS7NrLSZ8y1yNGRrdtXX4mYiIAqSrdDdtlMcqBiTqJ9+UpGQz
Iud1zbK9DUmQWOOwG18RKXwX5UsuBIrgDbS+bAMTCF6tmjF7tovkHz7unz8OxcHiN4ss5uBFE3Zc
Q8Ljx829EV2P85yfB604Fun8BpW+P/wOL3PwVkv0zSZwgI55vSNWiugVvOIr7M1nIsZTOYh2rRG0
Z3I5iLs6W1o9yB1+3Ef9dQzzA65E8DyBCZPuo2u7xlH6tSTybzx8e2XZY3g9OMnoqlaSoyhK8fdP
8nyl9M7L5x/nm/fn/n0Qxcw6Y69m6aMb3/862ZhF1tQ4gna2vbKduP4xmZnzwMKNCQe3+u9dUOBV
nBBMi4OFBUl2pJGSodJTZ1V4vH9D+oSxns7iVTjtrRBKaE5SA/wv5TZjECq7ojSU2uuJkZy8NB7J
F1H0IQ7dcIgzIjFoFV2jDzF2rOf0mD/lAbF2+VhhEhOKulRrb2j6/g3Wc5CPVisMfBgVIgpiODHc
VkYQaOScUHXg9KKhWQLYb1aIOcabeOEWOoUJ0Cp5eWvoR3aiZXUcPHG0ajAGEdapy2B7/we1EHac
VBcWNU85PWSG9irVpGuKegZH0TNx5HIHw763BwCLSoMch7cZs8eD1YoVoN4WLGZ4EROe0wrAndl7
/ZRKXt/nzSaloHTnNjC9xq7TVZnmBCM405FleRD0uPwMlgSbPvUruy/D8v3bFnbaLB2FDSabwxgi
ZA3ehdl5lNv9Gbk6M3lLs3GuZm15Ks0QWka8ir0uL22cAVpCHqpEearUnO2jytOTuKmJL5J0525I
wXk6Q3+BUHaEhHe4qdKGwijE+wKrNBb8QmV4v3WjmdYqpEoEtzfCXDuF9JyFCNTTokyPvKUPr4St
KY0tth5o4Pev1NV11Qw1lsGSVLzmeV5vKqMYPSeSpSNXWp7z3ufHGGlpFeEtYsTwm7eSqHShGORQ
eHGtGNvHHcxeY13m4+hPMRj159vLb986PhNvuhFsZjh6neW235198GxIPhtLKpl2Vjd6RIA1RLZN
iUk/HpxHLvb7nTFgs/Cgpa9Hr6geLCyc2yc7HdmsApMsJtceymallEHtki/WYBiVzadov5IjlfUB
cZIPmx0GYIJ+eMllxWBp/x5BtUG9JKwgYX34ttzfDfl0Xg6MqBrnNInHEwDMTRKNZ9R1RxbVb18N
y4npsElfCqCBHnj/0pkwEHKNUCS1aNCgkVSQyFrmKpY5HnuTvz1cLsUQEpNJLgl0snCh373JJKi6
2lKpYrKwUP2hwTs7miprVVRMz9LEmNyxqrv155/PAdN4ebbW4ubNA2aKCEX/YO8a1CY3gr6jCKYp
2yzGtn6iFOFJPY7hpkTdB1vGw560uqzCTj+rm6C7VMLe2TGNuj/yW/bZ3n/9FpRWcDCY/wOd7z8B
Ox5qKLAD77mb4Kdb7dSSItTLLuNF7PsCq9pUTC0vK3OdFxSasCBdRodHJJW/n2e2hssC7QGEfT7z
Q8WfPMIpaTO4emScmFdsJdW5qVblmiinmTyR8Afj/oAouTFm0DcplyaUvk3HUM4HOTCep1zbvD2Y
f0Tu+f+UDLCs9f/MAbp9KV7Cp2wPAV3+xC8rHphm8GugtRg6bB48JH5BoJJi4dwHDWCxI6DHQ/X2
v3wAXHoAQOGmsZrhP+9Z8ah/4lmOYgnSOW0EB9I/QUD3F/QigtOp4SmKIAJhRvi29N4taHJQqUPz
4NqMJeWr2WjZfW9rGfFzZCqS1tfZE3MRK/j5sfxHGo3OIvn79Pl5VaTAQL9LsCxT9v1FRKafgI7p
XA/IGl1b5PFtTRbGEebM/qnz10XogxZtBhEQh9LrWg1qsgPt6zTU9a8a/hIPrUQQT5Bf6mMjfrx7
51c/f/t7YtCyvR/eEYc21QEn92KGvX9H5NbUUPRtnmMQ3hWS8Q0KarMqE3O81tkzoMiO+A8U1uPn
l93f+n/eI30eXxh4LzTHg4IhTRRi3XrrWkmV+lSetNsQrsZZ29v/zLf+twsdYrFm4agISazrEWcm
n8bPdOVGSo8coh99jHSTVFjw0iBXHXSvZtgOeRSZ13lgOzf8Q+ScTbRuJ9lcgc47SZaR6RJGR0qh
Q/bZ2xpgALD4SRsLKe/gslkyxyLK7GtCFBt/ZGhPl9DpOqN7Q1vPpZPe9o0TrArgelDLmLJ10JxN
GI/6Ng6xdCcEqp9cg0CF00Tt7ZMxypTAz4qcsf3nr/vDBwRwh32jweEjH35lTUMhlVjXZV+3MOnT
WffgeFsefvvxq4qn+VUFQ3X7+UU/WKwQFTmDF1caJEUHj0cQPadHo3o9JZ1yojaED89FEB1ZrB9e
hPKQMpF9EpR7f/00UjNEopevnZyjtTMa2Z3Jddp8fidIyH5bpjD4uATbMcIoGJT7l6miMGmaKj6b
5sEyVo1hjF+dBB/3E+QIdunHtgO3IVMSq/cHVemTlVKgp3D1WlN6puRy/QquGoT+jJvYCICjV7ZL
CnSCQHRuSfLCKDU4M4kudPyxnCQsj2fHvEnfEhKZlAVXM3I7gpyjDjdgx4mre8vMq/tGz83RHaa6
eY2GtutdcHp5WPgiyETCeUoVV5Uq7cs0NEPBiLpL7rpK5uXnaNpperVuFcq9ksKfj1vVZxg3r6D1
FIrLsp3OMDPVrqvJDlS/KOP0iYiwGN9Fa04Ur7RMZWPXmnaPqqGwCSp0tJtGq7WJtIhKg4OiNPl1
IrEONyn/h+qKsWG43Y7G+GgqFeKHrC5k5tV1lTde3VZ2TqpVzD9Sd0H3okdFLXmp0knPYa9Or0SJ
6Du76Cyy5UbDGIjPlKJbnqOzU6cid3ZElTq6Z9hteGqSGJXvlogsYkLJxVuHRRfsCtkaJa9qVWih
rREhCgrScow2RakMpR/CS3q1Qy3HoERS1HAV191cnuEArcF1Yx8jqjIyGKuHbSO9NNOALgYStrF1
TPD2k6DXCVebaGEfi8CMJ3RD2EajL5Q0023sCEWP0RH7rcVGfRXmYX1R5lzBS1IruysS02nd0pbs
e0L7wg3/dozV7Mocv9nkD53ZNqI5v9bS5moeWuO0lp3wKXIs8uiIHyuUjdlM6dcibotkja/5YHqt
PvVnsd0O6UodqgZfB4RswUaWw7Tyc4soUj9yxgoCiQxxqjKB39aW3dSKb5hh8RQrA6RxTQLOdpV5
rL7nbWAx+RdGeQEDuUsIfpum3O2dSBvdObEKXu+chs/GMDHBwi0B2JwAPfEsj3WPi07L7F6bUvWL
hWwi9+comQhb1O1g9sp61Go8JpTgokwRqpxTnVv4BREpMPpY6Y+3XZx2ZzVhYK8Al6a4Sg1lPFXD
dETVrtU4Xfcq9KS0gGbhZiKCr4QXd5a7xeyk3abIDLLniZlVpDV+qBkUPR0djjdCrogxdRHlBDOn
l29qhcIbvl2zIEzDqAb+4JRLXGU4weAhesF6He1C7uHw2uZaamXWTVsbgKa6Gds2hhlL4m+g9dNz
PCn6vZpm7ePY1fGtNVp5CgfSFKanohZ7GmuR3etWblyn2hx/dya4un6sY+vqJ06Z7krAjHzn5NF0
UU8svQ0Ba+Wuz0uIFdxr9R1qDC9oto38uywH4Td+QfsFK83O9MyC8eagIlj1baV0Hh0i3w3SsBvU
RZXT5fD45158C4pujlYqzzZ0OyCllNmyLJ9nqdw8xvo8Kl4x5cmL4DUkaJuK4Q6OSPlsplLwjdCj
uiLeQQ0fq1bRHyZNJwY8dZLiMilCqJdkIyFAMMoSUY2Klo4kbd74lS0ZsOekwoq/4boeneNrSwQl
wbGG6Vo0ouY6KOdmXI9EkEJJLrSKoV1oGfelPgx35PLxDU5y/zC1wNKeaGn9XCWu8LjtphqQNpz1
8UGZzOC6FlWWbuq4BSaYlR4eM65XWusViGfPZS1GhG5JNoGGZTvoqJ+CAjUVOkElWadGrLyODfAv
irUmmnzRtARcc4ARxxip6njVVSFC9lKIyIsNSTmj7V2IdEOnyUsaXC3cidBFx21xxIZ+PQ7Zdcp3
b7uTXWXFqul046odc0kjN3BhuYZ6oZ8MyZjusP2x7POJnbx6zPumpDfX1TiQFvAIIzlQUUyHLG/x
JIvPUBCGrQuuMBNUV41G3s9ubzWjdmvkjU0pLrfqRdcsIedC0qLcR9XsqCeSY0TteYt7v0SAVMHK
NSq1og/mr+FLsSom9GO4tDIwmuvlsAsbtk0VOqA9zkSjD5KlnipabL0WxPvqq4xois2sjaT4MCcs
Sa/VmW6NCNeyrREP8inCdXVysRkzvzWLm5VeyRg8EcM6FMyjTOnHkErtQzYEjrFuMQ7oqH/l+LHP
8/RKLrLhRYoM5YWaHLtuKI1LhHUTReOuD0I4cFLZZtNKqm39ulKjqFhpkNFk5cGOW/muFnWS+ZVA
T7it7SnsSHCLifQkWhA+qxQ1YkKXlouM2PvMCNcW47kfxpTQ70pWk05bIhmNxJvge4IWjIE8QYmq
UmlF8OySoDqF1razs0RZCa3GV192aileDbhZaR6U0vpLkhD/4Kudk38JZJskNdI18RYiL5SZNyMk
DkooHnxZulkbjlfnlQnnTSOu2IeYpbpaUZhPUzOmxSqADlcRb9kO6MHDkeTlxuxIazMEZND1pOeC
I75r0QtpZkq2rkxQG2yvvjf5FOXJnFymt8GzNunA9TDFCjcKGtaO0nAQrSk9smAlGKwlLtUM2fSI
CAtMRhMjClwr1+DDGvGYt146zJDNnL4cCEWlt8ClmGD32hsJzQtXVhqQSEPTmurYpGZh7SVSxDEP
qa2tz2V1Grt1q4z2QNpxyUllZrZItnFQmNKZnMExPyGTJHBWpGsm0y5vS+3LEtW3M+GwEpAgmc1X
mVKBfGZZhAH8ZUya/SGM2wA+cNA4d0QZc/6Q+U0YvJvnjXE954r1qNYj038S7MSSZoV9ka2kAfMC
S4Pt5xpjWsPPxg2S6R5ss8plTCFdosZUBERKDQ4EsywKB20cch5nQNLvOuw7Jfc4jfqE1KQihkJp
6chH2zcpqZUA9vrNojCdeq3vt+Q3QCGcoIZsVEEg/FUsFokkbTwyVQn1lrQldz6/NX9qWMVoSV79
U9zaOqU6IKOR5egeCg3iV92YnXzD4CecvZ5DpFhnhOkQ1MfC0P1K7jjV2jdB7fBTXRuNgUoH8ia7
rZk/o8F1alxu8GDrqild93h8p5eCwSYxjsXJEJLgs5tmnah43GFyhCqhqhV8DmGFspTgbH5C1EDQ
7QsS7mNpqhq2eiNTPK0XyllfmYSiwdB3eo8amPlWh2VkTqBmTTfWdbN5mSicr24ezNn9kkPhgAjO
EvsyVq/RZpKosyc7ku4m/CIxvzXJrN1V6Hzwn8/i5GsfD1b2ExD9Lxb1L3UBAj/BouKXpnn64+yl
LF72ASn+2C9ACgYd1iOL3wmDaJUB/9+AlPYnCiNmUoBOOEhAM/pfQMr5E2kKg0Ec7LDVWhygf1Hy
TJyhwaHIdgWKRJ+p/yNR2iGgQWgAKAptOFjZ8vsOoN5GdAVfkr3rM0d5EijMBSGlkHP5lsojsPlh
y8mlwJ9opRXIf5iULT/lHfTV4ldR1/W0awy99UYMCFzZ6I75wX98Eay5LGybWNcH96NWKu1HPO0q
mKm+gY36SkooLN695A/Apw8eGiJDY1HAsrpB9PbvhG0Jdns+7rhjhBlGRsC7qo3XhFAHR+ySDm9n
yQZZJitg/whe31S9758ZDNoxCsZyl9AGl64UZimHeIrY/PMb+vgyOF2pKKVk5pX7N9SZo1NZYbWL
g067w8M/8PAi6I7gGsu/5D1kx/NCCwKJkbOfezmE7BJn7icBhmPko9j0YwefR2vNjgwfftVOaFV9
xEXz97sywW0B6UA5FJRgB2Cd2jrgN5a2Nc0g9zpsY/CqaY7x8T66K5Y2A7eFW4N8dP/RWR2tMEDW
doiJl1eNmjC2EfGgTkisbzfpsTf1+eWgD+xfLsubeZglZSvlFH1ygv0g+eHdZTT3+pp9pL7+/MN4
m94dvLQlJmUZYLML4Um7f73ZbEk8moptJsbisazl+HvVz+GSFq4kHbQCRQRumtvp1WQOyCFJMHdM
V5r65l4O7XDGFMEYIPkWmfWtyonI9C1GgxI57M7IoQYD777N67xdOA3tti9TeXhKM7qD62ZSVS7b
trWy+vyeDlcv8DubHUwriAAmC5it+v2aoqQMqLf7bSRaY0NL35znOFtusXuLjwyyf39ZGPWAuLMV
sR9Rbu1fKaDYlTPkQUXYyStJCy2vb8TwgmsHyr5uro7linx0Z1wGHjemgQaD9/3rZbVQiLlutkWM
cAW/I7Gx7WncZjKuD58/w9+XFncGCxAeKmQKJI77V5qSNjHDvt5iKzl7bVFKwK/xcASe/uAiyw7O
4ceJwXlw8KL6tCA4NSi32mShVrDgS1BHK+vP7+SDZwYzDRIUngRQ4w53JVVjENNb+ZYgncrD8oIs
3jAcCeQ16iOQ64dX4gJQ4KGf2oeevkZI1yJN5Taxm/gsAaBbl2VRrbIx0o6opj96cBA/mMbTQuPg
cPDd0dKrkyLlW6FKsLZROMFmjPojx/lHt4PJFLYf8psp1fIj3h3nsZHWcmul27HA02TEZ2cTEVyy
i4tev/r8FX14O5QmC30HbOvwdvCREWRYZFvJicWmHLUYADE/RtU9hPrZFbgTGFn08iz3Q6jflOdS
R4G4LS3nyagycV5ZWCGNuWreFOogfijVVB0ZJn14ySU+CZteqJ+HAzNybg3QgWSbznXkJXikrLHH
zbewXoqtEF1VQUvJyyOLilKLF7O/pVOLQkmiHuXE+o2wYVl9F+pNtkFbCzt9MEf5uS1jE4iZxYbu
LqV9TjrMa7Bmqrpvmtwk34nlMgqXJPu2oYWX5YuKMOdLMaazcAOzbE7MaWkwbTvBG5MtSHYjfn/i
IowM1kOmzPYqSltHeGnjxKDWFQah122k6hc0ok1/lQzlEK8VgJ/2Bn9NfHO7WpZhpc9NR8MVqHkH
EJwO0ZMBE0G+UWMdNjvooal7JpNHxMdK8hobTt2eBILHvWoCqbyTJqmq1pgzyZAA03Erz90iXZwi
mY66l61VW/MwPEvJxxNNna3aVQhpDVdtHgwrxUmneDdkrX1Ror37ZmoiSNxcGdRdMaXBa60brb6Z
0k58zdBRdz7JjlDaSG+DU08aM6qEXsbEB/+GdB2GixdzHMnizC4xQYJjCM5DJDYp8H6YT3W9hUmD
FrGqG6fxwshqeSFWaiteWAs28ToZxOinQJcGylFLJF5imbEKl9MYo1VgzfpXwG86Z3CO/DVqRXoB
DlNlXqB1wW1diwCcLw6qNTLetIYQOyk/dNh/kpu15vBNDpVqXmEPOgFxdZj5Fk4hfkiiwoAqyNsk
cfsoD6CvJ1l92glFTj0xlgCkQV105jYUKKzRInRJ4TKNjTKazULc9LrZfwM0774HLLDWL/VQNjFy
aoa7RFjlTVQFEMO7cULhuK0nSeBmpY5KNLh1bNhnYD5xshUt6k1s0EvtfI5GIKRIUcpNYxPWSMiw
ZW+aqr4zpTILtrbgzIMQU8lrvHMZ8VRD228i1JwDAuRR3EBhIuZB6wrtpLPT9EEY9vyYhblybk9T
+IWqf0pXupSk7YoK3xBu0xf5XWh2OLwaqBG/5sIuex/nQfzXetHRyVSk3edrNYHKyAfZtd8FgtTB
nyIli30tMeOnPkqMHyCqQsHpKRSzp1dllZ8SackSz40GIqYyTtkr0lK2tTbLVMtPujx6mqewVHbw
W4P4vpJanvZsmIIJWEeghK9nTXJrjASkehK9ZEfjplml17OltMDuYyEjO0D/SIqGPJ+HlgqKUueC
3igs6snvA2WafPy8pA31UCj5/RBJD5qVh4of9JaJIdlUk6IWNp2Y17YUVI/R4MQsJLkXm4g9rV1F
zMozcpljWbmeGRTIfmSbzRdTYZC0NacSjy4hMvshq3NMdopIzPqaBOM+WplD6jwwgJwqX6tj8rrL
UNYrXN7CtPMjLcvvUWsBLXWOglMX80F9wocgyp9Jb45vs3g22pUYWegXlWURY89YT3/NRFmkkCoL
/ATmnIhiJsVGDdWUdxG6JsJE2O9aylYSG0XwbLaMkz2iFGJQ1a7MsnVltnDjMzVLcojT0dD5eqlO
z4i7umldxdYwe41QRew1QdhUjBWNbHyYhko3HL/CXQ3APhu6JDjDPJgAVEHmD1MsRVEi2EJt9/ME
/i/s8i/Yde9KhMWP6C/vj4unHPeg23//T/nHXZn/+//8gTHIH1fNv/9v8RxXL3sQzPKv+AnBWH8i
h1TefMHp0hSorb8QGJO/A1ud1QGFkNi1Zdb+K5wLQpDOfJxhLt0C7DP+1i9RpPwnVDz4YPwHVxr0
FAB0/4QU9KY7+vtIZtAPjEOnYFNPLXjPobdlxrYriho5eKx7zthVO7mY28kbdW0rZ3FzngYqIcVj
lwCwWlkf7Kycsb6rzZF2wqodMj9PrfxeJsnwygiQhHu45M2PkMWJw3bs8g4aB+f5u2f+AQqyuIC9
KyT41QuHfRE98L9Um8ZBmZkCFmWN9W0wMARwg0FRrqI45GDq0ja5DjVA4sgeimsdKBcBCEvmEuVO
/QrnTzvXMk0/0Vp1epCoLy6zCQEYJ52tnE4p0xKmTMP4bcir4m7JvNFXuTyLVSfHJl7gNllldpxJ
z01gjC9yPFQ3YzFNa6PXhu8JHPdzKQys1RANsJ2apkjORInrwMA4i+kJCmbPmvHxc+lP21cjDWyv
ikvjDANIwyPfQzpWcu3XeZCToHLw3THxWBzQYUPsV8odnDRikXlO1AhY91/Azo0phEqCXKxOuIrS
/PVq/rsz/GtZaZ8Asm7fpHHx9Mf6qS33doPlj/3cDdTF0mtpySG9UHW/2U//ZRJm/AmmCkIFTgmy
SsLLu+3A+BNcjAVPm7gImsy/twM8whSYyMCoWABDPKSF/OWP9tcqwlrtP1L1oF39vq7ggJChjagI
dhTmRPvfS5ZGudLXqmeNZNorHQTYCy13tJdOsiKXehTHlrnA7qBwTCw9U/VbESbreohokEzZU/PJ
UV2ggFUUdCvHSgJ/JKobtazUYxnuWKeYskLWyNJVw0x8bQon3lY4r6LrDZlwBY3sd21SeoV+3zTd
iRiZSmZqFK+Q89XbHq+i07JNbiNpxrejHSo/CIPLuJyQDTjmWm5at6EEOq8ktV7ZSjVe2oPe40Aq
wYmQ4qzgHXY3TUmqfSWCayHEl4AI70TCyQc/8xy8E7frIPziMNzyFKs4E0pkssHNsj/Opvo1n9po
U3G+e2qN48bcahPcc3Qxgdze50NiXI6dqu0yTV4O8fw1zyxnFdRje0WY3PxqSPGjajO5VGeFLL4y
TUhNopbJuegl5qv6aWGP6TWQvbLLI63xcAYc7mMrL0myILbmBD4S4lFy0owbPUSsUofGdRWPvqjM
R4de58eUZFZHNzXlo18olXwtpmLA67PVgzNbxVWTq+rzOUC1do4Xf1GuxjAx1yE0vNc6UvBqivB8
WRkdzBLXQXH9rcTkZnHRUNurMFWtL1kdaLbbx7O4wto2v9BYFdgM5RUOSqGl7VrDHuurdp6K87ix
Xh0snXTK+HQeYC6MYicMx9pw5JgidtvOieKNGVrhqHlJYZte3w4xTJViNJlJMW3yxzB3vqqJDjm1
bcPAl9oawnWO/QpOPFiu3tVyKF8MjXXNNJK9elbimgElVh+ulJglPImJHKKgZkYWE30O+4TJe4MF
7AlyNPNycHgbUQrRj6p6vgya6kJX5RxCk1ZMF1B4NBdXNnEyh9aDNRYqMhRVLzalom+HEgKFPQcC
qpL6mGeRX5qy7OGzF3+JAxXiWEmGb6KFbiUbm3o2NFIGrUU9Ol8SAx2diFldhfwjWngNwUvAgCku
IGad6al8BsfIHagNaYa/WnVyHs75KrTjU3gztg8lcxUyJ+7f4BUc6rRCAlKErJngNGBb2G83RuMO
Rn1uMSDUBmuT5bCv0sCf8vaOKSfFrpptJlltSJufLqYw9jpz12k3Q3lbG82mGoQXqs8MKVeTILgz
wzvGSNqbPu0vgyHA2KeGmOT060aLXDlQT7NGx2g2OMcBFtZ5NrkYQboViUzMeIaVM9vbOMZDJoN5
Mzc1b1VyTu24Kna8Kpr06TTDewckU90MDGfRKtGwUGLvEnyQTgYmp1dGxHWjJJ0IZg6tVY1NzS3L
5kxJrkSourb8GKf2fSRDTpmNjbCxhkUVoOWz68zFTnTJpUqQWZVanmjwJYPzGcWvOruKRT7QrtXi
6X5EDesqOC3lSb3RS0v3rKBZBZF1b2UBx2abG+xz7WMgq8pZlIjBm9L4leL9KkuqduFU2V4v11+r
elw8uXAvYzXuMN85hXjl91N2UdTtUxbHG0XCTKHTlO+iSKfwPEO94o8x/aJIiiC7BosO/FQq9aVo
KBdd1MaSRYzCRa0uoBN6JA3F4Y6heKNhnBVIfjKk0Wmb47Tm5lnShPehM2hUMrjQ1JAso9SXZEy+
2uw2TKOXWJK/M5Ngi4vs9DqfR2+GdYaWYV5hmYSjhNVLN7oI2h/a3NzIpETfNHmARj9UpQssfUtt
FWTOULsDuSTnxJWkvlpJzXasoBi6aO12YVgpD46iQpGDD/BVKpeUYL0JVhIMr5siSVrIR8r8lDat
c44bzDoM1A4+izqvGvhJeFKZiUtZQ+8i38J5KDwjtr9mko2RVgbJYHRgeWWDfNbESXwSaRXKvtDu
od4k1Rl+q7YbZc4KTzGvxUlMycarrB58gCEiRpCandVBkVzCp2Lvj+4twcoo5e5LnZdrPX2KS80z
ovCWPHrVtUr5xY6BGczgpGhLhi3phsAxThXNnE7DARM1Ka2fFUU9t9P+OZ/i1gtavfTSMr2m/3qu
Jbh8Iuw5fJR4m4OOeiNZX5WZrpxG4Fi8UD7nWUchZSXTig6eBIMI7wtHwNHMNOgNWq+OXhSQap3P
1XMAAgJ1oDiZZCf5MYyZvTHK4ofTlCcjdlxrK0y9/P+xdyZNkipn1v4vvUfGPGyJIMaMnCunDZZV
mQU4zgyOw6//nrjSlVoya32tfZtWV5VVmRmA8w7nPMdzN3SF06Y280Sk1S3C+7uuQ6Ioerh1qs6T
Mlg2adduWyY/tYsG62Vd3wfayI5aFfTWG5Si+HrTDUHzGqn5Rva81ZjPJOOkD57xXhj13ilJMPPt
9TUIy70w3sGQHKZuvgSufkaK2sOV6uotdwnmXA1PNNhPZv3QS7VzG31cM5/HAYifG6j7bGzvnGw6
F61arwi0n0GQyxhB5MVezeM0wFIC1LTU8kL624+0y99S1zgpNZ1KbuImb+JsFOfaJxG+ttTGycyP
tM9v0dweXQYfVXBZg+m1WIyTbTjPBgaJmPHJbRDV36t66oYg31kqLXE1YVRVi/vbTz0Y9N4+tT/d
CWWeMCzgiZjNtPdErtHbMvyuAnlQVXbxR44ZwsZixxS3jbQObdr7MZke92JyY3vK70EzouFFeh57
i8ljbscqGMZdGOaX3DnPTiqSSv5iyXXMWi+xB3SebcuYxwJt7s67SH8wcdw4XHY0F56D6se6RKna
d5VhHENzOMqwjA2GhOigrpOyOB9ec52dneV1QTAbVtlO62Vj2JaMhTm3J+b0LDUy9ajgo6lVP9Cz
1Js1qpMpjb54aLf54OwJgMliM0jBPHYOQ6bZ+PLb9phH0Y4PbMOtsVlkfmyQ4IZruEc+mggaP9N/
9oz+s8/NvYNmbeXYyMyi4wHsb1PkmGx4H3F6bQJHIgHqjosSm6CKNli5t1bnFAjhrI0tyks4oCtd
ZfVeDt+h9G9x3L3Z1rKbuuXglt7Oa1eUqbOESNJsTbmnTz0yAkPZuZrVhsinaN9Lh8sLfC0qp63n
5RxV7g2GhBtIaHVsWtnDFEw/mO0b22p+X6tpW/mSzY+qgrMeDMEvGi2nsfriUh5Lm8+kqbZ6qi48
WjGyxq0q3ZN/nZBFisFnh2u6xj3hE66wCaZZJM7kMdEHQL8WTH1z+zFrU82VGB47Cg01qnsj57Wo
EfKikOvX3IxB8G5t/G+W9rb+PMWzMzxpDGpQ1vD5FVcCzEDTvnVdrQ6gcN8iAiKeVe0ipfOG6BwZ
3H6+QsOFMt17XpzizWqeo1Xfjq3z1DR66yl7NxnjQx52ZxxwN8E4x/NgU3GS/e72w4lBa+xn3YPb
24+4Wg7aLj5mM7wfp2pnRIisjW2+mnukjvHEZy/d4aaaw2dQTmqHP/LreqDvKsTunKBqL70IeMv4
o6vto7kioKM23QEGjGKTt3aUp0kfuvGMzjhQ4y5YXl2Rx2BA5K4uvGk/hKdrqmzYFQeFRyExgwL5
nseQFGHZ1sMyb0T2r6z/yZwP/u0K5C+FZJBU9vRC/uy7tYQfttTpyQsknnebI8DivLDFK2K9pIj8
IwIZrlvJO4NzQV1NhmwweHOgzY6dIP0cka9PSt46DRJqHiSoERungs3pzLuh9GNdXSonvXWz27T4
qBsKEvdOlsNe1cbRG7r3gc1GJV1Gwfj4WvPDyeSuNIlUQug8kyWD2T7xmjBu178KmjHohtsxZTrJ
GfPZ+c5ekIsdFlwQz3hGeXusC8TBfrGnbT1oBxyqjQkS4femaqEuIKzb43zf5MJNOkm8Udlg7QJx
CtE0fQy6D1GFy4b9WbBb3UcnrJzE6wzmu2W4SwMH2OSyUYVnHQXCz00QwM5A6uuB4SynchPK8qVj
RFkswaHQ0S16xpDYnZ9MTDeu9YlZ4n5x4SNmvyR0tr2fI/nuxGmyXlF6fnolqtfaeQasBx1wDXhr
46yBEYQY0h26uKkhoeYkJL+HWceLtA5FZ8TAh/ZMUKa4gMUXd33/1ONWe8mbVFz/v2y5DLr1diPi
4gSVJcikCT5yNTCWtV3qKyJzV44J/+y45U/Dc95mzmdyQ0g9yozrLemrBM3pvb04PysdFLijuydL
B6xK5/VEtOer3eWPs+f2r8Isv8T1XZrCFDGq2LZmTCHFA+mCZmK3xW06mV9DZ5z6onJQd/vsj5ir
p/1X586bhVso0iAFfftWuhB4Jcb8aGiuQNdmz5s/YTVyk/EqvRcR7Z5tGeWlVp24baM+YifhYaxu
JNusREkxRRaOgqq/pdM1dqqOnCMQaO9JjvaAULHO30Y/KD9SgwQEWa9yU7j2cONLyvqxNdYPIxvR
gSp11cda4QWFR3RA3tQ0G8tmhYFucvZ3o1yNG5yLct46xmRasREUVbO1qtX9rdq8VXEg6vm2FM50
l3lXt5i3hiEPVNP56PCHKQNIBXq82FoTmqJkKOzWukFrjtdgX5fG1EQHAQKHQNexzLyXyqz8fhN6
Kuv3oL2NS+pnKOp1BBUAlw5YQkHdsVKC37ezwsezcORu8iktbqPCQd4RGOMRcSVmgUGReF3K3DqF
NtJZCDtZjupzLRHwtuREbvmwLEV8FGAI5nbs2GKXwuJ14hwtuG42ragrDf9AwKMCwQU0Tm/kOoBc
TKOaYAu04OiCc+n6u7mk2JgtDm+K1PHgYyBzb4OuZZWh2cYcV5iiYTxkS3ZY+qA/R0jfmDXzJhjQ
VNeUZM1abcwu444GynBdaOkmuE0Bn28Kn0VoLPnDw0T1G6s+ry8T4TacR2HZPjBCkkuYgDaexR1j
Ss/fIQFa12fPLYpyu2jPoIOMojxeIqs4VqBi0q1rpMtLVze5s/NdniW4ldeyM1tiX5jtcCY8mxdY
EKRBB4wsCgzrV8hr2TyOQSPaFTyI15fOQayl2bGlIjm4vQAcrdnjFCEf1DFllydvxKxNTbVrrcit
xWqRhtUFOiApdRm7+SjXwNdPYkKJ+k0DlwffBd6djZoHRPa5l/r6rSrW+WZETX5gp10BPNV63ug+
LA722vjWY+dOKMc4CaxzajkRJ1OBvWBfE6eQ7pH6YRuZXcmggjiY63nW1uFF+GHYxj5rWW+rtAa+
gocTQQFOHUhzwvW5Fv4qhos/KHY4+COAoqqy9H6ybAHWWo/QZ08p8cJsz9clRV2ICHzjdFp5e1JX
qfVA1QsLva0Z3OHJ8tqtH5Hb4w/S+a7baPrJONp+WCw9fDcjFQp06isnpkVLWy/DqTVV895aFt5C
XXr2epxN5BVgVdIAmbRc7KT22hq7jL12j3khWhwJafYgUsJgtyGZNUXs66zf4W1ib7zIYeN1efFW
SDGclZbLwzSAQHHxei6AnEfGWGAU6B/KzPoefSjhHpsysjm98BFRc3Ox4R8/MJkHl1LCwD31QwuJ
2q+86BWqqPfQ1bN9bbtFOQMlGvoRMfGwMNhYxHLyq6q9Xv1ZMBBhW35P/+QBThYCTicq4y4PGjf2
yBl0QYua4SvssvG32Yfc64j42bg7ef1UB45zVxe9sevKxT5Xbka/YN0UZs7Ui5W1y5K8rY4+TB7J
/WE6ArNmZj+VHJdvwCnbk7BAC6djTz3izkPEKEsxbfMoxm+voFpiMZjYx1WRimi7pDr7rGuZ71VF
byyGwfqF+ctFIqCs6kWUi8eYMWNBK9q8uSVSuP+2svqO+4i0rLEVvw0RkmaIs1U1e3tk282cqfN3
fljcmtJkSFpzvlC0Z+30KDqSD9ElZu47YocUCDXEofBmbEP/1dIt1UwWDPHSOgC1J/TxBEK59oip
B6Ehm21Pr8z8xnz+wcx1XshgMtXBivosLhuXItm9w2PAccX2Y9+aThrEKNzlbtLDcGAM5xw9nXn3
vRWmNGtOc3TWj7x/nHsUdyn0txsmn0sQ6KdAOcWp4yk8Of5KbiYyRC+e0J5vK8Mqvq1ypcTRFjBt
G27kfZaF7tPsELsaEtoQ21jenoHt0fgygh4Q5Hv6IqfMpW0FNQsm59ZCycjD5YRnD734gc97fHA4
YSg7+jqZCRcqmRDYjBgOMuqgw46NgWoBvr3fM5LkWpj6XDoW85ewVzvpEMTSORV393UvrbyUiep4
O824iiSvU0/seazk1uzLt27xnnqTSrjZGzo66yr7IlduP0g3NihtgkESKLYcsNBQVKSUHWuamOk6
3cwhm/SG4O9Ny9qWm5MYNTKu6thqenVxmzk9uf3i0fyUzpdfjcarIMSo2pnN7L+gOqTCtxJl36fd
WLz5gzgvYdf/1GuVX1ibO79nCgdI8a6pzl1rl28SL8q3dB35brmji+7E2IY675Oe8GdMH+kS9AeV
h210HKUxCGrCstZ77s8qPyq0uG8yqMWXM5KygbXY+eWuaEc4lHHCBKUrf6A/tt79JmpvnQEX0GYW
g/GZ9R1m2cDQxzwvp2drtWqMJ0ak7hY7Wx/mYEwZu5uj/1P0bnmyC7Pf8UX7yZsxxGvX/2otGdzk
VEhWMtul+sRXxXhiHrs7p5bVIUQusC9WI6DnCtZ9DUnKcOoHrZkPTel5WXATyTG3NwpW3tvSV9Z+
zit7E5nkaFbNXcYrcJu2BRaVKAMxmRXR0Uyd3cBh2pn4ZniRVwSPXB9JXYy7fO0u6uqPEXUXAqfK
zoy1xCbE9pS4kiwtlTHjXafIf5lXnejaObS2kX+NgSditxnOoy7KJJ2m8dCkPn7GFXYUNoibIGJi
n3nRU2WA7GvGQR0GknGoFXJe7IDOPdeOZZP+YMEp9oi0xE1jVQDT29FP/GZZ7wOS4nXRfwultwKR
amZ3giarrk8To/gNcMxmW1rZSY1g4qUBCqZzPoNlYrCUC2PnT5QF3bTPwjo9tqFgEDP7P+AnjLe9
SoO7qRZMWoyq3zHTShZcMbERGiC7yBa481vvSc0ZSgZzJUB8CNKfdlifWUZsZ29c92ZjvHctE8xG
E9RbcRtHreo3BtuhkbSWJFRfwptpLiL70NZDRcicekgzH0NOzeeiZBUkU6hedVb2PMfeLUMb8UL5
We4bT6mE432fEgwQ64x0gDpEO+OILXuhXSbzZqfwoCSu1SyHxlHe0SSD4xgx7D0sda/eF1tWlNY9
wwonM+6l9+aFzX6Y+lPGaJecA5obx1/AKETjTmXiPC1OdhjhEbKVLdcV2MEYbHRVZttShtS/rn3n
9D5j4sKKIdgLZE89r7d66zOoC+df4Tp7DDzMHe11eySBB6g7c8M5KK1HmRM3bgZVYmcKw5vVJWxj
PtDxLEzZWiqmaXx1S0bnXdTBQMT2jLJrvjdC1rKSOmyDeQqnN2v1zWzp46DHA+h+kLh50T/MM3dM
KfUtK4WRs84X4O0neVP1ZfsUpeYligbrOBnVM8aoGzvTX1oHp67tzuEa3IhWvER/jPrm8YkK3oyr
ppIPrRXor4zBnS1ISh5UaHyIogzufLOUzCj66cC5OyWEfshzSJQPxQe/zDw164Nvlz/HCSFbypOW
s13cIgY043DAODANGYn1+Q+XIb4pmor5vU1lPx3BPm/WoXxgRXiowuCQ5yTaq1Dzdpopv5zqUKL7
G4zprvZGuGDibVRr8LAAvXcQKz4I7Lyf2O7CRxiocmXTxG2rS1OeozGjrNC2+6zpBCCCqiGZwd71
fkM0ocMcs2LLslejHG/mwDnZDPE2ypxvB8RzL1FU5nepMew8/LaPoAEYuY3EhE+tdmNLLWucR+Fn
17FW3HTNYl/m2WKqM6j0aDYuAzFrO0rzg+xw63DN0wuLyGYQOO9nJ7N2zeQ8TxwlW53p/oTOa/yp
UaVRjJa4Uqf6ET46OKH1Bp71ozFYP20n20uORNCSG67oyRlVbEdPyJSPI3QKdGz2EYPaOSvdo11T
n0fNR7vMm6JW59moCFevexRFbUNm+co4sW0lo3UO9kiSGjC05i9H1dtW8tsI0X3B8Hxs+/LcOMWd
zPvtAkQgZsTvX7OFloOfmznSRvlCbu9R5bbzY6qi08QgD/esjKfqj7EgD4LO7eFFIwp71ZWRlB1b
lzAnlaCfF3tn5at3DvruHf3p2W0EywI23CuQZT3tAo3Zn/dygR1kfguG4HWomifaWfmDX6eCBoB9
sQ2Pcyvj0mVirLN2O4nsxvGAcrQErYj8fp7MYjct3p0ovmw5iyIGluXeAc7eBXW90TSE74Wy9c++
196dKubxC1vk5BMF4eit1tN1kk7eSboxeATdGH8d+kCCxqMH4hvxKZehjl5IoW2MMxty485Zwvod
QLT3aV5nbpKf0ueLrs9T2Jp4cqnb+iEBX9gh2jJktYXGiDrGreUAxt+09p5NEgV5lwojIwb1sM3N
C0yoct32AQspV5rrryCnxGAeU31TjGbsEYXajGhzOMCklWXnzGF5yTD4G7slpsg0KXCK7G0Ks01O
eN27g05vvqSuQwLIMIjeYIGorY1sxr8liv+fGOS/QDz9OzEIYrHiZ/H5TzqQ69/4mw7E+4vtX6Eu
cGjY5aMM+1MVZlkEwrHmRNDhWXC9XJRkf8+Nwn7no9lGKY62GBME4o0/ZWHkTaErcR0kuCSb+0As
/hMhyFUV9A9NWGhhkON/yNGhn8OX/1foe4tOxVpsTOi+6q0H3jofA2TExC9D+/9jgWBd96/fC9cI
wXlIqXAU2QQH/LPiZCBmdukzjLim7EPgw6TLzCbfWshKk4pbs22hhZuHDS2+f2sqmbM60/NTUKX1
Zzs69W1jzqhL0Qgfw8orD4rco1jYbCRkbn9Hhu8e2la/Fk3knIZpMO6LyeYopAi+L2VKr7Vk4VMT
Nre5ZUSxp70oGTycMj0wmLnOnF+4NKxNmGZvabRKEfstK33fpUCIR/J9KGoM9oMbMl/V3VCN9+CF
x+/USaltLC/4GWLd3xeRC5FkwCrranGSanE2adMpssuvW49+6uGb11P9tYTMy300e5tK9a2DgpUZ
JFX3IgghdaM8IXiDHpAGIvtes3LVW4fd/Y5TlmrQ8YDEx0wcM6MfqTwjo7QSNLXEoT9Fue/kVniA
YEKlumUl4cruZJJMtFIFaYKt51OgIZe8UT/1qOdo0xUEjsDx7vrIie5VaU2/JN75iWtE2swGM7rz
OejO0lcejUsZxom7cTlDiM4dRgMq1uLj406bL4ImeYUCLkTtll5DgpU1KDgq8+J9jGvnR0fZMkSI
o9zmM7fmJspOXu4Eb2hqIwODvGDkV8+m5hXT+9nO6v30QHr18GNoZqKT5t4v/BPdJfwMC6LHErP4
Qa4IrB41P4Lx4tVGNjSejKEEZJtJchPirIOpcmpQXrChwD0P/UZOk5fgWWHtHvGNm23dewQwjZXj
Nbu2y/ITvgxj3RhYg2CCrn0NNbdZMOJ3/vgsTG/G5B3BuIjRKfu/Q02dhxhdSb7bOJd6QzINyVOp
W83kdTL0SmPXHEg3IPwwzwhrDpzXQai82TChC5C9Azf5VunQVyQmS/sLwAPCpygYmLc4gUFjb0ek
2zoij4yNooIisZGN12mdC7YKVeDSoToM8YeNNK53buPYzS9yDOSda8Iw2/Iy1N0ugHRyTRJqrOtX
j93XWpLGzXoS1A7r+qDzGZHKqQen4XZqBwhyGbOHAS0P5wKH0tIO32UfuvnWZPjwTosFEbquDH1q
bVmuiePnUUcV6Nv1JjfktQY2pjo/dd7SN4dgHKtPXzgl7VzeS7IALD3uFkvx4SA8M2koS1geRGkw
K44NRlnptudl/OB4IvzFPVG4x3YA8rCxpILYYwbiGqgk9fKzz43cTQhCtuVOkHFaJOUUcppw+7BP
XE3jyRaMjMCAUROslosgqRgcSXCa0LBLo4Z7Jp6XbH6oVOEHcJt94iZH1uDXTtwZX0QzTT8GcBzB
cWzK0Ys5wZhCDIGxUPrMXnGofVCo7ODM4bsGoFSwTy+mpK6jaTmMlaIjQuRxTZY2lS3uTSLBvwJn
6PUmbxQKpryhnY9zwzDuM6sr3kydThl8u8j50pY3/bLkKB/7NCe+s5ndlR2qoYoVvVHAUqNkMe3i
RXByA24lu/TVrkTSLf5wn7asyGKmd3mHmIzZ6qGZsv6R/MBQxK2FVhkyTJv9Lp0qKxJB2HN7QrbT
XpX7KE2SHkw9S7hKN9MdyiU0s1GlRxRLcJTKOHSAXu8Y9vdNYs9dbiJdUIF9ipqVoDzwWtwUioGT
dYhGr2HhK4T9NsnQdjazHal9pt2rX7arrw8SXJDsZukWmi/8koufrLU56ni1zc5An9tnpI/TOMUU
S4zWfR2pc1kQJpgQEj2/sS+zSUoqe3UluawpWFHbYDIwV9UQvg7UsozbmbKRKdJwDuT8sD0Pr1Qv
dZ+B3s9MaxkvMvKq7KNhPDZ+h71VV787Va/QElNbVFiIu86jXbOsuX+MhIYMODSesXpYcmvWLHGu
QLwlZJua81NkzFlxu9TQmri3gmunVFeDLUZmNnmtWjRQTsA6sRsa8kaxbIr5js/ZMo5VaDTMr01f
tfRG/PvpIS+Mcjpn+eLyK2mXDgfEtJ2lzm9hlMREjTixygmVnTLYxTCrX1hmdY7BClksNQvMypis
tdtmo5FyIplBN/yYI3NhZMG4rQpfgoXSncM5E91jywTK2YaLba+HGqiUCwyESMUEEpTiKGFVyeHX
lVVxygqr9Q+eBHNzbzCA7zx2dw3vUF600xuJYCTvmbXtsklnVIzJKC0w/SxdYEZgcgRUDiLhGHg9
luihXfy6OKkJdyN/EPQEAW/MrWari14XHNxmUveRl8KLafpO/FrVaI/P8KqUfVmqgKUsmB+rQ/bm
Lj2JMnMT5DctccioOog/T3+Ypb2qLXhOle9t4TUVP/3Qs441qvlunhfHT3I8JvmF83eev0dUBdeF
f1Z5D3NpOjc653w9zyukku1Q5o7NJ+Tr+rGMImM85TBhfrWWm8GNaQgLSwr4QsF2XId8umfuYP8E
i5VNv3tMhvknnMRquriT7LIb5E+BfSzNuhLs8M1ozDczx6gZsOlaOn/PraKFStr+OlXc5C4YpRM7
iC/twfLW+hpqKYrqFkYY5QJVSmVv+6WN8JBFq3eYZJszRKiYa27ht4mN7QwSIZKg4mDHe/BQ7wjb
r9/nsuuYo1VemxQgPJIszeUtNYP+7TWmpCPm2AKPQptMIuDKkxwy7e91fdeXVb6zURKzo1YeZ67R
stYkOvAII/2qPHSWuE47b4sKvT0q1awvdSlyC40UKodwxJVoD2MZL95Y1HHGzvtSWxq/FeC42C+i
ecuO8jYMzRhuWXBwWrJlLGuYd2oIvtqlVId8BKwV0EFuygzrWTd1BIuO+mtF9bD3bVZyU1oiMJqb
6bUTur7HfjVjbMutQ++74o2ItvRdlwxTYn5XVMAqrCMusrSjngkHDvHYJoguNqTHqC8Iup0vvIPL
siFxA39ciPCbbG5oRu0mVq7M36ZuJHdmsBq/AIb+5DYZ7rWLGswZmZkwMZ0uPZ0ZXSnSEE4r2Se5
M633SyPLLSdfe+r8zttb3hWv57o3Ya7HbWeUFVl1jnGX+na+abuuPIlg6Z8U3nmI3wj58N5hc9iH
Q/57qt0J+D3hcChwXIE/o/DQE9KX2q58KXuZxrO+igCG2XxEVqi2AQDHY9dnDfGrdfWEcGW5pHj9
L+Mo+iOcNoqfis2VWDISIc1o5jilfBqbtD2hNoQgZ7q9Q+KmWdxYo/2kR3hDVpNjvWJiv0mNtk66
oe/iUtfZGw9vvw1g9LybDDE2EGrsi+69FmoVcu10GYK4dZicIqW/J/r8h93WuD2FYRzkmP52F686
zFGhYirjLf9yQdfdN9M+KMzlRaZ67XZ55H54lLixmnx9rGuHxbRryhFsHWk8LN+M0P+8LtjuHc1r
PYgG7+Lz4ty31vwS6L56XxQiiLmcnJPUAUq5qmu+ushGcDaMzclepTwypHiKOihE+cwPjoqDQNG1
mutEoKXHZVe4kNZICvpB+AJDBJfd0TeRdj5SIeH3v0GsFcfGBWbHZrKJtowPAD8NZXQ95HEgR60x
Tlu4HWXJYyfG77UKp21N8EKC6WblFWK9idIL6HGktzVYWB69MQLeNzoz8oRxmX6LLid84Y8G9/96
/f8is+nf9frJMH9yChX/1Oxf/8pfm32HaHjnCnH28eDQ4V6TmP5q+iA+GiMI3TzZJQEwYQdowp/N
vu2RjBdCfg59L+BeuDqc/t7sB2ChoR+Ylmv5/3FINPYOWux/tPseUGjmanjN+GEsO4LAx5//Nzu9
kynHbjUO28zM9l3bPrvaQABeo11a9r3HTDzEM51E2TWQbYIY2JIBdp5Fxx7KLKMPjafhF2A2JvY8
CQJ9etnZR+Txd2oyfMJAkMSSjIzuVeSvoV9sW1X8vMZn7zzhnmqsVZglw4SWlzrCe+Z7efuGmBh7
6XeTn07bqYarb09vU9/dI+rBOAkza+tqWye2qp6dCYOxo3v3pTL8LsnpACVFzViZSUopPu0p6sf8
WVR2+kXwjx7QwIyyedJ5TY2XW1QLpNRKpgCo+BltryI2DQ8BVDWb3W1WB9WGVcx4b3hYXjj1dWXv
UTcgjmHT32UvduPUrMOMAR1i0fVLkYxzbqkvt+umIWYtglKqLzDZw028WlGUTi2vpNC28mG7QGq/
NDlRx6zcDX5X6ZfqdWI4FyUUAf6+KG0l47bNzDqxQZOgWWqn7CFnUXDJqTkktS/aIcYFMycGE8gq
aQ3I1KsVddOto+tpb6coXdFUhtl1Falf7FRBa2OAeJmlted7P3DQrAj1UPNni+nEs2kMB3tushtu
nWQuU65iC1DNaProaJhT6sT2QB4zKvt5Tsm6LggJzw9ugaknD+AQzl3gnqEWJmD1Ylry89iXzx0q
EnhuPVXw2O4Kta4PgVWy3zCK19WLgEsy/d/3BbUTxQn94nZk49luuiXvrdewN6IKgT/ElJ6ePG8y
XhURL1ryWx1E7v/5afZvo+xxVf0j9P5/pOFfT8+/fxlerL+dpldb6T/9R1KPxYjg4rtfHr+HSY5/
2rauX/m//cO/GVWflxaj6i8obuP1X8uKpv7no4mZ4v/MFfv4rP51cOnzF/52lpHXebWahaAwmAza
DtO6v55ltv0XkxPsio3GkMbwkvPqz7MshELm0qv/8QUAVa6BWH+eZVb4FzPAImvimYhgZ3HO/fmr
/28cbN4fh9V/P8zopXA7XmeoV76OFfzLYTaiFpsIS2OcU6bjNU0aNPcpgq2Kt3ooahnjefBou5gC
ZL+H3tKvsIvBEENEtDJErcUczF/aEcu4F2GddaeoMk2m46Mqwm8PwkiBsbPKqvxW5hVYSsMPmual
iNJwACeVEaOzCuFbHzb1pLyvPGNkCS7wp2/CYjGxqpdOdoxID8E0lq5ouLLCgEVO67ROSTXNb25b
18tuJWM33IWZrLo1Jim6Wja9LayeQdioHbgNbWT2Z3adrJ2pTQbIvrBKjO4BYkLNaLJgaFAlZufD
2ZiaZmKBmQd1ufdXk2rc6ehnV46SxvajSzGq/Hk1LHXOPROhcR/CkGwL/dYNkjIuqjmbp4Ec9GHl
sU2bdxfu09Wu9CUDalN7sebzzIcb87iO28kIus/gum0HR7Me06iSh6Kb+72nG3ExzemOOMeaqzEt
MCqx0llRPiRlrmn11Dydh6Ek/tx03pcRrE/amuGZFjm4tyszRZ2Lc8WX0zY1wSjVGuLgkjuvrI3U
GcaOOuWuWf9GIT+e8DY4ezp/yKERnWs3sMpueE/T5QfjG6meadyOi0fUeDp33QaVCcqaGHauO96N
HMKMq8QI0KFiM8586of2cUXtymDgQnHamk3/YKCvi95nTDTDOSoH/kpcA06lQKRljXSEQrDqYbbb
jKkJMmVaoe6EKoCriOzsYvScDzRKnUQ/29zXHVTgJPSnFv68XyI1ayZWw16EBjFmkeCtiGc6qka7
ZbrHUP659H1UJsIEIcDheA2hXxBN072Cd8g5Z5m0YdIZURe5/A2ItYg8UcQA3C8KzG8734imyyAo
8zWgUjgXdY07SkEIf8rznqz3yZvUuyLO3qXDYth9WkXuiMuAKrc4ccHL4AZBx0+2gaZ7NEDjlyev
NfMWNUv/QZr89NT4tRfsMigi7C8z9FeHFAvLQYb1g81EKe7zlvrVG71jyVbjpXT/H3tnshs5knbZ
VynUnglOxmHRi99nd7lmhaTQhtAQ4kwaaaQZyafv45lZXQO6CyigF43GX6sCMiIkuUgb7nfvuViE
Cjk7d43wMJZDo4k9AgcUoTr1FRJItHbtHsIUPU1Nt6lMThQgtRD8FzY69akwKnGYKDPG9Ni9944J
C/RaHS7dylRzf/FBlujNlNpK9y7IZDSscsdFNwWjfvZ1+sBJ6KYbl2rvc7D2lMRrgrNy5aKbvFj8
c+0r3fBdeyUVCPGNRRTnRBVq0nykHQPzS7mwNJtw9qtgA5MTkFMVBiCi87CiBTAZhCk+dVWW8doe
wxurbbHK9kYLmlLH0cDqbHRGflH4bzMQV+oo5/Azb1ECtJJnFignJAKk+J3i2yfpIlN4yUeyxuLF
J9IIV7hrcKGO9oeeGy8gOKD73OK99KYv1gKUo34JK8aK7ByXEQsVcWQ/pxxbrXYNLvrF0+qUcy8p
eCbUsuEGk/UfGtBvvkqIGXZc4pPC3cQ4pgVTEFu0G3aMJD5YpICLbd9bpMIkoZeU8/B5aBznnpd3
2qK0tdeAysa9THNcA2m1/JwRL/I9BEBrHWoq0DEaffkFJYEjzrS16nz7mDFsII1jlh9YtG45fqBm
eNTbuITHdvNYYaMM56uWRX/nJlZ4FRWDd8XhwD/5XW59RmMuWDjTlqypCDr76Pjj3O0wovreDrlL
7MJ4/FWmZbxxynx+64bmRVla7HIK7U4VKJFdp4gtO9QRz0vLz12KYd144ot7cn6NdyBaLabpsHYY
/8VgHVk1c76cghwvlqn1RAoT3RCN3tflmQJkwJDJqA5VY/+K8zZ7YL1NznG0cMgh30skYSbu1VOT
vA+DOjiKuh1WgwyWt2JI252FevDm4zupMJMnxbmomuroi6C8j3q/OZH6vSW18D11NeJxGCXRKYiS
9gzAaDmZaRx2UHPcB0A+42sXMBJmpY2OeanTU6Rl8sObqpTor/Q63Ji+OTqzMrc5W0y/lcZhZtW4
4r3UImZm1sTbGMTlne6K4n4mDgoYvt6FhHcOU5U3BwzB1lly+VzJ7JJxNQEfIv5PxXcSBudJD1d5
XoU3oVFPTVJbAhZLTIW1v4hvlI0HIRr/iJNP73uYJtmskZ41nwVwl1a679IB+I6SbdUj5nr2y5pi
gkcXfyDBvnuYRldpBA45VNNuiWfQ87m3kJSU7TrzhkNBt8YOsz7ia0Wa0s6JDbhtSqo563e9Pz+4
M2v8XAbQvjCaZHZ49J1Fbfn8/WdQ9PxTkDKgEPnxPsvD9HpKInvHrn9xplUJRKoaooRvpR8+HN0T
oDp3L2Z47VTQttcO+bCwrcW6jqlLrsT8ifPM3EPqPvZ59tSrmY5Jy70VEpu4bM0T3FwUi9wKDKnc
bNnDq/9udXt/YfgkijjV4L2pvt+kRXZSrVyVtHOuiinaTEv2knZmo0f7Nu+dU+higRiCaOfleXpd
MGshR1E8ZGF3pnvylEVLsbX71MEZ2j5jRDhkQbsWysJ2J4hvBGF5VXTxfJxK6TJpVM28d9vlR4EF
l8TmXO9EaN8FJuJnAZLcenR0g11E3+l/guzBeTfpYCOGGXfqMnM5gPxVsi759kNWJvFTGXeCJGoO
1MriWhV1gMPXnq9gADkyRV9udOGrjcQ57mFhyYfsuOQaOjGTXoJkvQqqd9dbbiW2aFBNNdPRoEez
1go+AOhIdmfo8J+uSatjNzgkPq+d0qMcYMSLs9IelOMMgXmXc09msS7tq4wuyZfIRDMS8ZKs5p54
2AoWU50He94guXPm2jvCCMcfWoz1rVrGjMirL8eTy7jjZ9+49k70c1xxAVQhocfYurcaVhd8GWZx
8K5y0dlHdjS965mr2yXmYnGQpK7DBcMNmYWYQ5l7BKtdHb5oTHTx1hl0QWpJq/TOdofhdlFucMAG
5N2OvSA3RXYHx5GZOwYJmdQFadlLnMqvwpags7PcxcXs38gMEpMuvXJL6UiH1ZFRwTTyS3drJyZm
ESBhJhUDNJOTuAcjyfXMh1BUF5fmHD0+t5ym781MyhUn020JmWA9ezy7C6f9vXbljH9X9NdU1j2g
5P3sRMSDwRGcIXF5yxFwOvtjF1UkNXG9TyQbd4yBH1NV8EAPDqOQon+2g6mn44y8mb3givezegvA
wN4Q90hvObXYhLOaG6NsQ+5kJhjd4jTNMXORsv+VBtZ7FTrZKQt1CjAqJ3VhHVVQmHdBpGgj0NS2
xl4GKtY7jKMuGycCqGme+LXqn3U2qrOVxp8U/nU7gr7loVXiRVqqv+EK5B0Nt2ZGks0jE2a2sDmc
SdVK7Gp+y+pKzAv2wWrxc6L72ZKdI3hQ7RpkTXGoJu3d9V21PBqxlCcv81De3egadLnYC0z7R+2x
l4h8np9qZIoXh6a/vQlQIvzCkRst83iHY0xsY22xucbDlxm9e0gY8rW+OPXCmojZ4ETrwNj1fYLO
unXqKf2MCzc+t9Fiv+Ku32dpy9mP6pXXfFnQiWlUeADc8GjnTf1KxvnLmmyCpcz1476Yf9pK7woq
3g9Qy/yPtlTtSeDhexhGp2cOk6QfcgjDj9YT422f+f4PmPQqWjlJWHBSScRjY3jF0qAdHkd7qa4s
TLj4aHU8fovZmnfCqvW+dGy1t4aQPc1VFkp9F77Nbj7eVh1zqzSwDcf4vMPx6ldPs+DbptNnerQ1
ORKcHXtb+g6pM0IeFHhbjKOn5k2VXbZt58jZltNY3GrJpIm5ew0UaLZ/5nXt7uygYsIdNS/am5z9
5GkiQfhGIewy1gQttC2qoD+OPmx0Cc5snSdLQqHOpbHKDtv9opx83+l8IrE/uiErUtwnV+g8ei9J
TN7H47CJegLquCvqfhW09nJX4h1gkDzmJ4tB3o+lzIBlpoHY86I+ZLJUp9lmnDzL5D5DlNm02eBs
poLwmwkzcTVxkN+0xBJ0jvEOEvy2GAv5mve2cz/07RMMku5q8tLr9FI4VAYj9TTcNQ8e9LlbpouC
6RHQBdiwUCdVxvsWjT8jf8ruaicNruTiuI+O8rKzz9axLuErb4I8BaGRzD+SNj7h9DOEtjLvoeCI
tEstG9qFM1WboIFPNtH4jZgkqFSfm2R+0rpgGF+OOD/I/iETOT4XvpmN5qugXHXL0Ta/a2sSdlzT
uV0mSO83AcF6iA9EXih8pCkJptxV15I+bRLLPuWdQl2LcTrHpOdZ7yzJCuIvd7me9ZUlTH4ene5B
e2RmENm4+6QCGcCqxU1JQfN1VKB5pVyy2B+hRJE9bsFM5vGhm7EoRiQfNrlLqXVRSvHQXM4/uSEz
7bvykwE7byjVO3kZk5VMbMdbkZMLj8awp7qys3der54LMkirIEu5hw5GcveW7WHGwMtGRJZtLSb/
V5c2r0QJ3R9L1o+rBpMTXIR5+uD3JU7W8PtFOX9VXPpfeZyPSQuqI1yqbFfUfrC3tJYdP35QH31Z
VFvqNyiLKWL6b7gOJjjG+xgLpWerdiWyqdrGyeSdfNo7OUanEdPk4pzqKNonIrn2XfvBdYGDFAhy
N2MW/WhzvXHsNj7KOLr2UFLXU0dq1JQlnxSdfnEiyMmOOoFYmL+jk+AEbyvGa3PpX5HyOmAzX+DZ
Lkc7rd50fckwdINSt9qOca2DkFycLLydOcZSr5HIeQ2tszLVZ+Y26SETw3gJgAcHpnXjG5xJ/KwV
tpypXvbWHF+RPpKPFim7D33ZnQdv2o6WLB8J2J2rIAQEQXJyl/phjfRYPiEcqWc1xuZ2ZB/YzKP2
vrgfvEfSgrLZfDYqa97BCvXnai5bAjwFsYU2lcHasRsBEBWiNqTO6BRKmA/E8V5wC+T7EL7ve+EE
4nUyvr0HPXSuyCesWWQICrkLJluQOcAxyAwduIS/eRenzegPr4E/ffGIJLwWXouo7lr7KTH2OW9a
Aupeum29ttiJofK/iSSaJ4obLea6GgtwzKgfZhJzpTEhHJBTewIn8lPXVUdnSK2oAu1sAQJI1z8m
rCSs21l/Vyg5HLmyBRs2XmsjR3IBUgLy9sGxnipUFHLUM/YjUQ27oAbEYrfUEQufEf7iU/8lY6f7
0WmkEQAmPnlSs9y7vl+dwLBxA7a/lwmMQuzY6Q5XXhBuKKNXj3JevorEZRo3E9Cimrq/bqyavTKC
sji1Lv06lqDBhjzQvrUxJsHSnK7cJbb3KQAqhxCUmcMXjkccyv1aQYAl44URxz9D6GkhmYIIX5E+
Cd9o9Gg4GmbfE4DH1YUatVE6aM5DMcltmMThueWHgxM7b+1MPFcZZcEjkfuVrFH945HSbJF79b5U
zfReDc50o7q2OgjSGZuuXl7HpVt23jyG53wpAOS2rv8L4pu1tjHJ3FdjN/H2eMnGSYcaVV9hteP6
y4wjdx/zxm53yrUHJIXLvc5bSJKOEXfCTlo9zUeRz72aNZ5Wp3BLX+h9Jw1UoR47TuhGMJWTpTt2
mMKODmzKdZ+73yhQMEJE8aiw964q0slkCVzKX7IGokNJgSPq5reri/iq0V5wqN1wOLgOpoKux2Bd
x/1dgAsKpcWlXivIBXugqk/4cJIbGgZcCCCqIA5H0xrHSITGDaN4bkxEdojDe2KtmC/cE1JoyR7E
DXJdHyOPVmpTkXdsWRTjZLN4c7jRaiJ3KYgWkZBaW9YMaybBM+TTVruOaRtY49d6Y8eztq409tWl
qP2Yusbb1WC15qY+yiwqrpx0kvu+hSKWJCFnR9aHC0cqKjazz4Q1KomEFhPKEiQ2Z+91asKgI50t
0SS1rYX60abTMwWkmlBK7r6lVf8BCf7WrZOeObowz8MQq8uzpY6uk497RPDbaYFLVgb+L7DAwHTa
rNxiOSx30oK1NVbztO4D0508wQ+RKavceITKaqIZBdJrqvcqnQysE6gBepiREP3sfdJJ4p24tA/J
lTtnMJx0p7J2XwYwnc7uQB62yxohdqTtx+UuociFaGOR2M0m1G4KlMV1xHyrvKU4557NRxskHiHJ
suhUgnAW6+y5C0k/lmRBU5yQRdG8ToAKuELTHQqfKaijV7OoFhc9Ku5L5Rj5BM4QJm7XSCJeI0Mj
Ot5S2Y4kpiYuhVHm2DjJlKco9U4qK+ViGZmLl76WrHnKrrimmLl4lLYiQWoN6HX3YWCMdSr61rXY
9bwLj4kvP7j3g7a5cRcdFoeNEyejvPZM77qnDmsP98Z4cLIrOQtPb4XTl+2GVdNZTjC93AsUDPrj
ifgm538qyOrpXAf26NFUk7i3A/6Hbx0E0GGNtqHP0M2F/JmjLd8h/ceHUOVEGJr0qV7GYqfngHNa
fQ139gddniDlKxS41FT9Q5OKU+c7HwkmfX6bzrDVdYlPagq/9OAszzwJ5gcCLgkueyLyEzCneHHU
TCKhQOvAgUuxIlZCYItlLVZkjuV1XCg7bdbAyJrLuTzqho1V6eJ5wpA53LtqbHgeABscYsI1LtEf
3TzkKEjFNtVE5B6b3sgrG0UIHBW6perT+gVbI9j42sjx2siFuQQeFgAXHQ1u8Ncrd7G27J0ttFj9
UrX1U90BtOij0n8Yc0s8SGdu1m42nydANUR28f1A+eFwMYhHUhXcC1glM1YlbBDdKJu7esjksYxp
21qNaObPC02DR09GYtcVef/qLtn87SUN0Co3x4zryQB8U5u8komfyb+Smfd06kCCywRp+aT4jvsR
pHbGkhExNGiVcx1NYKAwYxuQdm6AFWJZpJjf6wAn06HOIb9tOYt34uCNNGbteejj4plCTAABhB0m
dcwzkhYeo9Ku964mrF35NhBO0q3pX+i5QbhMfrgj4zcLN43v8u2udFxs45wVgdS9Vu0OYgZtje3I
oO2p9AV9jXCOc7ZVQFplDQRkM3TzsnSHNKsbxbkoDY05R515ZxaUQIXgd7MblpjKuSVZtsu4vExZ
e4c2fWLISkAXi/MqnNv+4CxItbVdRFhHagyfkvToYmb7xJAip5OL8PXKF43Zg5IQOy9FxxYsd0R8
S6qk0ug61nCHGHisDPeVn2nf31ZEDNednuq9a/x0R69hcLDbybrtsToygKdrShcRDAuWd0esA0d3
x0TK6FKHUbtXuLnkG+nT8DUlLnjuHD/fOhTGvWVdRN0XGikIjgxZVjCYOA/1QjZvjCMSnFN6GjOv
HndGkmTn95ODOx1dtnsaWUvKGnhkIJD6Xr0NM9vFe9bYziX3/YAL+20Bx/HIZOBcO87RzJkcd2LK
zPdCQmdPdEbyRlTlmjN4s9VukKwrNShKcSF1XYq35C3uHBJIS0T7gESq2oGT8RDkMfci4qP5vCwq
pvkvtdBxJ863P4mo/1ItInPVD8FZehDCeJqIGzYcYgrpttcQ/YYPLaPbwXDjKsZ82HFEjyGjTNMp
yjMSSGnt3metdxPERBf7gfILnd90pTr0MoivHDwMPRtS0d3GkWYGz3hgTfbcrPsSKMKqSiXlrFox
9xkwIVvs0U9WmNww7mBX5DZ9D+2uX9mogA/k1q6DLt9RO3jKmef1jscz72TNz87C1tXM4buQCNW+
z5gpi4v0wZmz4IAMkN1XYdFuY+27+2BykW8zvumYLOXsxuWHXAjix/q9kZhJQUQcyKlcikIndun0
vpb29Ml6W7+AWjS8jV2yC+z51reU2KThQBGshURAd1qJjETwxRxG2YtHAMi+AyGwxs1hHO9Aexq0
yqV0n5Blf5kg/VELm/kX791ZkHQ+gIKkuSVaqMyt45sAp/ddKvkdYmLksFCJsSdwVkfHbmLY1JOS
31TALEEAY8VrB8+6GR3RbxwHyPlkdWab+azPvNCR9VhFbfeodfmQ15xiEwoqdxHDzVVGozZ2MfgK
aQU20QG3eWzG8KUpcO7ZcwSwh6jldW253AKTfo+xVX2k/cCldUxvwsuH2jt9uOUGV2xsWvc2Occ5
4l2vPR6Xg6ZcDzxK+5yVlya+yLkwusy7KRysWhZH9w0YcKzLLCFXjdfU14DQgo2fBp9NKJjSECN6
goDj0t+qrwOa/bYL3JWjlyY7fkD06KD4XSu7aewS8biZt8RjrDdq7ayVZNE6YVKp4a7QY7zpyix7
0mRX1FUJ86W/mRXnJPzyKgmuauT+5K0nHyy2Q0X67apLqnmlteOz79LEmRiTTgTjvSsAYtw9Yslx
F1twcKLlyM1/MPnIinUZcxM+lCD6hw1Xwqz7SEI7uOqTABdJN7pK/tG19N/Gs7+6l9qe/7NV47Ed
h+wvj+PX+z8bPC5/60+/hvgtvlg1sF+Egp6u+O9+De833yctGoUhEAmagvB4/OnXcNzf6CKBTgxo
nHmpCP5uPeMvxSTDoBTbTmTT4+H8J26Nf/adcZ2j3AkGsU9rB8fXP3xp/+A7SzMGPWFf/YSRYj+J
MvW2zVRVp5ZI5AZkU4CLQXf+H8YefDbpr/ZPy8hfmrG+Q34e1P/4KwHif7K7Xb4sQbOLs+5yBaBX
6l+Y2JDIMFdh8W97TGbbkXjmtG9nkeC8yCULPFLi5dpDGJpbthnW6MDhkyuL4QPgBYa4EoHzKNB8
qYUJQD7s5TgI93nCrZWu3EBNX4ww8hPxHoUMVPj8E4XTFWKrxmFKd3IcXQnRzAuuEZ/0Ky4Vqo0Z
IvfiGuAqjnMVlfNtmvIxwMALBHIoHDms/XR8fBKqj8trz7VhjebRVLbQzflewFFSNyIsEnvCqr6H
nLnizxCfFpGYInftCHgFnzZ1kvhMJoIZ2P9DgET8imFacNqygtcMQN4FUUB0nME8NAlB6ixyx/gz
bgkIbDCMSMb2eWt/EHYufrYZANf9lLHOP0QwM699E5n0mf80QZ6Zonixdn2Xg0g2o8Mk1HcK8Yj2
AXc9Auq8NjN+Ek472pO7OPP7QLE86NDGh1inY7qvs356kBX2A8QEFbFhhZCVsmy0Dx0PldpQdpuk
q9RMIt+P1K04EM9q6zovJrJ3FJB7EoVCpFSbKq54relNDY+il85hSq0sXketxaWBSss43tbh77dR
cZkBrJUafXMvqdTInrKw/nA5dBvScCIyG7znamXqJXijDA9zeFGk5K5STlV4L8SYDesMSXLcOMvA
Yaq0Jo4reB7mdgWSBEiSK+vylQoL/XMIOTdx8wZOByEzwfXSDA4YUNsaaVSfqYeC/TgxtIRGQ+rl
yiZQvgs6I3/kvQ5+Jlk04yUM+NxwS7L3EcwbmIW1SZVhUYopN4MLly/HOIWSg3zD187C4tfIZvar
HsslXMXoHylXVpH9UvZMMC9FiVyHacNOgYBA4J9Z60G2uKShibb0cyeun45rgQGK6tCkNufLqfii
YousRG4JJmaHeZJ/kVlBtu28pEcyyQTIBWXkV6o4mm4CO5enpp67H74kO8NRBi8XqUchAEPWxqCi
NqbZ1z6XwPVEN9o+TDqelyUqUGuyWdrptiqT2t/4YyqI3Ej1RVV0/mBgDl6uZ3V/kyM+PENLwQ66
4Ms8Xw4nAwTksn9oyVyQiCvNcArzLq0hAMhyR6u6MuuW2SLHzCHlC9fTco7hVmOqXGg0hsSKdXId
EUVHIFv4eqsY+B+6L+OpYMX+hze0JNIGsa80Cn8UBlEOF1SojwARL5YzrtL9U9Tn8r4ombww0e1B
cU+MmiahxFubxsuLhwxKVsktxjvhRPljUUKFXmprSTdzb+JvvbSXBlZIDt7JSasLtAL30qufCLIQ
BtXzxiH79jTPEy9xoIf4ASvK/IyIUL0zaUG6SJLB4dzcWjlUAo2Bd4W1Api3X7v05saWArNgTSXl
PItTBKtoUrQLKgRZZ8NuTmAqRtl1t0khShCOY4QXaIPRvIzWVSIK+hI6283lt8/L8liCBO9/5R4Y
BDISy3AdB7MzoNq0RHA9UTcQmYsGfJwpUybK/cjjvkZi7cFGMAZAdM38Jt8t5GAd0NaCy8sOV01k
X6e9FOKrDoNQnPAjdSieQmI7Avy5EFLY2mgumA/cnhxbv6adgp6ZXcQt0oCV63Q47TRZ4Gd+yWRB
KQWK/HVJRDbYkg4KI8B1w0VnKIRThgzr5wZWqyVB35Q7y6go+AhGgHr7gEQgDUsgZ0qD41BGDUsR
RBPsDEu2GFVct3ABm43qDXAJl/pldcga5qgVHpee27bPhKAhzC89b3BvSj+ifX2aNWB8DpB1xFiC
2zvV0AjPGSdut7WR6eKwnA+JNUxtv46zNvBPly3KWauS43ZIXdPYkpOL6pg1LsOfYffgPQGoXc8q
ZsgNgEOp4InmIR+PhMd0h+6cbGzCvSQvFjYQXd1aPyUgpd2fvS3rCVsPDriNM3R98uLkRn3PMJqe
DXZOEjuWtn9RVSPdI1cm09ESYoOIJLkm9jrJfPY6kdmvrHbJ96JMhhZr198F3RfHYhjQP1LLgluq
Cub9mPGwEIDBSVD+GSIUm6wniLFNCVI8BHmXvXA7IccL7ut9rAfULLxf3Yc/06yIZXjiB6YRfk63
ySIdjNLQxmCutRe1HFcPAdIO494PFo8+W8+EjW9YsSwCPuXlJjxbmTr2oVOYLZuQi49JdwmyFxD4
q8bJyMRWE01qqzxswvduSiC7iVASG6wnhuo7nIPLJy3T+QwzZhx5vcva/vKirH8aGwYta4+NDqNa
VYYPKYz0cRuQsa/WLvBqGqzjyv7sPZ+RVCyr9DFG3YX/xDO9mgPDDzrOckI67izds+nCqct2EqWH
q3tTzqw2WTHdCxNFz0vZDQPOz4o4i4T/EW45LMz9fmo9IPC9Ajq7qYrUqG3VKP3TeCFLVlvMxCcr
5YM/rLquTtbobyGoDYrPdnGtArm9xMmHTZxzn8bUFMJtT6MWmMRsqAXz4tT9Iu/s4qfEA/GeBrw/
q9pvYncN5oe6SZt0dQERpoCuJgmTVZghivDGxyVXbmwQGunajUrgKpPFRWfFEpwPUPhb+yrOJggc
Y59zBmFB1mRd4lwG1+QFKnYhWYzJirZBOFBhtASc16zL1+4DVLJjoUE5luDHQoiUjJE3S0/wgJyo
Tw4Zy1zbHaI0a6nUjktW9KCfq4Hwo4uH0asCJB4ETjiC1PoW1Je1nH8ouw+x6+JSrY7KtNrfRmSk
ILcvYlzWg0ccP6ybMDjlAI9J0gnsldpNYrKsCWQRqklZcXsT6Bw2a5KcG/5wTH8WkIEVPeEaXijl
63zEIkzEgQFqrNa0KRQvxsicxdfNa8LFtaO+xsEKnd3kLBpuqskAetZNRWUdhVf+XeHo6F7ryUJc
sh0FcFSwfqQdeTg7sMQNg93mLa4zc+0PcB3WFMihHJbh9CYckbk7wMIGuBP0MLxhOryljN7GkIBy
/ksOy3RnFuYAO4KG1gs/eRDiQ031k2XZl8DpHKKuOAqm4IrOMP+9DduGLYoeEdzhkrfTTxxK5Kah
ZrXLapwcTWG9RUXUf859AXAua0dSdh0h3NeJ08JdQlfbtaFY7oXf1niUWpDyCqOOQRopGfJh+BeK
DUVF7lPfLY4HJ2VCvZ6qqTf7VgHOQf4H8zgKNFmMtVHx02DCr1cVQJZpr02U4u6xLEq20gQPCZxN
qKLrtmu4Otu4ER6roh3SfZsFFINwxAeOMJRThTeoMeS+S5YYEIoF6efLUZ8VDGgEKwD8QeLf7gSB
LmV8ig4APEIQ3+3If+DWCM4GhOeDqDI8Fonj65qpUHwBt7Z5eQf73PoWbmqdFs2BkVieE742PPB3
qir8+3gYoqMOGWrw4Ze+s86yFO4gl3+ljl0cGnHpCqOsA9sS5Sx0IWVUHg7xr6ZOvbeatUajEFuB
tSMMyKIgOIKXkFNnnxEatmQH05tXnotpumw9ZDKbXd2S2F3F+YK9AmGFH2LQjU1E3HLqDoV45hTa
Ef4jtY9r8MHBPEiML6HlYmsGcfnjCMj5OuZAN+xHZxxxPVs10iKVMNxn4ra/VUFZ0GwX5DQbLDgD
ViF8zdvQOPFrLQftr5d8oZUjxRp1bMFO+rsiVQE+zdqxfjVhktYY7dOxPgPnVdlG8fUWEDxVQb3k
GGTBYwQRjkERx8SJ7GC9gLYK4HAn2BEBHzIVs9FEtRLnPACxClO0gzLUF91dhb8e8peXDglpvKAM
1qVb4kmhbyL+cpIqf615CX5MGBkvbgSF/1uGJJXWxHHqjzQKJ2BDio87clrvI1owGa4Q4wa14f22
35os5twqLyhkVgD/R+86CUhTK2nvNIQfpKO25fsp6SX8KH2bb8LVSfzgtCXJLUXVwVPVOWG4MX0V
7n2Fz4izkLF4LHBRcgSh14dhqLv0wSEUTU/BSgHlYk0sHWFt6KzlnHJGrrcxIVScwCyrDGwsKnfI
zI8eAwWPEHKNzfcCK8xGyViAkUlrugA2y3RZpphbX0L0vmWjAY9sx6s4nt16w2Yck0WARPI61tEM
oJRTyJY3qtTbAVQBH7KR9AtxpiJLyxGxmHdFRXp03dSeZEhEFBc/KybpvecwolpNIVzmdcrRBfut
rfGMh1Y2vSquIs0fTWP/LS79lYzMvxOXVnn/l6d3k1f/mB36/e/8KS35BHdIJ9qUJLu/a0t/iwJ5
3m9OwP/CmNOQ90fg8U9p6Y+UkA1BIvTwlnvu35NALuQjV9hkiCIH+A7FZf+JtOT8S5GV6wmeB18Q
q0SvQua5aE//oC35EamJaOHOS0+JYoTHn+HevqC3fyfSyzpiBrxvcPWcoryYDUXqTwjfiy4CfPXM
N0rUf6QV8fB/OVf2/2BiLHTptaMdDssBbfauQ8jr3z05//Ux//qnMOz/9u//8RRdesL/DJCFv0We
G4exa7sIOcLm0fibIGn/8UCh2PGgObZAsfszPxb/5gG9CoE+k6/1LgVB/9FTwxvwD0lYpEEYC47t
CtTSiMlE+C/hMQgficG2+TY3kwQBqqug69fMWG3u2VMZcsfC2tnQf3EZsvfe3J8wgcGVXgP+7qMH
gCIpGXqv15Xs31qFwkiiPi/7cMOiDI1tQwOLH37+//9ICfvfLj7/1Qzv/eeQf/4TQe33v/THc4P6
/LcHx/r9//8taxjYvwmeVOgPPKqxQ4jqfz0rViR+sylcvywLboiKzX/7T7KGpBsvz8Pfw4b0ToYE
rwKbDBLksohuvn9eZeQMP0QW0WWINMLX7t36VJZOnEcOIBGvT1yYFYpJpKnrWg/fEuvBYN8lvnCs
+8Dq4E92FCT1dW+o4oH47m5bZHBlXXtZKvGLVFE8Ft0J/tfiJzd2PvkTh3AoHMyp1IzmR7uJXvzp
UfnCLyy0rm6c9InoT0NAkasG9CKCXz19SD1m64ysEZ7C23aYnOlacoPFrR1T3XwguzT3X7YadL2d
ayBWn4OvI+yR6TDXVLqgmsKcTnt3Lyf6+toTOMkUrWZIlAWiCM0qskEp+5ymEQOTuMTxi8+6gwRN
4MLe6Ll2yt0Yi+Vcpborb3DFqvyk8grN5IJ16tpPNXn18LK0U/LALw9vq6nGMNswLHOz60S1sXkp
FcN3J0rTjZ+ZGIpDOscEvkO0b8R6IX/wFZr3OO7kzQRqv1+hW2RgRN0kaA+0k84nxRSb2EcMLWOf
9IP+qmKvG67mOgvu/idH57UcOY4F0S9CBA1Igq/lq1Tyvl8Y6ulugt6BDl+/p3YeNmJm20gqEuZm
5snBJhBgGP1TKXGVVmRHBipq+jJx2Z0Z0rt7O4TypzA9ONZsDbV384uGW1HhkTwyU3Yw5rnux4Sy
tu6zSDpULfUFbhXc+bnZFovx223tlLPeFhPYxWSe5HAxum8+Z7q7dmZccQ8ltqJ5Jh6XYCtsZIfD
TCc4NU1gSxO44A6nZQDPpzwYYPFyW6bL5rXHolF8EEcU+b8BOwj+QwKgPreBNIseRUkVEGsPyUz0
ZJbrM7rFmPNJY/6965XXFb+dUVZHZVym5RiisakG6d3kSawwSxi/kiApsfdq0LUbjXSw68JCPJIW
yDhSIv5y5eMKuALQ03RuP9mVYTvVLrr6pciFHTD55XIL/Ri/jsRSSeQ7uLXnFB5ZPpL7WNc46BKu
XP3zAmvs08N2RxtRuOKCT1g03ys1zE9sAQRY6PzJ3my/YEcVbW+Wf5TJtGYfMJ+dnokbFlvrNfMA
5hNuGydZb+2aZO/Xc6L3tR7W07CmtOgZf6m2pYtL/ur20Em1rXoiXVVJAivkFODc1QV/xF1GUwNQ
Zi3SW4JPDzGZr0JAFGj3VUb1OD68qfkIm6qefmCr+QfSkPaUzNhb4NVpVF4Y74n3lzeYIEBNCQ2G
tkFcNQr0cIKexZ2mRq75/9S3/6iiKtRPiy6WHdM2fz8ABDsMpbFIN62c/s5EHz9jm1UnLzDiaxrH
ImEUb9lpwOiU91SoQR/BBg1hkCKsXRID42qsM/BwjlhSbqrJ8MhoT/LJUzYCiWRMsBmnYwtXS3QR
qs88M3vfx+M8cqlL6tRubZozsIbd7u/HkTY/yzRiPy0ZF8Zk9At1L1s3dZ5J9xJpMkEZpf+Fvt9/
Al8v2zuEd7Wc0EmG4rDCSS32I/wvTYGQtqfZqxt3C37CS66LzMp7/MjZC63kzWc3pc27Wb35cy3W
eAc5O3AwVJqUKK3H/atOASfkFKpIoAd1E/R7l+Y8bsuLPNqwSJ+mMvLcYzoOIa5mlWLqFS1pwzEX
6sqsP7/3OKXix8zj/n6Y4on7fMM/dIAZusAjPRW7yK98ywOxklWTacJgiT4KAL5TdD/oQXU7Wam6
Ie/id7h61yjZTuMt2arGXm0p80sfGPjQEg6E3zvQuEJXZC8t/AU6c26pjIa1YzsNAuvKZI3cDvXN
hctcGnBsSn39JmBbZOw25dH93E3BR6JYvokC22kAu0MP2GbpvAFHrcsMYlngZX57fZM/2TaNyUkD
81txXy0uY4fSTMlVJEtFLncdrnmfLK9NFNMmN6Dq058VuC8w0ORjjaf1g1heJ/7ZirzAbqkbZpBr
V6VhzXqLeVN7a5mQZqQfeou8hUuZnSwDmburoTklH0Pl08Qp19jpnrqQJYYCoB5X1Tx7Zn6OArSF
k1fPuCOzLPhlAXO1W/6OmfkUCMb4EFLCeKo1Je1unfLx+YxgdzTCMCsmjCD8eJN5U7+AkQqi7CU0
i7izflsX6GIE/rlx98g0SRPdjNhJ8xwG7U268AmoTw45/EYhi2/LMWCOwuXRg8+7pt9cjOd33Noe
ptKaeM5fGh+CL8261OG4XG6xprKk+ZKXicyoqg4DryfBC6VJSwfmhnDOKbB9bAOu1ftkyfV9Okpm
wSKc5hjHUmRaGOoWkHzclWSVhiYyM3DoHvmM32ma31ynb3+Fqdh9vSJPT15xUyyHCdThpvFHkoAx
/18LsL0OmNl2uHnZ3ocAIZcmoJQwb/wG+QNKtSZXuOn7SJYN3icKdbCYYN3mS+uTChC109hLFAXz
I+qtqndYOuv2sCA48xWNrPGcdA3tvWuNKsfK58NccbXxD5yT7AHNO95DD3AZd8qOSpYIrrdLfaI7
XdQwLDR5eiJMz+noaGpYPWgsv2FMOkW3qys2aBykmu5U9nj3aakcAahzwED3yJlpZfnL6XKzhp9W
WmacefLAD36mqpXqyGxwxR7nVhA6NwwO3ZMP27EGgAnokexj0tVMIhZRvsdYkpd9B69kIACS5GSn
vDYmpOgXD2KuoLtvW2BqfFM1XW19khX12dU5AyCOj8N8ZMudz4IZdLV1xa2oqcP6i2hKZ9Qtyk2d
KIPioYfLlcTm3AYkZm41HPK/GpU5PaVR3BM4ZagyUZxazSXwg7h4qmOWvY3v1e1yqh2f8owGOfyZ
kXMbbAOqJezWBc71SV2pQdOR7LTvCdzSN6e1fGljLuN3h4me2jKDr1807sBf81SK75zsSnufTITu
HiHCofFJg5OhrXLsRcYSI9x7njc9dbOt2IyZikfImUWUfRa0yf6m8kSCsTVj3W8pxEzldRQedlRl
hWuoG+oxFMIowKkY03jyhz8p3thgyeoX1QTdclyilFOJxzT8C6ndgUpQOIYceevMdbkPCPAt5M79
9WyEExBfHOxabJGG6S5BU6dMSMQ2Ryhml/vVjhGGpx7jtDjMjlgqUjwmhXRTqWV+tejxf2xGTnR1
a1bIeloMuqDb3ZgTeP7hrbVx+EwyFAlq0G67vK8AClu4vjbm8cXqFh8SSh7ggs59fOUjNkTlRRGe
aGgPni1msB9wD4AYSN66EOTGpgeJAdaIr0+MRbkL5loJ9EpS5jz4EUt4JuUU7oFQgjUa4zxqLz0x
YDqdKhU3d70Dd7E7+kSBQ7wJ8Zw0x7L1ZkwMeTi/raMs/gzRQM9TtJRiNwzDJCgrI5G7VZgdOYLP
Rr1OHjLBpV5kke0Kx6npQqhzDIuu5zn+w2pvlUPloDuk6UH1901JFSJnXRCy9zgLmp+xx1++T/n2
kb9cL/1NQiA1T0ENqPBiQDcckT/oeuXpgcAUVFH7A/8iQ3uuRlXvybw43csSEoJ4Lm1oWSSJjjJh
nDzVoYGDNgneO2RPpJyg13cD6q/aTnSNVUc/XhYHJgU49Y2O1Pw7qUXgXpbY8+tt25Ga34zNFL8b
HInUmLm1dw04cuHpzrEjUEwkmnzvzhPEJJF3IZVlZibAFLIlEfFJA1nskbxJeE5lvFxIAs7EpIM2
kpuI8umaCeVkX8wygEGrhcU/WGNm33CoJ6IZ4EhwDp1kxefjmIJrUuZuwGOBv/bAvLP9l1HRFjHT
DYO35rajMths04d8HP3sOxQIDlTM1dCoVNBq76lobSRRx2CfXqLaU78raFPdBgUmuUTkZyUypEEG
YVcOs60Uuf5FDeEs7th28awUaR8NTwrx4C9My6JGQMhHfALcE85RZ6LxzrEi/VmaVt/ZqQ+fKwh4
2YHhq55QK+fsnmsnhg3+dLMBYuvxWqxQCDKKtgBRX71Z1e7dmlcApkc4o39aT4OzU2PqFL8lub3p
j5MmZG3ytvdvXuls5sQ5h9VvNN31qLupvJt6SoBC9EcOamn6OyqCGygZxf7TX5SReyJk+kNEFtUi
b5vqGbkr+uB7Bq8atqwHG5xWZOPaapiIalRFRBI9acz75BgvuQcrGEd7ViWqLoBZV/69G4sAM2+2
lN3H7IdD9kZmatK7kMlV8bI4a9Vf4BBmWJublDvftrYKgW5JZ8e5nyESjPt2GVJc1gkhXDJ5voaj
2wzpESL5+iZr6zj71hUzilWv8unBW8LkFx6ihmMudgcDOXO0a4oS6AULNE+qev/OjmkDuDCFNxyr
W39nTkvkMVu79GW0kfPhKuW9Q/kdz5WT2fZDMmTf4Qk13z77k3rO+xrMwKSCmWcakxz9BQVFhDe+
IiU0psl68qcks2g09SlAJD4g0f+IrS5hWpyivlbHDHkROU1HuI6L5N5d6Kl2ksL9EE5V8VRSS9qi
oBDBhy8yMfScOMLtgqiKR8btc/AU2tAlf4WmYqC8Sd+SQ8oA9BbhQoACCzNmG4xtMagx4qEcQ0mT
jLd+VKdbVxrZOAXBvIHeTac4wVfKEpvM3XaqD6Ntgn2xIzrc8kbXcdCUn5pnob5vA5crxXKrqybm
ABlxg0Exf6tAF60HEpweF2EEUqL/lOMk9bCcK6GK/xrO/LsEged1cerEecBmNuwjyjsfiQl099I1
NReIpYq4kK9AzMLIqZIf5ZbcXLCvDI9NOKOGjCqrL0Ejl4fZpXLwuwEAfwEm3dFXtUb6TqlhuhvL
wf6xfhlFe7O61UOZyum4xGkLVyafEKhUzdxnZ6PCvtQerm7kv4zOujBezGuBWIyiTMMKVIEabAgF
3Hr4YwPdvyd+NIWXgQQTBc2F0+EBz6L4PYTb+3rzzd9cvojg9EE7gFcF4NDjKOv1JxCr+ypm6X7Q
YJxu094Kuy+JBB8b5SHJIADPHG07j0OZl9sHcll8olZR6UA0jHKq3ITkUEKi23wi4Yxw2kGQPYpa
z48ko9UxBhUT76LMCKiS66DORi/+HuS9Xq4jJMpkm5FXGnlKvAKxEgl6m+U9ejW11uWWtsAB4Uwn
ovgKcsEH5yhGorsi4+z/7HacYp+4VKvkLxCH9CudA+6cC0/phc6D5iWnTWvmSt619Y5zoKkfGxcf
B8SIMvb2nnGci618p8d9XLX/uRQgRF9GTCHk0VGFkph+2d6uqt59wa11eWFHC351fu4AZ6CvDCE7
q77quFHrBa92tvVooHtWnuxrKo/64hU1rqMjdV0aNPdBUCZpM1hUwUp6ijAQHptzEtXNl5VR0GGr
zpKn1I601GQUJONHYCPhhMyOf7LxpN6XmJdrP8xyLe8KHZmJ+r1IUAHqieknWAL/3g8paHWhCj3I
bJ7+s1K2JS7UUBOQiVOQpVP6SU8wjdujNxNu8Am+EdV1gxPZ7oYi02UNXqvZu6GFUlJZ8Zi1wwNH
4ujAfh+7xyZMLU60iAxKllT4JDuovv2z02Zzt7NjLzI07ZonxzViRnZbiXOwN3dhMDLers2jHpkm
jGHh69fMjcF08Yj5P6k2/V0GCw0Kax5E0cWtV/UKvzzc87bkR+BXxVmmUfIcCKWeHB9D/w5OeBWe
8AYUOxO48SUOMH0xOPCaw7I2xTtWqupUVWOrNzbl0nvA7gogGFtB96tKKDX5MGE0e3dwJxtSpDww
eHv82ZxHlqqKUPBtHIGTLAZ5AqEwObJXxq86t4LURF7SOVWMpX1OjM5/iSRgvb2NG+77pOTyH9Ol
irnLxDm/OBTTSRDc48c1K/HNkYrgIYpQ/adlM9uV9YgeOXk9t3Uhemhj3iKwPzKF5OQQN8kFDE3k
bRknuvfYO6Zg3wVNSyJFumXdv0embMfHwpKe/Uet7PKk2JXWh9xSAEACgPHcXNFoYROhp0+MWySi
Wz3Teo4hqdv3QZkV+c6S54cN3LNGPUS5b0oIK4xNWoOf7t3XmcT45y83jDaLVAhkrRxWtW3hxzDz
9cL+b1tDh0D9UliIepyaBy2HWy4fLpUXP4MyoEZcJMgjT00rDS7+NTGHtOCSu5GYOT/WDJuhT2zI
3/TB5NChSRV8vVXrUF/DqkXxdueRIkymlH9ypix0p0fcfw/zaEHnNzk4Dw757Sn08DgfMqbUj7zK
63uFzePFJCmTgD6bteROHk2g4PRaAoCBOL7WCogA0BiAVYmA6ZHXvvxaorC4Ftl4WwXDYaQJYOUB
2c+YHdWpbXFYQCMgeHL2Ml61XUZd+FeXegStJqHMk++t5l2XM/2CsVWyOCt/bWNyDUn2VukJ4hRZ
4ine9ZZc/q7vq3C6ZrqmPXZynF/lUGQwUsC+jTTzrtP8vrpq/DW1qvqaGwxblabRcUNvD4dVFCO8
aws9xNh4x3e9GtbM0emcde93Sp2yUOICbpIhXo8sp3XznBQiJt+9angYsowZvwEkYfFe4k795Jpx
y6bBKQWpICrbR69o52MVtvUvOGDpVYTVustBaO1joE74G6Ef01AVYlplBhKcMk0GbrsyC795F6Pi
z9hBwmCYpo9l3omj8o241pjWT1M9BuewdylJamLnV9HP05Xvq32EeC4oGrTBXd7Qg3CstStG8v8i
+Furhv7DksjraVzD9oiRN/2b0b/0XnS21vdU2y4EGOc1+cyrsn5Oa5GfEkPjC9i8frjAnoDXn3oC
4IcD4aGiVmQmcliLjIGCX2KcuLnU1X9+aeXvrhDDGYcLzheAjN0GB35+8IuVVGAnbU1H4DyZ/OCG
tvnlMYznNYoa97lPoKxhVrCNvGS06xCYJfpDVy2EfrWrTD6cjJogyMfYER1SkjGVl8aj2eJYyqkZ
mAN4g78rMWyw+TfNytnelTq+S0DHf9YQXeUWfMzM6M/LxRWORRf9ZdBIEijBIZ9RA0/E81DhvL9n
/yXDrZs5Ps4LZ15fLO1DSnm33DCOTecD3Q2GeYLwLdKBDEn6r6LjlRvD9HnKR+PRSwNCcY/LNaSb
KjUe43bllU/NOo5fCSWNb1gow4xlSyNEBP2swDHR9DM+SY05T00c+patbWXFdK3UWfY0gbx7DjT7
xQPQRwy5/bBq5x/rXvKF4S1sgELltEbnnffEhJ2PwK/ECeCa7Hae64e4nxLpXYKszdtvOijUzxhE
5X1SNtE+KIruiyayYsD9qDihWjGpk+tXc77rOXhWByxojC0xZs/1iYVGXNdiqOjULBM854PRxWMI
L+K5XPRaX0SnKrnJwlb9gLf03H0JQpBdhuTaLmuT4kDnotohNOFFbmFaRfSb1zjjrOnCZVMUhWJv
qWWjts06gzIe+OXLq4nS4lh5KrisXTn8WLvy8sobNSr1QqF2sRb+KYgpwdypUGR3UAebCuPZOPzS
Ru0aImiAndLDNJA43RXwns4EI25h4blfD63yxd/RXxmn4KNiqpX1DGW4Zo9E+SpTNRvO++tvxSGH
jttBMOsV7fLoTqX8L/XG5mQ7Mb6wriwgmcoqOSSTSK6BJ2CBRIg3+jjkHRQKC8s53wcAH7ZFCcn3
BWhdHu0nn0jfoesdxgS2XPLtopzyvQcpsasGP/7n5MZ5SZug+SxTC3Ikn+L2MzPuxMyqElWxx0QV
PA9KgC9kSOn862W43jM695uLP2F35nlczcJqWMrm1MUpnjouOhae48rk7ZnRCLkQkFXpU9RqQmnl
Gg/LnSZgrmGkNubRp6FIvdW0R3X44VtMTyn/KXwi2hQfGXf46rhmUcfVvgnmOyMDnJ+pIjV4VOSl
t7nEYw/VKqiDXY/sMnKtwhN3NKANUhbhBLkrLIjZO9Oo/G8dL120x/2Mdzi33tTuGlcQvCf7nbs7
Jp7UW24ZVZBmy5wKryCQmhJbMPYkjphrG8j7mTPyf4lVXfZQ9tPcwGUhwEeoCJrQLqp5EFnyCv0Z
y25AgBHT+Oq3+eRCohPhjgslty748JCB2EzkNpyK/FUXegbkgP+WM2+upl2Iw2DPnRBuK/A7mk13
qmoCZtLCzwNvA184kfTXY6Si0EpAmYN2UDLd3Ya6o4GQt//VOgo/p+bvp65yqvt+GxmR8iQD8oj9
jJBiDyf1i987Amfz2/OimL2iLY0/1jPepxMP65vKbzKVJJ1BMhpfHHij1reSE9KygCMMO1t+lHM8
i6uKat09BzJF9QTm5IUIdWHzRk1J+Exr71RfilwSULR2iK4rqS8u/lHStM81tUbRqSXYQSdo1VIf
OWdtNH4nQ+I1v2Q62OqvJWRPwXQUcf2XbpbX9O/CnX7241nNW6tpU2LXB8Hzp69pKt3aZJQ0pYOC
CrcLCh5qJmAgsV1h0PzHnIpxGQeW+ac1Pnb6hh/nxpURjXm4J/XDOoeQzNlqmEqNemSH94fa3SvQ
XeV3OHThj2dWLmfx4gIME0n/GzKeURuZj+3QQjAsSNr2jMnTM/dw/zLm3phtg9BD5Kg9IqQkaqL7
MqRbflutI+1NnZroti0I7B1xkKf6jY0m6pnyhBAw+CIzjihMNcZ3nAeJvThTUx0DECrhA1HSGJkS
JK17c5aadrr3vAwAqsuEcTjArb3N1pl7vEMZ5ym16TT+w8lvvcswUQt/4UOVd4gNmFm7qgdPjsfO
gikpg8p9W0Ji5Je56brbrrw23wnKPHPS/w/cb1+pxQTggZ1c5nmcX2ua7vd4NtYvIlBcjIhkD/pS
slpM56XLZlpc8SKcw06sIWodcwpfVXPxm+G62I9x6y27mDySPFJtUdzbwKeTkijdvCtGGlv5FLjL
9wxt70QZuy9rWAoCP5q3WkXBBEOok/sRlPM549RJqy1hgdek7aLhDaf1CiW5BDd430PyLM9uKJZt
sFC0DSDduUORbT9XU0S8vcu0xiu00M69p/DHfSkk2fldw/WBc/C6BuEOK+JAm7ScIZsvdfluFkc4
doNCG+xK1CFiQviEvpam6O44iiOcLZJ4UslxNyzfPbXaH2fUlvcHx8IH+x70ihiFosquC+w76544
3DizA36VWfQXiGidHarS78JHy+2Kmz3lwTgom37MXrmpRhjuI45+pyRlplNtwpgy81/DYP1g3SEX
tdk1HZdq3HOOyGPih4nmFnetRk/N+V727US/iwWBGsbHvAljgoXRNNe7ACCSkb9JEwofRzrptnvD
tHN6djT7hIUIP1QprEhqiyKmlaa1F9m7kgw/ibRgvNNTaVRDUZMrvfqseTPnryLIUu+paaaIGmx6
a0pMAMRa8HDwZoCRIIPoiAcPpgF0wrCbzHFtIPWTkMsL52hdp2PgjU4Tf4PSiBuzxejAlZewh9PO
ezHGAw4WSIxAaijsKw+zHFssOBBjhtcOAYbkAa+mzt9wPqd4vEhKM7O/UFgi6G9rgkACnMeC2qQ0
idOII/StFk3H3TFmKE2G5JYuO0Gz44T3QIA8an7XPDWc8tfFNgAvRWY4FEcesyQeFxnMV4pJSmCm
ArGMKwIz7O6pWoB1UbmHPbnbdl2ZpIB4seVEu0U6ciJgP5RpTvNOy5jtJLi7UptHimssjmlWuhyS
F4bzlBZWqxlPmpE1oCEItNld4TWdfmTlMJynkXaRAytTgBTEwUaZXrDlxzgE4BHcjpwGlUflQDiz
NnNTXJJyaWlazzIzRX8bGfXROwk1n7Kieemq/VxDOttBRY4kGLs+ssTHx5Lt0UmUC3SIknfnoxE5
JcyKmrV6j9jP4lYHWEfOtOu5xQODNB9wqOlneDlameTYlEkc/4XXC0aJuB+X6eZE3K7xd7S9rDHV
R0twswM1tMkE8x7xao7Ar2JNJ00xC2aCyMS0BDz6GgTAylWuzHP/BAtSD3cYyAxUqpBLMUdn/CPZ
nz5HG7sd1usBZJqFaesFx3KBFTXj7mtT177CXfeDI1YatHhOSkY6R8glK0ydFYtJD/i4gwS0iSxu
l21DzTrlrEqa8cYjgJBM4jLR0Rn1wtB+F0MFgoDcOP6+Lyiw29K1UzCOaky5qiN4sbBPjqwNswNL
wuEl2g2iQw4ui1XMf5Fgyj49+GoU6YHvL+jPmqToQDV0tjj/ckX9xZvkrWh/d6lAWPkXZCCOEQZr
au13AYdlG+OjJtMLrygiWMlO5ATsoDeauOjF336hiYwQjA9qosRf0h8ELMKZkTCjYEQ55nqbNl1L
iiYA2SLOer1eLhMlWOIhJ6/RbBdL0/ZT7Mc12yhUQxG026Gd8+a1A4oQQ7AKwfHoHqD6tcwqTqhB
QsAExTjT3k8egrMkX8g0y6XceIDBMBZBH/0bADSTXMxoyNp7DJeHgvZ1zwPmSqHxeD81sn5z6Hqj
XbNx4/J3vjimOaxmxRg8bJi7l8yS6CcuUrc52wUnwtvom4oi7UKLICeK1wnvMHUIBfsR3itgt6Zp
qQZtbhV8DWV65ixp1hO/bhpBeB7YsKNvlseWmOlctsUHOOqVBu2O1CBs/sFNJ0iVbWrv4moZiA14
NGe3hzFjrWO3GGHj3i4TNKzSRJS1zT7xlLaHeEgduSv7chVslVYvPyocUu/bMAwNrgyiODxvYoct
4LWUoSiPNZcHASvFbQcq6EI75LZkxYoQklEF4xgV1cHvU8IZHJ02ZJhfVcBFRO0oCKyRJYrR7UeO
vfGFWU5jzoC+A/vVSu61l04kFErhpeq7eNdOa7uc8el43f00ykD9439XLlqOhP3woDDpd2DaaDOo
L0tzi9WRMOWJ5OqTKGhiOSSzQ8YsLDlgTizKF2Bz6ZZaAW4JrIkibBj1iWXiVuGXM07/OuFH81Aj
X8WfYd10K6TwcFoHiNKpX10GrAvJ0XNZq5+WkH85RY4DL2WTOwM9dhv4joozVqxxEDyRlPa7rZV9
2jPUWb0+OYdz2lSHcnbBLEHgqf0X1g9MFUd0dlu95FSalbt1ygzL+VBW1XpNhZoczt5TRj2DS4R8
/JClEc3fqdJO+jdsu7F4YUVuUKJaOdBcyVrjXXthOnlgUFmYD65gKj3ZlAnTT0TUPQL55TGbeuQh
n7t3KuUpDUshTZOFH7U2IO/cmXwfR0z0szW0GQWoUBbW6mvN6HJjB8rX1F4suZfgIGm/dP/JaGnJ
iDlGPQP6YL1DY3mM0smDzOPlAV/kY75WiYTDtrjdUp+raBqXQ2iMA1CbcWA3/UytS66H23ww0rY3
jW5L91Wwgi65Ywyipw4HVxjEj6tVfE4bi9Mk0/9BY7PTRA1Qs5T/ARTjUsgYKmuoZitJrjf+1VVF
sHB6YWpFd043EugrnHzeuGMU0hg+pSNalAehRRAYqaR5kRRZth4sXE56r17RqPakR3ZSvDjAIzy9
qeO+zr/DyYIz2is6vftbUaqe7HIoHHSeZcuPtwNVFrijfOAWBTMRrwzGjacGXx84hwLrVnHCfgLZ
p2IPp/nX89a52LemWlMk/WkIOawSi1MAvuTIX0pbvPecTyPJ+wjcAhpLiLNuIUn5Hkh3deHuD/4f
Pev+e8oG+VwJDZTV18Jcx64NJeGrcKi3Nd2i8YOAB4xhF0yFom03NrY6JipQdt+rigpXOvzm0exD
p3caKHzFpF8Sz+/dQ5yYovprJsZ+j3i5vPnbGyH5sf90qYRNMUTc86CFJmF1xDI58tDawnWJ2ayO
XK8wGuQDkcjs0CcdQMWcfCECR4FhznETOpIGOLVMhl3ZP9UAt07Qy9DQe8r6Tra2/cOCL6za1K4B
eAGNaEfnLZEKklf2RdJB8aiJ/1ukmC7/7gsAYxlEwkvghyCulrj36TEQ4jsMJb+ddDPrBHiHjxYm
4y4LtfPDcVOCrA/cO5dPY+tMLWx/qBvxYWwQ/WiakJfeCcqdsCTHtviL/ad6qqZHrYWgoNOOEGoF
XUYIi2vwkC59vfMAbtyDS3UQjplBnxs1Va9wnbwtLY7Ri+dpEAsWqOmWUa3XceleMfixQnzU3Iz3
tEuMXxE2YoBuWX0EhJfu2v+3IiXzcBGxSw7SSfv2lUsTCFEuFxpRNq4T+FadoL/Ba6MtA8fyCz4f
snJUL/+cKA3XR6SdlBNaX8oTbHT9Z6BcysBiX8rbaqm9/0pp+3ULqQX6WbhSMsOvx9yZ6oi3Isge
1Ojnv+Bo4GyBmxW8Y5jFlyHXkNPBNPrnPqzVtkp0cvVAL8AvTzGmeHMGLUn0hAlZX1vMls2IhQYC
VI9psoe+0ebVfgxK75T/35vLWB2OxrpQp8im4FA3xbWTND8Fepp6gIhS47l/c0yAb5cvWN/7xTJ7
JAh5ENO+rO4hMsCGAoCG0QUIm48oGtmWvg3hkdTvewsSc10fQup3tmhv4MxgVOzd2mDFYVPxeDS6
xd9osP9bjD6KEhkSacdiVSlqG5h9Nj3miajCjLrzEl2eBoAi46a+YIcP9CTx3TI0Ofahlt+MsoqD
P+TL0VdWHVDJGBaOtLBtlznPzguejMc1quvLGmtO6/kUWuaTuFjN1bO8plzuqtdSINozMVCWessu
KO+AenHb7Wq10Zor43ZG3GVQqSs8XmFB1UVD5bJE0bELRgIlantIPOZGhJK8YY9SGNwQ54VPyY5E
pSjWTu2E10Jw5TIPKx6s4jnzoY1NTkGwvWM4e05Ye86jgcAW2cKcdcdUsqyr8S7jP35hnq1fs5HL
qbLS302GqTB3BqVPWeXPj91cZNdE6fgeru6M7QvmzIM7zcygnTAETl3FWMoooZUnegjEJYkW+dth
wgN3JQa8K8+r1+Q3BnJt35tElG9OYZp3MIrxxVt6b18OLsKou9r0xKkVVSOZdAAZYFQfUTlzyATG
KlMYi9eW0cl1nPOhQb5x3esMb+0+w87ypbou8vZ9VYANqkJFNIeAgzpJE0Nl0QApLsQHeAvdsaoe
+9JgKFJsMqBX/IDIvquvPXaW7GBKd9gtk6KoQeJ42XLwA9Cs+sU8FCh6X7WPmX+JgubExbg+9PSA
IKDGXkfZg6m/eZ6LuyyBOXwjv8p9L+DztGUSiQ3yQfhg2JzwdqJzskugSZ1CRVaDwahJ3hhF2+vI
Df3LOEB0UbXBa2MmTTd+w3QwJQtKd3I5PcWtsoT2b7xVxrSHwL8l5zmiXuPS0mVvqazbZi4H56cB
MmtPhKDLX5tIzU/R/zg6j+22lS2IfhHWagDdaGDKTEpUlmxpgiXL18ihGxlf/zbf9AZbIhH6nKra
xfewvdV+JAeXZ85/C17Wdu+tzFYGq9w3569oOdVA+HYNJJuXmmDHCWoUw+2mCqjRWc2c/cp5z35m
5ZKlvG+clnOTQG0jzDUxVJOTz3bj1I9I+YH6aW0cv6atlexKOLiwaeloBTz5qB7ldmm7cd6zCpGA
TNG2nhicJuYBVb13eIXv/NaP3obQ69W5Y5d1HG7gyscVm4u7ocVgfk/iWjwkxFwQKNro2WWHdBak
vM8NQgKV78A53MMSCwk6OEr+w4Cp1NM8d/0rG8jOOSSZGaLdwNl14h5NWF+uSy6TXdyV484C1yWi
vo7nNFDOhfd/bt9sXvnRbsyEac55h1F332rCthofprdpyltry5yB3DzQDArDBDkveLgh4nx8W273
Z5SR+35zRIQEY9b03FDXvc+Soq6OwkTpcky8WKy/q77VOTvJmf//xAdf+pSJrXL4m8yph6xWZuiA
KPu4fcQMsdnJtcjO/YJXeu9QLNtN6B2N5DCYRh0VjT1F3RMLyigvnmOB9nCb8N2YoL4aFsbIWCSR
f8frbpI8jakLQFFdBgA3noNfpcPcXWY7AaAHG3K1Eqj2tk2E/Z0T49yzMwNxm91DzkqxIqATUs3O
Z97+wkhecVopBjPccQKL6NgaAv9JUVzePDtRKcXB0aENzw0rLskAybPwwlsQXLkacIDEmhjBziQh
cMTZmeZbk1bCZttJlC0/UseNU4x12OcP0J5ngt39ALNKM//hRSSD/CkzzaAYNr46OPSS9H9HhsJt
GdWmv/Dscr4FRw2zW9TAb+80HH46jJ/cXIaHyKYwYzFg4kxoypa51OkpnqcVlEOVPSfVLTCy5qKX
n21vjPkVphmOBjLW8DtS63gsR50QQZb3FEdgauF0dgeSv8g3Mb0lOA9nLzbmLoO9od9SycdwVN4a
mX8VVEIH6wCfP2dVw2P/FPUdxQfsaqcDywxMr5XWUcqrpC2Lj24B832MJlTaXZ/U6pDg8TU/ZGra
nrf1ErgvrWVJeI/4MtRsGeZOuzvq2ikAWfqUUNNeDD1Jt62COqbObCHtG0OplxL6KOqLGwVFijcd
cMRTOtfApjdtPDVYqgzv/w86S7S/axeSCj/AeVlXFhrSabyioC9s0BLZtxvrQdLnDOK0nKA6nlA7
mhtgr4KyjqH1O5p9ZE2+AkJB19LLQHvlI+qoA+/cFpBQkhK7uhDVd7KOzKxrxg5lkxYqtuSo6hc9
1jMI57wMwNHXXXRK3aw5DIMo5nuH5SvxzLS4NVbDVZ5+IqWgWcV5XN21s8z1c4z95j8MyFN+DvqK
IpS55AV9i8cRvmiS5KfqZMcvtxas8WYRnGhZyv/LQUldENcC6lYisdzj/v1PdBQtrcdcZ379CVqN
DB3rL1VN9EEb3jeJXDU/M2iSlgefge3xgMWqSYnlL3XyY1YJ4I3OvM4fdvSjSgJvRO66k79QHl5u
DVXy+M8Z6SJxGiSjLKTnyopDVcnYwQbjjTNzMBEqrFlFGJXZE1D2yTtS9N1Xv52+XVDhjI3W4jDO
mo6rTAipNwXH9nZbVd5IWgsKF9edbqhi0xHRaK+q5Uzqb8KQw+58xbCTwhqLRmiuuwBYVce0Z239
0wo3ne/wRWvyHVHSK+edrAdtixxmpjH62yI+rte26LH72CnDw7JgASuuaZ1CRRJ0zuSsLNe+oxFe
soXZkzaHEukkHS1ga4vzfj5lFrhXv106Vf8xa88y7zJBMk7j3RR4VUcFSRXdsM25aLTAGLAWslKv
wBqGZbkLtGPZonDsGlZvZ2I235hTprKeH9KOtFazRSCURmPh6aUkwMMevAZw5uIGZtMpaLPI1uVX
0HVt9+oPCUjvgIgylzGnlwDEau1AoTkXRS9/Vj6pkr9KwJ7aKwD79pNy+olOQfC+HK59VMxlYzV1
Qech1X5rD0DR6n6fjrTNc0tUcqkf3UZO/LWDBxXx2g/t7DyLJs0D+c6yKgcgE9o0OmaS5ToTkuwt
7uhFNdZsw5RA2T0E7qCPdyUJ0upfX6Su90PBIjrmvqYQkc9coavgZ38GEJT4FwZf8L+eZrHzDJoT
P2rj+WK6mzM+nlfLMnzeS5yvA7z1Qp5VgQVqI5rbfspMszi4lgUp7nj6J3kqtc3ZIXN1xzMp2YYj
2tQFnz4uwjYZfwpUxV2BF8nfeRyYyDRN+UWnNB4cbFTLg2+0ew/gihydbXueQfvOz2N7UOkwudTd
SNnxEiWVpm6LjyWdzm2bqlt3+YBrdsid4O+aN7c+I2XzL+30PWCXlYY5z6+0YlXEIoOLdEFbL20a
3JKqQHcAs4SQWvJpOLRlD2VYl3wBeyWH/mpLYo88FJr6GQtsfPFa1bwuWGNjpkk7g/v1ze8e4vu8
a7xGbsYhIcmLUNtOj75jcckuNnCxP+GAHc74Lda7wvcJleDFLVOCYrwmWRGzIRg3YxU1+dEIa/lH
BZ1EFijMYxHRi+f3s5c9sd0PmjvZxCNXvpiyZ0VlbguCSixXz+BJYYhGNvWRRMcty79OPNYDQupN
+sSxDvnVeWmhAhF2La0P2m+ovE1Cu0/Njd0V4uynjUfTJ8EYc6gD9Pmtjilqp+4m++W7OcjiaAhd
ZpgCJa3EbO48BGvZHcsBF9teUgwqdmCGeGYYNq7bDJ7PvOnCLmkPtXTT4bp2kimOqBvFghOFy9WG
INHMr8vZLfqcU6d907B9k+1AOofnoKGB8Fz5anSPvEym76Uha0AGB5dOS8XGuxctotmK3qlxlZFB
sncjDi6CoGsE6XakvKQtZ3lm2eunh7iDcu47KXJbjgz+EVBrFRIuHpb/UkVi987oaHwBiKS6s1br
+ObSX8GSxRnyo6JxszmIiHnyUOlenros92bGZ7eSjx2blKcaMPjFyMmoB6N7e8lLkoIq5VTdV3Y+
03YUnae+C84KVN6PBs7DfiJlPS5l0T4xHfN1AcoZKrsPSHb86CHJT8BW9IlbJd0zrUwcwDqWbpds
YbY7u8RCCGoWdo2urcUkeDKQ+9KD8BfOb1XqoJM6OFuxy8QTwjowODoFDbWEIuOcyktzNP/1ycxo
ywwfsPlbAS+7Jmvvcvby3M1t73xGKbLNq1vhddrFY8fCgyKxK/mNFNmY97TH0FD3x7bX2bSDd4jU
2yctp6ax8PK9p7AQsC2IhnMDlrnYRRwHXi1Q6o/WNzH7r0oPHC/bynBy90QEoxMIdouChIUg84Pn
xaU5YDvPSw2sLIGZ3gzO8BQ7eX5YC6e6LGNs95Mc8R0N/fJcEX7cOuAaCHmMtn9YIL1dem47w8RZ
wq12R8rLQNfd6Py+NodFedWj4ZoDzta6u9ATGVTpEt68i6/Xwefv4N0MWJr/v3HVfx94MIGY7LU8
pqGDvSnLRrils0kGNsB+iauIRU8jznTo5s4ucEyErWCI2+OK/HVxsOZw9h4IAB9ww2BwXnXO7ZvB
9tlWRBKJLuUepsBU9OjJ3hCo5ZRhECdvPQ0hpwxPUlWJgnDqxeQeaG9jT5a6sfOXoHh6jMog/VIW
T+5mjYV/9oZbSUANslJvPLaJ7Fj8+EuSK/oA3zQ4W+o6wwsJs+aQqsHsBcC2/LOnzuhVeSpbcQig
UnwYx53PnZGuf6hRi5gMMy+C0I3a0+5VlpZ/nWEInky8OuWJDuNM0JHpYAZui+mHTie62gk9PtcL
zeAVbuYa5igt7KZ1qP81KLRng5j7lIPPfOp7v4xfMlTRx3ZAf8HOEDBLFRiOWOTXNJR7Y5eofc34
12wy6hYeOrp4J6Chlf8TTPUSf9d1E9+jJnCX1bWvfYaQJCCMzYrr1Oe41qpNj+30caiaPif0jhXC
WWYkQ54G+VtqRJ2f6JQP9i6aEIefwdshJs+syzBH55Q/vUrlMgD3RLMwglGg+m+yXS/AVbLrhxSa
8FAlvOLswoGQYWr8RRw8fAOvC4i3fMNCTRxtZ8OEx+aNPW8JWvyEzkocTFDvY1zTPYrczYJ90vDY
2JrcqdmCcOS4kjBuqcRDaHkAMmY/JgNrZxP0KuUDiqceuzQbLo/CUhrkSkWpSzG+MPSm4VX3fXKu
Guvfh56d80tEliI6mAbtHlRoSzpJQNEzv5BJ6PW6qXT2PPt2ppiPvDk2XuRVilawrWJWIBEgrjHX
hznhPBi+8RGUd51e1C0PAqMvXSOldzTNNyPQ2kyzJ8jlA16PMtmkkqKIczI3Ha1Ief3d+CBTN6zN
lzP/2n/wmxrPLN+i4100C2j3SiWw9zBFbnpx/K46QWRrfzO71v39YqJ5oZpmVGy4W96ipEm0nEhr
aZOwJYfvcOlvwyqsP7JeTScoROxm6K/KF8U/SiyZLtpZ2X/QgmK5wSljCL3C1Ob9RDWHd4ldjhVv
k+4FBwUZJcA1qzbOyAUUKFvVSC/dzTpJq19oiydHNjI5UsRF2nJyJ2JULsk6896ly5qJDYStAHdZ
tbiq/UtoytxB+OgobtH4tnddJwJYCFhWyz0ebk4jwht7cyTBRncvyIGCwyBd3Cf0u4hMDbCQHW/t
6ZHDq7W/yYyQPMeg5jfnkLNTeFrpNL6sizN/BR3r4qUVFS6hiC6OhcTP822JPP02OgCZCa+VLqWB
FsTPfGF/sWF8Xd9dHDVc0Wi8uBdj5rEHL60AhhbEGTDJBX52spX2QmiO/XjHrwh9gQnB/gM9Hr97
q9uxTzY4/nLqviRCjwuTABMmxRWy8Hp91GgicQlaoE3IaWCdSYgh4i8ab6A99qXrJw/HDA2HqdxP
kCZIzyK4o3iekpnE9DGC2ZPu/HrEfEexIbSJrpR+J3fApOPouHqZ/eMFQ0spHnV9G/rXWDpyKaD8
01lTPUPkD17qsoO1hg1319eLC/1sbPc8X2gV8kK8uj1OsvlNjdgx1Jr3R7x0kXkJ4Z2md6lO0/bo
8wLI2boWy3qeFAiPfUJJyLRDXvLuuwqVyiEbc278FC6v1M3C0ndCvYlY//odvxh0ieExxmp3SViM
/zggZH7bFBABL60xJqgc4rKpyBodBPVRPDZTWA4MHLJB8cmcQ9ApKj7mXI570lI8dSbHs9VuWVbi
JCBgyMd0Ihvw/Q58dg1xiYU/l/te8Us3yAu7IRnCqtzE4ayp5eJFEzpk5zkxHfFrLN867qgrNyNQ
AY6z8G3kLQcFGnf6jxuxTknvJ/0DY6Xnb4ZQli83uvTfyZ0V1xOL1o2Fonxcm7G/4mhB3KVtgFYU
kbcUmE7OWQFkPZp5LTHmDg0LvsRDvNzzuTivfa/ITKcrbtU8RPFntdM3+7EP+FxLJoG9IJ3wWyTc
m/8W0Xbiy1mwTHr9itHbXTJO5eSSq92oR/NI6Cg8d65giVQASGaKSoRC6EpA2BXlOrOzqSdqnhb5
aplpTp1JR6aZtM6P1P1RWiTVgim0tdZxTvSLcq4wirz+AVpq1O9Ww06ceHXAN6u6UHF8KlauMv4x
6ZZu4uMro+rBjnV3pZypuMc3RMCsjF3FdQcwfQtkmXCaSYia6LCvLoybck8kJPwLw5JEqu0kXYT9
aOP91AlUUoAbESnAbsLASdLgTVXKbz/yNpVISqGe6CPyDS1muiWISzl6yXMhJCiPWFwHNt9oHzhy
60oAAow1kIw1AkD55tpehQiqfHtI8agMp9HXgNhdXbsAjHs/jU4Vq+RmX4JnwfqiUdXJwo5BZFzs
3HTR6IsHSQWxWZXJsXWMcJ/ImQ7jdSBP8lilBXNvOLHkfxK6w8GPSVLiakBXO7p0Y7Ds45t3NiHx
VQP/o6deLc/XR+DOHX9EQJCHQPWvGbHsjXMmZkYp6YO6w9acTfdiWAoMetPg5ceq7UM48qFyOnrU
6bG7t6sIKFp2b8VpcQ8IVrG8+YVZNf+ao2Js8RaGmGN5F7Xv1mGOEry7YUmu+PK641Q7KeQDVx3J
yLJ8pFtoJPvazhgTvfyuGOLiM5tK/dcPZfBcJpHyrqtbTdkd8wBGRt7uc7VL2SWweGX3/FDDmvkJ
/TJ77Pg6n7Gw94S8dZmHaGIeTOhtMEg3PoN+8fxnjRfZ3/teb+EzsBOHLl0TYtgGE54XxIsSWUgw
kQEx5ujt6Q1yw4jDMOFoOtvY4bBOOVXMH/hfSZ1Sg2ruRMleJ9nALGBdoox52kfhYck48ZF6wWLy
oWfs6scwxvCy1yKKzsuQh0dfpu1jM5iMZuQcuMiOn6YnUoQ579zV02K307IOv6gqav8F9AM1u3IJ
iDLXASe0jS4Gug4aTAXbmc4hGvVwQN3fsN7jw5ysE5+O3+A41Y1FUQ5TzSI7jrGwX9cwKZ8dTXvZ
ldp6nCyKi1YfnSntLt7qLPtmcYNL6YfxD/jv8fYUDjp9pxosa1eYVxU9M0IYvcO+WzaXtOzFI83l
dodkGT83lEi9FViKaaEC3mvvAFMnIcSkVSLR0SeLOm3JS22jygGUuRYVe7OEnfb0NQx8QFTTFWOM
xV0ZUZ1Q4SkoBvc7kASqaNwBiXxStGNem9kTJ6hLi/cbsT7EV11wcgDmPJBSvuGxXxwmerll6g/D
85Kr9YSqtZCCM6N8XeQQR4+YI5jo2oaY7zUif0E3WOX4u2okjwCFFC3cc3HWXSZHQEt1PExVWyem
tvKzdGc/f7N1V8PThPjv5cSxIo/zccPvi1ruQo3d+iZ130jz8GDA4uB5dy5VTw9FPM67LuvoX7Xs
VvhxYeO9YvGPhmfc+ZohHWg2PyhbPJQK+GfmOZJqNXfkRYuRWitBOIBvxRb/BEc7+e5XrQP2FxFp
ijb9KMK7aUrg+zRpg6OCSD6oVFqkY0bEDADDX1eO3UGHpVBXh5pDrJ9N0ikyAkO1ImNt2BGJUG0g
SXnYrSJfZBujh+XKjWL2SnUwiso52pVehP09E8NwXB02ipvKSChCtR8V8QG3hrrkC+dxjzaT+4pg
B6GKxU+eye22+AtcDgkBc+e1jOkBncLc1JLzAjmVJ88hVHICGEViAPQBQeBmM2DrLwlT0qYwXgsd
1d5ek4Oyu5E9O8gHd7nV1jJBpMfK71l5U9w5TJum8LPx6DcOeeC8N/q+sBRsfhGTUf67IX/1bRQ/
aGppjaNhhIcgIegOwpqZ3NsLRwd73O6DPrDHFetZsi/aLG5f9hc3EKQdJ5h094OfYK8EtCPROep5
UV/DPAXuKek1AzdeJxSOtAt4b4i8Hpa/S1i0rxaBC+oqmgZmwm1dFizul7oo9D8avZv8FwKESE44
G/Lq/8I3XhETzHQ3uCq3h7D1mXYL1Uq564Axh8jr2pwlJwoUaY8usvVgMXRx60uSLaGYquiOIXgd
+V3D9TtglL1vhsz+oh6qy56AHusHlkNrsbOjDS08HtQv+pFM5vxXTda6+HO0vSBi8iRDG3TuS73O
eyyeJYFRjcPZzfuThe+7AybUwP7AwJ7jIm2k9+4MFd4v+pP0N4CC2+A2Uf+Rf3YRRaGJQ4c1C+SZ
A3XArQFIGh0HvgyPEM8jx/yBpxbnF5guHs0HuE+4RA3rW72PxLQOp/kGuB1LFsu//KJmrcJikaoz
PMIxFqdqvS/Y/ID1MriodvzyDTncOGIvM+SI39Zy8xG5eCmiPDt2Y1K1ANgm1hKtOznNeYSCPW+U
ScYIDg6R1EdqmL3+2XGpRaXAMshwjXb8J0Hm3owvfffMrTw/w2JyL/lYlU9qmvS6aUSsftjwh1e8
4v2Ozr51IYXCyRJ0G/buG8qrC357ZrhtRLKbDpquRNYu7IWzT7+NtNoQqfcfWsoifFYnc1WoPwj8
mKRitDUqAGTx6FeNJrTiyfkLCkl0TQr8kzRsFbMgpSmW4yw5NRznyoklkJbWqH255OKjw0/PQpFK
WnNO8AH3J240DRyuTbMKbxKmieqyqqm7N3k5vtkQ+zCJkmQqjzBwJnr18qqyG8hN9cvKvLxVU1o+
WITveRO5odoCkl3BReBN05gGjz1mnb3DqP8ftz+pKKfzOH25pEEBVg1hfG7nYQ5PQ0EX3Yng1/re
ruM0H4NKOvKlsDnaXYJ5tdwGEQyXDW6ugHV8CEbhk3j5yg3bJUH03OVssbYM5u2vkB98BnYheMJV
HCkuQZDGZGNThwWonDt33I5ht35iqu+/GRIKGmH7BTpcTN06cg4rxAS72mFlAHx102JlX4CwIA49
AbN8XyGj3shG2Mnjg+8KzHG5i6kUYSXFM86LUx16HlDtc5voDOcZ1QaHOqzNdXZ5/T0TYRq9a+SW
8iIrWVHkodHKzljdrX/nuNRLsgYMvS/w3G5InznHKyIJjqraQ6pNmD6U+KTz35HfBGejMH5CsBo6
DYEhc6eXsXer97DhzFdGybBH1ynau6JuoL/rAI7NAlxKil9T2sx/4qpxTnPX3KpjpmV5KR2le8Tm
rvmnbrbb7VRa6z0RLPDLA4dSB09gqSE8yTRLKaqMnfa+5CxzhZyAZhD5sjPsCbFInsNqiKkTZmFV
HphBOXL14VRRTNszTGLIXyXbWicSz6W73tK5i1+2+KimWZ5cop6XCpc95eJjmzF8zOt5jIPAP8Q4
ErFJVVzreHSjgf7beo5OfhNlT0rhPQLL5dZvDZbsn8iPw62H9+k+azv736wK38VrO8LYSIS48iId
kS9N9EsQtQR0brAjcXXJ6TpiXL80bCy3IEc6ApwNG+cntBoSgu6EJneJUvaTb2DgM9xNHtyT6mtZ
HXGIZxKRHNFjwV8tQCrtU69F3mAewtDJob1p7+dEwC3NJvI9hh2Htw8DWm3KYqj+FgtNsIL254FM
g1Q4zODkbiIngdKMmz16zRAn7ul2Lt6zccBAzIcP5UxxQ4xBLOyugsWk3/LOQQRtp8Anr6iwMt7y
FxgH+l6fa9Ro82xwy+OT1bb8CxuBuEQqZ5ahvtC3B+WCOgatrv2zRrZ5XrNl/ZOOWr47kePoe1iN
tXNlbZJxs6AG+qw9an/a01K45u9TJkNeTuxWblg0SqoR7jWlHgUvxTNVMOM5YQMYHJbcrFRdksg4
8mJNE57w+fDIq5h+pjWJqkNYVi6dsq2bH/VQUkOb0xpwr2jqpqCecxBIR64oB8RiVP9hRQxxNCJ4
gRGiu+3A0r47rWvEKlGM0CPIW5Znbswe35hvzha3J+Xc0RJT01NjSAJdZXkVwjcjKpPQERHsOkgb
KbqMn/8IMaV7LPf6jvZByzlaRnh7rZfgh7N9sGsqQziOiwH8cRJHhLpDQKmXtqYvnKBuu9YEbgnV
cHBDS0MmcklKHUiLzNtahmwvpzkbX/PapKTYWtI5z2XaczSPlyU/iIGUezCIwXsEw7B6tC9VXXpe
XcIZcLSC9K1lGw0ax7UmvXLWSK5jSqgFHCmHCB73q9jINopqOhGi1T7CV8R5BRGvC+9nylwwMi6V
8S8NqjrXLuhFLFxOYpa97MfG3FEtRP9Aljg12TaqNJddjNZFl2vgk6TuDeBb8lQ4C3d4h3t/CzID
h2QkEq/+Z9awfgh4fX35eRe+zI4cT9KZeC4VKUZmV3hzjfhL09JGYux/yJvStAfMMuFjr9z6Y1V5
Me3b0Uyv7BN1+hKRZdEZNR6ZGD+T1Y0a4GJhhPYQuIbNRj8QWR8le4d/dBxU8ksyavybyoVYqs1n
/akbL9smGEhCIumWoipZDv6zXyur+K2neX3jnEzDnJOysSl3SdCt+kSx1dq+B2Pc2L/lGCbZHyaM
jHhDtybFJVwtoXOEId68Gr1vxShbhvJQhkkNLkRX4b92UtGHSlIAGijdvPZxW3BdoLJ24xvLQO7M
fU8K4kE5oxs/YjnEiEjf7YJovNDU9SsIS/k8O27RnEZTLmdf1hggvKV5ldmIsUpIOk79boIeZejH
6jcis8slb1X41RoAVD81SYw/Nc2VAWJmUNufSVVR+xDjs/DPsAxVjbMsZBboCIOy5ajxmLdfjHVm
+UuEqil2xJK9/4zrqepJ3ygfAi2A7p4TrXD10eIWIiIeMlBufB2Hl5wn71XR8RDAAdHe9+iNwcmP
fEwmmprnvR8HXOV0T9RbofXk4tzw7R7AAANYM0eEZoBgrOccV9T82wwyMJ/wNrycc86SjF+dZ6aJ
t3IW/MJrMHUvXCmu/QAiaGBHzBHFH9uZLSAB7qZ44hkBAMZOKdaPjpW9CWyy73QU3RnO4RQnxC5A
LOJugzxVxVyl5zT3kn9Y2nW940ntPXFwHS5Rs+rb3jvq/xSman+3VLVicU0ScyLh0b90gAKObWjb
7xHo04PBN9FRppHQvYe9OroGvTebDT+FQGzGDwmsilNP/oddPCXPhyHHqEKQ1g9r/phsUXvUUUXl
bYPlj2/Nr9T0N14zH2hxg01w2EU5eO1Pntz8lSsHppjdTywfTMrkRE2M8i5WIqpgfloFqssk3Izi
cHjTHwWMj4LlWw66grCJ1ls+RveTw56GxJKWhoIJTaSYK3p2BqqtQQpP9IjgU/lNiCHHBOiMcnwW
leXq33gka9p7Cv7adld3C0wa1afdMcr1yMKswTO0I36YZdC6OoJYMhxr90llY8mBvGcj2FjF2LBm
ZeiQse2sAtza0Sx8BitfK7yv7fy3rzmO3+dpyAJ4pAOHMu5CfGcRWnuyT5Du8KgJDw3VB2c6A5+I
Aad15Zo+M6fjhOpsgRrWzfNz7APPnrbkmsSJBSoKSk0U4LsJbbK+ZjS9wH3F13H0DdITGh4PHkhu
sdhNnlkM9WTYbhWVRWPVf9VFHVxzoig1omGTqf9Gk1eCFyrdKmKDqZRr5gaFNPEzIaymfK8yKI57
yyktPyxeQVGfB5/4kMTtku9rS+MICAq6+34E4T33F4WaLhYGCaHwfSC3UPwK8SAgi+KZjdMLzErv
FdGPEh3CoLjEhKZapeHRtZcyRpdw27Q51j4P25aZvrrX00zEOsPp+kxDkqb0cnLUE9vvONsXLgzb
n95LBy4QSKJBf+RoQ94E4iJD7+idYw423g7ZCcdeONvU2fnRQEwBtxHBS5XpjSDleaxLGgA4VTrr
afVCx3mrezDex3BIk+ym2bvJ/eo7IPZ8ipjMXTex37/SFd+aY9HRPn3sJOvZXZJk/T3X7/oBaKsr
eQe1mJFNj+OkCYSLJOJm5k8626HYGL/OC2Icac5tEUp/PAoFvGq/DC49XpwPCFf4TOqQi+rl3Mwi
n+GUeeU+wvjN8oxQx9n1FcR0HQ5oKZVHhHJD3T3VxX6T3COK5K+VanGE5L6sPqISiAkTTpN+o2Yl
f6B6Cigk04g1Gw8n3y0ski2uSB/IlKOSqsLDtqqy+yraJRhP+cy0X1DYICn5nggwoVmQgaUDgQOf
Au/3ccOc5ZyduZv3lrNOtPF9tFCuqcaze2yh447MFxQychZwl1gw3cR4iJFAvpp6pbWTCrRHFvEE
/LOyZh0d4vzCF6RExhbFI51VsytQBD9ha278YjVkHLqRjUocLKLbrx57S64ru7jxLszXKfxseSCB
bW3ZZbxCFHSylyBjefGKkMiJIHLBs584dSzp+8pzMNl7SUowiqHpXKEnQp+Jx6NKG7T0Qi4XrPiA
36CMnhYyv+3GyBxRo3RHTXDmdicLAa3+yMswU2KT4D8wLN4tTBaMI/P0J+QzXO5Zwq4g21yXRBtu
+7pDZe25Gl5XLtvi3ONHIAXXk5bFLxuE72GZTd/wUfz2l0OggjBDzY+RsNS51IHW9zkbmn9MljEu
RduV6PF97X/ksRf7J7bb+X3KqMx8Wvg2ecKc4uGUWCbE6WRKruyL0MvyBGFXkQPbsL6WLPhGKZ/7
2gEVqdyZtJFkL77niaV+45hxXprCwxkqOwlpF+zIdR4gn6TgXNHIp7b5bkB03XW17Q6MXaSVpKi8
04i/4S1NQeNfQ/LNO9ARjoBOJjO5xeNSPqbGeisZbPLD28KdkP7Rvvw9Ku/S7PkFx9eF4fYNI3wg
jgGRRz6miSLFVcwF6H+li0unjHYOTRvrx2DsNaLmkuBBxF7g9R9pVDU/k8sGmoyxbbDniSC+yzTd
7RvkB+/dR0ivz3O1TvZG8emyE8SD+Jp0vPxIw932Z5s+IkV0u9s693ejIRt+cwqV0WOPZdS+zslQ
6LsQXuX6FlL4131akKGHuo2A0kYUO0mqRzlXPa5sfHeha5ffnke28yZ+/YNxiDFJGMC0dYDFKh5s
+yWrhXNGWw+d2mZtXtxDSQ6GZ3/22ZhQzleBvFICT6VQ9kSwNvHO1nLUGEKFbm4a/sNN6Sz2q3XW
+bfjEDwHaWVII/XjEaiICrgaTH0eHa9mnaf4EVHhltA86HDEb7OaMr+6IRSaF0gYXowTLPBOvDPW
ip7ZFg/LnoVD8ClAWjyT1yyAnTQRq6S185gXsVjvKs4LcHOcbDiCK2CuB/dc/JdGzoykTCvPw9TX
1fxt8hCT3RwEi4Z0M3RH6Q7leBhLkMDbAVO+v+W8W32awIOx2jYkxqdShf6GXZ185A2hX0umV4wn
fkrmow6LPwBqzRWg90xtK3bcJyjG+a7KeE5TTtmvr1JHdLVb7dRHnzT/vpYxodLYXQoyJpBYeDCJ
o+Cw/Z5OxNU3STDKz34h/80gzNc0M9fvXLqcQV0DsfqgY3J5JdnQPpGG+f4fSefV3KqybtFfRBVN
aOBVQtlR9nJ6oWyvvcihoWnCr79D577uOmdvWYLuL8w5JprU6QeafXacoc0wvC+rc4VU5ugCE2QE
73UFw+PJPwVBAOgnv1mYN6Gt7Z48u3W6iCGP3J22SvLDTJ3az54Xyu9BcVij/Mn6Y0XQIPCL0Xl3
GCYwJBqVw/GgE3mUjs9i27thfJAp8CkZFWf/1twrX3GpLj9gJi3oFn7isuPDvOLYyKnRTObR4zzZ
zcvAx/6EXds/UaFSinnggnCl2flzZSb/uygcQruswET3kW3kckkJWg0OGG2xrczWLA/EUGmcBS6c
rABXzoMnGpovKoWdl6Gl39oK/C7MVZSjZlnvHST3VJoQn1mlIzEzUVaztrLTNfZs18gYTVH+3mYq
e6vo+jnkh+gh66rhpetysFnUM+X7GOiPvK98vq4SQcMwuM09iWveJ1ng1Z/MnXFABrrIj5LIx9Pq
LX+7LJwORbr6z8T7FOUx5MXbudx6etP7TvBIXiGyG4np7m60acR3k5Yjzi2pToty+VaDTn9Qfyy7
HmfM3iHwd/7x+9qWBMA6676FGVBsUpWzHkX2jUqW2G3I7n5OkElkkqM1k6cZW9p+CSNverBvTRa6
EZ7fbAJDicA4ujh1kVxtJgkbLqkq9th6sdsgweQ8dG5+Ykq/W7xy2tdZQJ2FxbwniTHrwrMxagRp
4j2bOQMA5y3t2Rrz9G0x8gWrlbV34PPd26iej00jwqcAM/lhrdrFnARRRzFnEcnFBVLpJhau65xz
fh8IRmwPxMZzJ49NzCgoM7yqeVs4hs/g7vht2TRl7Hj6PHxv2WOuRw+ZxrPHZXUsssR+R/5AdAWi
Z5aqAdgP2a9jGU+uF3p0j/obaebwSqwoUqBKFu8IMZ1T48MgrkbHuKjwQUMi8c5+2RRlu7zRPcHL
6OHkwOdqZlhWxSjQTdNUxa3rQsEqg4m41nBiHExiWfmIsWGMTRZG14xlEy29yVNkYZZkY194VUZO
D/QuBBW1fUSTNf01czd/u4WoKWf1F3rDeedU04xWtU6iNytMUKul1vN6+0sRQbYLURi8IzcCDLYL
Qo1ZLIDgBtRLBzuiB9C9OZZE7GzB1TkX5BQ0omEwj7edJ2mT1dzm5wCjDR91hZZb58g4bIdSB+zp
djBMtD3A1BtBgsYTCypg0cx9ipmCqXdKl+Mw7UlEGLoT6IOBnJdRD09Ruh75rqNdp1bkgIHF+g9L
7beDNCDuhbHOcz6dsVQzreykLv6FIhs2lna4/Aa+1RW6cvmyLlEYxqOcyD2BeDBgZVJb2s+KCw0g
10dKv3sr2EaCwVkJUR6iknoiRyP8tAb/PvOVuYALSJ1zlAoOVQHC+sEekfFrqE9b3PEQTFHV3FMs
Vff+fDOfS6QWP0kn+L594ri6qAzlnqSQXkDf4Im2SIosFHgwJ18ALeIz2DN3IdHzZjSplEsEMgBR
LuIwqF/KNijhXJaVcwqZNn+GgWovczBiQacc/qFyb37run2sbg5LXt0k4P9M2NHGFpb4mrrqsR1U
+hHCMd9oNqKPSSjrPWR08oSnFKzrtvAjY2OwabnUc++nsUT1zIU1n30qLZIkwfJsxp5sn6NyqZ8p
biHJuQG4EGJ3bldoxY315qY2AF1muXyDkT4ypbAZQPIxV8XsQi35ckbZg9o6K3AvIApRcVYFTA+o
bTeU9NG7mlOsBGMbHJEBAeAoKiy2RaVeh2qg2SQQaEB85N+QqeuU71rp5xwy//9G1Kb6y3Iqanbe
kooHZdbUwdDAzIggX2jzyoXNNeXND8QVMkJ5/G6CV6WzP2WSOA/kuBRXj7V5XA1zCHmc+n/eKtQh
wc4d1qyIq3rMaFnTjvUszIYNG/7+Vllkv3Pi6Bd6/c8uISp+KMAe46inQmBFSgRBrb5YxE8k/9qd
upihIOk7Y4sNG4AB3dcCZSfbSr9rzMUeaPnV2P9lOpzEQ+hOwKzmsbvm0g6hTkX5TXheowAKihta
dAT5jjvcefXdiZAdv++qL1WI7LCivt8WvcdgG7ZZe1ggmT2lvemudCmcJdJ05i+JHmbTjStSAtPU
jFo638+2nAsBcTsAfnbDKjO9v8kVtnSV09ZYwILaRSWxVVvoO8hV3nVOSe+DlrVhmyHts5Mw2+0x
a8WIiYdda3KFoYFoZGMXpt/KeSQRomhDpXf52lHKtqirSOTq4hFgJcfJ8gZsDv2jO1l6O0wR1tbp
vcsIrQXNg/UctRPsm/TDTPhKoehFmHxRKmfzbOCZs2eXHGd4KoT16iysbVzXlHd24DofzGiyTxPY
3SnSkTQHUZUHCJE3+VHJ74M93MmekoZh2D5w4C/2CufOlrQxpDFJTw7PhAG7yNUJrJt1ylk8tgdL
Mx70TCBfKlzZL4HrZ3GE/41crggGWjA475Ua7A8LXJt1qHK7+BmNh+SGW6v+Lf1hus9RY0XA3Ynp
2jrM+29+cYp9EjhqTo4xf2i0rC7eFPZbZUJG/XAfMHQA30k0SdJgT0eE+2bwbjp2SKX52B3zIsQo
kLPqqoPUQ+k3/5fOCKNwS54LG2N5S3WMoqr4YPDCf2yMnmvN5pTU3TMmAXJjw2l4L6DR41GZF0br
a5kOf0y5vKbJrUYoeNMOE1puhMCeHy8whXZSh9UJ41n6pFg5fN5CVkndqAPG2rddgzNnHJ94nCi5
gK4fWDIw1Qjtmnwdu3voQ8ifxVKq1wk+xbYsjdtvESaIm04xe71p/d6wPCz1OWHoQTVFajaBQCBe
71Yw6juCUIYfDNiRYZmVNhxwUY4SzA/chd6N8Nhdp+f5t1UFu8uRv+LXn3KerJyocYusdghYeHW+
OlNOl5rpjHugBArBc7MJx4vGA47gNq8tJrroSuBy/0KfmN+Zn9iHsIp8RdDV4D6PYdtnp1Kwzt4P
q+dh5MEIZzYCm9Y/R3hcRTNi0njMbP2Xx1c0h5qN/R+nyKfmyzameVz7tXsKYD48TchO6O1UJHD2
h1N5w/SDsDmhZvNIlYpsYL0FLM6JAF9AASM5c72srzSOXs+0o+MGR+RaOMfAbW4UvaSeLmae5uhr
pM8LEEoNuDdQLVkvK7Lb5a/KeQXWIIA0y7QJmci4ZoANCSVtLvkScvPyAxZF/RxMowHCsXblOXeC
DGZem/8sTia4VdFW+3uANH71hAfAmXYTOLF30uiotQwGuH0mm+ZId4hGmozf4FFMoPdC7RU0ttUa
vmRp6QOUM4j9XmxGvznHBjwbqonRNeMO2UOzS7SwojsUMI7capLmd3nh27tJ0XejF4RfWOZE/u1p
XDNGdUhk3KiDsulLItQ8rkNU+G10t2ZNYx+0mb3/2Ju259LVOR0gwR4CBbUz3fEW3pDHhBDsoZYM
vzlyzUemOGT51JHnoRdOXLSZEB1YQIYYi8ha7w0TIBtWAWMdbP7b0WOovvfDYP1Ec+OTG+6t8o8Z
qqWJU7uR6nHSmEcJqetR4+pNpX1wgX6fFzcynEOnl8VYXRVphQse1HsXMF7zyiKLtGteRFqRL5sm
tv3IPNQFSAw6lin4Kuj7+Z93DrZTf7ZqSi4SnIatMzCVUih502E50SvwMTFHFS/QTJhHbdl1CD4d
+1BcXplXSjhSoFa3+H2a5NlNS1LGY8RV2awobRlA50eOBisVTEjd1L1GaCqwDKOPzP7AUSySt6Qe
TfQ5YZLXZzMh58e/0loGobaBRtdO3EbkFDoH1AF6Oma8q0XNjiczFnCONrHzeydJXBs4NVwnaG4h
GRDlqUzzYCbRal1tTcaS6ueayCydV5Rw/KMC1bkU2NkpN9IEGxhtiMn/sY205X9TBQdlArSQF16H
nqOSk7pmVaIS9BX0x6UPDg/2S79ntAwGnItnvSILiW7+FZIwr1FhW8NRJaCDCFHhOtnQhAksd50d
xbVUpCKl6Bw2GGWZi2VzygAZkfTwWabzbS9VOeaeDpeY8h7yBRUYDhNvo3tflcexnla9N5FXfxKm
YdcnqySpQOAHGmOnsMviSDdNdqJcprV4gHNXBIdFBW54muGsJUg6G2pOgDLO2bgjPQqUHhZPPt3r
C2geyI8by+u0vtQ6YYKDNr9tYGyF+XzF14RyuDGSFtrhZh8fSj0H/rHum2jah1a+Kgx2rfl0nBE+
74aCafbu6F6m44A7Ejl+1Qf9S3+jdbTiFtWI5lXQON+UwAQvEnGOLYi3ZIvPI9V7Acvrq81HxCEe
eGvumtp3noLMX27MLI28aZAkp5wQh4XLqe9cme2FM1X1Hf9JqYgUVQhyOQ4kkaaWfuutJXhGAGWm
VzKKhkcZGI8/ihgaQCWuqw7NULtA7SImMsJRNPw+8jIK2sqeONuz9g/FQjP+jjB/fgmoww3lsBwP
sZNh4L9HotC/d1XWgbZl2P7cWKP+F3n4Q454XpG0VkhKH5gjusWjpxwKHzecdzx22TfuimA4WUxX
N7JLi8eC46A6mKnKyn1D9N2PlOTkxDkeRGIuGF2mxxKuW4YNNOdzwh+uLwDDJFFVlpN78Vp2zvKP
efx47VPVjodo6cMfiHE2nmoSFBkzupoaWgLXsOMsle2p9Yr27wBchLmSbZFNN6yTfbHZsn3hJ52v
y9xZb7y2pD+hFiLhLByLMTgNfiIeJroWb98IU14yDfuX6qzjqOeXL7y9p0o2xD0DAywb2P5ZYKgi
uq8gsVlxii2DVpETSFymam3fcOhIhv40SqiqhZPjaJkDQd/mSJcmiYS2/oEkhCIgwqlDOFJJR30n
hHDc+b5MzqOPlZwLeyrh3ogWO6Ec2FvGQWPJ1zXF1sG/AxcIUaFpC15pFMEdeQp4paQFOfDm0MkM
I7xK1jHqNr98q+GiT8d6HOsfq5oRp43MZnlm81lgHwJQ9OMVeFTx0YskeIVhXr7wizbsBPpqOBP7
EXwInx7uyBDQQYM0GMTHeROO+77pfGsf0gO3h9VlyB7jTKH7dG3Pm/c9EjiDz9XG4Dfg+f7M1ynp
LpUPHfiMCDZL//Z9Vhc7S0863VmTUtUpAc6YQ4olhA2rxSxeAJ3D3pbs+m55nhRqIybA56AfFQMR
kYhyW1WUhJuJLxNUaAdmnFtu0s8F+q2LDXEzPwhuxW8iFOmZ2d/KK1UJQFNT3T6xHm3mFY3VEIfj
FxWu+GmM2F6ENpWDWxUz2uJacG6btXOCAz4XyM2clLiLB07eZ5wE9YdofTJveXoxFKQGRlJMUhgk
Nq5E4iEUB9HJpHmevvYLo+fdCD5r3DI+cJ9ywGFtrPgbXlMDnSueXS/dgo4V95bObbwp6Vretbqh
9BoYutafvW/1/R/Gqc2dpdcpxb81dfmZts/bKZwa+sBkjWePdVgzgwCFE+khx79jImefRcqpIbLE
fIs6rDDSVCuzT4GHjm3QAv/y9sylzUmxL0Q9Q7yZQEKJu7eIm8np/wAMk8tfJ6kJBNnUghHed+Ea
ZAqUnq48UhAauRl6W6CZhsWcXXXZ8G2Ui5hIP/LkHEHjiZgkzXMbDbtlwtG/EVBPp21l1WY52JOV
FAeTh6F70BbjMEfx7Gy6SemfULDf3suqm+4Eopzuu2OeXCJoSHt9YjpupXcdgaLy4JpCSiqoCojM
xHDhWs1uiLqpp+TGWlpA5ZO4hgg2YesG64SZrOCrliad7CNrAZ1/seEd1b0n8ZsfHcdr/WvBsNne
2P3YrceqHcgYc9up8Y+L3RfhidtiYiCe36CmOqUfhkXjsC91bZDqW7vrgtcGWyR5U0Ch0m9txqY7
p9z+/whqYU/Dj92/WD3qzXiAErI+eGlj/0OZPD+O6QRUusshu2B8EPbToqAZxPMENebct07wDx0D
Wzrp2XmwDZA9hmfSRtbgS0EPjccQCZSGYkj1UFf5Q9B7xt4ZbmKLvggznEDWu12qLDivYUQWMqUV
E7iiz4D6wXyPa+IlOQyISBb7wmbf+eICXDtVIHEoH6bmdw4QRW9Mr9GQGB+e806kDaMB7Y0AEptK
6ccebggVZW0oiXOV+6/8TcnL7Ntg4bizIxvMXEKYUxGG7ficIxU8FStb/htEzX7A/p7dtUp82IpV
b6zhNz6u0wx3hSw8tfGBuOxUa6/Y8S33HAIZTDmoJUr3JkzEO35UXTwvo+0DqGIOvnU4d1mDWM5j
AF3IxvlcSwZhrfUk0KDfFcxTy23NoG/fWQWBhLfch75BtLWrGJOfkEtkkEbmOjogG2Ov70ZF/bHW
Bn9r7RIZdZjMbJV3/eIiVDICYphWEd+FSZJV7KClqY49V7JWJcrYFTtSWzj/lQpPVFbP3Eht29yq
qfDzxop54DOoBxBt7FJdNq0dUqeqdDb51MIya+rlS7p1D3h3xaliY045e477mjLq3iV1eKNWGXFG
OQW1oa2jD/gxf2EdeWBYzfSE3pD3vxhXXgLmtv7jTBN1BRs8c+AxUd0jekzftKW9QxnyGJbTkpFz
UecChn5GG+B3bnUPxQCt0xLp/zpfl+emsyVr1xKp5i7Ky/oucpLyOFSFfGvDijuQRTa+ox5S8GZS
OMZRC4ZZseFOCHa5jywZ8FASbZSOHKBpGIgO2UgiNUpwfHN67YkBL6c2uM8FHmeQGojXDGYZNilQ
Slxv3fmJx00KzOAhLzP5mCF8uwsFUUNMp6EXBYxM0Vp26mek2hhj6rbl1awuGCQq8cj7bhmvupS8
/GHb2XUYTbVcFgzKukPFI2DvUa4nLd+e4u5YBgWBp+nKud9pZ8znE+tcO4lNVWvAs1QW+GB4N154
rYlbZLRcdnsTZKMdB57qyu9yMewRfGvmyC0AbwEUqIkofM1RRqG36QxsMrTRMgPeQeAbCALUYycg
vT5D6tluPbUXgtcvpvmol4/B7rJmK9Yh7B9nK9XTHbMWjB0Sx57Hsx+hbNikCZbUQ2rdOJecBFCr
OgYp7rZyJhQBDH0iZJS2Fx28zlQ3hi0pP1wvqf8AneK2RtPZf1GKowx2QLfcAoA4QUhBRDQP9sNJ
SCPZsz4n6Ba9RA2oLCIHjZ575Eh2G9uQlsfQjDS7oUYjYxYZ8McLus/bHBm50jbParVwG9ViZHwF
8QyFOYLpuHHS4AWaFps0/vPFu2pajrMljLovN2HNt4V7FHGD4OHtrgM+W37emWjO3Yx2F78XdmRs
qfhlQYeEwTDukVt6L9DIIlZzKDdSdH5Flx+ykpJnx5nNirLQWRRCzE1Q1gfcR7zm5DFD9czMBIsx
Ax0Ue43jLUe8QZPZ9s2s3QMeVSc6uCCOTm0E4AVhR2YMoxOlijvcEUoddMmOZSeGjjSKSA4dmJTQ
Gh698ZaPEZI+/1ZbHUo+jW3kqrwStixIQWTBhQnzhZOks+0DMTJMEnmSyJzNSSR2Lz3Zig5WrqbP
fkF1gGFuwiX5ssGYITfRKldxEVUV2yc36V9tQgl/12UAoE2uE/c9gt2WBj/wxO2zmTB4W1ON94eq
s8JR10PBPatlyEkRJIDP3bfLSl4QrYhHx+RQufG6kke3BzSp1xhFLC0i8mTKQNJ9zRrD7Xbg87nF
NB87wBb/HH7Yr4axb3jfLIU1Xzg0sUeTCudhuKPBeub1xs8azH3Izioi7oWKIMotgmrkjQ+AcuE5
QusMfS5hr8PzZJenSYHD2pphiT6txLGcbVDcPEMoWRsftunSO6wahu4TeSmgNioEez/SUhCE46BG
INq6j/TeQ+OE4NMNlxYFxjiEzJvoZ3a69eA1ORWoqM0YVjA0jHKy8jIwHPEZfLd+fmTjZtkn35Eo
+EzS1UANjQnD3dxpHiF4JHLcsuJqXfY29XD1CyTyN/foZAPL4/DjTHERFTdFQ3srqPHDmHUWJ04l
BCE6KT5HCX+aPNwd30NbQqZJOu+EeMVNX7wQad0jq/aBgA2/9edPX7it2gP7dMZDWYVOtEU8In32
ssixCN8Kh++Mi2SIQQUEt5ErQXvbDN3xy5xXBEPi4dP+IZXW5O8ownv3Tw6e334VtFwWhOggjzAv
8HzGCFGq8m5EBggOiUL4XEqr/51dfUOZ13NzoBBMX8YAw8iuawW+csg0c3hnS5GHNUxqU8Fp8E2z
7OTcwpsN0AOynNc3lSoVqfwHc5hlHpWDH56X2kn+zf5YkElVufnvkonuria8mlEKlBd+99WrEvJD
kVMiCYrQAvVsVVmywBn7RIbXDoxxHZhHWF2Rq2WpZUHKCPJvZgbGMKnt0CklSp7rFGkWhopueeGf
Bc8Rwttut7oo6fYZg2hni6l++GERO1sxpYry49HKhvGRsW2ZsUnXDRBWMfl0kwOqpHsnDWv/w0ow
8ZyWsmDA4/WGgHdokGO5nZNivDMTDv94QXbS7BgxdWqb4vS7oomg+y16CH1W5ntv1eIvlx6N/gBG
tgueIDUTTUP2htKnhdqUg7Zn2QJKC1kh1MkxO5JWMPyzx7b4sYacWngakFGeHAzG4uhzW78uoCv/
gSlK1FPjYJTddE69PowUMY/9UPgPTdqxjkg4TIHZTK31nC5da93Vg6q+M5Lh//N0SgCY6hDHMhjo
iGUg/9OL4fdLJHlmIFAy6i2oasZ2f27iQV5XKy8eJAvFv3CNxC8a9eYpTBfEaQVmvwNqJ6i1duqS
IMbCChJcT9YI3r/8BtaKAjmyRnNL6jVPCIpZXKDuO8EtuthSOnvPlQJwvisbiWKtszxWm30H4usF
dqbTxT1iw5/Opi8niMLu3gShY8GWcIx82PfhwDKn6JkC3TRn0RUfNmldvihSrOL4VaGQ5GjrMAsb
O4iDJctYq+JG0F0dfScq75mhwFVa3YWSTvEJFauafd5J+SCtwfsDI/NatssrIManKi/mJ2teCG/o
Z3GHtgzWT5+lj/hll4eeRyoHbT2Xpwoh7kk6BskFauXsNJhB7rllyiNibPVCws9yZZu/7ujwiKmc
A+sLAaN9IaSX89kZ5a4byOwqAE/tRTgs76nUr1PjTegWimLrZm5wmbEO3ctmQPdchta5CWc7tgf/
c+VB2SW+flEAa+IG8B7aBJLtUPI0LGeZPLKPVZhooiAzHxgV3lnYh78VVqdnS0MqoL7PjxlKSnKf
q+irk6CSUmFYnHUMbzdJW1WcquOwXyJPfvlAld6trLnRq0anfmpEYN+7U5ZskXN9JSHhNOAigw7J
agcBglGIusPu9Lpy42807gDoWlYfY9YoSDWc89/Whi63LKN1LolLea4LCA121S9PiAdJx+gtEoXC
sL+gw64vZTkWP12XAv8o6uLYkwn4aJlxfZe8lDFtbIBDyF+/aNmXE/cn1oYM7Oj7nONcZK7v/xd0
tr7AVLrBLvvkt6CSj9Nw7S+RCtWdgxsJw/zQHBFxjW8jEjEWu4N6jFRAd91Di7TsQL/2RMWB0cBx
Alpn4e9qfoosiLa6r50/NqLJbehL5wSD2z16RrtvSZHK/0Y8bofeIR0ICYJ4csRQ/vH9Qn24fkh/
77S4jx2W2F1vVS/khKnDqmwMDbikdxZIFNmp4iDq7j/CV5odGAmGeBUjiYsxcMGTFmW0b1yPaS8S
rkMCNwH7izcQz0O80WGpEMdSqqANc5GhxaYsxX2lTP4GE6hCLE3hiKZk3I9C6qMvm+kepCtM31Ey
ACCLiEFixHQRdx+7C8YmJ+gHC8KXYgpZ8czhhnI5euJmkTVc6yV4mLzwZcRZcl9mq5KcysN0cmyr
+kaPe8U/0n26Iz6cKBuRybbziXym5K0to73FEO3Tpx26LEPtHFoEERhMmdbinxuOPEBPuIU/8oHL
WVTW+A8bIJ5VesbKm4cnzrjPoFnz99L3phg4LaMoBwZUQ8QilOaB6Tozrrc5h1yfNbh/qP79g+Mp
zgUIg7hV3SFwtwnpSdcKjJQBpFHvRBtVR9DB6onsMZyg9RScVrxB+0roE2Y7G9VIFxUxqd80bXrw
/yxoQj75KSYSF6yXDmvep1XSMiCeaO4IhiOlxkNTA8RvxEzUEPV87JzMO/qg2Ij3hlTIkrlhbJNO
628tsgXpvzb7VShsVNP4Liwb1ThpspJtbAoZIZlG5pQ0AlxvU768SKLBicC10nfZq2S7ENn3WpqM
QNDVV8EPFJTpsXTZQm6afsWigCeOiTw6UecnHQY/lvCcxMbvdAHtP3W7r7Wrn7POByswyDsFbBSp
TU1CBv+OEs+YsrcEtOr3ImvMC7+J3HBfBweB650Bs2/+2p4dfQQTQshshnavlF97uzVFzJ9CEYP7
i2gmbtZUvLqLwsThO5g8nYbYU4Kwr6JoUWEXMORWhJxB8YcepDuETj3H1VrBxkNo3p1kCrC86lAr
eC0TWImKQQHHfKx8m3Xo0K6f9kwOyJwgyGdZ6FxYz+qdN5FKKBwEFwG09ZNKoo/JB+qv6Z6ueRrm
/xh6op/ocvp/u2yLfZDLIMZhgNeDmjBh5trpHydgaE3FS74Nk3kSfFQA6q91kRoNFKqYAwRGUfKF
EEF0K/xepc5hhu6mlBG9H5PvbZ9E6phO9f8aUjwZ9ETv+WibD2x+1O4srNozp3H2VaXSufS9+c82
qBPgo33lnnAvyiEaeyIYYJ8AndsK7RgIH036wAoLK6jLzjxGrYWvv7KXva1184BXBfxE2bNIGTL8
om0hG4VVmtUceD31rYvCuy9CkzwKfy6QCFrZ1h79N1Cw6RsDGFbQKN4eLavKPydGC8+z6HES1jDi
FSzKe2IHHkktcJ8qE4hDv8z5k2sJ8+5UiHF1KfQNS3pDvVpdeFFh0R+iCGgvhaCL3wukxAPGEpy/
cjRbZjzta+vZqGHLSe3aKHG2cJ3MnnmbfMp5J6iWM2IQkWzjnluD4V+ZAAFD5jO5V7YzCUZyI46K
wWDsVDq5rlUIqiElHQ+dYnJvAuKFaadJR0Lo5X7jAcNWM88DZaI3clrhzrxAWYF6g0pjfgOl1qax
jOg4N77Nqk2nrne3LHl3j3uRXb5InXhl6P5gpZ24gzI5XOY5VGe8FOo96GkgpQjUjknw8tWn2TOQ
SJS0afgEHvfL9vwOHSrDuk3tYNGRWeNcE7AXe+0vw8V1Om4frsG9lKN7Ekt1vZmDdwRZQagvHYvd
iZ4OS8QXMgXVqLbdlNKZhf4QbQwKsMccO+XZoG94CXwt/mjdS6jxNojDXYLbU28aSQN8kYUvj+HQ
2CdKd3Gcl16Rk0F7f6Jnsik7WudTrm5yKnH6n9VK6xOxZoj7RJrdiKBDIFPu++elrfWxyef5Hcd+
cwx1A9SNLzaAMMhC9GVW3Xof9azU7dnKLn3Uuq+FE/Jpw6GIGCvxA9+AGuOj1ZfWtrSy1zmHdUhs
AGBQCS/J2042ARHGwJidMWwhew1Tlvoeo0jQrF72rYakjcWUJB/G1g/gw/xnJ79xzOogSS7uILPH
qh3rP7jWkMFWwEyjkfxZVrZj+9UUDGnYNtq/pUO4SqPbMe4DVUGEbsm5sMbkSqQHG0Woxz/Ebnvf
EF0OE40rLh54G3dC1MuhgVNCo4hEumH2OLrxsBDjdi4G9lQ35H6cJ7mbxeyPiG5EqomA0WoXZNiJ
4+Vsoet1Z1c6PSQzg1CenGLbFMJd0F1yqySKusBdZfubZUYf/FkHb3o2+S/yYPQVIL1iHyP5v6UR
yAA4M/qNJi74kAfuu54wt26ixZ+mGLd5dWVMUsIL923rxcGJ8jk2xqCQ8K1kL1s/ecgnmaHzpk3Y
EW78lmmlicyQ3hP6JshjnOAlFd/ckBLg4cUoiNjAlsOG5iMhSOGVlhQtnKvTGHViuO9r3zqktRD/
omIC83EDrpMEkFGbJ/6rR7w7JiBHvSBf7qELJgtACxK583rWpAGT0cPasBqpXKf+illmfQamZtHd
LwGTvaoypxzyEBXdEpDl0IUxyYIJCs50/Pbd2t63btdc21xGOTeIncWpECx+05C4gzZpKQ/6PIPK
HMkTMdfRgyp0/625iu6mKgj+YMEa4yXVLAVovH0SnlweBNWvZbRhmNxuE6bX32VHejyrqPlOMEw+
5vhLrkVGRmLsunbzWbBW/cVVme0JwGTNVtr6aejAMDhllv92josKyhpv4VmJd0GuVzys0Uxo5WJ5
bw3a17jV9bhPIxHc5H9d+I6go//DajI5uW6dvC1qfGjbVZ91AcS/IfTmJ6Vx3uH04NhYBmeTAc24
gVIEqJ2QFGhRWvqMNHL4LxjMuOf/l7xaoU07rHxi50bY+mcYy/7eodfH3RUsdzIR86lJubenmrUN
I0hHP+TURR3hsTcal6n/TkszPjQQ/O59H/cYYk+o6vaMxbCqi182/pzueWbdOLpGfY8zIbIM9M4z
sKwNyOf0PyZZ5SNtQPe5zIZkGmVE82c1zhtmOqYXA9mD205TbEddMD5G0I7LmzO8YTjk+e/GQmeH
KT+YiFrw5blfmW2ahHu2Gev06nRGPRRKGwD1s6o35K9NzyAUzZ5X1CZ4wQrPTNYjfQiYNCFm+J+f
TTnrcJ3D1Jw1yJHhTErieCRfpr7v4YBu5ESbtQGMq6GQVY3FuZunn6U/EoiMEU1uqnSu9vmU0mEy
En7zh77BQFuwp4XSei1Bdx6IHAshQ9nkj2IKmRGfwj0y2C3wjGwc0HP/y57AyeEacnCRtuIno3Kg
KUc/VGdJckRlGM1X8k5GeYeEqIxJlUheoGwIKn2ISS0Y/lsuWb+tgErve+n2xEKEt0CWsCAPWjjD
XyCc/8fRmS03imxR9IuIYEoSXiWBZsuWZ78QZVeZeYZk+Ppe9Et3R9y41W5ZJCf32Xvt5EZPlki+
1OzydZu4J/D8v3Zmwo/UWv0H65Bsl/Nh5Vt7cR0/FbwWI2TmdxewKQWhU1RtRs1h1O2xdSMrjXaN
pmBYh8kp6/3kGd13zEv9/92J+4VH0KZAHXgkR8jgL4RciuOiNW2CWuuxtGI/Q/0j802d+S37xqeQ
pNFP2MJCzZrQgYlX2L+RGFoEGSTxC6eOp20ETw6Jla45SjL2TtBO8gtsKaT5arYoGwIpc7Co1+Mb
FTO2sWsgHFfPuraAVoU06QBD/gc8pTauaU14YgsAqD0vdOU8jz1YCPJm8dlLpuZf3LbdPfTKjEhu
034mnEon0rRqF1HU+kz9R3r0CPVeWKH2e81hHkoKgRFztrXSd80+OeR62xa+Z9ft3dCc5U0rIuc8
Z5pwMebhHMTcUODOQ0px+JV0egAnPt71k0hOllngL5um/o4rVD96KNEfWZOaPmG6DGW77MRDnmo9
xk4mM+extrTmI2FRyaGFhFKH9kycZKmTw4T18rOLovnbMfPlsXH77DbXi+BMoNfCbXTjZnQOPdGq
KN9t6lR3fWj/hW/V0UsB0rQrOu2PNlJ+M1kqOUhYYqtpv/zsJhP9fu2oCIvYQboS8XeG8YNNQGme
HQodN6OyErL4JM7gdUQSpBn4iscwxjG1ARvpHCPlWOB8yvRpBXBtVEytlDPyzU6NGrwGMauOWdPM
3Ufy0/0LceX2WnLHo88zC+oRG+9gHcDCWPsFrwOikT1faaBUf5Yu1WBHLKj9qaeIXOA3LcuOUQqR
MSJoPrnlUedlRt7fC2PrOtRYonTEf2ycufOmuDV5G3Bq74QiSFNrpE0+w7BWD+SVx6cljvpjyaut
JA1LaYjtkCq3YGng8AXrwNJldH36GZZgKJx8n3jh+ApEpT9Tel3cjbV/BBSHjeWV5S6bREBSaGqd
4d01gbsDbjPWxJSUwF0UpJWpmOHmTdxapX1A5an4YpAap6AceroC8SMbZwe/txGYGut2+AaM0i2L
vP1QQ0nmnW1/INWmBKATNYIEdWdKJ2zTvczjJAFpTIlAfe+S4QeAhmFiDXNiPne8eH5bJbh4vMmh
AGPNkAQ2Lqn3cqXdPyE4G44PHs484TdjB4QMXQhq/4TQPT9hRHph14jy1BeS7V+SUtb2TWhxfEIB
j4wgrsam3o64T6azFXd4eqmsi9JHnDcmDUrcb34sx9CtbZGzSLni+e8qwMNx+okSieeJMtJ42RD3
wdBsZJMotkXNh4Hg5uSPKmmJXMxpYRFay0Z4iAjjWPB5jvElUzGET9njctgvk3ZV+YqXwSWLwazl
zUYPk8yeM8/uUbOMpGA3k6k0ppMnxsdQeG30NOJGusNQwiARZxpRaPgsPuRAhn5pWeWhxtrBhJKX
boc/z2hZ73lgko6FZqz8TOkt/wgukBtyl348tWoxlhMsy/oFEDNAuJZlNfCEap3EUmmE7iOQVza/
pKh4W9oxrCEgZZnGb1uM5Cc9bldoXyVZxrNJ0JWHIekLKozcqM8PCigY+PsJKBgJ0BrsG4R2fT86
HQGVtMw+RkyqjIWE5pzVk0wnnKpq77wkLb+VRDcXIH1wf7eQ+EykM7b3OGi5AsvCY+ep7BjSR6PB
tvCn2dX/ZZ1GFQpZKf2cgATgrlnVwCn5jyRp0yWzAR+vEOI0joOUDyR1ap772qBIWdekdp4NVYS+
6RhlsWtBo9TnwvDkgUo2vTmOWQ4FT06J8WelmzL9qrb6tcQog8KhCmOTsl94YfXaLVTRQE0IGirU
xnNi6PavrgauLnns1lcgEPaNjhb5HnGYc4VFB33pQi5JvoH1mFpfYGV7UVTAbDzerpA7tU9gp/oR
Pq1CaDWLyg0wXRquLwsWqjtkLxwZ9BztxyYfn0301h+tz16pCQbfEnloqWTZSTTYkFPU/Ae08AnT
LZ7sMDNnbLXN9AxpxT1zpWHwiLiav2Oep8CBelRUNTDzYaZ8DxjnJjetd26OCAyq0PZM2t5b0k6/
s5UmAd0pXPacAW3dLrxDg82eUYKYA+p3Hz/hu6B6FQdC/M8a8HXwMACudr5njut3oE4nQYx0M1G1
XVnjI40O21KQEAcO90hI8u6ucUWPIZLc7bvTCbyL09jSaQ4X1y/wWe2MwSG2B/OQusXIDHBQEXJ1
6vRgdl2OJcQd9ialiGApneaBTIt8rHsk+G1IKxfognkMyJl8YHAcr+jW+jmNannUhWt82H0fnuDk
0XDlal71udSNd83U6pUK7Zd8wNg+6F7yd+Ziv9fJWJOrBTVSYbDJPRbSttqYmXtxJ3O6GhAHt3ml
O5BDSbDhaYhfGhZmYmP3+ENhIN6Rl403BEH3il5X/UShoR7dah1SwivYIQCWODjcs8yN+sYE4Lbr
KLUc+tWpnzGVTqbhPsXQX8FEwU0oDIl1pa0LYvWLDa0iB3YFJPq9cNtfj716ANgm/JrBKP0L6eLm
ZqzsRwHUMMjCetpYrnZgG4bsXbi8sHXCOZfBMYicOR0vnqSsXiNNPA2MmEcDtkrQ0hP5ANQhY53K
EcWe6xBlpEo6L9SC0ozrTYpg3e4moPLXUonizGUWDc69syNM8FY0zhlKcEgYNtZj5sLx2Vjy2d64
LfzifKTItOTE8VGU2Tng1NtjMOG6yO4KvWPAkTiLz5ZUxKYfrDeX3ZLPWqfYEF+/ydoLH7TJvKaE
5jYDmesAUBIfVZf3u3mRKpgnr96hBJf+osERHURXf4Pw6wPsrH3Q2fZ7PBOHpJR9yxwPWBJ8MRMs
iwVPl+4Fb6lzEgr7cWtQodWG+O1US+rZVN5LHsGMo0YYIozzvRB/BOqoSussMVIfyzh23lmJn8WC
Udxok4SGZIGmOhif86z+mk127WAgdI0yLSRUvTlbYZHuLekccavaO8cVFZpOGB+wJud+1MaoiJWY
g6pvzUckf/cskvkMVA+tORxfAOrYzEKLr2J7PuOz/IqNQRK7aYFj41YO8Dz9AQLJgi2iTxIbJ7gI
Sr5We2FEMHQxo/Fx0NFScirfOSX0E20cuHqmWu7ayTbI2Fmz3WxkXDafBp7jYGwq6MDNiGv4TE2n
dLZK8m7gyQDKahibycXCy4JH7GEimU/N6m1gfGWcnXPb7xTgiXHl5HE84aJuK+ehwfuJH92Idzp9
uMhq9JQzre4MUtC44c3+QFgMa9poqE2s8n+Fxdendxft3jIFnly97Q7AXMZt6ybVJbT6V4/d43PU
WkhNKRZHRe9oF1r7WlrTt6ELrhO2e5EoYNzBQAaBuGgDmGtAtQjrHaAeZQ8d1Jh93WvfCnjxhlqt
HpMwWQvXcTqaMjiKDjJp5Tf1grhEsnysqKIn9qor9k+5Z6gHDGRXAsv0jAudLY47l5Vv2XN4zKXG
bZfJOTnF5YC8ASBgP0rdYIVBiKGgBAByZNrQX0tTgU3Olurs1KDuUHM+SXX3Pca0XMDTkMbAZRw7
5ga2V0+A1EgeGohDAWCpZtd4dfIaG9o3sPZhPLmJBjqTdPQvdmMdnAzc6j2e/wrfdELJt1ZOIlha
ymsRTsfpyFzNe7CyhjM0G+2QyqF+pIsl/eRCjz8qaWw+S/S2pJ6rR6og5MW0VODNP3aV2GhELfnY
FTAGiGIhe1gRU3Qc0zkqD90i1Yfs0c0tsfFcU7vzusG4Mv5pMN6k+wmB8NO2euevGly8M0Y0z1uV
Rp15ZP3LtT75HDo7vDm8lc7oigFmAvdKyuEiLEnXalra0bBjZ/BeKoz4vGHBU/VcExI6f4opx4Zd
DURI+e6zJPubdBJHuddkO/7BO+nxUs9nYymj90Sjt9oNTblFoHPpBXL+zNb8rxmVempiasxtYCRI
Bvm37ob4PuLl4tJgcGtqvF56VFyaomnZipoZ5uVM9wvqerYLzo98I4RbB/M4uK+shUlz5ANXyoEG
k31qtryVGuld3HXJPiSoj7QrAeWIIt0411PLC7AWxQv7FTpneawnW6/gdsTZK9crDiQ2bkTZOP7t
CjkgFeyYwI46hbyxw79F69gIHi6/ZsvQnKyyNwNM+dUz1dwhRdfUMu1MnfJ2JyJgWTCufeGnoq18
6F9bDVNcUboO3X4VvKRaMkvpbJkbb6WNsH2+T4Y66cP07jZR4PVYrErCNctkTXDXy5ottFn8jay5
run20CCuSEZCVOxrn6TyLVsobpnm9KYLh1dW04pTOYZB3mbfnZaDuIHy74ESdGZ+maTMCDZFfztt
Gc4keuAujZzXcF3Ug+15FjJ90u7nuF9/hi66OWa8vvwcS1w0N+r2kZF0L7xKZ18fK0AgdtHnH9Jx
nB99MtIf/GUQVeKk8umoq35DGT4mCWEYfxj6j85abspJERcmtljbnmKAeHG6u2PW+6GHWyLb7wgv
8pZVVUpgatIPoyjVheXYWiC9Al0y1jVjrHyBlXHLK+SbCe4EknQ6VgsHjU0s+2i2M5mRqY+STddS
wjaouvCRYMu9GHSXHNmw7jvqV7ZAz06bhSRCou6c6WX22i3sYQapKPBEJVVsDqvstbI4V6UWEXWF
/HsYXG8Pjv0fWvcCyrrzc5hj5yTDX5kA9z7ymNjXSov300z6a7TKMN11iOC7tjQhWifDqLEGZq8h
6tcWL86GvTlYFYOhd9ILIJ2C3p7MXrvU80U8kLAbda7NUKHD7tOr1QEMR8F2pahAzXiPWUocS4Y4
MAjz0Msl5+RIc156ZvyK9hOmiYsqP7DyYMMeXjSqyhzoIjWpIywKqOgLbJN9JCuXwbvsFE1tEEY1
iHv7YcRuWI7ZQe8aI2ikXTwp8oJ+laxaYVrQANXlDMOFc4vs9GAQ4CNaOnV/8O83e8vW5oC2P4Zv
U8LqG4b6qpb47kKnYSSB6FzAc65XGdw0RPVNRjn56bLumQfIoLUzn15KG8M7W1bxwzWdhgaLWPU9
q/P2apJFpGUU6dh0h69WCMIuG2Uk93g0cVE7XrSqmwxRGcBN6NoINU5SX7xe3fAQPtUGpueZ1sIN
zJJvT5XVGQxN5fdzzLSo1tbxjMXxudXq5tg7ibebIhKIsmRuS6LvuWh5OdqTHWDUeImN8lbXLa9S
pNEJCEckDyPj0H1gm0lOaMKFzB4qHxN33ympPRN3XMVb9tQmBt312TferBVPl3qMOVg084Mm4qeF
9Q5OnKzaRXinn7Swf8wzKLsMFbqPVqP7tdukf3V8BBwzPLi98LL9hIDlc4K0EJuwKPnUXAoa6LXh
KRkGRc0PqY0Npt80wkm0lvYlTvJRCzIrVHitpd7NOZpZZYIBCBQ/Z13bMiBQwk0vAsPLBRj49q5N
7PLQpjEEpxDGjOP+hl18sfFSQz5lP5O5f7gOOMcF+sjeHC1xlRztey0lATzxvShDXo4QTAwfzy5X
WsTSfgzq0B1fXBFVu0S46QvdB6eGbc7Vko31j1wNq7ohDT8sororag8GXD24Pju1t8jVB1K2XIpc
sjfzhFunWlDUvXEeWX/hBt7p69Cx00KmVoL5VGlHXnQCQfzgafaIyg4LJrOoSjgt5KKvOfz8k1xA
J/LNreWXV8ju3mrWQw3NgBUX0vwRxz/+xNjrk3PsQuQ3GTg2eNrT25KxNxkGWgVSno7XsC2S7VQb
3cfCig75gwJuqDTJKRmiyDkWApdqhR7CLI8mBj4aUB/sHq6bZh5be5JV+Y5nrdoDOmhJtMD1s6ma
A88sMSszd9KYBISUD2WatBsMOz4ZkWsfTKHA8ImObbFJPqzUSDaxZnGq8USSLpl5NZ5NORXP9hT1
r6oRzUOVRXrQxcv4YtAGgH6HXHTqHHQKUcznXFGoU5kFsyH9wL9ArD3GyXHNVEmKnXbYAgFgFVEy
5AE9S/VDU3dWMHTGn8wrT8Ltxx/FHe5MANDg7CX8MrHtsrrfmA8632eF7eArbBq4AEm6hP2edoeR
7WoYPmLfHs6Ripz0niPW2MEoUIOOjtFx7NdcmQl4okJs4rrrDFYzlXxrSE/4NnXRjzJBkNaWHqc3
hsfS5h2QdU9Suj/GkMRoVa21z+Fp+ZMz40nOTE/AZXYm3+bqFSwMEvvK5bkpBglBaSJEFNH9g3+9
Wfd1+gQMh9QthnU7W/6qPmn+zIX8O5eds89Vm/nsv+MMH2HBs4zadlhAxzylotC+3LoKqZBa8+vY
h4mYuiZ9vNCOGy6m+bABLvsXdi/5SpO3zUpX22Y0cO65OPXbpqdMhh8eGka83uu5y1enropqsvUE
y+2IjjYs1L25Xbz0KMoEs1zTKiyxc3PhyIRFgFscK7Y+zO/dYFYAhkhRcVhSc5m/DBarypMcxxTb
RlvyNYVuhVmxj9kJIjDQD5PwiQQYdhy5hxzQHfMSi9DWwUC2x7nWstZMivaNVhiivTBlbHEqIB9U
44PEnsXOVxtUvM5jGCcUkdcqwYinD5cF+zLgFUcKfynCT6bt5W6To9Y3hNTNAxKVOg7gFV4ILUvg
IpgC3xqp4PRjRSzuuhrHfRZ7WC57/u+63kW/8CcH36MK80Qk/ovkRnlYMLCvZjoaYYu1l12boYkG
EFSa0rdkZd+Z3vtzNkEew3yFgOcpI7qFTuv4icf3Eqs7Bo16RKs10w96YrpTrFjgc8FtwZZK1mGE
7IeTDm+UZTo6JIt/1gtsymNsiNTx0ZbBCvubDBlZWSt2zQ2oKeqy6G50SbEgrqGYbNAcsj2LByv1
cwPjBmb+2Hg1M/WWziUy5DzDuCH2b2HaE81vFxdgPoGUorqb/ijnW0bP7maIsRnx/OymcnAf8No4
1xanLhBjII2NzeJ3FnQq8T74m1iDEYTFHLMBG98i0wLlCmcOkgx3uGOzLAMWkDoLUeWUHE900y+b
ZFH5SvsxjPOgx/LaMQgfiIZYdPNAJgVXT5VOAwAM89p4moyEnBbLID+nmH2xqgUV4aA3bAFKL44P
vduQtk4gfNt55+1adBhsppy8X0xXmNnD3n4NY/OdT3VVwPHmbiItvSyhXN5LG35h1Y1Y2lqTOs0l
KR+NTFe+q2b81Glzp4eUpX0I1nltvDB+I/QPWIDrOgd9zyAYD4mCf8m6YEA0500F1BMmi+T05dsz
tzu3xcJT6xWTUkpfGY1vHu18TXmmhWSglDJ0WSx1mZ+uk2gIrZBqjMlFacFmvyMZu6mslCnSG2mN
ghR+q1P5Oy/uv54gP4EayCS9RucVDqUct2VvYwJdqGf3eyFN7k4C7yd8QlicSVoFpluuzpml5A9c
xCsZNGrcHekkn7xIngh50q9gEGIHVs7AT6nXwh6D9unwPsMEIbEw99MD79/maSKZOR+JnFtEqfjb
jMdg5tRAA+ypjLEfU9M49ThfD4iqxSFNeypCTEr62OB5O/YDFWtOA6uuGaXnCXvG3fWmXQxXeC91
i/V3rn8vkbZXTUuLZQ5lsRlz9K3Y9J7mkV4FOVE6ks/10a3posIEpn1ElPmCfGz1kKfJWSAHNsZX
2Q1xHdAuCjZkhBRaOqLfM4S2p2LB6kU1Zn1z29k8tMm4Uhwoi/NMRYzA8tjxpOmZ7ZT3mHrafbTM
amdDwcUfq6Hh5qM5UQDUYHNvxw58TE+jprviVuevmt41kPsU2J/7AtrKGolwvypLidmf0nkpzjrM
82eJVFudMAugV6i2O6qiGoGZtm74oHoe2xsL3Sr3pyqD9BDPxTAGwlmIxe7Y+5UdsZvCPE/teng3
qnmesumemrrYmY36JlQ01dtZ4bZEH2Lyqxd6IIGeE4ptI5g7eKQijGwC9MBu4mZ4KBKPX+Cki79T
79WnEJ0OWyPSX+vmr5pG8jCa0dF17GAx6PRNS+A9IpI7sdGepghtMsfck+kZdgs9h00UEgdGrWmN
/Owu9LuKOR8vmZ1DfTNk1Gzz2i1426ajbm4xK1DGPY/mG8d69Y8pYHmvuVxOfrvI6RmtVT3bC/Tx
lBj2wUCRPOWa/rYSsn3qJTo/0k3vBftzT9QnHjGHW33HilKvT47euEeGCZAX2SR97OYIdiYlLY8Q
FeacTHKTkoeOwovgrZTdNEsZ45kd8HyCrOJg3XLr/oDNYvRYdWBgSrmnHqQaw6thLFCle5l9zEXu
/KkpE7rbS2690ezKVqAplLsxQUPzFCmqg7YsqyIyIiE92AWSgAfgANhkbbevKX/we5NXdTAo20et
oC1xIagb8COajGVKEILmFA+XkyPD5J4AY7uOLhAzNDFIWiAi0ylI5onASjGKbDtL1f11K7bynWyQ
nzipAtfhkl3x3dWKZI59cBOA3xvyaAcQdg3fQa54m27C0UytbJrsgEdhhU7ceacTEzkkhScfqiX7
hC4e+QtxYqJxsjnFTvtQdMtLBarKVKyMgDJRT6Mt7b8+Qj30ZIUX2xmhfTu2ZL9Y5NrGcYoGJEQs
hvXf9RKWSf5TYAXxvWZo8GEl3kKIVcuCoQ3tgw7fGc9mXr0vTrq3k+LRiZPfzOEQIIBPGrtPCSew
huD9VY/NWoshJBXhiZZuoxhmUjqA3Y3ggfplh4BGwK8r3lTvZOzKwG+jw3LAtniZAo1r/1FXVnZd
FGn7DvUZ5YZFUR16hw4L2SHjliBJuM3PA23vj9QmV3xpZlTgoVFB4vXijHzD1VkWw74izXyJAAz9
S2AKABMG+oSc7HH9yM3qJufZO7CVNnFgEUJfpkYGnXT/SQq/z5QAMXJAWN9z5EBoFSkfAo9xICdm
BBytCykwp/qo2SS41JAu1M/0SmxFOxiHyjVfDW/KKzItefM5Yc8hvwtJKg7yRJpPOMufKHGwTt2K
SwhN98GtNfGAR5BtJotlemqNDGh9HD7FbCl3FFuacoeTvqcJZLA8Hxbk/NoMvfEdOZiATZd81JBW
xq0eDOabBqqzfii91tmJtipuhZdOO4tk0x2gofCCmf+53HSWpeBkY3I6s+Ss3ywhmzZQKh6fM5Wb
D0sa8nW1kvRAMjI/MQuyIXFMAuLAK9e9OsMtqyP6nUcNT4LT5L26j1LUf/o2sj+ZY/pTFs3avlZG
evbivnfQOzR7D2TL+EHEj//ps4HhHZE8n7vyKqf8OtrqVrFIIkrvERkf8yS/L+WQBfR5rF0rhJ62
3uhYsHg1yqspqzoW3Hj5i12CnaZJmq0CxRxV8y9JwAGZLcc6QiwvPOLybAlL5JzNUpZAYkfj3jYT
fwjPLO3t+YeRdk0wcltJt7pO172wZRiMU0mNGA0esDk8mg3ZfB7jBhYo6lW1zLCMWEgfysmIQiId
vaUdNU5zMmBVM947s9EmNBgjvDRNaQ6HtOd38bwALgLLmTncjG2A0xT2UJqpYG3s6B7FoRJKNu42
NJm9AB65N7oQ2+4iOBeaEX6ZoJQMVVyRDKU12DF+YraWNwAJlH3XfBS/sVzy45CPUmO3w3FX6vSD
+CNJuJuLi+wMrcoL+Abmj3Mh/ipSf35owEKOBRhDUgXtZuRpS0fC07OjaFQHP5H/8wRhMjIjrOF7
NKTftI4QxHsjH/ed0A6mKHLie+WTxd0CJzyRBgQdChuiOsbzAiqMlYDBEsRwNHNv1Q0fCsmpZ1Dr
ZHbpDEIdrSdQVCw2Ayx7gDSmEoe3o5zpupDXRQtqRIiAi+SHKRHF1HI9SFmlUx2iivUBvmnLW15E
38WO37ay+1K1XuR0NRRzsgsnTLBbEnE8dJgjBvUGTAmzjV0N+kXSon3y0kzznmljc3xpNOBYS/Ap
Pn3R5q9BGPjJsaNQbSasSzuFseAj7mDubbLYtq5NOPc0r2H6DlIvWcI9DveyRQMq1No5yJY+m3r0
k8ns+uSZC+Bk+WAxkbPLxi12nTalHyI2s8DiFuF8cR8fh6Om6jENbL2jihSeFg41h1P7bM5J81S1
4KmgH4fyC/69LB5jBEz7uRM2eyUgD1X8pHgZVL4XenV5A7YtuPbRIz3UJ0X4cwqUSDWximjxpUuo
cqzHJLWe2WsSbbH0yO02kFDoINxyD4mCJCSwjExDkTTCmElBdL3kF3KiFmXWpeYy409iViNiBgW/
bKoQMI6FLTMUD1yR2HsrBUUroZPZrW1FJDvnDraR9TK159kxjfx5At2i7ftEjnq4MVRToYfg0qIn
a/nTFrTTnW3gRX+IqJpBXopoueG7TFu/DbtofmVUI8CPzp6UP67diSeGvkLuc9sNiTYOCEhdIboH
Ldczg6b3bHQ+yDVX9c2qDbHsWQfgbtksBtrgdo5hrdQbxKYB8mEG+jPUQsJgiWnzxqtoAau32mTn
E49fj1TNdUtn9sKw69FuXllHoorij22n1JpjYxM7XhH0voapMTwkLBLzSwSuFicNxrDjkraF/WBU
4HivdCWUdy5/mThwARo5drOJ3HBogBndxDE/+yZz4VZBjhlgP468LmbkBN6WnlfkPK22Sc3AIKva
2HHqJB+MhxaVinpdvM5tNjTvAO5kym8QezxYArVvw5TFe0P5bHiiQ0w3jkXcR9OFRfss6PvlurUF
rh+/V0Vbyd0YDkRYFB/8pUiEPZ7wnJUdJDnLPWAB68w34r10mtpUh+4dZuOflIaON5YhjfhJJju5
jKJnQhXsUH3gLdkJhk1/y0ejPOhrmKTSaaPaaDUSO4KGs1r7geS8oahlFFGWMgq/KibW8cnBfcwZ
Rru0VWg2VS5VV67X3WIgw+R0YTL+TgSeq10pYtkEGHCm/jvXlBd9p7ScjyfdHM3skvdyOCoHxZQm
oTZfs+hjiydZi8JTjeNIv2PNnu4EEoEBtp2iH9spFqD2FOHE3H4eMC+Z2N8SjovJSrB/LcIekktJ
Bi590AuT/sZoNtOThWW8hk4T22zJuCurHAGRDodDqacYfY0mynDJWNE9Uh7NBCJvydsPRU5LZJ/O
Fw0Td8/CWSTv2lKitNsl7ci3xgo1DLAWEC2Htm95TafFfR8GvMMbbaI0PkSCf2vqWuzKKdTvblWX
R5E4/Z/I9BwJ38QUBuZKcmFnb4EymyTwbaHezaocaHRF8UAvTqtkjyhGPd+oIj3emxYBBw524gac
ODS79G2IZxs/c/VlOdFgMSmkitDfxK7+WEf6+ENB1PCxZCiaMZG3fJh8yOHooW0E92a1XRhhfQy7
xsTSlXcLjnC90atTCpYDwGoWDYhtFL0UE2sXmNIgg4jKW4u5fBuD6Mc32ieiLkinKl1tHnFCh0cz
JW66b0fdvrZcxZe7ZWCDyyAcyXJD7kaQ+6eXh2ojVTeP8UwXAz4ySvs2xqDR/FOWiEC+YleLBou2
3587rR9sBM1Iug86VP4QsERiflZcZiAtwrMz9jHNWqcGTXvCY2pqr0DVYBFQ1jG48F5XnnK8bQ3W
1VzjOhOI7MnNMOk3SEgphdp5GmEr0MNqLbc2Sjh4FsxgbAq8uqe+bV6yBr6CWA2+b/XQWt6vIhw8
3MibVvDkhSLsorHcxArzYMydjpxZ6TIXJ5cu16AKcU1u2wF61SUZB1PRqWCV8bF2mRAOA3t+H8di
/2q1CWC0Oqq4vK5Gm6O0ITbg2AXwQ5GV/GH873y63zAVRcA1Hz2T1eW5NrDu3XtndRj2c2XCJW1Z
beLtownoYTByl8x1QgKctiyqpugQmArTqkjfKQ/3cl42R2WsxkB9ddIEae3FvzRkGO4DcqVTPGC3
tHGBeobbEAY2UN6RIlMhCXOlI68eGeu9EVjsPOXN8qKYzQrrip21wFrdMaRm82XqecE+6lWL6oXR
qDnLYqzeyHdMjEql1r3nutn4WVLUxgdzW3FMmE7YPIvIAfqCWbt7rYmWxyxeLGent2wk92YUQuFy
YveYFm34V4LqR0Mf6jOY7PBEafN4kYlRQMrhJ7BpNO6sFntnT+wjZb8HKVRgJ+i4iLHs4m9A8aw4
hxcgFfZ4ro5xgJm+m3Z2LAAD4qGysY9ZNgtY0oqxHxkEhc9l4cVr40U/LO7ZsU0YXONAdqXnu0D4
rRJDvu+gD7AkKqX+6pYruBkIFtKiuSSFn7GlLLZeM4PLJ3HJPS7nVNmmqpE5bXWttY2Znd+SQXo3
/jPZ6+HcHVab6RzfJMstc2MOVh/vGbw7TMSUbohbi0/3qLksZgmaT3gOQZ7idYsaobOysOY3y7Cd
NzNWxlM2ZKzNx7WR4Oq2VttfdbpOymuPBBP+FGz4ODlMyXkKj45iqwNXTBRHtCZamiKZ5Fqy84hR
RjmvCb6/B21MLF45mFJeoqmQFyn7UUs3lNdo+XXWufNAp4oBw0+c+/WmKzT5wWRqaE+6zpr0Q4co
usfqlL8NBOrGH0y5kM94n1vxh+wZT/b42OvxXqZzTP3LJPHyOHM979qaMhBab6VNRkdWTxag2plk
NXfXnUODDr+2injFeSlShf9rZba+D1qb+lyK6zvfiVBdSOqZL3SP0ECuc2k4JmxXJTttEX0Qm+rn
HQ45j0eLX3l4DuFIkuSsGx8MyEAx0qjJrdVNpc2WyRSx8yAUF6QTGMZCLBtwKjN+qCZKVoCERfb/
FWEjwq5tocfPoUcAVo+Lv47h8seamCB99lmjheeLEfoQzqZ3BH3fs+LnMfH1eWiiszVxn95m+OyL
W9o4sB+Qsph987FxwB32Jms8U8/gfFTS6TQcXkJIMnWuSQZXdnhyoV96jk+PgzN9eeBJHzSD3565
Qzke34ay16xyR/NV9wErm87wpmYQschUdOeob+QJgSBOtzghVrHAsfnC2and/sfZefTIjaxr+q8c
nPUQwzB0g7mzSJ9ZTuVUkjaEWobee/76eXjuRpVVyIJud0PdaJkgg2E+8xoYiQLNSXclXC2jo6Vt
4R3zOHKStTS4MVbUYIEjho49bKF3zdeUgOcvQSPMet9NlU3ppZ4wA+pmrKzgpg1rwHv6OkcwD50/
K8zjTYJv6AyB12+Mz6A9/aPr1A6HIbJV6qGQeTXeR/A9i3idok4ETyypAtfaiVaU9X0WTgOtC5RQ
IRFYQFBZBFWPDInqj9Rj+2sAWRLL5AltEcOyrh30X7wNUGULhYq4aMS3Cml5e9PVRM3rGG2SCbiK
iLwUCSonH07CW3pURSitstoUqIt4pNHOYE3dJh5Yk3S/8J1OceFmO5B/7SAFBptg7Kx/Ylj3Ny6r
9IAxt9Ni7DcX44M2TOrB1eAjhN7CQEFQOI019PqagrytvLHeWBO6cmldgakFVT38Q5MoDH+4JX7D
N7CkU4inEnfAnaSQ6YPCjJukvQ91RzNdtW6e7tH+EdYDNXLU6wdH5fuw8g1qApWfQY3Dwq7sIcsf
bBN26TYu4uIKAEG67SvTOQQjsNNNVlB/6kYLzSknD51FczJgmuf6BiNiYunAGppmC7BO7SilD2Cu
6ARW6OLEXfbUjm6SXCemOxQA3GfzpxdW4ieFGhR9C0N5gt+O+OC3ig1jbeYaIZtgbJELX0V2Rmu5
TfUzTE69gTLRISeWG1cmhGeCOmqDhbEpU1fkaMKlKUogPpIL4Hhk7n+fx2bY9qh0dBo5smBGubPN
DXmqAm0uPEX62x10tGc7NUr7u9mE9Q2A8BnRpbLYA0/A/YQ2UqzA/UzdDpWxkWZ/0VG3QS1Qh8xH
LLstEoM1WU3ZtDurAqJO1dIdHojg4uIZ7TZQB9yyvQN3sCWqKa2JW6DqXdtd5xrs5lSM4MpR/A/W
Be6ZYJhLY0ruMY6e3X3fEaodm1b71sEtAlE+pQuziNI7EjLfx34a0QTMUZqKF+R0WZ5mJMqggzum
7MgJ5iC6BxVe63sEtAb4YLp3Sca90ECrBkPrchhO6CqGNe58OWHPE9px5FEbaS9CmIVnWFvLjjp6
rTO3Y0NaU8bhJ7fFhHDV9WAJEyDWSQFvzqQFhVUIlpTNtnSG9pdOlz54THnmVDsuOjekpNheybZ6
LqLA20eWUNUukCJ0AXJZ+ikbG++x7ZL2SdRe+GtEVMH8ZiHOsEi9u+InsMMBlHli9Z8I2kMkScIR
QEJiVQMXeYi8T82f0ngFhVOjDcIno5uMrxSJpgcviLWP0YSLvi2yfSh/Xfvoyd37JOu/KtOjWMRZ
YD8hh40bUpoM3XSXIox+U3otL49ogsJxVfdZsNVlpSVeqBX+T50dFvU2ExBD11qk05UR017EhVT0
T2NYh989EFhiB8Y9zD65pQmhxPdgZW2pHXOqmSNxRAD6+Al5SsM6TdrtRuKeFGFudK2sIkfqO8Eg
hc4HvTqz87wbuC5libFrhWlQZlMqu8qA4KZYq2KzCesk1GLb4dtxJUsa0Ai44bFNL497bwsc0B8/
QQryvsAESZ9pSQ/9tqZ7fXQyG41/BIEeZknr5URKamengM7nP6FZ959ds3dvYDQYEyUMd8ILWyIS
6gViaL/halkN5dVcURMqAFFxV91GPZ0/3IKNsv+KyQ0AFUA8My0zZAZ9KJeeCXgMmduZAhnHOgrn
LoAYXRjV1Yh7brGmMU8rKOyagb4gRlXY+VquXaM2DD5vvO2F19/1VevcyqjIHm20DP07Y0zwp5V+
P+KaXDqtJza5KBviPr/0iq1E9TJEar+KDlFXWp9DjVfdkSa90zw1RC+QzlMZio2Hh4xDKl2inruC
BzkgMWMg1S+wFjz4tY7+sUJRPVu6RuAm7s0faZx6J2Aw1e82MtvrOHL1VZkGQbqXXo9Bkgc5gnLd
kEU/s6lZZFvVHPQY7hj2rePT3LptQj/0yA0Jia8my6zlNZjnpjqonjcGsYWykRfmkLSK0Y0q1JCl
rb7pvjWOkOyb4TOcNM+k7E5Cioh7Dev4V+Fy+d9lOqPWS1diLryflm50fJMOXUyFSSLvhZEAVwpA
O1+N3C+Cu3+TYx8sVh7CY4e+n6P+hrQDNDX8eFKEMY6RMMTItJwxDp6JNI+2HYOJHabSw+d86oOH
GqJZt+0mkSAlPodK3QF2MTogqYT8pxHLDMaYYsgyvnKH257r4V4683SHfbBdfsJvKP2a5wEl1cEL
bBQfojKCgLZ8OwRqQSrlMJk3DfQX40FLBC/ygwgwDkHafaq98t7QHjLIRmwhnLfqOXNksdgCx8jP
W6GHpIfjWwWoVGcgS1jROB0M1DtKa0Tbi+c9+SidYt9glV3Wvxh0BEO1ttoSehjlqGgMDtSakYuW
al46vxqT02uz4vQBwkhBjjLSFH4OEJUrYZcXc72hrw4HnFLK6DxrLNFQBAc6El9rr3HaCL1ARGfK
FVeWV19btJxebH9EyqNFIyKlUlIEJPnZhE1qjKYDshGjLuA4IwBPZmlZCW4hLXRM8ZJldYtsy9SH
gXlDGtkC3Utha9JEV4VO4EhAHAEq5+rZoBoPM5a+FbWhI/HuyOQ1hX3IRA5TI6hHA0M81zoq20ka
5EOISlCDRfjEflxox+UvpHKzfTBY5V5VpNy/HGtZJB0GHUfHk3Qm+zLKfoyxkjHJvZg3PVbnzgYf
b1bj0FUUWsMO+7V/5gEG6yEtSD9uI8Mpizspja7a1UDDgrXoc50ejWY0bejXOrdukiABMIkbH8QT
PHsOI+sfWUw12OYvDSQ/3cNk49iMSe2v7CFARTdK0uoO2Wqucj8px5uCjoHpreo2qOynFMKlfoS9
kKXBCvCTsQXaBoywRMkKwJ83vNAJRIsh8kxg8lSMArAcpSFvUkLvZ0EMkt3PcR492lRsyd2oG//A
qIPQztVBfS+aOi42eCu4Vzn7+it0xxnNZPi7WxIyikX0MsWYrCxSjxEl9SKzr6Ii4CdQuUdbENcF
F6HOxqjLW9prEdqn4awq+7MtnOmANIGGLZtjUkgxT606J0bhN0+qY6PKxLhryIGAcAhljXcF5ykd
UVoK2bwZGyewQb146ilCChBEVOTl6Smid772ACZ35WbIYlnfgKaNsq95CHr2m7btvsPEEND72vab
dlgnkWn4n0IDghCddU2EAB+2kPaXAkkPx1gF6I/JF0hANMkAdXnJEfBReSNHjagNvQbru4dDnA8l
CedjTH44jey9MVO8yMhyKN7fGMJP/F9eQd0KrTIOZWR1v5V8UfvAtqpbnAsyU1Q3qsEJ+XNvUQDf
xZ0sBSRM03G2tKNgzgXtMG9hIeA97NCHQu6l1bNz7U4oHyBPMTs3OR4rDm2gidKHt02p59C/Qdjy
iXpXCH6NPihBiAslHyaUIokqIEE4SXeKXSBDRw602X7AzrsKEEcx/IaYuaSPmGLbp+7SWeXr0hdA
GgkYw9x9bqhSkamXmTP+pHwOjJXMcwK1QLmxTChDYok19r+UxxuuhY6oUXhj1zwlaZjrdUY16MvE
WUw71LDDjAhsGp8agutP6dwb7KywekFHRx+qUnTzdWX1pKURcq87G9mF4FkLc6SYMYvE/kmOoSGv
0d6Sj2lYuS8zFhFBsJNyRsRj5PRH9sMRCbpY2o+f8qII/LsOjv4OywwE05tkfuwE6nuLR3MfdM96
TEW49foJ7VQsy6q8vefaiQE8Z1levMgqYHvCggm/csS4X5ppcCi4pDNWtPiQ60/CsDwTMkLV91TU
0hnARKb1/UR+YB5brDG+FW7nRi8AjFAwG606wUHa9dVDX/gSnlCVkBKFg/4iMao/wUOGU0u8agVP
LXpd7j3mpGRb7Bzv+9SP/d5TApLyWGZXtVgg9xRJ0xcC2OlA+RcWpavsdotZM1KJCPu3KIEBG5hu
MmuqXyBKRONj4qbDVK+KXvIrlwopRUdC2x8tvewFuW/jeoVGDcpJXQmxLs9qZzuTMUN4CcgF13Pr
qeiXj+Dk9Tjh1HgSsVfQq0tau9zLbiYARZWv3IdRF9OUqSv0XSRBKzRaul74+I62XudD495iD03I
DQOEzm5SZO5XWs7lfadlj8KGlfVNv2X6DfM695yh/irQ9zGeB0jixnqG8bUuOaT1UTiiRv+rcIwe
PwbVhz8d4tP0WPfoRUj8MJxritl9fVAQlPsNInMZ2CivSco713MH2HBkWob1m/qTBbHbQGmhfEjB
TBdb4TjwEZHFRCEbevFAe9Uy0uCTMlB3M6MRr4etMTeV+xDENZRSYhh/TYsT4Q+ku5CtiuDMGVue
zylvysEswB+7nMz4KaBOWPik9Rt/ttwfMy0lrJrZBc8BshvgLBJ0l+FTGBhnEhXKdN3M2eBtyImk
+sfLIfCu0U6mS4zujzkRDIPNp9eEggHiQjABKRfQIntUrYFNRUUXFN1HmzblILOthUxXR0/JIQ9A
jAvMiQwXjVrHbKGiUNkNdoOCpN0jYKrWim7cExh5M9nFRCdLh9yc3O85grPIWoWyync0pX0IrFjB
nsahyJ+ztq5peMTdFICsXGQ7yW5B9O1CAlQYvh2iKkjqBem3jhNsvHMTTyZXIu6ittmZU+kYLyWy
W87XsvPQZWwD7p0Tqlug8yrBf1PEo3z6hMJBSmBM8Hwnx85M5pVWwLh+maYdM28cLB6CxOiyzQfg
/K2LEAuf+EuJAPb8AlvADlDSibOweyxwDXykdzsGWCi4wW8Etrvkvqpcjbw3SIV9ajCHRMUOeCfM
PC3vG35PAg8CFU3fpxZ/4zAN6LJCC1UrdwrAYDtmQApBg2LRTQqC+KbsguJX6rseBQBh8SN0A3tn
uz21pqX9PZ2Ad1v1Sx2N/i9aeG7xfeCiwDQSXDfhkeHX9VOONAPK8dQAH3yrojSQIBDE/SHd+Xti
hCWkOAI7iH14kuNZU3LoWB2w1Bt7NIdDOpvlVR0OfvsE2GdUD4tIQL1vZYtkwabsqgk3kc7nHNEh
jPlH7Iqy8JEWk2RMM4FzqgzcavaYVdi/cCYiEY3dNqS1FHe7ynOdu0r3yVE6SbWtRGz+40Drg0sP
Mh84Gr421bU9S3yqKIsB0JrZkjt4CqYJiCqa96LISYI69oY7KoPyjvYpqVBwQlDDtOb72gBmtdGZ
NXzJg2z09gnGlRPaTb6HZ4KKqUaskWTPsSLk8ECeARV/X47zl5wmGEBRkc/xBA2Cu31NT8pexC+J
MFa9tNzyiQadOx8DCKAJSc/kIrnGuVgdQquvaR1N5Q3tyLyGkmPl6kcX2uWza3RCI9wzDdYM8Mbg
N7b51H+y87q7BsTjHHDMMeDuJBLART4gRTB5jreU/HMkXr28n19UW0aIWJnj8GLCh7aoMEEPNfuM
JRwxr/pAsBRgSph7jzSYmOPMcGODg8yzoHfiy2XByc1iUTwGXplhuMcRB1SyK4ivfbRRTiBQqS4G
KGSnW8KtGRyGp0u1TkDh5vuiowsagEHW6KODLzxk9mgl7Pu+tr6CrizilmpDXFEXmGeAk+qgoRsw
QjyZoXsPAja6mZssLRA2cHvjUz+7A4ZmlWebd2MlWvPEWQaJkCys/lbjffMpMY3S/+yUnWEtkhOy
Poa+lLsKIsYJi93pVuuJnqwR2TcTqVXzpbfpwa6pxMmfVFmK6Bk3hvm5MhyiNnJBZ124TOs97ojR
c0MXZw0OtrR+0nuYyxPemd5V1uGrs0bz1KMPFWNEBJUYZ4MrJPeTT9wLUJNICZSxjZzKo3sdZ/Aa
d03mzFBYhogtOp4qJPMQAdZUfnG+wxMVJ2lhY+6AFKo3xGuREj1IgC49DMpD0pq2E28C9iehbmZ1
zmM8kFlumm4eyO7VZHwq3cmAZ5wtBe3rGTh5sB9imDrYKHlW/00gu5g8Tc2YBEjQmQ1lCWvwoMlA
tKKaHKA1Ne6MHq9Nc62wM8iMVadL+jCVixcIYval9Kf+ATJAMFe/HbPuemiLfTlBo4QW1Y7ULQtw
a/m06aswb81H9HJj/L99g9Z+8xQppPI+t27RjzcAdYwy+OkRbMf+jv4ZGwzM9whcfu924I1xWMug
9N6S683YcGjH9IIUIQuEIA74iUB9sCayz1tq+u686QpZfItqUfT7WBsVDSRRKd3tYy6yDrreCEEo
XzsZEE51oF0Uhl/DXnNiHSa8Q6dyJ3LwcVb7+9//+t//7//+GP9P8Kv4VKQTVkb/Qv7qEyCQtvmv
fwvx739xrC//+/jzv/5NGoJKpeWg6ELU5llUuPj5H98fIjze+NX/SyVB1sK+Kr/7dltVGzKfYZ+a
qXixJfkEbD942hDnMeVuTG8ie6ldOvdjQl8rAp50+Wmc1w8jHYrceEV4cDptb+mgvn4YuneTPXDv
f00EcI+N0KX3RcBpabeyz6Zsj5EKdOAqCQkp/nJkSPmWJU1H2QrVfqVfjyw1PSAjNIYXYsVkX2cT
tiw24DjHsYNryJE/hI/A1eUxhff6dRWCc8oVmpo5GnAO5u6vBwU2RSnJAe+NAcjQ3LiqsxGObLWV
rejH0npaDWwbjuayscQnS8I7RQjf8lJuZ+VQFirppm5wfS3Mg02ZNqaIVXcEBRhsLvhEA7vrZIzL
/nEQne+egozE5vryS5x9MmV6Cklh1/K01CCtPPf1O0gmaLaC3nyYHNEDTyrHb6jn9dtGmkh1KYKa
L5OUwfHyqMuf+seqVUKaAoMVqpgsFEvoZVX/sWqLuUlCy7eLR6QeMbEocze77hOYhdCI53ZNOdih
v4zj7DF0cef4YJla74yutKNZrZJ/mfL16B1Y2bppzOLRL4b2IcmU9Rg0C0wXfcQPhlpW/PmLKteS
CmCe7Wm9LKE/XrSRyqAhoIvHpiWzzAF+rCET1bsu8cZd7Zju8+WJPf+cQmoWJHhD12JdSvPsc1oI
9lQj9IcHXCfhLYTe0mahjoGwXJQfKPjTN7IJjy+P+nZCGdWigK+FJAi3zNdvSY2DF6X59lAkhOir
2bD/CRsq2HTNjPnH5bHezqhmmVIZcy2B7un5GcParExKbD6ikXl4I0pBsKpixEvgpEVLSQpK3eUR
35lTrbRwXCk03VbnbLlomOA29evFHWjh9CNh931aKDnoAUlIbGTseEumkZi2l8cV70wrA7s2n5LD
1FPLg/2xeCwDBKn0Uv8BCNapNFSd7mqFIG9AwQWf7Qad+miY6++ZLV70YtSzTpoWswEf2YqaI9eG
/TCQ1Nk5EgZKy/Dm8gO+8ylsMk7K0DZVR9M8e74qLIOhQb3iYdJYk6zCzKYuB2FaX+UNxo9RWlQv
l0c8P3FZ3o7koGKhMR2cIa9nJCRdnt3Q0A+SzQ0yEAJBS1UAgLSNhLNCRuqgbYP2PfyTdhfhkLu+
/ADvfBIOTMFzUN4Stjpb6Ukv4Il0gfNgd6M8prqhlFSmPmjcvvtgqPOrnUNSL5ggDloQbehlqNcv
G8Sj37lZaT+gaOdtSoi1O/D3JIX08/d5XF6VhH4rCLBqI4SPzEZRgA6o5+xw+Z3fHtaWJzyLhzF5
c9M6u+Za3FwA8o/WgzF4EsHb0RXHMk2/QKcn1C/QYu1Tc9pAko3+ByPjAySE63KnMw2vZ8Cbh9qz
Sq0fwHzQAjWs0dmMFKB27pxY13Sl7upstH5FlVteXX7nt9/Z4mriWhSCcAKkxeuRuZ1c+AKNeJAx
UayIh2JE8CmcNypq+n8uj/V2G9mOY2JSpyW7nTbb67Ewm8Zzo3H9BxMo485svCWZC6098Oh2nZtj
vL88nlj25atLyQFXqRzOFtjIJjJSrwfMQFv0rpnR4QsMUV5hbBirAxrF2e+QtqLa2e1gHjMcbtCP
mgIc7pzZVscJP7v5U4Pa5D8FOHsFKqsIT6iK54gBRTV087IM41svtLy7yw98NkG2DZSdXeDYJj8q
4Z0twL6ZOrRiRX4l53w+IBVWHwojExv6cOlDEJof7by34ylT2nwRFHs9irVn45mgjXBCTyoakx7m
tPkAZx39UB+Jf3oVCIu7u8sv+J9z648vwhsCVTJdByEvl33vnZ2kPVCJAuxSdUULuX32tJHtuQXz
tR2a4zFSs/piDDrBAm4ECVJmbbKfaVpvTFKXrSXl+MF9fn70/PfzOAQLrEckDb2zjSdSpFQ6iZIS
UJk8C7HzrNXPIS798Ldf0n071uG4yPuYabzPwcqgL4wo6qPGm8g9KYxOnz+YoLM05z8PBPrIVYqD
kIbK2X6kSydASrZ8kiBL+zVa0OATNBZNLE4rNu9wjgQ/TE0WHSNMGie1szrD/J2WMgo3faZpMl5+
onfWiHA8z7NcU7rLcnm9hzzTGIj3xxYcgJ3uvFhMj8hKTXtKDuqXKagVXR7v7BBeJoCbQHi2DchZ
mvJsTSYdzjcdFY6rCrHobF3WpkE5GyVZh3Y3cPyDW9X2eFtT1H7CWLOvP1iicjkUzpYoISz3PfMv
CL/OQvamSzGLacLmKhzT6djiTocmqDl+9qL6ljhfo6AV3i2WtT+zpU1D5qu4kSoq5TaeqQdcktAV
p6UzrhzgT+gBC/d30BOYBPYQr5LYJGWDnvjUcBUgLSHta9Cy3y9P4vlHc8mW+WDoQGoSHqqqrz9a
o5ExJGFPjyWPjtGNbaFb40R3XHzOWuBU8HB5vLNbxHZdW3sWrGhT0gf3/nMQ/xHAhbIOHWTAjaPr
er0Jv5O680iLsQqgua3SbOLa/mBdnp3tDEkiymWteE9hCvts59rQEijzu+1Jt2Z5cCh24/YxIVXU
6mZtW9W4RWax+GBxnIVlDOo6FimAsKW1iDieLU6M8qYMpCdWBK7j0jTMIKZZd3ZKp+RQmWU97dD6
Mozj2IiypVcPpGEddzR9Pnh59fZBPBO1EclVarnEC2cfODdB9dTQvU6Y+pjDNS22sH3IQJJnXNx2
13zRnbBh9HbU+jYqQJ8nQ2KtHacnp4+s5rql12p+pqhrURtBQNiMvg5qMcoBx4vY5m0Mvi95qBDj
8DcmLTXvR6PR3NwK0PocPGFXmw8leq0hyWsFSg4tC/TrQUS3IbFZOUV4REdDKcxjgyoQnj6ZHmmX
TnFhLOlnZEanocu6HuvGCGD9GoqUETypAU3m5xhYffqJoBolwnEYx06usI5Akfvymn2zR0jLPUsp
VGrI5KS9TPEfa1aC1MMJAXSS3eT0RRN/sFc0FhHCkXP5k3KK+8FHWxbHnwcLa59emikF/7h8ueXg
+WPApIG1jQtZdjKHsb1HJrd8xA41+GCUN1fafw9DRi3ZFNy0Z+9VItwSAzXPTsA0cHCmXnistcKj
RfcKo+dSHo0MeUWsv0MYTziVpGXWrJ1wSj4ILc9Pch6ERNICGSMovHj67K4fE4XUJcYAp8DTw7Ou
0miX40h9yvHg69GWX9Qfo6I8kehWH0zCO9tDUpCyKRI4ZBTnUy3Q5CvKSOAWAqlwbed5dJehYLQd
llU4Quc4gvRxsIjEejilEPPp8tJ650uTySjWFbG8Vv+5Yv740mHWyHnKwFAGuQDsChI0+2lEWfT3
K1gCZzO5JkHvmvZZrNAPRefgQc6XniElImo62jfK9SdrF8RD8AKIH93/y2/2zqbhizooJBIzIRlz
trjiJhzLMAvDU6Mxw9F9cwVvEDB9B6bMkjhhXB7uvcWM8rIwwX7zD8v59Z6pzWRqaYSFp8FOuUbH
pOZ88zk8xjHZIfCAQUpaoq4xxeV14NMYmNxW3Jl19ePyg7yJCljMFMapNjn2Uvw9D0t6PYIbqIPs
hHiqxFV9dEb3BEVnTL5obErnVYVblfo2NuD11uROMtrYBXXi1exaRvAzcUazvPM7idAqIi31bBsr
mhqW2tTCC6RaFcSS8SmO5qG8nQEj9XeVcCD5eybyRs068ztPHYpc12BvANMiy3n5Bd/c4FymigI7
oSehsNJn+T76kFhHS8ovLjj1X4tO7L7te4RdgQxh+3d5MPHeMnKYUAv0MOWU88QDPEPuRlwS6OWl
Kt+FKAr9gN2JQHbiTvaBQ80hGcV6c95JEAPV4snVP5UY8aTX/Nb8UQKD8deO20Q3eGWLcod9r/wR
E8OKD5bgO49KTka13WGH2RT/zlbgVJjQeZvohArmrIBo41KrA6d5tmbpFjct1bnfl2fnnXPTZlaY
FlJAJc/X/GjHkiq7kZyGyes3OApZgGGd6BRzjO1KJZvrRgU4HJZB/Hx55DeLACtwhYIqxzYXFP2W
1+/apAI/pipiHdoYzELgkUEG5rOLrjIA3h8U1d45JAnwLZIvyH2KourrwZQFD0CUFQZ6yh2PLdTK
tZiS/8ElxDlF08jR0iaxOovmB7wd+giu86mZE2qYYJuBjZrCwL4TOSU0FDq8hiYgcH6abS/P5nvf
kdDMtE3Oy6VO/foFZyA5XquL+ISPUErhThb7FrXhTegyfNbAV4UZpdeBnIf95ZHfxsZ0G5ZzmgXL
/SDONjPwdTV0XpKcWlcXzl1oUP3Z4ocSPspA0s8dMWnE1aIY/b9fuksstdz3ZPlQdl6/cl1qNdWG
H59KnF22yVAaqwkg+/U4xvavEfc5TDCCAjoLVdbygzv/zeJdauTU5U16hJTS1PI5/rh0QY0HkdvN
8mTDn1sX/Kr7WfqoAMZm9kF69WZ+yXBoRAo6gLwkW/T1UBZwjpz6kDzh5Cwh32Hn5IA2XwV2M24n
VPfo9prZ3x5ETOoyKrcQ0H7i1teD1ilI/clUzilFtuOKNAsBK+yAVvncRvuWtscH8/n27uVKINGx
Xcpnps3V8HpA6WTY5iSZxZUHawBSJL7hcfy7snEgwLhkWuVRxtuXObrtISQPSI5yV4zI1fzlal6u
JuFQe6A1wLI6W1TajhPtB74+NW3l7ZsWUCeKFPlG145aAdI1n3KoaR+8/ZvNuwxKvrfsH4b0zmY7
8lHDHE1fndImtkNwu90MTmYgXl95hO4ntA0RonaszDnUoFb/NrJjdLqURBqS8Iez+PXUa1PUnO6x
hdgSPfiX2sE3AOGPorgFjpUgjxE00Az+fprp+tickfTvqM+9HnM2cG/Mgp5gDsMwuChVvPWNwrtz
8TnZB4vKG1jYLP5gVb+za70lkqTJpaXg656NKmhtDEGrT5OZKRMhqqZB0ynwKcaKEAjt5Xdclsqr
FGyZV5Qg2UJc5lw/r0fLUqeLDSPXJ11yMrShk6/p14tdFE7fFTqGp8vDvfdy5AGEiwQeXOhnK7eD
xBah+6TQipiydSsjLPJMoCw5wgQfpBzvrdeltqok4TKR8llgXolqmDWtlVPaYRBhqs47GAh173In
V8cWtPtzGwmxoXyJJuLltzxv31EqW0JzTidyLhLO8+5FjeoB0rGhd1JormcuwOa5LNaI4oz1qoJR
4m+9CATaFpcNE1tdbHs1BhGBN3lbBLCVjTy/D1l/xe+NkcdEYW8yd3OO3MQzwApffoAEeG8ROEgo
cLpRY+UYf70I/Nb3gzqCBzy74A97cJ+IZDjZIY9JaaYwMT6YnzeBDtOzgCZYcKRNnnOWw8zg78tq
CtAVz9r2J1aO9R4uanZ7+Su8t9Zc2xSuDUKRlXC2tHXrjpVp1vrUFlX7iLdSdtW2CDtFzaw/OBvf
DkX1QijlLCE8Ac7ZC2FKYBkIUjgEqL259sNWbrtKI/Mc9eqDg3BZtq837FIoMSEcu8J+C3dJAqup
IQI6oPZdkFYBCsiOjNrPYMP7HcVTdwuI3t9MqoQaY6LHcnlS3170DO/QEQdxBCD5Pyv/j5hCobOE
3ETunabQna/TUt8kJRq3lNh8TOhBHMoQ8YDLY77dyYwJqMhhjRIZu2dhIzqMWAFOi1QFpboHcx5R
MHMGhTWjk99aBQ7LzdDDvS6MH5cHfrtOl9iJlbO0IReI0et90bhDWVUAgU52nNn6ptQN2ugoJVfJ
58sDvbd+lmx+SaooI5yjKHrD6qtJcV6ESEOccO0uryM7fK5NpvbySO8tH6ZRL1VbPuB5npmErRlN
MnBPZVgbgNfsFiPKqI6vxDCgFpfkVX+fpE72dejM+JfF3Xh/+QHem9MliKBAY0uSgLMbgNy1NIxs
sk+IRs13PsqAeBiR7//9GUO+RnjoslPo1pzjjPrY0YaDXMLJCuO4R9S0rdx9Qnnxr08ZxuH+BIlH
0ZmT//UaoXw7u3Pp4GkJwvSbo+f8ChZRTQ5n/rw8c+9sA4Jd15Zg/pa/lkX0x9ZzdKiBTnvWaSwn
Y+ubIttR4x7XfV/hqw3sjBgbw2WLVukH3+y9kQn9OHJsR/Hxlp//Y2T6PAsynDMHtnj2FbWkeOPl
LQQP7lPUamMn26Po122Ak33UfHpnZ1CbpP1FQxLYxfnOKKIeKmnYOafQy2FgGXS3pjZNNt3gRvvL
8/v2FiTc8uB3ctiYFFTO7oswNvr/UC5P0IZpY/lTNBwyTVGFOjEyKwYmgZcHfOcs5bVcGkTcu/x9
Pq0GelRlGXO8iAAZ5d46dpaHrEmkME8cinrjoPhxecj33tHhkBEsVVaRpV5/SfKGoUKSTZ28Hnnt
AOzsFeAgHzXUQiMvk3gfHDfvfT4QDpQpbXJQgDOvx0MMezYnVakTGKR6B18RXug840UyuH9/VtOV
JdlVVKTeljWidhqr0uzVaS4s70X0Yb9xrbH4YLe/txNQ+bAoCnGkOOc9NtkI9P8QXjmVFcLJlZcZ
n7EByDdBX4BrtxrZrBFh/BY5/l+iNTlYqEMox3WB+GlAfmcxGsr1Cd58BOoCyG++ggFrf24K70UK
4NV6hBJRL2nZXy8XSTiIUuaSJCh7Ocz/3PhF64Rln1ADpWC1b4Mk2Giv8J869Eg2FbTM6IPI8J31
KRFCpHLv8SFBHL0eEGECuNsDSWbfNhpr66g/ylz6RzyJaLVbzfPl93uDvlhmFY1XEko0gMH4ne0H
M64nK/I6dULPp11bQYy6DSjDTTQMMBJGYoNVHym0NnrtkCr09U2x8HsGer+oOoTN8MGEv3M9SwoM
NIm4vNieZ195xGNxKuxBnXCzbeiau9i6r8CkwE61sYQ81INX7hooDIcKDNaDa8fp7vKUvLNjyTkX
JAqSOUDpli/0xyfX/uz6UVdLXHAGfx/RTT+NVd1sw6oIPnjZd84/JcCs0nJ0Ab7Is6sT5UCFNmkn
T3HmmlfwSxBD7Tr7cxHP0a/JiaebVvXmB6f8OzMMXhwAABnBcuqeHbqtZzm9M1r6lJto+CIm7nUz
lhDIt6zSCjPZVY+a4G3QonizRpbduXL0EHYfvPmyb86CeO5TcDwW/TD28tlnRnUyRq+PBGjCaPFr
1Az+/dyHcv773QRuxqLcurTp0Zd5/S2LdEB8rxDqJHyHvkuHlGlRNhJSPmQ8ldPp/fu143H6glTh
a3JUvR4Pc+IB31i6X7Uhsp+joe0T1vHGbQHr4IO7851lujT65ZLdE0qew0ER7guMWqf6ZFK5XaPz
OuJZ2SKdHMgQ2fL/z9l59ciNc2H6FwlQDreVg7vH9jiMfSNMVJYoKuvX78P+FliXqlBC79UM0IBZ
ksjDE97w/LkeRCWSDyA4qgQBN68+5y9nIsjSubcEt2YBRv1L0FPVbaD+YbBkYd+Aw2vghytLPng+
Nic1FoeQO225TSHDpFxnvnmBtqV/kJUjaPY1CPe5KJs+f7oHJ4JWpkN3+n+jh8UuaRL83MI0xOHJ
UBgdB9GNYRNhCL6DNAe72+rHH5o1uIcBOQNKzMn5/PwHPIgD0ON8hm2cBsCXiyA8JblXJqGAVRkP
swYz3lLQN/RuUNwwRwNpIpA72RZOll+vnJAHLV2iLewmoNYURVS0t58W+nLd1FWckwY53gRDMERj
TncxXpqxzca3S/OR5kvi7HUwjXTb+7h4+3Ps/2u3nrt//h4eRAVGqZS44JvZ2G+kk1+2WTZqOlW1
nl1nLTP+ZWcA9spT5/3J/K+rLDupPSJEHcL42dXR03BnBqON4weC0K1fVN88J/g8J0JeuqRcQ3A/
+sxcLB4niQkXDJDbV22XADkD+OrXATaYfZ0kCg5fgsgxfmdomf9sRx0FQM/IvXElaXtwltTwh3YJ
hTwyW4t7Jm0100WTMr2i/iBPftmYxzQ1sKuIkrX7+22QtIjsvv+W6foezKBlAtMO/M3C5OLqydzG
RwVUK4Y9SVFgbdGJrhVnjPu68BDhEIml71gC8D7VNVzjGddoyEQr1/l96AI3yfRH9exNwuTiOo8M
iYQZGj5XSxg4xpqGnJKtTs73ie1Vv3rDPP7xfBffv22F1yZYwtFQIPZFOIEQFTm6luJGG4/Fscz1
ZF87RbPzTHstV7nfUZYT0J5RFCwQ1MHiw+LO2mIwBKMtdevmz9hISkQ8OaKI+ZQtdPPYLHb6FCCY
+O5HVEBCbnDwPJBmFkGjd0WXYiEbXka06CQ3qSxeuiQuq63IMkb2z1dT/9rtlqJTwziYvWvAqV2u
ZkFXxXEEdC2atv5rjgraPhQdNjH4eyOcO3VduzWFgqnT7g7/fr74/f5hnKdoCDyvR3dhEZsrOB3e
gPXkxUkKOnx5N22kI3ro9W6wyaOkXkkh7mOgqm6Y9NNi5Da4IzVaBcp1+PFc2rCmierk5nEAxbIS
ae/3KFerS2NY5YHwlhanYvBM1HuxL79MJNUfq8afXzXo45e8LYO1kubRWlxrOm0bWt1k9rdhz0u8
XIB3mi7ICylgR4ECNcLfUJSztebsg6UonBRknsME1muRf6WY2LcDUuKXqfOSP7HZyj+WqZbvtHlO
Vzbl46UQ0mMSCO50Gecw4xA6Olc90pzV+BExkfJkVna5R1F8Df/8YAvCkFCQE5JYNfS8fYF+02PT
FxTDpUfo6+hLhLOLZADzUaENOA9tt/JobySI2wPnMDZX8CaPoT2Cj7cLQiLW48EN+wtWggU+m76T
nKd4DH+v7Nr5gfOEfpSVj0yfLGiduBH32E4U5nAyc3xmCOUCF1r8dp+fxPtg5xBwqFwAI9GDW3bC
CoktnJlidoXMAYIa5hTtvS7MLjEyMmhwjEdkQe3z8zUfvHqmV3RVwLURzpcJfVfYQ5mjyXmx0O79
QwPR/G2sY0QzEYI4GA0+dc/Xe7CrVGoAgACCl0vYWbz5YERVp0i6S4NE9KVECvlMj38+eV5jHP8/
loIKA3CBWpsp3e1SidGNfZwb7QWJrpxyOwrPlhbZh5jCbGW89uipCDO2aqOo3uJiP2G+3aF5lbaX
sU+aj75mBEcSXuMLjQ5/5QU+2CQejWgaJ9REnrMceiboawi99tqLXo+IzWsyOA0eZqpenA4vsp6Q
qZqr95fUNNz4WuTQoFyoOG9fZRQ00vcKXV6qYQZuskPpJASKluPYWOBMHaOzjPfZGB8Z3SODVQVW
Hv6DJotoVka+D7YruRf3sgEokc7EIh/ouhyHY1mBAUfbd/rU4nQQn0tZo0NHkaMhf9rZYb5990by
LQKTAjWx7vJ69pqJRsNsNxfPKsbjhOPWIUH/5WRraCY9X+rR86lXTBkakF0G6u+/FAgYco0ZllFk
50prJ9SDf8o5Cffg7ibUC7T+8Hy5+8TDYerF7chQign6Ek1rdj1lY+zIS8DJR4gfcvuEVcZJlNUn
rIWSU6NculD2aVbO5sPnJA2gAKaJcAe8QKewnDR8eS9j4yRfEPXI/xhcJ9ohvKAUFYXcP3/QB1Ug
HWp1ash8gQQsr5iUNEPUregvDiwsAGhphkd5jpHYdhpaFGYaiTlJNCU+qpLFPFIwFdFfmdSyn6OR
NStB9z5ccJagFql+K0i1ZbiIJ7TMUaKZ6bvVQ7TDf21+Dfqsno56Y1Rre+r+I6uTi3aD4tSqvXW7
p/pYppOd1/rFqCtczNIMCfgdJnXW1wn58C+Bi9o2hlNptpNdJlYQj/fhirHA2zSbuMh9uziwQI0M
pQunX5iR1FuvScVPY5DJv1WpISgTKJdgp039P59/7gcvGCg6CTWtFfhUS5xlikyr7QwY8kYGenJ2
2vq/lYXZ7PyoKVZ28qOlGLKqnJaVGJ7dvl2/cerYdmhODVVm/Sy9cTqjl4LuoI7u3vOnUu/qNmuB
oK44Wjb9c52PebtUxB2p5PSnSwRi+sBY1UG1uXROOei/E3a3AAMaDQxMKkYEJkS5coYePKkH/J3P
yV1AtbC4BHyUeAvFKb2QMlXHhlJkM2BJskFQbi1Be7AU6CGmIQCkoOEth0qNrlnknll9EYDh90Yw
5b8XOCNhfiqTlRD4YIPSFGIuSHOKkmE5L5O0fzCFHnkqRFGB949acwHzXmBcj0D090JwkK+S41K9
+ypj3oqggkF9CaPdV+/gl1APPjaZ4hjfRwtnEOBLkTd5JNfePO9aZPL+FoEc8neSbcE6g5dxLZuU
XhGpFmu22BHqmGGXlyIYRHGcaz0oDnWcIehYuB3+JxVd35Vg9+gFg89SQ1el6rDEcNIXFH3u04me
M5xSw9r5M0EpeuN3Hjrorvin1II1CMT97cJjoiEB/EHdpMtJmjEq46EgLC6ytpoXd27EoR3NAhJW
XRwHrVkTDliuB9xYdfUUq4qmnr/MSowOJV139O3zZORVhDC9hYEl1rZx1L2mrZ535UaNqPSVHbSM
B2pZRgtqbK5kgpY1rl5VZQxf2jpjcdX0JzGhUbstLOmig92hGFtGBkS4wvF3MQP8/eCPw/55RLq7
Vtn8SDzSgAJrQkhYooJljQHvXETmGduglmZuPZbDF+mAXzoEc1LrH0fMOt1DqAVheBAohuCalYss
ehkEPfZ9jC59spKL3zXo+E00bCwFn4ULBV3y9mDFkRsBYhXTORe1s6miSF5HJqtbB9oMUIoYjxsY
rlsfNyl6eFl0FLirvbekVT+Cq1alcDCVwKjc/giDG15LYJOcB2A6e89nQXzEx4vntX/r+BivpKjL
O14tR2Od0kPx6UlTb5eL7Qlro8Lsz7E7jPJjVgQ57KR4wgT80LBNUm+Dbm2GZzOGb8nEyBNDhJXt
qB7p1+uJ3wBsjNYEh1wH+be4nhCrT/DPsPsz7njmf+485d9yGeevson7lcdd9pBYigYkOw+UA1Pd
JSd1xuRPbwanQx+v9PCZqJu9SwG2cjXcH2taLcwPVR5BAFvmjEHhlEzih/7c92J6kTm0XkQqMKTJ
R33jI2y3eX6aHnxEJbjCJatKcfqetx8xSOFnlsbcnS2+3vClzyry8a6wprHA6LBw8wsUNzPEHBHP
4k2Ut7a+MjlYxmpG8mRLpDIQmwHD6Ytt5IrMQ3A8as5sshR7gtQup/wAvQ4ySVZ7iF6VWtLhPllY
2Hev6SndEc7U8jw6VxTtGRKdRS7VlUHv4cc+n/Hgiszg1EsK+2zjY/2UH1DSlv7VZ/anfy1tVPJo
p/utCIatnPXe/9FhsmK8DrPvW8fcNRPth4a2njhYPcrne01HvuDYQDCL5DYaaRf8HYcyzT8aXeph
y1EpItRPP8CE+XODazkSmkmMAOd7vzCoEq4Jg/kMx2SZQtlJkID3jZh9JfWXMu5wgW7xs2m0HDZF
35fXzjPbg2Uk2kqWen9gLPC4Co5HhFBV/O3Wyiz8qkd3Cs+6DpI0pfbaxu5UfHv347EKk2Gboo7d
s/h+EsPgyrS78IxdnZluoqZTMlF2P9A17BzhH30XcPjeGzPTBktaRL+/d30AJfA3SDPAzeJ8cvuU
sVeVIxSr4Dx7IdxQIpXcdD0zpznOwj9xBox2WZR3ATJdbrvGT7+PFmjZUM7QuoNKSDp5uzhifAJN
mzk4j72BNZDuFB/S2i8+9gZaj7XPqs8f9sF6NGKQ4lO8H9gL6u+/5I8B+rZ9nI7euclq7Iwry+rx
OZWQyxqhUQA0Ub2SPT64WZHLIeGgDFGYhuWl5rohCXhdeudobhUVBKPzuaL80Cdm5F4dWghX1nHF
IAMwTZKQPE8JbNXBiIuXrAnycuU4PXoFYMtpUHM6laDS7SuQOXoADOl5BbhPXLRo/IJQeL0Pez17
KYSWrGQ7D5ZjQuJCHAPYqigHt8sNZeq1GD8552hMi03cQgyposndG5Exbiad6cLzL3yf3wF0o2lB
+W6q7uLiPhht3iWGNNGlq3Ax2MzCxIkUBRHjT7cKyw9177jYe012/xXxdwyJApxKytPz33B/I3Ab
sD6ERVQu7gJH4TJIDq0GfNZoVKeuwag9S+IcfwaaJGWEuGFOuHvnOJceKuNcNB/5ryo3VTT7ZWsX
DLloEgzRBSG9YFcwMz0GlVceIPavqVvcJy0spcoTVZ8wA1t8U0un74xdTHTBR1wzD+hPRtXe0eFp
7vu8Cd4LduXJ6FuqAh7FETXHuX0yQ2QCGyMTW2ZPa87YXGqbsnCzHzgarzUmHp1WQEG0l+h3sWOd
xekQoYV1qNHh1uY488HK8O4sXVzKGBPjODAM9jYdEUVFRA4rc5hImO8G8eH59nnwerlxKKspEBQM
dvG8Ya5FuuiD4Nx2XXUYBueTP83phxAEyvtjARkDyQuBn7e7bPkkeeDMDjI25573cfSLUhcbaWGL
sC37XG7zqEjeKTVJ1EG3h0uV7i9FPNXm7cdMZhtZ/kFDMG00zBcQDw7MfKM+wShrV3QlHnxM1cCj
zcQMXB3GxT41o6EwIiwUzrNo6BPUdaP/G4ra+MPtM1xRanjTF3tqR+ydp05/mW0t/Y4JoL0Sku5D
4BuFjE0MNIvyRoWsX06mqObWgrZcn0eh+TRqW3SzZJa9+JWUZ4MK//h8/7xpu94WFVDWSFkopBgV
U2XfLli1+BviXiLOAaY1SJa4eaFVF+TIPffLjBMFD2yFBdrkSpvm2AZ2rX0e8UKpPziDntX/hbU2
ORc3mTT384AvKrY1simsP720cyNMeQYrTrZ22CXFeTQn0R0CYyjRZk4kFkab1DSx8MRzEE/fDa48
yfwDP6FY/xoHHrY9R0PWTXxw7KwHrg+Vwvyh4xX3NxJbmCv6CIR7+3xIo+yjX1ZFt0lCWWr752/o
PkCjXcym4KaAb0F2efuCSqsyeQ/8/KQR4TEY588MTMcTc5Hi0EzAefUxHFdSj/tTTaaudPtoeaoh
1GJNTbOxuHYzBFyxcNwlEuNmvXRcjK3oQb738UBLkVXBu6DQY/a9eLx0KspYK/LzWE/mNxvfimjX
Zn4zbkPP7Maj6EcgyrMknK6sfF+NMdKHr8OgkqMNfPV25SKICskQuDu7CACNUNYjHfCJFmHdQi8k
O/h2gmNk3ePaOhPiVgLn/WelAISpQF+HvhlN0NvVIX3VkltrPDt9YaHJDZWQRsK472nsvJS5P38q
FQ/7+ct+8F0DJhIM1ui9Qhhd3BgdSGlG7jhQe+YY16e+hDV40s0qRha7ef9ViMKaZ6G4qYbejLtu
nzCJ8H2YjKY/67Xu7N0Gp3Dym2Azp9Zam+ruZb5hwkykATyqAmZdt0t5yDVPYxW3ZwHUEg/NvN7j
8De8jpFuXMo0z/BRzdYgpXcvU0FPaP0w3AIkxlR/sShlpT1USXNuwwjBe7phzqtXT4FAPk1EX59/
ObUdbsIkAksk5ICVwJPy+RZPmEwpZptYspy7Zgj2I+Ot12IQwSZCoWw/QVzcTRnJo9+Vyp67tlcu
3/vrSdVdCkihOvZYBiyupywBFYXRUX2uLPjqaOEHR7sccqSmZxn/hpRxvp0YO9n8AqzEd7gQ1yaG
Iu/GtpObA/+jmc/4gJ28lKzJggrvZN+Q52K2EKFoOwfPAyzANzkytl+ev/O7u1CtpcRDLAbDtNwW
UbBzTMQ1q1aenckCyFpil5luyhb10gMRxTnYcR0aKyf00ZpAykl0mKmhOL0MCzYCG9IN63PdOCI+
icKIx6+u1LCyrugKffZgzb937qPeqc2kkkikJsVLudTQy0ct65yavl5X/etCodq6c+R+nTokPp6/
0vt+MmuRW7CRSa1IvBfvVKRJ6DpFJ88aXzjtGM6KMo+2uWwbOrZaOBkn8oGg2PtCBF/J04Wzj7PE
bD5rWJeG6aax6qpdicUPXjp5JYgrQO+qybr4UYiKtC1+1sU5xdHtO4jE/iflfaxtQO31R9pSUfP+
z0wPmzpTyRKpc30bO0Q5O55WWcW5y4u6YTg9GskuxpZt/hnamf3NavGLXEkxTXVGb2MIZBe6j3Am
LLb0sjbRs8FKHLpk5xlcR+FtZg5OIrYOVoUTGiaqS2bGuZjQhbUwKfrkumU6HGqs2ZzXqTbRsmmd
aaj+NrDXsbbCMdrozWIxxdanc2mCBEmkB91+iIMAyTnMvwZnEwu8yr7o3jjKUz27oj0+31EPvp1S
wiWH8F0wR8sBRVxZjVeOdQ4ot0pOpeaYp0yT494Uzlfhx+nK8EFVpot3SLeYilVpe1NPLuKgKIrK
EEnanHXGe5dsbJtr6U1rbcQ3RdTFMrD7wE5wpXFTL1vtMg4Q2Jrr4YzfSu+dKXBLlFh0fEUOte8x
4w41oPzubtSwR/hSI5dqXCJyNSSkrbzMfmQzHiMfsYcewm90Z4L4t9TG+G3aOUFpmXtcBCNM/jIS
ZWXWOgrc2HDMdM/OMBLToYP6yMFPdW7tnSQL2yMg+0Q7wRil4VbKsoYICOLAPCXC7g0coIXnbLI5
n7xPqNrqCOSEeTD/bCvsabG/xM/rr1Iz9HhfhKYtXuPASJJ9jl7HsE0a7IB2uV/P47fctlF8SUyz
/w/jiWJ6nUuj7a75FGsWKrVWPBvJZorLUrvIoEZtaGOYqGpkG2AdTvCK4mHo046c8B96vsnur3rm
HuSKSnQZvvQSzwGUhd9AEXBu0dIdT40wR+y5ozjJtzBmmn+fr3aXmIIRBnFALowCBdtgkVhAII+m
gJn1eXRzr4536Ijb9UdM6j3vWE5jkv3b1lHaGTsftzJvn4y4qnx+/hMePDCobPieEJVpLCzjkzbI
HDTyVNNaGMvvFoyK7xK3GfxO8VT5/1hKnSQGPhA5ljdeUBbe5CalPLeoQhvfZ/gSww8tI0P9b0Sm
y/70fLn7VJFXCzWRjuKbvOCihT10dSrAAbhnfOCal0JiAwfB9ZwbsnvBbTXfAB50ViLvgzVV35iq
nrgLl2sRNOwUiCp2VPjByqnsdmbXmnLranbxtY8abYs2Tfd7HOB38/xR7z6iYo4BfVCMHPxilrU8
aY3L3NhzwbGV9ouH0/UlYViNk2W7dq/fReG3pZARhFerqHmLLSvTOGzQz3BPTazVf9pNMMs9BpvZ
RxMtlHNhzf3KiXy4IEFfKbzTi1+iJK0qbmjTa+7Jtee/QsSuXwZ8unaGP/9TmHry9fmbvE9/URAk
4EMI4RuCBFDXwi9tESxpZowlPftU6Vr2yegc/YfdkUzs06x0Y9STywqH5HRow7Opea2x0UM0o3aY
zpr75z/lrhCwmO7QaQMdCgeHq/z2l+h+2ER+45mnocdi919tiqfG2xe+P6TtBzE6aaTkyHL9dU7B
uGzdGszfIc2sYvj+/Ifc766AohlRDTXq8qD93P6QoGuYXyYYrQ5zE20iK9aPptOUxx4ozfndS1E+
KrsetrMOOPZ2KUxvMbAXeIBidetXdG3i3HJ/N2Xkjt9J0/zgy/P17gIwIkpK+QeAJuMX9tjteikj
42nUte7opu6wbwo3/mtqsZGi9SOPsS1ga/ttdLVtkeyer3w/IeUIYSQA0gIhEeNu4pGXsy9RuGmP
sdfg2IamyOcEn9+rZoVizysSOyiuCPwYXgvO2fBQTKzmD02jJ2e3q7CQs5EPBZdQ7JCnQ8urENU5
R9iZwiyo8TntO+eTI4borA/YG+ahNF9tI/VWAt7d6VRPgacV/G/I7kxCb19gAlolsnE6PPKe3Gtc
1/U5r/R0m2L9cMDLbE009g7vTwIEJARNVWpxkAnLUEcy4JaDSMF02XYsDoi5x0zQrbDLUZuc59qM
fh8RGu0u0guz6LcOoH1OpgCa54OPNYf+JRhjXzviqEmrbaOhpWSvVXZvmehNTsdvJHygpECZBdJ4
ESM1JIKdduzkscGd4WI0k7mRMpabpk6qbTxoyV9uYVp7fR6sl7EKKTKRedi1dYqprUjTo9Hp/s6w
I2yo4jj9hPe2fWgcp941c5WdEfPPPmA8iP8nUslfg1aYh0AmzjYnOJ5F3LgbB0fVA4gR7YRT8LSy
c+/ikno6rm8fyBJ6a0sVMnT+0A+qNHksIq/cwa7KP7xZhVdCmrsw69qXEcmond527QdmYfF7Q4Ra
nnYT2jtq/r68gDJpoEo8xs2xqCYQp3XiH2NZz9vetdbqqPvoALaUoYBFykIpsOSbGlD8RuFa6bku
9ED2OyNLvfAwOHJMD9ZchdWrb7qp9TOM4nL+c5a0//SVl32XUEBC4nRZjH5IZIBoLc6Xkw16Lkt+
QpaP1ziqmi2Woc2LMxT1pXE56Fo7z6fnsenhojwwnC4V8Jfa4gP6rdJ3o+wcSLPtk61sERpHWNyt
vJOOu8j8d2aaRZpty8yWzZrQ+N11gw4Qu0tNRwD9kivePvI0SGFWhh6etAEpsM7xgHf3Xranz5St
vN37pegkMsKjieMSUJYKITHFjJsUU3CqGjc/0UI0PyGg4W1nPHhXbvO7QMklQ+ObQk/19+lF3z5V
NGF9rHthcBqzJDroBRpxfm+6V+gA32RmZu+d7rAcvWZGaCRHahx6u1w2VhgsxTBKcnjyex0x9W2O
ltpJi7HG0gT6xM+3jLV4lYzQARSQ8b6NL6hPFtk2fUw9tK1B+2CDEikAh1b18KHAbyY7xF3v17QP
Cw89XtppkdxITxflHxj9DvoxwxrSvfqDrSMuiz0JOrMQFvUDeXQ3/xAUpf9RUuLPms4OkOWZ8jXd
227mTkcHZMDc7DCbyj6MQ6a7B2MUWbwJEP6vt2E7jhNOV3M4aq8B5OWPiJLY3SmdoCtu0eFm4mGH
ABtOXiqccTeLOoyOSRt6BSV4YczWGtBjEVAg2ALvUI4HCrijyv3br9I7+M3T+Yk+6LkVHqWU3/rW
cb9Y4ehtPbtzd2nvAeeZ+rW+1+JEszAFJvkbrFQyDdteLGxQxb71lVEqi9DR0I0/odho+zprzbMR
28NJaXkcnm+JB2uix0mMttTGR7vl9mFxSU6EM/v1hzHy3VOUIFdQdsK/ytSe0BiPsh3ouzWW8VtW
/MvdiwI4OqssqfCaaFcuC/io53p3pDNfaeDY+r7v/dnElafNK2ZoxhT/U8lw+KPONAsn5arJ7a2P
HPnnCF9j9BtSaPbbunabZjMhF/pq13UpD2ERe95LJCL/mzNLM/pepYWWt0RisHyoe+exhTd5EU/1
x6rlVYhNEOGp/IpMVpvu+qn1/C96bfjlrtarVnyyfDEb3+RQ9cUHD6uwjJZKOGXVtsyBUBdo4gYd
O1HpxUeoA0pMK/B1GACdfqazh1zHVq9dAULHE8FY74yoKeWuw27o2jRQ1w7cI9n3XqBSt2FsPpxR
oZ/1fcK1+dsIk+6fDDO7fwP4if6mwQf7fZGOL8Bs5k3FjZEboW5xZVVBPAQzitbXIjAkMmPGn9MU
Jq825JzTlKTWSgZ6t81YjqSQZAAhIkrSxXISGFw4gmhEL9JJr03Y2wxnMQMPaVsd5s75pwyid1It
1SOCxuAoAXkHM7AU5guYBzUjVNur6OT02RFz9UdrdvLqWsxrA6XV9/wo3QVXJACVTwIwcexbqMZu
j5KD7mgSkRq+1rEzHdFVSz/Mc1wdwTzPx3cuxX1PoMDMEE8cRYa5XWrOwrqEGxx+qKm3f9flOG0y
N25/5OO4xtd4g4z8elZBs/DVEBN50/cBa3e7Vm5JWYI2aK514+flhYFFW1wcc9B+Wlpqiw0IT2Dw
Q2oFn4FXDd1WQ4snOMrCG776uRllkPewQTm1Pp3sJMlxmbcmDuXK3ba4ulVIUfpKxG2FhCQvuf2Z
c1TR065761pX9vSjhJTzNzmF9Xkyyz+1VIqVNpl66l/fCq0jSCTkuA70NtrCi7hZZo1bDKU9XwHi
9NdxHPMPc+etib3dP5SqUDgwyrYSDpA6Vr/0OapOYEmZieEKqCLDlGHSk1dDOO3HwuzSvYtg9coe
frggOQnzYfpGXEW3C6ZTDy5kNvurPcwT2iHCCLZ95jtHpHKjQykrd03Z9z4y8Cahy1GDER0Audyu
OE7lXGklabMX17q+FRYa50loJcV2LNrpNz3Cbqifgmzl3rs7rNgaq9yZeKQm1MuApBmI1ENOM66N
M/c7LXPdDdXUf+0crOlBP1iJSYg6pUzfocctzk8L4TIr8669OiGiR5uph37j2JSHG8ON5UpgeENJ
LPalCnxMKvmITMMXr1OHWuW2edRew1QLd53J1b7VJLi0PzrLa+XGxNKy3fjDFP/oW7uvNm3Q2QFy
rGZobVSSYHyJmIH1p7pr+3pnd06GXYepfecKDKp90TrdZQ5aDMtcI4mQUpPSsD94WKUzrWIWkO69
ou/+sktXz7aI71SfkD41s4NuT5NAA7mTDEu8Zlw7j/dvGf4+5QhejED54fbcbiPYe6NjoCNwdXBt
OxZIiG56L+xfGVsM7440xDGa4yj3oNaAFMztUrLpDWei8X+tvP6/sqbODwcuL0WrTzeO0Ku/3xns
qeMBh6BepBRnCG2364UA+gY3HlCTzE37vxHXoX3fmvV4mLxoWhN5XfQN1N7h7lIuoUAvCXKLiONN
VpjIKrCvDhrPO1Ha6AVw7K9OFXmo7/dTesDPU4IyNvP5aIl4Ta7kPgLRrWDY/Ka3wf2mPvQvIa9g
IF1N+PNe7cgfL7LrbLENMnP+x3el85tdymTt5rjfOtwbzFSAiaJZCBPidsUgK9IcO3f3GtbdvI+x
wTlH3eDvozGZV6LOfbDDqQphW5OU29PR7L1dKnJ6344MCikrzIy9jlroqbPHdFsLBC90bHB++hoO
tM/3z9KilDwP2RdFEiDP08kc1Cv/5ZWmsgojPwjFlWQ5T8EuekOx7VF4nvfS0mbxAa0374+h8c0I
tr0wjINItVLfIfJdVLtkskW2kXPlW69pPHgHocPD39DJ88xD6xZ+hhU2lJGVV7XcB+pHQyrDqBQY
hAJ+3v5os0B7wJ3gkiWkhumnsst8Y9dAHPtLxLEQH4docN45NlE2rvQCYfZRjyvk+SKIzP7o9L07
1dck6/O/MFPxi50mW/ESpGnXHIKwn34+/zb3T8kdpLAXtNHhcSxxRB7s13waw+Yq+7p6MZtZP9H/
lt/TSO+QbrTWhDOWtS1PCOKDmIVILhj+pVY037M3qwKnzQiEe0TxbSTtLvKtIjxXEg8s7K3N8Ks7
C207mN38/d1PC7YQ/QH0Gel2LGVgfKekMTUY9VXzosGAi6Ol/S7oRBC/jEOl79Pc4Ye8e03FbQLx
xpSGNsoioCmP6yL0HEzEprz6Ng6UAonVuz+TxAz1TeJrzefnCy7DCXekGr+o7iu58F1F3dikZcLU
pqsiw55yBu8HGYCi7PJmrQy43z3UACChiCS0C+4gfSIMzAaVkPE6CMPa17Zdbasp0I9RGf0905Bc
KeIePRkpDKuBr1OE39sjqaAdgwUr/VoidxlvJWT4bjfEdvvTEcl7pTYxQVfphoJgq+EaHpy3q/XB
lNg+kOtjPs7D3jOL7wOcsl2PmN6HrO/slQnmch6g1oPNRILDyFQRbhaZk0+6MIA2rY+VMcQQiClo
ite284N2A/Aqh0BlJuI4CrwkcWsurTcEWpQAaW7d/5jGD99w0wxi1B5FmW1qUfiQVBpz+OQbmf+9
1mRjbkKUT3/Xm0Art2WhjUydoTb628LV8n2UovEJWFrr9lEJaZw2kyzj7RQhrLeNPVF8fb5Plzf9
2/OqfrmCUEABXAQ7sjuMW/taHodOk69Rk8aAmPX6wBisZDKE987o0t81Sjs/ekE4rWRRt8sjKaPE
IZHNpsHGGIYYf/t5SyNvTZ8p1GEa3ewUmoV5mbQh3Vt0XNrdoGkCIbakBGHhiB9Rpq9JhS+gb//7
AUBHYGwQ9eFALnaz59RBlIH6O1gNnqqlCWM5NWb9cwzud4cX8vwymr7zW2sW/VkaTbSvwXruUlcT
K/fzbUz+3w/BgYdumOLR8Wtu30RRx50WzL6OVXgIEoC2FfqREeq5Xd10lxC29Me686ID1A77+HwP
qH/6/1ULRA3V4iQTUWRbJaS2eAczFtzALWLzmHlu9CUL5/BDQyq/8qlv48bbKowDuefo3tMCWvYY
86Sa9c6eraNvU5/jVml8NiZT7oI0XOtW3EbE/7sUY3jyc6bFVF237zIETlV5sW0dE68zf0u0lntM
GuOPMBr9wzyHa7nV3aPRt6fmQPKKERtCW4sX6Gt9G0jaUMek7GHB6HBeMCHVDgPdg+3zb/UmLHnz
sZD65N4kU+BrQbNfnBgn4kLHJdA8SqdtP85dF+4Mzfc30EyNo96m/2RFLM6UyuNXzA/nTeTE/ovu
J9kXt8RtiUSvObIPgUdYlb+byLwuk4vnuemlyWsSF9rnGQfsfTIg5SyhGB77yC+gQCuDSbQM9qXb
1Z+eP9NiUMz3Us+k5DEIRKo+XjyT4TQTnebOPNaIpf7ORZ2iE+DNJyuzJD1oINS6XfYns5faNs5n
75SXrmQSq8m9b00IGvgoqz7/TXdbiJ+kIIzMtVQ5sHzNuogNq2fIdPStzPkN9eVP7dRMJ1ki61pV
83/PV1sefvUCSBW43+iL8hIWh79y55H5qWUdoeQEX7IAETP2AO1qvdGPYraNTQ1z7EcqCI3vXpnp
E7kganR0gpcVcxaTqsEqsY6Co3mJDRAzqRWHG88T0++6lWjXuJnNc6g1a2Oo+2eG8UBPBJ4j8Y6Z
x+0htZxQ0imdolNOs3hntF1/sFJs/Co7p8b0ZbXP8wLP3s5aE2a+/7ak2TyuktJ2qC8Wb7sXTimB
t2WnOYDbJCqv2leOFb9kPqkawlxrZKHFeszTlHeCSmGoKIh+i/Xy0UZxJhLQgywBd/4wZBrpWUGN
5weIHo8zUqeFT7fl+ae9X5beFuw17nU2FUzA2xcsvQRlZVcapyK0NBwgcevCOP0fux7GQzJHa+Cv
xVXOU6p+t89HdSCt0ji8XQ6mQxfZyEqfsCKTuybwun1W9dZ3q0zin44WtKds9N0db1rfFHztlQx/
sZ3elkcvzv+fWTn/c7u8i0FUNyHUcMq5zy8dUMVNm2jDsRbpb0nR6vs8yX5AYbQOz9/ybTFP44d+
AQgXklRuACLZYt2o1JOgiWzjlNdh8t3HGnJrZ0P0Ed0z8zhbZHfMfouVNPXhonRJQV4pq59ldDIT
1PD8oDBPo3Ssg1a4PnIMBEy7iWHgU9Pt6tZYcxl98IGRneG4UKpChbgTwgLw687/h7nzaK4bS9P0
X8nIPbLgzURXLYDryUsnimJqg5BEEd6bA+DXzwMqp1sX5PAOd9PVoQqVJB4Ax33mNZmu7kKwZVus
CX03VpRqq8VoUphkWJ7jd83OLwpjBT1HfX7/Q79eztTYFY0sGWIYMlWLS0Kg96pGk2Xs6hRGVtoZ
madaIt7aoRG7kxx+zC9wnlgeEvIgOQCFxFcY9jFStURUibmL7cH2zMK2r0KQHFA9K0Qnz1zrb70c
Ckbc6hgGzjn56epF+yKXpr4zdwlreIenc32lihk6KXTxkLFxzoR8C9rBr7eD3wfDgpOX2vdit1bF
NKCHElm7CWqBW8XadFkKkX1SC38uDyvatg7NfKumOu5uICa3I3egG5O+bvusnS5jX+3vmhhndXKE
4kYr8+ymtSCKUDgKPQBBGVgUmZBI+IHIPhZKzlNDkkZ2xn+D0FiiHKmz9lrhx9g3KyK7MbrM8DQF
Ud6q7s5p3rw+Vji2ZwcTGcEDonT1dGKm3lfyxurNXVXY8c5RocWg923diMYEfwAt1ivSyN5EFYqN
76/3RVD58pIw2biiSBhnm9rTkc2GGzK0gfHgnmI8Tg4P4FZahfBOrij374/1xvLTfx9rsbdKFFux
HG+tnRUo2IVbUNVHqzMPJkQCr9Z7a/f+eAt/GJbfTE8HEAY+jP1F1eL05aKp7Eyf/vuOq6m7k8r+
Jle6ZKU2YXsvaid8qpz4Qu1KY9+jHOIizzZsCFRmFqpUrd5/mFcfGtQ5SHDidm5LZAkWe8/qcYWW
IVbvBksyPdSdjQNkzWPoNNqnj45EkDvLxwLGxpRuKcML/ky3JKJbwnM0DqR4ktaitNR9lKjmBw8U
emgMAcGCj0sXaPlSnd1ORZU7yl41q+wib8Nvkl0+RemQ3SmZPK4/9mJzx44QdqYiUjh9JbCAyU9l
Bammwzwyda9unPjSyXFsTPvsnJvY8upjKJIErrwZCkbDcHHf9vVY4zPDwojkZnTLsTXnNTF5Wesr
63DUvteZbp1JUJbb42VMMqHZQRBamLxYIcYY05zUG2MfIsK/UZtCWWEsmnuRWUfrdqLg9v7nXB46
83gzn4maCDAgDsvT3dGk6PznZCV7QOXVqlNKzZMHEISrUQzmj15Ckl4eMmeCodezVd8ffP7hvyWY
CB7MgzM2iGeugGW3WfZzq+sHwwBJWcl/a2Uprzq/xhrr/WHemkeqDiQdUPz4v8WRU2Sl0Tm2MPa4
tUkbcxw/axL8ndhCmxphleBYBVZ15tZ7ax5pgVDsQQrqNYHGRP62bJPI3MeaHVygIN/fxqaTcISP
hadmQv7+/jsuT5b5U/423rIOoeelaiZUkvbFUHyWa9FfIlU4/uwjyz4nRffWUKQZvNx8grFsTpcM
NSXodrWAzVJRqUrbIruyuKhWMyXjzCn21leEsA5aDMziLONyOlQsi9y3QQPsbb9PYtc3A9urojQh
bkDhyu3NPD8T7r71ctz1UO4oVM0KaacjZkGja6kcmnscIeotB4107FTf2CegUz88FKJOcwvG5pBW
yIpPhxpHrTPiOrT2SpQ9pak2Xskx/lmlXw5nPuPrl6I9MMcV9ORIl17YLb/147pe2E1hddaeRkJ4
DVlew69EzOqM1cfQFeS40Gdp84AsnCudZNynL5V0cTH6gWbtNbU7mOlsmWyLFpiaDWTNgpyvheb0
+f21/3qV0OKBKAkZZoZ0LE13xm7CmdCe/H0b1KprQmo9yLUySwA0+hYI58e01l7ecVaioQAHxQHX
s8W9kPn9MDRECAfuUnM15nVwY+mJdqYstMBB/TMMRSr0PwnMwJadfkpNCVJj1IcAu0An21pp2njN
lPZ3kTSOroiz/qqs6B5YsR/eVXoUe4SoIvSQMI/WMb+4TdOrO+g4HW1MtbfOnKoviL3T09sBtczy
JU0DNbQEE+v9gDxXqkj72OwDtwEr8IQHVH9Zd+IhLVA/klJT20Ct1lZaW1qekeXO1jDyZjX6oXro
xdDu8iHRd2rcaLO2zE01TOBCqzRAYd/WPNqU9aOBZaGHkx4Hd4qSniSZwdo0YvMpiYV5RDErWZe6
Lo6SLqx9PmTDri8bZ2XUQKlFbAVn7ss3thJ9e+DIc0WJbbvYtIWZNQTqnbQHLzoc0hDFxDHOjUNL
lnjmA7891Ix1pylAF2xxNRdJ3ehGMUp7gwv6ChY6mtPAeg5Bn9dnhnp1Q5ozAIJ+JR0B4OHOYqml
qL0lKKFEB6tvwlUUS+reCRvZtcJG2ms2ZD5dR0Tq/W376v0YFHwSfTAGnP2GTtc37ECOEW2ID8iP
NduoM5qtZkf9Ntfjc7fxW0NR8pwFg+nvUdI+HcqSYL2Eph8fpLbAjWYwh6NQh9Ybmiw/QxB/dRjx
Vr8Ptbgdu7Q3RmOwY6TN7M6tQyVfj6EWrvj+34OAXub7H/HFzPFkF87j2TP4imuEeHGxIJ0R0qxV
IQrYd4Xh5VJRrIIkLNfqMOHzY+XBpTAAfBi5ZW1GSeuA/ksT6GFEFNRYya8dFHfux6AvUYMhMSnK
NPhoSMsTWvjfgUBhdTEJpx/ft/JSiTU0WDj+s+u4M74MqhL8nTLmxtHT4mMihpybjEe3AqQk/VUW
mHY6Hi4vgUAPP8Flpc83cT7VV3HeoVSSW5KLikEluUINK28idMvdQW/iCxM7uDMB4IIy+vIYUHTA
a0FYAfq3BPypdiXneSMnB0ebUG+UZERyh3KY9KtJTSKcl9La+WY2fdRS8cmmH43q02BxYOBXHz2z
ZsThixo41W8+zWJJAqpH7LW0k0MnAz2cAjlyofBnG4PdfWaoZeGOb4/nAWEExA6yzyXgom6LPi7w
4juUSapeBVlquQbg83WoWOI4+JXp2Vgi3IRmKF/4AWZf7++GNzbfCyXLAJH34nN9OvUDqoJFi47Y
IVf6YWM3cngoYrlZl2MxfjJoap4Z781JpkDElQDefJayXwwoJn8qsz499OagscATAYxlaitXOGaY
8mtoeBNMgMCb0k71igHxHDblOQ/Etz47zJG5x0EIZCxDcr+snR5BwvRgDdbwaQAPtgmwTjvoaffA
n4gvmuSknjk2kWe2uPOcuT7eOF7nqBIYAwkz+c48Lb/Fl+1UBaNfTulB71KfolFjXzVmGR3AUZxz
53s9wyxhMn8qpQBqqaOcDlX20Pf7wckOUhWObiEsQXnYkb4h2Hmv4pJ3TrL5VfloRqGDtwaiSA4C
c3NxekE5A0CrOM1hKCzbk2OUFhuUhCEuhYUr5TkyKhlcQLlz0nWvad220Sr7lvaj8cXq9XM92VcL
jtCDeiRLbtbKA8O8+NRV3prpKA3DLrHS1nEr0CK7lKa6x1IrUQiZsquI77Afy17/mzZ/tY0i6cfH
dhml0LlOiTIEnwPWkno6B9hmGYUooI11mjMAD+9T17CK8AJBjuFisKpz5fFldEJpnMuDCgGXB2nZ
MlDAzZhgKzeUg6PnxkoHCL/S1LpzMSdSUeRQUy8JcvPM+T2HPL/dq0BUZt1H8KBEX1wkS1EkvfLb
Agy8dGmPhXbIByu8kVq5R+e/oy3b9sZuKHDqyPL8XIH+zZFnNYyZLYze3+K4HoaA8tAIZ05JDPlQ
BI69xSaw2fcF+tE1WoluKyshiQ32fe9P7KIewzsjy0QBjyrefIIui90xqiJhTzfn2ACRWiW94m9i
UX+wRzmPwqYCEkg6Spq41HY3GqtpnXzKjsOgdLtQbjU3aIfwWDfy5CXKJO3ff6vF6fQyHvUKjfRw
xsIug9sMvI8IjDE7prYVr0yjDnb10OIFPqnn2r1vDIUmGTURGH1g8pYYI1joUZ+ldnYky2WeysK3
LDcTiJY6VWyfSxDnqPV0iTonoy32IVjpSWoyjCtphGiWF9UwYTthprTxi08E8toNN3R1X+q1c0RW
THOxc1bOxJ+L83j+uHNdgcuFgwlc0+J4FLi2JGloZcei1rNglSFb5cHW1D7Vmn6hSxmimO/P5vJA
/jXiDOSgNjuXMxa5ytjyytbINzaCabxIjPGI2ZTznHdSdegw0QP+RpRbxs6X1rF82QsMKh2o4eY8
XHmOQbmAOnMyze9Pik4+iOoJV8TpWdiFTdPge5wfk8mQ6PzWqen1VaPDwk4AtLUxs5EBc1aFlXmS
n7aBq0A0PYIubtZGqKMwrVElDErbfOgKpCYtJAK0lZ+NyvrMh3truSjUmdh1bAYm7fRRW6HQNpfk
/Nj3uFgm0GmR/w9Mz/J1+TKSiFRa8HFfK7vRPzdFrK0Du7f7M9O3OMtfvtecYiLNPpe85EXAlM7R
sh2b+RHTrAlEhDB6mudmuTWqPnH9uJVcS00+2E/+NSpcbmsW1CJVWqxSX8qs3s6YpSDRrCswrI/5
oBaAXMZp3QMq9Qo9/FlUsv15qvvpzD5961DgqvzvwRdXtvCrAY2JJj+WNPKuWmT8VhD0zEOkln+/
P8VvbUbCL5XNAVcM4ZLTGbZLyQ+LcsyPY+XnX8EmJ2sr6QQ1IC5qNyMT2rw/4OurCikAkHb0tBD6
eNWtqM247Cj85Mc6qsrrOsTrzI/MbivG9gax8ghJU3u475npM2f6W8sIrAs9PZnkig7N6ZvKmhgb
OXbyo4S/zDaSq2hlCKiySmaFF7KFXP4UgAp5/23fHBQssoU8I73sJYUVGWR6IGNQHMOomz7FplVe
agFmhFadGRtfD+rbqDTPCSQvYaMva5f8YhZLBBzGvXn6qkUq+0EylCyfMNW/jYjx77i5xnVTxc1d
oxjPWKuaV3Yjfakgsh9x76gpIpvaOQ71W2+PugdcBQKjuQd3+hz+oMSIuVT5MUsdZaOPZvckhw6d
aZFGXwfH8C/HrhNn5vllIhd33FySAspJkQg94sVEA0qwk3GkzK/WaLhjqi59qjoDdr8dD5+1UZZb
L6jk6Vump8YG4FG4tSJnZEqKYu/7Rbmh2RteMnHn6jxvfA4Eqyn/ctGTiSwD8dKksdqZWXikl4PM
UmePK8uotbVVo404Kra/HcdUbD+4AudLhnCU7QZS5FXz05fKIEuw4Tk2fRjgdgWk2pW7AqcGgoHs
qhcdIjJGbZ6ZhVfvyrCE3fwC8oiYfzEJZaBLBrTw8Ji2ivKcYiO9B66SHNJcPEbzoaYN47lYdDEm
MAQowFRPWGy0VhCsOF1u5dAkmkir/LrE3yXa1r4t7NQFVVsYhUc7z2pvZL/t0o2jtqP5sZIVg8+1
XXRGwD1B2l1arsdTmFGwsrrropqKC/K4BypcEJmGRnFROBnOXIqLcxsoJMklTSBwHzMtTFuUJ7uy
N41CN1r4zO227qBKCiNB8x2Xmx3YRe3m/VW0TCIZDyw+SMyZk0Ok7yyuw7qw9NzRhH4nY5rmDSop
TBajBWAi1EakOA5rIdfZKjCdfhP42iFw0nNWh4ub459HYF2Rzs931WJJASSA1q1F+l2jTfHa6Yd+
L2W1DCZydFbxoN4bwja9gdLz6v2Xn3/wbwfKq4EX7641gdaGQanf2XFSrBpUsG5jVbXv3x9luXp/
fWE4MuwWdByXNUhDr7PMMBv9rkrzNHEto7+XSDc3o20Fu6JKnQuwmx9MrH69GhJIlCnQQQJqe7pl
aqdJAjmY9LupLcQG4zhzZbbAmlOMdNxOGOeKfW/N4YvCN4oa7NZlA2iyzFiJhaHfBf5krHPFrDxs
0AAEKlJwSBH1uDeaINwMSj9+rHU6v+mLJ4NGGDkbJixWT9LYs1Z/bNyFZpCvja6KDmoDj3sqinPi
LK/3JkNReJhZT+DFl7pWZpBWQMCEcacq4iqEwe1qjgQcJO0T8FHWUJ1j+76xdGj3UDwlVwXnukQr
gEEvlQmh17tujIN9nnXOc51oZHaaXHi+PjqeqY7nGkBvTKWG/Az8x9nejRPvdOngV6fFidqZdzjn
ASN14nbvDB2Mo6LVj5MPiyIpijtdHsZzVo7LNuc8l9ToCR7nUtKMsTsd2he4fnW5YtyVIxzY1Kxo
3OroqfvgJDejL+NZmQTR2rBwGpJrLfAS+YUzJX/KRhyn/DY212FeyrsmqM9B1k/nAsQIVzxB1wxW
J7cjJTl9NiVOwpAqjfk0UyScC8qcqXrhR3JdOStf04D69nkb9w9ZVwTGx8T6XwZnWKjRIJ4gmCyB
a6HQqKtiXvY0lFa0SXBhOPAhw1ViWuc40A7v8T+H4q+h6FDAQMVS0QItd/qeekysYmuD/TQCUNum
llJvhJqOO8fs0F+APNleOIksf7YxAHNjbEs/dN9SDGVwgGpzmQ1UCdyo0/GNVBk6Ctvxz2KAKrJz
UFeUb5oq7M0vSRUqwnclpAOmM1fBopQwD0tZEWU66rXc94hInw6rRlU+tnql/pyaTIIb54RmskaI
yqz2VlqXfbMCOiR3nzQ4h/YNAFA5vhqbLGxcXfUBu6Mi4a9bn9z5TMB1eujwRLOtMSrdFLrp7aEP
dfpgxFqA9cxI/gk+EmKNniTKJvbztl8ZTVY92nnZn+Phz0v59yUAIBjJyRkdMiOuX8EkbQn1vt4y
wmcKHQ1G2YP4jBnh4CpZFj595HKkWD4PNUcgs+MNYezi9A5bdEssjOyfoelF2mXsdKDcIDbZ6b2i
xtbN2Ic4ELLXLOPMjC+/Kysd+Dz0CEpzKHEsxQaoamM15Qxx4Ca91V1Edq5tR1T9NTeyTGmH7kB+
Tun91XcF0IsWEBUPnB85XRdT2fuYQWVOiGusZNFgl4LW8MogDeA+FsH2/Q97eorzYVGkmY9vqhz0
+9hUp8tG4gyzpLaqAzc2TH9X5Bkd/bQQ7lgq0bWYLP0aybTEDa0p270/9KvXBFw7F+RYtLMcxnLo
euqpEKILidG4bo9XgTP664xs5VqtaP99cKwZmO9A4YI3BQZn2fJuIqkDzpL7vGbnx1+ROyxNF5xY
d5lNjdOcCc5fvRm6R9RJoURR6OPXxdmYKDHl8ikRIa1iAIbgi5LMbeLUcVzBRXVmtFdTSN5DVwfT
KY4mFCYXo8mTHkyBmpqhS186C1dqlhv72gh9ncZHaiQzihc6gmOMxVEbdfvx/U+7SA1YQnzYX+oN
lAlp5i72pqBkm2q95ocu7Q9VRktYi8dVKTI7PRSDg6tXXQQxlt1ybT+FNhr/btI68mPbNu3HHL94
ltnld5b2p7c4+yAvniWsMTy0HGGFbmdp0bZT0/aiLcqeGbdyDImmc3IMrz4+bUXKWICaYGxxPCz2
j9p3wUBFEpZCLtrmjhZqt0FbSnL1NPX3YVJ0t4GpiZUBUO/M/llGGsgbz748bF5em8LofEP/1kLF
1cSq7axn6EGLs7/HrLzDeln7XOQybWNLHfcJavNnzosXKaDfDn1SegBswBw1tHPxZF3WdHo/4g4q
NJnVRuDefJIr0QyresjG3OP3+r1mhkOxG9JB/dtss+hWQwcq/2amSn/ZIMcoXKNIxs+GnEeKO1gE
ZJdRnOuPoPWMo4Lqzk3dhRDXo8AQ0raBaTl85TAUl60M19hrid3qGwvJru5XY/5fP4b/Ffwsbn69
Q/Of/+L3P6ho1lEQtovf/ucY/aiLpnhu/2v+Z//9107/0X+u+59129U//zh+K5s/Nl3+9K2Ninz5
b05+BCP98ySrb+23k9+s8zZqx9vuJ7IOP5subV+G45nnv/n/+od//Hz5Kfdj+fPff/4ourydf1rA
Y/35zx/tn/7959z7/tfvP/6fP7v6lvHP3LBrv736+z+/Ne2//3TUvwDigKud3UAwQJ47uOLn/Ce2
/RclWVpYIK9wILBnAAdia2347z9V+y8uFejHrBqOCQB/f/7RFN3LH5l/4Tc//wfk5+wvpf75f57r
ZKr+Z+r+yLvspojytuE9FpgmiU1ADkvJZ7HhAz/39aHFwcMwJXGAvqevIg0tHi+SqmwX2lF9UCvZ
ekKmoLQ9wgs7oR9rmqMbaZnSfqb+lzxIsvEl1NFBdyOnpEWetpSSNlYT2uhPG1Z4i9VLn3oOLQGR
uqak3IIwVkvkL1Pn70Epw69CrUmEJIDJlkvt2ZE9Oko4T+hFaX+aRGMIt1UIii8zOuEHmt7BXVBa
CqW4dET6PZc600tiubWRbYh0a2UgP3owejV4qGzVH3caVmqd25nzoR6reGkoejnembUxRjeSmkeq
hzlYWrtSbTklNGoAhl5jjq0xS3oktRfpdn6fZEqMkncy3eh5IQ44SsOH0zBClOGD41BPiyVUhvRr
bwbjwaACc6kKNdqZQye8FBy8F+ZNTcE8MovvcOnyzVhWvVfVk9gmSlgcmzAbLgDwhOsWanLJ5X8b
EB4eKwsDeldBpSBwNW3qaNwMiNGLCNGKpFw5kvFQo0gCMmHwPZTk7N1o0Hx1UzMy/04jqdglQaBf
glOpLjI8PG5by/gEGrncIc/YeToYpa1jjrVX207nBrpxzE1t+OH36iyIMY5XetL0RDXtuE4TSb8v
bSu/noxKTK6Y0YOaKeEoavfVlzaVjUOVxjXCZ6K19iPebrVblla+p2s53BdZr1zbeaB+pkhmbayp
43Ivkul2AlqWuGaSNmsKn9GwGmVK7eVUqm6v9OioVY1TNCvkphGkkoCcDFKqs37k6qKK210mBYEn
VaW8L6mYrwq0g5FolvUvVNa1Va/LXxBW6C+oYOiYFvTBF7/v8pU8tSiEJn2loXNSjV4wQ2b7sA53
SJvRuk1C2wsz80tcRKbrkJDsLLPrYhYlyq5uNVg9os+9AGttZJKVuJIhtADBXdsngc55GbebCv2p
DXM1ckUwlnsJ87I1zinK1ql1zLZLUAdHH+voC61L9NSF8F83bjLWWbOKKiGruwC5x9wN4qy7Eabk
30WTkZcbtDx9ntdPFR0f5kq77sYhqNdBmPrFvk0BELuGEWvRqkxHpFzCTDkGlpgeLEOy7KsizcAe
dkGgXKa1Id9HjilNqBvYYm22Za4CLaGGeFc7RmUhZketrd1IVay0ngS8WeJfVni7JomZuFloFAdR
DsMmR0ggWCEsIt2qgVWvAL5a2xmiyLYTlXwcJaP9EjhxeYzUxpZ4yaKrPEMR9pYabbvVfLPMduWU
5Gs6EPERlx2YhrARLtKeRsWqkLIJ4QWmyLVzXHw32RTYrsjHsF03bSh9Jv3Ij2nf1a0rWpm6bqFy
KFVd4Iao0AtXyx2xN43e2KPrrzxbo+PfBoqf1StoI+p9qzWtcAWKJcoqVCgaYj4pDQW2On59XZFp
BG7hK4HhmmGpJlsyi+FHJ1np3rQnZq5ppfQmjNvx0KWzBGAcCTlwh6axOheF3OJ6UhXptjBVa4Mq
fZW4BoWtrSw6hOLNzDTcLhZS5pZxasn4BsSD4BwOlK+tHRetVzkiP4yjmA4Q0OuU9u3ATo2Frd+w
uMZLtcIpmvBxKmNqFbVUuXIdO6uK2yV3Uzytd4AewwuEfdSbNo1Zc2YFhifFQkNx/a5XL8c+kRW6
0Um8zkucLbYOIiEIAwhfdxuRpFeGr1iXMuYImZdmirlvnFFfZYFRrNHxNwJXrbrsFm+VtnUduZX2
CuKojhvndnRhY4F4mdlS/aVqh35kP2LLjgDkeFc06meIOtEn08mGv2nIV9/tXgSFy7cHR+8P4ufL
hfyhIIVThv9fRhsn8cr2ZzFf6c3yL/1/GJLgzyET2f7fo5Lrpq2L/g/cgOuu/ONff6zbAqRx98e+
Sb/lT79HN//8qF8BCxXJvyArk1aSu0PHNUjsfwUsim7+RQsDzgmd0RnlQ0z/T8CiG39Bf6QOboCe
h8E754n/BCy6/hd9a+p66L3R/6B295GAhSDnpHjCj6F2xgNQrpNfSjeL6L3Ew7QuoDt8rg3lCTti
yTXluvGwxUmOxeRguGXGz2GV+3usOK4mjPw2fpgRBaOBESn9sQtH/UnoVcBKnEBqDq16K3y1um2a
tLrKRnvYW0Pd3vmxmm8hKBnXcpwZ12mPixeOgZdNj7w5Nn7NaurGYB04znjRTf6PVNZurTIOV1le
PWahkmxUq0XhWg6eRtQ0vUHybdexS0qpwb6J7b+VXrstSz3aqWZTrkXeZx7yPBzgmXYbpPH3rki/
+pmP0JQN4UQW9j3NpMZVsOtChwrcq59OslvIpGbOGH91kulBrYLPaph9Bcg2uFZp79VM+gYeeA9Y
9Lnzi8qNZf0KlYiNKmn1XsNw0dXU5gvCgCH08FJ5zKrke6TY982o70rJkVxZZXBYile+Lh3kzpLW
Wl6iJpKHF2HXFCtJV+2VX9Xyip614UXKRLrYAjfvQp4uVqzBHQb5wcdv2U0z/74zsb5TJC5WyuDh
qsrTZ1+FjEhi+yBn9bgd+6bxMDNt17CW2zVXwhN+tJULezJ3AR+U174Kksa3BJ4/Rn7TTIPsjngt
uXJWhE8BBSJ3iPJup/eN/1WUhv8YxFa46eS+u0kx8rnp01JfBYW0KpUyc4shFbNOHYyfOtAPTjvV
IMj0yGuqpFxT1TS8OGJ8a5JLGr4FYquzwH1kBZOnT2m5qaa6WZly9ERkcktR6KAIXtoKUbmVihDl
/PCZE/05KrGY7bX8shgHe5WUfKLA0hs3qjt/T7Ff2kW9NKxZJpHXOoG8C0R5ZyV57jalYoBDqDW3
43Bn1erVgZqhvWIvhIQx/bFNo5HbLtdXhdpXboCjQW+H+rYvEBgnjqr3XFBovaLttsmbSPuSjmrj
EjVgnOE320kWDz62a55Fr5sQ2rptdN9wA9/QtggTXXH7G1fYz1U/cgk8dQkq1aWtdxt2eblGlPI2
KeInEQ8PoBrlXYJLzpGod/icYQDmti2rKOiIMrUpvzfNXl13KdqYlslPKaPiJq+12ySi3+sOOG24
utY2K0cH6JoH/r1fxd8RN/oE5CxHPYtvkJSN471887xsepcD7FZS8p4guI3duAovRFLeyKI/9mZ6
qURKgSdNXnp+zE6yCsvwkpzF3qDH7hqDsdVx5HXjgqVrKKxHSRLBpZPZeyeXWdxFflNpVnQ7AftQ
mU23HstHaVBT4j9zcLXC2BVt8UnGtW6HeOvXqpkeAmtM3VFWH/yWdTKKHLHHjOA0anPCrlzfREEX
bREhY9npsemWTcKOiOzmHgaDtab77d+XJFKruMJHHo7HOkURKdJ591rujoGNGnXJ8xLI3DdqeVP0
rCf6aVfYgsiuLBg9DLPSa4Q87ZSgFStLbXuvMOJnqeyOVUo8ralB5pFM9B4yTJLb4q6NUF3lf305
/wpsmFw9T631GEQmgg+sotSfHiRzVD259Yu1wSR5czHQQyokBh08OB4lPQPNu+h7o+q3smQMLv2H
4jrPchT+qUas5MjgzMVJDDcMuXHJu0qP+NnwiloZWFF9opaujQCECxKc5Vm02Ge2du7CiU5dq6of
c6V+lLKZLEW47I1OZa/QmP5kEcW7GuySO5hVhkc3eGPQbl9LUWavOFMfEpPVA1T+3u+5BWQexrXy
+rELuSlK/5tuhs84mtX7Im1mSf++Xb/8bOwbE5IF1Ao6695PoJbUnZyskin5PvapvGoKwvUmKHrC
x6rchIJWWiu0bR6OD34UP6tNhJOJjy+y04sjrdrCEwFbNs2NyIO5cVmNyWWFbKfLtXflNOKo+f6w
nmquJVuPv+Z6/Vh3iOe1dqi4sjQ9AGuLvLJnIVL9xsNBdFXo5UBJ6k3uSHG1iS0pH70GA+OjQ2ax
ieRRdkWvImXY21daqd32gn0nB+UnJ8u/VlL8Oa58kr+QtZCgmreyOqZW9yuNTI6jyJgSfZWk5pUS
BOkunfL2k5aU1lpt49JTcbCQVa6DoWseUf9MDkKJn0ol1dyqa1VPdNLoCWAnh9Too12gIvEC9Ei5
n/meXi80cJCTfiu0BLZiKjl7IBtrOHeNJ5qSufXNezBZmTukJd9YYr0Q8T9Pff4Jdv7NYCRfBx4L
QT3+cmxE34ORfxqo+WVcjQ9Sa171RVVtYyrYu8hOexcGU7KCufqYTanjRTFforWln07A/5wGcBqd
9CvrAMTibO2gW/dO5vzwpfCJmh42p+rE6U1872rj5N/5Q36TJuNDkJaPfjP2XjnE9VHLqx4ejsal
bEo/uWlI64roWZKldlNlucYlmH1VJP8wlmbqiTB4koL50xcmJ1AJzyGiieGKoXkcRBlTzeMZFT5z
P/oOMtTjw1AI/5DYPepWQxbfSknAVaoEF6YcSvdiHJN1rdc8gpE8pUPwTH64advgKek4Zcoi7HZS
mRa7sfRRVwl5Oltw14kodNxcpyGpy5O6rnDMZX8ysVxYIatFEPIXgo8kxc9OxG6rJeZOEdyBkcme
UQBD9Zp0yKApUe6R7juDo7wDO+RSL+BpTA7njiK7i6Nr4s0CiIHgNMhHNO5kExQd2q18wbAvVn0b
UJJX5aKoPd3wx2PdK/oDrHeOiJZD1xBlOK70IvpuaNy8c/5V5pSvKKV5tcarO4AVXWQHHpKoq1wj
YXySW46jxL8Pdfm2jYzGxTWxXKNoEnlTZSGLk07lVdAqjVunYXidOvlAPQOvp64ZHsiQ/W91b/Iy
afM4x3dNhN9flIh8G09KspaJrTw7J6gpVY4cmp3Oxor+N3Xn1Rw3kq7pX4QJIOFvgSqg6EWRcn2D
kEQJ3psE8OvPA05vr6rIw1rOiY3YnYueieluZWUizWdeU6Oy3HPPRogv0JFS470oCjQYte/1kptI
gNZ/lXU6BsTN4SAHQYM7fkrznu3HdZXn3P4qpa99GxM56lFVH8zF6m7U2taDpe3EPjHcPsTcufKy
ib+Ihq1pG3MB1pi7mzxsupVtM3iTqd6rmR3osdCuU5tTM7CYVkUpYZTNh0ny+xa1SLyEmgzm6hhO
lT13ZJqw3KjFIb7BtVOUPLyUDNFyW/g3nYHrLNas3ivs5GFSxBgsHRuVcs/ko79f+pYeP9VN/lcs
QQlOW4idFKV1AxSp8bmy8l1SuakfzaXcJZHz6CQ64bRVUeNZtYu4azrfnEIcJztBWq0vyo9Y5TEz
mrL1eoWDXlDBvHi+DFMjQdI7EpeUJX4P1ST3GUYRPkHP56mJhoOcRR+6kZ7v0ynn2TULNwCoa/o0
9parGDImAUHyG93invJOvBBQ249rT7w8U2Xx2tSiOirmekfNjtXNZpYxt/RLNUn+9lh+V6L6f1ZN
/2//qf8Hk9WNBfzfZ6r+9/JH/ZR+/zMn3f6NvxNS1f4X/ow06aHdbnYO/+SjqvgXPWYwbSBlUTjd
ath/56OaQZWcWhWNLaTYabv8k466/9ogGFiP03MCzUwX8T3p6EkPjwIVgBoIa/B+IYkhnsZAf/aS
3LYv11HM46EykaGGTz/u8KYhXAPtF9DhRHx3ilEhQVY/yHEVIZkrks9/LNbfRf0/i/gn2IrnHwFv
jumYELxfyqlXTpOitg3FH7ioJ0HqFr6Ctb2xrxN0IHxUjdWPXATTD0EfbwmWQaqHEpB+7XdDlX4q
87Ni6zDnj9N0olQIKqAp4JVvuj6nRFjXjGf4JLmE5WwX4FoyR3I7NrMgREraktdtjD+MVW2nvlLU
0MrGxNHIbSJX7mY0Jjax01m2Pr1uWwa5osCnJJY2je/SbOPfJqr/Ki6wZUSeMMR2E5JPKIlvDPP6
Fd2X8RqXqPGnbNJu4WGj0OcNul45hyF20o8QEkRx0PDMbgm5ci4sVBvdr0uvONeF3f0CXJD8hm+c
VN62kcx7o0TwbI/OEpigledw3vNwKdZllZNweXWZtNkh1VrnVnUnyruu1DSiltyZ4ystlgDVa3OG
IE0FkBeJ3hwhn1iVpr2Euqs92U5EEby3E5cpdTBH98KIyn4PPkxvt9w0ll4SKZoSQMesQP6ZQ6F5
9OPa0ievk0/YgzsekJL2W6zXlDxFQUUi0JJy5U4nsl2J8LeWfVTWX5XGmuA+964GU71f078G/lCb
56ZOt1dYkGEqccLvMeNxckNtbLYspFSbC9EiaOohFbgQPtNz+K6YGASQPFV9vXdkQXDDq2FMXpUq
1I/jeYOWlZzped/VY/dj7ScshVZt6NJDbjlzc53pWtns+8bGcrwzO4SmMJxrP/SUXVNkB7sEMcBC
ijs7GpdfUaoPRjjjFvsFowjKN5TbFWNHBqtekMDU5bVcYuObBB/RbVlxd20YXb4DeEI4MeHd8Lnq
o2QIukjJ7jec3c/OKI1b/MbptKe6LD8ZSZ7kfu92RBKmFRPqL4iH3aauimrzjDZez4chngmqQsp9
nWoZ6z9jISiMATVbk99QXE1ROZPS8KFr8AsUeLwMZ2J6LLO2/hhbKR1/XGfyLWNkUA90yYj3hi3J
+SwOg0s+FprWtHShmIAU76TVoxRurFn1yG2GEo8L8WT2nBnujo/EwhRne2SsBuNxRU9AXKdLpWZE
MbkOR7VDP9jvJ4rRV05TEcXVMsOzc1CaDpnHds5vx7LsNK+P1+GhsWZ0Jl0AEQI9Xmf5PRrder3m
VlvsFsCKuBhWNVh/yxwmm+pX6eqBqtRbxDWPJhm4snTXw2LG5j2ZJZQsA+/T1Neaxen4vbX5xUns
lkgj+dyURWBn8temvhnDU0/2o9kM3xNlesjgbme2egEy/0ezmNOFTlp7I2vxc4gi3+oux8gQN7nd
bSgRtNaRcfwEhOo3oKLWF9DQ97NVdsjyS0+tK/RP5JISkKd7Xuxd7JZPajPTWXOxUW68xUwv16HH
/Mi+abQFr4662FnlfG8P03VmD5dppD3WneItSsw1ovr8Dm/IjHyLpTyN6I3sOGgSzImT9FF1+49j
Ds3MHPZzkmMtN6+XdSMtjkRkDZ5BgxDtx1r7PaTG/NWhiSU0ZuCYyYF2Sj0SSXdYN6LWt5fTzhhI
OuYE0TVLYqabGTu90rXCK03j0Ykj6u3YTQPd8UtX5l5e2WbtUeD44lCm21eGu/kY1iR13ZU2qcXO
7JL7ZFI+qjV8XqVFdG9172tH9vsqXSYPfVHK9vP8V1dqv9LMae61mt5Hsphf+jK/adXizsY+xWvl
kIdFPeZUBZvIr6t8vaoM464SX01JKyTVDmu9BF2uqU9r/LtFf8JfjC1cq53LdtZnnIJEll0l9tjf
jAWbL5dl+llzm09RY5IFF4Gy6tkOdaNxNxoNEhLuOiAiaIEHbpKZpk8pL0yUIlGk490oe0q3SfkJ
7P49ntiX9KC+TzPSLWrW/I6iKt9rUbp+i5Ba8y0jJWouNZ2yzLh6vdoWoW6W7r6L9Y/lSB9IJ55d
p+Whj5UOy2bnkWIPPr4NhbDUrB90t/ZEreDnIvdUdWv8z8Tgq3rzOx6xU7SN5aPRaIG75LPfaDgo
LVVL/NjoIxjf5a5XZp1MoNyNrnvfpOsXmZH7Ey44XCvXAIY/a1b5EHFjewBF9s68koHRa/G1Ph++
r2t6a6F7K4xKCZLlp9M9aYkbtD25fj/4smqWsI9cbJYjKrsHmQ0ul1nfYr6oXWU1xZWGVqbbRHe9
GO3M09N1+rEs1CntLtV9q1c/YaEY9lN1O7r1Qm7dwLJsVP26GpGlqdSp+xyV0LLHG20Y/bhQ2W+a
uXowDxZSo0IGVM0UT1G0L1PcfnPnGHPFe5B0tjcY1nWjx9dFYe/azfMxWdN9rXboOmleYxvfdHW+
7nNj3a9V5qTeWs2dtyYBqZxCsXXM8E1VPmHBey3t+G4Z4wwbUverNuuw7kUn8XSI4ylQ874JFIo3
92o6dL+GxqAPlm2VtyyqA5qnhc8VFqIv8CkSeXKDy9a10OvUww31U6Jnqz/opbduTLOYOitVuikN
21rsnCKbP7aGrGJ+OfjVIe4fq2YwvYrvqnu1ExWPik4Gm8VfVwoZVZN+QwfnAvdLLB+sydpTOW55
3U0MWCMYPmRAo7if1f6DM5W54jmq0ugHLlY9HCvX07vPrpVRXQPsY695su+0KWxFVXpd6oa8KF6i
Yiye4Ukho8+LpS4XoHwOCLstV5PSf3Jrp/bK1d31szISIVF0UrTmA5bcph/J9Urhb5tpxBloiE29
lPdeRakni9Q6vyrplHutMCnTZAUSDOll3CGvQBk9fcKX6mrsaqD5oBfUlW66NJx4J7jo7JxKQgNB
ORQrWFragfhd+NQzbsQCnJfEvZ78rsTwg4w2DRAX0H4ywTsLAkcIUHblLTc/VXo8Ero4v3HVoAur
jwJesT5f5nUUWmuehrlVXS2NeqllvXY1W8od4Zj9ReTLLyHRlW/HKKwm5SaKbefDXI/zAbzCNddv
9SE1m/an62QdBaXozilMZO26KgCR6Dt997lXRLAms+EtNHWu1Zi7gTjUr6cR/QGz8yfqm8KO+qBf
nN4zq990jHaz/VU1pmugOgRFmwZbrROl0RBHOC8Zm0fKvBcaJU0jr3hYxPI9U+r8gxmXH5q0z8Su
a3BHj80IlTGVRpHcG/FPa0iu7SzZyxJdt7r7XPF8+boxHUCnPC1muYSDZoTSBaAvq/WSisIdqiTJ
10rf1HmJZuym6q9UjGr8chk8UNTx99FwVq5980IdzOWqHVbQNLlztVCVUMDNrLDLP9mJYz4sfW8Q
htZ987mY2yHyBKX5iDu7zX4pfa3TQ1KKKAuAqGX3VG2oAc8lZFi/jLOBNzpH797oR0LZom6zLYe3
bZoTjdI+or3jfMvsOf0GlC2mgKv2zl03SOU39ToxHVSEPgLhprSSkYeXNvRkJTf8qs/M+QI17Jmw
B1neJsxVG6cwM+8LUEWoY2wo7fKrY82kAboiv8XCyQI1q/F5ojH0qyrW+VMb4e3SNMB6PPD267Uu
9XKiiN4ZN2oDkBkATdqgIjVnkqtxqgQmOKqT5Dt3sI3vsasQuTtFlFe+tVr6RT4oJlgoQLCEmLm7
jOGiy+aiqgF4eIaCDJVfDDIDTQ/ia2+ztM1NZWMvuwNkKUCLdBlYEtpO7UNeDvgewBOb4qCN5va7
Ma/qT0BNCnFkZadftNhwpG85nZuTa5TqRZUp+R1aKd1d5naUnkatKJTbku5iEQwOGXO4jsP80DSq
+2ka5njAa1m1fYGZp7hanBZWHaCDKaEfpTAhc01YzjkW+gURbDqj8TEorH4ey8krIDrRlRidloxG
dYYPbr40RMmKiIXf54pzn47RTAgV1bIDNeHCk1TUhTuDEKnamabCvqsTgCyXg56sX4w6kk2oRpry
S6uabuvHJOP9Qk0l3/UEgYNn2VWa7VZQT9SggZgU/popo7NLk1l56Ar9R5To5bVau+5ulMbF7JSK
tW9shfae2SZPnPRx9HXigMgv1ZYSpdo5tFNL7kUf2QgZDjiw/Fod8BueLedxpEs8WNxUZVlGe4A2
ueK7mszFzoADmx3aoULrOhW5zPy+z7NmhyT+AlwXoNROVnIhP807Q9uXBMM/YAaPvZ93S6bcNWhx
fcZ0K5We1k4jWFf0bMXeGnogc7o10oiC5+uWh0izom+lVFxv7WVKf3eFxu7lBiE2tdl17II0adMf
4FJFunPqKOnAcOS6RbvHIGmoI8f8KkG5AV7BydHcwy+abvpiqqpdEifwSkDGlErQR5qT7vVsHNev
ppqbD3CMJ3VXVJjV+S21XqrWiVMOB2VqsTUuCZce1bRJHtrMKn6UszS/JY2GPZQygei6iPUIrIvs
xvZXmzqpukMiI/oLKPHC2dbi7ndhyzjxzbSe/koRabXohpvFN26obKBvMAnXzwvV4C1LZqKTyXTa
n1NRR7/iAlQkxVzJvecmCejztjS0atcpnVvtJ9Em6a6UMRCzOEnb7/GSL48uwE48v7IW+2YzzukM
W3FGErwCScRtbU3vO2caJG5LMk3pdPb95CMz3H5G4LCDwmdn+fe4M3Oai+3kXpnJusy+WkyyBs1l
qd8YHwvIRQ4EsG/Xbzao8/9GBj+jrRGBgflqbcZpL3zbdKGoUz6gsW8WAqs2yqZ4SWluyN0U794e
akN1vhgKDAamiJCcnFMCmEwHZxS11R8y/hE6vQM2sLjNnpnQy1HQ/UOCbhNzEgBcNwD2HwBrAE2a
KLu1OcSdrgQ8ovPOds5aOx7DuLdlQ5MEItvmJAiP6lTrTsHBpekcpTkA7rex0R7HlIzMHD+sRmp8
SkkfHrEUnc9I3r0yt40UbjMmVHmg68dzgydjl4M7VYeVVjZoK7Yam67aipv/FEBfqem9NgyCCy7e
wBqAl1Nf0HoBkTnnanXAuwdpB2jDN6M552cEFF9ZQgism0S8gXLyC7FaJReJY0+iP4xOIukglsuj
FWnTxZK5xIrRc9Mxyt+l0fH83RD5Rrhn0w7EyWkjDv2xO1ynrXlYl/4gcFWF4oDhRNJTrV+lMezf
XsVjksHzUCCFNu0TmIPIeJ0wPMzMiMhftlyoUOpfVr5ZWhsGZDevN1zlfrLGhEC2SvpgoW8z794e
/eU3BEGFdMXmxAVl59kf6Y+Jauk4DQpP4wGITnqZuTO1kHT5G34PLO11CPeroziwNzjQBtz2k8PW
An8Rbdv3B8yWtMBZrG8xrqfvnwqKc5bYpI2dTSPg+JvF5EljllbcG3NF6k4p9YvTZ+/fGdwalOXB
BaDvBznjeJShn9vFpqd3iCyDqgd+xHdjmQHeRGzuDAfkRc0ciguGqehi6QDXuHlPZkQXrFGrNukP
GlmopMVTUxnK5KJ5jtUMD4qhAIAUdm19Qn2ezG2mFvUEPycDMUS+0fq57c7amYvz5X7lG9LKQPaD
c+E+KyD9sWPWbKA5Zqf9gSfvh7OM+2JqSRSdn4sV/4JHAxRCac/cNM/S+idvAhQA9g5vCtieU60i
MZYaou12d2g4rgGORuuNUc7TpRBRcjlnvbjveiffi3pw93B0cSpvivUKo1Zxp+uFfekYpACp3crb
wq6p2ItSV7cQSwYtLltnTvS2BY5/LF8LEs2mhQOHWt3e0j9WaC6oVZk9J9oVxrSzori6K2UHIFkf
IqxcoQYmZ77Jy9fZ5XNA0NqIjPSUTvCGJpGOAJg+HaqhEmHV1m6gmWpzWPin/+8xaZpf1QMFjF8D
VJr/H8Cqm9TOP+/fxs85ItBcVE919as/7gDih/dPC9DQ/sVybjcDMQvMLT7CvzGprsnfAKXKCwYk
lC4hn+/vHqD5L16Xjd6FjIulQmvj5vwbk6po/Hk8PfxNJIYQr0XZ7B0smhe9Lm55GDxU41X0jvVn
yOofm9LsHOByo2sGZTkMzg5mJqG+WF1ZbOatTRn0SqLOt1KTaXloEyJxuucFickfa/ZKzPCiGQnb
FlSujdKXihc0cz4+HAm6KXMTjUYwcS5FCIlOVreqNZHuuWmr/l4gqVKNxIjyJ7wLfhAsmHqHbW/y
8PYvOT2lkDiB6YpNcJog5oXEwSxiyo5zbwSirX8qqlB/QqeU35Rq0PYjGPczE3+x/gwHHpiJAxem
8XdyKUQCY+0hn40gGWxxm5NYXyWiRfJMqol+q6jzRKKBm8gPG+2Dg2VEzv3b8z19g7f5wp2kBw0v
l170ycPViwQtBUMa1LRAFrjFWHw0kK8I/4NRtpACKW908Lb9/OfdZ+sVykdSY1WLrv5SW0W0j4sh
e5feBxE7gSACg7DPEKnYdDGOR6HmD0FEtnpQy76/lNix+KOK0t48D+f0BV8uGxkPUZmL5IJAo1Ic
D4WfzLJiRy8CORT5ldn11lWaqenj28t2eoHbhF4b9Y7ghZyBkP94lEpqjTt1yhRIm7TTqlX7ckDi
APpDXnx7e6gXE0JBlMhlyw4IOF/Em20c50phop+fL6XtU0otfRVFiXe+SIABefwsCNIwwbbg/XhC
+upC86rtiDokHK99l7Q5BfPeqTEUhmL09N45kcw5KEMBcIDM/8xr/eNyi7PUcSdrkycdK4OKURvX
EuDhMHx6/zgmt7FgLEC7p3oB09zVkKy6KMAxvLx31EKAZcrVL/+zUU7WrrMBDxhNHwVIWI4XNZKW
ATLH73MyI++AV76tGmk2FY0XzrFtkuk0QCsZ2GWz3ABsnej5GtXnOAHX8PaETnc3QzlcBZQN0Onk
BTq5+7IKlbKMGiq1nVJQw1MKwHnqqH4FMALy+O3BntPOo/CL0UhIiZv5RABPtgPwx2YoS3tIEnWA
9bXqqR70SU2FM7HN6CrXYdZ9Nizqz7vtL8YlaL9IXBl9Y063oyy6ErzhqOk7p1/BqVGQHGcv69fm
i2FMGLyhb1iNn9O+rtsH4k0aG/aALJhXanlLKxnU37rXqbDf16WSAv2nvzlcDK2dftNE1cuQDjhu
22M3dnMgy1WrrtKmcaOLUu2tcE1MdwwbW2rlBXS6YZQgBNSuPSwirz4LOlvXltZVg1cMAAffpdu6
7QZ4NMSsmLTwv1EwOF40TSmYVKLIYLGLFETZfJstzVNUrr/tRP3r7S/0cjswEFIfvLuo/JASHo+F
b7DI4lKVQRmhtEG7Vd8Z1OaCOSvOOUptf9TxXmAoPBQxnoGQw4DHQy2I1EHoNCh+gmy+mgaWGZG8
NaiqTvmgNk59pRi6+/Hd8yPa42Wi8mJxW5xsQLL8dsb8aAmsHAlYkPQgaVQDgRgbnMq7Q38VejRv
If9Bmwg29vEMe4REE5Z4pgE8j1ikyPliWwdPHzNn9+55UcFC9GK71bfH/WQo2qAW7ErAWYqbhFlT
5t8sOZcULnr9zBZ5kWSqAqQYg/A+IUp3WhRB4nLSp425idAgWMilcC8bictoWpXiulaV+Ys7OiN9
birY776sGBqzJ1xsYLADyD2eZTY1he2U1Rx0ZQa6Rq+zBqR73y4rzbUS7eD3LipHYXv8mS/FutPh
EGzvRD1OalANjdijE33frYmONnF1TvR223bHZ2Gj0Fv4ASC84nAZH0/Mwhw3tyJ3DcRoPvWDGQWD
suRn7pGXZ5tBmAjXPYC6F9uRgN8a3KVWg5qSvNd2FlnwmNCIB+/xzoAWP+OjoU7Odt1bTZzStA2a
STO82UmacEaZ+d3bgVG2uhLKF6hInroZEgOUDtT9NVgXML26OYxhkTSNF4FDPrN2r3ygZwFEcsFN
QvRU9apvsGXU2lQNNrmFfTWiY9AY7fs0j7abHvYjJSx0vQC6I89zvA3cDtn6nvsSu5cMHPNkSV14
6KWBoNaWfg9tQEnffXEwpIuOCmcZ7OepjgMvl6WWraXiwCE+0cYZruwi+UvYfff+j0WKS8SJEyTd
7FMlKbrOfZxXoxpYlGAepyUeL6d1SMLFTt7nO/m8jAQzKltjUx6kNXK8jIYus3xFd5diVBa5hzix
GxHO5tDZXq3r0Xx4+5p4ZW+QM6LDgR4XghzmyVcrRwfgXo3ZBB4OM7IM7bdB1u9z7vz3nP4c5PTq
Qwgkxd2JG0JLQGthjaPt2mT2lXFZH/UOdMDbkzpR8/1fA+KjQRJHCfp0Eau+WdvOFmvQ6T3M8egZ
sxiZExDOVktod+rIHTn+glcKZ69BmQmxi4TOrm23xUOkqfmVkY613Kt8qOivxejOSWi/XHciMsg/
IIXJAHEsOv7Mix7TyyewC/pMJmHaN18tfdbP1AZeGwTWMfUQiIgArk/2UqfETZ2Z+RzQCGn/KiM7
euT/Ss+M8ty0OH4AiPGIBRC4o1JonTY1tMVoczWh5tlVTjyBDRWjAjYtq9fbWYzG6k0JBJqwafqy
PtS0QuvruZzam07tFPEhrvOmuC3tzrUGf4SaO13Fed0iS1JFbu/PY4yqB6IlRrkfVZO9CUOxmS8y
vuAmcbLO5m6AgSrCTjebh1HpjNgr2wlRJV9pEvcRoccBtZSxhlx66bbg1UEx5+n0hPpKA/mhBCT4
kwwDwk/K9QaUM16yjyaQNvHuJ9nY9JTJWTbjC4q4x9887hdozcDkUGc1ij2S3pk/poYLEUM9N9TL
L08wRtbPfU/dFkbZ8VBNayvc+C2gtLqaUYimWd+a6TnnuBdFt61/hmgpzQR47wavy/EwojayuBn1
Kejt7Ecp1/lJyB5cJogRP13W5joel/q6R6PBV8Qs7ioEnM79iJeRgaWRkcEFZXUpg51scmmjIhI3
7RQUc4pwMyp/XxKQZN5gRent2/fKy1WlzkmN06Tquk335LLMLbcty76aAssYR0+tiYRXFOh2b4/y
yoR4zHiL6YcgyPncvfkjzzT0Tqky+vAB6QwAPnMVH9eVhEZkrXhvO1JlQia2zdwPmyX3yS2kKnk/
xDCJgyibio8xohmgf8bqm6rIc+Y6r86KXgJXBIIIfK/jreLYmlQAGU1ANtM+rK2l/NrAerm1Yq3M
z6TqL7MzpoVVBjpRRKYoPB+Ppc6ZE4FEYSzX3adaGoy58+AO0Z2ZiBqkmhGdGfC1yW03H34IWwh0
KnS92va4oGHKgLUa70h5CxCjxnyoyLDevTsosFEupMLMvQ7t5nhubWq0S6WJKRiSKAOUBVmzNMG+
lFi+BW9vxFeON8AMJJA3LyQ+kO0ej+V29pg0MKUD0pY+hfuVxyt+cquNyAsRa+uhrgZEmbcHZnEm
lvR20VZH+AJI7/LO0ixdXoF4Kmcd5XLC/ZPfsg6GoQiH36K3K9DsSFlXz1mG4QJMy/TuNXYEVW1Q
HJzzzRf1eN7IPA94Qa3UeJR0K8UwpanOda+R9fvkULdIBfNaOnOUr3gZYP4eD1WB4mOQRgCb7h5d
IOGHpKJQYps4Hrz9NbcfffxKO5vlJrfKBoDhDB6PtJhD0uBHJNDJLkCLWb0JitlJz+yZV0aBckYr
CnzK1lc9eeM0LESRsuqUwBB65ceNKcKtbPzuFA0pFEJ+BMU10ulTz8PUrvVVkX0c0vXB+QcqFAJO
sYJb2JlFe3mwaYASHrPvxNaEOzltZtm4OUI/AMOrOr200K/aj/wFI8fIOnOHvLy0GIokgy4aKjJU
zI6/j5G3erQoaxzqbSUMv1lGIgWlLyhkIgWofR4lRONwgY11bpIvv9nWCdxecMRyN+W945GVOY8Q
vsH8ICOAy9DSaNOZzG2p37s3qARSA2QD8skoY53MME947vK1FEENF2C/rKrp2ZEznQlHX8yGx5ny
7CatSdxEde54NpNAbdLuKUdUs+X4gyFnX5KAn8mpt+vm6DTRoSWAB+YFFU6jHnw8CgYVbpJV6hwA
ikRgQtEGzfEsdVArX5bZlF9QfXSVXwN8BZyPJtxOvAmQIZpob5/qF7uG3/GMfqE/bG/OLce/Y2qG
Dsvygt9hlNf0fM2dNK0bnFM+yAo+puX255wKX1lfZG1oN2KUgu2AcRJvTaT/GGFQTUDHuw2nxZHB
MMNueHteL0ZBE1JDJJVa3XYkTr2vrWrSKkvFbW8sW3VX2S0nAm+tMztyW52jr8gobBJOHRMBhXjy
qIDNbAYENsywwQwDdoFj+1J0TxW20ru35/PaSDb5PAUfyj3E5sffSZatVlYLjWm7FE8W8ckX9Ixq
P0PP7czO3Nb/dE7c74BZNlAbIpnHI7VK0gmIRHqY1GDZi7lOdzO4PV8ts+WhVEzrSlcX7K+b+t2l
C1YTRuNW0aLKROvxeOQGCtc017Ueit4qSHJi5zChWAWbaYjOLOc2iReTtC26gdyWW6h3PNTsiFVH
2JpJSi2/WVyp+jUNpk+JgimrtU75z7c/3yvbkU7GJmEKzZnxTj7fsErcos1WD1FwGXbW1Jd7fcYg
5u1RnivdJ9PiAqbcQCOVlv4pHKmPZ6QCdAo+Q6R0mW81ua3Ctm3HzpuqEq4NLOAEhYyicYtAjVvz
djWX9suaGnV5YZclTFhu2BWsHbiAnwCSyo1/hpqEN4vcHO/Mop/OARBe2dlbCMN1SPLP3S6OP4Wp
R5NBT1aESjkPYROh5JkAjb4ye8M5c9m99hV0UhZO69ZhPk2gFzdjA65ShJGyGfKggnqwlFy9ePsr
vDYhaokUtLkUcFY5SWqhlvZ4x7UGVRmt8sa4RB0EA3oPOlR2+A+G2q43Tg0E+tNbric7LlOtMUJ3
gi5QIC4Df1hXoLfI96auVDA4Jgy0WRBQDDr+SsnUdXMkSgP2orVeIvEF56PQyjNx2WtLBxqJigAB
IMHzyShZjgaFg7xaiK/oBLdxk+RUExjXSaGcueaeawunZ4UInficHFnFF+N4Rks/9tLtMyPMamsI
pLTc/bDiZmjEGlRlba6ulFyvr61+zR6zulvumkTWO1vh2kO/BfJXjZjq25/zlVuJSj4PMWtMiHPq
5YqU7xJHhFkhrPD0zjBnlGiVdj7wzMR+tSrDmUfy9fFwweZMcN2qJ0tQiUJr8SwxQy1HPLhb4S7a
ym7cdL+yNH16e3KvHb4NMUp4DxaCvsXxerujOyqTEpthQoOMjnuifxwyNzozpdd20GZkvlk3qlwn
J9HFJiuzxlQUw9TsMBpbzX7XUMKFlIFw67sn5Aq0HnUcIrE0OH38Y7eammViKER+rbBUCvZOpZ/z
930RoGGsQeOPspFqoQF52jowEDdFUpXbpIK2vavh3OwN5PEeV72sL+rEaK4yqz7X/HslBtiaIlvH
nQCYLOn4W5kZpk11l1vhnK9QduC8ND+gE2c9nJm5QxEPAevJw2Qn+q7a2frt7YV95RuSkrk8mPgK
kVicxAHIPWCaVxrEbmKQ+wiG+ENpKUaY2Em7f3uo7Y86uQRwgdiAMyZXANCg44nyBOuutU00B2Sg
41W4lmhiD/Tmr2pwO8Jzc4RyvC4T4wfHkP0cjujDRWd+xavLjamMTcZBfuOcbNqkxr6oXjQrtGCH
IQpRRGOBbtia3KhaBIems9vxI0F6s7PnSg/eXoLXVpvPqW9If6TC3ZM7F0Rjmyl2Y4fTgNBP3zXy
oCqWFSib4dnbQ71yBbh/DrX9/T8qk/00DdTtehuWbmf56jojAxAb9e79o8DTQ2SVVi//tU34j1FS
uULGoksT2ohEHwytcC9EBl3qPxiFGIL/gKomVzwZBXHh3in4Zm5pLBe9nn3dalfh/2yQk6ngrGQj
mjhboZnoRqCa84MKue3MV3nthnHQBtKgmhMT2SevgA5jtzc2oE8uh2vu78hb8vaa0liCzlj63Rjz
8cyWe20fYFPmODy+QDJPT52ApN51FckZoOD0C3X+/FrSzjrnUbKtzunhxp9vQ9PSo3xRbof8nupZ
WjBMas+XVgMqrl0j6P9qLc7M6OVQvJ5ApbcyDzj30z0XV3ppo81hheiYDcEG792V1K28dS2f3t4S
r45EvEJjhnCMotLxvpuTYZ7hvJsw92W7typF2S1aa+8GPKLOHKTt8jtePyaFwQHA8c3d6TSbKHRt
zWZe8nBBR+XTzFmDv69Fu3HURAAp/JxZ7qtTYyQuws1P/hQKXtSds/KUWmGcq8PHrV24o2ohbyfg
wfu3V/HlDnzuaoHmQa2ZetlJ0mGTVpZFWbM1siI5qG0Da7VAc+4/GAW3ODSzgFi/OFn22qhdD9ct
zOJ8wUipnG7QsCnONGFevmHUOASi8FvaTIRwcn6zTNX7rWIbaquue8jEqP4g4ymskFMPCjnBgp37
DoVeif+BRrHp7Um+tktoy/wbRkEFblvqP65be1Co1NqSO6qQml+BLfTUfmxvojRqQ2fJozOB+8vH
EqMxCoFYVfOWQKg6Hq/uyhpFeM0MTacDzzPXag3zNo3zp26ibgX3eXHugexFt4gR2efulJeX5TY6
iDYwB+bGwjseXcODxMGbi+OHtdF0kRM9yAu0towyRHLJLHbD6GLDt/SkYm+v8ytbduvBQ2ckQaLz
f/JO4/Jg6QaZR4g8vbNzrSbaqXN+rhn/yhnchMc2BfMtGDmt8htZDgujSMywZ6psHEAdojI0XwxD
dWbjvDYULE0usu3RedaZ+3PjTAlUxsIUTCiTdoO+cFFduKu7PiRLc85B6NWxthCPCuYGZzg572le
kgiixBgmkb76hYIWSvpfnJ3HctxGu4avCFXIYQtMAkmJFCUqeIOSZAk5N4AGrv48kBdHg2HNFP8q
ywu77J5udPjCGyaevCaVt5gkrw4FOhAMDtBiduj5DqmQhwIo3dhHdL0lckZonOUt4ZVDfePGlnjt
KBg2RqqU3fFR29IXkTXyet3oiHSEM7/T40nf6VFsIA7rmi+mWTUnVJAXH/XsW3fOa5uRajHRAPVI
cqDNes5qFOnjTNwMX9hCoawtj5mttjfm99ooRMNgHSkX45KzWcqiccp0ptNx1MZV+GTqUfSa8lvN
11dHgQitetShQDBtXlSyiiFpC8s6Fl2WPiLWUr5TtNH4+PbjS5WeZ4edzr7YzGVCUtzkqjaPsRLD
11CndGfnanfjcnxl89mko2wH2sgEdZtLohoaVJZUKzvquZMEZDCw9YHhsgWWNy8bTxrhB+qSKweU
CPh8n9NLTek099nRq4todXrJDkYlbxVqLz4Oo5iwB+mLwxm/0IgkxNd50JzkyKXUniZnznbe4uY3
qlsXy8YoayC6tlIBfLmbucS9rqJiNidHAi/E01G4ET+nNnZ3Rar2t7rDr00JrJxH0smjfVF1Gacc
KxcBaquN0vpnOaxV9jFBxPv6hrsscIGSYNXoB2JKTzK9Ptx/Pcx1ZI9eLhD9kWtV+KV1M0dDVCtt
5+yzYnhxtysVkbW/myZ2LF+ba1kFniWMdt/WtpQnC/Vt5ZDJ0U4fZ8tr2q83fuB6sM7iS6p8q3P5
GoE59II2m1WdSlEoPZu1RetuXxrZVP0yZqczkAGVo9YFSWuN6svCkeoOTaPM2Uf0+VLjWVRynFC3
tNFmuvEoXUL/MJflJmBLg5Ff44jzVWuzDN1qN0uP4GixVBpEi/Y1uisYr1AwdO1nxObHnx06Y9oX
FJ3H9mtjOQ0CTzrk4wfwnRmiQIkW2XcLnmDOvebUzS0U+kXEx2/klyEBQOWXEGgT8SmtOyS1pabH
uBN5vU+jWBsRthwbGVTAOKonrSotyx+p7Y3g/FmtnZNMqre78QHXcc4/IBt4BchQTQd9vw2GdPgf
bVeO+bHOccPYVSm72nfRYS++4ZElnU8aYqETqm34YCSFr1eGVXyva7X90VbANrX99d9zEYmS61PN
5TqAAs8lu1mWPFXRtXDr/Khj5EUf2kMfcFki7RELkfmdgOR8Y7NcnmSat+vLS0RB63tbqAL5MbgN
2j5H3MTix1JoxU92+pvrGWuLeCVtr21p84JtDzSS/jPqz0cjHSW6+QMWWAgcHa4v3iWVnV40iCdz
ZeFS9Nt6LNbZYjoC+csjMSBVRXzQkJ5qB6QNMfZNUYRFQdtBgNMqIs26pxTWFKHJQfmJkcVSPcpS
N5ZT7Y5IJ8aOo8BP0pOh3OnCGNt9pmgmnx6drtJEF104qJZf//2XZ4JuL2sEoIPyLxn2+blFqzey
0TQpj6kdY67uaTHSlXEZWWoQuQ3EE4qozrhX9CJu97CKdDvQsD245TV/+ZKQtwIvovNDKY8G//nP
8Cg9mzNx7XGw5u40df1PfAHQ25vUW5nIK7sdRNPaMUVHGSfdzfUu1HHJAPyjJzna5QvUz2TXqAiR
5fpsIzCKzOH1BX5ls6+oJpusB9PnCwz7kpdt0y1xfsxQ7n4Sc2QtezvTluLtp5ja0Nq1hwcKSWkz
L/rPWTxlVnm0wJHsZ9VGgRbk2PwgM7H8MxaYbV2f2OUn41NhCEVvFiQ1XYPzT4Z6MSpT5lIfW6TA
3kvE0vdWQcugWoUh3z4UCF6Akpxj9KY3m3TSPTbpktXHwU6TvT1j8uUvmIvQEc6qt4aCIBNAV1B9
MFZ56y2tpo27EXe5tD4ubtX7Mzoge2FBcxQkkjcegtdW8O+h1rP5V6RRKng/Wl3OCi6VE1T6hJzf
pCNlJlXrxgpe7npmBYmCE07AjmL3+VBSki7Udlcf0d1ug8Eq7nIsesDYKWih5s58Y7jLTb8Oh24C
fBRiqK2qiolCeUN1qEY1Mlvusx64PxlqfyP8vARKrt/qr2E2t8awEFNIfFUhCnXJDqPv6Lsr53GH
yzLmTTTlAoOIDd8HO5vxQ6nEP1NZuDfm+tpXpA9CckyVgRxic/DmXBsUeo5smCUdHosZSPyMutYJ
dbbmfzhyAPgwEabpABDVOP+Kc1IDa4zyNWnMnmC/dketWxFO0vVu3Fqv7RdAixiOs8SrctL5SNj6
Fq6ieQWiflnqC62c/Tyr3xMFD/5spjfoga8tIchrMgja14y4WUJPVNzWDYqcymjpePbM2knFYfYk
Rj25sYSv7cy/h9psmRzd9siuk/W9G7j6Z7Co5W7sx8K+cY+8toJgWS1Atzw39rZ04midh75TXB4h
/safKDR0vwVaHQdd6eW9lo32jS92UdTgQ1loKKwQZdqr2zVclCyG/8EaNmjk7hQg8yEe6t1T76nx
L0K85dEYxvEO2X7rRiH11SWlIwFwg+0HzOp8r0gjzeSgsCs7b3AeDJmiPoKRTHpLWeu1cVbJFTik
4K/pu5+Ps1SKlVjIjBznpDcC04nAoYpsvrGOF5XKdcODyFyzP1gW2+PcNTUF2NJhFILmndFb9qeZ
k/+saZ1G6QH917JxkX27/sK9NjegR0SpxED0rTfnzbBmC1qxXRw1BQhlRyNz35FCf7o+ymvnjIYE
jX5ydoLVzTkrchORgJy5VdnYf0c6Wxbfkxig0hPV9jTfXR/ttRMAdJdKlwn3hhL7+ffiBGCdl7jF
ETem4gWJiuKUe3hSRFHdf9HLTD9eH++VEwBPm3b/WuSm9b+JErRyKJUuzoojeG61/NiWc918UTIv
I6cpuqX0UeNczLAflyr5jhtNc+uRPV9emj1EC6B81veVwIG+wvmEE5nYBCpaFnaoKPZEXzVeAmD8
PyVjYn28PtnLsYCd0jriM1LANLdcC8sdSrtszCKcE8+4o5y5vE+nVrmfqFoG14c6TxHWaTEU7H7U
JUgSYN6fT4vAeMpx+irCFv1dbT/mqW7/SFv8nINFj5wnWt+5+gj+N88eqE4Xz6poxvF0/Ue8Ml/G
hq1OxYwCjbM5IIuBuH+sLWVo9E2yT+1k+KyJDHOTDHLJ/vpY54fxz4R5h9YiLaxTWhabC01RwBWM
SVyFzYI8LkaU1g4B4VsXNq4vf5cB/htmBbmjD8PpYHbn6xrxE2y91MuwnhbF2VX4g+g7CNBjFgjI
D5+EV2lROBkDAkro3Mr5wR1ja3mMijlD7xcxJ/W0zK79ok2JiPkuFIF2Qm1Euov0KJN3AhG1FpfF
bMLPrIxzZINxfSjkpwrcQrvH2XuuT41Uhfy0mEM7fdLw+BsfCNS8aG/i/Pnt+rq+8g3JgwBqsLIY
sWzPB710+P6jLMN0qIY9VotR0LjzC92HPnz7SCDrKRaC6SfE3mxZI8WPgOoAwhtanbzTnOXb4qTM
rJu/vH0gYMWUc6gyrBXD82+Ymi6+gXFTYZOWTkEUqe4eaiRS85bTvelhWrcLtD9Kf1DGGJFtcz6U
RJqziYFIYxPpWajIo7RPc+szkiQyHPPO2Bem9fv67C4PAk8Fy7hWeekmbAk5qpj0OjKNMoyiydkN
qKSHmjMab/5YlMCA99L+J3OFlHs+sVxVhrLPsG1f2gKZXORui7uEIzHvjAanvetTujx0VITIJRHN
WpHFWwJwbHVDEVcLTthcWu5OsevB9TsNJdx46TF4MTpLK45l4uE9fX3kVxbTpevEHwgfa9p3Pk2z
Y2K5xIObjp0Ne6yr4U2K1tXljevr4pitPCDOGGIb60nbZssJ+leLmgxIqkYzKjZAku/g5VUIKEdv
k0ZkT660fEjsCA9QBrvAA1CrsXOqOnM4y1r/DcLCDsqhtr8Ortbep3EzfnjjGjLOqnhHrGmbhEqb
rRIbHaUIhJXDwUxhiWPUsHMw1Hnrl2KU/ygDdM8MMADnXyqZIjvViJjDUS+Vn02Uz18xRxpuaWpd
bEULYaM1F1/LhsD3N3eHJSuwKNSjw2gqbRx7vDYcCglsrsTfxM+SrEDoOo2XX29dwxUkuOJEEHGA
27fZh15uta6dotUwCyw810g7aJoiffOXWq8MLsa1LU5OsFlDvqGBOT3+pktSNMde4hHZK/kt8dKL
M0VDiIUjJVhFF//4tP1dQanSfDFz6jQhLMVhNw/CCTQz6nfXV+zyQ63HiGGQoYJnugXHlkWbd1rR
9qHaSSfIOmLzKb9HeO3e9SYjKKC+39iB56Hzeq5YsjWOXImQ6zY534F2ajYNpMs+VLJhfi67Vhy9
WHYHFNiMkN7FdOMKvlxHKJG0cv8wZVYTu/PxvFkKjX7RGGa9FweOYtR+PsBjeus6IosHk5tm4Sp8
sU0UWTyj7C1HhGBL499OahC+KfiHU5AaSaNPfaR7H7SqNqcb2dV5ZrAuJ3f9el3wyEDc2oKBMeUm
ucJzO6RcOf9WkSLai6Ra7tVZK08zUWActHlmfUYsUzlen/Plyq5Dr6hgqooUVDY3lqjLLFv6dApV
jycUVuEMqtK4BXK5vPIZhfLvygNBPGpLBsFDrNNFOU5h2mm2vxim94CVqrr3QOHfWMvXhkJpE6TL
qpp3IcemucjLkWhMod4Ypq9K2cGUwXO4i9xbEbLHrvv/Ptl/nw0i2tqSXzne21S8XY1h1CaToa4V
2bfcsuJmX2a2IoPBbuzqGAFLfNScwfpOH3gsAjUWtzR8Lg8i+c4KGbTYughebz9fp+YZZl5zOCVl
Ig8o7E3x90Kdy+9OCR/vcULps31TPeW/aa+Kd1w19CqhKJ8fRkPg7zToxhi6CHzcqUOfnpShct58
5MHY2GAQYIxxMLZR1yyp3g8FoyhNLPcY3zY7vRAfr+/+P23f7SfkraFJwEtgUgc4n4uTg/d1a0YB
LrIIv6L4RQHAmqflPW1NE6k9Q2hPVtbMGherCiJitu2q2RVOrPQHbRr77hgBMMFTEFMz4QvZJfm+
VaWWvYmW8N+qI9pChRwtVdoamysXlaTWzNf1YCNPz4lm97+KeryF1Vz1hLd7emUHrqpN9GmAzpwv
yNK3uZ3U7RT22aDF/L3R8YdS7QS7xaQf8E5TZZnujIhG4qk1l/nnpEdadnCRKoVsB8z4Vq70yg0F
mZu0jDYg18cWB6llrXREKieC/MrFMBSHuKKZuv31nXD5hlKUAefL5URtEljs+bydfIESkHJtLIOZ
xHxlNdUC2RW65yftgj3eoE9Le2+l+C7euLFemyBnmBoJWFybBON86BzM1TLjuBk6Xifuq7z44GVl
9/ZDS6gDeQ0QLlJf21QJ2/Z4mrJUhkU/twe808t9q3ANX1/Fy8uX5jgvNfchSIvLkgG+X0Vcz0uY
CSLDHW6UeKo5nRZZewcZ/rf13TgTlK1XiCysbnLbC21ZsxwNDEVNK9SqsWr+WBHt01k37yKRpbeE
JtZw9+yqYDCwI+RkbBGwJJsDmFfRWDqx4YRZ6za/0xYK93EQYH5O6sjNv4uWRnGeRa3ln43S6Iwg
UTOtCEoRt82uja38W6JgtrWjTpSUj7wNTvM0j3nzouhmJ3DhyZPntOm8P8LUg/1ix0b2BfsnkNmj
gJB8r4scY6KUNPcbuDn0PnVLKf9Fxagow8Irii8GQNXGn+K0V3aepOm/s4x5qsNuFQPc6xHyRp9M
SzHT95EyVdWhs6WHNRtGZ7/MRRQ6tu52WYRDNcfjB9CohAEYjmnDTqmV1HxeSouzRz+evHDSiWr3
OKrSSzW1yZA0eZxRvxFmXhxKlnxtuGNjjPWBu5VZKIcB+FlqWCEaci8GiRS37HhUcqT+IorFgdO8
TdHtvx3FBUtFhg+NcuHmLKKF5C6jaO2w7pJZQ7+ISwHL0Az7b2OJxzdHXyhIEDmiTb7ifjig50c/
NaeumDFBDQvLnfcprsSBKKOf1w/lRYzAIASXJhTPP4j1TYzAeyGSEXe4UKkTJxgqDc2WttHFg5kn
7RPYAvvGLXBxoTEgSB3HIYXjVHqbRZTUFxo3GUkcPbiHZjThuRi5+lsDhHUU8BHYA1FKI2Q8X7sp
yVH8mjw1dNESxtXOU1/mKS7eejkzCo0/lCVXAUMqM+ej9Euc1Eaea2Fi6C0WQRUM0Qgm9fVPdHFv
or0C5IusAyAzr9xmFN2LJ/ZbYuGVhoc9znFVUGgofJimceuhu/w4oG7/1Jio9RDAbbacU6oah1+3
wk4uVmDIkVS+qW9R1i8nRMGMCir5IWEiOKfzZSPV0GJdLG5oRshv4QKb06a1tKzJ/520zHy+vnyX
c+IZACvDgQUYQcPhfLSRXgf8xdYNwYfZX4YU79Qix/nqfxiFRBtYHAhYcqbzUaqh7Zsmmtxw0Nzh
czsmw72mpPLz9VH+nPnzd4atRuxFQ4q/aOKdD6MTspt5NHsh1eBaBmNcifQAXNpug8hqDOPOMWb3
l8Ab7p9IacfsmMSq+IGAmsgOTozK885esVyH6z/rlQ9qrJq/1K/Qc+PP+a8ClxC7bVS6oZ3DwXuS
0zL2p9Iq8+VlrkX86/por3xQxIxR8P7TCaR+fT5a3sdj006S0ezUCjgvFuJxb9QeWy97viWh3kqH
XRWQNqOgE1uredR74RQlg6+pmRpK5P1OZTK8TRj6v6GoloCzWj18yE7PJ7RGDmax8FEtMyuPLqGY
vzSeepd2AMhgT6u/jPTmIXxlFYEwkpqu/iBYMWwKeHUD9cmt2igcYuhBjVqg9jFMt0Afl8/LH1ML
UHE80Ste9HxqiahGoQEODZPZbd7XqP7+nDJP8YEYTveg5OTP63vjMihgPPr4a7gMHHSbsjWTjEwr
VaJQxAO+7CqiaioAGkz54mXnaR0U32nslrcffhzueae9VVSeStT5LFWrH5MIAE9Y4QK+d91JPXr6
cgvW8toXQ5h0hRpCpqfHfz7K7OkrzrCPMPgufg4DNOmkdd+cWeNZBcSEx4ZyP32a9Uf8DetSOycn
SldCcDk6WCRdORSFnd+Kl/m/bK4xIijYp1QKVjuZzYIlbUmdrEuUUJo6Fqw6vtylvRTAz6sfb98Q
f4+0WTQV+4ImjhjJawx8Xhe8cGPV4ggPtVsenKEHHFRESr+/Pux6O1xMkB2PuwxlCuqg58uoV1Xb
JBrLWIxp9IMagtYH09C1S2BPbff9zYOtOB2K/dQl6S9v3lOiYBM/edcLTUKQJ0Ore1+rZkyze9W6
AQx6ZQ/S/iGyoIS2Aic3Hw54+2KXgxOFqcR5ooA7v+ul3eyuT+i1UaiZESNgGohk1OajpR6shR6c
bqhUjbVL1WzZqTbGxNdHeeUbecwEAu/KFL7gUAolr20Aw/FdZOCLbuWmty/rznio6WM8XR/q8hoE
hMAdS8oC4JR9f74dcFqEz2oveE7L5B9TRr+8zHhecGRFTi8/Xh/rclp/ePAA1MEvrgiL87F0zAXU
eJzmcNU5pkftuHtDUdxAonj05u/EUKazanrB6rjgos2pnbq5pVNgLOwp6Mze3KWLMPy3TggUDkRr
qhME2Redd/SIiaxmjGtLFNNQw0h+isWzA3OQb5MpWx9i6jtUSvF0W6vtW36/MtWyoZHAS1+py5O5
pPld7vXyRrXl8gPxztOYIzWhlgQS8vwD5U6UJsms6GEkEvOAobEJBdKt/EID4HN96S4PEv1aBK9W
QBGt8K37A/3uyik7aYQIwqVBNbp5oMncCd46igOuhdyEpSOa2HLGU5niUCxtO8wpcuwj6Tw5TqP9
D4OsKRAyOage0R4+XzXPGBejdjIn7BPtt7Di9GTmOFhdn8ll+EBwvU4BnwfC+G3rKoqnpsib3gln
hHHQtW2U6t7J7eULKTK28O5AM41m51zdEiS+/FBrf25F9SO/TEa0KTVPQJnzrgOdILu+PSXO8KwO
TXRjdpeDAMMgOqfURz0BXNT5EkZugWxFIwhTGvKFTkrMtlt1uHH/vDIKySpVI8qWtBu3gTO3UlJS
WopCFL6q3WjVSHqiGHzjUqBEwa89f2JXtT+ub/SpqCdu1alUvW/apEmjsBDS8XbQshzt1I9a8iNr
pPgct9L8tzLx5zgYiRjc1C/rpnVrv0d9GfSJhYhx4OSjXrzTU4pGz13RKOOntX+vIG0cDcY7nSZw
tQdyWEUfSFRdez9hwy0OMYR3ZecWqjG8M8XSWAeXtlhyrC10NkOEbaGrxlXeT/dLhtv1sbfMwQsw
7PDy/QLxztyporMyv07rob8TBu7ND2AohV34Wd30+V7t5mE+DoUul5M9aviWoZBmQu9VlOlzOnUl
1D17nOWHpuF+OVWGkkw77Lsxk1RnoyygsMnRXk7FohVWaEgKLoHVlx3drjlp++d5wSp8F5Vt/7sr
0Ql4V9cZbUS9E/HLpIjE241qtMSPYjLwuS6drO12C7fw4id2ZZc7p+2sTyPu8fHJNhT90bKSjOI/
8aS5rxyzth4lDrwfep0Zv4OhbOQH24nt9jQ4JqReLy1kfkKJyvTC0cxqI9vVilbMfl0ptthpGS57
Pq7Bw8uYjvM/WSN66eOKXljBmGlW8SwN+j5+WxtQzzouHvCKBTCcMpRaWsvTaBo8QrxaUxY66VJ6
g9/aY2sdZrim5QfLBHb4LrE8Up7a0hT5nrJl4vw7t4pafO8bKZN7TTQyPpqNPatfdWcxcl8oADbu
ZmjtrY/pk0vpb4qsLEFFLJ3kiSZwe9dSG/2C22af3VWtpRFZGrFS7nLTlKh+i0kbDlk1sLzT3BXy
qJkIxqM7X1jVXYZWfXvn1HOW7Cwu0zaoBymUE1Rrw9klqlJUx6wg0LtT0Cnj9TP5LA+k3fOvAfit
/t6RmlP6Cgyb751qdS61AcvuTkuDS9PeqfrYpi6bNWNADr98SKMIoVMbZ9/0vTlSbHiwll4b7ojH
h+xoZzjL7hJ7Ro3PmVQ5W34H9K3y58asnN04K7IJ86jN+3tZogQbzKUp2iCp9aUMuiFSYn9AHUfu
pJ1ZvS8sRYz+0vYqzx3UniKARzYUd32kjBKacm50J6ODo7DL7Vn0e3scC6QzHFgYAQG7GMmCxywe
n3GQ5fPGwJPk6tzmynuvs2fjMKhLbL7L5mES+ykZ0cGoY1SeTB86jz4+4e/dVic5QW3do6fbOF8j
bG36B2/M3a+JyNSPoq48L0iRnaoe4tEBSqUWSRf5AimSLsiXjv2kKLZSBq49KpG/xFLH2q1OtDZQ
yNgiCsC2zIKUSsgc2MU45gQqJpK4YGk94UsKMo/VrGQfda1RPurWkGVPseY12ks3LaWEvNla9anN
nX6+s9tcOn6Vt335DZ+/ftiNLb7gO3MqvDpo7dhFSH6wrGLu8FhKOStpiUPBMTEm96vlIB51TKXZ
Gr6W0QT/IZKuGAJ0T/quo2Y4mc+FSIp/BqvRmuPYGTO47VwdP0thZPnz7FRV9ehUSzGdegoe3SdT
znz/tPfqz+2qqLabM9dDJkibcMhqqyR+hKO1qAdPVzg91lxE77S4cJJ9xjmWP+ZRm1pQQRz3+xH9
Z+SfYNj0D4OYBw0zdU2r8Tkbi/GI+oZj70VvaZPPKWEJldpLvG9cw1F+NIwORUtRaBiczE5kilOU
OF6PoiNeQkHr2HHxm65Gg3zvNMT6ESmtMTook6cph44i4PLgCCwgP6StXZS7ep46/YOtTPFyHOIR
/y8j1/svS+SI6TFWzazdp2pTNLuRT9n7OC5p3b4cG7zI0hwThiOC+8ZU+XksenWHNZ5i7oZJqZz9
YHW1+cBTG1W+xP4tPSTWlMs7tChWhqXsxRSWjuIpj97Q5KbfJZOjP+TDhCZ1j8loH7pLpM8PBNyW
8TPSLfm5kMZoPFtt6zkveeMq1ZeIeqb6USuSIQ+LQU17P8HTYjmWOLu9zxBJxk8BdX7vRanm3moD
0c6WgvvvOE+8+TIy7Ce2yaw95Fnljrw6sWh2ql4l5X6K3U55Lqx5iA9VY/bpoWyjfApkrwj9fTL3
WLK4U9PUgWhizLkhS03x0W0GO9/FxdzbX7mxRP1jUdtecYJaLar5uWsiHBDojYlPjjLjXT40buTc
9QqtAq6HeElCDrj2wV6wm9wPshP6yes0R/ne9XPRHfAHVHHsgU+qGf6UK3HyhK0xO18dG6ugyWQq
y0FaZNl7g3Zb/D6N4+Vbgp+51/v6HCn5zuq4N/04rer20bNLrDpB+xqPyKs01Q9VdnG0q+uIpDYl
jvhF64qUSeTuUp/AiLX4zogUsGWxyMr610zjdvFRGaq7XcHdTOPUVBOrZ50Xo/jF69OO7zwFbUd/
7sp+CJQy09KgNqGs3fdZZvMfz/RW9laNCrmv1QRlWIhYFgWR3o0JMS1lcQKvnvVPjVV2Tyn2AJbP
0rvO+xjZriycnSXL9kthKuOuL9W+2SPgJtSjjZxkE2S1avZ+zFeaQmXJDSvgP3KLJ0WPl/ngSsqZ
O7tNvMdZXZKGkyS1AQ7wpHzu0mwwnxyIYSqyAYvxVcSxSD9kittyLBcFxK4vldbov7eKpqN0zx6p
xo/LqDjeRw+Qe+w3dA6NvVt0NCrQ1Bip7dvoFR5RFWy+VDQLyyeaiE3Ec59AACunGIKuP89KhZJR
VciXOu3B5HD/Lg8ADUw1nJssVXYictP+33RK6zjwurH6rnlplIDicYwf0pDKj8lBCHK/4JGY+ZMz
6NzHcTey4Se9yw+pGlv/YsOUyr3eENk9W4mXVg9lXLYobHO2sXkoplzMuzXxa3y7muv0cyazvPtc
yUxLqFONwNMlpcAO7QtjeqLPmOHaMMtF+Tjbeu3VfsI79mKB0W2fJcl+uyvpz2Z4tnXze+Q5RLEf
8rmv303jGA/vHLh28pSMi/oA4LvOiPxFVrDMSvfcq4NJnzhT5vhY933kBDjB5WoQL5Vb+kSX/KIC
ydIPsQUS84NqtpF9dE1p/Yytit029EmVPEZJLZU7S4Gj9kAZbITQiFoA3uWRnsr3hYt8O6J82ewc
8ZfUBhx/m/KpXISlomCDH9exXrR0fDJGUf52e7fXws4U2mdl9MzhpxdFrb6veib30eUftf7UZfH8
ZS6VRGcxm/QI6V8JNenBV1mFWCZit4y7shmaQR5EuQDW7/Gcg5PUiqZTO7/B4kjcGQ2MpUC2Cy5L
hmgiHlsjqtN9D93/U+xS8TtIhCAAECyt2WFGWeWug9m7uWpuwVDnyvaUWgSGG4vkm5FMrvHRTSzR
fO4FmwGSSyVVFPYmV9nFfb4YaBgArSsf7K4om4c+zkrqkmxW60NsDo72vmbDtZ/cuNGHfRtVKFNW
3PaAMezZOpAVGtFOy2EF3Fdl43gBUXA63udml7sPLQtYnzTJTfkL2+Oo2PfCVWz2cyHy/Yinm3Jf
qClCyHYkQWNWNtQmvx/QfDqs/vP6o660SrSvUvxBR/jtnTo8NKgDq7kv1bicjgs8UuV34Ua5OJQC
w8xgRNE7P2Tgw81gytOF0xOrDe082kuog7RcaXUgMxm9H5rW/Bi3vdR8q0tl/05J88oOY8WMSpzy
lPJLw+4p/aJDZAb6k5lq+LQZan2csM6Wj0USO+XiR1Tz4LOMGDp/sBxpTKUvbBlxrivQ3A9emXfL
h9myUZTivtTHL6VatQCHo6pNgijOFs/X0zJX/bp2hsaHJOfZJ1qP8fdmmiJESgwbRHG0eMkOhcT1
YtUEYRePm/02Cby1CoTVEvAyeq4rXXsrUVIhcME9W8R3LPjSHkS3epfEvHBflmYc4LeUkBhupbPb
ZJboFtTsCvakWX2B2sY7R5ocwyjs45kEwInaw+IK870512MgVG2+kaSvqf5Z8sx4tJNBqkAThE6/
qU9rZIN8/I5SQEqRWrMa86coOF+ZlP3OxvbqHfHa+C2zxS1+0kX1ax0Z94OVpQjyfmvcidKK0pM/
k7ZndR7kiTI/4uGYUQidx2/XqznrJM4mSXOeMh6FHKA5tPI2ZeSoKpEUiDyPMrIRI96WNwcpbOPd
bLhhPFXdh7pNet9QcOrz1cjsdteHv5gpyhowWtFuBjNC0XdTsYqFGJGBYY1BAJV+7SpY3UyiDt0U
DfbrQ/0pIG+mihMBXS9gAojnblVJFBc5tVbBvbcbRy/DgFKKH3GjqR9rN1UdX+hN/r3Ok2XyS4KF
Zy+PVS9YciX9ef2HvLLkFDb/2FxYa9d0M+eigY8J6FMJrbxEQN7J2wOnVxwga3UHpWiGELPqmKy2
T3b5sDxfH/2ifLfuLfoTtFBpAtKMY0P81bzqgf1O1UT3D5Dm/DUvnPIwdnZ7KDFfPCaC9A2YmHJL
lOO1s8SRXantFIe4l85HRdNGFa6kxRRr+ZfCo7eUJbCkh+GnUZPMZrRjcru+5Vd1sbsQUMJWDHwb
PEq0Rdd///dc8ZhXyKyUsHWEtkfnhjiwcKQf6XjZXV/WV4eif0RdlPlRhT8fasp0MTfWpIROE7l7
xJGFP48YSU16fMuF8aKot86KUvLqxQzZaDsrW3HMQlEGJdTbsTkk4zDvjUWtbtx+r40CoIqqOKwf
6kCbfaLUaolRiMoXoySyqxRRBOCQbnUTXtmNf+TFKLjSyELe5HzZ5NRnEsW0+C6tlOxFwG19lqyk
cdeZLToZE8JSPrfQoJ+uf65X9uPKXKFhgtguJLHNuNrS4DxRIUCjjg5VuQJ3i2yQ+j2WMKk/VCLb
x1KbnvNEtDcu3MuNQm15xfSgKU2JedsdBLNgdzN1kDt8x2XQ5Yl8Gci9AwpGtwBel0gYzjjdIDpD
gDzXt+x8dSNlhtAr8+rOaL0+P3ZRlcvvsezj9D0Se4KqKw6O1h3K3Yl10qgVf5pJePpD60aiDCLb
mHOfjaiKz9dX/5U10B0OJruKkwkY5vx32cbapZJjdvfH052O1hj7PW1I8lzCxsP1wS63GBcdSAe6
VSvm4eK49JOh0kvP0Roy9B9aP3aeP0hb3EtU4hQ/NtSkfN9kZTTf2GOXJwi1QZ40mn4Ikl3o2SWk
y103Kfld1bRKsCiSvIDH7s0Xz6ppSMkSlwsEqrbCpEaedbXuZsWdWXTKS16l0R5L4GEPCOLWxXN5
aFYMH4ceQXZa9luCat8ULnxNipJW3ah3WYVHRFP0ghtiaRGHT/+PtPNajtta2vYVoQo5nAIzxDCI
CpRsSScoybKRc8bV/8+i9v42B4Ma1Pi3bJ+4zObCSr263wAtOYO0Sgnj5rOIwJQIkU6g63ShRt9m
agvxNs8e1ETqj0oLlr7K5uDWnqNFFBjoQEnJM/F0Pl+V1iD8BIohe5jRdf6FjQCVTG2pvwZ2v2cw
sbU04LuAkwf2QOKzyrpk3i1sXEIFTqOSxdJpsO301/WFL+7Us3yH8fDz5VeNNNEAOh+PHS1JI5Sj
H4w0sz+MU68uB0ALlIXTFDhuZZcIYF4PuTUuckiAMWBWOFjFf3974baK2c5jlj3k05J/G/tsebRQ
Lzxcj7I1MDAcogdJ+x69i/MoNLSUuizi7KEaZOuu4i3mOfPMv1oSNn1I9+SqN+KxJkBiUsUCWLS+
pOYGMbs8jvKHOJYnlPOyP1p6nW6XDveOkvxzfXAbmwywmcxaB64Nk2K1NIze7DvZmVka9iG3UB0q
9exFjciOK00NjoNdzVTV9lTiNiYOwDbEadpPkAK01U0xO2FXpEmFapSU21+rgcOQVTntpYGXB79I
9aELwY8B5bF+UtVKm6BGuOQPWgotdqCWfxcVWvrYWssux1dcIqvlz6OInMIW+BV7rb6AwCFqSnNQ
PdSDAd02R7yjc5GAnVIq/JbZuCNths9yk7UfwF82P8a6GqZ7OQib3uXkTtoDRJD5pUiDMXbjMXS0
09w7WvbYpK2mnmxjkTKXw4Q2Z0HXoz9acZeOh36hrfDAPVrR7JnYYncp7y4Me+TaXBaf20hS3zlD
33U/IxSzE0Q3mBAvBSeCgU6cIsafanUZPpQFUkYe7cE88cdYwRAdpj7PMyTwrRIBQilITxKoE8Uz
IPva4DsXEgrFqZvyEW5wufN82lghWPPCJGPXwSZaexMEdquzRpLiwaBP89UI7emjNkXO8frqf32E
rWaN/j59d4E2gsIvtsebE0Rh5dlZ3xUPY61p1SOUdtv5M5ESurPpQqndlVXs0B5oCNKm66J67J7w
QA/zg6LUc3wozUH7W27yZvRxGq1q6rPzFB2XsMp/SpBrjfs6Ac7/rRvkCFdsCrDh/fURbCxxXA/h
8IhbBHDbav/mA6JM1N6KB0lKpa8Za3AAzyYrx9mUjJuVAOD18awCmcI/aEKtrqxElcxZoTzx0ERl
f+omNFYRH67u6IhJO+O6nH+OIzRTeLvxbARBdz4xVhs7kOesnBNiMbUjWia9hkZfPkZ31z/g5WlL
QYKiAMF4oF7APNDuThQ75ihayIs7r8oy+TDHKPinQSMZ1D5pYFyPeDllHO/k4yQ2Qk50LT1TZl3d
pLOZPZTsM08K6dOrOY20vlD3EDqXp7uAZUO2APgBbm/9FdXRzptAn/MHpc6bgzq/K6rCsweb4qAo
J492kbuz2t+uSU3VgzUifMV5Pa7VN1FypAwz95lfQiJ7kJO2etaRo7kpTSOfYQFyTXLacjeTq62W
SJhKqR4nS+5jifQDZiOVBbARO8vjfB3+N4hGSZcMjQNpdVPRguRFUqpIydETrzwNXswDuUhQ3rQo
/huHKEIcRWSf5+sdOGqgRjP2BakM8nFSZ/URXSTHbeM6vWlr/SeUbmOYJYRmwQWdh6JcL1lRO+Z+
aGn44SVlOfVeHYZleLq+0De/HWINnBQCvLV+e05zUdl6gjxYW9bBUQqL8B32TsPH26OoQufFEAIU
LLvz4UAwyWacMpGLwweMMzqp7grN2qtAb41FRQiFtEzwv9boYdCDbaHJyOHFQx49GyEmv3gKjmO7
k9KeH0e/J4dziEIIFAdej6vzvMaIW0kkyitYBrSHnBbScIh1vYq8cKqQYJ11jD5uwvH9jsk5AeqW
m5bBrb6g3tb2mFbIXraSKntTjxRKGqd7QL6tL8iPF0qT1LcBDZ7P02TEQD3R3/XlAZFqCaUqSi00
xa6vhhUh+j+DgdCKEgpgQUjv52HABZWADbrCx/X8abby2YM2i5Pf+KKG3Wepax/7QX8oNQOtqzn1
Gi3ZaxxsDpRSOisf8BJU1/PfIGmnVsuTpQAfkXfHYUEgtYukamdznd8iv8fJS46b0TLIO9fPrXyx
exkSaeFnDPiO5l37DAWnPpZmsmdvuTUgthb6YRRzefqvDlpDnRJSpwa001iZbt+YljshZ7Yzc5sD
wv6QLBr2ARfI+Wdr1H5O5qFm5bepbXiRFsTdcwmeIXiUgC3+fX2dbI6JgpDBkUs4e3Wuz6mcIhJf
oCiLsKRbDXHzVBXaXk9nc0z/i7KWmCStrVpFR7e21svhblHQZsqMKfZAzu+JBZ7Xnf6zHnicMkGU
+RADOP98Wl4A/NSz0lcBSzzncd1NLhlo4LZUiN0SA4AXtsWey8pWVFgH1ILI0ajfrtZ6NmspnXmp
8CtNATzRTV3Sfi6HbPnDBOT3fYZw2rhTLyv1vzj1kZNFXp56I4oTq8CESSUmjflLgFLF+DsNALCs
bs/OfWudgAonRxT8WGc9g06ULmBZwW81dTwfsjRsj5na9ztrf/PU4rggR2MnI2ogFtLbd4ihpJKl
DaUvJbnyodfT4hjkWu1RSDU/SzkItike5XvwsOM3PUJkuVyG2e9sBIqu74vNCX3zi6yXUUTxMjJQ
4c7n4WsY0jMGF/UplZo/eW1W7rTLn9z6wBAw6AypZFm4XZ+PnMNgSFhAJcjOmkZyKw+uAf7+cH1Y
m1HItskT4W+T+5xHAd5fm5XCOqXYOJHkp9/kzIl3EtKt3Q5l+/+CiF/izSSauEKaSRGWvqFSFh0h
hnkK+q+nxlJu03T5vdu54lB/o77BqlxNUw8OJjYVDhbNlJwv6FanLuWa5O/rX+31s/zveXwZRqyW
NyMKAbBUSsYuG/rxh7KYXmGrL44cf7fkFj2K8Klr+/fR1NHi6p4zbaRx809p7gkCb35XkQxRpeJ6
WF91pgTEV1JK8hOwco+JM4DoRojhoR86c6coK77besB0CFiPVLkpUa2uOrkvDQnSUO5nWieEnSQ3
kQfkKqY/kjpKdvbaZjDRMEHUFkGntZaTYk52EQHJ8herbhMXJK1U34+StRSAqmN1OCUpedm/yBvI
LwXxGvkc1AzOp9RqBrtrqlkIVi+LZ6EK5kG4C4/hKI87+2Fr04nbHN6/DOV3XcgEWaVW+oAXRD5V
LXbnS9k3nmEVu2/4rQVCY0dkW1T7rPWYZhO3+sxICh/sbfex1UfEKzvoubMGHvf6ltgckwCkCPkh
kTucf76gttQIHEbhdx0QFK0IpTtjyfY4fVsDEuQdna4dIs5ryaYmcrphUtvCTwcS5gH4uxcPfXNs
c2mPKLsditauIG9DyF+lXUk5gzJZqgLfwLrQ3bDGaNcLhxocvzrp0OFu/n58NKEZLWRn+JDn309O
6yjS7L7w4cxz5s/q7Nmjvuw8cTcGxYsQkqfgKvI4XB2PyriMFsW2BJMM0wHs2I9ldY8akqZ6cjOl
extZ/NKrU4PGAK5VwHcoEqw7VRNyzHm8QO1f0jCT3uEiYIduBFK78gCXadlzWTlmJrDkwP+1ILLb
nZ22NV6qchwiNopBF3T10OjnKFG1xJfzuf/QNfN0HwOCP6lkXn/cPIE8BFiSwLEEXXF1JRTKJKkS
btg+bIo8uq8Lo/yTsyPas8PdGBL4BtEIwd0RPY/VjT0Ch9KsFO3UbsbR2wKc7NuNqXkJOok7b+6N
PU0oXr9sNbqba3XfTKEYF2d65k+qwYigVZxKZ7qtq/h6l6JFS2ecGgUv3XWnJVfNUp8aoiRZlXuD
QADji9kdbp8eB9kCMAaYpNGvOt9fMDAbYRpDFPwi/8KsPodGG1j/XI+yNTmiy8y7idcTF8l5lISu
kdxJyMsHuZO80Me0NTdTm/4+Axq7k+mLBbXaXCRt5IbEwfFmbbAzk8/1EHoyfzDa6ikqGt64JTN5
VztDcARQgFuZ5iC+cvMQaUyhOEplSdjKrz4kDACSEfoj/oLsqIeuWuIV0Au8Spv2OLsrqNjr0kC2
RswYbiogB1bHVa0VRTskQcYjQ/kpKYC0l8r8MRTNV3vMLfC0bvasePpNxPH/RIWBSk0GTR4KFeeT
6PQ1wPJ5ojxXDNbdYkrq0YTzc3tGRW+RgjfukQikrGvBTtQjsj80mR9bS+rKS1m4o7PcxyMFNC0P
/sVeFuJJwjyCnh84n/NBWb01AExRU1+O7PKDlZu6YMvpzl4rZOPMQKiDxotIwOn4re4xRLsGW29L
bB2ksHdxRyzvcbTqds71vSirKgXKMlPo4Jjty1WpnewgSB81Mx1v0n/6vRBErYwkAHsSKrXn3yyP
2god1YKjFg6Yl7Y0m2Oj31O93TgzxEn+f1FWXwxuIr+6knFm9AE9qrg0vWQa8yP8h9twAWJAQvcN
gT6uflF6Xt0dw1yAsMxMzU/Kicp9WFt/FNpk/3X9hLicHF5gZLdC7pIu6FqSuBq6KJzHVvXDnCWQ
LFp7jJN47xzaOBxAQNILEzKP6F6u20Wg0cZ0lGLFD2XYc9L8wcyKu7lrOhc6lJ+qyTtLT0+tmfv4
S+5ka+LgOT97UWKg7C3kwTgg1vJqkHpKPF8lzc8k2+rv0k4TYnnwRTwM5IqHIE9D4+YLDOizTLeA
oUIhXgMBVaD9ch4S0u6d7pTn6XTMl6jbSRBf78HzkVGzQoCKgaFUebHmbSdBjUaNa9+pE2wtHZGV
eVnYg1sD/FAA+EaVqfEn0NqJ3yV93xy0tA8a1xi1DJxlFUqzK0dT1j2UMKAkGCOIy7p6p6bNSR9n
8iGcjVvHjSE0N49JLNc/4nIu/xmUucoPoTTx/+e6ErQu+W8zw60posjNKV2kXh6oGTS6ImlQuUbO
7K/KQLfw/fXl+4pbWX0CHroGcys0FkhKzrd9T+rWU76j1EO3LoEqapbhvVQbsOGmDo7RIcXRcvRq
tAvfd1oFdWMcl+VzkAK1OJAWhNhZwjhMDolWpN2hrXtatJQgQ+UxGEorpqupdXs4i8tTBOFcLhOR
DYB2WEN+dKnU4jBwqKjOsvUINCt2i2GI7mSlT3cW/+X+FvLSlBsYC125denP6HBeLTqt9C20jw9Z
v/ReM9wo9CnOKhGFXoVAuIH3WR2LWTlK1dRIpW9mXeUjRdA9R0F1mxbaf6Jg/8EzDzE57q3zuXaG
gcdcbJd+FubO0wx7/w6LpeAmDaH/RnGEZALwWuboPIqWVLLTLIylSKlYlpDJPMxxAMNQ49s5Ji6z
Qj4bNvcc8Dx3aD+ch8rsuqh7CPB+3GXNu2GSlZe2SfpjaMDuR8BU8+K4LXZSUfFDL3YMdQy6V9wr
SJGdB63yelaxcoKjO07qi8nlfGrbMnxGLcxxIea0d31JD9KxJOO0s1lF3rIOLZpJlNoNlPDXhXZ4
pq0U2FTi1CDLqlPalmno0f6mljJ2dftVNwLjW47ooXEaB7nD9iILEvM4wfm0vJYWhHm8/htdXg28
4Q1NBiZJYkd9/PxbdLoFQ1FjRSnNBIgodwIMepWi+0KhLLtDtGP6/v8XcJXZyQpUq6RgcclW+rEf
CuN9GIzDJ9lI52esX3bW1+bwhGcjsCDWmSrOoTeVz0oNjKbpGV6UFt0n/H/7j7pcmJ8HuUf5Yex3
5nfrrFHJIxW2Da/EtZAYMjNRUUQca/ZQBn+2eLwJjtiwk7FsHZ4kRTpIOHA1dP/PByUn0GwC3JR8
hS7hEai29JJOWvtunqTw6+2zhRKRTMKH4wAP0vNQQVzpMGttQmHn9Mtp7OIkRbLj8sFtHwR+voMX
2xoavTxTFU4b3GbiA7+ZL6fGTxvl/9KvcjN7VwWW6uFtox2h1Ro7ucPW0hCmYBRPScq0tSKnFAeD
ZNjU3iO6Gj2CbIsz+X2OEoJbOSgVPMil5CQ7t/XWAnmFTCKbKewHtPPxRYGkpl1Oey/XhrZ1m9xq
qsdRlufi8+0TR5LBkaoZqI2uIUMwr8a5T/PKtyXYhqkZhp+NSM4OEsq4RyRBlp2BbX1NcK5c5/Zr
k201ccmy1AFuDTTYqKV6OV2i2isUs4Slm5lgo4d5z3HgMiK3OesSkg5sDNROV59yXtDdKsTSLLrW
DWpndhcd/2Rz/tJjbL6TRWxFE/xBFicwwwtXlmaqo04b29ofFrVIPKuZjMPgzNYvQ0rtL1MimR+u
T+DlThDAfL4lKBUZdtBqeFVQVnzJpPG1VtKPegu3rK3G5hCN4fDleqitscENQvMfjB7I19V5Ymqt
zpFsVH4FOuolyKYudfGs0ktX5Ua8tyAL5Dtlmct9ACUZSh3mVXRnLpRGa5ifcoygt29KaXw0Jj09
LNNyG8tBJDJEEXKjaDAzZ+vTn0xetqJkqvwQiykUrMdp/pHXkr0cAk1LdiZsa0iiloADpaj1r7d2
YeSIk9D99KMCRrlghx8aJ4126jB7UVb7zDKjoUmksva1rosOhR5rB7DJe/LLl2kZgDIdppFC8YVF
sVp8Ezz9pp4mVrtWJ/fprCp/9kqsH0ckOD7OktKMgH6CaecM2Rwb5DRKMRAtL4Bm0WhaQo2n9sOy
rGtXGQyz94yw5nS+vuC39pbwZP9voBU6q9RCLdW7vPZzmOIPZWtIxz4uhz+cDlme66Euc02+JC8C
MiwA7BeyqVafomI5mJVvzAoaIGWKfNukIOdXoAcdubrd23d9pqe+NeTLTjayOYuIuvH452+KHOcn
pDlgg6qFSe2jUnyfa/LfYSXBYJ07v26Suzgcf1wf6+b8vYm3utz63nKWuCaeGVT9Qbdj3IFVBAb+
RRTqCiDK8SaipnI+qqEo+WMxecOAwgJ1ZCR7Qu024eXfRwcoBiYMrBSd3fU+ixdVg3Nb+UXRhye6
hRxVoTK8NFTfXm4f0NtQYrW+yXl6bJXm3GSJ9HmYoA0OcgPxl1oPPv+LOEjCkg2TYYFOPY+jGI0F
jqmv/YyH+TcAlqnpSWgw7/HQt64TUg/k6ED20l1aPSkkFNKSXOeIkst6/kvqkUGSQuR7XdmsLV9q
MKvY2WRb+5mMgi4TkuMaHhjnIwsVc8wwZaspNsXRSSsa46SX4fSotqrx6fpH3BgcHXedT4j1KSfI
anBWHGhywEsfgk3VIRYnD+1T1StLcqDP3P1VlwFctushN7YVCHMhgYzgJBgpccS8XR9ynNEjAreX
55P5A02UPnRtXSqina+4UaIknQKxJ3JGnkLrx7gl95xE+lRg9dA7n5TKjI8NlPpHXa6DJ7AG9h9p
Wyd3+mTaPrA75w9jluI9+7uNuaQUwNuYCgfvqPXjJtS0GXwrsEszA9IZ9VJ5Nw9hFLtSYE03vzYY
8P9irenXRWAmVhkrfFn4Nd7spCZ5ZFd6S2Msx+uTuDms186JQB0DNj+fRK3IMbWI2tKfM+qhjdG1
92oYB1+CqEp2RrW1XgQ+SrxtBHp/dUBqJXp+6M6Ufh/D+FKtoPw0VU50c7cBIuKbKKvLJe6N2Ypx
dfTrPjFPk1VOXwtpsHe22+ZYWIu0ggSN6NVI6s3anxYr1VCeAYtlDaMLw1g79taulfHWyofBCZiG
RY+6+ZoOq2MC01Yqi04f+s8IejUfVZq79B4itzfHh7oZ70bkDF2ov96iNd3ORb0xSsKDVSLNB5m+
vmwaBCRR52MdSohat+j2jc5Bz9CP2TlJNg4vMjrBSeQPugqrc3JEbMC0W5Bt4L8i37GX+pi1so0I
m63dB012uzU7TqA8YaDk8E1J988X/YizKLm5XYDbVtIfU+LIn+R5sQ7Xt9bW13sbZXWvyUFnNY0Z
FH40BNWxHwXFK2/+uT0IiifIT1LZoc+62lQ4cEpGGVqFr9aB+lTIg3lkMWS3Z/ekHMgK06iGdLNu
yNf5OCRZwVGvgER5HJATfDJgne8kHBs5KVBzpoTHF8XkC4L/spgxBUWw9RAlfqZJMnxV1Mz5PuCZ
1HyySk1qvGRJ7Ucy29Hxr3/IrTWIGA8QLzoWvDpXayLQB8sYk5wStqM9Fgtu4VUxPatq/7VEkG4n
2NbSgEuP9RaRoFCtDinLgHpIRwbZxjytHvPQ1B+KVkn29Cg2Dneq16RW5AVUUtfNLphTQxUNCUXU
Ipq/j42ke7WcpYiLxs7tbyTKRkwd+Dg6bGvglQMHNG1lFnu5hPl36D/KfW6Ye+YSWwPCe5lsir4J
1RXtfONKuZHlSaaxDjtVegrGxjiMuH49572952m6NUWUjOhYAyejbCj++5sTvq4UyogaofS6zA/5
mC8HZPX2MkRRwjivu1Nto/4Lj1gAd9ZWNVFQjkWE2zEkM3s8TE6M6pnlVm3w3rSav3lV47wc0veC
Qn07lEGERtKB1ErUjlbf0oGPq0SoNPpV2zZeowzqd6kP8509vfkZ30RZfcZwkaIFITF4JBPSuW4d
6/EjnifhTvV+8zuSHgLTFMeTsUpjinoGGFClFE2LagReIM8worMqvIujfvqgS1H0bNKxecicgbxR
N3v7eP342Di7RDmf6jpfVKMmfb5cOrNXZpRH6JKnsfOuDJXkOMiS/HFuRvMd7P7oaFul5fM/O7eJ
9bw+CcGkUNjGlwoBy9ck4s1KjWIri1oJeGrnWM2zCmnsa65MxvcyNm9T+v4dSlBKBSqc3u4aygZj
ta47KQYzCv/0GPdq+Swnqvnl+rfcWDOcwf+LsnpYtGEaaUoKCBYpY4yL5To0TqZTNeHdv4jD4ct5
hXoLKK7zOXPwaGjTmtHko9G5GqSPxk1nfGt2HjBi7lebnKcZOuKIIFBUXOuWV5VcohaVCn/A8pih
qHy0x+TPqi5vRw3R5iXlEIghYCNrx2JFRbnRyggUR4XzGLX1+wDB9p0Ee2s0kPI1jNShT3Pcn381
mzQg7hcoqxr2f3pX9e/RcI0OeZ/Mv67Pj0iQ1t+N/Mzk0cVjiGDnkcphHtSyVYhUDx6G5gGiy6Ws
HVPkBnqUMHFQAOJeTffXw24tP2qzAseILCBAjPOwpir3nCVx7ifmZLq2UqUHXc1t7/YoUKY4rwTJ
jlbWeZQMg9FcskCvG0meeDWy03extZsBbI2FbQueVsU5kVLEKkoPNkWrOzymQitwrbovP4xamO4U
2DZOX8op1EZR2EKWcT0WZOwrBPhFFCcbntBpko2jATn4a5hiERtiWvRFMsLUMyLE0V27TvaI6Btr
ksK20PugB0I1YjVlUrMovMgBtC8LXIO8hwOXasP0ONf9uLOZN77oWahVnlgaGLkkuFz5cP+sg91Y
PzRu8H8VBIySynUmTsLzaetzvco6ukV+rGY1WPb2x4Cp1e2vOw4JylIglVSKlqu1USmtihIvd2Yh
RwCVRm4LhSz/eH2db00NcmioVdE0EtfU+VDwPs3tMOF7tVlYlK4Td5I3GFn3FDfS+OV6rK25+c07
Z1NB2ls9hmKt1hHJ5bncdTV9RUfQy+Swuj2l4ZZGsUfAQ5BZWB2AtTQ3FWAMFtuYIEGr6HXmYy+4
/Lw+mI1NBfCP1zcQQMg7a1qs3OkTIsgDuS72Ix+WOTL72m3SEcKqXppN6+Zy1M8Hp2/r+phG2A8O
PeIu0+3nlMCxCeFO6opk3ufzV7XVEpVjkPtIzv6ck1h5tpU433lfbo2VjinHIIxN0HKrT5q3GD5p
GheX06PLW0yD7YXW8IdhdB8jVXvSkuHd0KmdmyrLDkp5a3lyk7HRGB+om1WuMUKiHpQ8ZztXhnUQ
erRHbNnBgNdptrMTNgf5Cvim5wIuejVICP5LpZjwsQKj+1Vj2VG2VnNnOcHXxVrusI58r/Xat1zP
dnbFRmr62pOgYcD7llL0+Qx2fRDWaQrpLCjaOvdqxNe/abXaviD73lgvUScn5l0MSac5UkyYl53L
YfMLc42CgqbeAtT9PHw+SFIszFl92CWmC/RSGjxZyYajAQJFda9vGjGWVcrAhwXhKXpbJCer0ybW
y7S2NHJhJZaNgykXWgPnaNDcUOdpb6X4luxE3DpzxPYQhQOe2mu4xhzoKs4JLN2pFHINs2QMhzyQ
tT3LyM04PNaQ0xIX+vozQkHrpRlZZn9QnOIlN4cFPbc4vL1Ga4EB4wXEKxs73dVk6X2lMRzAvmUM
fQ+D6uopTCZlZydsjUXsOZJh7muy1fMloS8txiEdS6KU5PSQxRV2Anpqfbq+FrYW3tso4rd48y5K
zZY2+6DlvtM6ya+yQnzCccLwexbg1ng91OaAuNxeTY6xfVuFMnKpr6jjMjl9i9dLXYWHBcDu7e8V
kOdsYyw8+WtNDpSxcyoLg89GRzf9ZVZ54Jqlrf19fSxbW0i4GFL6ELhRYzU5VD2ihcs19wHOfIdg
+UkZWsdDjhHXiGkPCbGR4jMkSmGGSKouVDtgBMh2hp6FPw/tc2RXwTspN+ePXIjmC0wBQB7asHOh
bS0L6h5onyC6TQV/tcTzsbIk06JiSker9pARQoUpUhZPII53zoat0b0qgtJZYZTrjkekpEON1QGX
S9z3L7HSFBnCzEZ4xDM6+LNDVO6ImsjNu4t0H7qPw9MCHB58n/N1vyTDhMNIW5wsu63ea2mOJ0dm
3WYczRFEFF7NjlAHecXInkehpNTIc6/np97WpuxZrcZu+WCZQXabd/TvQCBmELnmBQMfbJXUSQMY
8DbOshMkugaeqh65XYx0b5K2e7fHxTbGsxaMB2QIsLBkO6ul38aSOia4ZpwwA3PQuCMtuWsmTb11
h1EkfWWbo5lr8VoSy+bNwUQ3Cbx7HaUnEv/ooRiN4NuUdK2Hi4OB95Cy6655seTpt9FeIRQJJefQ
6hNGfTsZU18nJyOKmk+OJI9/BfXY38N+cHYw2pdSEzSfgTUpr8Jg1BbF7/JmcIUxd0OUNMlJmWD6
apMxPg6JOr8fZrn/1pSajW1J7zw6w9g+FlWXnsq2iD+EwJQO18+xy8nkqIRxJJRymMv1Y2DIjTYw
8pxBj3n3IHdpeRcnibIT5WKLU8HnFSAoJTD2gC+cD3eI8KDpKjs+NbKKybEx2Z9GZ5i9MF76n80k
zx/KccG24faxsbUBGgLBE8Wr86g2UiTUDub4JPdz89Jr8vSpocp8K3KMsTE6hUoSQvMX9RcJf2M7
Q0L6VCOG5qV1h6saRYudL3hx34goImlDzVhEWx1XtplXSjga8SkdrfxDo0V2gItXpGdA3uvxb0MH
Inr96726ep5liYRERZo3DauUpbHagHE+9AjZV8kJxrUTfImKLBlcU2k07b1E5Xg52Uul5Z6GmcDi
9dZg/5h0swkO9FPk4ChXadM9qvT9JV9jinWvwbkudZdgwMWj51RUewr2SZm/l3s7kfFIUedCegl0
pwueldEZx8csCErzQenQ4z8mQTw099eHeLnjyeBokYjvSSlwfZLxHG8WWYskXzKjsfRQl0l/OHUR
Arm1kvbb9WAXDwyR97DBxFvY5NxcJd3RqFUhT5sEJZKqurOWrnrEsaZ5b5ft8KRngfxrBghGzdgZ
/OuRL/c4ZtLcq+g5gSUD+XK+D0xET5PWlOOTImX20WwLACD42+zstss9ztP01YmWLynorOdRjNSu
TaU12eOhs3SPPBLV9A52U1u7gPuV4ACuok9P2IyBpLtxgLyZaGuwB9l/7I7Vp821kJ+Nu97JkcwA
g55BUg/ZyGV7a1KEYywYW5GBQe+GuXY+xHiSYtNolvik4ZD3gXJRVXDL2updN3RgiK4P6mLHE4xK
gqB2QNyFk3AerBZqfpXWxydExP9aJJz29Fl5HjFIW6RmZ21ebARi2VwAiPLQlyHaeazGWfpSKs3o
VKpBc+yywDxxNNePAejHu+vDulgmlD4BBgltZToxQPjPQwUlhgB5l3GQzYmSvGvH2DA+jalq/0DZ
OuaAmSMtcYvOynd6rxtjpH4B94qnIYDhdWAQy2o+6VF8GtpB8cyGc3roMP7FE2RPiuJiwzFG4drE
vIHfv5A8bqYxovXAVrATpO/atGrcQBmDnVW/NSDWPS942ryiAnb+JVGb0+0lTJMT3NTomIUSY9Fk
zM/Scg+tfzkgPhoyorzdSPxoxJ6HGqVlKZ1ZD09VPg3HZbaVT5nT7EEcLwdE9m8BneCYoi657gDl
Zh0ujR2pPv5P6U/8C8NnR6uSL2FDx/fWVUgopBOEXAct5bWceEGeV+EGqHI1GZ/zJnyo+vhTUSjf
67l4bpvq5v2F3jO6thzAKtjDNWxCjqnuwmpQ/Crq7BP2UIuXGGr1kAXlzQxvh1BCi1DYHtDxXJ1R
DcC/CPi/4suF9Xmx0+UerHnqKtjX7lwrG9MF34C2jHgFcCyuFkUPMwtesqL42Zxr3qxXvWdWpuxD
DJd2puvyLOTBwQrE1IEpgwp2vv6KZs5G00a8tgyRB+4hwShZ+pedSIeGLsBOsI3FLvQVhWASACh9
Xcs1tVCVWwBlfktf4L0cD8lTJ5fz8foK3IzCAx3KL69PeQ2EVsDRVnB6FL9rzfk5RiPnKEfJ3it3
c45AQJM6ClWaNeCkgr89UEpWfKeAP+TC2aXUVztB/Fddm+1eZ3U7mhBEA2LFfbKapsgOIX9VloLS
4mh5yqg0d4vhIE1d3a4lxxOUnI3EBmFbKsWrZd5qOiZ0wFJ8O2qMx7guklMxNzerG4so4mGEYKqw
2li9INC/tlMnMfh8uLXet4Xe3wVL3ey8IC6vRJYZ+GBIrYAFeH2er+4oqCc7jFIVdpIQOZRzOW/v
FsvIn9RgKrCVy2GduYFsJfPOUr+cMIPOFnBoEBFCv3k1PjSQpDhpdEQMk9B5zBFpcLvJsR+ipbpZ
/I87CsiJwHGB/uCCPB+khKu61eOZ6zcN/X3F7gxPsefh5l0l4C0sCDg8FJPWKA8gnzJ1bGf28zAb
XdT5KzfL53knh7ncu/jE8xxjqlQZMMpqwqooX/CWjhZoPNHo0ZRSD1Vn79WOLh4MEMCBWyD4Sr1F
PP1WX6ySbKfNpgmqhK492kFh/qP3SnUs7DL+1uB5emgjp/ialTd60VFMEicGPHWgpuRLvI/OI8vy
CIkZ3ovfhlNzyodw8Zreqo95ldyMCBKhuKs4odAJ4YV0HioLGmuMoML7rQ0lFm6uYbv0x7P7uW1x
uY576078MrmH0L3y9dYjGIQcWTrJKH/4+zy2rpYL2m+xyQWmBL/whl68UO3qXzdHEfoCQh8d/Q7E
V86jWHJiDUHRG0hORSaKZHY+fOmSCrOw63Eu9zJYAcEoFqUl0GqrHD7DMyKq8a/3izaSj7Bfh0Mz
z/khBttz2y7jdhRoPJDW4vQQN8v5kKS+nENZj9BJtKJgcWdtCLHnlOe9IvRqn/2OY1rMDCOCnbea
oLTh6C0BU91rsy15ShTpxwgWxc4huDp+f0dx4LxQZsSD5UJCplyWKUqI0hRJ/xe8Liv1kyAcmoOc
q/M/Q26n2n0820a+E3hzeG8CrzZ4yPUCJsis7ivU3F7wfcw/dzSRd9bFVhTsqBgcA6TOJ9bNm1Jj
2cG+noyivi8sHnMFLp2nqJHmH9dX316U1Vgkq67KNs/re0Pvl3dRaTsfEiQ09jxrxI95U5N6nSsw
YtRQAHBxQK3CqGNQLt2c1vdJNDyZ3fhSMDLP6PvFnSr0/m4fFDcjbWgyXCAzq2h2mAVL0uUdlj+O
Ph3Ao1UZttmLvEeo3VqCZLechMSiirHau+C3Ogxe0g6R0xYgVSGhG0Hbr5zmj1FfD8U7OYjC6qgV
qr7nWLbxRQ0gXIAKaL8Af1odwCXeSTpVuP6+7YAneYMMNOTOmnLklZsu0IyfaZ6NILyuf9mNAbMY
4UygLkQbeq3kX5pKvRhcKbidhombGmbgW2QIsUumKHuBUiePtqS31U7YjVUKBAvTQXq3whJhVSha
sDNPx2whrIr5tduVTvyYR4v66froNsOAMRTtJaZUXoVx+qJKnThq7o2gDXp3aclJvkTxHO5poWwG
AkRKAR/JasoN53sb4adCH2KTvT1YsTth3upJw3Sj7YLYdLTKRI9JaGNwX59HaeZK7SWENO81tXya
JKs/GcoS+Ne/2SrbIQj0fHFOsQso1693dtpbalDPbX0/GV36aFXtz76uKQeFdv5oZ+pSfQjCwIgO
WaHiB3499uUeAJTHA53KBhwR7unzAZaOiq09xdn7pBrbT1WV/T/OznTHbWPr2ldEgPPwl5KoFrs9
JbYT5w+RvCfhPM+8+u+pzgE+kxRE6ACBEyBw765iVe1prbWL1mWI6Izkn8XId1jMbflk1/N9vQKv
KSAfRHfbPN0wc9kaNdarlwQip5pi/i9VDvXlUmXjfNOtoTvT++z+en6p9O8IkQGzQV7ehHaN1MVQ
StTmptC4bq7yNIMczXXCMAQfslhlAE6pzwf3YX/bAbSQ4uB+RMllu1aIo4odov19m5Op+Vg5fa98
KRAmyD5IDvpWDL/SpZip1ovT/PZ4ufsLIkq2YB3F8aVytbkg4FHMqR3y8hZ2Qf4aSHlOB6N6kikl
viW1WjBDtLHJPhyx/p9cLPTAxpzHsbz19ZReJbWuP49dfdSqu3NKBT0W92AheMaAsLUVcMZ2kWRZ
eZPRC3s188L5J4f3fiatLHLAQnn1dHzCsoA3MCMJFAD3Y23Q1jNw+apa3ppwTNFG6+NrFIfPjYNG
QEpsHsEJDwsaNTjatRWIKYbOWL3yVppzeSpDs3fVAMieVgZHZaS7pwG6ikCY88ps3+VGDhQNYgw7
OBq9Z/djcdOy6Shq2ATi/y6IVg08YxDFu9OOQ40UwBPlLUiIh8K4Wc6DPoy/jE3ceo+P990jwfcR
NHdKcdtSVZ0YVgslpryp0ShmWAdMlhyqCeEFZTasNyWo1Oeq6P8ujqo2hUyEF8Hqr7+WGpbEqQxj
uk1aav1hIMLtlrIV/5I7Vnp+vLh7X4v3kXMBpQ4HtwmKmPLA4Cp55mCoynBB6co8RwC63MdW7n0t
2ABQ+Im+xASE9YJaQRaZ9LC6oZvaf0uyxvxlCJ3WD2v5iH1+zxS4eC4UVxUIp7Y2NUidWTcZpiJS
7lPYpkxs7QrjPPdFdODR7u3dz6bE///pRSI3W2pafuXN0ZK6PFPpNpNzRSB44E7u2QEBwpXCg1IM
2XwjpVAWZVLC8mbm2uSlkWFeGx211+e/EWgJoEb0VEQxc72asgbIXNcJEweKqgre4BQX+kmB4BC8
joXNmMz/wRxCwDTaOeTWVr45kcfOLqyFgzf31VkPneglUWsxpC3NDi7wvf0jRvyXfSh6i+uVwdxA
zKPlTWfXlnOp5YvbVF19fnpBoiuKGxRlHbSa11a6snOwU3NpO2k0mGLSd98R71WHD1R0lPDA2h1v
DwSJAJvaKVo6tni0fjp7SWKEhVo4vK2BJb8kOfKboTq7c2i7aSa1p1QP04PjvnsHacjCvsa/C+w1
gIW1yViCMYEwXHGzckn+bCYfq+pUyUt3HhFKvzzezLu2aE/hR2hUUcpc2xp0tZIamyNvLxFRk5T1
TeWVRcNXa8NE+9xI1njw6O5OCUkEiSHhqRjTuqvHVZkR6QENnJvMaMsPGZXhU8bQjy+PF7Z7nggU
RDuHdiKFEOysFyYFk57ZXYaV0ghPatPpH8tyLl4Sp54Pno17pgSVHYIAGBPYFWtT8VjKBWMPo9s0
haVL8bvxKvG0d0kcPgdd51hQVcfZM6SI+4yPXJuSi0EtsqUNb3WeGS+BJDsf1d7K3prOlJ8NNoUp
vL7o6dD23W6gVslRac1GeAsTKzrPUv29SOejWYi74ycmeRDKAsUH3Urtbr2erMgCK24H60U1lo+5
ovhxMNouo0u+DlLwZH+AN53mEA0qcmWE1umErI0F4D0KjSket4Tw/mJ2QZS5dpAE55q/9iRn6N2Y
GElBDP0v7mhtTFe6UMyWKW6JkajnIlocd9GKI6Dke3F+VUIiwwRiT3sKD0zAuXEm8JjH0gHferPV
LhjcrOjb6hT1ca6/ZIbdln6Hfsn0CsA3OzcV3s0txjj6WEdKZxzgyHffUiS7PFgqQGJAM1uitrGI
eTS2zfbOhVOf+sCRX8D9GT/spJk+tAjHzAeubW+RR5mqrYgYhZLpxhNUshV0Rd1lt7gzm99bSwne
4P/mqW/3qZWfgc/EyoHJ3eOFWBG8TlF+dJCL27Jhna6zjabSs1sDg9rN41w52ZN+RBTcvSjIJ8NB
B80F3hak0+akRi2HeAqM4TbOdGOIVHoXUY7mVC7GkSTxuzdZnyBydnSlyMJEWrRdkZ1xG8K27m5R
H04fdGVmjk8dtSEW5eTNyRgAaCtG72pME71WalG8kbdZf46hYblxoMdPkiu4ONTSUNBG6Ap85Y6h
C5kDACmzZW9F0TU/wBGqbuN06cFh3X9HcmjAGe9hhAoAan095VYJlskJ21s/6H10mUxN8vsBOYNn
gz2RRpObCUFb+u/bkHIJYgajRm13syWl+5SXRubNWpv+yJpFPT/2ePsl0cIDX0U1kIXRTV4vCVrA
mI3SUNzKBLFk11wk45dWlaevj83szyaRK3gCWsiM0d5hs+es1gj0Fsx0pn4igkGjvifDjRfEgR+b
2t1vSgOsRAgygy8mcV+vaF7sGh5kudzqcKzdqBpCN0209EyzsvGZ2fXjsbndykCLgebF79E5Aam2
iYVavQbE5Wj9LV2SxM2qTkHhEtkdnPsRhPiOKQI8KB3i1UYQfHP86j6U7dmYh1vZh/PZYqUf+1yp
X8sqeLpoJNDQ9I+pxKM7TrK73sSoLUzE8BL11ucoEiDvVsHCMvODwET8wqtXhL4WRCh6aCbIxR00
YzErp6qVTCUb7EIvGgOLYahp/OegM3rMKCr1La95UQ9ul/giO6sU4mgqC1mmbW6jTZojzc6k3uRB
Cy5N1DSXpbNjz6mz8aOydMOrVej5x8bMgv+g63FUsNjdOAo8IOOEOjkdPQbLr7dWL6sE0oUz36TG
lM8I+k+IDLZPJ3BYIf+gjQ0OijOzyelBZNpZqnAL2mIqzvNg/mO0tXoeTeWoJrddD+ERiaKQwSfO
FCDb9XoCiP1ZOrWyDzNH+jRyz/1K049aeNuj8m6FyiKyQkJZaOtwJsLa3IntxQ9kuxLw1q+NPn5R
gTe4XWT8AYrZe3yvt8+IMEh0TrGWoBl/uvlMjGRIZgvpfT/LzckNrcg8z1NkubqWfW+L6NfH1u5s
oiBdqORvTPDaSQ42tVGZVlpPfg+1/6w3UnDq4q4+eBrFp/j55BPuIO9DI54CLY/xtj8uiYga+N3o
h2lR/scoFf1cTstwneogewnqVvs9S5LC68rDkP2eZQZoUUkSLQ5O//qQdFpQ54aVjL6uJPV5apf2
rNZte+bXmT07t8rP7YSeTVA3zrfHO7t9NMWaiYto3KAVJYjla8tNNlWLNo6Dn3aFfAGKL50Y3CC7
RbA8+z4zU4u2GiOv8F+kq9vIcoqBoah90fl9tZhfkTqA+V0r0dfKmo4Yfu8/a/0pKTlRABcS/CKB
3DzQTpfJUTwovT9pZiIzD3XJIz+RWnP4hnPM4nOkj3ny1R6bMHyZBy1a3HbKE/ujMjiRcnJkUEI+
QVUoXeZMnsKzoTOj6OCl3e+9RpVZINRwWnuKz6jr46hOU+/DowL3wejA6tOQ2KXn9NkRVOieLfJC
YBIcYvq4mw0xhjJOWibi+nFulqeeUtrbmI8Rd6mavj0+UvvLykEGks44eXz/TkIzDSOlgHHOkUqr
9lfH7tRvc5Y8OaeNdhHwVcaLoM4iCChb0IIc5GVrh2brD70TnOLMzE6hqXcHn+j9zm8OEhkJeTTe
noR9a6Z2FuTHM8bHVAhXeuooVy8yQ03/mUJ0NLsu6S5pZc6vEWNBPJrS8iUt5cxzjGU8eALvfEC4
bu9yQfTHoPivL2oeGMuU2HLrp4lcfDSCKvnQqN1EPSufDlQE7pgS01QIbFg2amebNlKGu5/QrHX8
OukyX03A09SG1F+XUH9SHYyvSGeTwj1VQKohhG7rValL3rVDkNu+nFWKGzZt4oVhFRw4q21II6zg
43nmRJeal25jxdJBBxHL+5HVhx7Dmm1wSUn5grJ24LXtkH7TiXp8J89jr5rN9Pr4Quxfd+qqsNtE
Qkiyvm1uLnkxMP8usPwaUOCHuTffasLuGwnO4hEy1N4yKMonDbLD+bHhvZPm4wmOr1CBgqG7OTNq
0LWGsSS2r1vZ71GNUDpCtikKl9nstqF8FITsLz43Ho15njKBAdj6T1R+mpQU1PKlOEXHM+xHv8Xr
XB4v6p0mtL6SlAg4NUIej7rBtjQY1YFMFCyrfj0p8x9QUdropGpMqwN9GBmDT9wq92cLVDMPuTNF
f7emVipIIdd2+amwO6255XlTxqAm8US00DtV+ZTmjRXfQKwHv40x3QR3tqdeemmbMviwZCXa0C6s
CSNERi4+0s7Ynw/gwwQ16LHjs0hu18eT0uRMOmQoPq0f6CZz0Mkak7umbPykUHoZvUJqDZAGtUTt
yTbnSjkgm+7PCck6XQzOKN1Wkt31LzAGS4fudaj6mcK8apdZrJ39LSzs+Td7sqzlFLEh/cEjszss
2BIDoqCEmQLWKR6hn3oAEhEC9NYu8Zslm66pE8VeCxri5fFhuWeFNFeAK8l1d8qNsx6UBq2g1Ncr
KQpuelD31QnNhDk7cBR3DEENhmTDBWA5WyguTLBOSZcx9TO7gkYnF92lDpvo69PLEQpAoKE4LYLu
v960piygO2pR5ifhNLpaonUngu4j+vbu/af4ByuJ2jE4DwAoYq0/fZqqiQ19GoPYL0ekmcykUj+U
KjoZmpo9OdOQYESYokImgF4wlDbdrTZLGUduJokPrGg5S/UUnJhGYz1ZYHy3IgAeAC+oMG713Nqi
iUraNbGPsZocRcnK+pROUXn0Au7SMJaDlxZQXsodfKf1zhX2kBVOXsT+MDb2ly5d9EuW1MZ10uXw
w2hJ9ZUeqfJkmUCsjv40GC+h+kvmsjZKKbyeEqa/+RHDXv+EzzH/mdlD9BZZQ/JrrZnj58REdfPp
k/heRuKjCezHtpoqG8OsK6me+Lkq5V5QxzLwXp7N563AA4QJCBQQMJK2Xpqz2FRn9Tj1rSTWLnqI
6GWg6Eco2zvnnXNOPAnQm4bu1k1GUZT2c26lfq2OY3JlVpi+eFraRuEpd/JDHNs9c5T5KLIz2Qb/
tbleFrogtiaNlV83YeCPE27fbpXIA3VUHDyyO89CvZdHFm8MFpYsffPIlvNQtV1d1X7gaGN1dkBk
ZJ9gRpj5CRCzysza2KlUQq6lH66hVqEE+PgD7tfKhBEQbBSvRKS37fQOlWr0NoQYXxuM5cxO/0eu
qvoUDcvRHd9fPSyxoe8qlLQwNk9jGDYFQoZd7aOyEnyoJElnKrtlfak7Wzunk+G8GNYSP6fhKHIp
RgHit+FYIguxrZVFA5BmI+5KMrhlusJ8bE/1BChwqNPi4MLd2UkgxEgdQ+WkdaZvbnmQyoGjBGbp
1wpTxCm2qEtyGtWxbS9KJwfSQcx6ZztpvRIuw5Di3m0PKVABxtg5xBu4m9FTgm5+A2kzf7agP342
l0z5zPCno8Fnuzid1JTXTIwoIFgn71pfd2boDmkRtIlvkRZ8RLZNu8gFT/WUFggLFFXUM8U6Xars
C4Oh5OHS5bl1sM3i8q2CS6ireD7iS7qZQshs/SvMcN+1cbClG+JpMVPMLdvFeRy1GO9YweXxVDti
8D1Vu7WVelbpvsRNcFvqMPoMze47hNbkIGO8Z0S0oERRHCcrb4yk6tIZtZEFtyLOM6+Ys+6kpai0
PnvDNSgRYEUF9IDkZrNhKU9KpOpF6M8K4hYL8pV+mUPvjAzpSORofwV4NKkfibyfpHGLgXegxxSG
NpZ+DjdsOpkMMELR2ZCMGGGeET3uxyvbn0bSGI4+c6WQbAcYs/5IUlYPs9nYmV+lmXrOM03zMw7f
RQun6UPMBDlPsSLrXLXheBnD8UmNbi4CGSsuAuQjDzIllbX5PBN+V+oXn8FZmXQudQ38iE7ZY3CZ
QDEfqertTwvmqNpAlBSzK7c5cgbRPe6scvHzbNZfosqxz8wgiS+P93T/CeEC0Q8CM0pxiCB2vaiO
mGHM5mjxw8CkcdJoVus6XU5DKEDs66gMeNeaRS2LHaT4tavydxOjvyVr9hW5bq+GOTDup+aUtgxr
+v54Yfvtw8cx6IxJyABkaNmvF+bExYii/jRQD9fqkIJ4kkAU0oGGP7azX5LwpbpD2Iy7QTBqY6cA
rEemNvhaMMgu0xTLlwyhAq/r5aPxUveWRIpGZvpe6N9K8jgtw54WgCS+JfX5i+wUvRdKqN8+XpDY
mPWDK34+CaAuxpns/Fo1SZMGjUXxLRlUPRJiWsG0rogR3Yicj9PgEazLT9KQuVsCHU2sDMSDZGrb
KrSKSJkCu1L8FMjGOWFq9ilsYuvUO+mTQ87fTdHcFUrSAii6pSE3eb7ISx4rvjbR0J2HLPeYNJge
3Kv9txLvIaHr+5qAS6+PhaFWM6LAmuwPlEwvTagg7lXNR3PV7loBi4gwtgjmtgWeKFbQ7Alt2bfS
oPfm2lhcrWuORJnek771kWCrhNiOAGzQgNwsZl4WxGCGSfYXqwknj/Otx/9MWa4Wr8WkdtrVohSj
f+6keahPTWMgljNIaP9ceHqi8VMm93X0UhVVb7+EqQFAMzKCSJJcOa9bAwJnntnflblI84uM/jp/
YSgYWpK0EZGp0VbO0XCCe9sm+NMKM7kQVt6q6yST2jSEhjO192T6rkK4fxVA/aObtH8aoBJRgQOR
hdOggrs+AyFBatbN/exbgVR4cuGI/lFqn7SwPqpY3TUlAhfQ0LC1t9kfnyWImcrJw6qXgMqrERYa
8lOuVjft58fvw53NoxbNWRP9HIC9m4dVr9TYyttk9uWW0XrzXKuuNdhHiNQ7CwI2QE2R0dsQ+bb3
J87mENGXefK7sqlf5gblkrjKo1M5d0eTHPamkAtAuI42I5HTTmPb0CWnL5Og9nka1I9ZJit/JM6k
vUK6kQ4AOfdMUW4mfkFK507ANMeTY01a47eE7S+MZSlP3WAgT13ZB8jQfbqA7gs0SGzR9yGEWJ89
ZmBEatI3ta+qYKzcNMwl05WaQapd4Ihl7g2TEpUe2OPEedojitGf5EZ0FAGZb8Uhy660jZ4r79fl
rNwAKnaXVlIsL4/pCz0+i3tfxbBRgEeiEgFnb0sODJnKpkeV2fhNIeUvrZU5L51SFKe8z4fT0Mvm
Qfq+P/s0nPD3RH9UZWmfrneVSq8x9qWe+9Ho5DdA4PollIavjxe1PyQY4ZvRZKRnihdeGxnTPNfr
Ysn9YpajH044WucZysqNesJ4ed4UCYno4aNDuUPaAoSOZXKr3Kdx1Z+irDbcrAnCc1FG0f9gCrA3
tEeyWCp+m1WlQlBuDMbc703jb21p1BfoZeE5rDr9IAHaHwqCMdDe9LRpou9UuJxZLTMGE9f+SEv0
r9zSi9Jnlkc/e7LSJpFPwqsY58cbec8mB57cUUAvgPquvxkIOL1KGK7gh0vUf0VyrT0nuRZ7YVLF
fzCW2Tmwd+eMiMyAY09/ADWaTZk2NEpZXqSi8idHzyQ3VytrcfVarlMyL7n65+nVIdZO2Yh/aI5v
Y9xhGmmb0xzwq0xC7lpXM7e2le/BJN2mZaq8x9burA2Yvni9WNgeEGfGo15pqJvRq2Jmllf1hdJc
mBvQhC/gMbujwaN37jRYQlpyZMtUGrbNVbtvF6fKYkAmdjZ9lUNS2LFqil8fL+rOAaEzjsrJ+yDL
XToyzjp6LV3Q0/EsHU8x44ggqDKuHWDmW8og0qe9NKgcoV4FKJOB9dtujl7EVIf6cPBBGdhuqBmz
b1Rhe+DP7uyd0MoFRwWDAxzj5thbY1FqKmxNf0oGAHG5094SmlUvj/du78vgHPDTeaBEHLUF4yQ0
CtRYSgdfAs76XV7m4awvqXntAqs8M9W9/SDNmvLsU8+ZENxmtpEnBHGp9Y0u5DgxY3Qe/bFRtF9j
VYs+N7X14/HKdvuHETjgYjobcSjfa20knO24KyJp8MN5tF/mJMlPRRpVB4/FPSvkwcS7VBLAm2ya
ILmqzY5EbO7baZmdu1wfXN1Zjkpou2srLhGCafTzDf61BWYgq2P1JfJidO1n6xMDRJkHYNXJp7HI
w+e/DfUQoMaUQ4X3F7/KT/2wJJL6Ok+b0ZdGqVV92cm76Rwx4OhZfgPPD/kO5V2+P8WYbVmw06WR
L1+MPtdM/9WShtrVGLf77elT8M7hIVoiV6AUs14O1AZm3TccNWMK546Cdd/fOtM04oPMfncOxLBN
2q4AmmmFoYG+ttP3wdDhSiY/5myfSR6ntzyqmmefb6zwyr3DmWm72pvVQGp2Blr6sq/MWXxaxjZy
y8HJLlV3qHG4O3LCFJeUoB1wPxdovaAk1Pp5VjLZN9ERy93cDgaCXD4QAW9EEeby+Dvt6o8GpBra
UfxJeEvdc21uWhiDbcSsDLhj4sltL/0xjL3+tcvjyIsISsB3KtNZ04K/GzRxb4+t31ks8QV1cDG6
j2RSfN2fDj11mWICmyL7caTor2ZpOUwQK+JTrMX1gfPYPbgs1KB7KVQqAHVtKfiJaSS9BU3Al6kM
nuai/zTa+kVS0/FiWfnbkpdHWsn7oylYh1xoQegFo7ZJlWOtzLUZNITfNP1Uu6ak/B98PedZlLGY
I+qATdOE+CGMx+3ZnLUk4RrIvqRVQA4Hi5td0rdQKqs9cFr7z4VGlWDsANgSLcxNApYgmZAy3lnx
5aII/h67abwUlVWetKqXD/rNd0yRJAtpcnZPYATWJ8MphkXK7Sbwg6mMazeWJ+Miw1x3g9CZn9Vj
YQtFRk4jRqBjqNmtjTHVkeffSQIScyn+xyy03NfU+sl5fHR/8ffcaeBLYMWoq66tNBnMxjxILT+N
x+LSV6pQoW7Kg0xhf87hCwCoEDg+Tvl2jLkN/DQK5NT0pTouvTQO0841x9S+QC2Jb0E/TicKBk+X
cRldSoMeUgThJv+9OetFGHYpbsfytUobXU5PeZX0aj5Y2y7gxI/QBRIGqKmyoesdHHQF4HSgar5W
a+rF1OroSxLROwk1yXqzQ6181ieLSjtobQGIJFnY6tpEog9JVNC+ajUTzCFRlqiTBNlvTz6C+EcB
WQY+j4+BybVeVRAUo8S4TaykYfBHN+uF6+TN+Db1y3iwgesnifvE0wdCiRxLyM7uwHO0GwOElZTe
q+wpxwxoOs2dlFE6ooeur++/hgih3wccCnLO5kuNRUB2sIyD1zhK4YXTABZgqOM3JhcdNVPvmyIL
oVUhYPuby6uFSUQvYx68sdMuk6a1n0qlG37plyMk9b3Nw0MC9RZ4aloj6+8UtpA90tZmTR1V/NFJ
OjeftSO1E+Hf/39d+t+dIzWAkEksiFveLCdipg/zl7DSdnr4Gk664Umx1p4AhZmnDNjBF7OUptdO
7g+yuXUk8G6YfBhHxfEAHrg9hjVDhBKVYSReqGjSFWh1RGDYVfJVNqfmnCS1/AJmUPGYROuczUw/
mmZ05zuKAFh00HBou+5CzYTPZFmw3xVS4cpjmp7auJj9vKiSg7Bjg9z/71rputL6FE3rraBqJemN
FmfV6M0FUiVBoDpXqWiGq6aH7dlEON7tlWV+FcPGxdRK6xIrjFKY7c5yDWUqX/ocDZViSa2vj5+C
O0cM8igFRtHnFnnh+ohFaQNPYkjYg65QLktol+4wFMH5sZUN3vzf5fOg4dPeVa62n1qJUjO1i370
9AY0UAHs46MOaZx53W1wTkctdcOsNa+T0XYnqWXUWOioySWxmu6Xx7/J+kH/7y8C+QwOPiUm0BDr
9U6p1LVhXoyeFUSmmzm29FpDmQKjF3TeUEnPEcn/tWei7E6ugMwtQpVreyGCg+lIwdoz4wSkUkgj
rlfKipZccaTPsD/OgmNG8EcJ3gaEsbnH7bIoKOZrLM0Yl09aljrf8jJLLwkqX/1BEnTfFo1GSC9U
xrdNVNQp5ySa7NFL9Jpcq0X6wQWFwTgwqxu+Pf5kG9qx2EMWJoYKo4FKJX7bKxlpAithBmXIbJeg
es2GJuw/zvByRy+KrE77bU5t87O8BE7sGiNQY6NQjPoUSs5SnbQoRDfNVdOSOOVgF/aXBzAZgQFK
9Dbeeovc0EGEVNpsjV5gZOkXO2NqXeQ4z4lg/Lt8EGDgC8Ak0oTffNdMz6Wmc7CyFHnva2ahupXs
dAdX9O5aKAIILwCsdytMmFrhYAKqn7xldv5B7zk7OfqUHEQD70jeta/BZ6J1IAiKgjC1uX4NPqWS
lHr2nDHpK6Qrg6g+6Qigde6ktY50Qv8O4l3ZjnZ10eUgza9ZpYXNNUBcrH1V5lnNz70cpfpnYtF6
PqXMm25urUkJ3p2VoT2qLd056Gj8CKbBO0tvG2YOy6JGTYXETz7Zv80LAux6NP4Atnk0YuPO/hO0
oNcGy5EQcNuv0KDgZLodTIQupeRWeZue8mA6srJ//sRoKUreKNRAmtoiJ0elnsw2bWZvFPekWYD4
yfmrFiJma3TaAf5ehCebj034BzyTgFZAXbdvH1MnqhkakZdLWX6yelst3NbWlothzMlryqQzL22H
+Mfj5+I9r16bJa8iH0FDgtYFNOP1kzskTtr1dPG9uiuDfwJYxu1V15MhcUunVpwfOJ/xO8o5mfVa
xmMfuugUp4rntErsXGIz1P8jOeqsn/psLsQQi0wLPiaNZSeMptLb7qK0C7Q2RYwU/tvu1eWNBlP2
vVvqtPP1MgkRjjYKhl7Ucm6/qjmj192qkbTyGgeq+X1JAql1p3GM1E95VS0t7f0FloCYR1S9qP1s
Mr4xqEbT76dqDpWLNqX53zI6asE1yLWq4nYY8dwc3Mz98bNBhFGqeG+oElCtNy1Rl8GEG6nB3FmK
l2jJ6xPJ8HPwavGUkQjAFmLuDUmvue3lR3qaTJY6W56Sy+nHEv6QX8rVETtiH9ASNEO8Uun6ASnS
xVp/qvF0daNkVmdZXilV+Wc9nyRvlML5Y8T09nPTDNGPACbPWYcoc1C1u2MZcjtlSLJtkVdtKiMl
ahelPZi2pyvDiznpsTtX2l9MGruh3PVxCszKDYInK5LMdIfhIoDkYjwPtf3tkAilsNWpMBvDG7NG
PS/jNHtxrcgHzm77EmJFMB8FhY76Hcz99a6GPF0hfU7DU9BFdaUwtv/q+tyhIW1ET2XB7wtiloep
Y038YW7ynrlqymSg/uLJKbM1UCocfp8Te/nj8UOxfQtZEMUeSuyEMEjQbOOlsGf6q+AgeEnbGOap
X5bma1CO6ejW7eT8aRuVfKTrfWcPxQwg1ESolVDU2jxNYwbtczYzk4AB1cI+bhJv5Jm5AHA5gk7d
MwVlDRYphV3QYJv6yGAWjWLNmBosrXeTRR1OiYxQdJQsR4jSexspjh7aiIKpv42pGRgMemfpTC+a
puxkh6n6R1i1TFQwp+DzuJTW6ekPRw+cF0TMhqUqI36fn+73UmRGpQgsRKqP4SmsUZQ3lXS+ouva
njWyxf/BHoEXTWnCaoqQG3sqXIYsADrm1UlsvWGl8OZ8qa6m1c+XXJGKr4/Xd+fTkY6jzyIURgR4
db0+PTEJ2YU98tbit7LO0KhWivlHYzOT7rGpXV7KJRByH0ISF1QwY9HXthS0OYeuzgLPmobmd0Yr
BWWB+G+fd7/3dpXZv3S63RhoXwWl+hIpLapQFRza8WYo4fxa4jIGBOeySD6rRaI3om7alAe/5NY3
UQcjQ+UM0RhzqAJv3nOdwlFV65LlxcaSnfV+7s752P79eCfuGaE9BfGBAIk0auMAEdejRYbypqcn
DBCAGim5s9kd1VrET/k5NhFLEbUWGi6iYLq1ModVluSD5njZPLa3MWsZnBj18mUy+uHzXAbhTV8s
+WL1avirNSjt5dlF4hOpTb2PSBL49vXXTpOqGrI+Ca/JSA6ahprimVX612Mjd84Up1N4XpofvD9b
/1stmV2WzhReY0ZSE+tAQgrdjG5nfG76xflTCRpZvw5j5yi/BPoiBwnpsNHNZ4jgCFCHpS1RjxgT
p3ubarX/2+q18blJZcLFMFlBYKjBYUIF2b5ZzBwPkl4Po2s7jeZVS3Lj2jd59ZR+4X+tsBNQ2Lir
lCXX+10HeqnFSxZdoy6uT3KbRZTCo/Lpr8paoM8QcUDWpDy8tkIDf7bmsoyuml1qrjklxWmkbnjw
Cu4vCIhiwnmhGoWw2RZcnANwr9CEia45BXH+qO3TpHXFQRdmZ4VaCcwcE6oh32Wn4zRMThDqZYMV
xYkvLfjfU8IQoGfXwk8GT8qUZzBioo213jFbC6IqSaToKmVmgAScI/1Rd3P55+OLsBkkyud/N0Or
jEo7WZe8cRyLpJlT3zLRQB5y85/FmYzlm2pFleEScISf68DJGl8apEV+Syrd/hsCeGuORCLMn3az
Lh7jczeBpPxrKJmK6IWOkv5aJTo0tyG3hg9hOC2dr0XFmLiLsRjRdQCDHZ/mKglbV9YKJO1kOey/
tHYPC/rx4nZOirUhiyY4u9C7dwrMojJpBqRMrK1GKVDXy1foTIsvlekRXfKeKVruYjIxQ6uB2a2/
lpwmzHaDDnM1MpNBCTmzjWLaKG7ixEc8hG3KKmTXmFsgXK8QANq6miKxzHFsHUj0df7SibE1xmD8
xXP8y1yYn3umQjy9i++1V6G+z5yobUIkIa5Y2XqbXI3ErN2FIdmoHwZMAqJt6z02dedmEXAK4A+x
J1HoZhcTB7HRJK2Ta5Wq2dWRm/FspNpzgxnej7yIOukjMAlSKCitv1Wj62TEapdcJWi0JwTii7Ol
tMHB4bu7FvIdyhhw2qi9ra1oUzcPUkJ5Kib7u4yjMp4SE0HVxzu2zeY4DKI1QSRGxkpZbBMbGWgL
1nGsJNfB4hmq9UJ/bbJcgdqjS23nqkY7/D0rRnbT0cH/8dj2vRVil8oTtRqUFjdPR5mPYWo12Cb7
qc/OqM5nCTnop5Bn/34tMiASEjI7jIkd+CmSLuuxrGXJYuQKCtbnMoIbuCyMn/of1iIkKkHb0GTY
pnNZpoXLkMvJNc0N+WQtFpyFRXae9YJEsbSRIIJQLCbI2rzpadN3gxJl6VVdpOjFyXsy8Db79ngp
YttX8RuUHprp/ANunwbCxsgY69o8LHV27eoeMdiFakynGfnsggqKPatqlP88Nrh/+6jKoPHM4Dh6
J3Sr1l/IyocAQgjFIyPqhk9LP2vnSkrq/5hpdvAU7ZZGEETBBBAdrUYQW+JE/nQWRmSGRrlR06sy
Sa38qo+9wjjaEPX5F12lX/w2FQM8k8fLu2eUBgLxES0ZNKw3ywt7GUZexKNk1+F0nuVxvNrMhYTe
DBXS7fgK//fY4G4/WSVoRIIl8MUiZV2vUiszKwgg3F6zSa2cSxBZII/KyLKvnV4wf/extXvLI/7l
POK7eEA2yyOQDWNLnrGG4pmLmn/3rWoD+y+eaO1DIJlPjsrgQrO8904xjy+x7bZX0JmwV0LU1q55
M9UfpEBRvkjA0P+sGpJyJcyPZgvfWyC0CLJwmgZC8mu9nR0V5HQBD3Qt5jmp4a5Kg3buujB5yUcr
+DLVY3Z7vKX7D0hpiNyCSJQLAZpwbTEMskxS0Fa6BsVCVxhVXz+14/iTNM+l99jUfnGYciCqIrBC
qXzbGG9DaFzZpBVXiw8FBUOuvhtWTNsiHcKgeFHmqnq2DAstQjAT6XZR+oL1sV0dladYzztAn/0c
UjtxvgGXaw+ykjtbKMgK+v/j7EqW5MTZ7RMRgZjZMiSZNbtcrnZ7Q9huG0kIIQRievp78N04yYrK
qH/jiO6OthIhpE/nO0O0HZ94ru2///Wl15F2ZoY+UjETXKgTS5XsacRh97J61fr7/Tm8OMfwQODo
QH+ETfMy7QeioE4srGkLNHa8VNfYvDPdxdY1H4E/7tVnO/M20EbTBk8bq3E/c55FRwerTxVVLPjn
KWB9n5ZrxOYjymG4wi1TXCdtxLr+Rkasrx6w1VVfVMiiBeSXrns0Qe2aH2PAgc+WovIRO25DypS0
wvfLR8UldFqC6vkVrBy/TSHirNYbSPJW92YBszuA2f+o/dx0hHxrI2OoTAAAzLFKQm9qP4qkbwsF
lz4E6KKm21ICz99hLNd1EX3UFNaMrtlYl+RecbZ+ef/tXVRAu1G2L+SvlQKqk+PI2m3w9mIO71k/
StvGIGqlaeo8go0a5pWqF9kpUbw/8rZx7F8nNmqwhqCS22CE85EVqBR9JTb2M+Juj9CIz3npmC4l
swqe4SuyHDtSsZcImuH7aiRYxv/D+BDMoQBEpOSF8ZHyqsmCSa3cQiUbmGw1/Bu16jltlCUeVO/Q
1Ed83P1gjfErw7H/0WswAAroanBwQLQOaHp3cBgwSIJV1vhEyzo6Be64PpoaZcb7D7mTpG7HBQg4
mwwf5KKN2b57v30s0IBDLlCBkDw1nOxVDH7C2NK7JzRa1ZIEtWONP6lxrSqx23BtTriVduRGOX1g
Jy2ZIihMrYCqVILmjz+p17epkhDCJn0YzjCYF53N0kl4UD73sVyCEzz3JL81bq2DK8t1W/Tni2Y7
ZXGuY3fDvX7fQ8UMIVsBLBsgwWObLEKEqbDMC2xp1vz9mbs8Gjawe9vPsOE4sPw6X566njTsFUGl
hGmxT5KYLdZdKz1ZdKpUiWuI+Fhcz59XBRgBTE58C8BA9+UZDAaidYZNQrG0lchXzl5ibcVp7NBr
fIvLLRslLk5YYM+QQ7vh7qI4QzJlcHlriwqi/HycPPtgq/EaV/lyawGIhNoIBLAIq2/fTnJWFa2G
uqoY4vJfnPRj6o0kxz5qpzC2clKntZ6WzrtSPbzx3ralDisIiOiAJO/eW91XSk0why1Wb2GFx50l
1d3Ypt7aVPm4uur1/XXyxlyejbfbxhCXTEEenlRRh719Wt0Roda416bvj/LGuocvOGoiyBFQRO9X
o4lQAPFp2WwguphlvRbhgoxH283g1xBe2ZnfmEJ0cLEpwXpxsyndfsxfZ0JLZTu4TauKtnXBWpun
37NbvTIpf61D+eP9B3tj+rD5o3mFrRByv339DGdQq6wlqiypbJ1WCAbNGi++VjtcjgKhHLCRjQYX
YXXv7vlIsPEiBFGYQsRhvxnmDlZSBmP7UboQ5muLLgFhFLQpVCu72/bImzoKFcYZnZ4kXbCSY1AJ
N3t/zi4XAxCRP8TezbTtwoGwp2WAFKd1KJizOFVazjg289F3uFcEaxNdEwNcLgc0fjf0CmsP7ao9
o2Qwmpvem00RUmiUkkhHvTyiZhDsASm4dfukeqI/prjdNsOtuY8WGJ4TNov7PoZlhyLoiY20cxLI
LNLMSsXqEmDf5toZeTmdG7dr8/9EJxoA5O6Gg/6Zsjti2UU5jFNKS8Yy1UT9aYAg64rt1sU6RDEH
xBs3OA9+QBdq8xqLXc5AxYtKd3M2VF132DiTVw79P5Sls1MSfz2uM2BI/DGQ3Hu6aFKaGnEJCHGf
pP6HBNjgCyIr1qe0niovN9LTX5fScwbIYmJ3Xe4aLqR7dGvwV6srv+bymdEYQX2DSw8aFxc5lV7T
TZZrKq+IDdz/yyG0iylCbsP738Qf8df5M4N0hsWJNeph2997b4QLbQMb9K1ibPx6zfshrPQD91Ym
M/SorChhARVDYiY+W7fgg8YeynlF6rseoNuKG99MDPliMy0Du1iXsBuhDRkW65/B2JDLRwBtvc8y
AEkhh7nMFN9S1UIgIzrw61XX9jMuA201rFkdOp3zLWZr+KrBFhUs0UaoMKUraZZbAOgwQW4QZ/La
RBwC4TGYlEqUDPowV0p15NjZYDLeGpuTOh9HFZiHJlZg1nftyCsYGnv1mK0dddR/bdMPr67ovT4Z
K5/qouM9GZOos6AYV4qAE5DGaATeIFtr6LMK8J2EMslT0TEKl1J8Wis6BCjzyyXIS6LL4YuBM0+Y
4SbFpvsezIP4AEENoiJWPxx0LqXgcTaHk7UCypmX6Th6Djx2SkGdL268rja+ms23v0NM5G/VgtL9
tbFhBfu9dEth34lIc5Hr0sjyv/ff/+Uq27RtqOZRaPxRD5+fWbMic8/RBiz6uFdZMJAqRVqNOr4/
ynZO7BcZrIuwkiGxRWtpV7Rr05UUO0VQLBNVv+BILu+4DhRsf5S4W6lL8lp2PH9/0Iv9Ccwf1FGb
Y7iHQn7vWcJjuliq9dDDhCPhcQpaUjQQqKbjIq+5Hr45iyivUTpB0XaBFlPPG6EQwEcEH57xToLa
Bv9D2/4fHmhry4G2An4OLEXO39WiBO1YXQZFPFabwUYg8gZM/YPsl/H5/bl764E26RDUgFt6zB7+
nuuhJ0pGQREiivChg5fkTenH6qPbeoTyBXgqWlgAV909s7aztTBWO1nFKIQDaYVVZqD6kY9OG5h7
kFhDY7OxOy9wMRqtUHFMJCyGqA3/QUuzzFjnx4fZ664lVl8sOQyFZQArI1Rm6E9sJcFfFaA99jgo
4zbCOTWVP5yyWTgc8ghD2AIsHK4cEJeDQVOGR0OjHpAfuMnng0VqbRDsbcWFhFykGAMr+glv1jal
A0Ijr4x1sR7AjACMt6HtAPxw5z0fSweVFfQsiAusfgVGcg8kqe3iayzot4cBdQmnEdTke78ppSIO
8qkbF00zQW8b8Ba25WX04QWBh8H2C07nJjLc65SZFWM/JmVcTN5ggxGw+XTxcTCZqjt9LdT7jUfC
vgqcFMsbdIf9lwRlErMBbOORaKcSsIwN7Kjra8f4m6OA6ICGAdxfLxrB1K3hCNRWZTG2XllnVSur
n8Bm12vxCJdrDq9mu04B+cGK25eXYg46OOfyoCg58xLuQKMivWE4znbtXeFIvzEUqnXQr4C/YN3t
/U+RDzDB/NCLi17zKUedvaSElQGiOoz+8OoOMGkI0gEFCAL1/VCQ6cIKqurjQvVDnNijF6cVuUrO
uwDuUM5B9QwS++YfA87c+TfUhZGBw4MsC0ifXXUn6trqUt63kf2oPLcCS99DRFemvKX/vnpBzfM1
dKxrjZfLaQW9GOpkbIgbs3NvT+cvreUSPsfIecd2q5jxUkRgx6nhV5X6l4sS12GAdZu8Ede6vfuE
9CWvLdzOC9L09pDTqbYbhES37rXj941ngjUZBsLdGwrR/U2r1H6lQ7stC980fSoioE2NatAPDJY5
e/9gfGMo7O24J6CZCox5z2PusbF7xrOtAult8A3rnH8nG4TOBpysj4+0QY+43m/NTahbzpdLLWqN
yK+uOvYGUSMkVmEOk+HwMHHrw5dGbEvQC+OLxngRYjnOhxrLsZOGONWx9vp/6wg837lfrHz7v65A
JG8siQ3TwoURw0E9sjuzqCVB+2ZLdaw83afaX03qxVOVv/+SLm7e+GUoXsAjRNEJcuTuGOYzw3Vs
ItVRte3BAhEviWnwXzuMuLTIj7mf4MaNZhEo9dv0QYuKhXE+eb4rB0g5DD3S0kQJeLdA4c0cX4G9
/6zhsxIatTP2JvQz0FTEdW33jiyH9r7VaqvwLNdrpmSMZ1Y/LjZMmZ9WB1nAieF6DADIr7xLWoQg
PXMdG5nUPcxzNwKNFEVLA8Qg2wNCyr4bIUMC+iyNyivF48U3ggMCFQnK7o0NB2+b8xkhUwXnqKpq
jjAU+0dJjhuUbP6VyA27gu5drCZMPPZU4A9QjgLb2b3nsh2h/6qVPM5xTbOw7YM8Htz2yod4sZq2
UaCoRzsJKxctz/PH0QtZZetD++FOjp5TWDu0Q7KOMN9PYBg0ipsVP/Kai+jlHKIEwkkLQjzOJhjC
nQ9qAiXQnmARbkzwCUqDeAJmCTvweT0wb6iumapcyFDRMMOuZm/25jA2Awx8Pl48k5jKYA2hB2rW
e9bM1Y0uSfPbXmAwmkNoxwx8e8cY2c+tpOExjlk7pa5l0f7gdhD3XLkxXhyWOJxwZcPOhzIQxh27
grMpGaIVQDQpFlZ+H5a1cKR141fVv9Vc3zEd/ON24V3jXusyX0JAGBd7Bop4KHG21vb5PES9K+O2
qmLMgyIkIZV0k4iVUWp6mxwbQ+NbEvfsVrTO/IkYy/laeo3/8v7+dXFd3n4E2lvgooFoBTrm+Y+g
7eh5yJuKi6hXzD4AF4l0jrAi1z82Ar7JSUTb/qmmDbRQ7498+UUBagIQBF/2rX+zd6xYoSWECmmJ
i5p0qkl8FS7o+a7++L+Mg80SF2aYVcCXZf+EQQv7yCGGtl2HP6p6NZ9st2+ulJBvPQ1qAkCGqOvQ
F93tmeiPMtJjbRWtCsM7NOKR0C7Ykn18zgAy4NNBlYpdbzcKClURORXuRiuYT24+yZpMWUvm6Vrn
9XJPwE0Pammgk7hIIPjxfNJmv0JzYUaRj1szS8GRU7dxaLqMi+6aF/lbM7cl28B5DYANqqrzoby4
tgwTdYnujGZfA2guC79uncPHZw5iny2QEEaggF3PR5G9LhEcR8vCHeslZy63j8biwZVT4nL/xrT9
Ncpu2hT4Pj0uRGUxhUw+ytVvbxT1nMPALOceffYwf/+p3vp6N99n1B2btH0fx47Ap3gGGoQKmwTm
FKzR97ob5xRsFWjplxvegifz/ohvvK3N8WXTLvyBUXabFjQA8KEgTVlUdOmLyNY8o3O8fnp/lDeW
H9QmGChAdwE43m5NCMRwOT5XZWGVfVVg/4uPU0PtHKvjWgr6m0OhIQSwZnPS3htvTcOEssE121XJ
/7LIGchyyDVqHimunDNvTp0PXvPGXITIZ7cEPatGZwPe4AUSW3ViHAsJFJ7xP77QYfGwlYcQ0mB/
3Z3mQgfBUnFpFbEwXZCWQVXeee6mEPrwK9pcLVEkYmfd4lrPPygc8ZOMJa2OoGA0jxZvpltuqThd
TC+/vT/UG18VmiQQf6GYB6FgLxNxhVoxoQM9GunYt0O5RCdpWf1zJILhmx9qfQ0r3D7TswIYqcuo
gf883wag7xa5xjkJS9KaHhGQPKtk6tyIZo6mHsTygaV/opoto0M7+VR+cesh1AmMEHr9nwmNljk6
23bHE1X2zSO0IO70ZGD6AScwKAf8ROp2kqkMw6FK1kiNHthOpvxeWjMdchy2M/A1WOeprOdOxRO7
XoPoR9CF5aaCJjZ9KCcHGwxRvRmKahDWzxjWBBEONi3bA+kHGue87m0o+iuIa6B7HT07qafJqlN3
mPELJnfqTVpNFf8qYR6OiOLYZqKILAEa9/tv7o0lD64xODQQWm5CpO2//wVSalBzvRkpL8d4ou0z
LFD5ATKd/+FU3EpzkIRwS0TRvFuKZgxbMPUW+LK31M+BrjRptwLk+B+e5a9Rdns75FOBi6srPZaE
f/eMmTMFHCN7f5A3diMAGbAzAj0CCIO3fQp/TRjsJjUFuI+lXo/TJkpXaKc2JKft+lH3EICRGw0X
rVts5sCJdkMh0mjxGiEQKIcMkiP3cccYFSfF1ri7MnWXT4UeOCq97Q+gZ/sLpQTLRbDAYUdOK5aH
sH/JyzmeD+4KXvNHJxBtWzAPt7bFH4+L8wkUEH8HkYBvK8xi3XTuQj+Pq9D/NHgeu7IDXi5uDIUm
7sZjAX//Qq1fit7tfLBsKbqHCU7oLiEmvsaof2vuNo0tdPsATdD9Pn+gbuCjdBk0p6Vk6Bjy2KTO
wv6BUdI13fzlSBuWAavYzVILrfbdoQtlag0rQbs9duFEeAo2CBw8qSTTmNlNbF+7Ue+Hw/vZznfI
bdDVRwG4+57Q5K5lIOKyaKIFziORI5z6yCpRIR/TNnS9AgftS6VtOOj/cMVF2wRKsN2e7iuns0MN
NA2OEGA3NUzdktEVWd8yU+gIctPeFvaVOmZ/cv0ZFB/zn3kFWW33jVnA6uCUCl+tfiH0sxWOfb74
2jspCBjuUeVe84/ZHuLvgwvj/RGSbCCRh0fd7YQlzBVWCMEtNAcZPKRU/0s65FX0+mmKBBwtiDo0
fDp5TX3lkvXGy8TdZwMpN+Lfhd1H2YGqULVrdaSOK2KkNlTN8wLCdp9Pa6CubcVvTOvGe0I1j+gd
FKO7GqczXqnJ4FZHUiFTb4okKnrWIxyqqufDNMbLfGUD23/q27yC+IR1A17IpWt4EFJqaYkBqy6a
kzjSCPoUzbVI3bdH+WNFCSgRN4nzTz2KOtnABL06egviAZFkpjNkO35U7YFn+UNrxeNAMQAQ5nwU
4uJe50vKjgFyn6Hf86S+RQxZdUcDvwkSpJr4H589uG6hHoUMeeN+7F6XvSAmtfN6jDgMzSOyTA28
MMk1E7U3luDW8gD6D0U3IPrd7AkWz9ECj/qjJeo2t2nlPyyW4xSOqa+Bvm/sJWhQ4iqJvRLdjb1A
0dKg3Na1jfOsU90zpSBrKGyQuUt1KZIFwciF8Tv/imLg8uPGm4PTAtqiWyG8/7j9ZY2d1l75cYns
dizYMDrjrVf5hB0mOIf3N1NgxM+hZMgRq4k2YTYPUNZ+8NRDmDb4VxtmAyYP0NDd8pmYFZCBNvVx
8Fn7eaLR8tmYQT2/f4z/f//1fCsDWBODKoLvwN5w7/NlapzZ9ToXF816llI/rL4Yy0NsMTW+KETg
/rIAKVi3Q9fy01xqJz52vpLria+Qc+ImMlRubg0g499NvRd2nxqzOEInOM6huWdBoIOcIk0+LrZh
VL5wNgkUJWP8c2xho5s6Uk1dAuFE1BVOr7WX2uMKp/u2rjr51S4Hx8sqmPUEn0t/wp4ACnwXZsMK
0uepcp1R35GVwv63NCulz3A+CuoflUSyelIZj1hNMjaW09867hpS+CCVoAvAkyBaCt5H1vAZagfi
Zn5nK9iGlN1gfyudally7UxLn9OGhQJMHbjqpDU0EZ/GmDCoLx3LwJgSnB9cWnjZeiEFGD8bBypJ
VZEloUJP7CjbsIt+8Uq5YzZToskdbAJWP+1VMMpsalzab0Hii13Uom3sTzRC4kUm49mebqm0Y1HU
WH9hNsoWVh+x5TfuSx3EbZwElHteCpS8osk0IPLGJD1HIMDDZkVk3/mgtsOoInaQXAaHF/kDZueN
eaxHFTnJNNutnw5Sq19zCBD8hqzW0nzSUQR/DzRYkOxhKcRuZDGfoUprAqgBsrme1zAfIs6wHr2y
l/ed1YTmYFmB5RxRY07N56UCpn4qdRmIk15rf8qmzTjk8wzluHMHkpZADFRf1+RfGKCFE7TNIL4s
DxgFDl026N36p4V+TPAdxs4ltuWxkjKHvQqTCeJxW5EvcM+mNIln1FYVmMXETA+Rj/ZHruBygQhG
EVeIqtHYiCi68n7An8iwuDbM+oIBRh/9skDIKsCdHLKpJ314zxeQhyFiqZST4SpaT0/Cb6v4F0SV
Vfyp6xRRn2J3HEVih6NbB8naWH1zrAPLC3/2NBi6fI7cQf+nLb91l6Rs6MxJqlxitZ+HcIjxAiI1
TPNNOxi3vxF8WMidhtShLYQVsyovleElPdU41Z1XaDAd579pdnn4ECDb3UUAFnHMl9kBdnfQFodz
CRUzmb4uII8NJ4G+HsO3ZpuZ55sVhjrB33ym6QobFe4kQ0XxMSUj5S0aDY5u59+AGCYn63CG9J9b
q4zcA3BUST9ZG2p4aHqQ4HKKzitPq3hyUQJPC+GHdh7GV62IbvMhNjRIsWZGnSDNlCP0b1V4K2Pf
9vWh7owrv4GFixRh5c2hdXIsMXxaAwlz8MQTa1ROiRP1Y/y4tr2MnqWBMdqT3U0O9JexnGy2JnqN
AgBDkB2goGGj9B/sEa2xYxvQyXltfDEtmQN/+DiBcd/2Nw2wisgI43S4mRHCwA7KG3w7GcKlj4rR
ZWGcAzwp5WeFo9hJ+t5l31RrBhdRYaYf3AOMGOkP3KoQlbiSvi6PK1mNykeFhO6vlj9Qnke28Hww
f7TxhrSh49TkxDh9CG35VKsDBe+EP3pOZ7k0QSum6jIYvAY8cUU0TD8mxB7NJ6eBvVrqhVLjjiRH
R5OMMdaSfCohsYPhCwLsX0cTE/E9Wmw2p+NKY5jVoZMb/iKNRkJRMjfRxArJBpKObn/ynQmcjahb
otz1++7J5WB5pHIIuiprg2CMM17Tqk/hy9l3nzhirW+BkUx17sCJZUROZMDZXbnolSWrFdYcpJnY
DJ+iFRrYZGrkaEH1U1bfNpCLsiTQk15TQGJl/5tbvHwxRLP5ZpWmFAY0jmiUIgtZQ70UwM8Y6aRC
N3GA78syo/5JzMiGpk6wl3H7njDhLSfiCWSMBIvD7C+6VDMWQNmIcc0CWVtwqo0hAB5lQrzaDp4w
s856amNohD/DNcCffsydCYZMjhFop8nQ084k8CSTQaHjJnBTaYZJQosTrG4ooH6AUWjmtqznd3wt
ZwVtttLb9u3IwOIpqIv1ExOa0STspPgBf6yxqqEL1oPOWDjAKXf1FX5bPzYKFnv93AXktistak6r
JwLMouq1tDmWbTlESQhvvejGXp2W3MR1077EIL6MN5QsvUxYvNKbpptt68gxq/5BzaYLkoljmKyW
Lvnax15t0hkxNmjUedSwbIXTfXBf49C1HliFFTEnnQ1N3H3kad+56bphrAoZ8ij8weuSrw+IGB57
nFido/vjzJdIwZB6BG3mUxnEpX6EHsV5jtsaF2u5esM/0eiRnyUsa6tE4mQqUwTcTHd9ZZqvqCHo
kxqN1yRaoT9xtJgdfIXkanztpJznFAjm6t0h0SX0b9BZGVnC5nn8zbvV/1VO88iPHjddfZRItMa2
pGhv4/IU+zBWeahDb15eNRmh4ADxqIoOUbNW+IpcugYhpikozbPwF5fdRgNhiGfucB43SApRc3AP
NtZY/yeg2PZc2Gm6unkl4JY3IDrrJWwRZSYDZ0zwxa1NoUB8a56pTaMhqYdy9QoDjy1nfeq2f3gV
La/hTmEJ5RmKdQsmxyGW2oypDWORnzIofYSFjaAYJ7zng3Vvde7wRHogmDdWyLpqK4f8OuFd5RhU
FlLambsa/4c1DwyGP5xx/6eHOLU6RcQFVc9W6SuR+AG4ZPempKx3Mh9hG7/JxMkLvierfJWjbli+
EIfx3zWK0zmVoMJ+tBeFinOrsUFAjNANAJPjvBLs4ArsM+Kxo9315hY+K2sKfyzngZUyvIIeXd7A
MBR2IhhEb65te7yyhwvU0DohO85y/g91YJe1aBUWV2pb/N5dZQv+85YQsalxAYGcP4/tD9zSiJs/
wtpRPlmhhTMpkOv390e5vCODXIYr+XYr36xhdtchHJudh446NODKZ0+2qMJXy1cERpu9X98zr/Ou
0EbeGhCNdJAdkV+H2n0HH3k6qGd3WmrARz6/c0RFbjrUgzdIYRsOMly60/sP+Ma7wlUZls6bkxfs
TnbLolqgTamsQRxR9+uDMxl6chiZrkzjm6OACLMZI4CEtafccHsmboOo3aOKRlwceIPKwp50/fX9
h7m8vJIY3fCNEAgoG1LQ8zWBKtlG0bfIo4PKL1O+FaToJIE0J9wge3+oN57obKjdvBGXkQUAoDw2
2CDuZyrkNzuariH/l1dk3MBhzAzqH75b4KTnD4TUXa7mZWyODGKbU+MbNETI6j8vkexeWTDYGZ9r
79NHHw29102wjw9rE0Pt1rwyth5DLuVRk5nTrHdMuV1r7GtatYu3tXE3wekNgGVAVr+nV8pV4f5D
VHucQ5yJlRWJH9ieXXhJNuvn9x/p4qvCFALggvgO5iMbhfh8HmsFX2aAM8PRlCiXPMuuIQeaXuFj
Dz9d98NCBpj7QUgLvWkAkAFxsjuoJlBMz1PsYDhElKd0XvvNdwQe7b4hV1Chi0nEno6NAhgUADWY
LO4u+PbSc0QO+OjD10uY45oavMSTYDctwuR/vT+JF0PhBMHLAjEDwl2MuVsX3chsp2k9evQrEs2Z
j4SPZ2XPkZ0tq21dgS7eGgwCaBiSw78QlMrd9+VAJg+5VkmPEWxjLBz1bvXS4p6/pAp0uWts+YvR
4OoAxRYo0oDt4Wq6e7QYiqPQrJjFIcYItYlYYkTNipara7bVbwy1YYagmMOhBm353Quz5nY0tBvI
kXgl8hEISla2iZ5Gn12zyYqwqs+OSBfdBeTmgJq0OX7u1c+EzGEl0RA4msUj+gQesfNd2n2oEqeq
+KtLnfITrfCguVhb1uTvL5eLHXIbHU0CcAJAR4Gxw/k315BqYC7F6BUQngNgphBlV3CNdvbWKKAr
A7LEGMjQ2ebgr1Yf7tnKByziHG2BZgAMO01mwxXkypa43z+Ah+J0hA83WKM4I/ckYmyJatO4RsdR
kujUut16Ep75ZSDLP3hGXpu6/RqBKGVrs2AxYjDYt+0eaoCDWjjLpjyCBtMe2jVaMtvVuqAxveYS
t58/DAWK6p/Wsgs0dO8wzmYDvtAC6BX1r58KMFJPRmt6Be68nL/NwgDbxuYYjJvC9sB/vaUYJsix
NQfRcabBvwMld30TtAngkU9TsFZXBrt4JMSfb4cK9mBs+PiH88GYhN9y6azuEcwCNWXDonHPapng
399f4P+Pnv79gW3uo9B7YlfcaPMw8TkfyRkELhNxVJ2EI3FqHXB/m2x+sv2GbXDS0kXjP76nzPrS
d+vsfZ2VIwlL8G+Y+4Bubu1ngQ/B4AMTaP/fQy1I59Qv50qeECmykqeGclEfDaAeYFExEsTyliPh
OJnAbJM/RwHiQgqCs90/Qs5J51NL0ZjKScg7lo5OR8sMIBG1XgZHRUiSVEtb50vpWmPeorrhQRIL
e/ptcBvwslY4Da7KdRf5x3FCxGvaVi6ZYC9gen6/zkKyu1Z1MEhq/RjHWlSvLk3VAsYPxIC1qh7C
CgaAuW/KSSdM2O5y6wtIG+CjzNCJfAz7MGoead+4wZODJEjkxlW6bFIyLRX4zhFu77e0kZ31vPgx
826wZsL21uO8apLVdZfvuIErO6djKOcHAqf66IQ+J8glCdHQqB59COz173qdAUUA1vTggC/DUqdl
XdfNgUILzLMVVyuSV3KLaaEiCn+DUIennmDjak42bzpzWJtFxCmCY8ofVAiY/rkUgSfJElm+SKYl
QFgSM84UFX3pkO9Y8rJBPDKT+mivPqLsIaBDpnbXi8F+ntoleLGmcRFPgyh9K2dl3X6Hasr+zQan
el64rWG4BitSoMvWluXn1/PUw3VjYF8Y8NA4C4Oge+bhOj/p1jIQqvmzdTcsgz8dJFIiKTxOcHwl
zrh0Kg0bCeWs8BH2nTbOKOK7WoT+T7sBSp2j6BbkHyAt3nJXqbj8AfNEXmak9diQxnVMVwqTlHCN
0nr0+xcZKAi2Ye6vdWrrJu4yQqYJ2CwkZ2wskHcRwzfaprZ6oXa8yFuYaE7Ib66WZiymDgq+W1p6
7rdJe6v4EVQ0ao6A1pR19L3FFc9jjI0NsRm2YyV9F8ZPOlhHd01HYlHyBeJP56VpFo8fBIxyZJW0
2BbLb5HqIv4LiGrzhTPKTWG39eQ/LhVaRZntKXSl5crxSpYVbt3PUvO+ShvLR0DPyGayopKwW3g9
WMpCe8kRQ3QvqazNQ8st+1uzgjlydGgb8TGF119onuJZh+rnFEv+6iH5p3ocZ9l9nqKFkM8SqnON
Rma9AGri8xqcIt0pCJjtcBKvflwvfrb0MUEQH3DY3zNabmOyOAYxckgJd+0kti17vmu9vunu6nBk
L7B3sRka21j5icuXMniZpyYefjOnBG90XoRNEz2W8nXymBoeqmEkwSGwjW0XUVcH/k3bgW96B2qh
9D7xttT3rqd8WC8G0CPftyXtWUZ6qM8ACHXA31x0EdYnBd1j/QKAH1+jALpMEiwvGuIkQDV971eR
eoQzOpobPpwDdErdksQJgQdwkwurhpIbgWWwhQIc3Z6mClGsuVMCjc1DG6q9lHmycZPBtXmXAUMH
Sk9DFv20LX+tbwHMUf+w4HCl6dDEzie4MAk/W2kzCBghOAO816NoAKA0Vb1O3WnjiQF2iR5nT6CD
EYRLMCJYblHgfhu3HVPm9OgPecbqx8QfGuBEqgq0m0Ug/SKUJYxqfpqcrok2iQVs8rogGI5hVDKR
Mmoh18PUzIeXS+hwmmq0Pf5zJqQwJBqCcbQEgbjx1OfV+pnh7KK562r7sSK43OYuYd0DpMuY3bEe
9AkJTd3PoAeXMPdc5j1BH97WcBVfG5Eus73+7FaKRqQP/5iT48IILqdDHAE+ImuTWAsyM/KQK5XD
mnz9pzKVcG7dxSndIgRm/au2dPN/nJ3HcttIu4avCFXIYQuAlEAFB9mWPRuUx/Ygh0ZohKs/D/Rv
TFAllo5XWrnZjQ5feANCIrKRFnexEduhks7O8wyOWQQLz5Lml00xPBDmVT/GVsd1J9VzSRlWF580
2mG/0Utf/x1qmX7XB+r7Qeelwgh6Z7BZOa0oq3DSeR5IQh0KpJlq/Sq6LPmRF+7kBcMAFRnPGl1O
vrLCwwwpx7jp3RSXyx8uT6P1Qa1Mmt+Ys0YHDd7aGGZSbZ+tcXU97FLWFT5AnT67jhJXYTajuXHI
RzcH3Sex30ZiqaLkkprikykq7+dkdI0ezFZb3fV0DFdQ/qk4ZZ4+auFcIvyOu4K+9r7mxVN28PJO
/xfpIlT8ye9Yz9RTEs0vcs9bfKuj8AkgkUb6zUSFPyYgdozpoHeZ6wV0RlY6+Lot27AEIn4X49jw
q5pWSRqe5dJnVWGvLPjX/i4ztTKjwtbGIhjsBjRiQwj1wSoAUB+MEqpZkGWO+9vRW/2rYy6q4ids
YRppOrn8uFZ9B2ZHSi5gkSngCb3YssIsnmTvDzgo41vL5f1PPDqOQdlYLf54w6T/iCdsZw5lP4zP
UnY0UWXreF/LZHGenHosMZ+Va3kfryNgJ1eMYxdAp87nU9o3dHYUUBo/8LnS+XNCoDpce6ylQpFo
8wOE0aEMR+Ddt0rjsTIw2Hh/XafjN6KmUWfhmFg8GKR8vcZ71syuzw5RPwnTbn/3CW836Idcr4K4
5vE5CFdZPvHlpuehry3F1/KufdJxmBF+51CH9bsuMR7yZHbmgyf6vA5VQCmj34CNxW4Hrtlzg7Oc
9PMp3d5VFSUuPmYsuBhk3pYHkHLpYzcNiG6uaZd+Vs18SG8glFkRSV9lQEJ1hOX3U2ynR7sa66ey
7Rx0p5eS6r/U0flCX2vgoplz8svPXVVVBwABcRmWbm09CYeuoD90vVEG87RYn7NemZACRlzZPa6K
2TgoppbGd2XlhDD1sc0Ct1ebb+ViD0jLoVz5u1katwsgHUsaGPEK6UAb6cLedf1S/VSQIbM4LJrH
uY3dTD0sTm+wwsq8/DQqVYv91G6a+AAGtFBvaEUihzDPOn25Iku7wsdPjGdZtGY1Is1hr0Wgibo9
0SlYCr+byhQ1EkmFKkCErv+MOPhCgxo47gOSzWNBcdoSro8PjVqE/SrcLGhHx+pv1pE1OxSrmXeB
Z2LiF8zKsPyHPLb1tUNT7ntFC/hjbXqyp98lu8HvPHtt/LqRC6+tLMQfylbjH5XSh8ed3RvfWgFA
4KSqtarfpFK290a/As+FH8WruXYmrSA7tjP6uG1dPRF4tV+rou5/WLEOrcfQSvkJx09RH8nWnadS
TNqzi7i648uJCo8PcYAwN68W5ckBMvBZYpCMxHFXIFGgzWqKd1pqzMqBeoNxv2am04eVtSI53si1
HuhJrSxS1wkaELFlx/PW0xSngvh4/JBptZdgGFEWn3N1cFGcnitdu12bcqpCOSmz4Hjw9gWGtPXf
+sIVGLbdOv2wvS7+gnyr13CnE1P5w6rjhWqitiZ9rdeEfrP23qSkgT1bS3WbG+6Q3YxKzWkEe5qN
t620iunXiJrJ8kAAbiphbqRS+xIvM2KvzLaLb4UoxvXIKpXVzVwlNh8U7zzgy6PZxT+AaKTLBwKH
vHk2LaVTDrU7m10wel0+37fggfpPcDttEdqq1OJI6GZpNj6Gjlze/tjkg3toVD2rgrTr0+R5bnNB
Q5z35Jcde2v8DS7xRNuljpX6MKjqBJ9BFt0ACYxn5AHYkinCRO8c91u8iW4djVYf6kPlDqI4jYmd
6ocJ2YD1aMeF7t6bNOmGn9bg9spBdQvdO+Ki1tu/IAyNLIGmLImf1O1Y4svbDVGcAwf/YdVYjj16
SaKs0boskx5hmrg8d+yf7qvprFqb+AVUjvahghxoP4LsML+QZuvKgUXK7dRP5rgeA6XDditCBNnr
7+xekOmgWF2PUTdpdXE3KVrpogc41e59Z+F8GDgyt+xjVtCm5bluCDdBtyd5oOZjO98SRDgTBZi2
rUON1Gr6l2aDYnxDkmgBAKHHuXvvEIB+FQ04/K1TWfNYNhrZR242NUmbQp3tOz6tZfJlVDZfmEAh
fWmCqmn65psFS1QLKCAL3rgEF1KJ1ucwTod2lkrzc6lGKHc4yrTenUm2ajzi7KeUN+2ipzOdNbNW
HhHnwbWOrWjqbPnUVRPvMGfNXEY116V81OaK0M9QxOTe4Yg8eWvoVoBcv074eS2hwGus9PXYaqw7
MDFZd8wrz1pvoUtYaE6Sg9e/Kz3Dbhjz63H1E0vGWgCU36yONaDcPHQnUtin0mz7Bd2NxbEfi6J1
xnCdB7zpQCOsy59WzHSv/LlekP2a+9pMDyC8XPdUyzkXhyZRu89drzTGDR3FlkzGLXp84NsUqNUj
pTWNH7rWnXdUjCVPJx8bA6892XXjNVfKDxe1jo3CzIJDJwKtD675vCgg0UDS1HEtojUV+hedvP8b
Xb/2X1cZ8ycsNK+5BV+WO+hhqJuAIyUPD9bK+XhtLDojpoMTTb1iBHbruE9tXddXih0XJSmEtlTe
IBCVFBJ5e89Hseu4WWlml1EGaot3YsHhzzeGNgVEhATuNdGDy0lRaN60IUFQO5Ard4s4i9kDwFJm
kRGvWNml3tj946L49l7WLr0AhB1A4m28xo1Oez4ts6VGQ0M5R80J7dkk7dmNOgXRqiuuAd0v9wUs
AWzpUDhiUwCsPx+qjeNh0LCCiZSqEWFheuMXTRN9KO3M+BZ77jWI4eUXexFf3uZGAwD49Pl4g72Y
w5qMeWR3XAflOk01UoC1ej9UtfLjSimM/+usEEZ5D80mdHQcmqR0fc/HKun1o/5nV6ckK3I/lW6Y
oYhFGGI+y9VNwrdHu9gcL6NtagToWVOZ3Y1Wq4md15lbnbC4SsOK4PXOTMtr3+ti/RwDGvc2BDL/
aAPtyogrz4DGy9eeqj4HvaTjyp5Lh5ydXOPKlfHKhGiWw4pxNilWZPPOl2+UCcU3ZWxPsprnjyCa
ktu4oHn59rJdbMBNcZRuvEpzHvaIu/2Kv4qwLg6MiplV7alvj4MmWbQ6n3xzzpTQUK60pV6ZESx4
KvKb5D9tgN11Mad9rzUEeKdEn+qjgIV9TJdyeXp7Rvv2KBQLztNmPoXLCWj93ZGaDHj1cW6zbgtC
CqCHCsOvtLI/jFYDTg6oJc5QoF3WKyv5ytag4kt/j/uWW3dPSOgdMUK919pTV3bqccZnyLcqxQsp
11/r4byykNSVgZqjvAUhel9ihmGbjG4fN6c0n1Za2mIIQUxdc2d/ZUKcWzAAKAkAE95fg2tKo2jt
9Pa0bnpyFfj8p0pfvRtjzK8R1l8ZCswzUC4+Hj7AexaTpPRDw7IVJ8qp/WEgnAgqkZvBgiHu4e3t
8craoUrlEnvSGzUp0Z9v+A2dMub4DZ0MgmnzWNme4h0WQ4zX3FVeG4hbHcSBSr/rgjo3z5nMKZWL
E/jhPHCUST8oinKN//XaKB6hBbcf8RBUvfPplOViSm8gaqEGoX5IlVV3ySikd637dHlPII1CHxTb
m+1O2jfLm76iZIDU6smL88S5NeaFGmOmDsl0QLyMmC5bHJFE7/1WVIN4QTYTv42juvtWgL97vL+a
8dSj5H2S9Kqo7jdNVlwZ53L7bTgXUACEM3TO90e3c0nkq1kdT5RixZE20ugjtthDdWyLd9+BDAUS
BTtTRHq0vZxhr9vjVMMmONlWmh+loc/HxlHeK6aNOhVGZpvEDJxNHqrdwplF7Axrm8hTqU3Vg+Ks
3IH9ZBk4IChUf97+SpcX7qY6tOE1kHNXoe2db0FpWHnfSW06SbuvixDNHs85Gr2SLgfLKcfslGhk
azdLWSUf3z8yGt5YIiAXxSO5bdq/Hi/ktWjwilW5LYRR20FN5aO+MRvPXIJlwVL9vhtAEYa6Pcv6
+PbQW6x5HtzwJm8ERWMTuMOa53xozRxSVKmLLqKl0flObaxftdSihLOqye0qpE3nwugCiorxleW+
PPG8nNiRcDBoPUOhPh+5M0Qv5qroo1ER5k3e9rxsenaNWHR53jeYCtoGPGk8pnvxknnW2kGh2BPB
xXlC2RnWQ9V+h0T9x8bu9/btxbw8f9B9UPfYxEo2tZzdJaZlJhQm1ZZR3mUUfddkORbDjDuPos1X
2HTa5YfbxgIWowGhgjS72zNJBsXbxOM8Qqatd0KRWvUaUo8c1XBuM7M4Oc1ixNS8VncNgfGq95MH
OuNpQ48CHrdLqQ2+mc5GDPJ6HgZKt9ZSHjMsFKAFJsaGvJ4EUsoUyJMr+dbLhXe+6xyQL7AAeb4g
0e+BgFOi5xOSLm2EcuOaUi7qKuOjaci6PZRl7bao7cY1JozTjA/QKbYLyKZQaWWPVuZc0ArMJYH3
2i69PILqS5JDMcAtL/05qTT3DhFyOkOfKmqe+rOZ9qN+A/89h+hOf8IvUm5Pv0qgGyBWkqKrs+Z5
bj2iPQIIeGrzqvyk0+KUYTLNXQKseVVzWs5J2X5//34hyEcyitwC7rNxfgR6WavC7MwiQvxTP6hL
+Uy0YPlO274/BnKAKAAB2jBOEIV3wSTVmsyY1rGMpANBYZhMeQM9BWU1mVyzXLg81w6tvg3Rx3u+
QbfOJyV6z+Nti+uo4SF+QK2gCkvdKa/cHpeXNSEdokSbmRjZmbm7PUhWeooBsHZ0d3LJ2O0MhuL4
Wc8+DzPilrSb3v2psE0CR4V4C4nMXk2/Uio5WOkoImGl5fdO09c8pI+AEI3eoOL79mCvLCGgHCAy
kJ43aMluX8hVqw3YwCKiYP19jg07Avd+DX55eTOi/bK9NiQXLntvtyVGqTcWfNWOFbSm29XJ1pVS
cT9kkZoU5u/YVkZxBf97eT9SXuGZIT4mRgaEeb412iSmGNny2KRlnn6ZO3OizIL1EIQwYszp5u1V
fGWC2/sCuB9CJLnhboLGJARRpN5HSrpO0i8sW3RPXkIV/wgyOEVmP19aeWVfvjZFyOobipDwiGLZ
+RR1ZfHEADwiauu2/eiWqvxcNq64z+khX4kaLneJS0ECbhQUMcLKFy31v6KG0sTjJk/XITIhXGl+
h2vBEk1dtxTHtxfyciAAkRo91Re4OHD08zkpGkCqCg5ANGuD5s8GlrXQOK6JPF1+LkaBeQzNb+OO
WrtYz60SOgGWOURAFn4mlkCnc36c2sELedPEu8PXLUImHKf2QRC7vz4EtAvVSpUhGoyh/A79dzgM
VjI9vb1wl5uBUVCLhRSO/wZStecLhyCTAa5UjNFUz/Ud/qiO7yY2qiBjey1rf+UbASZlTkTknOa9
7JejAj6hYjBFU1soQV86kMXQs373xYR3BO819yB3rrXXHpmVGgihKeGDlQOte6DGHxRtXa+EURdz
4dBCnd5UDjdw5Z7kngNxcXDInaKGvtTjoG6cSIRpr1xGF/tt03ggDGFXA+IkFD3/OCZs8Ay0yhQV
hkMlZdTUAzg3uuhKmaHFjMbE25vh1fFYPpILqFMIt5yPp6rY4BpQ4CIgcN7nxka8pYGF+1vqaYEL
a5xcszG5iBCZIPC9TQVhCxX3V1GnYJOCwgsW8GIxD1mS3s5r9n2etBuS0Q9arN+vFVzct2f5+qCc
LNwbqBjsKRf0PCAkrzbfTlW/e86K3xSc6r4FmJCm8GGdof8wVdcoGC9SUmcB5TZXygfkERbw7f3G
BLiX9xtLNOoS9ehKTQ1XibBZX+nFHcacCuqjrfwCTTxL4Oh15mdbmObvOba+vj39i7CE30H+SBlj
ExOkYXH+kcscDd7Gs+coqU07dEzgQp8UiDBJMMRaDa1uqpVPabqQh7w98Gu7C2UNCBVcouQEu6tG
m0cKRbo3R+MoF9Bg9r8CiHdnw00dmuSK2tbFvcYsN7kZqk/cn6Rw57MUVWdPY5YtUVp18YeR7uZt
nCr29zi2fr89rVdGIis1iFOs7d7Z95umeMC+eB2XaKZ3eALPMd9g8FFGs9Ttw9tDXd46jITsP2/P
5t/l7OLWNR+Xsi3WJfLM2Xp2YP3+LDpxTVrjlQltUi9M54XRsN8gqabTXK5zNQKSnH+s29K5qyol
/gjyqroSH1wOpZODgoCGSLZp9eyiSFLQ0qh7dY7c3JkOeYyR9KwXvZ9mjXz32jEUiq3c2tsDvs/n
KFRrzqxbYHSlkE9OGctnQr3sSkB3ebh4TPlGVGkQ56H0fr7tWijWmSgSiLerWAIdrOTXJDNmX0pD
OWpjZt+2lkyuPEavrSI9QS5SFTgvXc/zQW1VuBCAqyXKkkFD0LdNvklW3Vea5JqL4+UOpPUI6ho3
jU1ifl8GSoql6zXIpFGWDcVtOTQQJ83hvZrhbIWtYqdTEOdE8TacT0gbsfIgbl0is3C/LEuSHoQH
AVmhWx2+90RtnnHbLeESZ3Mzn4+U6aXjpIuxRMUM9TrxvJim6hS/++bj0yDaiRoaMT7Jxfkoa9oA
68JnM0L076kZ2mjwcozuF/Ffq+jXWqqX1yyDcXQ3mVimtad1daXWuPHSr5E3uosbzJhkfzFjCicf
lcR0Tx7Bnn6l0vPqkP9jmZDw8t3O51c1dm/Xclqj2XVwemptVJ8FglGR8PT+pOf1e520SFw02loo
5PDRGG83IK1cd1mEtCI3rrtIAyN1RLMM4FvnLVdkFC8PF0NhEWESodDt2j8kUw8HwF0XC/afsdyQ
ufwHmHU+cEO911ThZVL4kyDLTTOcdsb5KvbNEseuMIDNOUp2zOrRjAao1Vein1fmg4DRVugnS6KM
vH3Lv1KybKmlNpqNS4IL8kZWnfLTrLz4ANjaen77cF1uCxaN7A9rRnczm9wlmkU59hhQrW6EgsiM
pGYFMLc0jOSggVwCHe0pX98e8PJ2QsuOW5ddgRC1tm/WdQbaQkiK2tGq5M5DsjrVaVjN6cpuf20U
iHFbbxpCMt/rfAWtTgFX2IxOZGCOxy2LOco/aoH64LsnQ9l023Tb2tFhPR8m69yCaNR0o6VEykQZ
S/xd6EpfuZpemcx20RKXOVSMjBdb17+2Q157AyjqIo60DIJYUQnvMBLCXdl0r41CCEkTkFI64+xC
v6bW0g2X6ZL6Lelvq1rdD8gQFFeO6uujsLkRtHJ5NnYHSORppw0WJrdNugwPTtl46Ojr8ZXP/8oB
2kIIAEYbR4xvc/5dkjkfHDQu3EhtKNloqsAuOSsB2M/FNTPOl4fuPGegvMYzSNkBuTNYB+dj2XXe
KgmWLhEaP2vS36dL6g/C8eMBZOnoIorn/Ir1ylfhZ8i8CVmXQJrYhaBOgSLPUwrCUlm+Le4XiKoI
qyA3IujDVl9S5TkW+a2DtFAojPmfTvn99u69PPtAHLZLkwoC6ev+FRodZFtLwb5qUjQXEb/NTlOL
h6TRmlqQx/LdpDOKF9veeqmmcfx3K0WaqsglzxnPcOeoneompEelXdnH2z49/x4WtU4QRPRn6V7u
81XASoPS12scjX0rIyIyeg/ZXDm+WA3v45q0xckYOnEPKLN+Jsuaruizv7KqjMxhpfS66YLudrgH
rNnWhyo50WdIoyWRkGWA/4bEaxlPUt5Fb3/FC3V/7jn+gQDbZO8opuw2u9pnuhMrPd4GJvIboDuc
WtWCpMb+J7BA+443xQZeuF15apRwKefyt2VVG8YlNctrNlSvzB4xyK0QTPrI47+bfTbmioZUVXoC
kq+G0pz0k4ZjtD/BRwCMe81PZtsyu4/NnUjTkVY8PWhz93x1DkjGXKZdBNguOwwaipfzPOl3nsjF
LY5E+a1rr9O3t1f8co6bcgIKDcSliHcY2x33130M0tXJB9sbImDwHec+U5rUJ6zKnMjslqUKi2bt
r/Ww/ydrcT5XkrDNQILNDVN/j/eLU2QCDBqqUdKPrhJkw4DGWdeB+j3ogOmMe1yw16/QS4UTVBPC
0N9Xbxjtg+2UyYdBUrj2XUhQRVinnqYWXEhpXFRcQSBeqF5hABIU2TilgQZ/xPqKuF/c+GNCxPOo
6dLofHsE+xghjWIWn7qlbJTvtULvgrb2bL2QwBonHGHXdeFkZWPzq5zHxKEbkPYJKV07Vk1IR6Xo
nhYdshlQfYWCrFMiJXRQJzcd4Ta4dX+0VrX+qkyD2323srSAee0kCFjZYlTdG3t2vRQ1oxzJMcQk
sqMAx23dFViA5/xMx8S4XHrO4C9ocAEJNrRnCixgdjN4/5+zYhpH0LJND3VD5qVWBEB91uZGz0Bk
/1BMbVJQKV6hyKyt0spvukmqWPhxUnrqoe3jQnvOJ8+dH1NBIvEbXlGxJjQBl7n4bzLiLr3Xe+SK
7pJ1BDJfasjgBXpm989rJsvkW17kqXZTVGuVoiskQCpRyrEL9S5VG5fmKfpE+czYReFAC5nxdTCO
TuE4bTRKZ06fkMNLULzziDvsoACb3/mrIHrygeFp0wfPK3WOgjcXIphlliA3SzlXv/Hy1nFumTYk
X2NQs/ZjvA6F/gVEYt0/jwKG+HFGAKi9LfMp/iOUYa2ea0rpf+yihL+VYXmfPOAh6sZtYNTxDMmz
Lws1KMfGKoOeShX8gLHphS8zmJoHFPAkzCico81QaXpV/doT5Q5f3KFLtKeF4jINNhj+MjKspUcQ
aUpKSHBjIww/zdHVO2So9IiPsizkP6sBHv6BR0x6iAT3SRLmmLCikhZPeX2AsxF3ITJoeXLoMefK
bkB7j/PdUjX0QCk1L+2RT80eg8dXzrfG2nR22BWznZ4KJy+mo8raO1DO0PP7h662l/wRszbmoTZZ
njhofdkVAbSiqvkg+ixtwtWdRHUrWqcv7qF26j/WbCnzx8yxRBo1wyzg0fUpdLAxRXLjUaQCqf8U
N8ghaGJF+yxNxOvus7zkuS8nXVqPOp+dPuAA0PoeSp39YNuAUn0Bkry/T2iDasfVs6XzGTO1Nv2a
wUEsP2QeeBeIQIYYvgsIpY8ZfbDhS8VCDTeNg47hKZW52SFoVtratxqr5n8KCZkitCtpNY+KCmLi
mNIZWW6KDsouzndurKs+JgXVdDBMnk8tGkG3G1+7sUuzL5OlLNoHK26rBcpTN0IEaBF5yRTfiSHd
AYif5+6I3DbdcepSIj7NTlfOwZrlbfHQKJN4zihSxYYfG1X+0BZafz9PjYR0U0EUuXG6wYD95M7a
9J2ufjw3gdeXHuKDoHS58sLRadPkMxlYkkFEyYrWCxHmcfpjD8S/bzbYvMKslaSIjwaAM/VxKbmd
/TiuxjhaKI5D/Svc7CYvPesbkbaEnRcXk+HjcKrbQdYoWNOxMV18bSlYwiZVdIrPCvf8wnEskGIv
Ha/BwNFZzNnXIF/ASnKRzQsHMTmRC1fEu5tU/GCNlG1+V6TA538KVEncSDGgBHy3liL/radmln8v
Chl3d702y1+ialzIO/UgPX9SW9UNFDeRZrhayYKCH6++csrmfO0fVSQ0jSgVfNvPlkQx70bJN6Gv
WktE+pzMFqW5ep27OeyqFcIWyoeDGaH3EBug7py6elB5MBd/sScLxqgxZIi5pc0wBVObtGvojLNr
fkhxNf4FnFI+y2no1UdZuYV7AEXkSL/O0C/77+0n9eIdp0NNBL3VSwGiED6dP6kTaoJUZhqTt023
uBRFHkPh0Mt7K1f6E++4F7mjmV0JnS6SkZdRN7gUXlQ0onaRk/TI1by5NyMBU6zxGy3LpF/2qBy+
f3aoYlD6o21DVXgX+BYGaXSsQLajOT7KA1fMmH2Wk9YYgd7Ce4tGoxzknRSGck2n+5XoELGnrWjP
bQAwaw/wFDn3B5r+RuSluXpA1WgOldWsHzA1TiOjn82bhJUN1ER2D9IU4w1Ym2ud3xe0+S50IR6n
l8GtTZVtnyOBVOxEk5pGhHBfZQfzmhTVgUCx+jFNEvbQwjmx78TYQ6OcKnLTL4YmnPabVinLR275
WoR1to4OapJrB+ETvmAB107oTp1DL3aH0nCwtVLq8eS6PUKNAWij/rdecAlOc+2Ox7jvpXIArTRD
s7OJeY4cLe/bIoyOaMnJAcz589gPTdCOYknQGi02njPSCUPb+fpswuPz7UQ6kFy1eP1gAnq45lh4
EVd6uHPR76LzRPcV8OX5IbBE5SjEUnaUrNmvsZruu07+6xXOf2kaX9NEen2srayAnol90YIV9WK1
I83TqNNapfHhP0uM9AoWrjWWg0Gl9fvbZ+CVs2bSjqdhSX0Hbe5dpO5BSLN09E2iWm+qQ2KN2JF2
hnG8MsorF8nGDtC2wg/WNOruqE1d5mySfV7U2HD4DzJGYsivdSBSAeqmahssPUz3O0uN1zJEMnPl
SSqxA8MQHp91kWV6ettnVmKGaZlame4XHqyug7WKWYax09XLnWmLLPapXkk3sqhdjHagx9WaRkrZ
u9m3weMWQCWOpqBcpqkKaNv1a8Bja/RftTxThq8tGHXUk9wx/ZFqK2GAlc3qfy0tzxGinkxQNW0K
+MOysZ0C+mWHru1IHpM9LnIQta/CIlcxf0cAgN9XKssJxTOZBeUslPbWirN8PahtGT+3tlJKtKWx
VXxvTQr80gZ8oPkNoAMkzvlezdPUhG6nepEskQUI0GOmcAiHWLvSXr/cNoxDLr2Vv4Bd7tEpyazp
o0C+O9LsPo+8wSrvSlNprm0bfu3Z/bTNhuY2ZTyedTTJzmdjENECrfe8qK+6+bZM4fea6IuEb2/O
i6rUNgoGeFtdkoLRPoETaAaRwrI3QdjUzyKtrIOZxcOnxvDSd79s222P9g6lzxeI5PmE0FHVhy5G
XrU16vKrjmT4fHSydBgPb0/p8hphHLyZ4AG5CCTuK+9K4ejZKuvsVDdqYQTb9dWh0KuneBwOLVTl
0Z5L9f8xOUhpcDAgvzH2LlhIQF2vi7lkpz7R5AEZ9uXQoIh78/bULnfeZmtFpR9hQYgEe+KMaJd6
XR0jOzllOt276OCFhdVbV+aynZPznYc4HQJM9NCAOXBznX+oxZxGHbP4/LRCaCgDwnmlDgkj2wXg
jbkufqdXEEKlo4xo4xXV8Pj2LC8/IJQfTheBAaeLvuH5+IYFpbbuqAF6gIuCSRnqEPrJrWuMX91S
XlvTyxMAqY+KicoxoHKyr5eXrezrse7iCGmCn5paos8Dgchfsbd699cjgDHYlvThQQjuq4B4kSFc
K1yi/jKj9lZVfywY6lfiusstQj8ckIYNcM4G2bZ7sB27yZDDUBSqfGhVr3ImoBby3cw3fv9LeRlZ
UJvC2u6qHXPHFU65JKeknst/wRc0p9kq9Ssn+bW5AO0lCrdBL3ANnm+EHOAFCbyTnNSipHCNzo0X
pb0t3luZp222YVIpBG9Ym/0wydKNfbFU6UlBU+KThWZVhFnhfHJlpodvb+1XNhtQAnA85BMvSInd
jIZyXOveTU8lOhKBSs/92HtD/ui6iDK9PdTLxj0/xi5QNsBsHGQ4Uy/Aor9Kgp3RZ3GqteVpyhtT
hqNnttLv6pY3C0FLqt0gmbvyJ1ZYuWb7Um/RyfJcWJmBlS6t83213LS8RwxwLu9wFMu0o73WqHbV
itroEXLlMr1Spn7le/NzOY2G7fBO7ENykMfNMLRafhpNaoq3GoVq43ZcO9LQt9fmcqAt7APxgJQj
wdYLA+GvpbGx3u26IilPnds3vBNV8RHpsvca9bjetvy04HiK6MTs34QCrnBO/liexlJNHptZMRC9
7qUaokVg2P7SxeLdB2a7Wai4Yoe5dU92h9+s3QbdghQ+77gqVTAmMkPqJTfff8kgK/ICPGYTA4Tf
Hcwuz/QBBf/6ZFGvP1ENjGAciCvPwOVZoVECs4UEhDyVGOX8rHSecNA4G5sTZij9HHTunPd+Merj
JxVAbXdl6bYH+vy08NBsoRa5gEO/Sz8fDf20ZcwGaMNus5iPLUSFlcr5qFRHVGHxtdGAV5f/pqjv
o7WQIu5L5oWAxZWr6JWNuVUbSLo2/w2KD+e/AkWlniSMAr7T24lvraVyP7mG8uXd25+XCLgAAKot
LdlW/q/tPzeZqGIUDCORFNoDfJTBN5a4uvL9trTm7xXdmo94z+Plx4NEv3u3orHbqlU8QS4XKfnr
jQflarlNKlUWvpv163Sbuk7d+o2FcdeVj7kt027obedQXyDdgtuw2zqqnTiFljqwb1HdzwOqd9Tg
NR2xoUB30IhPeaw0f8pGlCY0GrBXht9/RWZuwdMGi0Q4CLdvW5m/19dFORA1ouY0VI0SDDq6cbq6
JFfa1q+s76ZUsV0sL8C+7Vf8NQqsjaTw+rU5lYvW/liNssZZc+jlYbbIC5ey0wKMfewfb++dy6UF
Br2BCYnNuGr2prvzoiBKq9XdCRb6n7xb2s9aVc0HdWsLx5jH3oAWmoKht92ntwe+XFTUrW2L8Jqo
k3Rlt6jYsiel5drdKTO8JRrhFD4K5OqvbNp97LlNi6adxdNJDY4ixPmitsq8OjWKJifVrYcodWnU
jYM2HRFbmYLFREXzvbPC4omXDnbm5ki5L8ON5RDXQMXrU69SbrcGCYSe8uyVWV1+NLi50KS28JOZ
7dEaeEK6bqq64pT0Q4xajUVRNxC2PTehgwyNVG+zdem6qBvV7ufbE3x55c7P4kZNpzlITg6WSt9d
adQV8rFQ1u6EspOe3PPXvw76n0dzmMYkRDLPzMK4F1uxt6v1HilLb2lvc3TB7FO+tgP6dgk1Ix9s
xoT6vGOQQeYe3L+Dsrgrlqr2MpYPqBwmqAtB7ZTpsRoV13zUsnb5bx0W8xfRv2wo6KMO6SdJPOdR
Z5SWE6iWQv0xE1bXH7rGKHAzQgswvolnMZr3VjKoXwdq5hTb2yp2Q8Cbw+zXc95MgaK6cYKsTSyd
YIqRRr1bYuwcH9AmtOsjN+qC9ro1LSjsOEbe3475YGEpA65EP9RQwrsvc5853qMXO1AnECal0zd0
2X+GMTvpn8ZYh/WboZhpfguQrBU076zWQLYvlU9tZXT1aVaW3g4rBEHNu6n5P87OczduJG3bR0SA
OfxlJ4kKluQg238Ijz3DHIvFdPTvRX3ABze7IUKLXewsMIDLxa566gl3GFHLNxqEkG5VE3lZ3xXA
3O4ZTRhfxxD7Wb8qaPmgEgXIY5fjEdccldq2vgN9LUWALk//3RRG/Udv1MTaqwiyFTsFIQjtDrVV
wN2pRZ8gKMHW6Tfvn48rRxN3C9JTFHnBfK3fIrsSXqSFDU3S3ENGKEPO0Rad9rWZO/V27sPqqWnB
VPh0asPj+0svz9z5ySRNspc1l4sByPf8rmdORfiWU4tTTp66fLN2+qXXdt3wNHhTP28xcy5jC5mS
SgXPfV9C2Krd2LlMeu2wETjCVHjh1Lj5tPfGXNio2jeN/XnRM+02ysEre0RzAKVtHkH2usa3RICn
zFHO8OY1nqIYVDsyglRrmTFv+QJc2R67o5bCRWShOy3//q/3SA+riQcd3nxu8T4s87HmppnG+LWq
PeTThLfp2XplRcwAcQVcFOcXKP35iovz8zzTbwliFWQi0FE4eBQveFUewsgUiF1CBNySB7jyRSke
SEjR3aBftpYHmOLU1mPh9EHqKqbnJ5oaHtSuM+pjButuoyK63KH99hgtekqg6tfaLzhVupRx44CY
nZ4/UwaX6KR64wly3PAks3Qrc7myHqxJbj0MMjyg1ol9iKPcHOr6HPSm3kR+Ulia4ksVOruPtCvm
ShjChFsA1ssvipjT4v4ObAav3/XLzlRxsTPs1WCw7OoxH8v8VKI7/KslSm8UfteWokTSaYxwIVBe
OD8xutA7xDxnPSiLOvlZKWJEIpKBftBapdxIWC7XchY67SJgwpAL8Pv5WnGj9ZIejRHMxiBvSWsI
pr1tHgan/SgfdBnOEFLYEIcEnYfVUmYzIT6SxDaKKXlI2SCnexz3shd0eONDgbf6RtZyeUyAlhLJ
Fm0DdOHXwkfVFCfIgSh2MERu6isxGhxFph9rXX8B1yI2Ytib8vt5oF5yB2oimnQLq21VSUhEjTUF
yEqQ9m2Ojh7TaUSGwzpXXsI+D7GBTEKh0vDPmCyMWhSPdyNyl9FJUe1RfosxVxyPNM+df95/QJbP
uvp7IQyG6Q8kgIU0uHpAaMFlGvLkWYCJVH9XtJV51BUn2hg3MP+6XIe5BhNh+pNQk+zV/hFfELxV
XcypjUE7VSZTgxs7M1vjs2xSQXu7Rfu3/FV2s9udphAQFvYv2CEzNrKb+tfgGPl8yOoaV1R0FQz1
uevc2DzGpTt8qWYElr9iWpgbe84WmuSUHKN1HOzcZTrJiEfZMZCz67taliEchzEpm5/dINT6ITfi
MDoSo7IKmcjOfUqiOfUOYTKazVebAeo9w0xih+4VinqXmVE+3TOwqsy9ilHdcJd5ZpPfkaBUQQW0
izEoib+y88bK/Vo4w/gPxRnYmqlmvL9HYRJbPRrjib0DqxEZviP1KTq1o2H9EXnYYFOQ0ZneaeU8
VLgjt/BRUQxW5n1sKEr+J0c10fyTRf0sb3u0tMM981zDDIoQcOBxljExXJVpMf9b1Uljf4LSCNY4
1k2aAAbYiuYfkWM+epJqUfDOhATnoEzCudh1TDTwfDRh6/S3OeTvaAa5UqdD5KNVlnc3FPVmvU+1
wvzkVKnsPg2JZ78amA5Ox0k1mD9n6BUoR2tE8BOH06J1UTGoQwbwtoMiaWsU8XMxVKV3B5pHmY9N
q+O7KoxopP6anW90oPJ6l5PqiAPFp1PcOmEmTB/1x6o5hHLQEJDL1dA6QHgGihYjTgHVAzV/F+ai
MJzpECJLHx5LTxWPmdWp2gEom6Ide+hbv/G9VoZdQ0ar3jN1sZDkVLzO8EsxKRiku8o8H5SYwePe
jbr4H2totOak6nnzbfKqyQsK+pDfccEwG2r/VI9PRuHl2sHOkf7/OmNdPG5cmitX03lTQSI3WLo6
q6vZpC1Pje01QesN5gNKFdpRDNVHHdN4KG2qUuphMmfEZ1cXkyPct2WXN4HphOX96FbFKSFN8T8c
ZhgpkTWimQbZf91HdCb0AC2rqgIjKQrwS2X7ybbTfqNGvBJkGFBbC3WAtgX48fPnSlvc+uw2qoPO
BBlsz22MD2rTnoxyk2r0Vm+uAidki6UFDkUGOYHlffkrVUSwutK1mXo0TQyUgJAZrX4lWii8Wytt
qz8jbgHKIQr1/rcep/2dkXD3kEYu7D2WE7a7M3CPd4+9VL0XMzMQbdXrFrVjxG+1b45ErNOvQ3Rs
bt1yIJIhMdSFJ09o05ZUx7Vvxi+zNCSWPs+6W5AXTgwPeaoDaxrKZ3t2xqc507Q/nmK7G92ey6WW
o8ZvQ7679NSWf//XJysU0xKTkTZBPSbTpyhqFWCWOZjCzHT3Hz1v6NfQWVp6WMQlY3V3iqhT0OaO
26CWWnFwC1vsSQm3UrHLG8oqlHyIlgP1pwY83xBm1iButLEJ5hEp7lFj1tKH5kcdbJYbSnFAJmbo
/ERr0o1CA9JsRULXiMHlfVdm02nSYFJOLfbhMT3djczo2q64pPT8mSrwz9W3Cy1gKkDq2iC1Ub7O
sWI51CreCx//hUx90QdVF1bqOrp1U15KYBfLL5Skh0YWoD5rZ2sOfO3IEdXYBh1cioFlr38dOZ4S
oOxF2vI2S3uvOtK7KT2t38m52hI9vewCeGRRy1QUiBEExFVAMDqD7CcZ+JmY2WPkibtAn57mQTN8
dVZHUpLS2KWV9vL+d7y2Q9QZ6U8tnH7k5c53iEF8Voa23tIXSzGa7V3VV3Ml2ZHWbh3Ea0sx2KJc
ZbmF6Xu+lCLnXiD53wQWrtR+nt42jIf2TjEO+/f3dJmbgxwkFi0VFbR4axUobC9WzHEoWizEzQcH
mSswZIlEX7PAjqcJt8rhizHjcsN4+khOF8YOIn3nGyvw80yEynoD9gH3WtLlnyLXkTcKJilHcyq9
fS5JMxWq5tcBmP7jEFfVDi3M9HsYdYv5EuLrkQEjzkML3bfCSNloMelLKDl/bhhXMeNd8nQgWGsk
5yhGPVdSIYKw6Kr56FkZOamXqR6K/w41tu+pbRoerQZ0u+82bazs29byvsZimH65c2YPfqw4rYWX
gVnh06SV9ug7kUdgDAeHJM+DRIQUhDYPoz/Cke98e7Tm56SjgsVxIAW9mQGljjd+6uXMrPflLe1/
oCA0j9/2/dcFJT0MOxVwbdBAe9658SAPXaFkG6tcOVALeg1ZI5Q/OVPL3f1rlSTGAq6yKhFMod7t
cf5IXhq0ebAvXtTbqRW2XP2uLbgYWbKmBfpJW70MgHtnS4yuCCLVLYAbY1GV1qP5rCta9i8OKOFG
rnhxNTXmNRjsUtewT3qB5xtsqCrBdE19YLkw4X1DrwndM3bg0c7uHePz+/fzTe/z7FdjlaX/h2zf
GyVrdUGRfw9tHGSMoI21Vn1sGD8PcAvwSgEgZ5YY4sTDpLu42kyGc+jsxir+GT2jqu6McLK1Wx7V
0bmbOjfVDnjMZvb3vkLfzZ+qpkDmWNgtbjWN5oTzvuqQww/mOHRdzJMbO9FBUYDsb+56kY+QdzvN
TR60VhmoZ6JBG29iGUvvVBeFJm9JvTp8RKfIo7M+gW5Vn0bso8TvWKFk/FOW+eh9LY2KYshUkSi+
12M7k89D2zl/LC0qf9KSX+ZfwOYRokvyTP5IeTeRzm6MzMNVM5/CQ2rnzuMIQiX/jNdO+g+UAPeL
uZCEnrxptqx7OXc5XgcjbcePRn+4N2BXGLjy63OPluv118Ee4bOA++lx6gUrcPC8DqB1AjhSzkTm
jR99fVOXpZADRkHlTYJzdaQhUbl2BD00KNI8/dKUitjTwoN1II0038gUL67P0konQ0T+CUIjCfb5
tqJxqtuy7LRAGU3rP2/oYjifnWt+Rv4wPpVabW6d6IvN8diAo14MPxfl1NXmFLNTgCfORpAQPjC8
m2aRHOZZpE8iLrTx8NFPuajHwSukbmBSv+49lQlHo6mEFWRJpO4REnX9Vu1j31DHf95fCXDi5c74
kNgEurxwCASvQp8bj56HVvQckEEq8S+9G73+2VanYT7QFIOjEU49eBmhdY34jIWY8zqj/dkHRQJf
aDdwwOFD0NXCWEYm3j32Bz3dgtIVdfuog9TysKRQyn5+0uC3YLGARkj53MIGqXYlnvL3Df37DBA5
soT7Getx21ccbYLBOWdQJ7KhG7XbKEFHwa/NqB6hqeRRegT4MiH1z0cpj4SYSX+Zpyp29q42ue6z
NJsaOYesswxg9oULuhzbJmfXccPEPf+vzI+jYo/jMzE/xNdNWnCF1KYV4Y/YcOOfiBYyvori2UqP
odcP6klHW93+WaiJZwAG8Srlpe8Bkx8UuwS2blkz2N909jJv1zCx9yCTYVNxX+Wu/avoZRHuhmH0
MGefR9D0FrXcf2rHWI84UXb2qUuScth7CTbot5oR9R1QgiklhyiAgWr71ClybP76bkH7JrWuhP+C
zcdzIqms0d6LEtGrY2GkSeKTNMdfkpqImcB38/5rBjwqHvKqzh9rBEdfyGIqyy/mKY8PuVScnz3d
P+iAIfol/mD1VCeyWyZUSYwRWjarE70Tmc6JP09qrR8FRz/2MVOJfyOUFRZ+A/aoxL0kSbQfEX6C
1UGPc2mf0hYvrZ3XJWq8q9w8h509hVjphKOtvpJ+dN6nHOuN8WGYZFYd3TzFD8BFMCg/qjES8CVu
dC4UO73XhP3JivW4O5hK6eU7/H7GBubnlMJmeP86XFyGJXQtqpTLtJpXeRUu2zECnuW5STAlnP9h
hhAk3bzeY1dIFqem2MkRvL+laZxG/vtLL3/02ZPJ0tYiH4MYLBiAC4ReqTQCYzNgc5M23IDnrYH1
VtGn91dZQ4DIowCeLf8BMcdAcN0BgVJfw7m0qapqb+aldDs9943YVQE55KXNJIvibjpMdqcnp9HI
c3XXN1O7Ba58K7DPtrt41dLpRCsOBQfSkvMIDtWPsRkc0kCzpOE+Y28UezfZTLK0M6Wh1icFgIt2
59Z9UpFdtx63BhuXHnFxDIIPXVqO/adEeG5xyq0yLE6NomImtYjwtHumjFa8wP1qRMQ8LCWKsJ4M
urp95h3rIUtwUHS74jWRff9K9tEVO0eKAq+y0svGndorqv7c4CiqP3fYyfyyI5Sdj8oUl9auyuuh
uyEsGcmDWfO+jn47iUn1u7KU4PIrrUk/mrzRFEElREfogDkgoPzVt0JSo0sTMINgYrWTao2/DXr+
hxpLuI8fQqYsyP2AZeKQrBtki+nWICcnDUZPNo9ZXao/aSVvGSNfHkKm4CpyZ/z44J/XyS+22ehM
tbkSQLdwMn+yysz57DElBq3lJJ1yYxaqKY5JoSqYhMUtkkC+lIXVfX//MlxcOfIhePvLhsGCg8U+
/641RMsoMTsvGHGf2HV0JRnBm1uCPMufcn7SKcfeyPIoIoKfX+Uqo1fEvDKKF/RZr09H8L7iYM9q
HjGNt7J7wywNiDl9KJyNH/PyM1PzU2GQhy9E/TUFrQStMbb48t21Td8Do0iOnYbnWK51tyw6+0Mm
yn2lJier7l7f/7JvM/fzTS9r0xikpHIXtN/5p/Xi0ZWgQbM7FbcqWvR63/xWXDV7sdMIkY4oUcXX
tFKSVwAgdX8zunFMvFNQC7lVw8q6nxhz/4BQ45Xgu8tB37vgr8UBqdRxeIil2n3UqshjLgsin9C7
iDkTiM//wqDVMZwt4/wOxWN5wCZ3PGUMVDbel8uzQIHpgY1AIBhU4hqvTJPJnCOlKe4iy7WqIEmq
+YtGkzA52njrNWF18MZxenr/x7hMlulD05MBoYR2AnPh863ZdafWA25nd/g+OIdqtPXvjlEqxPUm
/WbaGGzt3l/w8l5BpQMzS91BSYDBz/mCamYZyQC//E5DbAivTV6c71mubPH2ri2zKMAsAvgLiXX5
93/VNnQuYiy3huyutpDJmyQAzCoat9Allz8ZMwlaPjR+kNcgCJ+v4uWTG82ASpYO/XSDU9v0qRdO
/TQJKZ6zPOn/sdRu/Pr+F7z8yfiATO9pFILuRGD/fFGGA6bUw6i4c/OsxTAy0l5dlMt+e0qj7au+
1jbqqctPicwg4uJ4TdEnQF3jfL2OdFdI0A93QPRqP8GeGPyoV2yci+VPOQ8K56uszkWmmQzzQI3e
qYkZf7IhJSBzjw+lAKS3kedcUF/Bi5K+8T9I/9EUX7fs4iHtstme8rsBH9P/7FR6pAhxV1sMRGeZ
3bSGG4VHu2akeJhTExNz2xaJ8plOYObiD6pzkMrEGw0fl0C4A0Xk9F8tu65/Jp2X/0tIN9D/mJjf
GsIU7aFUJbaDtH7T+pGG5wD2CbfodjfljYz8TpgY6xZlGDmgERkG7itNEcYhUr3qVzmy9CNdNlHh
HRjLPvRVgITfolozq0dmbfoWSuvih6AVbC0qjEw+kA6/UIvRBhPQXxwHLTnW3opRLhGy1Q91bW9x
sK8vhT0GbVO6T2u0N9P6wowwiQ+EnTgI5ZpUDGH8q6DiOb1/Z67k7vTSVHAiRBzK5lWWhDNyanoV
FBeBXZUP+jp+tZ3IujFTHRfeZpLQd4bhzp28diPAXtye5XMugxf6a6QR9qqELjAgcIeazzlanXvD
FVNPHcjsjef82iqMeNAhw2ZkmSme31Ejq7NpnAvl1o2a7rF2x/4hrFLn+P5XvLrKgnzxlueQ/56v
MoNYVcCLK7dIhiePTTXWd3lnbeHorqxiMdMh0CzPIBDF81UgvZHvZxKxJjwgnFNSNfWTDgLLvnl/
NxfBGyg15HvyZ41JOKy083VQPxnQVEmjQLHV/ic+Cu4PbCo6DCrkODmfh6oQ/Wm2snDrob9y7MFF
sSYYOv6xRgTTQ1hoWKEC57RdgIFJjMVnVLQ0cVrPSzai3bXPqdNGJrnkMtNeWG0zo/MwggsOROd4
/ZHhpl7trcom5rz/Pa8tRDsKxT0qVPWCd1qHWVzkYchCng6UG0/rG+bP6dePr0K7/41VtDTAVtuB
4YzoczFEgXSUf71GT7E2D7e4Y1fCBVPm/7+Iu7pOBHg4k+CpCRf29KPwBK1RK5T9Dcz/+FeTdMau
0eyMEGnSe/n4BhdYHBkFPN6LmbrKLKmXbgXIuxbe0eFJ9JuhbDfKxmuHn4ABAYbyEXHVVUCMEGfp
G2ynA82ZxLHqK7lv6herecR6wDzmZMIb27py6G1EJBeWNa49cIzOjyEDQdmVlpoEemiavzyjHRcz
aHvWD4ykJm0j3r+VvWfphK5ziTjtdGRBba3D7thx9aYqTaEzOQoOERDOhvggrGW0MboO0kmEhMWy
NjIUK9r1Hb71vMTg3hl+jsroR0YziL3UbXpvM4bmiPGlLp0lHaExdd+atafdVXXcdftQdoyAVIA/
3yrXK/+TRdPDufES8+sMOsp8SFslMf25d+t5Mb7HdvczagBkFUXWW/rR9qy2u7ELI2+eymw2XuNI
Bdf//qm6SBqJ15AQwEAzYcBEYJVegetnzh0NZaD0eIgrhZj2Ag9Cf1LUx0QWWwTDy1+blwxjJt4i
6lvY9ee/dh0zMkmRAwlECVlATRGqwfAw91E9+DA6aOHiIL/GWBF3JmqY86VgMuIkW0Oz6lFvPbZW
Hp3qqvzz/ue7vC5MLzw0MgA60gFZS7K22JOHuYIu6lS4ycH0BvFj0N38vioqbY8y7PCYxf2WFuSb
0dP5Ieb80v5aoAHE1TXLuDOzqaFOhuwgsty2/WxQIvGoL/iUWwVP9BQndXPwPKyO9bh4QjKrNsEa
WgINilJVw/gLLqa9+k1J9Wz+gb+58tBmc6n7I6c32dHvbr+YZj/dVyPkQthSLhJekShL4Q91qCN1
ZJbQ/dRKZN+zCuFbX6BR3J/iSCm2SqnLkIswwiLEQLcFPNm6EK3bgZzDbtugj2wx+LlTzCfMntVn
GXXTN7Wv5anr0nm4K+JJGBupwCXCFqEJrgZmdNTAGrHj/BBpejblRtqLgL40QhM4ZSEAhdZRaD/W
qSezrzLJa3HfZI1bvfDpp+gWC/ryXxDdsfFqN2LSd2pCi/Ll/XN3+aYuLmBwzHlO6YatXzuPBMjD
TrwIpEH9r09i/qShjPHf+6tc3lZoZR7QaSbOjM7WZiaJ0yeg+CBzOhMYfr8GM5rsxogi6Qb+6bzl
XnEZixZwBurTkHQX6t7qY6OgoxtzyGUaEq0uD6arMO+xwM/Wuzm2x1crM6zf7+/w6pL8rDaHi6i0
Bqq5dd6OHqrQQYvj164bVPvQCLc/VmXtHpo027JDurreolMBeIjW7JolaGOeUKAPRlAah7A+pkMc
ftOzsnhm8ssTk7TMUTYe2CtL0gswyByJFkCIVjlL1aoaaXNSB0CkxY0Sty1m5W18U1nozWXIGG2k
e1cODRR1VIroXwJ/XavNoGxWi8aN68Ccsvaoafn0MGStcydQttu6nkthcR4IFzYrwZ2rQK6y9jRm
NGeOqi3BmeoREJNUWpMDrcC1v06oqcogFbX71JlD9QQun5lAVnBsd1bX4dWeGAaii5YjuglTPDGU
h/eP1uXTwDdgcgLkiOoSnt956CiEyDJad2XgNoVEqNc4iCJt/qVhUuzGluJ+LwdRb6Rv1z7+34su
ceOv9hZSsWLuQmhwKm5XR5EX3l4rI6Q4VW3LF/7qUiZOYTT+0ZNZu1ZPSO0bkGXgupuldix5LwJd
LeS+RaBuA4L71uJc/86kiDQHKdPhO6y3xTAIeItWBiF664nvqAo6kpERDo/cXz5uiwlP5evSC/+b
+sod7/V5in7QDzNbP8zz9KPqyCgF0xzHWc8lVtHiX5WISjx4jRbC868Rj/SVjq7M3CUf9UpmFWBC
ixAbVHHAmqsMplOMIUZAvAxmkWFCapkCtKbTbKTEV35HUgh1+bwkMETB8yNjD+asDEoDijoSyg3K
1zOBr5wDGRJ3378SV16tpcAlpSRnUUk7z5diLDz3sWnD/2auD06hxq67zq0PagUsnw06L20CxI4W
COP5KrCjhEDGAsWCoUGWX6mNRzlnYv/+XqDR8eesDiXNVkYkDGGZd6/7rYXXOyGY4CHAriqffyTA
qOefBnwHcW8UUZlXu1nh+f6ei0wpmIgmdSMObj/r/a6csAv9rM4almrY3Iz9wU7iVmESiQnlbTso
k/5fkdXGN1AAVXqieYP7vJ5maEUb0mqi3ZzGxhfVzKlaBFAS94HaMEXe1R4bzT20VgOaqMNlwb6J
y1Fr71qLUtGn/i7FDq3MrPlkK+1cJb6VaokT+aIB75n6okyV+DQ5eqTt8wmx1X3l9mYFk6XMZ9/p
rTYHCCi6rv+pVv3k3EirK8ogUXI12eloaNcn0xp6QmzYdxI2XtwUu4nM7WcR5mBW617X4pe+LJzq
0JFIer6hCSt61Hib5K5M0yl/iSIwWqXfj4me+Kmqj/0RsVm7x00kNMubsskd+3dZ65OENuZO9S2S
mqX5UiDfBlyawaHzO7XUyA6ctFKLA0SMJPzDbltrZwg3tAGMhIZKR7fs7fsokR6iazPauceaX+vB
nCIRfXcbu/4RDrOgx5k1qJK2tGGbE5aqw8+JTmG9tzxpm/44tHiXO4mpNDexqcjk2ZmQdkWKEIfI
1jcw6ctPyBjqr1E/QrP27aROJ7lHSbfT/4hpImqhdIdGq+hz54uUs2chwtsCYilbBFKypMShzi2k
gztGbAvc2TGEy4uHuWPocArVsNB9rZrH5miEaqPsMxkmzrdx4G33B9sQ8zPgz8bhS6HgtAPOOWk/
GoOmoN+bVvJzNpJShx3Um/Uh7XLXeZ30Ur7kao7ATJe1Yn7w1Fjkpw7xj/GAMysvpe/IFvK0PzZd
2t2mUaV0N6NW92g9Ox6RCr4nh86vGbcXvkEuNxwxv9P/DIY9R9/ev4VXIsqiRkCXbhl5XEyFTY5t
UWZKzcOQotkv5h7p56hqvI0k6kqQZB3ApAvcmzbxKqZ4SOuWGFY2QT5mUKLR80YzeZKwhfymo8m6
EVyubIspGBUytD5AF+uiB7rJoOOM2ARw1Zq9GjfhVx3WxwaJ9sKTl0hJkwdwAAkiE7E1XN6sQ3uM
bURbgTN44TMAme4H+HLtJQdZ2/2KmPDMn8hki/lmqks8IKvUaziyfSld67Y2Uit7mCY3bXZezYAy
aHkNu53SOforQoi6eOymYUrRjsRHd28nZtFQDIXhv0nU58iVN4qRfrG6WY0/ceKN7iGdZ1vetgmI
TX+0epioqtKh5YlSgJvsK0gKxe375+dKDCdzROcAYRKD8n3VNRxh7mlaatWBjMMH8Nzld2m6/xpI
IN2aY7ZlN375s4Klp9TQGTCRkK8LHDetUwS7HEH23+a3OdC2h1EX08Yre7mnBY4EJIMZOt3dNdC9
iUxgLog0BOWYhf8sKscMcO28ftRCM1R3RujJn+9/xeUrnb+ENmhRphnwpCiU112QXkNkeMhGGah9
0YwHaTZyuCnbvjAPfZZHka/U0mluKsfJVN8SriF3mSLD8MtH/xqMcvgbEA4Q87jQZNU6zWttc4JK
YNb6ogOPoFcaucwLLWgFCmsvogKgydTYgJRoKfaf9/8Cb8fl/EMgGkzFjBQMiQ434zz1sKC5TIup
RIBIh23tx9mrP4VCSQs/b0PstWWceepuQlLs3rWVdL6T5Vy3e6OfdM2vsoLJoeMqrUEnJSrTna10
oTwUZirsHZqDTXySYZv8lM04fyogD2xpPV2eHP76yF6SoqETCtrm/K+fqxifDT2l2wjAym+qfl8h
ELeLRHtP6WJtJJ5XCiQGOcQgpmDacoDOV8uQCNaQ0kZnzJlb3yJE7WscCmbGOuY83xEVN0ZuS/9g
/euQroNkB89GB3LZ/t/FkYN2diIzHotsUh90Q5YwT0WHiUHe3GAmpwZTNrvgHDt7I8xcXnw2iSQq
48xltrweKSm9HSE9mNdsleZxjrjovgm7LfbT1UcK6hNjOMa0l/C40hjRiQ/rwKjKfqcILEDnslX2
rpqOG+/htQ1hZULTHi8qmvarTymkGTEbYKnIDYfGN9JQO5WZ2W/8YpdHhDY9UYyyBJiNtfbsbVV9
UiO17YK+TPEXzVXzEXixvsMp4U2eLvkRh/a08WNd3gIbsA0vHIAzJBHWQOrI0/swkloHe2RIp6BJ
VQnuyUuVyMfBdYhugJDWW1bIbxnE+eFc6PILZx4XLCDjq3ZBAyxGZrBoAl7SWHnxEtkqX1GkkPIJ
JlEffam8OZ6ANJX0qKAk43w/a1JRO/gtYBZ3uWbKmS5DUf8E+eyl3xO9BbHc4vcaPQ2ys90T5aT5
Uw27KIG2Q1P4a2L2ire3hjofH5VwStqN/szlKeFBgMCGTiWmg3RDzi9c2Cje3GNkEbgWXhf2kM9P
Jd2L/ftR9/JaL60m4PWAbTgpb93yv651B0cbDyEpg4bSa1+SMTS7kMSn91VhJK9WMebHCKWnOxk7
2cencixOEYj/G901tBjOt9jbQydHRchgBgl/Kmn6+LaDiNT7W7zyIRnGMWEHDUHNuY5cc6IwKopZ
xc4VMzBGrXhVa2lu5IOX8WNppS/Stsh8AbBdJUPu6EVVGVt8yDKdvhl2Pz5QHeo3RoVhxP+wIZvr
9Ya+oGA//2wxr/+gC1MG8MN0dA1gnDVGrh//h1VoQS6tT4i061akQNIuLoy4D0hD+31UGwPytdVW
J+DqjwM2D1wo2Gj6Ned70Tl8ehrXfYCguXdMtUmc0Miff7y/l2s/zjKkc3lCwKus1ZvrVmvTuHP7
YC5a8dz1ekKYdyrQSJay0UC5XIp2E5Q25oHgyaBlnm8olJUj5nQgnZNaeVuYbvY7FDqcCcZ3GwH+
6lKgTTGfWiaNa+lf6KVR7wlgNpQFfxyAxH5sNfQGemXLM/TyV4L0SSvt7cQB2Vz9SuBwpq4yk0Ux
CGmOSakQdUWk5PD+r3T5dvw/IBEAZXKoC0mCSB/DFFOVIZBSl/O+YLBygmhRqc9JxE9LndSY6f79
NS8fSZIwKNXLBHeBzq4a/ODRAeXnrOkKYT9Ndj/5smwWJxU9C2zDTo6KW21drSsbBYSDZBA67CQB
6zk67hPIeaDzEKhGBzwuRrU3x43iOXbt5j6s9C3HwysHhXIYYdpFNRMt4tUmbWeC0dG7Q6BIKCzS
xmzJC6vomLa99+FXi8qbypiCn/Y9EfH8+GfIjsC0KsZAuHp1A8Z/vIVCugUlufYBoTLYTN0RC1LX
XUrL7OEHZPEYNFVnV/hcZNjpVFJPpiDRHfm1mHP940j9hfxGJxO+HeXhevpe9ox77bRBwTkDsRlC
p0S1JsvNbOO5uvZjgeXgWiP0xOZWP9ZoVikOAN0YhEbVBllk66fSwA0AyaBm4/Bf+YxkTbRJzEW1
ioHT+Y9lTww8wtpTA1Fr1k089dk+Fm69SwiOx94o5cZ6V7ZGH4jQCPYbBPF6gCetSrVblD4DFeeK
/yZssdAQDK3yjpLe2niPr+0NjSwLHCT8SDQnzvcmKhE1nAotGJtKObglbt6FmRefqhkPgibcVEm+
DCQMAOhwATCC1qevKSN5nHeNUjA20zPXelTpee418o3vZVZUtyEYxpd8QkDo/eh1GZeXYSj+FJRH
5qLPfr7JagRKhT/UEJB0qwctVRU/whXk+OFVqPkWFCV5NLniKhOFTpHOWYF1rdnM7XTDdAjtCRRD
mv7DhRFoECTAWANACM3Y8+10Nl4lRcu1bg0JR0qzw6dZUdqNgdjlKaTjiX7hgpRnofXYGqMuMy1w
Tgtql5yGos/chyg1+1VlflSZnTcFSDRtQmCqMBjXORRtDC2GaDwGHXBoH1pk6beZlu8cO67/h28H
xsMl/C5S3etpbl7RgR47dQxm6OW+DJUMMQhn67m89u0oWilHAIK5xhpwVgpVm8WEjD3HXcHwctB8
JenHk40Hx+H9U3dtKej68NnJPWhQr07d4Fq56dTNHNSOy9SXzCOWPmSAITv1wOn+fHg19BeRBKfY
0gi8q9U8HT8xPpdKe8NDa2yyi70YBveIf+NH9dQ5FMCqkIgnXIAPWTPERZ01YsgGNWjbyNvr+Eju
kLeqPv75wMFyh3gnqazW4JsOteixTmYVdmNZ75izI45bhPPJyJQtfceLKMQsl/pg6c1SLehrqrZu
QDLAc8sJXNrU/4xj0u3rIcle3v+FLleBVUBoBaTKg8+zfx4cosHM4rpFIrMdRXui7z8/uF0Nm+39
ZS6OnYFFHaEUPvOCJV4n1YPM3XxQMloJC56lSDzMQo0GmyFr2joIF08U4xCHyptBOP8PlNT5jqRR
jG1veX0gUxF+sftM7rt81k6TmndHIaotbPbl1ri66IsyfAf3hGjM+XqQ+9GfyLUhYMCs3BiTnvqD
rOPjqImN23RtZ9QjlCWLsDb36nylqYFWllnqEKTYUx8YaTEmTMbqWGtV/WrG1VZF/NYpOGsA8QFx
RqCtCXWIB3G1NUeqc+TQHwzCLo7+j7MzWZLbVtbwEzGC87BlTd0staTWYEtnw7Bkm/NMgsPT3w9a
3FCxGMVo2yfshU8IBRBIJDL/4RBDB786BUp1QxVW71ywXt+zYbauiNp50Kp170IndLwsQOaCVMdU
cDZK852hznun8C4rYJWxykDSUuNbW86qMBUnzlANhjIFuVPN/mIay3Gq+up9XBfjoUVv7bOT9Xvs
1XsqDpUwblAD/BC2IJTzb5d/qq2mgVykBwPlXO9TmA5z8SU3pj7/XFVQar5H7mLmZ0jVpv5C3WJG
4qVv3O46xghAn7qwt0I8eFqSaq81tQ/eOFnmAbyVudDNLjCZHfU6Cn/2NFBcn75FrvxjK5GVZ2dV
nVS49EVatId47BLvqU8ytzkNmAaX7wYMrb0/57Cq0yM5cNX5PPdy5UeNdnXsJw2n7YjETxz5WE7M
hjg2VKfCQ0Xbo31rSYDVAa8BPk+ehDtGDmXZQpDOGIGLBqgKeEDnPZTgJTwZZdrtBJX7bcBg8Inh
//Ba59ly+0HC3OmMbHGk2LVn/2X0bhN9atrRLI96ZBnlpTWtMA/oWs57vI+7+h7T5J0EkoMMhPLX
KsVvrNKL0hk/jbR1Td/wsu4J61ygbMPQvnQDIpgHq6m7U5XZ4afHkfQ+YDNRcLY8raEIMfXbSaME
XEyuWRtBhWbIARameC7sat4h0t2HGkZBLgo7FHD9jHY7il4vU66HiRnEkT6nvlfZWfuFimftMRq8
Z7RrinHaSSE3viewLUC/uHtQrFiXFC0FQdJ5ZFCegvNwWGxEv+hPKaV5qPVJ6Q85ajYRqD3iz/Pj
Vb2fL9Eb+3NKS7/MPFYftAbMslijaQbgtWzj2FZpNdMUw1jgFJdxEfpmGzXt8fGg9zcHkCBJYKNI
LO1/Vp/ScweAGdCKwTV57nMXmQwDR/w5Ldw99cP7DSu76rxneGmboPRXkdywpqRt6Gag4ogNsqGH
H5q8/jouiPibIv7aKVg7V8Lc2UX3e5Uyu1RHIAHkGbe2V5caHmNqgHuZbaAeKSZHRzEk3VsBhhRE
wAtIRUwp3bPmh2NqpkKCQoJhdNzuMNVGdOnNyPJrtEp3vtg9H5xXFGkMvlC/kto1zL0zddBvdesG
hRoVzb/9zPvgkAG5ArJCe9S5AH4Ow3MRFYlzDNvI0BA5px2BKItVWJcpjYb6xTZCHXPygSrLU2mE
ZKpE8a7K0Vap8QDrrbbM9qgHci/dXuWyskO8pIIEjHndD59SL86LpvQCcF7dFGTqaMGtgGyYHfPR
1pJr6dZae8DpFTMbV8F56tQNZfT18Y6/3xBETGRRkSCS9L/1pxpROHJgCIVBqlbDH1FWI+IHI+XL
41HuIfISmQgIkrYjW57L+jZ6ae4YSoh2GCBdyqECOoYHt2XlWBMVgnLoEwYSKOJmloR/jCVOoB/d
wUC+ZwbhJZ6VoRXPepspe5Whjem7lHvxY7IA58GVuP1dVYHxx4JcQFDMEU1s3sxe7Y9NMb4ZrCM5
GJIqDxJZlstXx72fqySq8Va8IgibHbSpGy5KgxDK43W+C5qcAXhLsjlPaYYKw+10ojGv8CqpKSwA
7vjgNXH3VMOHfa85RX9VatHv8X3vohgDonUBsopOEO+J1bTIc5WlVChHmuPgvcQ9pj4XZKvqyp+T
Hrnryimzf812mRECYnPtxJm7rwdIBsg6Nz7fTxLEbqeLam0WKhUtedzfSb9LurJofnhZuZPWbCwr
NxF5rZQWQa54dfdWZZHRXc2p5/Xxopxz3Qw7X09F9YLgXGycLSOe9u6HezgzGqUodYF5+NXNW9dh
EQzFw3tG2H8a00kc2jJtslMpYu/V1SZH8113iP7NMd0Dpgfm7ggssnZ9rJPTP2MQNuHx8dbaWGvJ
/AL7AY5bw2fudq2zro6dgkwzMOwODoIl4ucwtuqnx6PI/XITFJk0oqwSaUwMxl/udpRJEdD6ulIL
urDLnvoaMYk2Cb1AY/vtbJ6NrUtRXbJWQOVyh6yOflguXUGnXgvGSRXHxE4dxDksZI+VqTiYpWMc
Q02dP7R2tMe33pokKEHEQGB3MPQqy0jt0Yi8tkVjDtmhF2C/8wfJQvtZ2qN4630PIYrHIukM8DWp
QHK7nkU/dyB8NS1owbA+gR9wnvS8zN/KEpajUDnlMpMWU+uikoIER8MzhvOR1vUlafUfVhcaOxtw
43ux64gzsv5Cg271vZIucqpE4bEX2UI/RZ1eX0G2Apcyervz50x3PudYBp3KqJt2wurm0KTAklIu
nQpWex/fmUIJjUiXmKD8Y12g6W5nhfZ1GWzxp4o9Eu5GXghy2N6TPtyIPBhASQ0SwDpUwFfnIWyt
PhnDRQvK0BQvUdLFZ9H3yXcUqDF3XZq32gZyO/OMB2lBFRyq4tpQCNyQpknheqT5He21UJoBP6Mm
xXpRAC97fNY3IoospCHqKMV8UB+43ZtNH6mUXrETiXAtOaZFFp+rmOzn8Si/FEZWIYVhDOqr8AO5
5VdXVDeHNlBmUw/ssLpOiHLktfJsxMo7VY2+Fop1UoXzT2OYH4fY+0trXR+HjNNgGdBbS905xPYe
pG1r3iA7qSPSqeRVtf5B2oQ9WpnqdGz68mD3YXYtoPI+PZ73RpDhWpSFEV7ilPlWqYBSp/Gw1A26
kmlRfB6yKAuiNLFOS7vswVu2Nqmk4oGaZ6HvbNhUtRma1GEoFVL4DypUIjDixf4axmH6nIVe/9an
IZ08YDwkk8RPQs7qOOahopqLm5lBVwzFBwr02dFDgvBQKWp4Vu3GeXsQlcUtyloIjaLptYrXWtpq
Ed52eoB184L9q6EfE9V8s54JswIgAkqJhiFv39UHa+1hSeA8UKhxlA5pUy09Lnph+2gE7alcb+xA
1OnBqav8T57325NX60YIzQxznbgrm0+jE0VPtTtWO1FTk5fL6uTR1ADRRczkfXbX2RDNaOaRagTR
0nsX+hEh5Mky/DAXszQSN5u+RU3FiH2lgr+RiSE8jTpGHI8Pwsbu5ACQT3DjEr3WKmlLS80UN3ED
VD5PISqlXRgosDiA+Ywe1qRmuqfHvrW8SOKaxBxEy++6YdNstFqFxiiowHA+WqmrH8q6X86P5yWT
2/XqglWRRW7ebnfy68Jp69TQIzOwrPFvu1a+NLP1Qk/ilev+s5vMrzvD3b1XAc1JFAcPGfCxPOZu
N41TFLoxR7UFFgE5xwsCRiJ55v20jMeeYkZ8zJcUsXlnympyqL7vL06S59gLLW1d/rTitLCfFXdo
X+tIWOZnAHeJewwnkSgHrVYM9+Ioo/Ohh/Mks9hkwnOktHM96BU11/8n8hTdG5LlIXnp5iTzMF00
vC+Wvcz1oY5zMqcO69f+OVx0NbvMcWdBD1CEWzzB+xe9D3U9Ed+MZjYxwOmEohDnw6U6xlNnfqvH
PHdPk6727tFoFRPYJIwm2LCoj7tHveVp4KcKMrG+6cQ6mk2TE/7Bl+9/akU+RcesKdL4ZIQpan8k
tqgzjTV1qzPzH3N/DrPis+uE+t8zNejxIHRzLo4TDjU8HdRQ+WbX0FM/WGod6S9VXHSBHjl1eRga
s/0jnsOwPhixOrg+or1G/tTwTvleKyoVCbsvzNifiZPwnzQl+ztXhcguYzLpP0UIZwyvny4V7+ys
S8pzoxeFesR4bXB2ztjGjrfBgkuKJ32Qu2IWjVoMbQpEjF1a20cjHYwDlNs3EyrZgZKIwsJSCL3L
AKuSkr43suMjRbd8dYYLrZjzntbI1ly4nkm3eKjzGlnFYQFmwlnADwVtN8RHQ0zOaQrFnqPB1iiA
DXlJkVJK/c3b0zRynXiuEjIXSxVfFjUbvxUii06PD+19v4glkywDTBr5LHdBYqKm2OIsREGzNBFV
nmVH7KXiaUK1GvUS/YjTGWiYzo7JX5cBKcRjisPh39hmdsYxHko9u1bIH78XnU6TXaU8k+79xo1r
AmokAVO2cFXwObdLEc8VaKoQyKqNbOufpdVqn+ZUcRyERiwDL9O0U30pefNjbsfsTDtuDugy7L3x
tz4IYmKQYqRC1R17uI/gfyg14c2cuuVjhvjye6UwzJ1KwkZWRlsSbTRkIqhZrAHci2sqVEvI/Yg4
P+c0jC6CY3/IBzHsLOvGfNBOodgEk0AC4lZJCwwisCVNqAfxNMJFs0r3UChOt3MJbY3ich45LVBB
ODK3305YVlYSa/UgGTQghAW0t7EiUj3exhtXHYjW/x/lHtc3IorbjnpQVKN4qbPC/gy5TPeLMVmu
WtPVX3JR7b03N6dmQtQhVfJIHlbPkyHKliLuCqZWuYOvdN701JSOtbOAGxsCDCgoMZksUO9YRZtI
iXtTryYjSENLP46R901VZ+OYVFm8s4jyGK3yBYQLqQU4No90dt/tp8KhLbVbMGsQxcFhKk1uz6d+
drPuLLoy+2A3yucyXtpr2obmn4+/38ZSMjSzY8ezR9a7xHB5x+Y0AIOWt/MpJ5CfsErYq0XeE6tk
XYDJodFB8kU58naGjTKnU+XlZpBH7cfQ0v4VhatAqhrOrmL98JLkmCp/Oo3ynpD4eaETioiN/uoC
FPHJr470Xis/GsZPSTe/9q29HLTF2vkIWyvBNQkQApECyQG7/YkGXRBHn1kJOln4Es+Le45S7Loe
r/dW7ZBSPn+UJRWXmcXtMKSLdJ68wQxCmPTgBMyqQQpXLOaHZMQU+oxCZDS8K+yxzF/0JaNsqulo
2JxN2owaeVDm7L3ZtibOywkOBJEedLrM0n/jXwCrR3EXAmdQDJg+4+BRnNTU3dMB2hxFChlSQMQb
cI00mShC9czPDBpr6s+VLsxzIpr2P2xnavjgIJFL5Mkrw9Vvc0mWcY4RjDCpzObi1Kh2ebExdt/Z
KveRAR6HBNeD0mE+61fuKBraR1VtBuagRmeBqi/YEq0/11X/9mWTQ4EqoQpKl2JNZpqRyM+NruIG
ViMLPn2bjN+ceJcGszUjgDnAtChsS0rf7boJkQ+JYhDrDMtMEehIKcZEmeWRuobVznNlayzeKnQH
gMtolH1ux4KSCPTcZr8hCh29mxqjO5ijqwRzW3k7p+3+diJbJItzaUKaVMhXh20YELSfFMsKqhHv
dSsyqw+l2ZcXsEnujwQAtd+IXt3Zg7+KDrfhnFFhYCCERLmAJvLtBJOiLzWnUy0SSB5lHxaq8/+k
iVfW9rGK67KAKhOrMU8zvX7V0WdYTmHedt9GEMLiMHe6aH0V15zXEGGIFID3OCIGgLEDlGMh+a+8
n4b6bNXV8DH04uqvtEU14jCYZr4cMghCi28UXvTaVlXyasWW9pX6adv6epeGX+oBX09fV0SqXHYi
m1zM9bSxGOC7QgWRXezVtFGlSKzOswMo36FPC9d4aon7hywkopi9xlsstT91IjWe8hArH/wqsMWY
kqR4h2ledXz8c+7jDb+CDEFebiCG1+mcgrWiPaCyizNNGx3xJnUglc3uzutqa4ORM8I2oGeueesK
pj7gFpK1uh2YiTJ9n0a9O+CKUTyFXZIEC0RUX4ja26Frb0yNxho9YdgAID/WTQqh6YNhDQlKSV30
XcMC5LUVpf3t8fptXNkEa2ioQB1lkrpGIVqdMN2lE2FQRpHVflcdRYeU7aFknqLihsL8Mgm066Io
cfULV7YZBW2O2a2PvGredYem0LPE9yLay1+wUK8+ulWjZ89OGuYjFG7bSpFCX8ooSIcyd3yUFwtj
Z0tuRBquAAoiUFC5ctYAhGkaS/6KHNQKx+qI6hx+JD30pAoJjbdfCSyXtNmSnbi7bsCylEvGKXTI
tnP73IRed1SKSrlk9dDvDLXx+YGoMykw98SptZNCI3KBqv7MrAB8ITzT0tetnL2UbWsUikmyNMd8
SAtuT3OvCk+PptINlMUCBGPg9yL0JdwJ0BujULTituRBRJvqV53yt/taL7q87mMJnaJHde7tZLoA
2dojxG2NQsOEEgXSw1w8qxtnrj0zSRMAS6U7YJuKz8VTXU17bgL3WbxEWnJT81m4Rtdej7OZUdfl
4FJhL6ihqtlXM56fHGOBRxYnxyS0T7So/318TGVQXQVdQFG0aIAQQotfo+Frx0aZ3MuswCGyczyV
+DXjLH9z21JDhSDmsz0ecGMtyQ+A9VBvhCGxZksKUQBNSoUSoLudHGrTSI9JZxc7J/d+FDxPJHAA
HQzgEmtRK7gkgLmHxQkM1EnOXjQUsGapmb11LjAjLKobZCH0LdZfrLU6pye59oKIuulrWE36OYEv
8fZRYGKSOEmyHcy01b0oWjHpc9h6gSNLkwPQx7/sjL7om+cCRZYvA9YCnO8aD5ikyJl1gE8CkADR
6zQ40zlfsuzrfxgFS3iJp5QzWkWFsbVmpJ7SMOi7oX5aXBx3Yh6qb+7q0HAhslEz5kFGKn8be8gI
ohpB5jBYYFX70wJkeYzKPceK+6MDvADGNPgRCGhQVm5Hsee+95rB8eBYJmYSqGNrfKyjyHiZAdZo
Z3P2vM9vXj0ADfKBT5WJd/DqFYzAAjZq1GMDIGvuc6hm4mg3xt6uvr/1wKbQFYNEAEBUXQOncE8a
RJIXYRAvlULKOKdnMddZMOrpnsPkxjEly+IJBHlaEgbXjQfPaCrXzMIgxNrtbzqNyfu6atwdqOvm
KPSHYaixs3nc3X4oL/SqZXSaEH3CpsdEIW6eVJSKvjz+OJvLRq1MVq/pbq+bfKkb4whaMwouduFJ
1aP4bCVL/jLKKuzbhwI7APBOHiXCwu2EYt0rKqPvQz5J0x00XbiHMnSwVe7zPZTC1toRFng4/ioC
rktLVt+Nfa3SVyvxq3/vLmNyXvRkTxhpa+1od1Ew5yTxz9U+yBqtj0eFXDEOnfopqjzuntjGw2ss
h+fHa7c1IWID2ARSLSRtV5tBWLoCP3YOgwxdPrDriXV2cjG8PWbj+8J1LZnmaPmvIpAaYcfoJgbt
yHjJ/sjK6SvAZn0nxd4KQIgdyduHZeO1crsNhGIWSd4kYdDUhnKhRZe916o48ROhFp8ddSmf3r50
FF64wdjftArl0v6WbMXoDdYduLygt9Pqs3Bi44UwsWf4svWBoPYAKoVeLjGlt6PYwHhFigNqQDlj
Oi2YvwSmuXifHs9la8c5dGjokyMUCVbrdhT8u2lJdmMYGEJLjhHu1i+Rif5lg+ns+fFQmxNCAUX2
i3/1qm+HMtsKEVyPocCE639VVTtfEyBNe+u2OaPfhlkFhRbHo7ToF4JC1esvamJ9UCovvtQKNtKP
J7S17zhAsh1IXsIev51QpIVomHV6GAxd/1UYTnqJlGn020r0J3RYc//xcFsTQy2UQ0RrEAGM1YaY
Z9w4rMLkNs9M50s3ZM2fFfSe/BhirrQztfscXFqoIu7KawJBwTUJq0eeC4aZiK6LY7WnmYrmz84a
wh9FOpWmbzejZR3mXmneO5WCiOLjiW5sFLSUIFQS14GjrBF9YlygHwmBciVqg6eSCPaxnxzj55tH
oZTOxQGyFsr1GvFqKX2RayCigzhe8NmiKnFK+krfWciNuciKGdxhqQ9MAfJ2j4xNG1KeYS4aynMy
Io0vUaMmO0DPrVF4LIMaxBmG+uZqJzpTVLsdDjBBuKQC39NJPdmt07/9AOPGAkKRQIF+wlr80Zrr
JqsoEAQoIU5XN8ZUMUTZdEd1ZWsutIqAWUKt4O/ViiVLGiW91jhBsZjCr0Y3PPXWLqr7/jChD8Zj
glPLgqnrh5GH3KOt4Y0NWn/B36+svBeatO4pj3v1zTctfz4ca9BBpKuAhG63AIYhea6oNbahzmQc
1Q7JDlKAamfZtiYEU5bwiqIFV+EqJ+5q3co9g1Gw2XX9GDWUgydw1qxwq97Z0zKC3r6VmYrM7Dg4
vzTybiekTMqo6zF7eh7cP4dMCUTc/B05w0sxc5KKudup021OTYqf0aakWLPe3UqPEckyMbW4VPXD
5I7is9vo1rvc6J3j46CwN5TcnL9d7bWGrliWyYOkqPOXSR9xXi/c8tLlcbIzq/vbg82N/QqUCQB3
d8h+rWmWosgcG5V/69Vy2r/Rnf4WdW7nAyb6+/G07s+UHAuwh2RBc9Ov4kOBh7rXygJeoniND6Ko
PQ3dsgde2Vg8mkUylQCNQwa72oLDMHmKZ05OUEGCXw7oBVsHMU6VfqSU6e6cqq3BiMmkCqSV2Det
EhcEhd20i2wniKIp9xXATX6eLz+xqjbeHPZoJrPh+U7sdwoct3sCPWWvHWPdDWbq0gc1d8S5pYG9
c6g2PhEoYblyVKF4qq+iRNvgWtzEixuA2vcOM1puR6Wt/nnzPqArxWUkBR942a72ATf+mOQ6BQGt
7RW/r/riKa/0PeeDX5zwVYAgY6UPSuuGUu466x+xLschJCeppGrXBuUo0k8tEPYvI55rtt/oM0o4
Hs7Y75WMk3XMlnyKDzUC+tCEjcbWOXQF/xctx9n7mzkutX5onXDpfHvsdSdgB9avmjcsy18RcTf8
mSN2p/S+mhhKFfpjGsXJt7hqte4Ashy5qcerKLfWo+mtEjEkkaSQl8s7moS8CCbRVafEmMTzONvL
a1aEXyHYTdTmk+xD1yX5j8fDb+x8KElUk2V5FEzyKkaZpRsOptXhAOxB32ubOj3HCHJfo9z++faR
ZPcNyBvkPR6+tztfuKExx/L1ppq4LrpCVU6Urh3Ko9C6Hw+1sf1JxOguIjUAFmWdJ4Vu2ptqUiqB
EhXRKcQ3/MIavFkZlJoECHl0DOT6AbO7nVDY6otSl4kSGHU7n92hhqfWRN/NXt0TY9yaD3cVJVeb
9jaZ7O1IwiiKvJhtJaDk6h4FGhoWsCHI9zvrtrUZ+DAuoBCIh1R5b8ehLRPXfRVHV8epquNSdOUf
jhtVT8vijDu15A3IBVuOxiQvXhJm6v+3YxmNslCYbRGLQRGR2PupNaqvc61jzpnD17adWPXtsvyk
lP0FRc2v8TTvFUi2fwPzpBvFAeAtefsbyDiaVgPgEhi53f1rhX3zfZjV5eii9XzGjsjztbALL1nR
OsfR1dtXd+i1Q0oEf3q8YX81PldRgI6l5KxQcZDX6u0vcXorVZGyb64Lwh/5wUQTwPsKfTONz/Ok
puZfaj6FP2pzVpbnvovQBqnJcHAy1NJSCY8khQhXYVGro9I5i1z50iWzglKtq7TeWcRqPV/AaSpf
ocV4/QecUJvk82gPynC0exOKeNaoVXPI+8LpLN+ZnWYAANyqQQ3mQH8PxZ5YqoZJe7K8xMu/jWY9
fU1bo00PvYuRgq/1U9gcjTDBa9jmLWuclUn91Z2yneVZHdpJ+QLblWKA3yhNu7zDnzMuviRFXYqP
9bhEr6XoIyvQitCOD3NRel/iNJ+0Q6hHmXc18N2q/8jnWS0P4JkULKuM2KsLv+PlmX21YDOVF0HO
UB15uMT4pYRZ3R/CKvaApGrTOJwrty+VF2N08vzi1h1+grNj9ZM/WYWm+Zai8yow3QEDVsQWjNkf
aaA4T5Ap+sj1KQS2f6eqVnhn+oe9R1qlTSG/btKmtDxUbkHLNFfLbv7ozHnWvOptVZZ/KFM7GQg6
9M78MzPTKD/lmt5qHyaIT46fgqSvteOcOmF5AucRV74bJc506awCq8OjXUeWeUV/q8hf3MRL6mOk
LxYP2cXOtT0t/o0Qg+021X0SEyr86wwoKjF1L0ItDKRN7hXjmQi8QjTsZD/3vGbSbpnUAU+khge0
6XafQ2xV8rirFUCCunbVc7P/msbaeEhCCfEGMiGenbDvrlGbjf5UTu0pmRfvw1Krw5doqbKPj8/d
1qzxkgZRKK8/VFpvf049GQ32gV4YOIizHTSq5KdUb8adsLo1Cu92AMooqUsF+dtRTK2xtcXjjrXT
2P0cFWFM17apdvozG8FbIpKoDID2oGKu345i6CVyynoWXYswhGLgVfpn2ex+ibVI3WMwbcwIEAct
E1rQDuixVeAs+7ZYllBRglAlWB/0UHzBsaHdMzb8lQ2vwiIobAQ8eFmDGFmLVaVOn82uwTiJWF5Q
qDkodpT6aRm/I04+d5P3lKrukbfPu2lM3s9G9Ny5WEt2Q/Qht/NjC6ql1+YL0r7nsij+1+fNGfux
U1ZAh4iU6jCr09Hq5spPDHPngrv/HGTepMa0lnhHI7Vy+zkIk1ovErtEW2j0TuMibDJQb7pUav32
NwWkIeh60m2CSt76GivTzNDmmqHwmwir51lLwuky9llxfHxaNp7qAFIlpQvYBh99lYagwZtNqIVH
VwCp3wbuM586uXI0uvalMPh3Zb+d8kg0klAE6pQs5RqhWkBbs6Olja6GFfe+WWjzM2mk2Kl2bOUB
DCCzEEtWBdatTa9J7CmcyuiquljxhEV6ifMcZhxoSMt+b4dixDPH/dF2JbaN9sdxcHbu/63zxJpy
+7NXwJ+vVjavI6NI4jm6QqDR/k60bND8pgWs9vgDbg5D/xGQNvVD6Ie3e5IOAD5yCx8wRoDnmGat
hj9CtCdUujkKkYFXG6Jbd82gWSijtlRhdM1HM6LoVuHC4+tzssfKu9+OlKf4C8VcyWtcg8kq/C9s
oZrJVW2EnZ8oLpW4vC4ZMoeRPjjpx3z04k9GiXLLzjren22kWlA2wBKEsh/Fq9t1BDKbw/qvsitn
8Zn8J7ugX+qQmO9p292XdSRFXIKkACDfF6swNulVF+jaNSG1EYda1drCNxsn+eho04zvqIBDtRO4
tsYEC85BB3XMW2C1SZZQ7aylicprzWd8nXOtTQ6D2aPJ1eSD9UE+o1/fui35gr+UyVBZpLK5uk2c
1DUAUJdofZja8D20G/U508p8T6z6/quhR80hQ+gO2fc7bk9athkYBp1LK5oV37Dq5FRp+QAETd9D
MdwfAbpSQJqA8FNkRNH2doNAtlC0BXHxq4At94P6i3dxAWjsCSPc1Q4oIAHy4piBaKVnvdqHNUq5
QFfn8aopCyaBDgJixksT62Pml1ZUfYfCF6cvS1MU4jKMbYglUF22ey4Ld5OVcE5yJ4pA0nRkbUCX
WhjBLRAVrnmaaNqhKHoN8Tc4+m+G80msNUNwHDCEIVrfrqqDr0IdcQtd1awej8OUzp+7YWmu8aIr
fz7ekneHAICyNNWjYYRMIaCN26FMb2n0ITfE1Szs6M8290TkA0vCjBqArF75+LUu/zwecmMZQVJg
MCJFieX1ejsk5gpVXza6uLZ6Wr/H3rb0M7We3io9gYmRTeRCJ5M2Oh9hNYqLrZndmuIqaCrWT2q+
FJ8SdMP2FIg3FtAB4sthpo0uOYi34zSYPWnqYoxX0+johiiiNy9xmw+Rn/ZuPyOEtsdDlJ/kJldk
Znwsqj3YEiD9sIpbY13USjvIERtv+CfXuvJJCG265FaEaJehxd9LXnSHRJ9Fcnr86e4iixyaR7BD
Q5ULbw2/a5wKn2AuuKuFO8eTqbfJHy2uOxerbfYYittDESZJKYlj6weUuji9PcdivA6h3cLkVSuj
OC15rr7TkmWvZLexJVG+B4nFPQ5abg2JiZKIo9104zWrbOMvvezN60DCf3z76sENwYFUgr7AQNxu
FYotNgUNBbPpQk9x5Iv1kpe1OTr1u0pBRujb24dDf5CyDwQyD+2A2+FyfarjyQwpcUaSVez0zbkO
x2/j0u9pLG6dAYS/KV5L5qq1ViyDe4yIWppNV3WZlh+Aw+q/RDRr4xOqvnly1uu01HZ24uaQYBql
4DhQmbVyO512MZZWPl0jCvZPuaG2tl96qfW/vp6LHPepiFz2P6znL890qXfkrJufuZaoqe2k09Uu
RfHD1ub5TFUGVbAx6vZugPsLj6Ik+FMe01J00FqdcUZxGvKP6drrQ3pIFWK0r7Rl/DTw3n2dSke8
z/uyPbipUV2qut5rWm/FGBpf5JoSHnRXL9CspRA9hddrNDYCH6iwuPRFlT238w9zoI3pdy5tX7CG
+rKzyr8qgKvwxtGgWEGTirtvPfV6LNAGm9m2U9NMfYCFfNwcKgMtikMpovDfSI1E4ptRW36Muk68
aorp1xQcysObPzcPMX4DmQ2IS291M86NdPDEoYdLOK3PjVgw3lSSn8IKh6fHI90/y35xi0ltgEfR
816bPSexDi3GSTg/3IYf1EqJznYx1mcPV82jM3nzyRk1rNzaSXtfhmKA2qPoJ3K/PRD5RhxEql1a
wpMV8ARebbvKS1WD+uxEGl6L02T06XnIwnbHmWAjtJOVoptCVJIdktWViVN7UZMETNem7utTqVXl
h94ZxhM5XrKTBWzsJqnA6oLvkAUjlGhug6CSYmiolBHAi9aepk963lWODxwufZmKTBkPXRi3pW/E
M/RGgzpcdlAMGFTnPKLnu7Oj7g8V0Vgy7inygNNf/5YaEwHNjSN2ttr+KL3hj8G1n7tx+rOFIOBT
dvZDc/j6eG/df9HbMeV//601Py9NVreNIq5q5yynGtjik6E0b64BScEyygR0fIF/35Gv3C5K8BqW
l7VTOH/UTWf8z8zSJvFDN5z+eTyj+90jmS5sHsjROvtntUe1qCXPQUHmiuHZeFDNcTpR01YOY+y9
PeLLoeh5GTSLuLVXOaSROHkZ6UwrD3vlaU7S/MlWi/I8ue7e3tj4TvRc5eseyVKqFqt9Sp4/T0U8
8sJJ4uzcUXcM8ryKdhBPcm1uYysTQqWFzgtx5o667s5zZ+TqNF57B2JDXsIcjT/Uqpr5UxVXiNvt
qmxtz4u7jEOI09naFcRWml5Xe5awH7mpElQm3lWiSXcw2pt7AoAGBTsKWxyy213ORsBFAMGZazug
ZCWUaEICoAbXbJRvZqCw1aU4L11Xis885m+HikLVjU1Kndd+aAdEJQGNNfSQT483+X16QzEVQXco
diwbL4vbUQqea3VZaeO1MQWoGqv3sSPPDh1u2H4x8GL6D8NRf3YBvEgghfw5v0UJrRyNwYb1fU3G
1H2h9zd+7Cbd+VeomvJEbebNWEUWEeU1T6dioPPPVWrqVDbiY5mYrmFD49+vUYjJ/MQdurcvI38+
DBsaygT/dS5hzC3grlqZrwYSq847t4PPeMzdZuwYbVwSdK60rHp+vJgbW14+kwBJov4Ps11u1t8W
k9Y1xZZMqFeqyECQw+ZbgsbD+fEgGzuepMFF6YzCCDfKqkTQhN1M6a9Vr2atYVRrx/arznPs2Wzc
es8R4j4ZhW0lScyyVMbzbxWblmShNxm1AuCxnZ8nO2WEzE2WE34xtvQjTUaUkMfhkCZK8n1urT1b
nK3J/v4DVqchLwctLONBXLsG4r6TKqlvCGX6qGjV9B8+3u9DrT5eJQrQUVkvrmSh9MK92PCNDO/f
x19vIxOQKGGyaxTU6Q+uV3R2SejaWVwz150ONTvGHyOcjotuzg9lrP2VDqnnd729s2u2tubv464W
ksb/ErbjKK6alYrn3miyF3yE95D+G7eMhIoAe2B/oia+WkND4dY3Ywo8JhbdR3Le+BjaWgi9qYr+
UVQR+kPbuMe3Lyn3568dSvFs3RuKEf2ahUshyyv6/NucD+XVTEX/MaXPfuaS7w6J3UUfaea9GUMq
kTFwlPGxRcGDnOT2vKsuVrZtznQVml/PUSS+uaJunxL6ozsJ5C8xjNX9je69BCWiqsWHXO2b0S7S
0kz+j7QzW5LbVsL0EzGC+3JLVlUvrO6WZFmyfcOQNy7gvpNPPx80F+MiK5rRZ3x8cSJkGwUQSCQy
/4X6S2YW84Oe9jPAiDZHe7fw3FMRr1owlgY2FrnZPaRV6V1MN/EesphygzF3/VmLPfcM7Esl7e6d
S7S2R8zdvbKUXA6Y26BxyTFo9NwuR71kcG/MZEJWuq99VyuKl9qk9OCK5uT1RowJbWqdEJmqL3nF
Ax4bOf0ZOw5Ue/jPBpOb6UHuOvURcfleEIGfSK2ASh0w6U2OoHWFpbWDOoZZbcUPipslv+J6FT9k
1aFbwN0DQGuBsWDG4nR8uwRLoboF+s9T6KwUNi/pXBQVKIg4b33X6o0X1VaiKcjm5Eil9d755qLj
BUenX9KUbgeGWJ6ZziJ4s05215ytFlsi35qt1TxoDN0diPKLLBsDadqWsmylU1fdLabQdVGNyHDy
81vqZwfB+E4WRBVAipTxAidV2GwlD9pdPxomo5RNlvt5MgxB0fVV6hM9saXC4wUjtvfjyL1tIv1C
+Gys4k6Iy2qB4LiyFJgApI/9warX58xMl6tGfnQQju/Oz2UrSiIFoKjNPolFZilQe4hZijPSODEB
GBW6XfgqSKaXco378/uTu/vZQP5K7qz0cJQ3/X9Sk3q0FS2vMlnTWNPoYVzWXPjjIKojkdl7MwPI
SqMXyimGUpsvB7MMjeyp56kLoEX3LaGRkg/GMv+GNqVZXyqlqw+qCneHJD0h/+fJtmN+5St2X0rK
C8pLtOShnYbya9qobogwuvGlo010cATujieZFoBJqRv/lBf+z1q2YyuqZOYhULTmSW2y5VLjNPGk
2KUdmO70y/tf7v5o0Fxp2kv40uaSofuJWEEKXrVdlAynoMxO3sy+jXji2MujnbT1H+8PeG+r0ECR
jymgUpTBbrdKvJaanboeXxBzAM2vp5JaxZKZB/O6PwzXJxU/6Pxbs89yKLPVS+nstV0vvgitm9/Q
4Jz/l28FfocgAjQJkP3tZJbEHtd6omWiKX38h5LY2dl2nfT3fJqq3yYhjjqwd2clAay8eEFrbyHA
WtSa00gkCbtpEdlFAek1B92kdt/e/0j3gpWMHvI9jwrxth8j9MqbkjyZQ+5Q92yXor4gXds/Y31l
HcTFuxvw/w21ffcmuW6tVklZFvnANKALVPuxNlzVyHxq+kPN43s3KOvH64kHPZtjEz9WD9uVumH3
oUBnP05lPZy9Dt/SETGN8wIPKvY7SucH4fHeHHlL0cdmTA61cbtN9HKAW5JxyFysvM5T18enbmr1
65oATvDRmzwyFr33suKESd0rgCpondwOWFtVpIwr3w8cjI7JS8np96tRy7/3UZP/MsEMOudiUT5L
CmPr10rp/vP+Drq30K4UiqLvxR20pVn1M76mK/zEMJr72fPHwlOR3S0W7/do6JfrEmevJa7MycFK
39u4AAcIMNKFFKGk24krpaUMMFHmcJhifQkiIezPZEnZa5VzVR5s3XunEUIwqCoPOx3upNvBRFR4
c6TSzMibvv3ajcYQBariTEcc2rvjSEdmYgcp5vZGoGNJbd5uqWvnGqjXEkvLIRnbg1h27+0Iw5PW
L9k1sIjNTZC1idHUI6M48TJ+ctelugwNbji402TrSeuN6mlaS5LMwo4Oqul3vhocRtReMPCkU7o1
AaiF6qzk83PYgpHgfHhWgC9P7K9KV3x8g0CtZhFB0HLBblGFShvnhkMDKGQZ4u+OUSyFnyuFc85K
vX94/wzcmxb1KLQXADLCCdgEG2vpMefR0iXMojVGfi6eRHVRcnVNnnVtbI/qQ3eOHKhCeOOY0UmP
oU0SFk/uAsAIHndktpobRGRRf5IwaLo/qObwtzShWh9sN3fMgyrpnf3JCQfMyo2EW+S2/6CqY+1q
MWcdjWHx2KDI9xKXVX6QtN8dhToRty22dOiA3J42+kutsvZsEmAXxZPo9ThYyvRI5PzON5PEXdBA
kGx05MdvRymdYi3LdpjDqrXs74tedi8d8ITvSlcy4Pv74861wLuRsij9SKL1lrMgzC5uFdtj2w8O
Zqhpb1qBF1mIgU9p1uont7G0jx9yxpPiYRSBaYVu9ojrzSlemeMS0sLvIowhc3u96kbeFMEAouT3
kQdQ6pdFnRQBpbH+f3gsA7WV4RITMh4L8iP/J7nV4OA0SrugNZDXxZepQkn0lDR4pQZ218/NQVy5
cyIop/+E21IYRvpiMxrdCHeBGBCK1huRfkw6ZQicalmrsyb0pXmqq6x+c9Jaiy/vf9o7m1W+hojY
lPQRd94c/UIaHNruokIEMopTrzrZm9PZ1kcR6yi6cta5gn5WA7aXbIZxKH17SwX319ZhoZr9xUqk
NqE6ugdD3ekly+4ROpryy1Ep2qzlaHYtTpu9FqYWtT5/TSiWAjGJMVsFpnRFz2GZz8WUFWZALQi9
+DIqFckl7BM/G7XuSH/h3goTWGVqj3cMHM3bb5sti51QnFLDFtFAf8jU8awrtLU/+h1R6ZI0Z4Be
eFtuEdtta81Fng1qOKG69zoovfuoOUj5vz/KPhCAgSVLk3U+nhHb7+glDfhtirXh4gE6mD2t+Kup
lvmP2lZ6HO/N9O/3x9uvHSoNyLNTJ6bYR2Pwdu2qBktP2tFmuCzV8i8qvctyWjwjOcrt9ykF1x4l
FirRUO13aI+003He0MsyTKvUeBntIb7apZI85VncfM7yyDpniaU/GK1Vf/j8ganUpcgWX410ZhPG
x8HRmtIs27DIouzsWCvNeORavK8fXUgJ3UTxnGQTO5otdEcY1gJNFjvLwW6yC2jS6WU1nKPXmNzK
t9VZWJ8YF0nuC4ikLTFFs9vWU6ehCS3F7k9F7uR+u1i/gNEyqYCUZwctNr9rys98hr/en+AdnANj
S0F/Ugp64+rmuW61mTnUi9qErjKBl04kh6RwnfYEFXXwy6ofLkZeOSdK8t7JyrXqq4FK18e/JpBV
8kNaG1zKWzCpMVEMWmul41Je09lvU3UQgb122ZEb3P4gyuxJpmw8rymEbw5G6gAs6wqlp8WmO9/h
ofXLyY4X18NT1FyGUxbrzfrp/SXeZxw8ssmfKL9TRthZ3tbCnBWzqeGM0Tf5BAyrcn60Sybq01zQ
BT6I4/vRSH8hKvNEIlmDuHV79GkQlQVR4WcTo3ow+lX/NBCqkVwpD0v2d8aSpRFkavFil/LYt2NZ
TeyZcSqq0J2y5NG2M6ipZZE/KquuHdz0+4gGqA2aC0pqPDoRKb4dKiWcTaxwFVZq052seu6/rkPe
fXn/U+23h5RulGAqkkODNOZ2FFVvyiiG6BkKR2tPZWUr19hyx9BdU+VL0XbaAazizni8nAks3Dz4
IG4d6ESyRsugp3VotL2JJUBq5IuvjDEW4OAFRBbEFvTPy4cnyWC8H0ASyURxc+JhmDeFIeyay8FB
Grdfh+cepMU5qofuKmo7Otj/+0/3U1+GOUpLXWhYt4uai2SgXEyDDXe23zKjVy7x0szn9ye1v4no
ikk5MgDVNtJ0m/1hl4iH9AYAFTXrtCBBhuBLjSDLQxkvvztaksd+7ZTumebzt/cH3p8BMgdetLz0
qOVCeL+dXRmbeoRCC3WQohzXV4+H0a9Zoy3jGzBa48OngADNrQe3RsI7twdudqa0gpdO2a6JRWgs
aRI0lMsPnrX7D/Z/ZbY4CxwCYyuhnDcCwJabrGE5zfF8gtriZgHS57P34Z0IoxawA2B7MDg8LG/X
Lo0mgWHSoIfZPBfXwk3GoHOS5pPAp/Q0clcevMf23wrgA1B7+stomFAgvB1PseLMxrLICAtb0T38
Vo2yDuaobbxHszLtzx/dGbgycMxAx1CMQDfldjSrBZ+dca5Dp+30YEU34BJbc/La56pysJB3bnFS
IVJlUKAc6p22djv1eu4tSR+WY5Q/0gmFjCSS/q9eh9SOnmE6nqreUU4Sl/YmhjotYaEYi3F+f8p3
dg7gY/SKJSGRKszmMChelij8yQAIQlSnvs+F8mIjltUehJT9h0QPC6ApCZnUo9m+MlM9ysrGEmOI
JJFJI0qnlwhAXnlK+kk7uBP2cwJKRbGAWhLMGt5jt58RdIVWDGhKh8YaeyddraezID3x31+5/UsW
jTnJraSdIQlem82CUVOmj3jVhs1cKX9MiTsvbz3lwAfRTfGvoN8yBTlmazky9pC//jb1hBpIPQSK
Hi8FOGa3szPsRnPaqp7DdWq0h64epgeIw+LcVUK8KagufvgIov5G4ILiDuSTu+92vN4RbUeKRwRL
lgLNhqy/lF1nnlIoNgep7e7Doe4D4B5uAaeCh+3mnhvL2Zog+BgsKYLjozY5l25MxUe3vByF9wcU
M9IuLvHbCSVWYbfAl4yQd9K/mtu4vj7WH77dGETCByWglNC1Ld1ST2nQ9UxtCKNV0vxaF05bxEHm
JEX6oC2V/U8xVN78GotelI+iNnL3IFG5s5a8KEEEUxqQT9hN5GyqrBVjLtTQo2146VXFDQw90Q7q
jLvNKMXUpRUgFQ+DN9fmi8UcDRiInhqOdIheUnOGJqcpXfditk16Xuwpnj66HZkKwFayVwrv9Eg3
hzuNxhqvDVML8XlIfsftx/1cqMJ9LSpdfLQvKociiMAVomOy06XrLR4CdeRq4dDi4RgtPSBQODwH
d/edJcQFjD4WNDksx7ZCOKlZROQIjhWKzp6/JqmqBXNVKSdsAwvIAEZ+eT9u7SIxjRje/aQJNkk5
j/Hb7R/1yeJNS2eFyHfb3lkYtUbVza0hAGirM2ZP7w+334dc36A6KArxVKS4cTucpzYIEGeaFXpk
DFgttjoO5RCZmt//h3GIh7R9AWQifnE7jprO6G9CxgoHLRvfirQli6yr7uAa238sCm3ADuhV8tYg
fNyOEjWQYOs6t0MO3lOrFv1Jseqw0VzllGXNb+9P6c6X4oaxSY65lyVD5nYwNXKb1K1GS3pcpyfD
U3LML/USgf/miIR0Zyj8WijLEn+5WrbAtjjqXW+0FyfMFVBFfxWGU+KUUatoU6cDZamDROvOMtII
BO9D5YS24BbBN4yJIyyE5EObevYzzS+n9TWvzx/sWAWp3rfKUavizgRZRLI6IgZ/b580tUcGZdu1
G9rVMF16JRsuUY7v2TS2R5LOd4eSbAW0umCPbRGfvZ1btbpMDJX2uIEg42aMZ4Rv8Oqsqlw9iPP3
RgOBJ6EplK+5bG43CRIL5bgMthfqETI7g9L8kuK5+tjp+sFBvjMQdQq0zvhw1Ea3ZjCp1sZ2No5R
WMBWCOfUHa1z33btN7OPlSPjvbuDAXrkL7CWACBvZwXtLC8SnA1RdbBr008jd/hD6XIAHUC5//zw
MQNIJ6sUXGI8CjcJzpTEakI6HoWZbs2nuaqrx9YBLau09un9kXYpI08YSmaGZNlJX7ZN9ADX39RO
o0Wh3VbZb8jAaM9wNfOHspmXU5f160Mde8nj+4PKpbrJF+WgUtAQiX7KJNsm3VrmNp68DFoohn4R
Dv3bNHOPlOb3J5r4IV1HVImPAiK7+WAp0WnECjLEMfGPalq/g6xGZbVqHX9Jm7/en9J+dzCYK+vz
VLLhFGz2fBa7jTKkROFYa6Kz1ljlEwXh+tFYs+QAarZfPTmUBIgAf6SuLOf9n+6YNXr9sEyKBQM7
XdVzxD+cwR6TCff7c7o3EMB7xCBZPNlyuB2ojs2kjYbcgVxuLo95YlmPBJgju5P9DqSPSqFMVuZ4
tWzjfEtzap7dwpGViNzHMBO5/vrPWVefrN77VHje9/dntRfH4kZmMHqp9KnI6zcJYqE0dpo2kxOm
2vg6ZO0pqxe07uHAjVdPHS6p2SFdRHm6Wr1Xp5zioHGMI86L3A+3R4AfQZ7603qF4L854bDFCFkw
WEMbYTx8PvImD3Sqk49Fm6CZWaHWfBJJvfiRMw5f3l+BO3sVuLjMF6Q9GC+o2++aCcW0+qhy5F5t
fTAwyiOMeyTfWnFkjHZvKD6qFJSQ8J7dGazaBM/c1QkzgPHPri5sSmi0AMsp0g4i2Z3dyon6SXAE
9LaLmVldOtjLsKJVK9q/C6g//7ZO82GNSDYP0YQbB8QUi7dZOx5HvV1h+xWKORGfKmdKXttsUA6S
kf1cGAPzQxIDTh7imrdfKI/qNbfEkl3R/zUgXjEjNTCTaoo/vGg/TX+Jk2xEcMebI15oZTNOrZld
gdSoqEUo+QmVQN1/f8PdmY5Uf5NyCtKzdpdbzTUy3YubXQexzIFXWW9p1R6xh/dbjalAcGUm4PZw
Zblds1RZSPVjK7v2czefsS+Jz7NZaX6vqemH8w7gR/wPOD8A1R3nwkiqBU29SlyT3NHE82w70RjQ
uViNx7KJiiNS+v4iI07hjUvaIflxW73QoUBGl6tfXFHWqGx/7Yw6UFrLeI27HGRgQa714cgvR5SK
SCQ0REr1di0xTkiEaCZxZZlbDO/hgGe80g7SgHtf7L+jbCq3kdCh42i9uAKz8FAYttMT7Mzer5s0
P5jQ0VCbmF8pDRsOO5OratX91V1b/c1ohu7T4izDR8vrdEUcdiKiuBI/trUTLZ2al57BUHOMvFic
TY7fgfs9OLh39wR3l8zo2fBbsKhCJTerelVcx0xVfBw2H+beQZzEfhnavv5wgYMp8TaiOSL719tw
hOOelXW1Ia4TiXzgFeNyjqIhfXaz6ehD3Z2XLdEaZDd75F01V3NBXBTX1Fhf8zw7QYt/HhLNCtox
OqI97y9hKuuywqHDcpU4h9ttPoxL4ZTUKK/VaiXfna5bDV/HWEXzM62bDH8spZqHN4/DfFpz51B4
8d6uREhHzpUrBQj17fi1CjPBKHJxhSNvsO/tvg0EYLw+GCklHRyBO0FY9upIfTDLg4At//w/aWOP
xUneZpzpHi3XV7L66oEKfvTw4VCPgjItYwo5Eny+OWh24trzgPnaNZ1mD79wM32c+/GolHln4RiF
5wPsDoey8+Z+NBZVp4CjEYArlMXSyFmRu45cZOmcQ9bbvbEkLEUCJSifqptNklRmkcf5kl/HZvH0
s1bU8Z9OFHWrv4xeNQdDXXE5l44N361JIvFvCe9JA8XsqEABkCR9qRRr/XdoS++1ylxP8UkgVPPD
jwIg44itEQqIOjTDbr/uOqjaoOSRuArqaD+Q/W3O06QMf77/de+cTsBUFDkprwLQ3FZws1lpUiQa
xXVR7F+FkT66gEZPKxaMsdCPPvK9DSvzBbarzB22IIQmSYq1asv8muhudWmGSspULCBKPp6dyIKq
LMFwv+LQfbt0NhtVE26TXxslyk8Jws5+4qTmQcC+t41IgOSyAawAVXw7SpNMddoPdX5Na+N1NhUF
46F29ccl/vizjcoBQArZnwfatuWtVZbXKtNo5ldlFdOp8JzlshTJfHl/K9z7OtI2XcrGyCxhM5+8
rJOeImt+Lb2uOBVLPiIOa5g//odRuF4IjrIFsz3o3KBGgk5JfgWNWV0mV7RncwBc9P81ylatjQqz
Wuuxkl9hlKfBNHakwv1ypOdxb8Vk51i613CHbgtITswUk5pRevRcg2oUOpEABfD353Jnn/GGBsHA
3/THtp3GySoVc6jE8rwUcYsLHR4M44sqjOLrMsfGkdL03dFk0JE9MBXYy+2udpI0NW0kVZ+7CX61
75amHUSaME5daqq/f3xmtkSbUDXlPbnVQ0msPMpotSzPeuP2D0CTRe7rrOfvWp6MB9eY/N23z3PZ
rOXRA8RbVlk2Qb9Wp6Uca2t9TjLw5OAWetFfR3dS67Owo9Q8CyVv1MDFfvYoKdlvE+n4YnsS5kL7
ZRv21nytTKDy+rOJcft3a0KDMbOgVby/mPtRYFOhecpe8UAebyvCop1b1hO7Dz2214seLdWTqo31
R3FkIJtlLoDbi5QS2ebCila2a2wO+EqisfGpwgH+aVBq7YJe+9E9vf9i8kEuBfR+PgO3DLEYe8dl
dqShYF44gVHbxZ86UkNvgxm7J21RtL/s0fgwEpD54SpIO5MuEkWsTbajQ+teZsH8aJamq28P3nDS
Fz5fMKbA9J1xHJOD8313ntBMqdcyUYqotyfOraNl0qQ1uZFOqh/PTgLzExuJFv/OC4Xjxc9s++uH
Nwu5BWK1qPcY5q5zXAyRpbcTxhjpbE9XZeqHNy7iDxui0SuAcgeiUtbygfPczsyj+ecUhcooiQJI
3E71RyNSm4f35/IzTNwebdTdcC/ggpQcji1IwnPTUo0VBNzzzuymX0Ri5CUK21XbfS3A6aVPsmc4
+UVa9aMfQaMcpmDNTFTnrEZFFp3MvIiCTlvkv9bRzn71UgC+oZo0zuQbXtnmZ9PI+9aHPOBZqB6m
xRDAHhBH19Y++DITNoLsp0Pf3l7BK8JXlekwk64xsJDDQsH8F1tnbFU7sVaHKvF3QoZ8KYF0lwpO
6Kduvk80lF5ilUm4WrOtngdE1JpHT40b98GOOk27jhMy1+GomYP3DeW+Mn7iFxbag7KmtBBQ5i1L
gM+W0gTGgh9w4VvRssYINCrTV31wBiVwFyMqX9Kh1fvXXkRTFrSdOqt/pHZRRE+22VQTIgaYDHyb
+sobP9y3koKDvI+ojmr08TdB31ratVE7VYSiLnhH90t6Kb04f+2o1Z3f34X7RJpLEzYUVXXg2iQ2
t2uJ4woSMlmbhz3mW1DL1vzctq4KUIHdE1Xrh3UFoAbA/gBiSD0HduDmbLm1J9RIX/NwjNq2OK1W
lLunHhONL7qeWepBPvXT0OH2jMEqReEdFDYWyWi+304voqtJG4ThCuw4+tJfh8YYfnNBAjqnQVBN
L32EqD0HVo+J5JjfZZ0VB5OluvUnHOSBUmTakP4wWhvxXOAAnX0RWawZ12RuUKvBuMMrv3lpps+n
Onb0f7DFjQqo21YJuT82lORs9xSEf811HmMXxVghf8wJT/tXqxy9f6g3NZmv83u8cB0WtXvIUZAe
D77x7ryg4EBjTeIfuWjh194uAmTWMluqMgvHuTf9xVGyk/DyIzjiHrUHnIz9SllGsoZp8t4O09X9
KgwTXl2LU8t5aTWEm63SumRtVPhjnOg+tjs4M5UWgj+0MB+6ZU0PMDf7qUIhxp76J96GEsPmNyRd
VZLegv9H9UF/0qao+0VLku6X9w/NLt5RVkPSSsIged9AW76d6eChHzFpXossaVSfFnepg6yI9AdL
TY7aM3cmBP2Tmx04pCxYb143VWV0WG/YbVjn+o/eEiaSMbjVvD8f+R+5OSXMh1cn8sIwvmWB7XY+
okhqN17XNuQoCPNcrxzRU2SmlnFSmm6yntDitOzzRKnjb/qIeLZ2naEc3SLy22x/BSoqDA8Jjplu
oh4CXl3j2Mh9F01VvVrpmD3MWTE9YBBpgQweEKkpZzf/R0y2eoBm2kVBXqlSBxA+A8gpuh23C7BQ
QzVbLOLCKBm+j8Ic3qKh+2Y1rvGsZkl+EJXkedtMVFqOc2PyCkOSbbNJ0VONTCVN+1CpWvsxUg3o
7XVWIYCfVkXUBctUjryXW3c9iof7ecIVlc18tPsAKm8lqdDqszBTQmmlaFEEfZocwXQbXUsuYzPW
+XMbVU1zEH32n5UxZTuEjFiC7baHpcBjrs+iOezWkawlLycFUZcWt6301KmN272MUb9Ub3WdiG9V
1a3L5f3dvT+t5Am82MnbEOGieHb7caUyiDbNtlQ80qzvIvfUJ1Nd4Xbhs3dwce9PK1LuhFq0n8lS
6SXfDkVk1Os4Qngo19Ppqzlky9sCPungMXNnRWWxA+QpvGJ4cZsJ0ShTWjUnitqLsJQAUTG19xUH
qsy5rMalDTGxcqLPLY/E0VeptBYHUXa/jUi8gCuzg2EboqBzO81h0Mwur6DFQlhVZCFE2F1QxXaR
vsBSQhS0hZl0RPTYf0b5yOBpg4gtmhjbJNNDqRBQb7eGsRirUzxMnu+pYA8hlXz76IYh+lAEh1qF
FRF0wNvpxes8oPaiwVNNLfsR8YnubDRa/KDVs3nw+t2HAlw7ad2xQTmRvLZvhwJMZ5ZiabTQya0I
XbBB72DMLPoXUsP0i6GN5eukaMnBkbyzlJxDpFzh+QPc2LZBrSEn3+1BpnpT5z4iMhIt/pw27eek
Qq/x/cXcb1YgUSynNI4l1G1DjiNF1/LG0sO1oJCOT4WW8MxP0Dy+NNLsPIgTMQxvtlZMv8dTpR11
EO/MlZeJJOL/X/zj5kg6kS5gCKtxaEqzMXOh3Y/hz/xUYk15cC55bfO5biP7zzqDtL3kZUyOcfs5
tbFfkKuaizArq8p+7RvbrCveQ2i9PcftuGanWNO67olAqTqB3iWm8mtepln8tRlguIYm4ISvY4f0
YR1M9qqilzaZZdadejda07PjSVXc1MvG/Jsd2XRcx9zvSp6mCfvnGw/KNpBpbrDOsen4g6mIC/Ib
xbPgWncvYm66XwBZKIGwESUuxvgP10xGX6ToSmAv7uQa4vEITvjm2AxBlVt573eiLaqgmGzn1NnL
342wqheamI74pJmpZuANNaKN0jvzo2fl5lPXW1F2imr14ije2p2x6ssgsa9954HwQ3jXt9uIOq1a
G1rW8ONb91Ob1+iXFV4TT4lvAPB1g07xnGcLA1EYQeivFIY+LcEwLMq/bT+Socdwn39If/QomFPN
ey3d/pJOgJ4QoW98d9DyX9re4GXnruNqBA5XqR+vTfJgIGg5BLxkXdtHQu1HGWmG3+tI/0b2ZJ1d
ksXZX+tSXUC7uTOgZmMFQGXVp9SJOSAuWkl+FNlzMOFHMgR9ZV+MJUel0izVk8sFqgRw7ECylxle
uX8N/As/zKXBLLRrF2H6g6eLMjCyJMnOoh264dlFKmsKkGqsa38Uq+c85noPZ90uIqt/SOO1aE+G
QO3kjF9IrD1SX4p+M9U5aU98nIGzWw7DzE9N1rXwkw7BiaAzVaV/GrS4XC7qUqzdQdzanSoQnFCO
KH6ibwjPdnMFrYM114tiQnzo3ISmE4iDX/Ssy0x/ctTu6/shZHercpPC4QKCayKWQxS5PVVeUmv6
ZA5mqFCvPFvZ8D0viyPUxu7owryBP0j1mAYM6keb7DO2l0zlm7hE4hSFSIOiTBys5toxpTV3P6uL
W0WBa44t37pWRPlJKWs1OUgNdzer/BUYvvIDQKDtZAIqtzIU2pZuOJsuve1Ypdvntd2LVWc4pns4
Xb6/tPvvSGqLPqWGjRw1tZ2JyjT0iNUOyMNpHVqkTjynfyVl5NUnSuzN5/cH239HMNTy/U+nWerZ
bEKx2vSNmlC7CUe9FIEDe+00l9URXHs3Cmh6qSUrvWGAT2+5k1SRrTgmYIRdleG6aTZxl8AViErv
4Fvt1g6NBd6AUIUdRuSFcLstjSofo6iorFDBM8sOclPE38bRaP/prTk9wNbfGQu4NFeYRHohbCH/
/D8988WqxmRMXQOzoK5ZAyTXOvtpyXJdO+Emeij18vNT3FxkILAociAfSB5LorA5DcokK0bFQDEx
rseBYuLoRb4qimF686IE29UlK7wvgEvS9FFvdKrd1uoW47NVWGN/anHLsF+qmGztecWUMj1Y+V3W
xK+j04elgXyvsjC3q+G2sWi58qFpUAY+4xGVvLStOgMcVCpKPbNTvxQtZLCDZ/LucMoXPxtYIpHA
1mzV2Ga6ZjHeYXa4zInzULRePv0Wz03uPAx1NFZnXvHrR7vpqHaTqVEmprmJ2dYmFTUyIWDJ1ko4
9qYddv2UPQMb/XBRjhIGpFWwvMj6AF3bpC2DlbqtFmXg5DFi4TNb/TdnaKLX1Tv0yNl/OmwIcbUG
ki+5L1scplcMXV86jccLSeRfhsFxH5Kydy+NO3Unp1ejf2xxpAqx/24/bSZQRabJJBW7brfL0Pdp
vZDMAR9OjFeeETmuZZPm5Ce3W5TlIVHawjsIrLsoBNWGpzY1XJBy+yjUiDTqsiGuuCBHEV2E6eBD
163udDDOLr0GCkXzm5CAZgmEts1RGExk6cYoW8Ki1KJziiaDn03j314tvK+OsSByUUXm57icjtq7
u4Gpq9IOB+Uhn/X8gNtFLWlTlKY1eaGlafX3fp2dRyNtiwDgDfKtdpznj43IxZ912WsHycdubX8O
TQNIKtojU7iZc9FMlGBH0wsjEeln/KmNsydm438ZhV4adT62DLzu2wnC90o7tbO8sKBk7U9KZPod
sjcH328f2DHy47aiyyTr4e7mgM/q2AulV7xw1qMqQM/KPbX11F7tiur4B69flo0BeJhQF+X/bo6B
U8/euNoghrsi0/6kqli/lGWR/Pv+KPf2BWKwhGbwqICfZZ71n5vKSaqqXz15wKl+rz8cPEPejLUr
px/5krhdoDjkvxcT2RLHrxSt+PH+8Pf2BnGWcy4zKWLn7fBLXQ1qNcQeF2WUBl2BLYq6DvPBBbRL
FllKYibUEcaA5Sx/xX8mmS/1OiGD4oY58hvmyU6cDtScWJPBH3LVy/wUP64/jbpvVrqUECnBB4jp
CF9z51eARzFJ3ai3I/SxOYLk4HAheWaF3TC61lkf5vJtUNdF9RNz8q5GNySen2f6up7QIk/072aR
YIL84QWX6r+0SSkGYUq86bBoSkV0GDov9Ja0PJtRhHCZV/YHo9wJ4cRusizKXTDethVqJXKmWm9d
DqM7lj4+6r9XkZb6mlH9ri3Oxy96um+g67kTZINxm6guaaRnC3qlUPBG9RW2SPwIPLd/NVps3Bwz
OuKB3gkCsshPrirbznAnb7dTLeKEglsWhSOWeygduNY1m1LPd1p7PSjd/Vyp28wOODCJMcQT3C4B
tt6OFc8qoiX4hF672V27kyApkGo6GEn7sSiNz7MjovxiI53771ihdvBme4mb+kqHGmue6OMYJAYO
AqdRm+rxe1WKrvmmroJMO0GDt/DL2l2ckxp7sfVWs7zzm1YVZfywms78g7TOKh6KsRyy04i2iHod
it6tTmKJaM7NuJkPp8HG3uKxGBukso2pw35CHznL/ti0/evUK7EZaM6aab7whjj7ZA6lAyLGau30
oaaRMQcaRI/+NIKWdE95ERnmeerm8q/cwS3gYY1bY+SQmmMVeIpm/TZiBl36k9ebzUmF6ALmTqmy
5nEx7LXyG8+OB9TqZXDWxDovz1PpIPzr1FzwB3t8vwvYc6TdsnpEo27bq1wpmY4NzK4wTR37pVhU
qiEwx6bfQLBG3z96ahlLCkbyHINR9bNv+p8A1sy5rg6j7ZDKLuU5LsvuuTbco8r7PhgzCskyIF84
CoBwb/dak81lU86JG9YDRaCavkaQ1ebRuu1jA9RlqTiGtY1UHtpcoZ1BO7nrXfg26fSH0qyf51oK
RBGUfKNBBOz9lbuTwEpFVjI7aBAeAJHbOfEwAEpbE4lgvy9nZFCmkgauKl6GIR3OwjXWT1ok3Phg
2P1Swoqh9sEzUwLCtq9aMTXAsZNeCdXWS9tvKj4zHNhJV4qDF8ed+5t0EvaxVIGgbS7n/9+d0dRT
ov0fzs6rN24kXcO/iABzuGUnSU3ZchinG8Iee5hDMRb5689D7Y2b3WhCZ3exs1gPprpY6QtvaIYo
iN1QfCzEECZ7a+ym/AGZdTeLfZ3ObudbpSucD4MLb3OjYHxjppQIYISh8k4TcM2KwxvUGRwRQQTt
+/RLNanmwagGe6NWe2sUyLOLkvxy8a6pZzKzccXl2juPkxkdklgmO9Nstw7A9ZFGX4JVI1KwiVbX
W9PzBDlCC7+0HZpy9HUnnx+QPJLRThHllsnf9c4k3GE+6M3C5gOZeLly+GSao6iKKGgj2QcD5ln7
QbIn88KIHynWVd/wPNvy/b3+jtD2kAcFXEBMeaXQ0MzSy6vBjQKN3HvndU1EECvejFleqPAoWlIF
XOSV1hdJRh+mGWI7CpIm0h7Nwm3/8egA+bE+UqJ+6wFfsPW03OH6U9hZa2hSpI/AYxlRYGbzrrK7
f5GpwTWn6h5tKn57V9k4cNd7hPFobQGRXVRk1nKJiZtrcRhmceCNrhr5UZ7kO3qp5hdPkHLcn9uN
q3IRXCYLWCpw3nrXR1mlzAKT4sDqHBpNs/yGuNfv0FYHH67all/VK+j2MtagSojhHWBzUmEaQJc7
UjooVNVNqJxHV2jprl8y1bNtDZHKw5oo6vcwG7g54zGMs10EqAv1bqB31WlAnUv12zjXzJOWWVZ3
6OhMfUcpmvZNN+oVglpV5yo725yq+vf9j3RjQRY9LX4vvTmKIcuf/3UD2mjfO0YrbCT+0fkHh/A7
BWL2lOj5Rq5yfdVSXYPRwW2OXBiFrMuBJo9QYvAy+9wB7ICPSvftIwGVHHex4hrvcdboz7IQ9osw
4/bf+5O8NTbl7kXrFErtFUlxaHj+tQ6auBupwegM+s5uc4OOktZiYIZ23suC/30GK1e9+ebV0XQG
y4Lu92t58XLWrllkthxRm6AEkxzTzlZ9arPexk6/cS9xvSPHsDxi5GmrZyxO69Sao8E9YxnsPvRV
ahxqxdrCNtzYKsjgvio4Uge+Ok/1oBdIbwqaBpYj/5noErkkvP6I6sR/99frGl0FtgqhKfDLr2yK
td+nV4yRXSm6ezZx0ah9tIXKfO+5ffdYWk4f7Y0mG79VA3mmT+CfVsDPujbZqTbqW4f7v+XmtyVE
gAJK/gsa93IFx8otu7yf3XOsKBrZXjTtTLtyH+6Pcuvb8pbRjaGI5qHOcDlK28QOTBubCQ/p4Cv2
2J3ysOx9Zx638q8b1yLVCrBHVHV5q9dV1jQ0ZF0bNCZAQzb/FK7anfXB7L+im6n7bqV7H+5P7cZL
vfi2kjaYvNiExpdT6/VptPK89vAr6eZxIV+Ih2rWwFDEVfeJ5myxi/v6zfr+ixoEufMickCHZI2N
S1qt0qRctFfcFPWksFeex6qoDq4toq/3J3hrhyztb1oV3DFIG19OcISTGcYhp28eaJdGWufs2rne
8rq7NQo9GKCyOJUstd3LUUQSxaPVsA812Y5PSpnFB1j+WxHOrc2xaOYt5w7G1LoVEiGrG9WFJIkZ
2O1jmQwvSVyVz9JRy4coKus/97/drX1PXrxoanjU6daacrUuPHJfDnpKwPAwRZr1eVLRXbRj0zje
H+p1HVYPNNUjsIyvPUCmePkFYxeFpnBWvbNhSSzp+Dn5S+91hubP82h2u8Jx+uJd01Ra7LuKgQyj
LsSs+FGlpC+IBxpfusEutacpy/LPnpXmXyLTmr7VKLx8K8NqeoGvEn1PzS5Vd1WrfKUUqh+LMAV0
0HpjfRpDYckHs6vz4lDjOo2sf5bPzoGzoH0zc7dT962bdnj6JAW1NS0rzA3k3zVkg4+8oHwonaP0
yP16+QmcCM5mHxKi63nsesLPc6n2ftoYQH3R4rCoMtGylNFPV89t40eMAbu7NyrLhD6ZAHY4q0jO
lqSaADU+jvloi50Kl+4BRkaNvVJTzvUxbNs0fCzVro1fzFzJ/7u/jDfectQmIFotrIhFC+ByCnrs
lICSuSmlXswgDPRIQ0RylA9NNVWZXyej+9jLaThoehW+PTE1qPZyawIxpg64JkOpaGLNNaXls1tB
PPFSdACI5N6e45Pb0zQCq0S8BPDtcopZZsETkhC/ZSZnCmMUgAFI6H1X7NMyqYmQ+vzt/V0edkSx
kHUCHnrVqnKcoplLGUEsbKn42G2ZLCaJii9rrM3ur+D1HQNgmrsF9AEgamy9L6enYs1eqJg3Bykt
KrD3U3sAMtk/upU09lWWy41df31zgj8FJ60yKq6Fa5xSFIWm107L58zlcIipde6xcduKE27MigYA
onO0aikorBet0iY1m6o4D6wsmTDoNE9TTtVMFuFRcaWzEfHdGg1U2yI6yllGjujyG47UmCpPrwBM
aFm/F2qTHvVSQ/RdEz/swmqO95fslb16eXeiAA3DAwbtkpauVSwzSVQvkrEIDKPT0xM5MHAnBT5d
+xCabpEGeVtV9ZM0oRH4coYNsB8nyzN3sZqaP7Fgdt3DqFZtfrDnBriP00zNuxFaBGDgLB1/VapR
NRQzi8ShPFnI4tfE693s3bFvf5o1JVzEAXrns6XxXOwLWXnJPzFIlfmFyGJq9lBUMvWgZ0h4HSol
6j/2ja0JX4yT3viFzGDnGELOvyM2+uDPQ+e+2IBIsQzXxfC5N03oxxaRenqyK2i7+43Px2qsvh4V
Tip2hM+Lj+vq5ZFKrM8mZtsBbYV4pxnzsC+qYj7cH+X6LQX6C0526WmTgK7lyzTwJnVviTKIFMv6
rCvS/RKOYfWtM5M3k8Qp29MJ5T8UlAgUliP3V9aoe5JLSfRloEa65SM3kB6sTt1SYLk5Id5pmp40
Cq6k+hKn93JQk2UwIY1/hE2eHEpgfsei34zybw0F33ThBKBkQ6h/OSFFsRMUn5oyiJNwPin4iCAK
K7JTDSdiY5luXEcUcJcm0gIVB+NyOVRceoUSK0YZIMzaHxvbDY+LqePGlrs5ob9GWXUmKWxWaVXI
MlDQOP/Vj+Ba2sHRTlKf0o379dZQFJAWvCtlhCuHlDYpWxXFbzZD233ELhLbvi6Kd1IOW6ZMtz4d
bxNGaDR1SOhXkXYmsxHcX1QFUaRnZ9APyS73FO/p7efo71FWEUaDDopoQTMEtWEnn8fEDH03m+cA
z8huI+27OSGOEMxLUr8rikJkxKpQcKMPDCy5fXJNdWcriXu6P6FbozAA4DfaYEgarSYkhiG1B92o
gjy3w4OC/dGh6cot/8sb2wAuC9MgLKKgve5aUjKIE1FqZVDQavJpiI8Phdt8FKGSv7lojngMoFVw
i3T4SYlWJ0ijjdP1LvdCKYeEBqkWPUZZ7759H1wMs9ptYex2rtWqZTDY+W8tdfQHkoDRRxpsy4Py
1qcDD0FzCn6ngXbt5YSQUqyaqVfKIO0T9wg5qe52qRFZL0AMU3cjdLgxGNRHkjwuVbb52kUN2FeS
5o1dB7qbD6ckQUClqkX+vRbOlgLZEoWs3j0ab8hZLe8eu2/ZmH89E04beaknYhEsIhyIGUvtfddN
9llMmbbTi8QKcrcxt2KVG4Mu0uG0rSgzUoy9HLSqhBO5QycCnIeV4djZUdjv49YbPt0/VdeABGza
qNQs8OlXEszlODlZkd5Mdsm9IF9kK9DyVH9mdQWJMn1KKyPxo2n6hC34l/vj3jjNS3VsQSOhkgDN
53Jct1UmmYZtFVA8K76KqU9esPUpDxujLJfC5doRsoCfQfVygVqtoQ6JPY95zIkOkinp9I96OdvR
rjZ5U6gtlnVzctUw7T+MtRGbz70FPNDvMM/udh7PmgywSU7jd/pMYf6pK3TpPZdDNDQfIr1Pquc5
RITMn+Uct4j/98MXUGXiX89L0+ipMueoONv0Up0Trp1zg0GpVRMxRSz5wRMAMEF9QX46qyCxtZ06
tmRgY6+GP+LRLGxfdafojzNIrJi0eqjEp9Gp5w+6VeTDcc5N5WNOqQo72zZN/vNEHQ97O0z1b1rd
jfG+cUa737jlr08cnxIMEv5IC5Zy3RlQUP+l25lXwZRDGHd6u9v1FtyGLDOrjcN9vTkuh1qduDif
my4xkyqIDSc7dJDNDgJi75uPGKPQe17QXDz460qKkBI9Rk/wQoaRctJSw9jVmM/8P0ahqs3LBZsZ
y0z7cqP3Zh8n+MgJLolpdh4GI5Y1mhKTnW58tOUftN7qXHvLo0LuS+J9OZBkq4VWw1YPM6HtGle2
eyFHHOdNpekf8T+etY3TdWtHcAMvnF1Ky/TyL0ds3TwZOvLrwIw797flpOKLUXWV6lsgBjY+42sP
72p6wGkx8SHqvOJ7Ol6cGUrXCJQChIU7oJW19Qfp1vF0JFNrvvVa2Nef3QmNKSpStlbu286c5MkK
3eSrSIpa9WEgq+XeLUXqQRCwZ9SR5yb+nkO/8Hau4O3dQc7QDRqGnjXssm7Ox8+2OeSO3w2d5R7j
GV6B33fl5H3k4s6mk4karL6L+qiDSkxNbPJNN7HMUxfZTe9XXKL9Hg/oWdlFteZMPk6CerUv8TeL
XN+lGNI/qo6cs71exmn25qefNGDpwtKuIqRZtw41I0zKjossaDz4JWHdKX4otHI3TmIrN7x+I5eh
aGADtAYYuTahUJJJaUJZNEFfGxTFXXWcAi/MkseinrKnKdW7Q6GGb+/lwA2FUImGFKA++iyXG5BV
XhyfZjZgktQHqrDKIfPSzOcl39J3uHG6aNUvzTcKB3TPV/lOBcnI7mpTBM2ER0reDqhqt8YAQmZW
T3MevZ09gJgE0vyIii2WyWu1NCfSY9puUgRWWma/ZjTTer+O6oZus5IoW2jyGxcuU1uUtdGYWpBM
lx8yQRTJrhNGU9W53cGJS3dOHGq7+6/xjU2yNJepYSG9B+BhVTLzKFo1GblCIOlGfeQUVl+yXox7
ruHMH41ofm5iL/9zf9Abl9RSs3BAV7wWmlaBhjHOmZYkDGrlUvcHNe855O5vsxjn/f9jJLYhARub
BCWay49YekKGVe+KIOom8IZIdAjEagsMpg5mwtu5cbpvrRkRFOuFnjynfBUhUvtLUxWZomBWx/Bg
YCL1XvPmLYPNW2tGh21xOl8IdutWipeaaWgVdRN4Qp2tfy24d6Oftwluq2ntVl6AVbrpHhRCzC3k
w3VoCoKSAJHdD9uJ++Xye2bajGPv6DTBoA/lj4wAREa+ApFS8ZWo0jI/LtsOzaY0zWbfiByl8ZPM
iO2Nd/XWBoIQQMhD/23RW7j8GY2uVfHQ5k1gaZV5rBuz+hCOpnhvzUnzeH8H3VpSOkjkttSKFjem
y6G6BLF+bHSaQGTeEJ4iK9btowwRVzjcH+jWbYbR5dLUXxjT60Zt02uIs1sWqwo79SnKlQ4whxjE
k6dP8xcbPOkGYubGgEi80X9eTv8CLLycma3MM+yfVgSpM4DMMZJfXlxmvhtlCSDsLaTYjSXjkqYq
D4qA+a1r81YYjaAVeBcqxRAf4kz0h6Rt3Q+9Kbei4htLtrwHdDMXPVFQGZcTq1NMzPSR6wW4H8jt
TM19WQ7m29cL3UeeH9CfRJHrBmORJ9pI45TXhzDlE3WjmRZXUunvrFHa/6A4t8XcX56zVbT194Dr
9voMNhMxKlsEXaXlBFvxhyrPP82g1YGMPwO4+k941kaL/danJFcjVaODQ5axes37pOQTOg6TnBWt
2U3T7BU7VKO0rRrPjTuN5tBicgbKFWrYas2c0HLCVMZtUE5O9NBnrXaMzLE79rrZB+bQigd7LLYe
9NuD0iwC34KW57rcMxZZ5Jl52AQlzZTHRsyDr/ehuWjaNfuk5FnKq80m1bWnNuEYiuYAarhUqJKs
7lBtMlJgU1UbDLMQzTFUsvqR3mr7AaVx0Kh21ZZIT+TlvlGNDEy1a2cBjCus3hILvvn9W+fGsQQ8
ocHygJ+4QA8vz0oawR3hRePHlDZADSH3HcDZXYQj7QZg6cbHRs0PmQtoeHCd109HOMx5MyJ1F4zt
mP9MDDX6gdNj/QRLP33xDKXhja6i0/3p3di/tOho5iLLTMi9FsMxxcBDbFZdoJhz9m4uS+cJPnm5
Mcprnn15NCkjIDa7VGzQ613PTfdGfD5NvqIt6uZQSC1He7+xkWnA2BSr1xTWej7v8yzpnuiFTvui
y6e9npf9sSt6dMKQXy3etrIQy7FnWHrZlE1Z4DXCup3t0U47pz+rLpUVI6zLx3T24rM1zlskttVX
XoYCTE22vhgZ85dVIJ7UCaDLJpFnBCEVX/e0yOfvto9vWsvXURa2PC8k3xlBt8utmuOSbThSyLNq
5OouttTmSGQwbQTEayQDwyySeLBWuIjog65Li1AUsq5JkvlstFSBg9yr4+Y0NpNDCkVHAuS21rbV
Q22WRnGwcUP9mSitPXwz3KHvwZJn6m87T+fyQ2nEc1z4XdLZ3zP4vMbBMEsnmEVVA4BRMsM4tJHq
vNG5Zvn9zADCJC13HFHWJRRat65WT9Z0LqVN5R8uRsRv6EFlFUa+sfFfnX3+2vjLYJxpoHtks+z8
tQauRyXUVLvUONe2Bl+MClmDcPCEAgn7AEiBjWJcm6cPKUUz3c816sNHHMdUsdP0tOr3mBRZv1ty
2O6fsajt5H2kZkO2N0UZI5iqRPPJm6bB8TNN6b90+igyspLcbnS/6GqXD5h0TfZl0GZF7E2r77Sj
ESNUwthTWm1M1rl8f5e5QhxfslcKVBDzVve2Db83rfPMPBseGiiQX9JuPytqtMv10PowGEnxb2U1
b3RceR2VXUg2bZDDkFVc7vqxR1BEqXXjTDSv2b4JlPA0Q5ErfLN9K6j0dTDK6bDSgfJTUVw+wV9l
dctoWy9LZ/OMspbBFRbPe2jVzUaXZRV4MspiRcF1ySYlql5PCXK7LpzEMc8TCpKP5hBHn4zcdJ+t
RJsfsOIdN8hat8YD/bgw3zgPcAguZ5XknkQSA4WBJAltnw5c9aTZSfpo9BE4gLLZ0rVbBWqv83Pp
TmC0Qf3jf/I2f33FsPPaCjkl68wvir8jiDYea3o7jxWsPr+KZ+0dffP52CLwvnHnr2OL/w2Ni8kr
7wSc4moB20p3YYTi5yeUpPFB4cWnLpR/WgStHsckLoJGs5J9TXh/ykKvxHHSwxZh4rvfv6tXYcXr
74Cazr1AIoMT/GrXdiWc5YaCG9zi3D6SxMpdCPFgr9TVVut2lZL+bygE0dBGWjSt1gna0HpqNYvI
OjeEN36RV+o+KapyX4yV+qA3/bnvGXjqCpz44irayPhvrDW9QkgbYFgAYq+tLguID7nV6XhCVrO9
E4k+nDhCfFgr7VDNqeMDpG80irJ+2sg/1lDmZeIXQ69j87ppbUXE9rkRYjx02oQ+R6Za7029do4z
rLFdyLI/DWPZ71rRRyczeiMA6vUnYPm2SFNBEr5irZpQY7PaTe1zkhb2UWhav4tbsSmJubRdL18Z
OkUwuwlkkE6gNXZ5gEOi3wopUPUsNFs6x6EJSVg7gSXhYUhitfIddDBrX28T7b3ZikHuh442067x
nKLbzTamYxt50fWyw6ChgYDQNpmRvqZ/5joKmV1uqOc2rs8z75B8MlrnmWATD23HepeiUbARmFwH
WSS17PPlOwOIWD8/AJInNCxNPkJh5QdFjTUfU0G5cYNcnyauSKK5BQZJQX9d45yzXNAHC43z1Fsj
Xhj98NiCDdqXeRgdK9DDyMHP9U9EnSjuxsOWkNuNSS7v64IzMojB1jVrMc2UQZLCPFdaZSEQ5CWB
Q/d/4+jcHIWuMfcO+aa7xu2VmlU0uTKaZ4JU9Ymvnn1Oo8zZMA56BU6vti3dLNpZvHOUO9dVqhpn
X5TnauesVl4+nEWSaRF6YQK4Gf6IdVu+05W6tZ7RN+yi5ym1PembcRn9cWcnDV/auu5Vbq7UzGBn
OS2CAPEOwarqTznh7vWgwCNTLb9oQueznmrC5LxHU+Inqos2nLAsAbhTyQrVeRFa3o5+MlHFwHen
t3/hGFq2IEJi9An396/+Gx+XyxjAE1LISxi9upasGMSbjFLzLIVbvhMogMM5drLv90e5DsZ4vCj8
U49HGYMzeHklUJEza+j55rmMQvmpyObuU+R20MoHYRxo0A7HRimGjandOPW4IiyQTzIQbvbVoKYe
Oa0+Y2Fba139oNuFgqegYTwQUpjYuXnJofHcdBd3ItuSSrjxVekg8pbSWKG0tX7Y9bxKsK3BeA/z
rmGPwpa1z/piS1L19ig8ZUgcUyNe3zFqxxYFs+2c5TDlBxoc5hMOZVuVzlcK9upgUHRZDARJzBds
yuXiJVqDaUAMoTlFig/fFAWI5KjhXySb9ijsNPs+Z6rxIkc1+eSxtD955uL90LTDT0Smp5c3b6Ul
paTES42X8uQ6rxQ55mitgn8kKNIniuvPbYbbjguBMO5D+c5TjPR4f8jr8Ii6z8Log50A9Wcds0RR
VFvQc9ELK5Xwues985CMZvtQmlLduNCvl5TVpBHMatJwROBm9a17KxKEgco5Bxlg+1Pv1Pq+cOxU
34jqr+fEctrgRqAAceqvylpuKOmxtMpZaaT8XpATZ74jGv2fcPS2lDevD+KydXgjlgYIBZfVQaTV
o5be7DJWmJbOTs0Hs/SLzK3EHsBQ3Pqq2STtbjC9yUByPtXfaM9E4GOBESMH5K8A6tfvv1fNcxtp
ZRTg+uz6NYXZvZTi21t3CYOgZoqWHk0XCoaXSxcnRdeZSDEGTlvbfmE63WfUDeZd2cf2Ri/g1uIB
UngF8XF5r+kbmsaaVaj7B1VV6A8NZghH0RXWUxVH2sZxuzkUproETlgdkAFezsqA6Ec21EF17ssP
TWLWD5Rc/5mdXGwUHK93PrIugJUXXw0APOsnova6NI5aLwq6VlWeO3UofmqxWe7vL9L1Q8RbB0wL
TaBXMZvVIvVhIjN0N4vAKdzF7bUvvzVdK37VntW+k23UvQiU9DaW63pqi9QY19Ui3YTU2KprW0z4
aGV2AqzPBfMDs4b/CRvN+XV/bjeGgZrI8SK4Z5LrRoqEesDL3dXYsrXABnIzedfzJJ/ePgqoOt4D
zhEh/ipnjYlu0lCAIgnzvtvVQBZ3eaFt8Rquth1QAbqF/POpOVADWL05dWgDEMS7PBgGFyHQvu/8
zpHf21nvD/fnc2OkBROLTQLXLoDV5c//Sv+LDuFEt9DbAOCPAHah/jBFA6Y4Uja23s2BqFFCveIW
BLF5ORDysQttSGkDPRvCXW4TDkRanqEz8VZ89KvzAxjs5cstVPT1fQcErqkzsHjnbui6T8Zs1T+G
2ngj5OF1FJIPk8yDTX0ldEImP0zUL1CYi5LxUzkjCjsndrcRl1/tamAVgLIwz0DcikhntT4tMRpX
K9IjndSq/VDH0d6bN8WPrheHsgBVNP5FWwuo6uXilOh7eJOA0IVilKEdktnOTl7hGeNer7EIeeuW
o4NDXR0+OGPxMl0OZpsYKbRG6J2TcY7tx9LVJUXUsphCX4eUu/EuXdXTFnvN5eGjxMUTuA4pamWu
q4k2/9kyhe3beZv5lRUfFFl8i6dyS5rv1mi47JEPcg3Rh1xdD3JQ0NmO5vAMxkP/IWuJg2dWK48d
eWrkW5H1xsYuu3BRv6GsTTWHbsY6bVP7XvUU0JuBAdZnL/KmO/RWObVIMXd1eSJEfqMS3zLiYtoF
hAmuA4X0VX0jySOrG3HwxmRzsP4Mudf+TIqk2ChVXe/75UxBWebpgHL1Wjv8617KIdpqdKFEgJiT
/tmrQ/EVEpN4uL8Vb49CtMlNsZA2VnMpoTohd0Xz3YNof8DvmnKjGLfk0q5eXardLM5SDVokG9f1
RTzBMECwuz7wytl5n6mJOAyYFzwZKe5OmT1Oh7zW3oitZJlIbIHTEZCh+QTp4fKU9baRRnWFKIxq
JHKX92azV5u+8CHabDEZlwD2IkNaDbW62nuLbldDOzjQC3f+1DahsfcUC+C3ZiT7JJfZizfF+WOm
ZOPh/vpdJ2ccsqWdQ5ZLuklF9XKWdl2leRW7fTCbUxeIVhmQM4dY1MLmBRHp525bHOTQxo9ZDCbN
tPNq37tZtNPc0d01DXjL+7/o+iYlCKaTRadJg8qwlsjkK9RzI/sxYADrEdym8t5J3PIgka/eyGFu
fHYgcMCPl17u0hW/nDsKscLozFgGQ5vmJyiZtp93w+hrslluHS89uEL+R1Iz7e/P8cZ+RsQDNAA5
If7wa2oB7ZIxVxCSCbDFLJ8iUFTHrDaHwIUMfjYwr/mcuulWa+mq1qcDe0AOmYeDUuYVToYELSqa
KhuCQq2mh8pT4uKpqDJnV6jorM+Inu9yBL39HkCNdhosZ1PG9sbSEjUvpg1oRy29gsvvbVXJ0NZd
NCI8F/ZH6UzJXgwR6Vsfycf7X/i6NcL5x7yQlM1Z6M9rFtHgUTSRkzHiORW1pV9GjWP5UZ/kH7Rs
EU4xUhn+LJnl7PeaHiv7vDPR858HQdEsbNLI2ljzW5OHbkaATfQGNHG12eqeLjeaIxjwFTj/Odbg
7bpROXlq0Zw25r7kA6vrhBSFJiKlMv5tr8/04mFi94kMQmF44z6U6NsadrafJqm2aA2m8ltvjoOK
l8Kolv5AVdC38PLaaMRpt6ZsIIVImIL3CLrYl+utwuitioHzpQ8tKLPM8/pDbcfes6UXVpBE2o/a
0BFQSiqZfEsz8Rir7mc7MuPMz9z26OmFuasjhA5OiUDacOOiuXH6Ib2wEGhWcRzW+XY/wf63MlXy
QPa69WRR/MbzUYkQW8g6c/yg921k70y0BBOfhkM0bTzQN84jYQ4+hsS/UBDXgLwEAz5vUDoZ8BA1
cm+7iDkWtggftZTekutl/U5E6n+N0+Q/RrdDMfX+NrmOtAiITTqzXPrcQ+tEDP3oRqg5l1DS17Rl
c/lOx4BzVxCwPohabMz21tcG7kjcqnG301a/3AtFjdWDk6ZT0BRx+6iKsCZ9ERAzfHOK3rlqUfvI
wrdBTfi3lQyuATvLUw7PE8Yi5oeUctdYujBJ47CJyymg2lscW4QRaBO52LekSv2ihMhfGp2FgYYQ
pnBRYmiqT57a4gOSen2r7/FvnSNf6yz15/0lWA7A6qD+D7dDaPNKwL/8KK4ytjruHgD1WYljj3yG
36Wm+f+4D5DeXe4eTiLAglUkY9SDVldxwjCWmh7jCKiSoutAM8pIw0xgNg/9mE2ohVni49Bnza/c
Sfqv96f6amF+NVcE4izccyAxraPeYtHVrnlkgIv08jSPbnTQ1VhBlQIV3i536TdRDj1Rhq/PERfp
zrVA5LmRUvtxnpjHRCrOXisK8zHNWnlwKQ+//UDARAcNoaM5iCbgaou2CQL5WPxMAV6f87kcp/mT
9FDl8WOjaaKTbmfdn42PsqSF64/C9bOoKAGooZh6uQEa0ZXdMExTMCpevbP6JvOHeJTv+Y0f2auY
PNZVeXCq0NubzuJrXavDZ1Fb8mmgWgr82vl/hKKwArFtBz2ngt9bhaLtmClTmMRzQMuFnraqTpru
d/Zsm2xNmZ1E47RHI6fNM7pK9s/973EjLkLUG7A7+dENghuF3r7R4UgHWGB3kY8MhrNzDGL8Fliq
X+de/JznmbdRIbh5PVDSgw2OPjUA+9X5QP00NzD8mgLX6dVgcrW52vWtUNVTVuoqgskWL4Wvx4mK
5Vsu438UKJvlY4YUm4VUfNa0PomW+6XCJf7b/S9y45ImTkKegx8HCG7NVEfJNnSQvpgCoKvIgaQp
ZHhfix3aNXMTPUtDdu3Gu3jrUqJBQoAGcMegDX+5J7FwVUvFwj9obrHOUGRuf5z7udgo117jGbiT
Ab8vt/HSZVvH+V3C3MpQYFMEuVI7alNE5K2MVZs+eo7QP5Sixg83lxQAMPnF/aeBdAN6pde1LfOT
W0mQBy7W5lmCg4tWzuWUpWUihaw0c1CXU6wfWkhqul+PSILuWgSWjiqwt1+Rju2w75lF2h1pNOih
n9KlJaLBwuTXmDjNtPWJbq0ERukaYdzy3+uiUueNhhLG3RyEo2F+qZCsUEGEWfNhKE0iBkubisDr
PaRP0Hn6lZn1aUZt6zHxIupbPRzFrzOSAb7eSfnl/rbUlyNxeXFBIUKhBh8XhNgJYi6/WKPK3NPK
Qg2wfcvdXdpaU+0Xs1JiaxSPGnrQkyg/pqGpP5rCZA0xy9SHxyEcnT+J4iWfLFmWvwspm2cTw6YP
TTeNn3Fd9uRhoSUDeG87yPKNZp4dBaVMkD592G/EJNff93ISy5//VSJB2d+2mypWA31CUKbNPWOH
8KH3eP9bXUfBjOIQZNFDvtHLndpowY6GamAAF0mDjAdyPLhlbeTv1bk20t394a43M2885P8FnUsR
HImpy1lBWvPSyGEzK7MDftLoGqP2pyjBZ2Z2s2PXNc9D144vijNVhECUEhfsuTJ+ypGtqXANk+iG
b/ymq4yEDIA8hOoa1DbultV2kWY+p6FuzAGglrHyh7LMDyOIHrzMqDWcFacanF1jlJm6tyY7t4JY
tfo/mhnXGxHX9V2//BIa6tQXFtzcunbaSJvLGzWGoAal9l/upk58qExlCBRLz8nIXLnLkMl6RDLL
PTgxZc+0U6h7KFP+j5ySeh9LBNHvf56rfchvwiIHXi2yhi7NxtWKpWrfhkOnBjnHt/CNOM0tHxkZ
Q+7vD3QVhC8DvcqdQcajSr3aGq6qZHOCJmxQjXlOpFH8G0n5VWmUP8Kq9uCYj7ZaHu+PeZ2J04tj
WGppACAJwFcRRZ3Vw4wGkxY49pic7LrWZr8A/P8Fh0E489MQCuw4Zd+8J/ZVCrB7qZH6c2HYWIxX
GuD6jR9043OD11zAKgSToEqWKOSvYz8ZcUnDaVKDxuw88V6JCaOeNJ7SdyItI+9YkO2lFODM7jFH
5/6rglOT6zujioscTvIC4X9QS8SGPWhK5G7NjVD51u+Dy4RCNBwNAtFVUBhVvc4nE1rQGp04h57a
f0itydvKzpczd3GFsy6LFx1Yfsr65EaXn0Hr215WBKfBNI72b7srQdjHpTLU+zKLrGKncIUnTyr2
BtpekJWHuxlzjB9x502eL3seSsNPS73Gt6OF5LxFaHil41z8PsqvVHCgH5IcsXFWv8+ZC0XvpiF7
Tgsttw71qE3Ki46yV2ji7DhiQq7pg5xeSv4/dAW9FE+2Y+gQn54rENPZQXWUSRxy0P3w8LNMbR5E
jO3j115Ek9wXdZGPXxIjNcejbo2K8ikP3UH8cadqbp+9MHGszk/1RFT/CiOlZeSjTGNZ7T7Cb6mY
IZqNRrmPyhabe3uaM/nLBjoSvRPYXfRB2WWFsnWLLifl8ossDUYa3FxcBCvXxAtb6kJGybObTTrA
SFR/fpuZbXz/P86urLtOHUv/lVr1TjXz0KurHoAz2T42thPbyQsrg8MgQEggJPHr+yNVfROTHJ+O
H+6969qJAIG2tvb+BjXXEqjTyWZW7MJ9Bzhu16idJ11rkNy5U9Rtao9W2d6DHcOc3esLankRq9tC
RAUmdGl+4XNahS9wDvOaVw3sxIJS3gzeOH5EtyEvUss3ZHRTBsp04GADR8L96xf+JZyhwgV9Fhzv
Fy3KXxB3pkZtqejs8ihKMH33TPZFuGsg+gZXMZc1wGdG4xEsqoLBPh5yqmfexy/rFLVUdJnxD3oT
oDmuNrVGUogx+X55ZE0kWQyv0emdHSAjfP0pf51efP1IkbGnL7Lga/y8yLEkvdnpjn4BD5HYEZHk
tyaBeuuXoDacB92T8M6rwTA5Eyh/SVywYaMlAIIPogOwkcvz/xQnF20fm1ZQWelVFR64ERk7Cq/h
netR40yO9OtULrnBQqFGqos5W+0R0STb0BCCHjXz9d6GCequhJNH+vpM/noVMDmACcBlUPVCR/jl
AxllY1MmBno0eeOBUqSClDq8P9NV+OXIBmLj8gxQysCy+KXYNE5zHhF7pEfhRnQHzUaxk2Hnvgum
KdrYloGM/PXHWnbtl+sPLWeUdyxg0oFTXsOjqlKCiJszduQtWYQyBDWrXegAKbrVXuXnN8hLK3pX
gHmoNpAxCuRHV1ag/P3x9wIEDkijOD+BrA1E8cvpnebIYRD064+o7NK9yWydb2cn7K1YBNZZ8sNv
pnlpnizCE2AYomzw8mqe3cnG0yU7GvikNh1v+b4LdbSfCseuYwv42XNQ11/XA5BuuFqEHBZk+DU+
pibU1QDwsmOhah+2OTXg/hHOgE9eYKhvr7/T33yqSE8WZBsAP8CArj5VESqz0qbJjlblsDFxnQK+
n6YtUKl//UK/m0Z0iAG2X7rtyIpfTmNtwWoPsCoGs9TKTBw4kV2hXsWubTEyGOtK9cf9PaAIUOLB
hv59ua+FLsxhCsNKS3akEgd5IKbNCyhlzhd+iPTz9Wf77QsDqM6FKQGi57q1H8C0XsweFobMI79N
4PHl9Cn3oiI6lGMgn16/Girn64UI6CWyynBBKy4aLKsFAC5hIztkjEdoIsP4OEqYY9EbqO62V3C1
p6mD9t5j6BtXhik/1aCZb9o56raaobavkXQm4UymayUAeIhhUDp9dmfmP0vdJVqhT1cWjXUoQUSL
O4fJIYHPAw4LdkViu6cWNoam3LG2gQLp2EXVY2npKzY6wXUkfCseXMOIabdY9ZKoOaKurS7V4IY3
vCr5BsnvBO+C6WrqR7R+jbzRR00E25ilH0LiKoDo36zLx0pbjKJ3NohNUZRwfxEixVDT1hbGh3ao
r/28U/vehEqbrHLRxBUL2jIOioEfAY+3irR2wvauczx+CVkQcklUbu46j2tECjOPIdB50+Vhs8Fd
qWMIX+ptL4juRXlA/1IVjzVK+fdQAlSfLdbmJO11RK6GRcwn6Us5+NcBiOvVXZADgXPR+zMmK4Jw
dvTegxVKnQLqiNez9OfeyW5CmaKhjd3vIx3Qz1zJsoy52cNCi8LIk2x166NmHZet3eCNzB0yO8y3
27EjmN7WHF1UhRF0cNthwZfQlXW1D9W06A+M7SR5eRzzudHvfBNs9z08RNz8EUixavATUUN7wUtM
YY1y7wWk/zYpDyjksFSlu4WQmaK70VpEzcyKlNV2BmcBuRsYVmbaYmnxTW7APCB19CCrLeTG2LwB
WVZdGiA+fbIF72FISpHuTTP3i21pSVslYzBCkVmOWtmpWZshTTwOBHIcQSEaViGmHEyoNE8N24/N
UHaXKuLWuPfGylYpTght906CAznu0EKeIF+YNyiNQ8/BR4IAfyrzCkguz9o1Xd32U9zXvQ3ySGgU
w+PY1Nx45+REfhtd7njvO4SjoU1cdNxIYlFziLZlRIJpBzYBMuvJbsAt1U44MBThsMduYV4wdRtL
EgotMinCD7bbQqUAiCVBYt4DxJBEKI6RzeSx6K7vmEmSiuu8hQNbXtHYjQrZ7HpJevHeBRd7/lCV
g67uWCPoxwkeOXrPWKXrtOuHwY8D6vXtbT4E6JTHVR2AduOXHHU2V9c4AHhQOyl4XBNR2wncwu0S
J8KhaT46fdmh08r55Ih4kmgxQNW8FveQGArdC0GK5kGqpgBSGbS1IeuB3nMaoC0se8RlFvEstP41
WLEQnssvigFeWUdv6AN/WUF5OF6MHpxgj7NLUSodxgBWO1XlS7mFwrFurvM6L8V7I6TmN6TpvExL
D6c2LCBY1G1Ci2kCvwtz4rfK0Xy8H6KxHxeBzcaURzjLMCeGpY47xS1OM/NFQGuzT2bqoRjus3AR
04JjejSg7GnaEzmEONTbaQgtGL9HsXF2UJIeW9+4JBAAC2+pVE6pwc0oGrRtzGCiX13AV6L3ZT32
Zcpmv/cTYzS1ifK6EJDlU4EEiRku1DtNvFB+za2WNtdGjYvCJMQu2FZKONTbbh5igwfYskaLuC7r
+qEA5rvdurU7TTGzRpjm5FBVeCx1wXjsBVUpbuBArLvY1ESKS2jEdWRnINc2UpwQPA3atHCDW187
dEwg8OgGsRmMLttovLcxjmbO6wuXBK1IG7vt6bJrke5b7jW02DS+O807zcamvcohQhbFee3Y7CC4
Z8ujrmyIOAivNVG2h74TCDxdzXPwQssIzMW5N+3M8/FRJFXeFjB+dmEktkPXpW8PqMLDYEvMAr0X
H1TqB8gCouIAGg+Y3UZjuiKDp4+DAi/Wd5REQzS0V9A8cIw7atoVv8WNDMaTnEBgPwZWrspNhw/c
3wd948wplJ5GO8WrDp145mR+9Apo71G83tItES1QEk+CwdVoikNkXWIN5LntJTDFHby0bS2oZeOj
l2ITyFqHu16rsUkNk/VVlvuW0SGI1kLHIYD6csdckOhijkPoGHfjMLNMWy44X5aC8l/csQGxbsBg
dK8X3cFDZ9Vee4l3p5r9zFsUhGXUtw+FQiqLRcXwsZKe8wdR11GbUrNjXgySwPCRQU7nqQiD3NwE
I/SCII4Ig8TLHk0aFKULGzG/UgD8QWGuL9tdqcEwiXEGGsA6px2YV0Yz+foABblywuKmFD4NlFZm
PAKN+cFk3B0S5oEEujcHpdxUIkyadzTvdZ4SRXUZV83iBx12UMSMVVs180Zpn3u3JBx1fRiIGFUX
i8lwFJqt2oB4nVvWokz8cYrI59oV7nDsjQhWUwhaOYshsBeOW/SgnSvKwfqY41p3qLaHqhPQXVX5
bGyHvnXnz1Ydkn7rqzz4MFGPDimssVD7tU0mVMxGN+8g3gQr2R2kIko7htB3BxaOhr1tPNjKvZu7
uWu3Hu7wfgbBf/jQzxb0DBKDgp+TIHQ0dGuCmvRYmXNLEYHmucuKEUYfKNqBn5SidTkUO0DICIAb
stL9psYsLCuIFDo2VM+jBPaG6PXraVQfOLAyaksD6JwkE7VmuGR2MrLvwcEQ7e0E3aueA2vaViTp
aCWMtADnO7wC7d55mqXnQiOfBfq6hdongJqN40wPsDdRw8U4T0Q8jb4u3XguhDEcgIoKuriylBnE
PPTKYQM0L2l2EA6qq3TuGegr6EmK+ZA3w1w96c4M+HZAv7VKoNMk5qN0JyG3ZjjwMJVuEelrz+mj
94Fbd3yf95Y93CvKAQ20ey/nex4svs49zaHkAkhrON3Cd6VutsQIZ+MSmwl7gvY0nOgjSipYh6JI
8gVlpLpMB0w2+tse5BT3pIB+xLVdB13wAcc/pAjOGDhy40+9IY7wcbO7XRHCZi2ZB7gsbJRHG4KQ
5NDiCChDC/cKrM5gD3an2SRUFa69hWYZUkE0P6Z5MyNTWVrO6HUlYdt7ZTwox513bm8XzY3tjBCv
nLpiGg7RwLV1Ec1lAKemzgICXePTR5NBMzJsUa7v/NS0UOvdNeOM9IXVdvGgQnwWF/j6gawzS1TW
NjAJa/QlzOImvlUWCK6xILQkd7njVMexDaw+8fOpRtjIHd3AZ8sSFJMjWQ5y99KPw67nlKnd0hxP
GwZdJivIvG4rd7bbnWshCdsWIqLiomfIbjdNUTLjHqZZTpi6w1AaJIYexYRED+4sUT4n0i4b/amI
hjqq4rExYMtkTISypG4YpDTAbKdsa/AebVYewkA1CUZWyFRZuWE8uHNefC7q0bbvjZLxRyu34ByQ
mp5Ww94HIwVG32VF9UUlK+uJGy6QX7lAtS6OBj9XWyThvb6JWhceMbzr+N1o0yg6FPB062IkeEO/
AUzf77bQRy2hreZ4TYSNqxcPHup+F1ad+/UBggMjqIiYEbJTDb58SOxJLtOm89ovFgBeXqrqUbl7
KmbjvYkELIjx6XoqFbMVdonya8c4Gspsq63D6HhBnbrJt41pOBq2E6XXQUHA6EaYvHCEAVsFLs5S
BSh8mxLhOLqAQkqPaJ+3ojv4+O7HeLa4guqNQ9rMsLUfIgFD+nuUjsWctMFpT8c+kYWHf1PlJxOM
SFWihzIKLgoU7t3YMBr7Hs4DTr13e9IFsaERfS77WftR7PbQMMQyQSK8w5sSeYqyzmRd0jZ39eU4
D3CHUqEDzYzcYwrfWTBX+GSgDohINCjWXvh20NMDEo6RJjXcl+GzkY/ymcx2IHfW7JbFNkejfY59
Nfp8S1hbORsJCeDyFmuhnnZMlGgKEZgchTiMtTO96qxCNbt2EbKJ4bwIsakEkqTTrVNZpP6cQ2xK
pNZg1KVK2p6xjBaEfdRl7UJFz6/yniEQOGN4SYGOLWIUUQ24/eIsWedbUAWXwyEdZrPEPq6n6pqY
kUBbWqJVeqFtHLp2qIVE+U2EhMrZRsqMipR05TyoGPixnB9V5VDkXgCX1BtTg06+HylM8vw4gmyf
k3p2NZfHiQ6MpXU7BnPi18BNJvhxO1wvrmnODikcaM3IGcPqAmQDuIz69ohGbh3M7r1LmESFspZM
bewaKcoTKPzM1egNGH70XKO7Nh6dCjI+RSpFUwFVZbYFmO1AWhqKx0BV9ALNyDYawhhyHRP5AmTg
zG6/n9H/64v67+KZZv+uig3/+h/8/xfaaw4zq3H1v/+66Z+7+5E/P4/HT/3/LH/1rz/68i/+61h9
4XSg38b1n3rxlzD+f66ffho/vfifTYftUd+KZ67vngfRjN8vgDtd/uT/95d/e/4+yjvdP//z71+o
6MZltKKi3d//86vD13/+HTjPn8oVy/j/+eX1pxZ/75rysfzbJeXPaJj+e8C//tbzp2FcBjD/sfga
R8Ci2wtKDtUN+fz9N7b7j4X4gQIKmnhgZeA33TLeP//uOv8w0dxGbcUG2BQVSNwEMA/Lr5zgHyhb
AVTtorKEAzWgK//39C/e04/39rdOtBmFIO6AgV+UVgwAxqBhuWCzXpan5ARZWVmo4g7aDvWeFYW1
K8PZPNMLOzX6usXk56Y5oP1429XehxZGU7Fu5jNFqFNjL8Win6rngyVClInb4g5Nf4R4+LgN4C2+
cfCl8vXT4A5WIWvtKb/tmvpjjz7FoSvotPnpC/nPO/j/zPnyRD8PDqlNbzmN3A0ytGNUfC8NYFPO
1B1f1uZ+vNBVvRFawS5UkJviDiSmfCOkQT81HZyUiqm1/6ip8OMSq2aCxBUgdolLWFpApEySbdCY
5+Q0T71WfPA/T07YRyhD1WF+OzfQmcld90GN52Chp+ZmVT8EBqCedVVFtwi1Zkw4MRM4qaEsWJpn
vpuXnbO/pmat1jBSpeYOee5tASn7YyP7fs+9wUqUV403isA6F+ZPnw04l5zpEZ6YrnVvokHbEMfC
NrzFMf56LhoIdGKTPvMtnRp8tXxxGO66Doz7W7PwP+LchgyXe4+vL4KVQNyPqVqtXxLyXgSDmG4H
ZkHYutpIONuH+cEeH8L5PeVzzPqkJjeE1Ruj8yF/u2/Elzw/BOMW/6bRlxwFzddvZiXA9uNmVuud
UWtwocU73QocCGUvt3NxabR3skZTEAxQ57MKSayMpXZ2mMKnQJK4w5KFussFgEdtRNL//IdN3vJn
WquOyynYtobeGPQbuIRn7nQF9/1xp6vgAUW4vFXlhMTHKA+O81mHDCfbLcxCL3m3taSO25bEBg5R
M/Jq0Sc2KixBoxKc3i+QUJ3pSX0HSP5ojv24j1WcaaK2NkDcaW9NsDpGCbn55SjdjjvLxwzNCSZB
hk95fwuhG4uqGPNDdRKgPFBznuTw6oE3wR5/mJAtkEuxONe1+24+/7s7W4WnVgcEZ9m+ugWnoY5t
HhykMp9CCLoQp+5xBjETyakNxFx/j7aZgNbz1N1CYeoBVOarwWTfqj66qvr2KXKqO1sbRxFVTzh4
vzcGZCI4hmtLXQBZnvBSX6LIdQwERMuhtnoYc+e9L/lnqMSkMoeFWGepj2xqN2WD/LMsL4WhUYjK
9zysL8p5vvZHdY+84MI0850QwaVRFrBZhogOZqyy8lSX+nqYxG52rdvaGD5WqI13vQWhfzANo4nv
ShBuKj8SMTPCrddU6HOgCGrILUhtG+7VKDRJtrUbdeFV/UVg090wsUsYylw7VncHu9dtMQH7qUWe
oTX8xii4iuGWbAvmjYRl9oQNrlQKtS0typ1Ade9oDp17UwLqgpPaOYOIU4FqHdjVjK1fQ+RH836L
yty2Zu3bNuu1LnEt7cqNwNnIXIkPYh4hhtj3H14POyduey2pAI8WiCv2DsvAvUUbxM+v0bq7e33s
E3vdGoQ1GQP6p6j8ZGjyDkOsFQSOUeOsb2rmn8USnXqAVQx3OkcHbqGHTMsIrQrIvZgke/3+Tw29
isgBH6xoYAHLDGaIeG7oHZo65yg6pyZnuehPGRjqviHgO8WQTVEoE8MjBhraBHD00bTf+N2s4qMC
KgxFL4tno6EzkCxVbPsdP7MLnJqcVYgTYLrBpWfmmUQVGeKwBd9LnNnfllOYq+WrQlUPodsMWaOa
Dzjbw2yieH7bW10t1BYGCQD5C55Z0TQnIINkgI33Z/ak388KAC8v32oQGgu7FGGnyS03iXDnSdcG
b1qrv8DpUcLpqBuNLCMq+jI3VRSjaH0mFzp146s8q4E9Ve3SaszaIdx1XPbpgO7rmWB8avBf1qge
GAkxODAs2x6CW4nMh3OE21ODr1Zp7ikuiBMiyjBe7ifUVtI65+cQpcuL+3UnB8n+5Qttp5Z4shrG
LBKuiNEoAzuE3DNSX1rN/E261QVUA6cM/iHFGcrKqedZrdrBR4nYhKx0Bsf6b/ieEqfL/4z/8X8Z
E3oUL58mokFBJBwkM5v3iPaQcIEhp7t/fWGdyMfAs3k5+mhXYQHCdZ9NY9B96lrP+DAHM4gzUx5u
ZqbMLcFnljQds6+hfI8WGdM5TYhn3SFlYDeg6gJNFGjxXs2+c93AsAJMVhKkBsAfUOfVEr4w4ivx
BzTLJstPX7/vUxO+CghAcaKtbphj1ofhc6FMYJmm8czYvz+MwQTu5ZTkos15NLZ4mQEx9jDbDWLh
BA+mO23AD4eRD1gdEDYwh8ObnmVNNptH2UadwcZMNWi6cpOA0ohC+NsGX8WIAG3ZjqPTksFXK08M
HozxECI2vz767zfEX8iDlrNwtIQeMw9iLmkxozfoSthYD8Ky3rShg6T48m0IdPZxXcKz0gAtYlS+
uwn8bn5b7A+X7+unHR1E7H6sVDhkwajtuPCGrz6602cGX0Ht/1q6a4mWUBm6rSrOskXm4WDCMeJy
lNWXxZ8jdlg/b0AbMw5hWJKjHtAqHmoHwOgyOGf+fWKVhKvQQYMGUdbnPEO1+I72/BLm799ef/On
hl7FDWrULudQRsto4H7pTfcrAGRfXx/6O7r0N/E7XC1uCWK8gDcZz2rIfBwAkPDj2ukinFcB+Y8L
XkwpuPJuSurg0S9LNHuZxWKCYHVhwL8+8cum20VzTtACj8R90HbGsa3gwwvnaYrTjTYSI8/RBWxH
bMc54bvZ9psNpG2jXVN679iUt6k1S5YabWhvJmNmcRmWXoyoXiSTNbYLFGdIIyWdLQQKZ+iBMnYb
aq8/oGsFnBFY/tdGBDU8x8+HtLXn8IlEBsXJLy+3jib2PUVb/gnQG31hMa9PZQuxFB2aX4Qe6sSU
QZ1qMgDcJEE8Af7YRG84egomeAhIO0Qnh089GubTZ1UZLEEf5I27zVpKfpBGAzkCyrIRrtpQJoCB
kDG2ZyLdiY05WG2TPshm7kSmPgNYvk10BfJoZXbPkHRGzSHsmgLOSTks42ucPGaI3p1JTE9EqWAV
0CdeupD49/sMoRyANegxx0bUsoOCTPTrn+yJ1bCWsgU7rSFgCPRZznMISVhhTG3+Z5DQv6JIsArh
xJY0n0y3z1CKh7JzxGUCO2a0iktDH0C+IGfezqmHWGV88NqDFWBgDdnQsxvB84+AIbx7fX5OvYFV
EFcVaUPNJMtk2TofQu4Aa2jC/QvgQTN9/RKn7n4V6/TM0I8EtCEzQRyUvf5ak/Dx9aFP3f0q1vFe
27UE4T0D0NC+HAVQfFr45tHD4fhtG2mwCnnCsUlg6tHP7MqMrnrI/eydgPcw0QvVH6kW/vUZrUlm
whCB5mhKZn5vAQHj6vd1JM9QY09Mvr9qB82Bz6qpx9hGAzyaqIEqHd5W2Yc+18stmmgpisXjMKub
hHs79Ntff6un7nn1uQckNPTSrs+aaTy0kfxUONHbchZ/9bnbSvmMD6afBWBTJ0FeEDjaQp/tbTe+
PNBPOQtHzz7XMILJWGmZaE8rN9FW+Ucc3B9fySpEO1JNgFG1fuYZFLjcZrzOtXHOxXZ5Zb/Z2Nd0
Eq7YCPWW3s+YOfXXMkcjpYh4tQd8nidQKZUxC+Sf6TP+eJLVqgU7iAfD5HhZqJiCazEgM2HIjWt/
Uue4lKc+odWqNSIQSiAh4WWyB4LXZw+GHT2/6SV7qz0Lyova7rnGS2bAxhQmnLiUZ7H0baOv1mvo
jyWpJ4Eb1/kUA21yP5V/Jqf317x76/UKACVzKp9nXQ1EJlzjUTF3n16/b3uZ2d98QWv5KCg1hRDd
Dv1M1eDyBTszJEmjtnb3Li/zdOgBqPCAd9qp9tl2PjfOo+nCQsg/BEMNRO2jyS6qmWzn/Ezc+94v
+939rFY6RMqoJpB8zcJcApWiklA1qcVIrCP7YOZXaFS44iZg9QEMAiCJEgrdEsHcnWIoNi9NDOZ3
b4sL3iouyLqG+QV04DIkB1vaeE6sef1nJlM/3uoqLnTuWMG6uKNZHnrHgLILacNV8sxbXULu72bR
fhnRyhxagWYVtlkoRvnFA+wS7rjFJxTnq20/O6iBMk8fVNV/LvPpnWv1D31nhndKzzCm9kQJ3jIY
eIQU1Wby0beik1WlTm/Lm8lyi1sgdJwEWCag/Wn/oRpMYKmV/RHNhqPD2Dn3lxPBwFvFG4Xmvydy
3mVA8Xyz7ZLFUTjNZ6bo1AytIg1gnT4D1bLNmGqOVI9AROBgF0catIJCvi0BXGtBSXSQqknKJgsK
9UmI4rMvH15/wyfmxl3FmxmCHA4zpjbLVbRpozoDhPTcvNsn0rM1IbmCGDcrZ9VkcCkcD6Warfve
ofXRNuYR4jRVcYjaoe+TKGQ8HQFruu6csYF4CpRzB9k3W0nGKg1l7X8GKBBqf05nbosKpcMRJ0Fg
Iax3nq3s7QJFUxzc71RS6aeth1MLMLC7t03RKh0pmjkfRTdh8gH+53a5w4nibdF+Te2qAAd2Gl6Q
DKto54MZ443NmYB86sUuP/8pFwHdECfXZiQZCbvnqI+erHOOpadGXgUcUyorMAWts4J7xcYdfL4p
jeGNk70KOF7AQzeYZZW1QrYbq2BWqgU7t1gXlNXv4tn3n/80Kw4YAoBoKwwPNrieEmQ1KI7dduKA
lnvrAUNSTxuTfnKWrb16hsbprnUjnOwPS9sE9r5p2XjpWErUDx5Ct9x6rYqBPo1zCbyhdY91mszl
OwIiTdg/AtiAHDkmjn2fT2wzoDqJK43hk8RPvXH778taRZC87UtdxSJpGvA5cZsmU7P5mVCEVvMs
i/TEW1+LpKAbbdUO6EQZnyh65UChV/bb3rmzikFVRArfIB3JclZcUXu46cXb4qazynicQtYlmdsl
bqLkExr+BpjT92+a7DU3ukGAKbXnt2CjHHI3Y2/cz51V4kKh3GtJHwq2ztTYaQRY2aEXPNi+7a5X
YYHkpGtx4MToFLTcXDyhLvf4tqFXcaGjrCUtd9vMnCEXWAjSg3MDq6+3jb4KDKVHIT8z2SSbI07T
gZJrN7ejNw6+yhB6avuGz0Sd6aZ4tPyFWqNAlHvbna9WJdDmIRzdVZfpviNb8OBCJ6Bve51r/2Hi
msC/IavNrDoaNpMMkXFFub1/052vsaQzqk6Fb1VtBkWqx7buPkMJ9VwrEKZSv4/FazmVvOgJEX5X
ZXCE3yEQQ8ny4PkPiLUeCw9mA/h+exjUYYnRah435fi4CFfb2k50MafaxRG7NYAvB5VTODvetrEc
vjrkHUaAulzsQBXJxiigCSFaiz1qvzEUaw+OBSXVNiUOPlL6CKpS7CO2OwSMpZHHfM4QwPvOA/r/
MJmg0Il4CGTcm/UOP5nxWRjSPGD/YE556PyPilIoMY1H/NImLhIEB8wn/TnMv5rhe/AbYte9wWH3
CpuBM4dfuTqAnpgi+ht4WSGFKV4Nmpk4gEELnTp3h6uzYLyHLU2s8CBVf1e3B4LnMcrnfNEMi74M
wvt+HQxpoRZs5ICo1VB9OUAKZYP78CwF5BZKuO2/pxHG92Ax7EYX+Ys69MOQtNM1nq3On8XUbzEh
2M0ms7/IGzcVFSiz4Kx0nF2M5jaCLAkedtnjdGDF7dTcUEtcomLwmEdAWvaPtgdhv+JK4FhjtdWm
sP1H3EOB+krRtHsbNI7Bjv3O+1C57WXejZuWdYlvlpu5AMt6PNr+VYAGUlkUsY8Kqhigc2paGzXb
QL2J/TKFYCElOJQJE5Kffoo7H8cPdQcCm4SNqzmkTQn4YJ/CKHp5Rls8hcQ/oggQm7OZsjcWFdY2
e6VEuxfqKnU21PAps3LvYwFq8utLbdmRfnPQ+p5C/5SYFOUwQVUax4hglO8COLmiAyXGjUPxKite
jkmlIbb7+rVObOX2ag8IKff5BExIBuoNlKXpexdGlG8berUHMMJAPhEDyXxRuoeQQpnWBWvkjTe+
2gN6oSK/WI666Ng8gWB5JGN7pgb7Xb7hdy9gtQUwNK09TzpV1uHbB6s8sbi8wAIrhbfB979kPAO5
lfj0pnK/eJRa45kj2KlXv9ofGjV2jarzOgud5ht6XkaWR0P/rvVD8s2pvOg6FPqcVtSpx1zjmUHx
dv0e/MUMonfsUkaed9sNuRN3eYXyhzDUsQvrKilqJhI3B0sZa9KKDr0zhKAUWuIAmQbrzPZy4sHX
UGdos4Ag1bRdZta0P4IP0VyPQ9g8VRC/RNTUxUbUzfC2b8dabuKnBRYS8P9nGOpmnpKfWBM+tbr4
9PpHf2Ij+47s/WnoZnTmlgPEklkFAV05CiB6SaBWXo9OdTAJj/ZGtNiZW/Y5z/gTK3itfxcoS+eh
Ik1md/WUAOCCbmPzxkbj2uA7hGQVHDR1kxFJP4D//Kk17Y+vz9Sp+16FB6fkgxG6oskY0Q+WP31E
vfPMx3Rq6FVs0MIgUMOz62wMzId8qB8Z986VwU6NvYoNtB74aFKryaLJfMxJtG3YeCaB+y5e/pu4
Y61Wv5WHFAqabpXxwG4vlDb72PRa992gdbApIadWxEa3ONRTEJ83jdS3EH6LwIf02jotRWXtKBx0
4qaGECCopdNGKlptqiKCNYunrT1vCzd2p8LfEjxEKm2rI2kJtbEzD3DqSL3G0/JBT9ClicpMgKVN
PLLtEElq9Mo7Esaqu0U+owGowH8gYRGTCf0EpFrSf4SRPdjO2ZJRzSASYVcf5swm7/r2olYGnojs
8DMcqke/3ZCg3SBbK7m7WVKHKczhGeyC4PmxJXfQU0kdFz35wd2P01dTPE3izL5w4tWvEb1+G5i9
B/GRpcdV6Z11bpHBc3ppGPzmza8BvTyiXKI6WmeN1Zf3uurFFsXT+b3ry3A/VY2/gRgw3xCrNaHk
0RS7zrANoMnh+LKzQlOCZl3nyHB4l0TemNsJYBbtA7FL1CuMwQUVd7DatBokv5a8QtGbgr04BSBj
OqKEomQkIZ1DPXIFow8L3Aww9LvJpm3c+/CJHyH+cSlHuKDyorUvTN4jExnqbtqWwBziDbnG+5BG
d2YDBVJl3ZQjRxINCYu4+V+OzmM5UiaNok9EBCR+iykv71q9IdT9qyHxJCTu6edodjMRPRqpCjI/
c++5LoKMad/q2K+xo/tFv8OXaP0uatsfVqKU9s0oQptKfsMerxv7jaDS/bCJtkrt2pD/DL2UX0G4
eN9zN/ffRV+OD7vd4USuwioNd34JJNxuNGhLf2R4GlPeED8aVr9luByIWJarecsQ8R888pDOdmkE
gMvsJ6IZ/5SFvaWZZRix69XqVE7FekFn5w8xXMQbZqL8WA3DlwwUUJZldu4Cp/l2bMzZxV58hl1f
fwyN414dMWbHxXHGg2v2TWw2JcKP1l7mh9asp+Myrfq0edpLagQq8W5J/4Kf2k7QVlCpLrsRN518
r6Xq74Hqlwng6uGdngjXfRj03pczWM5DOaknrut4MgrntA1OnvKz4Tia03aoNm3xD9hKw4Be4rKH
9VL7fv6QVaN8kP1s04RPRqRl+XtZ+ybdKo6RrQn309xsIlGGNceVOY4vBnb5px16NMIh5xiIvH3g
x6L0UMYbTnwSg2AEONEMh/4iZ7mdt11mJttkz/hTTqFI7Fb3ST7K6YRh2Yjy3dYH2fgiGfNiPkFT
sc74dvl2VtXl4JW3/Gy2tX/0iJD6NBeX9J7BCc9lC89+goAd1ZvdRHMnw9SEefBoBLr9Q/KvbcUj
gqBDp/vygpU7j9B3U5X52/Zat/VeRCZwUlq/cHOGqPYCXOKcrcjHYKfoKUSBNE50LdryNU5e0sbq
2K1L2O3coSCVnfx7guiRzllt/3FyR4GLqrLuTzXr8kDAkEotDeS8y0SQbDAx7rtgBVmzm/ZH4452
FY9GNn2Vte2fW9iK6bjVW1zi9Zc0JfP4z3TwhtudWV0C/HZfUgVz7Gx0l3B9NnbFRnXUwyYOs5eX
sbSNOmWC60WB24fQZ/U6nfZ67M+q7fRX5ir30i9+m0dd3a+8EZNzWfzuPCuoLrampbKhW07il0vi
eCiKs1IAApvVW06D9HesMmH4tNVFeyEr1P4cTWnfWbsOmsjaQnnRvJiUnnV+3oAkPRVjH6Y5t8nR
XOAMpeXkN+9gXeybazjqSFKNw8as3vwo9Gv7262CxotL29QHBCbjVWnGNQxOpXUPyKXKTrPVEp3T
m2tFPri7G0xJS+scaNE+BNCIAP/B0oYD4zbvS+uWxwZHzds0zg44IUz3YRQWwZqGVlNBJhgkDpq9
w0C1F4LebFDN/rKFvDjrsOz/jS7onSio+81LJnc1t0NXdpgQgqCxEL8GBtePACnwZHt9rtGBr9Nf
sB9QnSki9Dt4MYZalVr+9QqLf1pqa0VtJmz9FOyjR7KWaPa0Dusx0c6wGGwnWjtas6aMl2LHOgio
6H4QzXzcp85O3V7jrnL8sUn2XLSXUoqdnQV/TVtYdaRGG8rbEuD22Qr71sD1vg6jZaRNpxhidoE5
pQCNjAQCRp6G0GWeTAaEIAs8MyV1bkyqeQlj2cKPQpKHKqPyu284VPvXiDYucrc9i5oFTg7pi1ln
Szhdt34RXRcBGNsBOGR4lUg18E9Qy0RCwMuSQBHo4gyXvhNlsyfaRLBL+xPMA06mxXQf7dzyILwG
i5PgLcBL10/iYLtjFfv5XKersBUhcdpJDU+4aW2R0mrNOfXruAg4ZFMdBTIsVOKU4+TdwyIUsct/
/D0tk/5Y9L7ccqS4p8HXa59OWVC9zEOYPRWTnJmaKNOM3L4OEi1CAjKIpzE2CFPmGoGetyJSq1x0
ZaBqLOlZX/bmTn+2xmd40cLtm4Iho1TPm4uzru3ZLlYmCBapuUPHewS9sIeBYHsP3iaBA1QeXJVo
Yy/fZiK/FGpuj5WYndQMm/bNGFR7KhxX3veb1fwrCw+b3ro+BGNG3SJH+4G/yo6LZl2+gShsIFsC
Uo36cP7TlA7Yrm02PpzJMs6L7u1PDceXp0vnyQoJIMJX7kV5af62ZPnXbPyHAo4vJHnLfqo7Z48I
Fh/wvwJdkXX2sggugMap5ygY2z2ZQ7ckMifoefJWnWjtfhFg5kSi4RciD7E+kBj345w19gQDZ3OH
TG56AD4+RsCH5nSebYA/NvwRSaZIWtvC4Gxcw6gvCjdVcLiioTIE2HkkmlDA3Vj7PiAcY4g2uMRR
bn/1bRkbuonh0jbxwpXxRD3z12zhe5ZuR/ZyExp3OOfVuUEdm9S9G1C0rmhdxCEc6vNWKHkkmZ6/
CIbOQRWWdQzyuf80zaA9Ap7y75WRzQdogObz4tVWyuKuSisnA/lkm5V9lItu+f9XUN7b1uxf2z60
7UM3WjV1ljbkiVhuAWtLzyaUEJKe5Lqpg9beEosy9A4g1j7VrGEOGPlx20SW1uSBHWF4iNRuJJlY
dgD1q1+bC8AJ3gje0SwVYp0OfqXhBGadM6UdVKoDkJjvOey3mATA2olC1c4ylo1RNzgnpXr1tqDn
sGqcpLDCLCafqjqOYbcdOYyY4TmjeVTtyNf/482UlrFfbIvEbChCuEZ7BbERMJ19Q7v27MgaoIh0
h2h3jAzcmjuidBi+fyrbe4y6GnYiWJ+o8CcII8EPUrwT+ZSMhSojIHE6lm7vHg3A3eeesILY73in
G10Sv8RNQiaa6KKshWRWG+GvYi9J2JSOcWv65S03ZxGbqH3P82DZnx6k/aR0qn9qm/1TBdPc7+08
cijkGJ1W6EPU7hpvsJiNLyagZqx6tz20lHMfcN7Kg6vCpCy2Q+EG+hM6DXtix2rvpeFaJ9KtszdP
L+q2c30mP/7OsN1eOEyWZDLW+W0AB/I3kFV13tx1Pwswxwc74NTmje2i1Q9WXo6RxHW7HsNjKyHu
YbI3CjhMtri14EwIAPJz2I8zTuFQTXFoWy/7rikUQ7yx/eh7t67xgWeVXsX8sbUvYKbBqE2qDSLK
h/U7bGrhx8u4FT8fGdCAyHDWDLMaTvLeqRdotGZID2UEW6wXt74fRpJyvWGl+s2tWT/uwRq8dkpp
HeVC2n8LYVoHb1b5dd77B2pG8VrO8zvQlSxekP0n256byWaI5hkeK5UGepG0BLX3AOVEf5tOtVzy
UP7zwt5M7V6Kt93rCJzH2t6dFvBfp8Lbe5T9pX9XdxaS5sxk8t7pYiMtjZYibuti+LmzB/hl8xZx
VmZ8MEabmMtgGilHaftZtRCmYq+qKkDbsuIsrPBTl2Fw0HK834bcv+5bJ3+D8CmPmJw9cPZNnUCi
205r0Pxjhk9/o8fiWnHuXjUOkwOkGTPJsva7dv0pRoYBddGti3uSRnjzLSq+XswK1am1HVTp7vFA
3jYGiEpFjuXVJ/IOOBadwmFrC2GF6df+t8j2bYu7oISuY8hQppU7cYwWIeFPYMucKS6cVe4svKeo
KfpfjZkFtxL22iGkiMGaW/2FrLMf+q0bUjBqHU+UuaPkmiGTXgiKobpQobguRd5EJQCpNP/x9nb+
RoyHrL4dc/GebFttqWZAe1hbfyC+ejQa8kidBgtEw2Sd3/s/3TfzWf6g4EpgV4dV9d4RUkRzHmo/
pN7V7YEEN2Tu09J/Dl5n/+6lG8Al3U0gk9SUimDuE966MTHmRR+bPhtvi7TyUznv7Z0m+vekph/a
ZLaN0YwmPi49Hd7r2XbeVEfmtTupOR6RAkThxCOVY6iIgoLjzZyGmmagICai47opjU1xSnX5faWB
NwZEA8RsHfyzZ/fte7D0P3WDZ94INOM4HaWH/JyK2NtUEa9tre6tIp/oYNmdDc44pc7aFUmrnAJJ
oq5eyo3fgMm5f8ZCA2C1C4zwY5wM+th1bkGsTo6dBl0evA/wPMto3Sw83q453als2R9qig9Conzn
385cYSezSLUrfWw2vs6bKeLAXL3/8qyyTp3wFdGppoOSjAgMKy/Wg3S9X50m1nM24U/AbPoHit48
AISxD2LNHM7U0NfJgGv6lYyZJi7qvLnmjvauW2daSd+F5XWp7fbEn7cflrz5WRJN3oUoWmQtfSv+
dGv5oSC8poqOgfamtB6WfQyNyHXa6eTK8R8Sgy+3cucu2pa6SIc9/G/JCpk2VtFHtbD0aRy5sae+
54PSo3lPJ7wjg8dSWanBPWwVJ1Sgx+1h1pxuW7928VLm2zOtVPi8CUPGBRSmVBuLTFqTLwjXg5eA
/tvZQu3ioDIfBwbRhXdwackFBLqcqrU1zwYZtaltSHXpAmIjQ2tzX+qAlp5TiCZvM+Y2Dnj6nvux
KyC01huKn9nnTfDsF5C9s0kAJasfWwE+1KIx4gBR3mECl3yYMx4rIjOH93Jd0W1wkINlk//yfJvi
eeqrqFgCK8GlVB+IiWqP5Q/8r5s9K11KnMGtWMson9f+fhZKjhzJ/b+iy+SvupL5lYvSf+uGqTrD
Yfpp1wcnssAKHPc8y8g2UXSPu+7OhQi2+y6ss9iud+dIrOZ2n/FTj6s57ydqgyGxAmSQ2T5tca+3
LsJqtDyxo+XD7wrjNM5i/28bbA8QJCu2pg/3R7mx/pnb5m9TS+PJI+Mk7VXnvQV7k516yu/rwPQ3
CnaaibWBxRWsO1WHHUiQnnikMMu6r01f53d77WRPs2pVMrv4HxrKE6r8upB3urPsZzCq2YGkmeyc
D7vCDujOb3ia6SroNM6zM6vUG5Zfi+Nhqxtbhk3KD1hU+uNp4oKKDLgM14yVQiQ337/3FjasemiD
u9HU7W1a3QXDTbhpisx8Pm0WkoO2cUaei7Y9WoqRlZfP8pcATZu0vus/Mv1wYBvo35kEKco10Hz2
njsegJU/q9l5EPMWHleSfZNgkuX9iB0P9uwiHr1ieOyCxvQi11idCyhfTYRFbvosUX2jOEyEjXmd
b8W7L38FuouFWU6JOe3fdGC/6iL7rECG/QuaXMZK+4n0VzPRqxZw14auIDx+/W1mnXsOsIGn1bCB
eCZ6OJ64517ZRufJxCDnMMq+SrtinTEFzfK2uQY2JINXOfemIeVl/9oEWZ3MLKDpl+F35vtkxe31
kloTfay2R3lh0PVUocJjVrK3qax8iI5i8taopipKdQHKota1+6qEEpeu5bRy2uW0rYN+tvbVONTy
T2/SjwZIKo+Vsz3SHvknGu8ZLCn0Bl13H2WRPzgNSEJHjQvdmbd+TKPp/1eNzMB45/rguWLzfBWl
IZ4LR+KvtHXzTqif85hNijRWe1ijuVdlSjgiKvfK8i4MTqx76dIgd6afoT0Kf416v7cL55o57PGD
jCTkahX5oeq87ZoVlUwWMC1vDeOGO/I3sv9KXTJHMgBXzROZKZC176qufOMzk0nt9P/VkzUwTiIV
dWlg/G7d9L5NwQsF2SMsAdpmS3zJsH6dYMaeEfMS1WuArQZrF9DmZlw168IUYrPv6VUIK8mHu4bz
JVvKNt2XvT6rkfczIra+vNPSGG8Gnh7mDe36SODi9tsH+02Roax4KuVGBo9Khs49yDEkVqx0oqo1
/Es5Z5r/jUs2rt68A+WTmYL+Ztgd6uLdCgtg0sFtqoWdTpP3C1j/Gxll67vN43qSVqduXlN4r4z6
5cFoi+noQZSOVJMFfJ1ukml97Mag+U/n2pLQ6ggPn2yzuxRe7R2WdjJPTmfDCPSDIco3b83BTyI/
idwGSfbS20+GbYB+DYLUbqU6GgBSLoY9Qhygn0+6RuYHBlh9Yhahc2pUD5dENe7BIYEr9oemSAHp
TolnkC7ZTs4WW8PafAxF6F20YN+rCzdhTlze72LcIt8vaRrM/GL2Y9KpseAetZZDixvvpsvKeNrF
UL7ZJZ8633R4DUQ7pDqcqAIM8eAHFp2i6/J6BQ08sJYOkmrgrwuLL5EdZFkq/AfOLS8ZuDzvht25
anLifUtatz4fEFe0s4roxY0H8Jhf81YV0AQpUlzfnMF7NnCBnWqmAtj/ej9TKNR+L77SYdxPpR/5
gbIT9koS3Ib6a6nhl1H8yBJNeT+vSP1Yd+xMSa2ntW6uws7gE+T2+94Q6r71YTQI/zYsmIXEqG8K
JnKseEyicRS3sXNK8n3nMa1m66/N1TasfUy/V1Iwzga9gf49M02xqUFB/j45bkjTvjfbyWyU/PB8
5tfl0BYPhPIA5tk6cQUq50L7DLzYC0OcaH1x8Xdx8UZ2usI6DrZ7tJh6+tbwVgwieAzaseNoMYPL
EE55bAj6vNWg4xPGzLUcmEnlefpgeuFZFt2aFgXcbhDaZmq6y/iEwLT8a+kJuqT5xhPBFWhI2K8u
sTGWME/LBCULZg213smb69tu5l+jnV2GursfGq+MGmO9yv1p3L3EN9ejLCT5Cf6C2sM18iRw4UgS
Nn8axN6QMhxG+9D+1H2/kAe/2LINk3njpN+aZ/JDLgHZmie/CHumEJp5SLWnRDlfJy64aQoOG9rg
vN3nlFgYCZ9ePZS9fVNGKy5Aqt9Ynj7C1rmCfH4aR7791slwC5A8Fzf1vpzmeXnMkUJFXSl1QkZI
+1hVYXdY1n1+CcgAP29y/0WyTn+Qxpfqy6/dZq7vQDuIPZfFyFAt+EY3Xx4CX3l/XOIbum2eT0WR
QeYueVQKyjSSAsK6f9e6fK3ZeanJf6udNhnGnLrVaD/9avjOxxolNZdF1tbWjyvzJrnoDV9ad0ab
P7NiifdmfxLKbGD4qiaZBMu0fdhyJEHF+2rof+Vsn2wP9WsfrjRA6plxQXUsvSVIgp0E+3ydb/R0
t3oxp6TdrdOKDhZ2Z1aAtw6ru2I1jXu/4Ne3lj11SvM6oGTm6AHh6bZF+LJPZoGOiM/MYv8AbxlR
7OTU8TC4KWijF1eT0KBlBjYKFnWomCQtZB3JKkcdKxqPGWQL5r3W08cQjFvqgFmPIF7fqsE8+eb+
C1eVmS4WZRI1nj4B3gzjuc6YPm3rXd8j3rXWP4SVnSgkjUjQyJNr8NdT4XzZp0IzB1MnaNDHtpef
5SBv9OdXl8S/OJuK/jWz7Ovg/+e64qMz1cWGwKnWB0qDpJIMQ7ywkteynFAFM5qnr1nMBfxnO8qP
1mv/Em8lKXWrg7LlryWb/KuzBvMlmJj5wWS37xrRPTPLdSMk668VE/ZILftlnNSEQhUbtGEtRgxX
9VMKTpfBnu6qnnWoOz06W3cZu/yT2SeY/fArhEYd5D0QaLTvkbKamznQUitpEXsBOjxe7LsqU3ky
Ey3B/kA8CAO5fa4s9XM2ledB49UI94+GeIHIWfrjhrClhWsVa3Zpse/0pDS1wrnse37I8xegJlfL
eLQW+to1+M1xf5fZ38tY9xGyaqo9vU93q18zfa3X79wJ9bEAfhltjvGvso0TYTHDGY/KmZanPaP0
Klm16PrPQhCIcZmtLXDhstolg+w991WCLqxmo127FYW8rSPa9LfeCDfulcDOOTL9NUTL5qvfo1j+
Gw1WU2w57adCzG/Zz6vqhXXHEsGnfbN6h2LFmFH29CED2jmT3xUGdmPQ95uiRW8GKgja/eqV+f63
URv9ycBVOniFSIizeDJX2l/hkq4qsWkWpumm9ux9Mhr3EtFb/4jDfPaQD1otcLi8qKeYoSb86axr
jkP2R84rHY/uEuitZMq31cdmySB26uauDQksLUww7XNajbyzxjzmkb+5zwYrrrnuvzX1nylgnPmZ
NVDJtmjkNgj5nekcDCTrxuT30ex611qbcZfTXO1LUWPRaa4zH9G86dg35bXS5tVf+Ke4e+dTWZsv
P9eZGNarBln7sHrrM1aZtLCno+/oDz+UftT6U/gfpM+j6XHhZTRC7MT/5gQCJsuyfZMtHZmNy0A6
6KpYjRjWNlBoRv0YqPzZHGi5e7v1WUqu19LLDnPQlemWlaemNzJwPm1x50pRHkMxvS+j8uPNa+/Y
cdYcQ6xJ7BmwCWjhI9OZP12NGE5zt+5sLXSuAmbR5SejLmZjXlFBxmPRpvWQjAbU/44EDMLGNs6e
5sVYq1fTtfl8xnvbRSCR9b8nns94HKbXYCzdtGhhmbMc/T1Y4Z9aVr9FOP5hx7inRiD62GrXNuGC
IYOh7F70Lm6l+Z/lKJ8xqQt0GVX1jVBwcljzyY2NNnTeVor11B6LiwUdL2kDlhqlYQ/P2+C6ST91
p0ZOtE6FnFk9MxfPStZGhjXU/8lVuXFfmx89efeJUTJ0GLamid0dcdpAoFnsi7Z/1gWNUz5lPr3k
pj7oAp8zKFLHqreRePprxam0OacgM1Qs/bmPiTOqTp6e3wkkg1KcySzdAwspqttO5IVX60vtDNV7
MZcMhp1ifAl8RnFFkS9EZeVeaqyB9+Lr2X/qO/05FM5G/RFYAA+Kbn9cuym7o7VxXhpDmq/cBPaz
n3cUaf76lLEsgPijgoMQmhLFK/xf5j4PR78ZWz5rzvLMXOznoW+X9P+lajhUuZ3g9NG3nivwZkmw
1s64da/21jmp65bPXaBBpwCkjehK2mS3dPi0eHtwFUPLSQKJKiIbAVi5ao8NRXLs7QsoA4s1FgoE
cWSzsLF6dvPTPjSvpDfCu7bs+alW7kB12FZRqOH1FaSS2XkNb8EY72ZKg6vXk6pAurFHTA2hOpWl
M1xI/Xral+6wWzy9kKqN1CNJ8Bcnds4+dvy97LA3o25ipRJi3U1ctxOp6eXDFQy8czZWIVKpmy0G
xHCtGzHGbSnC+zoPBZPATGM6wTr3WlhOeyOeQ8IngUrpV9uT0D4qgMrEcGeTafAL9iEXZQYzry7t
B4QJ6xNU9x/1jfnPnvi+qta1Xx27rRPXmFg8Kr0na2N8DCu7gWWqFd0ES/olzF58z2FsN3Nw9jGv
hz3wCpawyvvaeIOawWBpxePMA1RSHY5ufdJCDydrZmbAdNFzExkE+3Ut+BDnzVXnPFt4kpHJ5CJx
uOKTcXTka1uN26VzjT6pF3d5XPyfkYNDRuOY1S2FlCHfibEZiKQawyexLK9MF8wfwPzucJ5n+rTP
Mrxf9yC/iWlqoJETS1wuizrOctifArGIgcINTlZvy+xundby7MH4/hoA4ScE0ImbBMCvoslhk9U7
P5eCWxRHcNVeXLFjO7L1tfnOyI24SieTjGHJOB2I+fkvGx3QQHNjUSCiIxEoxHcz+wOCvzp7oSvO
0zDu50Vo5wZOencBA5bNX7KT8gf+ce/ExWDu794MW72qicHbvNF89rup/u1Uwr6sJHcin8r6DydY
7D8syTw0MFlzKNnkxci7uCuYmDqEo2zFHZPPPCYURty3gQrh1psNE2SPYarEAXsT7boe2YIVaS99
7HPVOJ6VrhnnbXNwZAttf6jGtB5nvpSzmNrpqqhuXisq+edwKNV/+Sw2MuYzacMjNwn2rnr0+BYS
FwLy8qO1DEayG7p4XBma/XMMIkOsnXFrvGbdMsdzVjH4rrOwTbqyqsHFDAaT/Akmvew4ZpBXlwdS
UGpgI7rzL9D5y/u19/f/7L2deEcUNM+511/KHOgvujY8VZvJyVjJ7pjnmfPNU69vc+40B/SLwfM+
TyQ1EIfusmVqChLh0fl+5qIgfVMF7aEi8WlJrA7cLlj5kQwbgvDW4rj5Bb/DUnhjso1S3RZ7LR6n
NieVd8yNpJE+2QzOdCjNkpUdw9DgOPB3os2xffRvwxp8acdrTtbI4FoSyQNuoNktgwG1EL89b+0p
99pu+85qtKFsC1mW5m3+NRv+cjYJIHz1h7ocQcw4SyLEuLKv4eBlIc2Mj2mAZ848ACFjwC4Y/pU8
uVbZjvelz5eJLM4Jvlx2rU8sRdsvQebRvy6cg6gkYJwDOHAfJ+Vz0BOO+m/1nOpZTo2f+Npm7Zdl
yyUkIjGuVccmx7LLA3kL+X3OdX+rnREHzrZcicxQZ6J8kE6slTd87B2XT1j/KXKyy34mN/XJEMMS
L4MCzxo6RHP4Vbqgck+zdeuYKhn4BrolwOkeFPfsxd6rnpszrByeEjN7qcOyf9vVlmPTYKrRpc3Y
eH+dfGG0ZPDT82WtL6HgHC6rSR2EVVm31p3MWCysg/waGU/GtPvLNML8vvdn1kyVVDFrX/9B2w6I
k0F9GpMaCKaiQ+FMLHb322nqGXsbc5aynAuUWNJ/IkSpucuXfKqinq3JI4kTLIVHUbyMY49EQBqI
BUL+Nc0aR/2PcPswrs1+sGd+HUPn3bnHr5oUgStSoxpo1f3OvrZBVnyVFUtIs6g/8q4l1oeTwIiB
grkyGax2+O3nXvex8JmkvrtyO+AvBqyGBGibkdVE0iCXaSjGr6VSOatQ9VsG/nrEOz0+ki8wxpTg
4iQgV97Xjme/+9U0nhy5NWzhbEZTa0+lTxI9/Y2yDmaXTalPZg1NfL3Ezd6jVssL9uEWxezQbb8F
WePHzVyyA1ucgNY58FO/3OykLa0KNT774j1c1kMYGOyLf8Jkx73yWJiwG8ozEMzWYk/RwOLmvz5D
X7fUQxhrhD9kAOFp2cOgONrZyqDLzKu73HfnJppsOz8K2+GhlCRzeGP47sqAN4H7uf4sbKUeujX4
602muokl51AYW5ObRdRvnPlzWnjMPKdXEwjUi7P1jApUZ58z7deRU/jVdWNGdmsFW/OpnQ2CA9W/
piH8ECVXc1uWcqC8LWFyLsv0sqDPZK/uLu/umpUsOE32GyDCMSRXDGrstiNsTFRbYmWCTjDj1Seb
PePhnJoH11GfPP7+eSf5KaFja05rM5qfVZDNl61YWCf7aJfGKTffSmWg5Kz6Z8qxnuAY0fD5FcbD
4o5rIvzAT1CoWTR+hNcIfgAM4klGAC3pq/ORP79E0qmc/bfOlx1BkEcMCSs08tm7Lp0CRb/W9+E9
ov/yQD6OxNM087V79X9F0AfHOWRoVRRmc7LNGVWEp8erxzXUsWlbxHXulvLWr454lmJzzmu3Zkfb
yH5l2SSOa1EZt7XQ4isbFP91mLYbUXXuucCmfXRMWZwr1alj3835c7UyFyD5zTXu5TAvsTPb89+p
KbeOv815CVcxwBued/Q1heyPfrazxlfz38DWiIjp9h/zutyIwKkC6+bmfhlvLhupwbaci4PYp0+a
UauvqstWvkJNH1GH4d9KW+21Hh3vEU4nwvzK+KXzrb5NA2tJ4YgmHTIGToY/TxdScZcjU7/tfi8N
neRN28bTPu2/7Lzwk6Lx7dh2tvGlUaF6HZZGHRZlO2eQnCIhKqn+lEv7E9YXzaqbGZ0UsSNRWRim
fmaQzhh8tIn0MdTwkK1WlUrhiTxioc3P7joVTw2pWrMlHv7H3HksV46kWfpVymqPGjgAh1j0Yq7W
FJd6AyODQWgNOAB/+v5udU1PVU71jJXNps1ykWnJYFAA7r/4zjksgL4j9nVrRyVqU8cNJHCxZxG+
Gv2ZPD3dlYdaY4AUj6Z6UjlB3oaak6dEA415kTX88plRMXTT7aGZa7n25vAWK5+wgaCGqBZycl74
o91BcufucHb+FUNR8vPs1dYNk/xT44v3PDpZv+FgCE/toOJjCf6J4YQdrF2N7GEWWf8p4Co+DKe7
RRgVXbgqlPky8F1t+ek6j2FUtdfA9Zt4UbdDsm4q3azCiZTwySA/rizCo1BYjVm9NV8RSs54yDn2
ypvz8qEVNShUVsPEW42f3kWBL3fYoVF7t2I4AC5Mj8SXVqt0mvsV4d7BuWMp9UqrTIcZO3bxy5hi
JHekT2W7OvUYbQ9Wf0qFmu/ooJ89u5i3mKlK7IOjoTlFYnyuNX2t1ehmqWz/UyXSOrb4YUPBMFhm
8ZixioSKRG34iIfOh0yrX34YpYwCEuarmDUwtnDr8ce0iFhfZMUwc6iW/YpeteTAp8fArc/8srzQ
3haVTPdOHdRI21gZhgsriuxmSfgLiS8FcVNEClXGbpZRtvNt17sYcflhkHcaLTQedSQoJdWpIHN0
C9o47726S9ks1yX7V/lgZ25yL8KKDRdRWw9zp6enxMOkrmZbh+SOjXlcZOM2S42PfPLTJSSW3Mma
1Ul2847c4poYHXNfxiuWovbKjjgcMB1VzQV++Xk2ZLVtnTrfl/hmLlWpEXJr+S5BV45Joew3gtAL
6B0Vk7cTvrhEkiaY962yonDWABGIASseqTa0w8cq83emvIwa4MJN6g/DLZJL47flo2xdLkq/XQGv
CJ0Y6AZjjUc91HvE7mLh5sadzuuESb79VXMgL7ndf1Lf3fRyGzUPpt31F8Kmu4uLOpGowGgdetCJ
fhQHZzOfvzohypWoFcPeLvW5uwhp4nu0z3nh0eKUhe3/Chqc2Ba9B00Va8ddz7bZbaakwZePOcW6
l0CgxCLSrrjJm+qqfEn1j+mOGXrGCujXvbocgXdWl8X3DQTEe5pU+seaq/LJMgExvH4Qj4AdGQfR
UDJvNwh0ilT6Ko3OhqhPCf0UQI4roHsoTcPahYNRHwzie9GSSit/6PMJloiZbcPaL/Sar8BCHwuu
U69rIKydYAULp51gll05EXhwLpZwsFwfY+VsZ7SprLiM+j5mNLefAivZzRVRh0MsuhO+4JSUBBKE
3VgcSTS0JlZdIWv3KBqvA+DdFtiLG4s0vnUAlfjUmFW+oqqfd3WYRkvBrP0UJ2a0BJtg4qNocFz2
KYu/mtSGBmOJKMgCRrT2l9+HDNqIw2aMmGkjuBsnCvExSoNtAGz33bBjpR3XgE6EbK47lZQvjUtS
4nJomYUsBzNIV9JtrC0qAtM/xn7G+o4YU++czR0BEAguE2gbVz4kXs9dicdDTzfx0zHGvwwO+bmr
yFX+j1f6IGoD3E7IRnQbFtq9mChxqKeS8joWloX/PeFQ/NzmrwAy9VAZyAnrjPGhkshxwlSlzwpw
ioGUGo99WwNChEHlbqwWgy1BOBDfCASwMQftuYNcZRSfghsQCPromQVIiaGsRTpB81GpmNvaat4Y
PsZbpqd80giEXMfqG0+R4iswp/5CDx4+F8y1tkGjq0Ols4n7LKEpqXlA24QUVzoiaynsoj0EQ5ms
BhqjF51o4hs61XMPCcw0Yzc6uFXWHVQ7IgbwyK9CmizVlozd6FKGZfCpFFO91u3CtVdM7S7OqGYq
VU2EV7DhOOhRWTskG4ri1aWeCWjR4hmGciKvL2U87DfvrXQIfuQsJLozmU5eglCRisiNd/KWdKsd
tpu2SCCNYtn/7sk6I025q6o3xtXF49SBfVSJER4b7I/Wns2uV4soufblMJ6mAZgSU1E0MwU9iU1w
JDuw3H30RHyNzSbcmmXKPq4Q74A0A0FlXIa+3YY7iNlqW46h2Pe1B8HlRHa6qCLXudqR35xmiDme
/TZbNrxHzHZkwKvORisOXSb5xuQSw1kyVxl5mEJCwJY0ycVLH+A4sLBGd2Z+43fxOhjs8c5qwugj
4v8vU1/RFadcnlUdYuMxJ8NBFH667rAIXtdBVK/wnoyWuWSqEeHMhqMVZy7z+qsEbV/hn8keMUqa
r47IDPqBdNxFgNtLYczDUQmNej0Zs30Z+N0m0cH048mQdyHgBt1y/dTLiquc5epImobRKTQpXaqj
NXIczuUuyRnVRPNr5yN9Zz78S5vDsFY2ZKVpR3O8xLfd2Dlu8xFbDWtLAKM14A6RCEApIxoR8jeY
kyLx8Jrpe5S6XkQZ68/BU/EqHZN42/AGXsxUozYazP6NlXG+rjIUoZpmdW/OvnvIaz+FJAjLjyzL
35UwGXTGnCGOh6gjrOZ3w6g00hhHwoZ3xrKG533MUDAgoc95lWfpyQx6hLAal8RLquXG/w+t6b8U
nrb9Xd0Cxbo/JqL9Q4raU1Xwzx8/5L9laBqi1//xv2LJ/o/QtNNn1f1jWhof/re0NJN4M9uWrok2
zXWdv0tLM82/mL4UjmM6FpXfLfflb2lplvUXyazDB1UMhCUIU/vPtDRh/yWA8zID2/NNKTzp//+m
paGbFH9QjdYVkCdTmmDv6LvIWXX/r9go4Zo3Aecf5X23T/0H0Sja+nJsByPf11PZLWoG/N5C+46/
oyvUAPOx9Qg4JhE7mMFZpCn+pUlpfZcMdiM2AzpBcCg8XMEbyySi0uZmaFa6teeN51U3xLvEFsmc
pEPvGOa/7aCf7wHZ2Y11DFRe+zDw16YdqDvd9/U9ZNP4bDd6+ihGt70tPauXRsTx1W/8/jdgGd1K
7dVgAL5dk0zTB1cfDd9jZxbjW+/r6W52qH587vn3ZlTDng4fhHeaKQJBrJLsh7u0eUxcwyZ3UdhX
KQeKjiIXK3IQmHhXTBWXELUmRFXXgS7Sm5cHXaTWvE1j5sJEjpYcWmrK11py6+VCttmqyLz8tYfH
WZhdmrp4LxcBOagjAyxPe18A/MM6MEJ0osOQNPvUEAnetXNxRz2NXpHZxvekC9aH4ZQc57Kfjw75
sfyMtHQYjFjurjG65t7Ff5+MhtZhO5umRySGMCf5ZEfs29vx04k0eZLqJscsM2+6SFeir8x1Gl4Q
eYfLrFDuqoImWAd9E567xoExTjz7zm1CNDCWO0+/RoYT70PiTG+qT/U9jU62pn2Uj10BcMavD4MM
8OsrRSZrqcaS/i6YVXiX6Rqzk6BXLLEbL9oPhklKeILcGfCL6q4WfoFvipTsBq2/Tj96RsYhKFFu
F0yoRd/9WMZcx4u268STpwv/2RTJ2CysvCuAqCI7uiIHCbehlbk7lVnI76Cx9qaHIzQ+aoHzZA+l
Wy1nivj72iFHN6knKlINtrPx4eSvGX0E8xg/2fEtpMcWhe9pgNbOVxrLUmc51Ml4Qfxlon+Bt1nO
NaUDmaVj+OPDa278SphbR9W6hKXy6T59ktB5MMcHgnDbFeYjEnwDuhBGocMKpM7DZ13NDSqSaT7b
hKfsSId1XhIwh/tqsJKPVBDPeTOov7PGm/BCqi7bTfkAVTuPvl6EhCU8M4X1v0aADwj9uAQYlFl9
jmCEfpRMHHAlfBsXExdHsUFy5t3PtNv7uS9jIKyIdUIiMAoKc/e76Jz4YWjL5I6I7GRLkmdAynDB
9etBv6VQGkvNC7Fo27x5UAFfeGFwm1c003S6gYGem4u+3XhBJ4Aq5p6FEd/ftw+ft2eZRpZ4gu6L
Hb/lQQ33wFQLr2zweTRmr07WUlNbosIsm8VQ5JAmFPYftPvRmzlAiNQsXo5OI6rnhIUs/YBR3KV+
b/DIFt1rb5XOc9DN0SVN9PCppA3trFhCbFx+MgeFfuAqeR7vGxRFn7byCgPeMylZayjidkmhPFQ2
7VcTmOY1qpXDl4Yg2JkLuznW+aD5ovy+eTT6uiLRaiB+y48AdZRZqGARlyrgMkYAhPgor637say8
I4+Cv0T3G17ImJ8eLLOJ/UWXBfa7QFZaLDu/tPgbVNGtma8Nez4jr1QQGO/ubEzPRA0PW7zqp6eh
9vjl1QxRMpVTjdGeTeuwyZstY1Af1NwcLqozzHWTZfabSS/9FjmZ2CbtxB5Ita0EU/D0ZmK/vOJb
76A5sAOR9ci4Mo3zg5cytkCQNb4FTZBgTl+LzTA3EAJKG+NxbitaCSMd1GOvw9vUrB855TxhXvVk
mk+YRdrEjk9hQxy9YPlWeZO3J2nADxa+6U33qRL1CaELX00EF/Wbsjklfs6fegRSHUl6oZvhazRN
YhsREPWAOgGtqKn99tEv2TM3CZMXFaGgToXRPWSBp/Y9wRA72oLym99GcjcVSp6Vq4ONayj1OuSj
v0A1Us8PtogwR2bx0tVLPVkVrsA++0O1CrqQVT5naIuKGY4nj2qQEJ/i81MKC42/yEJF1Lsx3CWt
43sLgEyLEQbY0W8jqdxtWEdzvdVJVsebKU/bB4rQdt9MjrxOZC/slGP4p5Z+/N5sHOvVaZhlUZUX
DHVBF04IIHnADbJHo94wGZDN9p05mfQbI03fKeAgeOiR8QAfER7GrxZx+Jg9Unx8JAn4J5Fy865J
bxwBzZj8cY102sxwVRuRFsETYqab2iBF3ca/HU3XbONVMHDM1KpNf9V1PO77yFHsfNPiPZ7z4Jli
vjtEQ2pO6zQu9VOcZeN9zGx+r7pZf9ldaqwGBPNIK8pkF5XkfwPdR2yiufLGo6gCuXXIfuQATgJe
VrKUm4gs5qD1k1dUPcFaNW1zHaUXfMWWxWHC4xQ/F6wIsbU1kLpymEWnfsYn02wK/Vs5HUoQk7H7
OWq9YDXADDKxDtV7NdnGNmWc9G74/QxCZd5MDBNS1o00dba1nY7lopXmwMI4iYqLH5bjXZDegnPq
kakxCcAFrYIyT60o7b2KCQzM0JuvrU7ZG6TZ4mKbY3o06BzfRS5voKOO3GXQwKq75lxhLWMHY4+Q
Sk+0poRdMmRKuMSy7IoNQrz3x9ba20abX8d6ss+0887B9oW3lMXcIKnh4tkC0vbWAsdhvfaiUoTL
yg6NUwkX/Napdn60R4/8yRmL74pDpsyOohztkGatDh5lb6cPDhLkJ87mZtuHVW8hFUYGIJK5rVeh
CAgdiRmEeitZVeYxbIvgLE3PPnRhYJy8uegfQ8OZ19RDZbkK+z44hw5jNC8xbLXwZBXeWWzhD5I+
/ldrmXqX+Aw7lQAGZGiPiCwY3Nd4StWvuXbtMztk56Spcj/sjtCrRaGEramBwmkn3Lnbp1bxu5jZ
yuQstVgikeft80ceAwwr2fei2b2ahh88lqJIN8bNtCijX91XBkc9amjvMHc+avBW2t4ySUj/dCK/
PqEoF7t6ZJe/yFw/8pZ1175mwJkb3PbMIy+u3pZRmlChzfGBdHbxg24ApbCsAg8LLCZLy4kx7km5
HmNrV47mezk56XvlVP4mZVi5rqI5Oue5F+683JmBnzr7PJEEt+9jYnNpUpnZ4y8+op2nG25QXIf5
IZfS4H27+fnblDGHwWnFyxwE/sluxfRIO2vvs7pzXmUbW3dTZdUPbSjlLqiE7rayNo3XQDs9JYfB
8MMd+2Abc3bcdtLRYxHkJIGnIws7nunmKplvrConJt2j7uwIfTY+C0s05/kqBBVuVpOrPvsRaoL8
yUtLibHlBAv3er4hGTgYO5uwMATseBG+TsIcX5ik+LidBNHTGI7Jqaz9/iP3dLMesUHbh+QYNZus
dn+HPpP2yemgHMe1vgVsVKHJThz5rsQ+xfMemfzKreJBPRD41TNABE2+jCk5qSGONxdf8jrguKY4
4jsJgRsNw3OqA0DMLi7GJ9A9xloIwX/JzIo+MWAB38p0RhRGZOkH1GDFeiwm/wJ2HfzglNmQ1qI7
dM5zXhD6Id3eX1g2k120A9z2iyou3EMfsrNeMLlhFuaW47yREKMvlvKqFxMzG84/K0uWtHRBS8eT
1r9aww3PeTPDabWMb1mZhta8s/rYvddlA7Xo+wywJjUxoUTiXyJd6jE1KY1yVyYzfg1hMdtrxGkN
A1uk7kOZ+hcRpeMxQgQIpONFxja2QhEu8MusN6GnBtYyNhQ923F1xM3PP9bt7TsCYPeWuCdZK6LO
IsZkcXvv3NpAWGX3O80H5xoj/mIzN7Ixyuy4MtYdg+UHzN9IkXc0rFXI7JFdbvQyz9HNW3AsvSfq
KuYSuYa1ji2tsDSX6OkGmEM8VSweLe7d7eTmzPRThp7okSmJ1xYEANN1uzO/HZyAGCKpBnEFpogY
x+riVMvC2BqijA9J0JdILUMN+zHY+kkEuCd3Xj3ey9mzF0FiVQ9tMToXEfjockFSi5UdtqS3qkbX
KzV0DQJhBAYGk8ljlWDgvSA81NixOamecm1A8tGmLVlARKfAYI9oKcP68ZBnbiEqm7eklupY9bpb
1VlofddBz3volMzoIxQOFITtrNfIqYqTl03j1myi4ZXp/sRV3UaHsba8+5aEgWvLXuTkyJ79z2jL
aZU5qXPPuRh9W1Vqv1hapHgZzNYs6EKmeNOw6qVPykcBM4TeomxKl6QsGMt110rjLLqZ6KE4s9TR
Ty37PKRod528R9WXFmDGnQ6iDSowWlDbFOnSNXr7TYgGEsCRRcvMjBTbLkJ3BAOavbeVqF6Cjic7
SEkyXAgHYXrlAiYtKerAl5XpLwMI/99R5k5bvzazZVLFJVHNQh9b5Zn8lqd6XaXWWCxQXORP2s8H
5OUFF7z2VfBTM5zuF5NucQmPfOfVGoH98SdoZyAcWT61Khj3QxAGzyGaQ7rSFO1YA4jAyjvENKIz
VRziaimHH8sdC9wIhCvu5870fjUNK6YyE3m2kFS6F8vlibmtn4r7vPP2WWSwLmz4kS0kTxIF91T0
LwjX/S8mYGl7xJjFSpYszmiBwdo/2UDkx4ixyb0f85DDeIGrh/HsrzK+CibhE0d6p8PhBKucnVN0
l9vUmACg415HZwsF4Z7WUZ7k4FFIc5cTDQV8q4FU3rNBpZ8CpnPTZNJ9NG+g8lgErbWSUST3dufn
94hpCfEMjfIbJYi9qS3KDLAZxb6W1a6tkV5nbQ8ZHJdQSWVihc9BharH1Y53HozKvNQT+uhu1N6d
BerWI3kMnLvZHqLl3KJg0cgwn7VftgQTpO56Qgd5dVPDPAVhPL32TpU2SyOZgvMIIXCwvGJXO4rO
mbzo3EhxosGkJE/3sqrFQrZTQGRSl33MGCUU2FFBTbc0TU8Y+nV7Myqyqz+i6G8k+s1WCrXRZpW9
2Eatf2Dxu20feeiXR5Bu9yb8HVmYfYyORMfJmgMjsK4uji43/Mq/MfXUA/kJe+/0rhjjEehcB/LI
r0Xj1xN4nxNNgKL1ngPS2bCmO1p8KVtnwpIlSAL7hRkT0FASGTsK56dxNvTVLxtnh2kCijt1Cybm
/Ltd6sMG7QrrI7P16r0K9LyGtNLrWdtqGQkruZBJxFVoAut8+Wn77slGumuntYb32BQcDo1hvjFt
oF0t+9uzz1JtNTde+TZ04RU9oVp7jZjPRVLR9XHnoQ3XZbXrXAMU3ig9ZihuDyKBBN7QX56XPXdm
xnzdBj3c9O5gPIghM85V1dWvyhbd79QonW+SNPiiG9UhFK3McGNyVyFvNcolhhFo9muNP3c9swUn
SXsSIM664sigKrh9304BhVm4c8ldEOQ7UvqMs/RKCvaoDEKuSYuJiFW5H60WIVHwEznjMd1Sodpi
WwGqbaLJqC49pjjbFLrszCg+v6igGYA/RvOm/zcrvdENqmacWkf7JjZu6nuwBKdh1uJ3OyoTcaAf
p+By87i49nYWvcdZxYCn6dWKl4rEZ+UF354r3HRpxXV8cq1YwYfVcfLFVM6elq1CcouKkfbLC5V3
Z2PXsKXGq8/sVZo10unXyIQgkG1dAp736mhXeL8u0qqbos3ECEpwnczWQcwOJVNWqamiQK6aR5uF
9BZ4JaIKouiTS5IcyCyZDL/YNOytAQscC7MGuhzOQsvhOlz1o5fuutRsv/AtmFi7eBzMKQ06PjwR
zgiiF/3DVDg+Sn1ghHCRVI5/T+caHIM2Ln+ZIHb1BiVWe7F7wz31o2mblF72SEhbOqwomnJnqQwb
FYlfJ0O+QbznFgc9FeKnTrL81dF91GyTKEMA2CZh9/vmo8NwIa+bM0iZfw+qm4jVFPeF/gY4me9V
6rlofaxW4DEWwrovVELg+ML2XJ6lNJHR4+AJZjiWlglx3GldMhusnBcnr8d9WXtwM1M3TGvX7fvX
KExxWPIM7yhFVhzqxo4Rfsc+nDwQ2aVuYiLysM9QCEMTqTYl94eFstEsXhNcouaFZdZFs4xuyHbZ
hFJgT1O6z7bDEXEfSqW3ZNXLExMHLPN62x9Xhc7Gh0xZ0xIjk+4bVGQ8djaQAg5xLSICr8djw3XV
+DzJwVjSRjrPo+Ea336iwq1b1+3ZLTBagolo+ifEEx7qgKKCmAjHd7jRKKCrw+KFzAv9UAtHPUhD
ofib6Rmp3/1yX+D0MC2d0lGPTVQlvwuLrUumvcxaWK4WmwCPs1WbYUi1T4R0P/2YymddeQl8e1FW
0YaBR8tRg2tVXHf9pp0Scjjz0jB+Gg44FDRNUB7k5GUbbHic7yJzzF1PRB4OHqSZLawk1sfKrIxL
NuEyNcZ9tUHFbOY4SUv94U8x753HsM/nBqMILbOItykYEtySfI2S1Aivk5FX74NjJb8ZUXpvLp6K
uz4v2289GM7ZzNL5Q0eaRa5bh1vPHN+k0BYyzNRuTiXU5gfO9vMjKwExrz28tQ55a+SvnZ6Hbejj
yVgXbNCT1GZxTmsTdQhYGrCtMm8qXN6c9pfjZly5E6Ltu74L8hUrP5yW4J6djZ2DdUEe+y++VeW4
j3rOeTRwWlJmZhyJaN5lHb5w1sB8BOi2DOOdYDPRx+Gb1SfJd1r5zgZ1sLqGrmFt4eLQz1fKZMhV
ezlqic7t6Y5y//W2hMMDyixigX1Ww75tUpX/VmEE8IMP5PQ8s28+uBMrN+anZb+NgorHV3KpHSxs
NrCF5AL5xJrvBi0VUP+BF+KShHo2PzMnlb8SXkyFlchIahBu9XtLiPCY2l6AQm3SzVYgm5mXBd/H
OkeaWS2jYhxwxOIkWBom1MfCI3KkXhdz7x+NKOd8SQKo/EY50Xs3VMV760X6ajGGeQx42hhOlNE5
iYPqADljY9xnGNuazgeKV9AT0DnRzBB1GUA/TDECD9cbngbPTIHMDffQ3bRDM8gz48JyaA7kNhVP
UnP6oRjEqLCuym3iqBnZbOfedc3UP8w2LhyWiYjPUw2a0ba0Nj2nzDoP7fHBpVpgya2N3Rg59qZo
Bb1PqIZDkZXVBaFc+pqaACJLbzDKfZYiTqFIjV/KiCFYUWJTsUHE3G7coZqIC54r53NIk2bXT/OM
GVJfvwex7a9k3LVrM7sRqyQOxCV4dEquZgQVI7RSFOZhcE3GJL+YeTiuRpwYFr3luBco+XYXdVAT
XAjOaUpQ2GbmbL7k0kyYJkVFuwhborxaVifHfCoK7KlQJY9xFtEL2xOWloiAVpFt+F/5TDe6xDS+
a7ZV1KbbIWIfVXmmf0aoR9imVfbRsPI54z5RNCmkw7Cmb7lQ/lPZouo7lBVJT/sIrAt5Rw7ZtJSm
775gSDCeikypvYhHdcIQMzeWDgIA560rR5wsGjUF5QZP3rHcM1ZSzxqm4pyGLs4fZmQkiAAysEtY
N/ZcKrQQPlPdu2rR8o5+Jki5XphU4qyQzOEpVVn7irxJnlscZZhEY7C6xjAAgNvT2mc3Y/udWCIK
8fxNTw51fOuY+gCSKsl3VtdQMnPtGNAW0Txf0RqE7tIRfYjNW4cjeBIG4oKu0/goHRtHoqbXDBrd
xhkD9mt2teNUHgbOd92+tlMhx4UvLD6iU7NwtubE8GNtyDp7qpw2FBhYQEH24YzBBrm9GdAVkJLc
wT7MaMOg++Yl4tqUkySoQGEnF9h5ETP6ekAcWOWbuWptteMsC7dVngXRkY+tx8/ZEUX4IcO5V3iO
zEmySLETo8PlyQo6tSThy+TYzt0WY4nidlo7oyw+k1Hb7SU2bnqLONBW/tjHPXsOXbpex1WJgxOk
cIomryXgBOU54+i1RF5WYLmi7WBfFTKpkOMYbPDHuhunfU9mlQ2yzPniCVyENn5kdI+FT5m65lNX
zbZ2PMDI1kcMua20lW4Gkz3SMioNsTVNXhJtYK/nusUc71KUitNmTJABNLGy8x3zwuIRuToC1jw2
npPEMu4E3qTjkpK7ei09P9XHsejrx7bO02/dDtUWm8n2vkmjmlVmVGzTxMbIzPbov/Ft8aajNCyU
f2WV6p8iNbDgy0KvZ1IMcvXe2ZgZLuqkoi4z3Y5GKcfN4llGZeGt20ljgVPy4nIM6WcP59Vy0aQ1
ZGpXD+nOG1uU0+GAV0duTeopsUvcJ8zW3ZulTuWmiyB9bHwgf80mFkFx3Pdbv+qHs8ZqCQOxdHjV
PTZoqaVNXI86LGuw9Wxeiz7Re97bEro+Qtff+jniaYkpXtAwlMml6zzVeen8DGZRvPcAxhEyPRmz
22IktRyyoIOhA/AlAaDJNzEm6ETBUaf+7jkl84UMgvzYzKK7JsJK1wEEGypTObJDkv218PA8FeHg
oNmHT76285A89il+BIx9q0crnsSR10qtaz+G3nebYmmHvXrKvVpdZ1w1T51tEV2GadKRhYOFvlnn
kPi1jXK+lj8ykfISRCX6MEZ87N+SiFVFqv3mZXZVtrGh/Q7KtJFkTjPznR42d5lk5fjSJwU5wIki
Wi6dSURmr+1+pqweHCwob2mBRt/cJ3bXuGveFOO1z8KSVroZMC4lBEFtgAnHjcIggLnH6LxEfTtk
q2520zvSJeOzj8ApWphjZLNAdJsLAh86CFQvxrr08oDxRBNHhFDY8kYg+9Ndk6TDaR7KcOmValj7
Rcf2wM+EuVZYKy5BEeLVxHj6PcuaoIDCzNVHGs6Zj8lR5x8Enw6NRDEQgj5JMbt3Qx8i9s2NRny3
pahWwo71kxfdjGr+So/8SwDNP2dj/gGf+a8Ym/+OAI2EA/mvAZrz56/P6k/X//n4DxTN7c/8jaIB
e3FN28Y80Ba247nun/80/u76f/uz4P9Im5bD80xTBNLmz/xvisaClGFlaNqM/wDY/5OiAbARpus7
prBt18UXwvpXKBpx82//I+vi23bwB3N94C2f5qVRRw8nzDC4kD31zN5mjBBUjjQla2Zcr4PaQD2W
p9sW9+9+Rvf/8Rf8qRyK+yph1fhvf7ZvmM4/+3v5afy9qb9JfHRvQQ0f1bzRwyEXV3OsLmX0LGI4
tcZa3uFS9hnm9cqN3FXnTTuvOrDsHZzHpt9x1izN3EcU+ts0U4xxynWAlqBy70YE7SOojhcgsM/e
h2xJnXQc8Nicp6//+9du/TU0/Z998X8IevKCQRVpFKtjluwn83cqUR1/UOs5OGenJdz0pql/leIH
3kT9Eu4ujlZ6JCthXgTTJZjvR64fL78Y78kX/3UbXFR6hy5ZWCdUgIemuDInwWIEvnyDjFCFi5G1
Rsfq6VB9ND9YA61ug7o9c5ZdeS4/UHKxmd4QmLJpt/MuXCNSXnXrYT2t9Aq/sRODnEW0jtb+Cu3r
Ml1l6/LOWHyx3F10a8xm41N6suZlTwZN+CoDB5EyZk5P1niZuEObfSjeXYRI+XM5HZCBefZzBsI0
4uSQvwYTc/COY+kmnZWrHGG2ujNr7u2NsldzfvjomMMesmYhb5DFApzAxo1ih4cwaxHaOQm7FYaX
fg5WCI0ZVDT2QzbfYUWHiM1zd//O3HnsSI622fletBYHNB/dQhuSwfA+0m6INFX03vPq9cRoJM38
0MxAWgkoNKq7qzM7GeTH15zznKx58A2HJ4tR8ZQWOGDgJ81O1IcxP4nutS52rIQ1HW3sBs2pIjbT
cKn7sxVyAK7lYasNvwZuBLCn/bDJS6SHfkq1pM83NNJMi10IjflGFiuyML3+pdXWenqLlqN+zIDn
MAqBEOyh9hlJHXKq1ZP28krjaLQ0+rMnmjOmMn4pO/B2Sg0yhIFS/DEaT52oM3yJHyLoOdVpoFBj
GvC/2CgjGvb4atwwym0yXfw3DBFc44fto/UtouyjWLdc2NbAOLkZ7/H7pHZ+bStvo8EbJDxBMJ/b
B1sh+OTA+0dEyiJyUz526Qg9QSn3OdX5HH/hoVJCtwHO4HGdotVkUrk6iUEBQyLeRjP3bEEh3/AX
yM0YBvHabuP5tZ+fyUong6WR/doOfu0Dt161W23Fku/F3qg73bd93ZdXtgc2Uhbr9LuIT//xI6Y8
j4H/0xP2hPr/q2COiVFp1Fl2v5fu2QXyzA6Y5Vk76UdtV5wIm9wVR+WS/yfRN/9O4qxm/0O4Bb2A
hg+Y71Yc+tf61Fyme/kZ3cO1vkpOzSn/mO/Fqjlap/L/9Ts+j8V/9fNhxAVOE1n9XjnLu2BnvC7b
eh2d06NxsM76js7tYGzUN+ukPf6TKyr/O6kFmv0PssYhG3tlUvR+r53r2sV0hoQCqrTyZp/i3bRF
l/uYWLizwX6dd8q23hirxU83PAI7TJM7/pnfeNq23RUH+0fzh0Nz6c5gc/bFBXoQsL6s3UTBsbOZ
dDhS7D21wR6bazH6auqG6ipMmQi7Mc4bSj1sifkKgT0LEeYe6hFZUf+tFO54jSePuYPdY1CBHeIm
K2S+Dtu7QXYPp9K/mi3ic5Q6Wx1Ox3t1UNehzDN36Iar3NDv+1W31g3su7vwZI/YtA4ZGzO4r/CM
/85MSvmxXxESzn8nhHnMCpix/kUkx1wqX+dXmYmQ85R4fNW3+mTvH+0auTNdtq4wjHbTY7ehqxmg
jr43+KYuM8gn/ymswrfAt9zyDc4MrhjurdhAWB6TVkFGAK0bRwlg1G7Th76lrut819d/bE7fsvpr
v6ftT1Z9dOzRir8hc1FzYyWb6Uc9jnvpIyXyIPEU4UFTN3ZVuOlx0P+Rv5OjtkWkhEE685qf8Hv5
GE0CxTy4Qfn3dJGv6Oo4tPZT+jn0jFu8RnMlY8NvnuwaVtHZBvAev6m6FTdEy9bQWX7i07yifdnU
r1p9tcXzPYI0lJZy0+5nMK7O+MbS5yZf4Rk9tHdoAU7sRzySxOhuerfhIeq8X0b3HtElXni2L1x9
ZeR49O3OBXM4cK+oXsXZGzvdFl60n66LDR34anGEu/jqdWTc5YI5c+pVeiprV3arw+BjTz3Lf6PL
HhKxAxjD44NyRr594qK8eq9X9rnHncTN5yheojmYk4689LbmCturY+34EastwjUXMKoWe7y5sbK9
zWflFH626bqzr6HGmfza8hyEUDCefH429xDNim/5j72vb9VH88FNUPMrhZ8E89hr2g0kcMHAzoWm
nTt0on9lZh2r+AXahCT51rC1inX30DH6Rmelnp3yRTeJq8PruTaevh1Hucnz3WLifZUvFhMAzFKW
r93gcF6br+SkX+t35TqfrYO04oReaQd1VbuIMT1IeN7iPAw33JQ36R152+F5MSWXzfvus9va/OnE
JyDDw8rop0d0Is6H4hp+/8BWtY5WaKn8j8n9mVagtg7pL2OP+KP7ii/ZKbiTxtK4rPZ1BCKXdFfj
kOarwdPcLTveWV4Ee9MRX+C5CftNCmgIHqNquITKt9I5YIRX4GqFsR8wUVYzCHkSF2pXLJQXjjHf
uO8m3sHxqhBUcw7BAH7hs8RgOPCbwE58l20EiXsLhjeVIhyXBbKKY/jtvToaARCxNXM4kDvr8sCT
yPT8wKSniui/D/pKOoXXWHotP02/OwwMO3s3z73x74hrzt7O3PjqURrWrebLE4EN/mT7qrXSWzf9
FKtwg2rJT6iWjK3yprxpG7HqtvgRrHXWbpEJnhgtn+qTsctfpf1yGa/Dj/rEQm3ayG2g2OhIudmE
+So7yMFJfoAj5leMI4zsJNJUsElYXphtYzDZPQ0n0SIHK933LKJ6r52uurZp2v3SXYgkZOBYq/jy
mURlnrpcgvk0oV5aT+BQp131VtzTfbjvDm26K6tXVfmozG87/TSkN/M9XNIPtssbNpJBLEeYtpz2
Ec5/YcUVySp5ya5kmD3aIvtm07ECJVciGkFEzP/HJjmCWaVAhRJgWCu2Fww9xsyJfqX34TFc7Dfo
Rrlb1vVzPH4wkSBWqicxeOOH4YNPnfpP/sf6MG/qRb7M53yZnJ56L3OCn+4r/OhuwzV8r8dLNnZr
hnMrdapRJMFMpyZUV1DON1jXg/gzzNZ6wSKLMr9C7ItV6EU02yjdZgV2zNJpbgXZOt3d+tP9CuCu
A6l7SEYP/ak7iw/jTpHTz+9CIrAeyW5LMuNTyQUjGvG7M3/F8XkY1uGwxW6fhb64lb9JsB+QJbPW
uVuv8vCdtr+zspXecf+8i6v8hDyRYFO2VG87g6b9W+09EPsl14dHvMyJRXCr4XXp/QBVNGxLFBMT
1WcVeOYwHSpK4dAIjzaRlzb4C0/gcBqBJLi1to1eKrhZJWKf7k145lEfvQVaAMc2h6zu1vHasG+5
4hfBXusuteJX2rlHaSKvmj3VM1tM4yA26bm+Y61l8veqwwlovAzdcu8WkGxnj1VEV1HqrWayMRNG
hF5IGPSwl4GXIyoSK4DrqIuWNcPzD95u/GjBQXj2NfgJf5+C7IYvWxGKmn8Y7KCi3icqRZqhzvr6
TI3rUWWOhI1ojEEdjQNCc1DA0WSg71Jui33Vu70J2WN8fqbJX8Dj6UU9MFvn3qs2UfOlAXsCeSu+
kRdDUzX0LbMMejuleYmJTMINhqcfBL0LVCqvsAxjGvJ0Za8l+yn7VqLEMVRezwZwD8ON0tecYbox
/cbBg9emSQEDNuk8v3I2XjFptDz10l7rT3p/Sq9iFd/SL/1cvWvlZ/b+FE69xffyrL0AQXCU7pUV
YLltvemmfF44k1adW73EHszwqqbTijI3Ijii3BCIxCJGD+E4OXPrCXtjPY11GlA2MjmUNxD8+1BR
HMBhrrzFrb2sl1V6gS+WzZv5Oyyv6l0n1x2Od0R7MhaP/h7x1UCPvClH+VFf0M5UC1QdqLWsPF2a
y+k6/mgA1jKHm66OV0O2RWvQuKRT0Rr8lKvnbtEVb+bD8ttLprvkogZAQ9wZg+a9+7TY2co+WyS7
2pvi0VTgclyUYGwjWc+2G8hfXv0tcid7IRjS2vf34pr9kUp3OnKHs4mFpM1vyu/4b3KYWHc7Bbvh
F+B/b8GpLBzQXpPuAipn4br81m82NRlijupZ2KgqESFor9ya1zeGB1++8TFbz2WL+1/Re9dJGaTD
Pg6SEeX8DA5bw+GXXKV3pu0vSMx5A6R/jATtoavIp6Q9SgakxV1Du9S2r+rk6VQ5/gggM0KmJtWe
LI/rCoChkD6U+qvPstXY58cMZSjttK28j4y6p/LvP5ff/1djsWP80yC0/dv9o2vs30zGThjSi7/l
P/6Z/y8HY3Rn/8FgrCzCMou//u1cjP/kf87F7H+yNVWVdfV/Tb/+x1zMMv/JFJpi8m8VQCeyQZP0
L3MxneGXsHXglYb5L76zFhph9N/+i1D+SbdkGQ4OwyxN14X5fzMWYyP5nOX87w7U5LvLhq0JAx8O
/xfqP2a9BVCZsLeZ+TESkUrkh+i4KadGzYFiymk7Hts0ZyPgGVXNNvN1gofG1CVO4a5ytEBtfElK
e5T/GJFiWWejMgbiIYx5/GaRnptfqR2U8ga5izC+WB7DUC1rjRiCJGwX0JLFXPWXLNFTcEe2aLxW
bdhjSl2G77VO5BETEGqHEEVMo6AkS7UKnZS2GC2aTCl+ZK2uuYkO3OLRth2SQwPLSA4bWWQ39CKG
vDWjhS1xCMTr2uWZeAXfmUi7mciZEr1FouXwXKe+3UhEFTPWTqVnrExPUqamOMXY5vFRCWENGAbr
SbaqT2R4jVsDrnsz9Ul4J9iPFQNgstr6NSqcAeTcD5MLOZ+RCKvRgaP+STIMBgXDalMUXXGE593T
s5Bvq0H1QsGSAmdjfrpndS1jwEvKvHtnjayaJ6z/UEnURi/bTahUavvLjLIKt5GU5Bw4/Zh9hkvF
VjqNpfGskJkku1YZmfHLYkKbyGVdh/FrVfOPIcZ23QNpWSu4jQt3SVTxAKNq1j4OPPT3Isu2zNPZ
s1ih/gRZ4Dko4AIGowQJQSfQ4U+Mxo06qRDF5BXpUy8V5u1CFs0yqihLjBgGOTcFkgd/wZV7CoFn
oWFiZqwdEHEk5MhMkRLLqwr323OsRgodx3PMAiGATNYMjV8WC2c2mhS9veLJAIojuiFj51ur0sac
EnqmsaTm4s6jec+esg8VnCBwrLlQpP6eI2yc171lxtTkBvTh5qJbVYjaSc/F82bphgoDXaTlPW9v
HM0LJVZrtWN3yqxcSd9qDemoS/KS3XmWMFQL7y4IB3mDiN6yfgcSF2Co2HA8dDqftJphxMwaJP+E
lQ82lVw3PXxU3cj5bnWHRRlG8aFwJ2hvI5JMVrUg4zF7DRNaa6ZUSqwXKHHBqb0gQyJ/rWy73PDs
wKSY1YciyLeotcboYiIzBDqRpo00rsoh17EbAP2aPoWGmpVt8DT2967PeTnPhQW++ZlIHHoBfpXY
HeVlMjd2ELMxRgY/E3ylqzFVt0zoIYiGtgLLjOQf2Ya2EL/33pBrRyhQX9r0swo/+exNBLzZfORq
JpKjbDYIl8AuhhbMJtVQYDobSNclg+ILxUTkCV1MMChDktmX0s3SvgWWIoyJo8CJyla33+xBBskE
+DyN5z9mNJX6d2eKkbVjSfijDEO4SZMQ4Eg96N0qTspKf60s1qoW5ZhtgaAVqRGYxwj/hWS5GfHy
pQ8FD4ntLu7VtCx3vWQaOVtedv36nTB1i/yDGQzOZ6WBU9poNsIw+KMkwzyCXCHVB1OiQVpKbg/Z
y4A+CjZPAft+laGB71wL8sktkHVqAaEGIsc6QcqlE2iIjvY2gEl6RBjMtJKaZNqXsATQRmKFVf0S
U4jptQM3i+AlknLUj/gNXfKvUsjmgRCPnDBVnp4iTiiqY1lH6W62sfZuWBA06bjipl73oFTM99E2
YDRCTBT0MUE1vxux1MfresJD9wCGNVOiohMcnbovxXtOJJJXT8q0FWlkN3swd/2hndrkOGttig9d
50NtkprepwgBAK3Bk8L8d4Qik5BlK/FwW+KhfK/DEGQ+exBHwU+21zMxnIl9Qm32XJ6fBaJN+n9G
CwS8xROhhgqFdVThrGPPLn2Ei9QRZUALEMeKZjN5aExtM46G9Svn6Uw7zH/r4J9PKCYhBhmjwlyh
QpJvQVE8kx2CVgGhYvhqzWZIuZaxeCABpl7F05JCQhvzP+CmlvdAiVHd5jpELR+d7YS6d2lYmAfc
xBoqFxWGgIgmtELzzBKSvqHRjziIyVKUUvk9JR3vOemqEQnDHZ3vKvqZo8G+0cHmOFfbuUAygM5W
yDPemD4NMjeNB6vDGtSSWJhWgWQcAyhK5Rk8fn8vyfjItuXYynwpXbvNWh35gYrgs4/IEFsBr8+L
9VzmdCyylBkXeckeadpzSWYJ+X7YKRYbd4iGRKCFhCokugq8O2qk9iWEKMGogTVq9zbXY/oa6kPD
vGoKiA6ws9h0w1BUx7pS5o+8mOvtCKj7HMoW50KIhCoPleg2dRCOs7gPD6gSOH/EUO7RzzfBXYhB
gkK28EQaEhckBBg+unhNMihSitqusQ/S7EEwXPbyrEkfiHaYjvXCvgQA3Xf4hazjOEbzrknZ/EPe
QxCscE9aCPTQoM91s8c1SxhZ3bYvAyZWx2hm6WgtUuSqIzwjQ3R34HGkeCHjHrx8JjhlzqA7oDMZ
GUH1jcy9zBIYDln8awBGjmHDoG8OCc002+QO3VzelFXCdEOTGMf1DRMgJLfWO6qh7EOd2XXLFjmq
aVvGu2Cuwg95QdTg9Mt4InsODNY4gBeVxmwrAEC7IyS0nWWixYtBebF2U/HFyCbYFly3DbOteDBv
BtFbgHGNmh27uRhO2/TsgEwURACLpuQLCBpEZ1HWKC7yBqAX3jLu0Ey27yhvEwyDaDHqSbP2Y7LU
m76YGYx2S/oSS08YWh4weDQTm1wTjIRyrypfMKU5DGyVvtg25NFJh9R+V8MEXWgUKicTvfwWYFvn
im4h07TUQKzhXP0KsT2mGeE8FTzwK85BsSa7od9X+TNfy5Tta0Pq142ARTguQmeMNaiSdh60Mj9l
cR15VZFdIJVin6PUpPMLYg+PK72Igom+L0wb22BU7DmMJbhMc7RGPiD7+FMqvDbRvE8UQizY4dfW
3i6jeDOZg/loFVAjBMAah0nk5lVKgvxNRYyws7ktOS4Zg4OMuYhCARqU64tvlEK8hUuHT1/OQ4CD
zFdcWVUeZbmc5gnmt4Olko1bYRVHEiPRYGK/SpQq87RafOjdQMDWLK9DQwt8M0tQAivMKGo0kSjI
wp8OZ/zDatDFx7xWN0meZJy3s7pqK2xraE52WRfLhwrcY29r+WVexhgTDJ0WrvOTqeUdbn42UosV
VOuWYIwDlryn/Dx6znLrOowv3BMay8JYszNocoqhXcokbU6iD8I/AprPp1b25c0kkebJAS03AwDp
QxJMFW05b4uJw87CsZZjhPoFjd+81gIvsawLm4svX4qeB3mdTO3dUmPJLThpvK4QvmEt0QbeMpTJ
nIlTvoDXRHWef2qLNj7RAQiTAKiK5BJChVQdsHjdFUhPdNACQ9+XS4/LikvEynJpVnoNoNjFXDGQ
9xc19h71zgLMZUQnhRSYupcY9DYmwGHos2hDmtVzCViLeZ9XvbpSu6E8CrRC6LO4Y8ltQGyAAGXQ
Tl1HGN0wxYETlgDgwzH6K0lGt140hfdOOMJQ7JI2qlx9kKSvHl3BPsja/tRopck0eyHDmvcro1kj
LX+imcW5sKCzZnVTv3BbW24DQZqKFF1AMSu2lyNBpR1qWQNPpnpqjaRdLRMD9W4Ky2OpU7vplEPr
MiGaVwX19YyAfvJPVbaFGl3LOkLf49APURXqTxsrCVtOE/VoqqPY2rdVGr8N7Ug8cmAHPk6m4jjx
zDWTylyseGYRRVLgI7prcVdojGXkBVMSkjs42xmNBWkYhv4ZDuSlj2ra72fBGTMNg/qBKnvYym3B
u8Mocg/xevE36uRTigYJ7eXcHHOosF5kNvNeBT3rW3U77ZWlPndCUZ6cddBRWWo+mePWuxG1L9A/
LR+JGlIv2LMwtSw58GqpOJSUXtsQWrMvk+m2LsFZ42MKsKotADNtVsh3RdTvfUomNraEwOvbBhdo
DgysmoqE5xE4dhtNmkOv1dzCMMk2ek14YtFi1MN+3Z5qXLhcpDGABWpj9xsRR25VaC4rNSQ1oa3Y
TXVBPr33Y/dZ21G2h9Bj7KIwN3jIi48ORTZV4SKvIe6zPLG0cRk9bTJlr9OWyk9AaJEIlSv7KEan
NSjsm6syYDCechOriXpPbat6kBsJlgzl5TvH72eBkWQdxjnScYPaRlIsr64bIjU6C5+x0X5xgxGI
QnW4MmZR3uayMr0y41o3GkPTyQjSi2JD7uiHIj+KPiJMM20aV5qqu8BriwRVzDu9y5mewTd3qGrF
34wcHmdRsJ7NCwNGeWb8lA8tWcQSr3FzYnBNPexoFgeYE9akhhRZJm26RFs288JQvYWuSMuh5uRm
I+o+jSQQsaDPk8C3Fh2QUzbAvGoWnEwZ1i0Sc8yGGOoOf6Y5VUeL4PVt0RrjSsvs+k6Xr7ghZcbz
th5zWiOWS1M0X7WkCq8hcXf3rtTEGjQacSdySzBAQBy3I3GWYhZuXlpI5192P1bXuKRPpEOlRcbB
VroWnMMP9O4pTl3gja3cRffKDFKWNVl/h7T+0wobc4dawQEhK6l8RiMbuafD4+ViNXJ6BhHMtNMO
p1u2VAQGW1pCBDNJuDS7w8dszfIlCGp9n4pKWzFhz88t8OsdFvDJyaANe5wO+botpv5kAn5g+Dq9
CfqCN7uMo09LxcjGttlc8WiyuuUVswqNNtst5NBey7J/lLhFiHMV2P6TaQ/0rP5KjWHZ8ZrpN4pc
iY+4Z4mWxXZ1DuGRvVY8LFD1CWojcpWqLor6fk9x8FqXirKK9TY7or6MDg199JcRURBYM1JltG7H
wRQEyM1GuDeWidmsTKNdWFG600wTX1GuX/MpEayAutSfcnX2wwDlR6uVxjsdynScBsXANNJqzbrj
HN5VIGkROTePxWZnsugqZyfsVkJ4ELXbXbSfDEkcOmxx2z6tmHaUPcg9/N9eBXvcswvlNJAbuorM
5YWIhXoFnVrllGKcEDfdmQN7/LM0RkcrEVZo0EPN2uI67d1KQIgQQle25kSoSNYra1MVwytJBGQb
Vc+XikEyTBJ07Sq2+hrWXVE+Stu4JhqhPlGhhlt1pkaGSkGkpKXl7CcAFGAMVY423hynBP1LoJ3c
XxrTrNmsJjrL/RHumxspjYHsM6wbwr6zbD3b2sks9ecjW/EYK/JXLQfhJrTi2Qn4JBw1GYxN0sTN
Br8IW94aXRZC/GLL+7zfI3Gfrwtm9Cupls0eEAK9p6I1FBqRvuOHL3Z5W1mOrlXQ22b1gTFBW8FJ
3MVKaqJ1lPsH1tqMRUIsPbA+5zdZxp1mpUgKSKAVn2M6L25RAV+KiwBEglBbk5GyEW9qKwzPbRYM
a3xxv9jAoj1OxXml6JXJAqzV/qSmpj29Uil+TQaEuyxvRqShFG1eaUbk7GkqNCOexf3TlEO12Yt3
1Vqqr2yp2YVZTBo95jbtek6M+tI8iYQcu8RSF2b63L7FItyYIU4IEj+Mbxm2PNsMSQcBWRiUN3jE
DPCzeODmZtjh4ZLdLkJ5L2NmcGldix2ehP4tT6D9atQhlzaqlXWm4IaUAcK98koOWLca6VeiBUi8
FmxcJfpDavky2SMthRMDp9STYgSvtQX+mDIZAQQVMA2jXmRPyOOwF6MB3QcmDDqJRdqNSnJkjzus
is4IUD0to1OocVEhSMqWP0AgCNaKA65vu0x4JfvwiRQI/RbGDcnhTOzQGdj5JZ4I/8CSAeogafHO
Gpr+1USVcrBGO/ZJ06KHLhcNEavNcxsTlvU+J5gM5apPN2oDZ3tI6u6i4wM5znPBkzoV6LeLucCz
gR2txUv1OYtoth2lNNkqddZ8nkjUeuu0GBuCGpUPEdMmOmBKmiOxqz1q8Fg/17M2r3mBIJlC4fdr
EJUdOF2eax4xAOlHYUnTrU2s38BUl0M+LeNWjRjLOJWl9mszDy3iu2dWa1ZM6CXt/dFo2PNCPxiI
g8tHaHWS1TDPGWs8G0FhrRJNkq7MTJmDYQi+6skc36OBmQ9TZ30td2IBhFCQ3pLk8uJBmwBq1Iby
dWyWbi8RAHaLoOIc7BTgYmaidR6xZhJpPOB0lcKU1XfB29BORmyp9O3+VA2k7hjlU/WW4H/sYNG0
CbYTFbSA2we1xptP1dilGIWS0p/CPmc6369TqxtfFETSCME1DcdYQH4HINcouOL0nFdSFy0IWezn
mDPVbYV3Eh6R31Li/HvOdplNMNBBt47sO/LGgKnr3Jd942qYAL1Bf/qzYTzdGcNP9aa1JkRAPL7Z
ykrkbK2GtLWLmnfbkPxDmqOoWal5Hy/+bA7tt5Ebz/p56pUvqe2ihzFjTXd404wvUUs7K9TSWgPy
QpOuIAeU9apELon4Hqke+WYwjHWZSiFnGRrW89cYZuqpH6k3QWRTUUrWdLd6OVvlYsn+lHicfuWY
HFPmSMonOlnp+dQMV2GQ7wipSFJo3LEmWEakv4YlnXoCv/gs1+bARn0Kt4YhMR7vBQNjRQZvmAaL
RkZFhO20NRpQ4O3VykrTF9yd9Kk6obZGiZs3UD9zcM5uFVN0DKFcvLXDhLwdZ5Sbk1rgdvVywD5H
fwJ6gzGj9psmybihtP1jxf1BSmABMTX6sZr+FPOBY4gyG+WyaJVAEKiAFUvHxY+SlPBb5m4eU2d1
l2JM8Q3uR4e6ALHUTAQMqAtGC9Yr8VibfuLlSs1SXUVc7qr4+aLIpKuK+8yheH0MBtoTtLdhKH20
pUbltCz6R57UvyGgHYYVlkIFklQ+4uf8PCsVa2HBFaeMqGFjk6LnzFp3x0bKOtsuLYC8QYoqinwl
Xyo7Wl4jpa8y8upvlynZ25LEG1Xn0DRwaXgRQKftkJMuLJVxTNtfaA1bf135mmuOCxpzfc2xfZ8E
8wjNaBBZVcFx6WrqQLmVpe3Uptd4wBSRYkrjTpbfmyKcXutI67xGJkObgXnkGgDbnUZa4kszRtUh
1PXgaIB5XtWKuDFDf6nZ9fqVJL3oM+aEwKpZ7AOH43mKPTuerIuUWHt8UNOJsY3FnUYvOvXDMTXb
7KcTHIi9WU0Q+5ko4B2hDcIVsq1COlJ1lggwnsaBOJcsv1lJan0qykRhRcbuqsBZvZ3Sqf3UBhVt
dKCqtNrw1nHpF3ctbQziu9N2Kzf16AuavU2wlNIT26ESiDfaFyNUkDGZOUnnUWqeC93GUZYM7U3G
ccp6PhlvpeChHBdLcSIRdq9BgviDVih7G9PnIStSEDE58SJbLEOKhqYDIIcTSzzENfEYG4IAwRFW
wbhOKoBLTh9ig44j8WkpDFjLGQkEuTYMG5RC+m4ZCVzhITUAB7iBe1g8u1Ku2kso8mXdhnNytAJ9
fISKLa2fxiCUslrMFG0m2BnO4T+f59EmrO3kMlpRv8Lq02wS2uMHi6gS1HBa7zrNjDedbeCUaHV9
mysMg4MyPYxGC/jWYiItSgyqipwDU8+IgAOonu4Kfqw/i2Wix8MhSVKK2TpsmkAvKqG9miQpuRGA
zbmW9IYPGQ7AL/hvsAo1Uh+ScTtXWZrxYSIORSQl6fa+zbSOXmJ4xivOCsqqSuE8DoR+JMkAgnkb
jEiG8gUSfjopmOha4gIckRCgrlkg5lSWNUeWYAxd8sI6ZamuhqTHIKEOy/bD7DTII3iqNYzDRI9Y
vFXI6GaKJA8TY+62Ny+yZnE4YEMonCAEx1wU1bFoUKIH0NeEmt4DeEkXvQ2UPQOJwGRy1uWbNC3j
E3NdUgfrPn50FaDABowOhxhR6SvNItyBxBLEKmQ6PuKhu/dBlp9LUCnYfBXqo1YJqLWzCfhbqDPd
BJhQ8tafSSKKe0FueVYen2afDXojOnj2VEdryIuL3VniS40kJp6MPKZbIuLFGTqrRkg2DhupD8wD
W5ecCrDXmMza0Tdc3a8irYEyqlrUvDKYgnNta0Z07gyUWTporF1V8Sp0gLuzkyvhCmBPbjjIKttb
ZHjqjaqj22D462TKmAA0GpBshFRCG6tWrwAmxp86L8bTPNgS07Pm3VZpRhxZr+tn0sn3EpEcQ3s3
M4ykSDLt7Fob7H0rvTyqOtX+kpooruBz9y7NKonzEOlHRGd8I4Y3TUOw6GpJxgUpdpGrSIUWLaiq
K0vl/JbUIfW/nQrtQWNvCEBbpfE2J/jXYrcOh6J0SWWhO6jjSY9dVYU6+pN3PRMVSR3ZwVh6YsK7
MOFcvhd1X7CTnRtRb5I4q2iwADy1K72P1R+M5jZL2k4NhouAfFQ5UaDegMipgH9yc4RJQIR25U86
vCDXjvWOBHosnckzOJph0qhqt5YI+tJvpa58KQkZWJhUlnCcprm4sIkr/HICaU1mngi3cV3EQOYn
6FPeHEXWJ46yHEP7PPL3sKO5YQyK6ecH/dZ3IfLSRbJ2TMf6K0cm8wXFQpEn4WhHsVNnd2luox9T
t68gDM3vmeXQSo2A1zSFdWm4kRyliK3Ma9l13OLcgFsQyMF8UMqlYheutNpDUtWi9ZeAZUeVNaI/
6GTZ/CkLMV7lQeepH+jYxq1E6vq1SUPxHkejJm+JTk6uCQ0smqFpRGhrZFZkrRa7HE4C2NWykxkw
2Y9UWA1TnWf+zpcmwIi6Yx+07UrYxUK4JZlCF85f2lfwp1zEnglaxKtbpBVBaJ3ERAor2N0k7Mjw
E5Ow2pfIbhtpm3UijH46SfQ0aRJ3jw5MgxYFDQt8KpFsDMF1XTR1OA9EbUJ1oTQjJ6wtPsh/nnzg
b4jJ8k5HqVcWOFOKsY9LVu7xwORUwrdoSLrPBQOUK8kN+jC4JEam/oqRA/15JOqNPfr0ffXGkmr9
pNMqbKdu7L8peVMXj+lzy9xmnhjTzgMJgFxKTxvgMEyLy2WUN9BPlmMZJ8JtVJG78vDf2Tuz5biR
c1u/y75HBxJTJm6rUCNnkRQl3SAoSsQ8z3j6/UHt4yMWtVnRjtgXJ+KEbdltuwkCSOTw/2t9y5xe
XRaC+8wAS7NGVuA8Kltadwmb6hcdyMzDPAzqCYB4AYU2ktC+yfNZ+7kVXnYG2AlYeP5LYZeARuIc
U4rTkSYyAWNf03q3cfo3aXXp6K6i6lVR+V0pSs1Xsh/MH31DQExf0ZxKhubJ6jsmU7M62kUFtLXJ
mooItJIYzrQcX6l66l7TLNurwTC+FsX4HJRNcUECikCmabcoHVV/O/khdZ4oYLfLDK2vkyVM3Ihb
SsL14Bx1nwiwKueTHXp2vRmjaK3qvribptHYh5pTXIEkZAhr4yTgMrS55whkCwY7g6uIr/KQSfGU
jqHxrXIM8T12GD+JVoQPIzjRa7dGv1a69FKq3HcInp1gws1x8iDJ4DrQm7ln220ghk/lAHXC5xVH
s7rCq0wXq+sndYFvVO0Z/fK+I+b60UGYeqcKOHpFPrHMRjkBbeQgYK4mK0FtogqcDFOUfo1qxsQG
VfRPqmySh6AOxysdL6yH7KG4AsH5yIxkPLQEKh87MlHQk7WcWY2kkvQMzSUHMHYNmjLtgGCD8vTs
2AXequ6oD1Lea2lnk2Iwf/Ir/QdI5CFYtRFFB0G19UhkUMcRzXZpL0ZiYxeT782UKNZ8uzmqEApx
pMD1K13oF7+yJxIl1b7RHXJycNRz4jYrZzszea1HJt3PyeDP21YWL3NgMGUwOQYrEiWMT1ErirVj
UaqBCCahz/TYEtjaLB9dkl5XBWIAYhdLQEQmn1dgstkPBtOh/xIShiYqY0Nh6TuRhfC8kMeQkqDq
cR20ZPd0E94AbNbNns/L2NOqtsEPsYlPGYg3nTGrT5MCyQWd4y6wHKxXZtd9DtM0em2LUUA2M/v6
h9uPxlVbVsX3sZrN+4EpADmfKx76vO1f0SmMr5VbyH2mxcbS4vtkmR0IWd0fLzWDz4zIwE+BIW5j
2dmPketvWBUgtxpmekh8F7kj2kZlVCgO+R2iXa7V5Q2tKKgGNvoTUzOTlT/Mxqc4nnDnpOMLqN/n
XoJfW6eGm+/nNHlwLFgvPe7cW+qW4AbgbEcPfiMuA4WNe2OVjn/hjiMq4soqzO1ShV1C/+qLiPVz
Xxs5DupeNnSDR3oB40hegm7BSUrMIrxIgviLCsMQEnYSt58TnLZ4nhL7gaGBHLGyEqivjrNPAmaM
qq/4lfpZXpKtoVH0sw1oy0QhoX5xNzpck3rVZ9COVpULUNLgVH7lWq55W2XxTrVN7U2mPjwz6knk
Y4d2HxcEZLQuipNw4O9VoT/s7YLth+ha63mkZ7B3zIb9VT8KbM20zO8DLQnvaRUNDzY1+kPU+Aju
SU/wnCrB8WLDx8KcBrf8qaCVQKKs+0VvfOcofde6qAtYwIRkhj+pflCPDTMtEWsWoZzmSjHY4Y+C
uDU4SFE255eKYM0dLupDIfhmL2cexg2BM3NziQrH2QZRMRGrBgIHwFkUrzX6rB6jjHZVM1f3jBb/
K4REjZtrQ/Om7pyWcp5FKgdI8hDwL83jPXABeRALWzXRLGevOXO8BnfaXjpO1EWfMxhTR30O8Neo
2t4lZdBsGtfAL9a29VUueiDZNe0WEnwqPRdHEu1CK2JDPQTwkgiuw4U00//xekPXxuNcodzY0iFB
Bk7u42VqxCidBWioftvOjkn2tE41G7cgWRbDrs0j0b5mqsPy5wvUTathSqv4zukDo8UnWNkPskCV
51nh3AneEoca/bM1KF/dCQnG+1ID5cBJneZuH23cTAfRSNnKnTB8BqOtPQxmZKurjszp/MLKTAi9
ppbiV6iTMGu/t5NhaTdoydLgjlbuACmhsqz2ZbLcPkEGFsES/TJrlY+rQijojCi7qcsTedjXREyF
z26pi+Q11AbN39D0pQ9LDPveZgd77OxqBk9QUtaw+iqD4dDM17kxzmtdobyOKC7fU4+Z0UIjLbxI
63y6Bimk9qFq6vAw+RkBKi0pEKvRLYONqGAw+x2q9z7SXa/TLf++Rfybg/rE00GKqUguY1rlr9SS
6m8SiPSzrdmppHhmOAlxddNIcrE+/ZjLQRxb7NbPvTBbeRyyogQ7N3HY2uZaH1vHsagYc1NjAz2M
QnIkCowJEmUULRsfbCxSNbJYMnuYXp2Q49JoWT7T9ZTVJtiQ3rU38JWxcozKFttWcSbKgq7c26wl
42bJAWcp7Gg3fGp133hVwEYPNWCofTISfbCKo3ryKVEgxCxWs0WZ7c4u57G9CBwD7MGapoQ93dhR
WQQeuWmxYVyG4xAZXzpC+zB8kSk2Rj8QfYZU0wwnrrv+QUucIr2BMKsHiOLMSXbVbQkBUsMml5JH
zQFEVZ28biMQHUfluom7DcohYoutVNt9soxSN2PkhbqNZh+dSEDJP+x8VHEbGUbFbgrG9EnWRqO8
tuzI9pKQoq4paQ+NxhEqK/HrmHW7dsg7oZHQf82LGdTLEPgoC0yXKtLkwZal0bwpJisLnpgc0+Sp
aTh86bpF+KM7TsAyWo6NxX7oXcCfHOtli0wjLQLWTM0kyXLTq6Lub+IhrZMHNEQmWdQghnrt9r8W
JfL/ghz7pvyZ37f1z5/t1XP5/4Io20HI/IEo+5ko6v7n28iP5W/5W5QtYRXYkjwPnbaNSfX137AC
afwFa8BBYS1cSQP9N1G2/Audqmm5/OFQrCP06N+wAk3/C7aBDTiWeAX+Rsc13H+iyyaL5HdRtoUs
G6K24yrdlUq51okBP5rGKXKaVvfYabgOmWMBZEBOjiuRYiGQdR1dCPfytwd0+7fk+3dUwWI5/k0I
bkklTBTglLsVp3/DWtJCfrPs+u4Y5qg96YpXML9EStNgyo128/FV5B8vY9m2LiQ7becXqOG3ywi/
zEygkLoHH3tlSJMU+n3D3ISdfyKZ4muRPCXpnuhhmqnVvCGFMyIdPKFnRx7EoXrEaKrJo5Nel5rn
F2u4mS2OKkGLZk10Dh1GmLIceJvO44zADpb0sFRs0AioS3GNE51w3KG/WGS79crBvxNiG13Hz8kP
8xmkgj2vNW2jG6BDtzFW8ZfppRrQaHtUYy2sw45BlvEFkdY50m+4l+PAvgvu7Eb2FE08f/3x03o3
DngnTJZwMKBnWLax2Md/e1hDzWouesZBZdCL0klnCQeYRgTAfkrsNCZ1PRjX0+zcfXzZP70jSwoX
ZaIkEMc8uWyal/ZUBFwWFuS45ZTA+d9tyjPmd9P9w4iThsGNQfhYzAdv765vjGmsLLp0oTz0tVdJ
z8p3YXM1uAVmM6hyqxLeplM/Z/nnJr0W9k1WANphrmf4kyiGt2tVWweB5hVe7G3tPiX4dnL9RoKE
lGx7b6KeltHsH8bh62Q+Ohllsv5r0F2Pyfc+P/P9/PF2FAAvi0dnLF/R29upp1ASwBDrXqDAht2g
9gCCEW/D4HKYdGx9eKvjxbmdrnHJeWNBBPZwG9v8JSMZkaLadeVNpm/D6iKdn+3oVQsPfWV5KVna
dcOZ8jKtm005HJJqE3aejK9dy7NNMHH10ky6czrEaaxi3eHj0bAgUk4nBuVInbmQQUhG0tv7wqjh
I9F2Zi/FsbAiqWdLQR88slqIu13P11JZZ8a9WLz6p9d06Zq5NpM06LaTZ2napNrkhj1TfsM6Hz2n
UeJfh7aFWrlkDa3QWEVJty9cpsOuNMOdmqX38W0vg/zkV7Ck5TiObTsu930CTYDZX8o6d0YPlin1
GOPShEqXjfkLISj67p9fS0mq9ZiA+Nzdk9u1NNnpKJ5mT0XInAjt1ZWUCK4KZFIDcdofX235aad3
5tJ2Z6ECtSb05fP/bVaZShOsGCw0z2jNSzDCaK9Rhq0yw4YgkNafEylJrm7oTaozn/wfJhbWT0lk
kWOzyNon69o4jlVStaQ6U6nAZm+18W7qybn8+P7+cBUWdtfhOxS6wC719v7QwZEbwz16YUudvMsr
yvmWOZ0ZH2L5MSePkVwF12Utw8Wl/1rpfnuMCXC73OzoW+MV2CiaTOiGwo3ZCVzdlOSBL9/kWoIa
cqTfrLXDmUn6D2uDjTHLspg4LbYry//+2+VJs6auiaLI44y6tJGfqxZpjD71SMqbaToGJHUzgs9c
9Q+TgS3YHQjITFz1dGdCjQx5WhrMKPfGBLK9oILtIlwHxEIbnCKtX64+fpt/vCKzqtQNGv66vkwV
v91nIqqEQHWaiXFBZ8Siz8aJzsezO2diXWq02ubYDc683D98/L+QVfbijuMfyy/120VLP8OG04+T
l4kbuwZ3ETiwf3q3eJ2UeWa4/vFaKHiX756PcQFn/X4t3xpCUjO4Fi2N7TBF2qYYIQc5MYCRSRNn
PsE/XY0r6a7NHpfZ5uRxEsadBikDxEu6x34yBnrQ5O4asHKRFlpnHuOfvkSH4A5WDv7JRPr21kw9
GOn2cWYyIoSuBj4mOCooWD4eIe9vydBNKUzMkBZYu1O8TRfMQ6C7XAUHrbWx0299n3yfbJqMhhmd
WZnezZ3gzWzLci1lW47F6vT2jqLKNbuhQTvqWix/WHuGPUHKgCIS/fPUkGpTi/nQAOltnPD48W2K
ZT/0ZsLh2g51Q0NCzWbiPpk9wwmzJE2GZYMRvcx1/tjEuDRHZJNeUyBs0UESI0nvEGNue9LhvHpu
HpEAnPs43n2R/B6ubkuDRB/FzvTkrfojsuJmqHVvmNsfBl/HptRJ5vWTXWIgqYs0ujX/wa2zHWUj
4HAasq2TxTiu1JyNfad7ZkJdbdHmDJV752ACocRoQauNjLuoK4aVa1eK0rL1CsyXKtGUnPtNliud
vAS04zanPxd0ueWeLC5E2QghJQp2FCbdJsraxRGnHfW4Qqmp7JulwkCVwlRbVwc4NA7ahmCGo+2G
15rVh2c2ne8WAQ6cHBJpkpq6xXx8sgiAXKOHKOIlho+ExCQMl9l4XcGGrIbawZwSHrMyfP34bVjv
PmuXyrBrELLD4YDT7slANAJnNNJITZ4uCF7OXnsOCEHwpSh/8s3ALrBXuCh8XOjhpnG27vw5c66t
5FpvvqX95647GNq3ECjTkpdUru6iBQhFCizAWNJhZL5bohPsn8jgIWZY0G3Sez/EWbIpjUMRfI6n
r31IMfJuSK7G5ubjWxO/5r+375ed7rLxw7PN5tk+GWmz5ogY9w3LTb239KPG6VPaPyZ1m9HfrZuv
VY7c14F3+VCkF77i1PoA2YSubxZyhLGv6+GzQJkcVHcW2oWo/eJ0u1Z+UeU+51hb7LDtTu62qnbo
LnD1916ZrrEDlto6IIn2Nhg2dXsomi00UT8+pCb5FXd5d6eRQpJe9caFWT4X+RXMqa9jsjcpazle
5xCHBiPBM7+MX1Nj27VPfXifpoSJ7+3uEhqBY0MtsMMvY/SlnxHo05a7n62DCewmWkOiQp0/+Jvp
0yLonlf6gIS4RUV029YXBtz86rFwqcczrh6GlxiPSfQp9zdRsEvIswWE/EjiUq7fhvM123G8RHSF
mnnjlh5KUY7ZtnmBIFxB4c/hBlFnHh6lf191ayUvyZ5h+6Kpw7IVRWBQyQskhATG91+x9o04MlBF
taDkPEiDlwQJOd2NbmyzBKbEitT5TDvig4rxN4vb0E+2UXuY++9Z+H3MN5NcIecg4Moiv5Bw3QIe
hwCWrcxn3bmqDgnSSdyf/cYfL4AuChvG3IHsZgRKH4+q9xMmY0ryzVNa0nWOvG8XDcXqlOWgvb2w
MOm9CTgedRBvAi176uOUdAXm9TNr4p8+UYf9r60o6VhKnJwo0DsXdT0ue3z+wzrr6XeoFL/LxzcG
q/PddMjOV2djZuisTEI/mQoWTUWFTXHyhv4G+RV+Sse4I8wMa8L8AhhR6d/K+mHqPo3WD9P6CfeW
rsheYW8z9EPYeJgtcprPWPZ6r1MbDHwtoZHubliU3+GakG9HfYnxS+fdpu+/hHdLp+yTdpGR+EZP
YxPecWixjBVA/BlIUHCU5KSuQmcbXrRXre1hZCX+bybDcIdA4rq6NyBTpWsHkEvkkcRQ3FFSKFx8
v7vguk8vy25Pmgus2QOYJoLo05e+fVDRfQ7MY3ol1E/f0LUDiIMDl4+ekvtqqmhLk4mr20/l/IIz
y/YvGjggvaem6wgfT4OL50tdX5fh3hAoq72xv6cioOSqpes17rrZ64crE9IVoUDYJKutpY5N85XO
bXvnz09F+phZ48riK+vFN4V/us2GY0t8SQ+N0dGe0Z1b5Y3ZUA5DjVhXt312LLq9pNk5/fj4jb/b
a3FmpJBNjYMpcvn3t0O5LdpUVvi1vMGByW5H/Ytdg8/SbOti9ukf//OrCcEaAx5DceY4GV2EBFl9
g27IIyBvHVtU8YYK9I1Ej+XlOIU/vtr7Ex0lX2pRygWDwRd7ShCsk2apzk8TNj1Foz1DDB+YqIfR
kuLRYeQ5iRxxSyVr2q73qAbsM8vP8vROFh+2yexlbQF0GQnE26cby7IIu4T7HcmGWidphCLNcJsz
X+2frkJvhPoym2W2zCdXqfVmVomqkKUU6keEjGyF3f3cIfwPA4UfbhoOevzlzZ2so0bq9qaFXtEj
SHibzrVcrE7YKwThHlLNxpl3934jtFyLYhEeVJvCxsm2LK4KN+t6iIp14SDd0o6uThmN0w5gMRDj
OYJsqcLyzMR+epOg6gmRNSj7U/VHqXE6sZf+XNl47gi4Hb6WxYAvVV0Z8/cKYP6ZGzw9eHApLmOw
7zbZduMCOhka/ZgHyMApawuXxJ4ZTwvKEadyH5cesuEf+6j2pBlN248/itO1a+kKKG6N3oDJ/vLX
oeS3kzCpRqaBeLXBdMNMC8s7XoHJcGiWYUKXg6fPmjxzyXffoRKslq7NaYdtNkf/kwFqhjrEiV5S
WLdLOrRafYWjyZPDhKheSzYzOgHCJYxd11XwiWdx5vt4/1Yh73Bh6jrsbjnovX3UUaoha0/cwnOx
1sh4QttfsG2qJ2oN7ex++vgBn45cbpZvkUWaYhV76dPNAeUlxyewq/T08aYZsEjqiFEVCeiYSWS4
hVrwrc1fP77mu5dqcIileGXyPg3aVid3iCm1ndnIQjBUY43IB/KhROnqVfgc1nXZvSZZEZ0ZwL9K
Q79Pbsow2fpQdOAQANjIPvlYcLBpouj8zCvU7Rxt6d2SQ3Gp6kdZwXirtZVesmNEoVQjPnJBuaEH
yi75C9qi8/AtSbYEj4QEN+rfwv6RNj7N522EbsEmLrS44s+piDeDy5GXnFO4g/x/3fK2E4/8DGwj
/AB7idBptqRs8rdqGWlH/uVcPH78cN8NH+5TKgoRbPiW0vXJfRKzQONbJbk3lfW9P9TauiotvG0j
AD3bgeL/8eXeTQzUcBg5SxvFdalMLO/6tw90HMrJGcn2RoTAMRCNGBsIF9lnaWzSNH2dCYpcN3p0
2+fW7X9wZcHl2dyaS7ns7ZVngYivLarIIz7zJ6kGJFoMNgy/PtR2AN+3xBMQHIaW1z1z4fdPmFum
IEjFnM2BZZzMD6SoJ41JMAldSn036UsKSyQ5bE2tuy6zcyvZu2aE4tnyXIW11F6ouZ58LakNdN1u
5xEDb0OjqvGICnX2WTMe7MGZCB0et7nb59c0ygLPSZvCw3535uv5VRp/+/VIS9IPpdrM70Iz5u3D
Nktpj1k9ktCGXCID1aRraAkfRc9u1ID8bUUbHWXkXhfBQ6/RPaXDGh0soIR5emDAzwW4Rj1BobqZ
EqRXQLIIPwqwtiBN4wPJ70M6U6rd6s6tWx042HMOxYBL3gvCEiQuhApVzzRfYHXyMfEnH6GARlFT
4IBINaefh2jbYgVjx0OGKBe79PnR4LtAipwZ8396Jfby9plHaFLSS3j7NPpYqCDDBkcZ+joSIzpD
O2svUg4i+ILEesj1FbQE26sD+65oG6w/RLiceSXvJu6lWY6MgEIq/DToZm9/B923IxxJHAVEn2qr
GazVqIBg9p/lKAOMrkBMA2378Sf3fuSzEtvKNn71hZlH314zVciu2rrqvLmdva4DOIofCPyBRVnE
0lcfX4wmBj/uzaAzKXVRLEYiwWVZpd5ebsg7PJDa0Hr6nflSfGJu0T/DQHFIawrucEP404a/1F5y
zCK0M2uvIHCZog/p5snaSFaNtdIf54vgMOaeyLwMjo/9gz+78alzb5DoxNVOCZCMLRM2rkDzebFb
M4S0tWFTYj3A08drmNab3PhUTF9H0J/htMJuUtAT1daZvuZgxJ/ITfEqYd+NSZyv1mSRxqGHMKuy
qT5sbGNNXJvKPdntF0cgIH5zrxGIRykj3GKRr+ydH68xTCy7bh9Pxiq/NW/m2xbbJckvD/IJ3i8K
hBAmsbYX+R6ysWvtrOBHrjAd7qg9z9cuR7p+Tf+DopZxvyQ3O3vsq6l7Xdrbut7W8bolrUQ/lM22
Fbtcx5R/DeKyRV7pYu3Z8V8CaACjMBu7qT3AxFv4msM2/tbEN2ZwBH0braDchpfG9fhleCVx85ux
I1n8J8C1PrE3gX0DYWaYLguzRZe8TaB6Ti8ALsrkJcruMoylwI1vkakF4og6DYg50VTuj/BqPjND
v1uUloGzcANdnW0rXbi3A0dLiWTM/JmB00wMA7fEjS0p6pgEa4vRDI8zML51JI3AgzLlHM4M3D+O
W7obDN6lWn5apI3sYsSyKlqPTMZNUccr/P7eMPU7DXsrb8uml9NjA0Tmi0Cgz7J/ei7g9h2kANR8
pKUo1r+9fcENx04dMNS05piRW4QqtbvHOk1VJB/PXOzdPMS+nEKPzdqkL9PRyZygolC2ssGvF5Nn
vG8m/4oK/bbEBLgyp/Q5aBkM8VT1Z2YHYznBnUwOXBexkGJdVLQC3t5klkRVjTi/9bIY9anoSQS2
clStEBatHbN2dhHZ5qKBEGv0A+NNmzpgq/tIrOmRzl7GNm1TpOEFQQGNl3fGT7S26si+zQBbb/fE
p0Ya9cWo9dftQpX9eIy8f2psIRicyw7f0hFZvf3t8TURI+2SK9Fr1UVtd5i6UHsO7BmJ1FpMzMXT
EJ853i9v4u0T45oGeK5FSmG76mTVwsOpGohzFdu0Ch6uPe4cpzv2lXFBI0djWs3Oya3erRcmGgpq
2a4hpMEp9eQuex9RtdUjiaLw0R5T7XsKHUsNBLQPU/XwT5/o0gtCRrYMQ+HqJ+MwKoq+IeSu8DTW
ol2lU42DScI8A9Rddl4euO6RbXF+Zkl8/1AZe7pgBTaUQ6nz5GDsRouRMS8wihp9hbGu2SC30Xcp
Qe6Y8gG6xeQffnyn77cfJgNmqXnSCqf1qJZP47c9d243AkpNQr7U2EN/bqkyDj01TWfu/ENuoD9u
nXSABZcRodIZFeihIVz3IvnH0ywM2EWlxVnVtYzTcxwOKBAIlZl5OnmlY4sZlUBgsIhRtvYrohIq
hvDowE+257uPH8H7gfX2yidPHS9eJ2HdcGXpyVH5m57kZgyattwE8ZnH/X4xeXutk8+mpP4smc7I
F6+0b6SeAvroTGSQxLW113N7aRlxtRU2bcCP79F697lyXaZVpgKqZCg+377lLMIMXHYhRUDQq+tu
anAnanlwZi/7pyfJtp4jBgsFqsiTTzSYybXXQiP3MA8v6SEO5ogBYlwQ4UwMz4kN/jB0XQuVEQPX
lL+Yv29vKkYu7s4Fvup4TF8iJ3nFmIBDSPhXAytH4Vebgj11mEp5oPMY7GmFHj5+rMb71Xn5FWwm
QBPIMcrGt79CUNOsZHGENNJ/K8OlnJ7LkL59nF/it4bUUffRRQFxb9Va4tmaNHzYNAIgiRFujdT+
EnKkWnOJetN1NlTdmD0nWXrlOtSQaUNh/McrLL8woBkGGkcvHtvbX7gz7dgUyGK9MNZuyh4gamCV
W6dOCDuctpSrBrKfCG/6+Dm9GxgW/WVKQohxKbnbzskeSmk+DqwmTrzFp7uFYfhNG8a1a8knM0vU
f3IxYBRQqjnJU6N5e4uFrzCcNWGCW78OWL0TehqJ+NqV4Oro2/7TO0MfCd6awxvQ6XdSY3RL+lCH
NDwgN36vqybfl8rdYaH1cgGP8Z9fbFGcsRc1l8r+yZ35TYc3FMOpR/1yj4VpZ/tWvwJ9QWJx5Lx+
fLF3ixG2HUkXgf0Y6611uvGbtBFRGz5aD0gmRacYRn/lqufFYCky2R+ycHDOzFLi3DVPFiMNNJjs
I6ohykf7AMthV5Rw9JO800mxh+A/j7SxiVJIBHHGIiQiNzTcY8LWnQznp3nmcOaMmnUhfQXTwpRn
dCvvdlo8E8QC1GloGDn6qVBtnDClU44EBFEqjWAeM70x2u9VQYB30RFimYS3Kh3KM7PM8lrf7LUQ
91hLXZ7LLmfY093p6GAXNFIQc3xIh1Sbv+PXP1f//9VG/b9XUVSDTAdS0mImWAbyqZpKoT0KDAPm
ZZKG5VaPCoS9IeVpPRvu8E+V3zHm3uGBE/tJg9bVueJHk3RfJmu+CEPoTdowlwtk55mJtzwM+gLb
EeZ9U+Ni+Xhkvl1E//5N8XuzSaBcxzA/mU0gAdeDr4UxVUnnynSz67byoW40QXwoOeO65tcwCi4j
Z7LOvH7x9k1wZYMSOhX1BVmPQfS0nB7mgdXRDuKbiNp9jL+dqMJpX1fpr7ReY6ejim5sFMW+CEhu
HsNNBA6yOOR2XX8Lhvnzxw/ipLvw6/dxXOony7KOdtI+WXDHWBukDlnaA47ieGZFjociXVrWG7ch
HyQoit3cul9Q3uirDLLlme/17ef6r8tTNLJwd7BLPlVQRn5HJkbM5fsGVQMG5gcNKOes6beY8vBP
99p45opvP8D/c0VOaTZNW+LITz6FcoTUR1NhoS3GKNTsWRLyup4LBTAvnMx91UNLwbP/94j7/+aj
/xKSR/g/m4+uf4JBexMHsfz//3YeKfUXA48GgSnwEf1dUvtXHIT+l+6YdJyM5Q9lLcW2f8VBmPpf
zOGILNiF0kzl1PFv55Hh/MWZx9QV3TLDxJb0j2JS+VXeDk+NOFbqzPQaT1aRWMumoB0QPUlAH3cE
L3Y3YQh8vnbFTKQ1HC/dIAYDMU6fCTR+NCN2Rt1ouziQHQ4lDQ2FTkyMX2f+PgonbJ6m0b1mWeR4
iT0l3weTdEqVSJGuAgwsP9Mwsjc6oQzrYugMTwbFsM2ky3zgWOE9Xs7mOsQWvLLYIQJrFWaxNrph
vFKZj/cmzedNMAv9ZzIULpWPqa5XYB/lHkJ5cufqWXQs+kF/mNlQApKPfPUpyZQ4OG6rvvSEdRw4
cqffOYPHX5mRRxDpWlXBETYdaDyZutCQ6eirQE9o6FY+SXwNrihVa/lxGNkbI8aIDvAO5Cc/C6Zr
kHXVUwXgdMYsxHy/tixBUpBoLZK3qqr4CdV9vKtgW8BX6ELtK4ZDPva+9svrKpqqK0fvocVFGZor
JYlw0IOLJkrEdZvZ477yh+lTH5fpFzT6wWOUVAi6jJiQoMrViXi2QnP+1hdte5FloEDJMc+iLz6o
73HDiqyQaVntJQST8ttoD+xV4fa9ml2lXSOp6H4kc6tfxo07Nmvw7wqGQgiYq0t6MhJJlX4ihl2Q
Ajebx2ksg2hldGFAFKokQMKrQqt+8q1ANRRslXgpqyl7KYwsP8xtU/5I7NLUV7HGIXkm/wFBjT55
DWxj4JNWvan75l7kKtuZ7UMZoLApCrDsVVI8jakgQJWNvGMF0LETnxxQEsM/QQW7Ky33IOwHcgUc
L7YHSXbXkO1kgppHC/B/0+ergtDah6K9NhcQ3zxrXsB27VMRTWLvx4OJeucVzpvYRZDE1tA+K3yZ
3SaP5+/O1Owhs+40kdBPt6kd9pzzDQ4jfWd9anIgE1WWznu8tZvQDTZD5D4PcayvY3UL9cZ+jclp
X0uKnOMK9YD+YzBQq+ZKvJZlP3zG6tVsKmXxtaQ0Xyz+Bazw2cQZu3fT8Glws+GmMevkolaKHIzv
jkEX06r7dau5OzlIbL7EPenGN5t4a4No8I0fagdM+zupuTmm1ZFciuyTsPoSmzAxu727SvWHjt12
kYVXZacc2kEcpIDDN/kvcFB/J3RQxVY23A4meY112+0CrKwGweswaFCsqWyTCf/JyccDZyEq0NHs
rHNIiatWkeWoVzdWpUVHaFAo9eyvKgp+SBHT1K0dttr2T/gjt0kEUyEb6PEK2QL5nxB9WSPJRhKg
jDekACzb4DKboTQ2ieCmh1sZwm3A0kUdz16Jmi4LKQOfoAndZb6sHytXoyDeRsmu7uJdI0z/2l4i
RgQYawd0T0s0ySjheaWkQQKisVetJHQSXBGVGsvKvTbKnnREcY2ZVduiwyRPo886kCBxb1T5a5c+
Dop4Og4OHDIJul+ZfJ9GyqYeooW10el+HscEvZk2mQdXtITC8NU9yN5Qt8OsM0DGn848RUcl/UdC
bfLbbtS4dTWCBZcohDWcwsyx0I+2YYb/MerM+7zS1kWNXlK2hI+C0rub6kC+5i2n33DyN5AbF6BM
Yl5La36WfqnHNB0yxUG5bAnyLFy4R3HI1sYHnn7n1HX3PJJvsBZjXt8Mlh3sNCI6rnWjhD0XlJAW
SyqlXg986wgpnKAtbZ7FY9HrpNUxxV64Ie/XHsqXaZjNZ60YUJ+Hbv7TzHTzNqgbC1QRdDXfpeGW
Arb3imH4bLdasysc397bmvicFphXXVHi3Yg1YgZtQiEdd6iPc1IKPOxY2ddE7Di4zM2LOqBhCIQL
15XSi03Ttd/gfXjtlJeeBUb1QhDbc8xLXW7S0QIr1jbXygyILc5666GkZnNnWCO5v7KExdk/dzGF
t9xUBVpPHSS7JITYJxfkxS98+ZJmwOBWZpdb127Mp5r4hBoRxFerfC1w4m6UFhd3AJriZeEi/8dv
HrSBlKMxEHcEKLzM1txuQzsSWzt0DJqvJUEFBRZ2LN+EAlYUlgEsKBCs4Sy/tGN1X2X6IOCVtv4z
1YZyTRQIoaHxsBuD+DIultRmlg+m1CAD/jkr1hxXpPsMk8hqzIYdPBPTI5HCGrxobGwiEUKKFms/
dGqIQrnc22lBoHlvgV5P1QDFdqmLsLgT1GrNA9B8pjFoQxCIYb8MHXCahHFW11cialt+UH+wjFTf
dj3GGjemiQZvat0n1iUge+e6a7+kZZ19L2rEDMAlxEavRn8z6rm9WQSIQhJtFrY0nXkVGYsx9NJY
k+nWirU9L5FXnyyxboZ2U4/c6Eo3u3klJJEHkFq/+SIhrRn3EcjOcXCf4jBBNYvBj6XBhXEIplTV
69qly2jmdUGiAdSPuaxpf4W3gQ3uTbnBVW7RNoAfiKFU67z+v6k7s+a4lStb/5UOv8OBKRPAjXY/
FGquIlmchxcERVGYZyAx/Pr7lez2kWjp8LqjX26Ew+FjHZFVGDJ3rr32tzrh+CMRnrUEYOU2Tw2g
pWG0v7n66Cz4+MYqkm3A1VH3Q8nkcA8T4CLWLCRlXiV3nUlEKJg5lfU9qFBaxHa6ajHlqYnqOU9+
I9g45vNP1fLntITKXppfGfxXqzz0XkeHzykLsSttcsHHfviSp/XRLZm0yyFdkK0zvCusHC2URezz
cTeszIHVT9k6xtZMmVtLY/gSYoIvnQkZffCx7Pm9Y2hLu5Z+K810DS0KeK7FzJsm9P1MqHcUZ7uC
jrQ+aS+jrIvL2XAEGuOUHCZF6yuarW+OSacz7LNlYQ17S7O3XppcJKTgdmPLtO081sQM6m9OyrxL
PM10aj06d4L/YQxWvYJR823S5eU4XknRPIN9OY12OG1KS6v3Sofe75JI69T5e0c8ZR26S9ai2C9D
cjXJNjn0HT1XhOx4A2UdCqo1XPRKpNcQlPUpIOe3BlebRCT2TXdBCp9FGuiwsr5opaWeYtVvrfHG
APAA3vUtqgPzGBoSVy2Ah6xLlyiCvt12l4UWrRXo0DBT67YrHqOi7wiqyR8MQbfJ0XeTeXJ7+yLr
JtD5Ut8nNR1tbgtHpOg11nP30ralD/0PoqE1XwvGcae4vGwz56Q6wtuj3N7iqgrAZ6CpYB9bu2O3
E2l74WKTUdu4C529rRQonZ65XlAWIxXA3ikiZps1+7aY3W9mSbpWc0ucE4m2XfpUnRGuYRS8ec48
rzBDpcPI0HOmvhBldG0NWCnrnIdVSwcMIPkLpOjkWNeCUSAd07MxX0eBuHSy1ICEYy0LfXyacje+
qnqi1s6XCXROtpZESV3YtmZfpvK2zpIHF4S1IGSqruPsxurHb+DqoaOUpY53W5t3g2s3X7VYHBAP
rEUfFPewTu4GNHR0D6A4ZI1TdOVPrhcnLAEDqKvMZaygTtd2Wg5secAlpZhPLhReYGz4hzvE34Wn
pa7f5NmzkyGAE80bSrtdG2KAVzzxpi3yQgs2IgePNiV1tUqL5JLOzzGvKGr7sbjpQ7mtcLCNmnvH
mBaVhiGj295IAWBCYRtQvdu45I0uyaiLvyauOPWWvhlCuYwEOaYDFOmknryjUc0b266X0ugBhGaH
1BMX0Uw4b6BCUsPiQm2rtHPLZcjzNs1gt0JA5gwCMYmuSY3MR+KsFXDBlRihFHvqLeGtWgunAnsz
Eo8rZL9rXGIrbWN6Z+HX8vAwUYuCs5r2ZmhQU83bnNqUsKR1a3qjjy+puhVTqPlOqst7LbX22LLE
Ua9InoJ5x7jpjclPWxp2tgXPHy0G95Bo+l1DyQMo80utMCDYnbhSLYsooHnfnI2rQJAIppLyyJ50
1IPyQRsxy2ME3YfnfEq33JQ6QTAkxPhu0l3pxlXsmrtWTtdFAtEoL2RAXp7Jy2qiIjlzdQgc7dbW
Ow8XSPSitflFMgsy0nAYkjMltJh1uqnuZDswja83XnGphkA+A5dbCFjIy1oNX3hg2YenJtrEYPa1
qMeyZ7rfhCBilO3xCEb6PHUVXmqjfSaeP1FMnQl1rlgmcU/h4+l40Zri1okdgjlNQFSkATwoKXgw
8WGyJiU8DjPQVVmau0JN5M5p9c5rvjYyOOeXcqvjaL512Fv8IHjQDLV3ZGZv8+zOOrPt7IxYUENn
Z5FV6wcp9EyovRGgGAgSBTMZb6CgxpdeMuak7WOtw7fFnPOcE22t83G6TjHcaaKHOmFNAdQBMYsS
d1g7XbPx0vJeG+V2kObXFMMrawEYOiu1QUvZm6IK74v2XIZ4NRa7juCpUmAtIVdi2TbdbT5YEa8Y
UrA4z00kUl4XqcW8RdxdlW385nTatWPMW+WIfEOXiIhFb280Zripe90fJOz7hTYY0TqKla8sLkSu
Lkk1fGpqijTLLBkZ797BjceXldcCmjaLL1jlL7vAzHBVBNjliVjVPOMJ1hRd2dBobxD2Rpy6cHBt
WsTLOCN8mCXyJcbxjJUnVKfczedrN+KRMogwlI2wqRRnslkJ4i3r7gYgNVmtuI9JHi6OViWbnaoI
/tVg5pIm8nWuo1fHTlsUVRLJ9JKYZEs2T05ZNU/F4FzlILeXnCOqZdh5fI0q3UgjO+rOkLAUJR14
bNu9EZ52V2sk1DLGTASyIH/Jq96b6AwA0ZvxgAeSzqrVwgdHrNyEBEmLatxbg37Dnc9XNL2YXsGQ
lbW4ekj0dDHA6ALreZBfdB3SR2oODJAgEMA9d5YyNqFTwsTGA7BE2CDralwPTWVsNK1Lz+zlQx3k
RDWHd0aTV5sRCXXTmrm+dD3neqYSSJT91sY9lqirBO5E2LtvYcIS53XJe5EQKGc29sowEQVAKm0J
iDrl3kAvk5LaofIim4QfRcJtWN4rQK5Y8xmEieJDnXyP9Sg4suG1I20TU91AD9sMoT0Nk90tukTn
RTWdVZXg44KzNEUew+iOwJymN8Z21nBt1cCTKP2XgZyI8FJds5o08pKhgBnHSpPfekc/kN+k8IWE
V7ZOVlw7zH49oANzVxdN/diwSu8GA6tfJIm/DavgmaX20vaCW8h4sO4StKOUDQNQJIjbJroqA/MJ
gNepJxBtJYehPUaBC+JW/xIP7ntfxvlinozE73UtX1OcXxuFgUEswbxHeKO9YF9dk1HSXxeAVQ1l
3buAFX05dps66CFvAK6HjgM/KvW7LF97o30HTnZlVqRbDG3HSxrttDg+2Wb7pcvTe4jLvp2UJ9Sy
3g9Tt8UDRHTplF03Zv0tCMLzkxJMPtg8OCYJKO9Q09aaKI5YDL6ljiz90NJuLC056dXMk57DshVn
Ynp/5j2y9xGOCXot4L2dtS/49RjlnpKZ1TgTCDlD+9YaQ7DMhb0OzYh6VHhAXeyLcmJUL2zWgR19
S4x4PZDBruNouA8btUk1itEKeQXzO6eTaqofrNj8ggMRI0MFNYxAFyLWdfMKBp6zqWpd32VjYMKu
sDUQ1tncM5RK/cDBaRmq+YlP7Fsqv8lz8kBSWIF13lwFUVXsrS6uH5UlmDRsmWkou/i5d+fTNJXt
qrHkbRlyEWdiZ6eYIsCMxEM1jhw8yDnMaKfB4K9vkyhbRUH8VMhk3OSNvGsM56KYh4sExvFcEXws
7r8H66R58Rg35i7Vpnda4cdWa64i5rB6NtE1VOmZ80XfrTTNJjHPXmokp61irgf5T37FQr/KeBSZ
JlyVqtyZQiPsmSnMorZWuTjDhDKCzcCF7cnLTReoPbRvHT15bM6LiyTvW4jHGLKgQSra2tGqHQmQ
x1bO68aNbxR5hz4o1IeUlKjc0JN1b6eHulaXRm+sB6O+7sP+giNseQkT4ap0Z04cA/5cO0yP6AJc
1+LQ2BkDZ6mzrOdhrWfeSYGNX7B3+g5pgYDIk3Eh9PKSuLArrzYT6uf0KrDteJNM4TbAn5PZiLXs
T6kega4vHu1x1NdSGdVSOOA5O4aup9RIfbfQr0POCFYCMc0ZAJxXGkuPgt1/O7aPPXTB2Frj2vFg
yoZMIaL9TB7ZAEP+hiC2ahO9Y1rdcE6DSKfFTCSEEQabxAzcNZTDK8WjvlPWlTcnB812j45XMmPY
7CHxfg0q/P2pAb81a1d6pj1EJRJWWzoU9dNjH54h+SY1QHUrHcKwnfKRPuMDPnj8AQ09j2G81RmM
VQ1n/z6IN3NsTOtE7xlRNowXTW8PhJitLC1o9qinrV/qcjE2Z4Cw3Z46D2PmHE132TBdKdJGeaWO
FvF8SnmAdp3hoYhxA03Ms6ZTeRCwycuZiAZJ4k0wV8Y1KUMm56vJF6o78FLA+cJBa1gPAWeCha1p
W+idp2RonpKKqs1gmmFjSi/C8RJUB7OpD2mEzCfsKyx2tzr5km7vXtV0jhozBa6SvTs9IhdyZOob
aGRZzdHOPJ+Vm5eqkoBKJLKsOQD82+jmdCnICghsUjfNJJ+XYEuh65qU9qFoVk7NFIxOoW8T7+GD
DyfOjrMfGRCLvG39iKC9ZADGV9jE4sA7xZv9pkfag9UVxKlWXbnULe89jvAqNx7Pt65Y61SaTTd9
28crMg6qR7RFiwD0JXRwRqepziMCmOpJPANSec44LC0zfUiPwZh0LJNNeOl6zVakw17Wc7KOTUhd
TUmZxZSOnbfWtmxubfxuRpx9Y2Qqupe6bNa2cEjqmbkpZCOq62I2KX1i7KlNWzcr2bnDxss5rLpJ
f8CJj+E3Swm5M7aF85Ry/FhNbYvfGtdM0q9mG/Eshwg2jrhKJZVSU0FgDp6z3DOW6C+LWH8lGutO
VyMA0WCdzzeZSeFYi6Wu3G8hlbpNZ8J1rBcza94KvVpHc7waRbtKhfYoGmeHiXA1D9nWHdXDnEa7
uUi+TtzbSVCudNGtZl5rnPM62znoMrs2dVIOO2kdezc8BgnJiA6Z9tB6GbrTkpVnkvEEpZE0P6mm
gw6J9iImhMdvIu6ChzA1PSRmbfoI1gM7r3ciifJubrIT/RHKW5emQIB01HC8W6uEObBxCO9kgwzt
EodMHZix3gG+rG0ms4rotdNTyljiFIE0Qce272VAQppojVM6asSAEbwFs5hwoXjAs1YCQifuxAb5
NpG86r6N1U1DmIqDKDosnKl4Y/fmSNiFieLAMWzI3CMUkHAS4bx2gwEHbhBrR09XRMH6ngMpi4fF
1HLYUADI/KjUL1uerFaSvREXgCmLiT+W8ijcckdw5sqLqV2FbYZHoTJn2YzaS9+kFypG6tbir5SU
D+6ZU5tWPDMp9dtOmwymiUeiiFJT30f5WQOFuhCTjEjuMSqiQYMg9t5Nl7XJiZLtGMXXcux731RM
m5eavjVRv5GJm28dWofGzgl9Oi4OBS0X8mKWcV4C2J/JaObEXx28mBINIZoKl/1yoZVetVKm5zcc
tf3W0OWGnh1IBnKpWjdal7p2qnpCi8o2QF8d9S1MZtjodec3sfli9bw4s6Utoyo5iJrRnVEn0m5h
dLx9mVlSt0xS0y+UEO02txP0nGSWd0XtdYT8zm51Gq1SgEB1vRcsMdNFExTlq2gR0VjcQoaooUb3
xOHlHQVpS8Zdm47uwiKhCYnoepgGT1/2GMRGxP5R3mWVrgjnCvLqYuiTjMYg3O9uXRh2vWPdQTwg
iMyM4y/5pDPQLVoiA8poacjkTZ+yY2k4a9KlsfWk84Wh2S2QU8gorqwuZ+SCL3UVFLCVk5DXM3GB
QSuE+35CSgMqihtIhVmyqTqsQpwtm9dEVwWveAOHzNebvF0TLGwuS6OY97nmEKyqpSMFSCXrDRD5
6KqYev02igi8k/Wkr8kxN3IEY8v7WhmJRusG4brpzjEoFjaHjIPXikTYej2aWHcoM4zV3PXxMWXO
9DLCsLyshr5DCBb1BLa9at4ngFP+JJqObAk+49nfQ97ePAB54ByxH7IwvTyTSW6cRDmpP7hi3gVz
wdGPyp5cnbRvyQMI477bqVn2X0JZZzvppByavRrcLUhhcos4/GuUlFU989jk03DkinbQVRthrrUE
97o/cm+3HXWO6Qdmo4gaBJY8EqAgCV4tsmbc6CIm6gaK9zHQHLfzw8povo1hHeWc53hlvMFJ7mfV
5rFv9wq1SDc057Eng3rVplW5bch8Kf2ZqPtdXnvq0DbUVusk0NiJRFSQFjO3tnGsMYesG5V31Exh
tjZ7N34huUL7qhkTQkvU9HJtNUa4C4y8Wgt+HblbvVezibreawiMbIn6MV+KKoJbjnMCFkGXms9k
QY7X9lyZhKd7zbrjFSEoLggIO5NddQgRgmDg5s9uPcx3hqGVG8vjlMF+xTThVI+XLvXMCQ1j2iXl
mK8towEMnDHbAW/f3kmrj24GVKyrqB/TlZ4iQamMQzwkhNIerjjr0JZzu6KheG/jZt5BwQ5R1Hn7
vzRR4ly2Uz+eRKl5N67Fgd3XC6ldWGg75CvEEyNdiRc/d17UXNiRm10NRC4fjMFrnj0vaKZ92go9
2RLrkB/R2NtgoTux1j47qdP5sxqpKkmcyb+FWmVtqlALxnVY0AfcMtVGSAsWTYUoEk60H4tDVuCu
jjLFKEmedpCU56EnZViYozixgEg0mrR2L00yqqNtRhhNuHQqutmDKqW5Zra928y2FtzolUawesot
0FyWxcAo8j0unPFh1lT76KLlrurM6EkBU1BAK7D+jVtaG9N9yV2md2RrRN5CdYZ3G8+4kkfTqlYz
Y/7VSnRxdN2mqmYNKjtmc8omT2HMZLTuh8g6TV0syw1vexAebTVwFByAWpS45AdJiAEcISgswXyo
mbNGZuybGsyZiyKzdtvuZMos8AvSrS5cjpHNQte0aaXy2vGtIPGyr/x/lfWW6Eh50H/KZtOQw43I
4YUdkcRDhsFBH7q7EAyoRU92EA89h6vHWjoD4oYzDfve7scjKlu360qhH8tpDF56rRVIIujnflnM
09KN8O82GCBXZYqKj1JNFaEn4Wtu9ykE2alS5+rbPYReZj/VYxgu1JmmoBegZWqntrcWAaDrtBjH
h7aObsGwRddJqMK1gR3UYMisdp4xDITDemC6l45g4axt4kf0k9bMvXY7NYNDTqbzbGe1/t6jFZPb
NdDpEzYdFKwAnNcIWRD+4OTeLh0JUTgZWSHvGE+d73M2JdnCTcI3ck+/0rtVsa2jNmuowtV0bvOR
BqTFI6sCqbHDvGxHzBCesOybCbL6Y2xP9mrIynYhXCZSfSvx+mVuyemRy50fB9tD0COVOj0Ap7f9
bELGKWTd+KpLo+ME4ZJBa9u2nvXI9R5n2gwbYedEhSFPhYq4+QK1jJE1sqixaOjOzou4pgBZFcmc
Yzfc5ckg9grHywqCNWeZXsxksHp2ckdqM8p2Tc+WvHBOjhEXNUloD7V5l2A7cIh0JIgyX+J4YQ/H
M31FfG97mNIsuG7Nob2bohA1NOvyC/Kydfp4JkGLS4h4JdoR1hgmTQzOVCktgsRQ7mWVmuRMjEUJ
sKIqZl35c9Z74yLkeblo7KZrthM9RmgWeq5O8ySRTgOnsi8mUnWoeotpWOYkNhqroqo4bTCm33JY
GO0j57xuFdbFNdI2QZ0ZXuSF1zPnBywTJZDRI4u1jw6K09TDl4Bxb77vqK5AZQvy3WR1JUpV+Foh
BLnbjTG5yxga+50qM7r0DMfHOt6VsHqVwwyn17KpjUpCMiuMHeRrU07UUCN19iNLxXFMrA604Mlt
PGae8atcTI1SryI1zOskM+hbpVAM15IH5in53mpjspLRN9I4r6iSgvzKtHvZbklQgSvGI7aZKzwC
pgaqy4EEskQkLvZTNzTfJA2qxVA688kUenu0RyskUay3V4xFk1/33Sz2b/nm7sqc/3zkcL+N/+et
rDg2hlH3X5v38vI1f28//kvn3/PPf6v9Jyx8+dq9/vQPhFjG3XTdvzfTzXvbZ91//Sd/M3wvz//m
/+sf/sf7959yN1Xvf/vLG49yd/5pJB4UP/nfzrOxv/fLnV6b17f37D92bfZafG3/5W/+3TlnGOZf
gZZ6IDDwjePf5Gf+3TlnGMZfYcMB4zub8zGW4137h3POcP5qsMpj/HYtJkCw7//TOWcISN8gHiCg
eMYZSO3+O8TuDy7sf/jmbGbhfzbOawEXIw1Uu8cqdJmkuW8G+T7tSNgo7eU8Qja2tCf2tcuRSQWz
QW73GHqMLSYrAtkvBqt6K8bAZ6/d/nANT383If/I8xZcjx8c0P/8RPpHf6vozHJwpnafVPqevKEQ
7FRFiw0G1YFEuHVfNu4Cmx75qVN3JP3KpSfZ4nWd+6+oqQ+1S3bAaM97QzF94cCGMEiWXzqtSes4
d/K1UTAR63XOmmYpCzJBOb4s6T5h4cN3hPAR5Po+6+Nn25r381zezXlyyRd6mOYW1P/YwBfL2nBL
uLFYzW7ZrSjPQzozZKy6wS7My2Uyhye9LO9wot3BHLl0ciJxo5bo8UEkT9ZAZm+tGW9ACB+MfpTM
uOu3kyhDuNH8V9/Jq3lul39+Qa2fBzL+uKDnC/3DtJfRVVLr6lHtvQQLkqpdvzf4zmHkYnLEyFHh
xpDnsIwYY2QAhqJKnsvCAVZH/LM9hjh9scLQxmQordzmoXxvCFrL1Qvt+0WhjacuERq5vllIisqQ
74awQjU0MfZ5ialWzcTc9TCrfpnaY+bP9cTSa8s79Hv6uo66rmvnE/O8KX7z7JzdoT98VURuXWHl
VPspGE40/Q5NkWAhsi64yFva3OzJNpHhkQicx8Di+Z2c4RkvSbJSMyWq6Gq6VigyVXhLcbMRnvnW
u12wmVuygJwwe7JKgHI87MV1NIWnPqRx+ed3yTwbVf+w5P9xl85374ePnnI+n+h31vuGkGZyYQi+
2MeQ3D2c5bCDNiRx3Lg0p4hYpRWZPSupP0gyxkhhX6bNACuXhPIs5fE1ajoWAw8t03TG0bNa5ITy
JhyH2z//qGfb7i8/6vnq//BRo6KKROpEzZ4JfjxGBIgy0Z6SRTspupccr94awePjlneZldzOTUu9
HYX6lorLb8rqmPOqLIj5+8Sp/7ub/mFCRlI1MF6MucW1iGWKyUfrebM+c6F/B9n86sacb9gP37aI
PPpXetPsMagdEROP9MbAdkqmw8VZvFBOQcydLhHibMbivxNMohgvnpnfhjn6cqJHV8HZKtK2xB5m
6cYSEb3mLH7Ws/TWIGKzTJz3P783v7RB245u/vxhnRSY+lSWzX4sMEiF7x5BiClVqEDxZSbukyXl
wyzCHw/rh2kMAqjbOI/7em+Uw+4szMk65/qEG6yDC/tcNzXVZU+XzROT/+ff7Dsd5Vf34cNOFRDh
XoxZUWMmm0lOwh2Q4mCCnpot2kF+SwkRXzbTqN2nYe/HU7JNpECd0EjRpu7jwSCkZFRoj1moPyU1
AmDbqC8edsAFUfSNz4zMZ3zBX7vRYeh82MOkmDQZTG617wYF9WAyaV+fm302RjHXns1FXGcbGXr3
ptnivZtHwh/yx8aMUFRDHHVsL6tJ757yHrZ+iFBoUNN6UGNtzDGRPAxj/FbH5s1wFgqoOfRlZWir
NtcvPrnYv16NSPL4+Tma3bYeIptUvDmmMk4xm7YFmC5L3umz+YiRAZW93+R2StIxcViVXIOZ59jA
fKHXXkxZjJFLXjMZspjN/mYoaZO2zhsL7TbIY9oAYf0Z7cP63Uf9sOYXBQ3vPPDqfdKShqn1pnuc
O0x6M8eMS2+Y5SrkzOlHIwZVTGMVB4n0ppSVfiWMUMKiwduDsRKBKQT+miNyiwCrVxHkFg2ptt1m
Ju7XIXlAS78ns+7FM+gFDGm2Qd141Tm5U4kwkBKPOgPVznRwc8bFpbDvrKL/ZHf4Tu3/14cfdu/P
9yMg/9QtbaOiw0GccREfpAz2ufTelTC2ZdFfps0Tt+sgZmvNEemApLIusuIzitv3Matf/f4PS37h
dk1v8mTisM3IdJun3Fc5RQ9utuhUUVJ4xAgvUT2IN9GHL6llv1UaOm3cOyXbldVsJGco3Z1QZic6
pV7/dcw54pAn1XO+JtLVzo0+9KsGwmY0EmSFsfe6qlJ7O4a+kzPoVDWHPCPznhHmhV1Ew7KIXLHy
XOAh0BeObjWkG08Lt0zOv86mRkAnKCu/zjGLQ4Frlxyd72c321kt1nY2JdoBtX5TNuawVlHzIgJ6
RLUgLXeKaKKX2qUquvs0cx4jK31WLOK4ZjBrhda2isLVONCSYXzg+ZMX7ufh4v9eUaFE/3yDHb0d
XKlMcg9HCto2rO9ahYOrUig+mLxQciKTc2NjlYi+nbXIhsJcSRbFJTtxumaSr/ZpS78yJEh5Xp1P
/0GIREt3rxnGDpmfQvjPP6v96wodDOPPn5VJjbBWVq/2dN4vG3XhqEsLn4ttZUidTFjYvdjTeTeX
o2MwJBEsXYO4BI8hAI+CoQ2zzZjTJ49mhg2aq3R8JhjuwtGIyETnqdx6WxF0M8Ry0Tr2tpmtTWaH
fNdgT3uCEkcuIQit0vIFGRTaqWn4k9PcpNJBmqbRTStyCowV3aVMHll7EU6Oufo6miQ3SjwOdNr/
/Dp8GAj/45592GyDmXUuGlSzFxo0HdTv7C4t6Fx3RhPvDBdmZOAyflDqpLGV6Jw8mfpSmxkVNsT8
GmvgTuxkBvyVF9mq1QmQsWpGFQxT0ZS2GQFpp3H+7MOeP9Sv3uAPW7Y2uegnmOL2SZ4CFCo94ohi
mUwXQREF1MruFXagYVmeX0AMzY5PAiHSt1ce7XOiblvEMGsjEcUnlwbi7ZC7dFNnu7kAHQYCuCg7
H7GG8Y6KtFnZflLPyN+t7h92/Qlnz3lYq9wj+nbL2QaUm3YpQY4tzkLlVfPKiqoOn0WC783GnamI
0sZaglUuD+tjMsc3Th1gGZ22wsCwWAlq5ipLohVjhbavwGAtYvBpvpUnHcQ5bN6SUbaFaSbk9zi5
jgGeAJvWwNThhaeuzENMRKa9ZTgFgDUNx0WtKRNsNH9QGwxTYE+eYB8yy9BMyY0IKPrOVWPQZuUy
StutmrJnt4lOMYzgilC4C96iXR3QFNaKFRndeGadnlHf0NILH6B+uwumNOU9Olf1ejFuWiUfu/Ts
7HPKcKXwNfpmlp3pda61/uTR/s3T8hEvQ2iF7Dm8VvtAI6KqqjhMEBJXse/lwXiWHYF2hYh3Ttm/
jzYzPp0GCsoY22rlFf2wKq1WrOrSeDRasU9n61olFhaDqOZ0Yomr0VRHu8AsUkD+/vOP/JtTifzI
MyuHqrCdpMr2aeo+Rqp76UbugdAHSFZmdCLA4pGJ2sfcjK5G/G2bjCmVZSw1ujEF/rLajE9tbrxO
SXzzP/xEHyoTiyWXyMgCJaM24itjwm3kx8rsbgOrOKf+MmViAvkygYOsIsM2lkzZDdus1vaNXUbO
hgUGW++MZnQRBnPMmFAQfvJe/Ub3gVL68xpuqolQv06v9mE0E81lwVwUFhAv6zvlqDdH+F3WwtHk
VRdybJ69TgdRJgC254bCwz2e2z+lvtaG3kRP0EsWbmyIn1y53+yGH6E4Bg4zt+pxrRZ2usPnuxlI
YSS74MKh2S151d1+Xgvh+rkRXX/yO399qpXuhx04x5ZomBkdC8KEiUsNNnouwLfF7gH/HWh1fdN6
3rIWDsMm+AmS4L5tg43J9CMKChbs2cIRHnWHTz7ObzbZj4webroYasMY945S91aSSd/qFFa7dDwF
yciprkVHEWnxTjf3ULBKAMq8tTn1A5qexcrq8EwQtvlWxjZmhSZ5la72SRaLeb4kv9hLPiaf8Vzq
FdGq/b6PsGeg4YQvATXzN2MyvD251ojS2IIXRBGvCRk/pKhhWdu+6KI8NjFqAImgwNRcRvxQDOI9
1eVw3YUyBg6Z3QhlrWaZPDsOBzoGLjGndZ+ArH63Y7sfNkFAtcCJO7ffG7W6F53nYuIaIQ9p7qJq
8mcj7V6GkA2CfgxdqA5LbkYTvKLDIProMqdN2cYEHtu9Y63Dmeedi2DiIYrfw4Kq9pNbfz4l/ury
ftjzZKXNZL2Kfm8aOPo9PbkwaoCEsV58teqe01MZXlFB4i+dGcKxSzLu2e4c3eWT5Xw8Vti72WXD
qgPCQinO+mGpVWa3+f75/reF/ov4rSnJou/+P1D62QB+uEfnTsI/OgTnVsXf/nLHqMxZ4/9R4v/+
V/4h8eto8kCfmWgnMEii8/+3xO85jLlDKzbOKEohz3rlPxR+k9l4jFDeGRF/hnGcER0tzurob3/h
h8EEg5ZqMHBv8CP/rdl4fsUPD5PjSpoHtPYE3C/QRdZHCJBoQW/mbkL9kWvdRWKeS5V0ZhA7saI8
8n+4LKe/P6M/ivc/r6HffxnzY3x8AnYYRv9IT48xHJkwQOvtd3igFpg1vEqUZLCf4XawNaq4f/8X
wofwYHUghkL3/3k7SziSW24TN3TDaNuhCsUaE6JeS5OQsdVRDp8FVPy8LH//hkCVdLAp3FfhfsTy
lEYZFSCo+IZ9mWBYPh8/6L4Wp1aFk1+id64ZK6m+hiJVn1zcn1ddfjVEc5A0JI7r0uZGflgevEgL
CkOvuaSJxWovQxMGaPTZb/mX54XfwhfjahLpZ7kfcXi5NdvjLPgtdA66PXxi8ZCHmrlu6hg9/8/v
3vnu/LHQ/f0bYaNlJhL0vet9hLsEVSmKuRsQ34dy1WeoRh2j9T0WBEyywc1QBJ9sAL/6ct8xR2fG
0Rlf/vPjYkG1nucwr7eOh5UvIDh+qxN1tJkc8fbnX40u3c9FDN8OriA5JsQw0qk7p0D9/MvieGZv
80o86e6gLsw00577xClmlLxuviZTnukbBWNoVdqjy4BIFEIrdh1z4SU2ZiDP016KSTHbk8wlChXR
36GvNZ6jrWMD3BUM2Lkf1oLx2gDIq4VQodpJ3UYmFH+myeGOrWyjNm7Duh0vTVwlOOzqeHoacLKO
C720sg7zsmVcp3ULfxZsJZ7cDrrMQjqZ1ZJbW5vOoixwIS2Y6QJ45qByq2Xq2UVwTKP/y9l57dat
ZF33iQhUYLzdUdGSLMuSfEPYss0ci/np/8Fz8aO1JVjQ1zh9040jbpLFCmvNOaakF5anGp7d0JnF
RhayqDsZo9XnCOS57drWov/P71KJZYcTRorCB6G6ggZpwPNby+3q0ngCVFGNZ/RASKmAxd5ljypW
GUKFGUhqvTGcH4Z817d51ZXb1CyYJRqoAdSiYgISxsd+dFEBbhYNF/VySBPS1TddCFkNUaJbpDss
O2B8dFM2zz78i26/cNQuOWs3TRCjxc/6/BmbdJRaG2eoG3OYy7aftoiKPe9qJB7busFeLgb4tEFs
DjoEGHDRK4XpJiehkRiYgvrugJDPPqCF6m8VzzKhFRMRmU3Atw8lLq3r+MKp0/ZHEwo2FZtI45so
eSa5Ipm0Q2ZFQdcQ1W6pGUWmFhxhtx567ObAaUCay3DMinErUTsNVHWAlVLZKt16Lx2FkzbUhSBz
WEStuBfAsDC9+jAHN04QoYhOUav1T2qSCZFIxuu/R8iI64MXc1ZhnzM3OM1EUQ6XcVOsgfaFprCR
xaindmVroVYF78BpoHBjfBdeFIn5lx1nDZukubTc5II/bN8OFg4cJBiFmndVkayM7SyelrvAr0Ln
YY5aDOYl1t4B2WmUFZcUQ9DI4NuSq28ScV3wQ8ajsrpN0+ohuIpHoaGDRXEdAla1m/44NF4cXIgw
YM8VTwFnZ1NovydSRzt9y/8Uo9OM87AFExhLTnsbAIUq3Za6TtJ8F0Q+J1bRFDXJgYiueeJuYoK7
DBF+f9VGwyi+lxQmERg1KsAvns+MXWte2q+5DAJzq2eGJ/Vip3xo6wTSYdEUIMN7UgKpGed1/6iz
JXCph6oBj2SZtfGjH9vZNewLyit1HnowmBtMvV9R5xDBOfF5FFst+tE+twutr+M8buu9LtB2HxLa
PPmO/Pq8+cZoDx6iznL1ps5E91AlkaDWFS9q3FSBM2GKXhslQKrSwJfeMQ9E/Lvxy6wnhBqR5hfT
eh7BX5yUUdMz5y4UwBunvHPdVc4cNbWRdPCIud6IWdkL3Dddy+kMkf/ocZ9eZhEkNGVmR5HKxhLf
h4PaISCdv3QmIwUiVRmWtLajEczpBOE2WrgxU3TEnczaIsYswn3pUCGn4GLG/ovOYTth9RuLP3MX
T8ehGAA6Slyfv0rRRAjiIVuFWwcsT3Pka+9vYS/WBCeYpHsptRv+EqnVgxrxq5kMI0V9dsPJgeQZ
g3STiS2dZLbLlOnvaitdc41Caf0h3n6sjz3ircc6Tov+wnVI/dsg2wdkibY9uUBX26K1Y0JqN8mS
LjCvM8u/8wvqsBgmZ9xTuV32t8bq2oJshgiagxbLOGzyOKr9zcz9osw1oT5H20E7cESFWWLtLRgR
KKwzFOesTfraK5sY8TdFuAfRd9N93SJyPhKd2+YADOLS+lIm2SonRct5E3N4YU+TBMHa5ZywwtWl
lzzqvoowd6tEvrh91P4clpa0N1FRFz2Exm7ue7ZMNge1mDb2MuMhomXrBvV1ZDoKYWqtkWsrxv/j
DTPQcwAv9Xni5KI/xosJsp2ZF3z/3uJq4uywsW8rDGaryNOzfzbAVzKGQ0nelTYC30ZaJ9hblhq4
9Bb3qn1Njb3k1Kfy5apcADxsFsuaHhIrLf4saZX/qgjKPpR2Nz0HLjhy1r4Cv5VZnqQJctp7wZSG
a8PUX9/Zf4E/JnVguVQuFO6O443H5yl529Is+OTTUA9nTTdafydhcAkFfgQbyJuSZ6cq/Odct+23
DqnZvAF0kLbbykpCsTFhplFkksLwMhZWuAaru0A5kN2md5CcQwIETKUbcoab9I+SJeLm2o+Ic9SV
qb8nYeSIjU9L4n6hUPaDWIe9TnCPICelFYE6c97IVLe/8kRnV0CIDyilJbT2yowU1Wr/ocZX+c3K
nfKygJOJuvC5JplBdXmyC4sYiECn9HORNNYjtmMqgItz5RZ1f23VqfE29piZq8446MDRfe1QtRkg
E+VCC2pq4viK+ty4b62++Npk1nJZ2Mu1UsTxFEZV19CJA4cCvVpuk8ZFkJ0vpFSFFnEUYYr/27H0
oyrkHmvu19qvPeyuM2dnRGfO32ZW6U2HRPlCVHJythB8sTJ7dMf7JSh22kP1XWClYFCQ/ODqAm97
Lr2dmJ07vJz9hS0HvLHGKi/Tyr3kFqIL3SbrjLt4z9ZSO9fos/mbHX62C4gUcb3BRN3X5KD17Z8G
UvqLZWX2H9UriVtjHnzWs+kxGb2/aTUMF3aw6FuDwuYMgmW5s1lB/tDjEeNuNOkM9JcwO2RPXutH
Gyy5HPVLhCF+NwNQGKxOPtYwar5QWIzB1uDKsXxyMjbJuCDG67Gm4FbHrbFoB51f4oj5G3WaJT7G
fIl/kryvsqOfBe4dmo34S+Uo96uY4pciFQ4Ti40soMin6LpGfbTctnUbXNkVPBZFV5KNUtMpMtzy
WX9pWnbjrEdRchGIjEToRIYYYv1RU2fpi8U/zBJ+F8YXBaMr7TtcQBhSKxQRdlOLI2w0kg2d2qn5
gn0QSGPcq/24lMtdPSR8qHkyFvKQ524CxaKb53jb9jP4o04qvG9Z1UFhQDIDlwdzHqHCCVoxtljO
U60wHc2ADNaS7tQ/Uf83/jOboPbRr6qxvM+KTP5COl21ZxgoxvHQ5Wqqv8Qywi+aDe1wh5Tfopa3
IDq98RqvBS5uZ0FyTuJoPzzLlhiV37GljD4n/HsCfuIV1VM1B/3FRInMbMvJklTNMfxhcAo62un1
EFG/D9lhH+qUiusK8t1EVpq0m0GrzMMf6rHrQoyZPPmyHqZtphyjt462SKEOO25qq6akeA5r3S6b
kc3Jrhiaods2Fa7XoouG6zTW+oK9Tg1kIm7lV9oULO6JtnPMAlKoja9jXe5RmtnetqzS4laYOXhS
WUC8Cg2z+jEkp3lvGjcmBT6z+4fW4Sy+VTZa2o0RAYEH2TAV7L3HDjG9GwYoRX0GF0yQvAXjNKC5
fbGlRARtYDpAvWVxmTGgknVSFJehwdOEaJSrh2HG5180w/fMJm2SZqM3bCq6HVdAAMIbzAIZM6Ad
8KqlXxMoWfghW0LZJyGVw0DV3S5xWjQuAdbjGz9NLaxTZMVu2dQyJ05z1pQ3eYiG/ggtLXrii2W3
22Isflyra7s4V9nPBjsF6jbThrdViNslEMu9E3vkCrVJr6+wSoAWgCUE6cyfCCPOoEM9zH5PKbEr
4dFmod1fdm4bbKXdwS2g5TyiBZYjHLR4Oi/KoLhbOLXzSbvRarMkT9wqayAUbnjpZukjuHEOUCqd
vwPvx/9X9/hOoRtsKgszHZmWnMTGuFAPVmqBiKPH/svzFqzKsmeDPcX0jAc1ut/bIrgrWM4Owagw
aiEX/guciviOifPPGXXriiEJLKqXcfdYxHX8oJf8WAYlRqC2ehYyvNTGLm/8Ao5fmBycySuYx0tg
EUF3VXM43LludhmF0v6bZ+KcpCL2s355DEMOfTn+JMtPj04kb8olZ9oJWFK9MnrMyjyC8aLkJqu7
lg6wOASUp5248r5YHRagCYz3xobkGrk4QCevh6BQfGenbpMjgHNe6PgQ+bPZRn54EKm4XXomICey
0cMvY/qzCYA9SK+4dDL7m+y9+CEeFuwAdWRwf8n8GAXs/le9/XkCRGwWzNebvKr8zUJ3ayPtMvje
DzNWkYjdNV7SmxhUHOuE2TSJgRRIZCKxQA3eZ4poe1U6aNFH3W1zHs42AjH0NevwyqVNfAarzDm3
Wgf6SJ8BfsFdWpTxBa013kufAnwaR3Vmm5H6vG6+61Id/JR/N8xBfozgNQ5djeNwzvS9oV3EnMku
DyCNXJ7xUn/BtcXRLR+jF/78jP+FXKQ5hidht/UfvM2Xkwn728WYAIKXlwH1Dg6F7vC2q4pibW5W
RDHXJIo63ExVDPNmUOcePrW1Q5igzhhDkj7RYOoZ8JiozR2gqfuItvABQuM1/druustjfd/lE2xD
K6isc7vGrIerT3zLqWroXZo7NjI/ovswpPf6XGCwBsDeWjEAZY4jfOPCro8xQKbHpAAywQVN/Fi0
M/J+k+OjAMX1JRs7uCClN+xGtkXIoerlly+zPwJNBqUGY6Jz/M58OWz7Z6sjFTVE/z/gUGuN3/zo
A4coY47VuyUZzIGgSQSxIamJHdCYbWbhFA2+Z8v4xBxFvE0yBXsbmOO+8yB3CGzl26JtbpYSQwe+
Xno8uVVchfCKdy0Vhn1jjRastoVZ2B3xwnnFXz61K8xdX1NN15k93bUs2cbK5rxzV7Sld8/p+1sj
cu8qqIqHrF8tl7omUKZLgk3UO1gDHKqCtfXYmXifp33/vcCNlu7DLKmBLY8co2v9CE4NfZOO/sLh
Ij3LDw6cMchqnfzgJrSa6l6OinZjgZ+R4HIGLnDoTVwO2QGraLbRWfvVbdCLMkOFwAFAHf32fNu9
9fqBnVxkPQ5QDy7zoWu+YWODVxZFZ0lmmBibFpVqGNnl3aQ6e+tyYN04XnSfmeoeqoL+jsj/IXAT
H2eH1BdeM106PYu1qzwf64Tx77zYLp+pGJWQXOLzKESPlzfkPFiSUVeF4jKyoq99Hv2olizf5bIi
l7YLWXK9Xv6QYRE8VSpF32vpiUB6qc/bMluVwL14Ma7jHUY2vdhsZT2fMWLNMUuWiSOSBF5JiAgl
KBGODxnslfNS9uWvTDiFvna7fmr3DNcwoD4QosrO486hyb1A96aApRBNNhLrD/XhhPPTjUSAdWeH
wZjtQKbU6Cn84oeT8qemvnHOsqjN7vohLQiUjP1t1+X3aGMWXoKsul+QWNwvMuhcHmpafsuroHe3
Y93mxzBai8QkvuubejQl6hhq4zF+cMU9TR6xUNTk5SHCFneGI3l68QjfYVONGmJTeu5Fqdr2LK51
BeBHLMPWpJ25mPMBOmhu0vFxaFqFKVRkzm3jdHgO+z4ubrNlvqdpzuQzu8VVn7GR2MLOj5YD9Eg5
bIxVJMe5j+JdPJcYYvk8CcKYZ/Iz9qKtiOcuiXvSJHXdddVEcc2N0uKBOpvzXMiu/xIVi8D+WMUz
jbjVZLTM/T0lltHZum6JWwjrQX9gZWvKPauTT7aNK5r+LOqUQFdVN93PhtPAcyFAFW4H13PutD11
kvG7kGxOzx+0TqXC1Not2GGvUB/07ba2sq7fDDNaqmEJSJ+yqeYuF3S2A3Y1biQIdoNVe2/gaOM/
g7cGN8adgLZYi1t7WwcvpGLC9qFxCmJKKaCxecUyU0b5PsHLRFzwEiLecWqq+hhljFkAJegUJ7Gy
06slLN0cP3vcBbs568rg0nPsfP0mCqToxtgDjWIPbKJdJ7g4uwB51ZSMBtE9PmmYC9GoOMNOMgB9
VcmbeiodYDDQd8ttPgXmSZk2/tFEkv2kTOcyJ6y0mCjOcviiJz2r4muCah9S0LC6/5kuJDZ2n0IV
YV6+B4ZHNBa4oBpAAco9yu2kOpnguSrSlmgwNU6PFk6K/MzukuXO1AwrFtwAB76BruBteiAdwIJK
B/Z1bKVEQ2d+7tBdGNn1H3TSo4dyB5GDgWtzdinkBVS32i6WF1m76KnmGg/leTLWtjgIJ86OuTfN
ejP5YPLmDA7Qvmti5weS5JEM9xboyjll3LHDzNYq2HmNEf2G8STyreOnpI37YtCa/9erfxHGUV/b
ZoLMEPGkPSC3sEg2GtBItclN3f2Cmkotys+c5GFBJRrsbBeh6G7CnLw+Dcdm2lmo4mzykLkCuocE
Zj4WFRJZonZnNG1NM9w5ReGP7LwbajT8iHQB15F7N5WkTkp7OMKWwV337EE0dcMHSont3ah74ILU
OrAudkzr88Eja46ctKWqqQFTgEC8qPvHZmjdiQEtpm7dflTLoepaNIdJ0ZTDoS8tk0AwGK0Hd8a5
y+EHyy1u/2J5qhrGClRQqcdzwQT+svgT4rK87dRNTT3gDx+djSt+qOEsLWhQLrK+bWeQWai+tuRg
g1fCndV9s8CXXGAskFeFZ3xWbksjal6W2n9s2pbuvrEB4QQGrXXtFtWPgPofPlbzOM6JwSbWeGEL
3mgGBRkiJnl2R6c+i9yOntAAjBr6cVjlLiFiYoCBEnvUm9Ih6b8stuqsL76QC/LCcS1JlSDooFpb
HiVaIBAJ+XfwAxQedX/5pbWKr6mHhb9rU2PFLqNqwhPURIHc5LLj5AIYn/K+GvL52fH18AtI80jK
5VT6LONmQSvVLWtfIVsmKFkEivoIh+J0yVguLD/ky598cUCkK+W+DnLvhR0iURCi8wDBssmqt9RP
ESFlZTB+dQWelE1hN4PLVOsOh0F7Q3U20/VjUI51ShxkFKTsTiObUEh3nbOOYbYa8+Mk46iMnzsN
tyu6GIt5MBUUIWQlWWghRiMMEFb62LepKmDhxOlTTln3a+PiD9rZjaNuHGrMyECimrTKSOBtpqy7
AJLJwyAODvBCIF9mvZfkHI468xLoSZxXIZQQ1GA8X0hVPZ9hOHszbLPaSqqzyk3LNV99WEg8Dd3k
iiWdXSQpwfhw5pH1Bc9+sYD98bp+1ypJ5laG+bc+G4GWnC/SqL9e3RG/i26g72GohK5z3saTM6Gc
TLwzOIsgrhj1RKuhIen/trlp+sNQ1hPQwRkWzybXorlt20Y8UQnuf/Flh+3GnzPnd4d/nWICKJcV
zDIn0Q3HquQ6nfwmwoQCdGGt95bf/NKqnmLmEcxE0BhwPNSi+E05G2yKk9VUEbir7DLDPVXC+8rY
KFF7AX4dlR4DZOiL6qbKfZ3v4NhS3Ah7vGAb+CLTL9ebCMMuknoAU06nvSY4Ui5fS/YW6U7lWEZX
yYlHvk0oSJaXHEr/go7rviOFbR8yJPbAr0WM4xERmPutSkIWxYTPHEpXIqttNboJwEpl2WrbDZTy
sPvX0XOuPNY5+FWUEJqpBg/SIYW+IfeIkQffBoqMW+S9APG8+M82jdsXq9FgowINwQmHM+UoIHVs
pxBszHG/I1vc6KM3Z24BsCMcOaTZ0c+cpOYW7oKQV8RKt+ERMZt/zg1pruLo4Y8e8+Y+ykYG3Eh/
+w97ukFsFSJUUoFn3/9JbT+4cinF4Douq8DDnzJhPA5I3yrJiOwiivp1VOTEM8Peg6wrwTr4bH9G
aWkglUXV0HOBuvEINTWSOxof6Eqctf9zVLnDaaKUlUsnYehnyRLpZwQwUtGHR971fLhJWRvSVWf0
+FtQVEAOO12V+cMy2u3TYEfOC6MLbMksu/ax5CzztSTmi8snFa5mg4L7EoLH1O5ij54ioC+M1hdO
o9mKAc0vbtrOZ8LJHJKCqUkCM7masKGvqO1C5LeJjy98p4cuegGi2TwNY7duzCcFZcGVDYfmFiOh
RYln6h7t1EPzxoLep7cR3eDxZ1Y30XfKgjwIpI/zTBqqHbxEOceCe2MbP2VlrSgZj62CzjgEkjzO
1MhWwV6sB3OMUs8GiWVyrQ/NEDbJdpEee+0WUz5E7FJHGiqUsZ85Hk7Wrszmwb1GOSRL1PDJlJh9
S3uzPuAUtOptKQGsbZRLhZJN96r3alHn5pfznA4a+hanI+hX0vwaZJw7h8ArqyfaCU11gH4OZTui
cwYSpmMtO2eRmOFKNbkijDztS4dqDJflsMAaQrdDL5C3GB0/mljVy65DUs2ZxUS0KBtl2D4ljRqv
PWwq0Y4tcYSfPqbYynbZUdXt7PbcAWLWEG91MeXfUK15T0Xnje4BsSgnPvrBdCd4mk151tt+9xgU
pB5cgRLsfYJRK8l2q67KYhc5LSRaSpqDs1tSJtJzTqIqRPULm3+Xzq1kUIz+VN2E/lj+7vQwjF8R
ZS3BwXhgQQ+Vm1jPror96WArm60aNdc0QzpvZuvgMrR+xXllP0oWQos9ZOtGX2kA8J2btPICTKEa
s12/Ek2OiYiXm0LMJB/5fuihD2Vk9HCLyBnfDg4l6Z3dhT07eNHa5z55ChdphSWcZCbZXYSwBH9F
SnW4sOPMeWj9JoVnX6/UqT5tKQ1xOARI1JNvCDaahGYbUEAjWI4iB9diHROZyuN1CJvsKAzDdPYC
iKiwvYom9rMtIBPqEdXU6p9sPgXt0aJbHzV4Q7MV05DeNqNDhTCMAg7OWF8ieto+DrZtip2FCYU+
6zl7ACKuA8kGEZKIIU9HR26uYEG5RDrmwpp23FF9VeYWOE7lptl9xBribdJipDBDt1jivaVQLg/E
bKCFBBnhAnlP3K86qCN/X4R5+wAFwQ6huRn1AgsY3ETRLh+FKL7RGyGr4BikYTfbOKv1ifzHkRZE
2hrdYdePzrMr+vkxa7oJbB3niSIBJfGBBue1NA9NB7gpzePnQE24Hl3w15oO0snT1gNyeWaHsv8Z
C+DQ9K5dmCM0fWkofoGFzHodSI4+x6TUVGnKPi8+ylN+o2PhZ9jCQ0AmOE459sl9r3CGjmZ7fyZq
OXxjlFs7EhKaPXW88gMr2BvVUaCJDgdoyrlP+Z5cf8r/2CCLFhwFu4vuzLNL12yiLkzvqP3lZ//W
y7y9Iy0pEIB8UBzLPHGi0HSbqoDeKrozrJXNwRcW4H/XFEeACfEH8tV3LxUIB50ee1xkOq/viBm2
o4dKqJPoSrLxQqUeTFK2G7cJ7e//viu5/uxXCieenmJfhVkGkZM6va3MaUAbqbk7y4LMOSYIaI/j
ZMyhQcvFFccg3FM8K6GEY5iUoI92SmLKb1Xt3f/7p7z9VPglth9AIGDAQDR7fdd5jUqABnB/VhTp
OYrcP3E1Pod5QuTuR+7B94aMdgOiWzW6LrKqTi7FWSvyIr9DDRwCD4NJe2YVjrz69w29dxVkk64t
XYdssNN8thbimdOlbUcdCuUUHxn4O7A1Hwz/9x4bGStIuBxPoTE8eWxxmrLnIYrvDC+hDo9tFljm
dskctEKyZptzaWGK9Pf/vrXTEYpgU7JQrXdHkqcMTpR+bi04ftaTOHKc6f56juvGKAWmONvXsxV+
YD078RZ61CJW+R0SVbgnjkMA0uvXhYUsa33fTEcafsXP0piEdR34556QFHEeiJE9kRbqQRnjvNTR
yEaucDXITQw/pZ7qK8XW8eu/n8CbD+e/H8UOlXnWpeR/akT1BVJHSjHTMZp9cgLytr3X0BcPgSK0
gEMEmMDYHm7sCg0IUc3OoSuB0/Rz8tEn/M670Mx/zLJMtjQcT6ZaZ1lSz0nMcnQmbBIyCau/RZqO
d6Jz3dt/3/TpiOaeSXMBxsyUYUtu/fWLmGavHJG3LUeoZZwfTA9l2RfqU3b5/1635kUHwSpUFp5/
Mrjg3AjLXoLpmLiCSiRMY/jjS4Ev7DhzNPgojfa957dejJndswmYPLlcphakiHKAUhMmaPTmCA2b
Xq79yGuOn358rkuoMW7kdd45VTpPAVBtbxEddK0BLYsWlAAkhLd/X+Wd+3Fdf8W1IDtG830yuRWS
bT8n0e5od/n4t3VT/yyIxPTbrWgd/vtS74wHN/CYdkhcY030T8aDHkcaZDatVUGoyJbi2JMuqmr/
6YvgEMDaZjOFkvB9svB21VKyewnMsVnqP2lSBnso2f3nX40HrMZdB5xmyJ1MMQ5UEKSAnjkuFgXO
0rbjizIP2g/2EO88L6RsnscmBXU23+vr78enOgSa0AZsGi/pbiG0+4I52v78AACEH3jwelzJZU62
Dznrd2218Xw0M5DLRBbkFhnlWlcpuoGPvCCnyw9Tgq99VwjlQtsEifX6lnTZiV4nsAnZyJPz1KA/
FPDrZjVdRP083GdNW44fLHnvPEbOLaw6fEQ2wZcnI4LRnbXITqZjmrrzFwkfFMSy7X+URv7eZQCp
SNKj8SXY6uTWlqQqKPrSxh0QvDd3xDgV7mEwohSfFH2vz5D/KukwvlkrT2agqggoXARgniF2Dj9G
4XS/JSfDl2Twlg9cW28nB4gjtsbQgZMpYA/0+nVR3KYISDH0WJAqetR6Flvc5DXJtlSnPvvdcgjx
feZUMLCOcE4mhyYIp4FmWHAMINeAsEU9mwdx9effV3l7Q0qwt5IaJ4DNbvnkk0oCBCaNN8tj2Iv0
WFTldKka191m8Iof/y+XYpJgyvM53ZxMrN3UE6oVOvJoW3VPnnNBf3jMQM/pzPng2a2f6P/uyjnJ
iBW55WPJkS4Vn9evicIFJlc7lccqoO7bD7CYwLjl6mcbo0HfY3T/Vi7oFkL6FB/MHm9HPYcAvmaP
FZ6N+H80i/85TqGdd9NQhfKIczm/D5ZwpnQl1KdnQuSVLITBemSjTnYyDul4CmeSkXcsKAKdlYsX
XinVfuT2eede1gkdh9F/1zm9ik00U4HNgKs44bCG+nV7gYng07uiNXDUYaC7OCk8cfL5Ii3ldU3C
44klIVLf0ZWAuON0/qzzxXPgrfHREj/DmPDFyVhHz5sbOrKC6K0gBSljZzuIefC7sqz89Pth4aBm
oVxYjyyLp1PsWEEPsmdnbftGuxZ08kH0Yv70/gH4K5PnOkF4Sp1+UXTeaxiLrXPEGGpvorlD1BFr
9cHH9HYU4IQKXDxYBLmyZJy8HykKlHZB50A3SMc955bfYZyK3WcnB4otAo+dLQkC9oHevapCWEDG
oigonSOC1e4m0qV/pYOq5ySSD/XnHxuBtatnj2mPT/Tk5ZRTAhlt8OyjWBWg5PvFZLC0Wg+fHtg2
Ad8MA85ezAX+yXhLhnBEnDnaR1VADsDujYYLjekHr2f9K6/nOjZ2yEso4nh06tyTdUJHRU/lpeZu
Zt+5NLYVUaaOxZZeXgkwdxIfXO+d4eAwqSrhrttJTm6v35RuWxuPirBJItUuBh2wvDTwww/e0du7
cijD4U+jMsWe5/QQw7TG+hek6DnbskrOxyrEGoT4JhRblPbzsEd12mUfnJzWn/76UVJpc6DQrnt/
5JPrYvk/c3eh+sGn+e4c1dRLyCNm6VeiTe8V8DxW2pYftaaClqexs/nU0+3bYqkG88G9r2/s9Gew
QSOElQYOTsSTN9rnOLq9vnaOhduaC6Ra8saxqvAwZxP8ZzlMN40ms+zfH+Db10ohAsMJH3nAHv50
U9hkwPJNljsQh0lOcJCib2U59vt/X0WtK+/re/NdzZRIdY4KnbbXn/E/j3gpjZU2iTDHpB3RbLae
U08H1MOru6f0wy++qQhbsxI7tHegVKsFlIbIXubWt+R57CEX3FB1hmXsxM7Q7ipRNfOu7rzJPp+L
qfvedQkZLAuRndEe7gEahSCCqLNtSQihD+0s7nAuqb1+BHB6+84wA7J48Q+lVE7Cr+8r60zjkHnU
4QU07Q5bwWVEdBSao1mcc/QGzRjNyQeb0bffCNd0NCVysXpVbfX6mnMyNW6NiZN4iHT5yl7e2mKr
D37Kwh9++22vPzg3vHM9Nom8NuokVOTeXI/chRgCujn2nPl3Pc6ww1CFFkAzx7kge6++//dgeTsk
WQi4Q26Oyhy90df3F3hh0TNTm6PhaPxI87o9r726OP77Km/vCnMxSw+7ek9iwD1ZDdjNYw61ckZk
03Z/8zISJP2U0ZeQrdEuiVz701sDSsZsqFjjpGtTynh9V7030PoNRXtMyG65wOniHl0nij4qy7x9
eFCdKTex/Q0ErYyT28qp4BPPMLZHp5vyxwkrzTbzo/SDGfPNVVzFyUFKdiGs2oz81zeT1/GUKeTa
R2Gq6JLdCsWSVrrn/35Fbw4pXIXdLhUGAlFs+iKvr4IPZ235muFI7zQ/wxoXnwV+gn4mH9wPRsN7
N0STgimAc6uL6+H1pfIlal0Zq+E4hY56yAoSOK0G8Ou/b+i9q8BFQ5Qd+Os2/nQMEPDk4u0cjqFA
2eX3g/0dNFr7EWblvctwFKKuKTkkMC29vhl0LL1XWz6p2Xxk+ylKcINMYfnJOj3nA+1x6qZItaIB
5MkYGKqMjMshh9BFxvaBhL9h53doGz7/yDzOBzbXUbZ9Ohm4VSkA21j9kTjr/iZzTXPms/PZfv4q
DGOHHRsvh8nn9RObbeCMM6px6sAxydBLa9RNlEz54d+XeWdAr4u7s25uHJti1uvLhAvxE/aUDMe5
iSYCgpJC4Y8GK3UbJWR4fXC1d4YBgAgmAk6kVJhOm6gVuaYSUWJ/XLQfXVtodw7p5E0f7HbXHfqr
lZ0qvuR4wH/ctZ5++pFCsOr9ouqPFjvu9BDpWKb7uCjr8hrWl7qFzjl416MZhLtVmVNHn/9y19M+
dSacIA60/9fPtBwwIo04yI99W1dflIMxsTLTR9XU/8rZp7eJ6syVrEj/rbuvL4N9epoIDeyPFQxc
IlHt5HtWWsTJLHEb38WKtIDI8eOnCnDEvm3DYO9kSfDBs16f5cmPoHYPf4D6mWZ3f/JhD0NGfYaM
pKMTLtWXmPwnIjzG8FxNeJDQNTTjrYffZfzg63hn2K4lKfak1G9YKU++Du4bWpIIhmNZDtFVhr9q
J5zBuiYltP0/XAqkCcdbXioykJNThlMEPn4iMRxjh/4VIpfRvMxYWK9MAWn3gw/kvcdJlTLgfTJy
fPvkcZZzVtNiksOxCQilXViNr8p2hk+gOlkf6qThRRuR//73JPDOZ8kwohS2lokki+jrkeQj6USO
MAyULQt5l4bQ1crATJ+fnddDNSh5dvdUpk4epJdFk3baaIR8NSI5qkmQi/FHf/C61jd/OiD5HFhn
2CGuc+fre+FbgM/ctqwBUzOfsV3wUyxarQJcVCMQ35VWmfz9/ONDuCMoSAA04at/fclJzw02omU4
iibMHuhYKrKhGvfp/3IVdtlcgLP1KX+mo90A6oCVesZmfB4soDsjoiA+OBa9NxRoNv3/q5xUP5Ki
LYHQ0tiowxCAJnudbT+qYPfve3n7+WoBw8hZpy6aDqdDAXf51NVOAmYhnJfVkVbt59TrdlLj1Pv0
pdB6UIPlEI8T+LTplLNEqLaB2kkGBmHAtb+bS0gGWZR9uphDL9CmeSsoT9H0PJU91BkhXgJw2xHK
QIallhQpgTjig03728WNmAY+IcVCKvhgT2aIvJ0d44UZqJdp+X/snUlv3Ui2bv9K4c4jwb4ZvDtg
cxr1sizL1oSQbZl9E2Sw/fVvHTsL15JdFnLwBhd4QCGBqjSKPjw8wYi9v72WYxHx7ClhMxArmVbO
x+ajl2g3ST0lDGhU7fzGzfz16TDZjLLH8ljq2WGdvtefzsweCmA9wXq8dwemp1MBqWFc5+6NZ/DX
jjx38ufLvFrdi9WgQ2in0x4vnUU3slgZKqPEM9YLQvG0sOO69HtyktAXs23LmKAhWLxBz/j054fn
d5/3lH9i1SKaxD7p5ec9mX1sN0/GfYnTCdZ9Zd36onXu/3yVXxd9jmGMnXFCYltJB+TlVbxuwa9S
ruOeos5ckusCBU30zZs/8YpZzotVTF7c24SX33h5/+bjEQFwLON07Dw9Uy8vPPRNrSDaq/00p/La
QbAXmWbpvvHEnm7SyxWZ/DBNPj4dwSQW5ZdXEQ7hfL/v1b7v0o6RZuZyZG0Ne9L/bx01f3cp2hpk
9Cif0UV6dSlVbdY8lSz+EKyYVxAKhcdA9r+fdO+fljwoHtG0JHLELSSf9+p3CCd4Gim8TXuVpZd5
SdBeLPpzy34T9JgR//kJ+c0XRQWfwAH7HYuo0+nf//S7m4lMUr8Bh76Ubberko55KDlmw4c/X+Y3
awtNS7ZTpxMHteJXvzuGuYq0sjilrZsBCaDIhpgErRNZk7AesFFwQOzc6UyMTf5G4/Q3H9CGp+pR
NqbCQq/25Qek3O40PiMFe2AdCBsxgH0yiwKs058/4G+eD06HhDe5jfTbXh+qqmojDAfJbc+M/5of
DUGiOjaYvJZRy1zP45+vdrpdrx58Gn6E01g6vv+2X34ofBH+VDEisx9Ssw6Hfutl6LoSN+b8PSm/
THnivvEJf70mlfBTM441i6bw60BcYwyF8Olq7qeeuChln36fCO9ruwxIz5ZSf2O39ev3xqaYFAQc
NyJ/5EdefsSs6rxeSoqNmd1Rt8JJddZSxYr+fCN/c9SxHV6t1AbY7tPvfnWZvBBLrwEC3vteuYd2
9qQtSH+BHDynqRNbc/7Z8qeT82z0TqPo//g8d7o65dTTk0MQ59XVbYHVjVgY6zMzkN963xguoDCt
D3/+kL+7lXSkDViN3E3zdQQHmBMjFxM/gYKubeioYokHi8T7P78KbH+WLGpy1PRfvWuaQbVDD6po
7wkzPQcq4R+qWX9jbTzdkJcPPj9m9kFg9qhl0jt5+VTMvZ8Xqqn7PbGBLJRFa38dimrZJYVV3P75
8/zmeedSHF3YRPL1vC4s5UqrUG6P/b5BW4x/HOvke9frNPNgG5P7rpZ99/TnK/72w/msk+xbTcrP
r56GfNCWlr5wv087t0CUC62D4YJx7SKGIAb1xqP/m6uxfNDc8ijlU6d9dTWdEd6t1rAj9Ram6UVb
+8gpWjzSg1n84/c0rVt2dfRw+Q8bnpffWgewwgM+1+8LNVpE9vTinmDoclRJKt/4VL/ueEi08YZ2
abHyu3rdyB0lHlyxUL8H7Ot3IQpC1d/oyGvzHRNHsrhuFkP7OmtJtb2RyP7NUkKBkE6oxr6f58Z6
dUOl1AuZWmy2dLfrbzRNjhdzEdniQz5BHGcIyolgNXWhHKaIOeT0Hx+CubzHDebSp43l6RX805sc
/YrRVxvUK3CiGb7sRNvnWfHGi+fXh+Z0EcdjmIQVnt36y4soGvTZ4IygNzJahYqBmngsfGaq5VvN
0V8XLa5EcQTyK/+EJfvySro3M6LubEC8wGXt0oGqu0TP98ZL7Xefh40jZzh+69QNT4/TTzeNsUqz
Lju2P6uhnwYpT2OKxeCHfjEVbyxdv/lAxIDpilBA9jhln/79T5fqTTEY0uX9SbqqfMzz0T5Oc1XH
39eQf8Q1/o/Q4p/thP993T03d6p/flaXT93/BrzxCXT6n0WG7yGH1M9NPqinF/5DMgkQj58G9X/+
y3H+4snlJUivgPLN90TRD4uhbfxFu/a0ZtBH4DTvs0L9zTi2jL9cvjOyTkz9njoZ/N/9zTg2bQSH
vBs4mVOLPbXS/61xvPnxzsIA+UPr+Pd//wN1mPIYm3B2IjpDQOwgX1NdYayZDROLfmx0/bCbLWsM
M04+4TrP9n6W2fjPlovv1zu9SWE9k1Dk8X/5ODKd54McsplzKiUDPoICeuSJlKG/n76F33yu18vi
jwt5+qn9SCnLfb3DMgrptYIwalxpy1ofCjkO1V5auXulaATolwUu5Tx03BOfQi+dRD+rkE934ZYn
kHv+/Jd59XOnD8G4DN+7DuWaeqT1qp5mWblHIdbB+o58+eBJPX1P9hlo3Qok4o1rnW7gT1uV07VO
RwG2dUwC0dh7dYOXHsH4uHp+PDIyGUyN1G6Unaujmvz6gSHS7LzJtvxGGNPw5c+f8vUwxPdL88Se
kv4m+6XXbyJ0PyXTPJMP3UmfLypmO2+V7vSXztz6FgOYtDEC1vflbEKeiY/VIu/hJcX7YQFPAs0H
4lTRAZ95469l/OaOsJtyyahR86CN8fKR07um4Lhn0y2APrDzysw9NCaxAQ8ORUgUhql6c/HxBKV5
xEFj2Svyi+dmJ6ECWUnz1pP5aoP3/S5RyWWzQPTrVF97+ddpajvltMQX1G7rqoKilM4c5kW/+eFc
zzMKyRSS4J/vwauXwI9r8pOgGMMP/peyj6rr1TE2wTUXqS4osmKvhHsV/fkqvzx6VNEYivge0jBc
nsGXnwymz8AE82LHbtb15hVML5XddtBzG8aIRf0FkGfpHyejcbtDW9aDfONV9yPP+PPDz6LiE0P8
HhCkNvp6c8nuRhp9og879nmO6QdDSSohOAW/iamUw/g0EYd6XCgGPEqoTfdWqen9BXxYKdmAdu1T
s5rVc5UmEDSx09hN3Gk52oyMjJgfJQBUMWBxFtEZkBSZcd3gAr+eC7xvMeLP9X2V1poEv6acW2Ne
USXXVmp8g+C1qGsxwEsKHKe30vuCiDj1N3T0moy9Zlzte21aT4pQV1X9dhBIbwCY9IZXRq6cBmr9
vW50Yaub/kWOYkeBrirBgTlIp3N6KY66Kco85xavqRVLzp0ZGFHNnPetMWQJNotWErUiSeM419Kq
ug9m6+YX7rrw/YBgq6X/uW4dTvGBxty1X4Z9J9zmRmWNf4oClbMeDAP94aiD/zzB423grGFvt9a7
qZ9sddi0oRpuMqlv3+q1M9pI2HX2RWrpInZmxlRdPHiVh6tvBiQD8qUGksOv0tLDeVXG42x9RxYk
2faYGzSjAxvH+LJjIUm2XT936lNJY1SxatQZeM5FKz7Nm1isqLW0/GSicc00WvXJNwIKMsI7h06s
AStkQh3+oGQxDGpp5v65lpu43gwoF05QCX+lYbsBUwg3oQ1WNGSmrPdOMlni0NmG2NUk19ZLJrOt
SwPWURUAm9FApwBSG8M+6apDxSYPiMhGdYQRYYX3wjQl7q5kyrLkuBKwWMKkdaZvfetn2jv8XJlz
hielXYjlgmD70Ltlb34yzBM8kBDVnN1kttZqoEL72n436EmRRRRdMu3z5ve+qMK5b5u7FVyKfg6l
R/cvW6bwcvfUvl+A2/NkwPXm7jEAZivCA5o2D16GzJq1QQRtLv3mfJtTc2Aq3WURGuKV/X0XY/iZ
LFbJWgGOWSC3BspCABuAsAGERxcUJgvMxeSLO4m8PCsriAfRNokMFBtvey1Qwi/saBkmDxSqZ2CA
R3tCHpjyWFHE0K9Utt/sCjwJKjmAfsNi1n5Y6HY9hL1V5O91ekKXJDpxUo2UREvUMWbqhm3uO7uq
9pxinwAv1SPPqVQZay2D5CGtF2hcuqokqNApbcK8ycYjS6ngs5wG6KNVVpaK0N1XTzm5tXXvy7Iv
dttSVdp1r2ctYyF6YZwPzubxCyWm8Fzwj6cyMfU5YIugGwzn6466WLOm0c9VI7Y2Kkcfq942Q//Z
s2AM02NuQu4NvMmd089LQ4kltAuyLocNAkSzn7y5hJKnl1XMLmgRe3/ZsiK26s7RgpVeHihp6DAa
WNRZW/atSufltI7NF3NZTMk+TU1zi7R6XmHjueliHPqycgA1VeB4S7fJQNuNeIuDnHE+CwiR68PH
yoqpC9VoCz0GNbmuYVOWxt6tq9YMnYmkD2iVGYoNU61YUKpc8z5uaZ5fVcbYSiRWuQbgJPPWCe3T
lrSRXKX+FXK7cZzzk5qqKC39oqVB/wg1ABZwtXmSeT9UOt9EO6UAt+j2zlcyLXwFrYtu6VUKLNre
zYU5XVQl+4OPNvNs2oGzXJJFiBJspwjB/9slROgc/Qbo52EC7GDL8q5hXPxpqB3vOm9yCKRi0ycX
JHFrjNjv/EJFfUtswNM3e4gTugQsZEnZtXeVNRU9tyNJAEJsHrJKpYOmunCLStVnPhKF91tl9/aF
sZkdgW/FyFDUzDpWToZ6qi4wk66rdsOy8d14zeSPFxO99WUvHDcfwfxBXY8h5lYP5HWAuEMtmN6v
THzCE19N8cyy7Av4wMyL7brMML/6JdvjkK2yM+z0HDxHkGrm9JHNN4AVAu5QUFmGdXXOJHyTHEDZ
9uKwWQ1AV3B+WXvWZW5vB4LQKVAOdwOVvp+FjUAvZyC7C6FNCGwlToc0wbdaM7swO6GeQZ833bvN
VITWRFq6tz1M6y1oFFSsC5I/zmXnzZ6FbRodR9Dzjzuvq0aDOQWpKUCgTfFN2F0FExLh4rXvdrZ3
ntM88C613HI3sTMcCeIuGKkUd+dLjwwVGsYync9lJxHM0SYdgmFazS+1tgk7GKsRQgh07wWIU5U4
S1BQkz9Mc4cfdPUHIw8KEGAgmyAlHEG9lDlk09YAZui3Pq+uNtci4MbDeu2CntHO10Ta+YMSVd9e
SKsW1RW4PhheaeWLPpo5a2/UVFvMuMZ1JRagb1bHOomWi3m08mApc8ZZlfWqAJkDVQr4mKqt3h3C
ZJnp41GlLVwvsqUa9Y+8KdQUkb93nfO277utDiqtUstZP4Mz+signV3CXJ1Mtc+7xfD2ZanXx5oq
dgGWQ6r1y+oObnOtO2m1BqoTowwsV7b0y/qx0eqzRe/y8Rowk4bJlsf2oe9474VyNpv6mINKMkKx
FPNd32/peq8yu1kupxJq7E1j5MMNminMIOBFzPwMSoB9KfqkWiO2CmjNgTnl6Z1PNfgbEoZaXvSt
46vIWHqV7jYQXAX0LS0dviTGLJPYrYCCfOwJHSzhAmVyvnGQyN8kblVnn0amex9yS2CrrSRT+lEi
mtFG8+SYZWRm/OQfcKPb9mNXamm+8zYdiLKWO++UvnCfCSkn7k4r9RQ6WNl412tPKyAcNjpsocIV
5tI/VFCzdTCcH7EauJS2IJ2rIEmSvAttSfs7zNgTGQFRukQExaad+P6TL5l0cDv/i5UX0/1STo0T
D8L3bvjlG58Z1c7O5SaGjPies3414CTd+l1ROoFIzP4OaCrcsS3f5FWROG53ni7FUj1bKOffKd/Z
0kABhOwu5hGwU6BNvJBgcGfi82pk7PnG0q3YhfDJ9U9zQ1M3dvJa9XeDnWmXheMta6iENbTnMHGI
KOb0f0WUGRXQtwojBxsKLatvc206KbFtBABZlroPGpQRgTPB8zBYMeGFTpERfBkw8NzLo40IHcUh
ydsW6AiMtlMb3RChkH1mh7afZHrophpMLoGZwIsmlro5YsdiAsFyJ9CZhMXz6lAWlgbYn0oEkEGj
tn3WejP7UJVMuUcVOMD3YjT7JdaLrPymeykwKLnW7dd58raPxej4RN155bVgwTPd4feS8hdKAeTe
O7nbP7XtCjaoU4b+cWsL8MxutmWfOap16jLd2J1NQVeDnL317ZYpwKkBQxY5cnHUA8/D4H0trd7u
PlHvNMYje0dfX+M+mVI2qsWSGkXE+G9hH50FEiaQT0ZSoW5W9FKe2Bq1V03hm/yZycwGNumV6d9N
Welk5+ZI9gpA6kryN9JrINB7nLiJxYJWGXYvwop9ts87kjDzs03MqNqltZtwq1UFvtp2t/IiG6f5
UeBSHnf5PI73gohVfeWzXf2M46kfd5gvynKXrUutRb1Yy3s3SRYzoiq4eKG5WpUX2uxf25jBaJDQ
rl45MPRXNV4XtOWALZHeZlV1Zkfyx+vODTpBLyzg2JU8a0C2Knx7g3+BDAUEjiYXbQx62+3NQEPR
fFjtsqDrZCE1DUZQVB+nKkfRt/WW+cgUhvjEy8ZScbMk1RwaGceQsOzy6dG1iikNqUXPZeANuQ91
A5phhTR04W1iIhguIlW5vdq5DknPCH63S1vXM5evqRS1FqZtQVHV9/DMNgTbij1IXdQJrblOuMQT
WotBqQ2A7ADSqTTqNOl+wchgQvLt+JUTI1eDGRg+JkWM5JuLXZu32Vc7b0HAJ66fhE1vmzN2gW1k
X9nlRhcN3eDeukAxu8OKCSIHY6yrB3NNXXfXznjfgXXlLqbAmqcJsfm0xenY6s+qxaOIwUcbgZwt
hV8cDNWjPbEdtWlnSgjrE9U+0zok/I6vMpW532yj4BPo1IvzsCh8/Wa0O82IQX7xfGxW51yMHv0c
4oxpkR3XZgI6OmgsNYOZI62Fc+rne/ChxoPy3QVhoxIE14o1h7i/1bl7sbW6V+4Kt6z1M8KoI6f4
WZ+dy1xllXsk+rDwBZTWYCxxqw3kSxhwLKd4gmbPmUltSIOsOVtZ8DSoZYtvoD4AjWqiubBdqDEL
F6eNoIt8Z8h5FjEzrFI7yb+zB0ohmReLxeYQW7UpT5Ts88mKkDGkT5BFOWOO24kSr5pxwv1cambY
zNP2uVmKyY94VEuQ9yuD3oEcjM2LNHIuJtEijQqg2TfjcMA3I6uvte2kzRet8pbq6Ni9Zh8yaWXi
kBXAt+IqZXe9a4C+W9esT84U2vwPTqRUCUH8ez3j/xe1/4v5vJ9KO784+w5Pucp/FvZ9//M/qtnC
1f9yDIO2LkWs79Xnf/0oZgvX+ovWjEu5lQja33Xu/zH2EfQABEPJ4ZRTOAWk/q5m695fGiF3KCWn
JCV/5h+Vs0+V1P8pAJ0ILCcSCyV1NGz8JV4XgDaPfsfsZW7cwDmbg7zN4Q0zf3VsoZskcAr9FvX2
JJ6XoVTXJ41F8UYR7GWt999/A+ps1gkHwwjxyyIYdecSH3TvxmnTlpjfTDO0MhiVRvmWkO1lUe/H
lU4hAo94Htd6Pcdny14kNSO9ca3rkvLpBqSuqeo3Ps+vd5R7CiuOsSTaqIw8vPw8cM40DlcWrPSp
5LTcrtoAVZbtc8AZWbN2Rl0BgcXLdOUso/0wLSh1dj89fL+p5b9srp4+KB0ywuenXBeNudeDbYD6
pFsUhhWvvUQd4AzOZbWCw0ZSVe8Xx0b5rCXi8OeLGt8LsS+fJaI1BqEaLN98n6+bdL6BPqnSetiu
TYeusM3yjIkV9goqBObX+bG/6H16VL0+b2FGoYEqkGaveeB3ZXvNCdK67zYIQAHsHfui6ZyKCNLk
yKcyV0TJWUTxvhe9b55TNOvzoAPqugYLjje8MubG+zzPks2BZt2kvMX5UZE4Q4n1HmlpDYLGRs/O
lF+RW18JNgkZep1o5h3uqOQ+M/PiI19W8Q4dnfXZK2U57VaoFeqANs6qQkf6zrt09fPHDUKoc6vs
rKqphy7g2NkqyeLgjcL5lNrk0hFO+dl4T62v2mM436YdcizdCHVnMwdIs/X0QCQ+b2J9sfzuKmGn
dJc6SJzDNXeL+412qr73rcqyAqpbPkDs3nI2MIbJ+OTIQv8CwE+jhFTP5nk7MWQYMJ/Kyr5ZgIJC
qU16FzKb6V5iMB4YT3S57YFb0EAADKhsvF0epNmw5qEwd00hujbCqC4kW9tlrCNDKQMLX0s3K1Jt
B5i/p0gRQ+FEBWm7dr3LPbfXI2tk5wxUebSvvCxf3qec3n0In9vGMZO6xoU716gDez33viCgOR3s
PLvHPZLrFjBkvdhreZkA+XS2dQkdfijjfq66Zxwn+t1WQkgMJo5qfmgMdf2Ndz3I93RdeCFyO6eb
pp8+t8VJjVwVLUOUvWdzAre8RX6BMg+qWgz6Aerm5MYJ3OvbSrnZhT84/kfsa9nz3J9k86bQOBO5
3mZ+rMxJ7ruhUnvXoh5al6s7nZOlsj7JTlQ3hjRb5DuDYZ01o+9ugbuYxuWy+DCFt033bydaPWQz
8sWhQcaOepeWbV7jBcfck6gVbx5aO2sLJ8+arxY9g+to1UujR8yWg4SleJp96MqJDkCFvjHOrc6H
m554DpR2NAqxV7Bd+VBP3DQ0ALlbOmcg33vME5u0mrPFKpLtwi8XWkOdUfvvcvd0lMsEE5lMn5Tb
Hoa2mGC5eraMxqSBfkvJeCM0lbVOe7DmKv1sTSuTsI1fAUeH3AkNS3HACaTfFl86lx5EaLKbq+PO
nlQbGnAxzevCnFWCZR1MYMwuur0qrEYtsK2T7d06ru0nT21gGVULkmmBRXe7toV3nZUF21Gd2Zt7
OeItguCpD89ui93Uz0kChCmU+9s111WKsF6r+sjI62LYebawP1hCqx/B3zff/AbzS+DLanocNi/5
rKfaIllc9EwP7LnhGADUqNYOneXYyfVEeFpjP0xNO9TcdBwhVbYLkHdb5wihoeekhNOigAl0t/Bv
nMnOON5Pjf6Q1IlZMoUMOT9IqUWT5ssb40pThVkGjqf0kfrmCpfckUJbOJKOfDGnHLexy7W2syJj
ZjAynHJ/+ySFI5AXVKp5silgcorMVIubrB4XKNOmMMxdOwEm5sfq9UaUo/jJomTs4eEys0xVDLFo
lV6b3VAMoYmPx4scuLb1HuVDlwVi1hpihgYvov3WLUh9FL+dLVh1ydnNR2PBMqDlBovL5C1PVBIE
uvHW7bRYW2gnhso1xRawb0jTGHWZOUfLNGvZmZXk0FE6CpFNNJde8+SlVn2z8fRmQQLX1QzMvt2u
mf1t9LDiEPjFH7vC2vFzGz9VqdDeS2FXCb8Iz9WChVI8RRuKDgVug05PI4bQe4xItJTciLhwySZ4
aOz3pL8VHUho/H3UON7Uns2j4slcyt65H2Fn0VzRGq8OE5jP+htvtZfNRwg+GkOEDJDRh7XI6rxO
68D/XaDZVnYs5GjfVsNtqyf2WYER553lcq/+/A793dVIlOnMUrMhY1f4cu+wtfPWguO147xqxc1s
1FvEqcKDOl5Zl1mhnv98ue/ZuJ/f2GSE/FOHnclf5iMA1by8Xo+7rWcJseJpS8fbzKMTEGT26C4h
M/cnDn7RmKSoARNyrBKr1twbyhNJpCYe/FgB7KkiaTndGik5WJfa2Aw2xRszTUIxNet8afpp60TA
yIc1tNY0V88Nb763Iq+vsgunb4kpOGYhSM6zK/Zep74JE4y5EsBgq3EWaWgNNFuRhk74nZYNMdo5
e6XFOCLg0IZo0bWhx51oCHsnWa3HHxvA/xenoOm5V/jj/kWyZ/gXnP+vTypvm/8NIZ8Tk+E/h3w+
5M8sXvXPJyIGMv+d72HwixjPiczGL8r4Od9D2uAvshAem3Ngd3ivOSz8+0Rk/mVyhtIxilLiZ2PN
pvfvE5H3FxFkdvU0sF2SQeD//knAB0QSf7OfDkVESYmYMebHPARRalBep4PETxEwd6yzIaGqfsDH
ly5dqEvIgvdtZxbdJZV4e74egcT3H2bkieZVLRF2WPSUS3x/wUJbt9cDR6WuvjfRcvnn/KL6r51n
bTUw26zMzoCqq/XRpUIjrnxvli5g2L6wqeQaqWouppngE9uipGo/a3nhj7GEr6DRllMa42u21umY
GfqlRnqyJemZ5zXdjZdMNd2FQSAqY1oRwWpWLZ8ltY87G5L+TE12EvO3MWchiOl01SLWXAPguVKk
j+ikORz30FnI8qMOQWy678xcy+ncsEsa4pL2lndmuGgIAyrhgp2Yoa/18F4bZdsdcSjRh7CdWn6Q
lG3sQ2vmm3NomELqaJK4Q3nMMqet92qaszvZiiY5TlQ28707G153RvaVPgGCWo9ESzKVVhXA9jHa
fZLNw/J5hC5FTbWWGyXJxZc4QATho5iGpyV2S8v8sDUZs3fBOJLHaJLqtTbWqH/YbEsWpCIJWzE9
mFdts95NhtPp8ZDN7oOFTnQ7t+y2wMWIFLmKEl0TKARaE4lFzRBtGoJjleNRL6w+O9iMseRBQ6O3
xnY3+9zkiaZ30M39yX6JwpkQgUiZEW0p0uDnaleBR7voJ9Ge1U41YllqXUAmreeyU+4oYgHtzxO7
xrUnIE15NVN9gaeVbCrSE1j9QbSQEjVGa/PjUgxsT5rR6OiidqoV+8Jc9QFhEaikr+2AL2yn66Wf
RAynMVQ3TK1V7GRFW/S48WeS2F5yqPnJCYIPKi61UCH5qZzDmpL0UzpNbDCQzW1PeH+sFc9KaWcf
wH/nBu2yJfvAVhvzU5+QuNhpTrLV5xk2gQs5WaX9CSXR+llXflIeazM9FSkxX2SPlqKBEyL4VDX5
loEtvbclIwR5dsl32ZCN1aXyUZx8lVbK/q9o2ro9dlTtt50u2qo9a3xbs848dlU0R1xbUnbeUhUY
vQUjLsd9omKfxeELOtG2gRenL64d9sgqyivRa9b8wZqtxDunY14NRwLr21OC/IJGsSEzfb9oXmKe
m82isp1ap1bydFu5foG4fV6vp76Hk8Uhupc3tWlnurZjXB8CdmRPKKdv2cIZ5X3m1zhbjNyizE8V
T98OyB+bQQvIa7v4NJ0NaaAXtG5aEJTL2sw5ddgY6r0whxk9Odswvt6gmjKB7Xao6va9u84tm6qB
vxK5mpztZR1Qp1zqM2ThON8kwaH3iWXzQg10pFg1G+90GI8Ewww9MiuRQfeXa4psLcfLcm4SqLsr
i3E0QnwVyPPqDWZRbC29btyNFNCfcPz1Q4RandaGCdXAvpOd0hpkBY55abi5vR3rDb0rPPetO4BD
IQAE12NM9qMmKodeOTXtcPABvJpxpY92/5XzNqxABzsEWSHo0z1Bh67m7dyPCv1nqerkYunrdOOo
45T1maw8SqosuTTjCxN9c1ip1u75OGaq7ZLWaCeOrFNRnCquqx7TWG4R6HI08PcId4TzfpQOyeNt
nFS9K9TCAcerNfM9Ylzk5CbDs9aZYdbVHKVet5IE0Ji3CAib99nH3luxeTiToVUH18ja8kD2xXyW
HWVY9gqtOk80raNLhv8qhwaUqGHPQHCK15zgRBY4om4tatZqRvGlD2rbIajxs3On0k2dKXyMI7HQ
N/MpcyRfkdX7axUTi+CmtYbfPZrU/5HQ4NJ98vtmJWVAYoHzj9waFOZrQQRIl666rzqZNFFHdArx
w6Xtr4QEgG1kgTarw+gVVo5k1L8HZkjVwEpJNeYMpvUDAQU1vRuz7piiGzwrRX7mzAD3KdEPQdmD
kDLNgupbAyJcftC1UVyw0TvSNF15Mp2verqm14AMmPfEeX7paZX4KBe3jNCdChZiFPSg67qDbffE
n9r8QyFqHyG302xx0jQFdwjR3bdCFugzUudxbQDMQu12bbfGZzqN1V0x4gvMUC+fCautYpIOAfC8
27xpPqEPf6qqoroUDFmXZPXNr3TbnG+phsOQjFBaOeOFNSr/ZOwjRCMl+fC+vkwWvmCx5B9LyQnT
HJcKKJ2d7hvXvnPl7AUNKSBrMpmq4xRf+sODdKar1B3jkW5A5NIoEnayHDAoGHHWpkY4emnEi7w8
I7zJVNfSHUh/JEghTY1EOkrO3kN6kc43Ru4CytTGC9OgnbZsqvk2tg1/gHksnaNvnBE3e2zRQj/X
EmmZ4LHAuJAE+cphmYEc4hfGzTTiP4gG4jNBj+GWUMV6FHUH21iz403RBNHHNIl8b3CPkhMqLeoh
rGx898SoIlsRT0srswnHoWmPlFzq8xTcfRclqEMZDhtmqjGrdT6QYUM6OQ/YRaVNj6zhy9aIiEzS
inojPaOhT6PUYcKdUMyZac8Rbe0lYoHam8sgLhe8V4dpReI9cbW0NM5bwh7HmvrCO1mc3Ed9gnF9
bWOOU+gbU7QRyLzOV8p2H7paqB3zlVtgr6xNTZqoo4f/LCrYcQWLPqG1tvvyW4IQOPZY8Dk+zp+s
2W0v0mSy7xN/SI6d7n5Zp/LUVCbb8+xMtAxDe1q6j8vqNF+dhsxsSOZ/isVm3Pn6xsyrJqyQiavm
gRucfx4II0TEA3casaR39jxb76t6Zqvg9uc14J2AHzovZEEIloibPC5E4XDDlGcNgmUiUzZS0bQ8
ah32naWe9Kdkbjfcc/yl6oC2kPnclL6NOw8tSj3K6nyzaBTabV+c66tF69JDIA6uA8OIjq9QuIzC
bKhQm214LjXkRZUunR3LEJIO2oWXRZNcVR5ZUeaEEY+B3Kc6ll9qZOPykXY/USgjXHDgHi3Jioal
01huJVlkHsec8Aix5uM6dafWIDEZdJq6xXcyJ3ihtifFmfixWvUH5u5ksHn4tih4dTLMS+eoNP+D
N1kkb4vPwGJpTSX41sD4Xg+Z1p6NvX9cMuKK42K2VAqsm9zOqIQ3XZRKQn00wvx7WvL5YU61gZEm
AjyjScnWG5xvU+WQXTAzebukTnrESIODZuE7r4YxNq31gp9ybJZ0/7z+E8bQMWAi6jQi3nSxzd4g
SC2ga4tYvnWefcZaeMbbOf2/1J1Hj+XIma7/inD37EtvFrMhebxJbyo3RGVWJRn0DHr++vtQ6qvu
LqimZgTMYiBA6K6SjuEhI754Lc2v9JC3pr3il8eliR8Ggq/2Ma2DflShkovkMTaHqyVs+YZehCro
Wfk6qvOymzxxcXNjTxPmEpLasalQn77VyPLRyapBY9sI3/TJ1Hwzj+et4kQW7WRawwfM9MBFt8J6
ER2w1kq6K/mNGY3JvM8y4BaQB18axqVEOUckVu/5eWmGXqF+7RrlUali5WD0zde+iN1X3cyHE6Vu
t1kujbMVW3ftbDOIMZ06XmnvRwBen/6ndqcShBDUnkehbFy77YWePuvc984NEkX6wvQClZlqA2dU
lF3580AUU6XT0oMzteCRhm+kXusxrigvIsStjUOs6zf1MsU7W0Xwwy6Qcd6P9lpdb7M4spBkLPNL
YbiXET1OUFC3/Rh3sfEN9xawGIKqU0vvckdFX2R8iTprL7r2y5i3J6VQaq69mI6qGRmbKBqmDdCW
+r3QBwpoPCshiqifIhHgpYpf2ix6Yj+9F9JE+0ORN3xzYk+MeA26EANYVLEyGXqAuFVgWDTeskke
6NF7ZX1yj3Nd9IG2TJ+Vpe61vqcZrbHbB9Kujcdcy7SDLQa+vSt0e9n2qhumNME9VU1DGQ32gxsj
nbwLYJz3FTWQdxNPQtwppq1QUYs8Xd1Akym3k6kq10GJ8pCIl1tXA2qwZlO9m2PKk9LCpRZs2ODt
jLe6y7ynt0q0nyO9DKR0T4x473CIBoCvMuv7ODVu+3G5ATR9JMz32ZM53b1e9IKKehwJY5YTwdLl
tVCVZmunENWQD4gbQeGcC1MMtXCD2FUUlz9nIma+YXR+RI4efbIWjDfjmKvf53p4GKiHHmfd2Vlx
SwOk25teuYW98uEavpWDsbeN7s0pHOMLhsiMPObeQV3YD+c6UbmjyqRpbgqc/0wc7rzJwFQQGNf9
GxkOeUClsBdyNSmIndz4o5sVNUjLOd73y/hB/WxxaiKb0jSDmfGt1xiuVbN7QEsO2pfQH5qV5f1s
13epkuw5SfV+R9WTbyHrGzXajcoGsaTTPpbo9I14uEnBUlftQPskSG6/yTRHCUGkHgrpsCC14N+4
UQO+nLqj/f0RAytTR625xzyhhaJNS8RRVUbGGGmfi9ipebulv+sLw6/LqK03O5viLdax9VGfunda
Hx/tIVY2Q+dcLJ152HXc5LscqDEXbYkOQYrkYbazefTJkZg+ptlyNkk2YxmNIpMbYBT5e9Zq9SvY
OaeyQtWCohjf4z61TqkOdhfEtAyTkxKhjLRXCwaiHa4X0uWbvuvYS8h29YXdVWQfRZnftd2XiVFo
JxzjdaQFSfT2EKJmV8Ox1FbHIdJgXXujIKsOGzd3dg2VQRztfWbfL1FU8vbu2vp+h8zjlox+EURe
+mrlwyUz1MCiHS+VxaMNVXSS4+z5FalhhbNWTJVDc5w7Fv58zsodIvjpKLQpi3xO0g9jM0AExip1
jEoPVbS1wQatUzVyXsvGZvRrbzmpukL7WTZ5QZWXN7Bch9zWDlbeWF1IG9UBlViziWz3nfTz4gFh
Nh+b+Kk7FpSThlpxcTJ69rJN4yXPia5+tpxvfWLmDoxJ6pFsw4LlCckcnF5Jz2NZBMRW7CaTT5aO
BWu1Ixyi7yueZ1iPqp0vleocJtVovxTtFIXKSLll1N2qFWu7MFE/zs14ryDqod+dkmO/bBOxUxJa
G134zaDpkuUzQji+5ec7ejIlzbxBuEhND0SdAZVlI388t9ZYvJpFt0NJzpKqGzezrewLm87MvM12
OhdxO3sljMB6EsSJkSSBLdTpMsspuTYSqMEqtX0sy6Ayhy+tWOTRyFOV7td6ODZCQvB5du2E2mQj
rcnS4sPI4mOfJB9CZXobYvYlZ5Jr3y8ShlNUa76G5oZqFi2iY65ikMAIE9JAOoZZO1s3WdfUH56S
yW3cifFrpRTtyXThIE1+68h34sqoAuC1YovkJKHOz7Z67FvsxOz01zlpGywabg5VJr1sB7yVHgoS
Cg6lmdAGB9W7MdG++FXNsb9JxuzU9Hr1oZvVObVnjvaWgbNC0CAWxx3ciNZci5hTk5jqltXFmN+j
mWF/4d5/FYyqceA443ES1Pk12nyRqczfbJYdRJLlNdZm6pE9Rf3ouW/3rEHPA+zTd92k5A4ZVh94
SgNV0doTJOFM2tqEeMi12mfLRu1jzqMKLY33vPMULk+i7ppZrbHeqs6dLhicbCwDIUqk4gx2WFyx
ChboxfMSDkoZfKOz3njQX/M6/qzT6kvE1ieYw4vpsaSFfZchGshc9d4R9XzkaMuKGL9TgKjfQh5m
m04tCKPNOJkWG3YTERQy+hTFeJBaVyNfj/PlhrLb6iwHJz53UwphmmQx7ZaFbuyr1DYfQfK8cGij
s5lSL0gqbh8oVtMcG1MuPn2/T9KNqx1aUY98pih+QDurckI1sinxexP2fdDX4JhRwaigJhXly6Ug
jNUvLD0+jZ2+BHldVS+GHPTbCpRjg6T4rAEQnd1kaY9WFmWbGURkk1NJTB5gJK+T1enX2ZSoaEsv
Qe4fs8Zl7eskZ+eIFO17r+bptm84oekDfcMQ0ts4mu8onLQfIi+i4FfaYS7Hi0Qaz0+MGArJIaR6
kAJMo6xK4bgE4UmIZoe2plk1js3D1JXyPnHH/F5PHGjACcUmVbJzDSVnKOm2nusOnj23p27fFlRu
mrPYU9faWezraxiSy21Kkb1oL1OWQOjHslK2ZuyGiqnM6TaFz33LoqrZx461VhEj6EblqgaOm77M
9viBlU59LM0xa31wHe9bX3iaBfWepVdLX96STLmn1dF8LTLM4wyIT7beKBtaE8Xt2pbmr5Jpmp6L
EPGaiQrxrYvRtveSNjU9gw01UMwNTn8wR8nQzaOBo9QaEdu4fRSoc8NXiBdYyL75pIk3v1GyrL8y
05q3SpnIR7cuvovFFEBjqCB8iTry0IhyuVajhqxEyWk1xZJzcFu9v6+6sQ7QmrlAPmgfKQX77Kp8
n7aEY5VT+W4P5j3Ecn5Fi3at6JA9cEiD58YUSVpxZX2PzXHZt2Ts+aOnnkj7T8CYjS0ZLhpDbkkj
Yo60pow3ouzSx95JqTkrZyUxw8Fxjl2ZWW5A+ZC4dWzJRmk0qrI32rm0fKsx+2+O3ZKzweHHRnG8
KhB0bsmD06fZHcQoatWCKJWAGktvCqpUSdeAqaq4pUlZrQOStvRPMffGFzaL3AhNvTGDyaWL3oIE
69mk3S1hKDk6bE28FXpjbTB5THSb6yLEXpIl4ezGNo+VkcfVXtJQybwV8Sz4WctRJMC+sYnhc/MQ
NY02BYXV1y5b51jfTaasTkkJgppVHZA4qgKwwrxWNnISbExZXTCZRqkeI77IdN+s5HAdOtVCLurM
hbXRmt5+LBBYGEFizw0lj4LgEXQ31oSppu3QXOYkAd1S0v2MYrc5CUP5cIuJZH+aCpRgkJBtIROV
cmsMk2kGST0ZD3ERq894xvrvEHX0eulRK3lCEvJYqfq05KsOT1v6Vo7OHUMMqUxVonGXsuilj1ll
2aeMAwTjh7rcwY9CWXtNwogUo1i+p+Y0erXV+aroJnYoW9RbqEiCz1yTPamicf0enTH8pcsauylB
3Cg3J7RlCFsdGRIKLEZJ1WmvuKnDMlLrV6yNswgjXQUBE3mclSQDxjkemim9z6IeLGtohi0a3ZOp
y+mN44a3rxq1uFpRcnXZPTbeUOsnWXEnqpn6WDTupcvFSUkJ0CglvZhKA0kctRue8Ghf0kREP3k5
819Ft1ec6ZSVqRkiO8d+CZoc273yLVWrl9Rq8d4qgK/Mzx/rqDQtA8wCXo1mktJ39FYAzWSx5mdD
tyEScNEDhDFmskk4+uwzw84oVVfrvT7ZCuqZbqZkuHLPtNymh8wgKBSW114jHr2DMirMFW7sei/C
81Ayx8emls2+s42RJ8LOKXLVcQkhAkeNOxs7sp9AIGyO2TSEatqwJeG7wneYXZei3SD2PuqlQbO3
R49c23WDb3bMn6k3X+wI/iOqH9qlMFbUstwiW5D7OW0ekkl9NYnW3gwawz2NrvT94gK/i4vxsUkz
eW9quviSOAIYw15yzPCVs8rGIq5yGcW3ipp7mg//LB+jbnGQqC9esQbPuBgL0Ykp9+ZgYQzLx+Rg
yLG7M2WG7oN4+4H7i6I7NrzM3hplcnSKJTvAz2cErmHgwXw5u74je2ffuHUb7WakIogpqnH8lql2
wiCOfRMZ2gr5+KZHrxpATalnVPYNhrNh/WkHH3OB+6bPUfuipB0iPFvM7sVEQwORFNvtWZFQmz51
QWIL5MebONLbwnSlVEJgeco4r7MNOHWu062+jBzp9fIUmXkJ9mfrfAcLiJf+84llmeSgMqZRN4NN
Q61c7mrX6a4NqZ9v/Vjmuk+SUvWc0JL0WpeduOgDW2moAr/u2w6PHm4h0nI1rxZPa2yVG6TtpH61
2vGjV9LU7z3JBgespnAULNqie8cVyM5jj4a57Nj63C4wGOpu0Cs5y6bRxbKZa1cEOgs/Q7dBtL8/
jFK7zamDTQ56tyAAEUzmwq0OXLn2Tqrj9JJqCFCYa1vxleRTfZvKmpmxqbT5ZOseQKmhWOX7lPf9
LZ9SjACxLPV+6aCjRled4S128GJq5mIEwIBhr9vjaW4BOX3uAkSmjefta2yMSZiIxQAelumyt3mt
DOHNIjZTk7xzjjv2dib2fd7SyZtxUug3Bei3xaLq6Eeb02mo6CqKry7R92bcVjejZaYHfHC2DBLc
UqpPRYTyGmlRdpm7wfqcUse5oNNqtoyE+vee7fjE7RFgFtHOtdu7Lr6/9NrJfkHdP/aPjoJV1NXc
ehWWgw6KecFaZbZPAMpFzr6qqycW4ABhVudbnR299P0Cpbl0TvegKE30LVaz3Ak7mSvr44wdFtu0
yuv1izcrJ6XXlCxgjnTf1Z7f8mgbdqQUCOnrrt4oJJu3wQTXuhyHaRxu5dRCV3m4cAmIy6eNoGj5
zgTNeE8yeYjdgqsM9kUM12Ddx1FpXRJbHLBlOXfoMsaAUrN040EVaaAfGsa4prL4LJOimqFSWZtE
sb2AkMv5G4FwGB+7IZ/OhMIZ5AwUyUjNh7Cf8rLI3tesXw8zWdWtDu6nHKiI61Q9qImrHvtu2UWO
04ZwXewFhdQUyKvBaO9dq+SphZC+gpinfqu3X2slfWlVoW5nc1BBx2qZX1Ke8Q1Fw7rvObhuHYaD
DQfoV5rsvWviGMMhS0ZoD7UQGy0v9DMPPEEE2IbyFh+E+5TV431GfdpbZ0txzUr1nNJVY6WLsbFb
6+BqaACG6TZTWgHEGru30dS+uE6qXjJ46aAtzW8qFJ1ftLPzfaz0L+5UdmxI8qs3j48Y5181K602
SQ+toJF5H9RKodWIHU2PDa0xd9Gkqn7d86wQlIxdmePvps4tgamBStG+tVY7pOcGEyv/Ax1HymZp
soWTTtZlZ6jwL5rJmWrq0ueqAPZf0PFdjaFMQmTFJpXoHO0ZCLSuyQJ8c1zKZaZPi47xavV5Fq4A
6Eubm8GTX1KUXAcEHsMSkLcdgQHXPSKwomEPoo/aA/1DiAdQ2KXopROyt56UpTxVRnuq4kW9KrOC
uwS8t73nYAjtOZa98dTLEalSKz5LNlHjooGxNr6iqgqvTHrgW9Xo8LfDTGm1S4SDpOTb79Ioso9d
M8P/84jtNSUuMVNFGrR6RTohR1sr/maM2oJYGDHgtBqtQPEcnjamSyYMKceHVFNdaK8OyQCu9Qdd
FpwQk54bLSpBpWAvu2fNVdLFH9oSlW5cVwdF6a8R2s6LPsqejYXRhs3EeO1Irw3rGdADTdjMaKS8
StLNn5NYYe1SwbxsHN2rWDVVRtTNAJjStjZZnKTrUhbDIpFHECxozNFQDD5OxPQW0CNjXtI3cauE
A2t8YKeDtWV4d3ju2Xsh6W8sUUchHgVaQqJBD6Ux9YEjxJubpdNW72NrGxUu6wBuVb+1zOiFXca6
KYoF6aodxV+MSZevhg127ig2Xi5p4aZf1IuuZ/r9GBfeBR+TCh7plPetbnVbroN2WKQVvfaTOh2r
QXPgDKKHItI/Cbi8ixRzTysFoFKkF5+Qea3rj307noVXxXc2513IKbPificXDAnGWZJSHArPzQ/Y
ynGptvF9p6LE5EL05KB39nJD9UAqwgaTJ4+SGlVP5GsKokEz+2bo++eczogHtZ7BpappKPgbDpTE
zSbUvtw1fS3PETp98JxRg1Us09g1tpbVDU7YVjZiBaE1ubOZOVzlEIYEJwTAGgnnikyiupHx0j0Q
ptBovmim7GqpawQX1atzTDl8hR9IDi0bQGt1VnM713msn6PS7MxHjnp1DCA1OTpEFiLECb5hVYXG
pVE8NtGsIU7Ju44F0CYKYzflhoIJHnd1MOAtSfnANY6ObpnABKJUG1wyCrTl3bA6TQb2osJXlwvy
HZCDdrQCTcFpf4L3XLDLY7081YJicc66+gjvsljN1pt4/DZC2rkZLJOjXGtESHlI+ju4IE9qnAW4
SosnMjJEHhqVa1wHKzY+EA4CJo6u120jI5HPJPkAEI/Y6cIp6nFRxxKJAN4y40uN/bo4e3GkHlpn
onenkmJ1uKKreIHWb82dG/Xz99gYjZuGKKacel7BbFGb/dLcDrlqHurFoleW98zrzeoYrc+q1kmx
NzAwctrtlea9RIA2bZIJAx7pDgraIrdGFYL4JS8NP6tKnIRS1djgJMP8u3CQLWHELlDrGIVaH2rA
B4MRuB9QHkCEIdaBCvN8Dq44/NthQiWFJ9t71UarBXAY4b5DiNPqtZVZf+7cbFzYgIoFrQAbRLRV
9Kof/XJwmi9Zo/Oszdn4jU/RgE+yxqxMmoemN44UTdm6PTp7VuWK/G/NjBi68fi2YoO83SONweUM
uWKi2jcNwUZzlC61UHxAfmq/tqah3OrxaBe7OXOn+MRdzWFbReGx+InWuNe6SPAySM3RWUhcVyF6
Q0VBtKF9j0kpRo4fb+pSn627NJcM1+SIJ58k5SD/7w18nkzXQ0D7QdNcZr3S833djOK+N4zS3ZMW
0XIalbqcfYjf7oMVrjvjPUUL4KhREhSo5mro8SKCjUYly+yEDfazoRHa/Kp6VStYjCd73DYjh7Mg
1wkoOqCB88Yw7xNX85HM5UGfTmjmvYkD7MTZ/NVzYj1hVSxGGzNjkauEUHRTzUXqscnbRWsRG6lK
MqYdrbe864jQ7oymrvL2XHvEQ0sjRLuDXyELXSdtKIED7PX8K1hXksGCllp3P49m5204qA8QqFWR
JA+RNlG1twyysD7KjGX3vh0FiChKHnynXxtPFzoAZKQksATmUqIuHlihCQh0tW2H1BznhuxnGUQI
2VfRA4Zsyl879VfRu3+1C1H1S9edjtBxDdcjgvrHygEzMQvCM6r5YJ3EkcU/+p8TxP4vy7ojJnmN
Nv25EPam7WQ1/O3Ul18B/uXf/u8//1H87dDmX8tvf9bI/v5y//ANaqb9G60T0HH2WjRkrWmc/zAO
Um6MFnbNXCQHhhjX1d/1u0rWNH+jOW3No+bvqWG0UZj/rpI1jd9sXoSbxyDeCmeh/t9RyRIR9VeR
LDpbA96X7CjVpTaaVsG/imSbijIJRUvlkzWAl2DeujSarWxsK32vur7eJKZIQnQO9XsH7rrNSqcK
CcOxL7Ze11+xLc+brikXvES5dUX3sSCdLIEtjMm+kL0Hat4szyYTxkZmZb/tZdcT8yTdsADpJ1fW
EPvFMMA+1QgdiTdWZ22exC5HZLFb9MoMESHeze1ib0ct+2o45XwoIEYCJFb9thhS/E92nYRVxzLq
KGm+Lxw12y5gRkDH9QC0gkVKqUlJqOsINWSVnKquckOC3LfOzLDhxeVb07K2epRbXUEt5cFx83dt
Nu5cNjEh028FshK8+8DC664Wqc9msiqT2mLrVsuXlsMtiVvNQ+/lZ0V11wEPytGeFtY9pXojRYZc
ggoIZbGg2kfPYUA3bRKuSAEIIjf71N3oaGI7PzpQ8HthZe/JjJEbQ88Dh98LZAhJJ6JD1Th4k1/K
tcuhTd8dUw5+glhk5yZ8/lqq6WNTa/lBFCK5wa4DWEpX93yKLAQ+9jzogWpWt6VBsBKrtRlmk+Pu
Co8fSZqRdp5q+9pnzbyb7em2bt7Ujndr8/ItH0qcaCMnWnXkKqx/RMnY2zjLBxjgU7RwvtQJ+/Jh
FQtSN1J0L4PyoQmtCjEZDgEr6yVhMwxlgUe1iBEGuwlCv1J8U2zm7BYep5lGVHj5PB1RXgt++wne
a+60LKx6hCNglTOSFvSKk1DlReXn0b1Yvk5qYvPVB86aWfrJ0H3M5vUz9vmb54HOerGGU1+tbpuF
30OkSb/Ny7Z+q1MPfTPshd8shnZGIVftR9cyr/N660xGe6FwTfG9aujPfx9vHLAyTiVLqTHyOYV+
n8d5/U6RTnMnlv61JjdSF72LIw46phHvNXYG35qQx8KxXuupfGsj+QCxj/kqLR9aPm3atK+Endwi
NFwTlSZIG6lkm1Qv3p0++zanfQV8lpMOZBqE6BjtdCyr3NyaZY1bMVlZ0EQ5JrJ+IM8LoBZReghc
/k2vLHSF2p0VzeXOKvDjVgKTTpYB3zOTiGulFi3+HQs/JGEIz71Iy3NKDzoOxEypgnTGJyetfTcp
q8yvfKBGqiaUJvm0Zg25rDsxzefcdqL8tGpbISmJeC5Tp8qcUKdyJxRz5sjBwNqmU4YQZrykInlb
7FoNOaZV+zzl0k7I08sgISZ873VjRXLKHJ/thePFEFn2pouXy2hxz0wWv6cKDb7NyRHiWnTgK0if
boTelrulRa/rZbT8ErATbyoPJiiNDSsYseYEasYLWEZD0IebLttlmeF2k+a1m1gQ+tlewxYieuyr
OPnWVd6HIczmGCniM3LNnVUjt9KcPixMYaMKa6xbh2WR7GrjYJeFGebtUu68mAvQo2sK9Zh3bDyk
P6qyPHMlSTT31AsErrmv3EwNB868QLY6U2ObfBvEeJmK7BPD//CMUy/1dZNAMLOJXF8IPhrF4EUw
pl2562N9Ojg5TK7BSY3SvXepq19ddchDxWjErkQXd2yiPttqPNy+mYFVZiZ0r4vTlePowEpbDvqm
Ei7aV5fgr3q2miP93D0wc1nfEOi/7N0pal5JM843rluX52Io5Xtd2b0/iAaRzdDDonPfWB2yZB62
hHM8j5Qnga1hkOe9ijDcn1iP9oqLP88UwttZZv+Pysj/AV/OT4N51/f6qIgvptavIzX29/de8wD+
8i8bcNNuvuu/y/n+OytG9/8DZtf/5X/1L//2/e+vQujV9//4Px8V9sn11WIMQn+eGQx6Uth6fz6C
PDBLdvn8+7jR/ov/7+/zhmYTR0CkuWrjryUOFWP77/OGpv0Gy0jkLuJAEjHX/o7f5w3+hrR6iktU
VaMRhnLNf84b9m+EqRITg1cHow8SfOO/M2/8YPFSSCF1+A+v9dcxgw4DY5gRHAHbH1urJFrJDgs9
eio1bafIKjDrijSymz7+VUPRX714/3xDY/X3/8n8g5CQPLKWx2ZRDVADb6f3nE7dReB/qN//9Ev8
C6O+9tch6o83+SF0Vo21McnVeD5k/f24mCGO2XC0bKpt2PGn94j0wQF1gzQWEHwZrDIfM7L/MZf/
NMpY+2vQ6x/v/kPkQk7HF+kOmXJQU/IuOYbnkRJUcP1aWzBc3Krwqnzh9aBCWFZxLotfuCp/cFj9
8c7rRf/TxTU8BY6uUdqDwjLpVjsO5gcLIDiO51OvDrd4oU4Ym0OJOz+a0l+kuv7sJjLWDIo/vW1m
NnFjuU11mKeNd9Nf85vuBQlN+VyhR/jFm6w/3R+eyj++GkP5n99D0RJiOJcqOiCYQ6CPVMIbd7O8
gZUI+4qAtMz81e/3s7tn/fM/fR2B4MRrxmk6jLa7IzDSF+iNDCKhMYTc5hbjZrTsWIY5ljxSPMzE
LDe/uHHX6f5ffcv1lvrTW9tkMiWLNnYHM9cQUN8Si7ej0m1PeCi5QFihWq6oeWpcO0xs7ReX9q/R
Gn9c2h+OGq43Kciwlu6Q6eDZoxcaKvjyYO4oaQjNKdpFi77iqbt/80v+sOYMFvXlTee6h/q1fhDf
0aQDM+e2D/55gXEEIf/33kj/Ya0hsCx1jcxoDp7iAD4/FkjDjdn7++0DnRXGRtAo/VZLjSf1lwuc
Zvxkifsxs592RmUeI1kduq1N/OGz9lpequSSIKhzt8ltedCxWJMSSVZBOHyAlid+fi0vQ7ufiC70
PyIU6wlpkcfhDKLZB+1zemspX4ez4hOSB5lsXJqv1bW6z5Fsh6jxdpZ1UTYcTLaSP75L00N3cWvt
JW/yYHpBPOl/uETSIrgN3XbfGcfWDEhO9MWX7n64b92LttGC6gyz6OzaQ7qZ99ZBOeGFmLZTaAYG
feQ7eazQQm3NcD6Ue1luo/YjuchruxfFsdvLq3cP44wervSnx+Je2fY3zS3K3lLcmdF7+mKc4x3e
QYQ5p2oP7Yq/CEn8t/wOH5Yqw+HdXBOCr8oRymfa0Tayc9JTv2//zZVR/2FN1sbCi3NEvwcmP9g5
vO+m2Ds02GJKSm/JRQi1yCB/Tfdd/lngS/vFPbiugf/iidZ/WJIVA6guwypw6NfHl0g2FJGhxNUY
6W9JJEgEBNCSb0IDXWNZodr0thD6bkbm3v3yCXd+sq78WCOUIahqF32I0PScVKOCVPcYs1Fxeemx
XaIFfybClPwlH9VTVDSwRVZ8XMjnU5jiYSag8WqNyGTSxwkr8Ce8jQmDNW5Xf5pHhUF48FAqNfdQ
ATL2oHhjfTiOria2DOkbJJIhe2IfNjqaJwXCfSRiYu3cPBfwD0RJFEiOiXEmoCDN4xdnBm9V56c0
1g6TwLMB8gLN3M9fsNDftFMSEG9HZE1s3k6adUFyFLpp3myNAmS4WWgg9GGBi2syQB8T2MG5+4FI
zn2sYaDvtWKP0rLZzimxJqqwrsR33njlSLDje+y+ad0vurd+NoboP+xZqWlQaNfU0SESBP6/el78
7ipqOIn+1qm5ggvSlfoeqYJLkJvkF2cd/sUm9pM1Xf9hD+sTKnitDB+wFjXviaGFpWuEwmAEiByq
zp0TEnW/k8av1vSf7JmgX3/ZuEzpTgL7QnRoEESwU0Yc/rnJ113Tr6r7ZJj9VtwnzczyHu8p3/zF
9/zZ7PFjp/sCglVMMV46e4VQst4vkXHlKMYSmii9tD6Zy2mw7srq/hcP9M++6Q+7l2kUQ2tYMj2W
B0wgx7yVT0qX7NcflT61TaZcBpnfWho7ta2flvjoHf7zd/7JBKT9sJsR+9FnbW2nx8H1To2ph6oY
Ti2tM2jMTjX/vo5B//lb/eyqautn+NMcUqlj7iK20skpU2+TSD261qNJQnkft0+uXTIZkQ/VLUAb
+a9Gn/VO+RcL5Y9p/RMkcGngzD8MUXdS4Eui8d71SC5OEOFq2kmwGkazc/N3BICPQn7QrxZpktd/
8uY/rNImXh8jJ+npMA2o5Lx9lNPMwOaQVjRgapOHHKYCXsQeC1rTncskOxV4VIhY1xp5LZfptOTj
IW+iL9T14EkEI8x2iEFR8aaB0u11e+u228w4NgSXVyQ+sxThgNgq/HraltYRsmKRMel7HHsoSZfA
Vdasg4lVdp/wy0YR7GIfQOytG3eQLI0/3hvLaazfzfy2ZkhMdtQL4wyDB4rV/eTsF7l3pq1K9CLQ
q68AfDLQYaWdo9OcvRr6dSyQOL1a5n2vP3rTS21+duZzUT5QjpwZqFg/B/yj7WHA121tVW2HN0kt
dtq0fug22UqiGYe9MuyT+BBbByvZEyUNRAbf6dcR4J5S6+fBnTmIDCksf6nsU8O4yWT/mOrybFQp
X2u5anF28urm0APPoZXcgKhg4Rq2qKEPQxwmQ3Od5uywpMYDKtNdPx9Udbma7othPw0VmNY87ylI
CNbi2a42T2lubRNUuIk74apNyZ6aHzxMz35ruJ8k59zDeT+Z3VWr5MHI7UfPKC8wvh8dbmJHTPca
ZlFQoAM+jk1CLFJcoOZLyCbylA3xoh9rXozHlFO0MqzT8uuyBly5IrkTLgDtMrPmmE8FWaJLQ/R7
ysVQiOEG3FHP9JE8po1zQHhv5d8TVClE7fptAwD5KeI9Qaw5ObvDXGBaGy9JjzTAkju1spb/x96Z
JLeRdVl6K2k59zD35/0gcwDA0YMESbCduFES5X3f+6i2UUuoddROaiX1OaX4g0RIoilqkmlWZmHR
SSIAx3N/9917znecOO2Y4BrrAqF4jZIBKtsCIPm2U8UGhLeTiPE4FPLcosHU5l2DVXGlG1gT4p2V
W1eKX66BRjlFA9W1CJzcn48e2w2aKsIcbuI+vQxbVIRYFAlL27h2hp0GfUsxXZpLzpSnOrpXI4bq
I2l0C5N2Ki3+6yjpPueoY7xUXtpjvjG1ZhPn1QHTBXHDwAg0s78YAutFE/1Nkx8w4oJu4KbJorKb
m4lxaIe1kINt52nXiL8OdP5uOs/8ZDEKxsG+iGSx9uN4Oej6Hhy3MRyLSKJu1K9auduTRsGI3dh0
pH3p9CvURFlLbrbRUUm7BGUZ/jEZZAeg386qi13YRI4vHkG3cv/2V76neTPKbTfEQqBFwbNmV0sP
h+NYNTNVfuDJOotMc54GR8UIPtonf/agOTsqK2g96P81zaYYNmPVE77TLmKpdAIfhPd03PyahO6c
oNhVY4xbaFi/fqC/Rvv86Ol6VoqYBL1pZoWoyiIp0/Xcg1dzgyftMgvlC7xhrGc6xVU9a/ILpHiz
LLlxO4xYFHyycYPhAnarBae5WOSxMZdzeS7XzcKESdaijcncNfpG9HOkWhAKEAPJjxjva+mpSh9l
mWrnS9AJx3bh7CsaeySgaEtauegzW0q0vqmcBilRZ1957TFPryM4vbYFZeuUwDL89SV4rbh/dAnO
SqLRb8eonSzEKnP1Sd8Zb2NxSuVHdhiCLlB09I0D/2wGo3zeD8cKN7FNzSrTR5bpRvYbGX0lJPTU
wM5QBwvAGHsqNwg1hnOF5+ODzdf+yfnxta/0ZvOlQ+ijpELslwzqxmcTNiW8QV63SkvETNeyfVFC
P8GvAovgqhQKw/RkE6X1Xrj1MgF9XAYp3+MxEIfW33UsMrGLZfwmOZfZL5HOzJtGm5Xxg1qz3D4x
RJwXsbuqCBKJoOX02KgqcNmTZttw06XPLV61/mLU5VlWeAwSnYpoGEaRs+mJUWSnBI+APc4TFfyi
+jlOvk5HALBSc0jAToWSOcJ0rJDLWmvJzCplICmMJOpnqXtSvA5J0D7X9bmQhqtaHRYCa6Qor6J6
E6NfDS81Yk4M5OzAidkXezBxwT6773P0TsJaWjazh7AAQW/PBwh2KT++xDQDLdrxEmNu149pjWDN
PBG5MMMBavLQbcbyg2WlTyfIHy2rs+4JqTSeisGQc/PeCpVVRiTAKhbGcaizlYfPBDiPjkYpvPM6
9LX9Y+Ff6Uk79zqO0kbjjI01j+vqpDXe0ooxXC2qKJiXuCE4ZG07c7jRi36BWBavS3lQsfI00TRz
giJvuyu025d2xJAoIOAG61liiE2iuzNhtQvmmwt1oH0wZa3UEUkb8Obaca2hJ4TdMxvjZBvZ5joS
xSJM2FeJFxqLzAkDz1FSb0Hw4UxQjvz69jN/Uje/lppvV7VLCoPFqA274aNb4aIg24HNeyeD29e8
es306qII7Cvgrl9yKTg18so30brxxUVefKGCkgdWeqWUG0Jbl2R2X45GxoQ0uq187V4k1cbwaqep
xQK+xdwgaUNPp0N063EmeTSqct+R9W1JGfwYbSbHz2ixUbEgDvEQSg3Sygplx2c1Dql0KeGLzztj
4+Xdwsc/XzTNGj2plk161xJuJiz0uj/kWH2GIEeH6a6SCfnEPwvZYChqrGQ4BeFd0YWOMZ2YsxsX
6GOLhI//QkUGXyVa4aBZ9Ij/XOZnv77Mr1HSP1iO8tkpAYgGQwOGTduAvDBiwanTq6uGBiYEq91Q
X/YS/zu2VmRMLIoKlImLJUn0iOrrYzHYq4/biq/t3x+9lbNDxDjAqacFIG2s0K54eKk7ebishkyh
ncm8LxqbT2ocE8zWnSi/N+p4U2+8CJhQpvD8ZcZb1FcIQ8EsjLALUWbeD/HtWCMENWgrdMknUiI2
tPW3wp7N3Zga1KqvxywLtypqUWGvO32D9emDC/uT9SufdZDMHOZa3cUGIBCN3pj/oNLRyiF9K3MN
R1Ro7NLau2MGucv6naESBlojCfuHL352PonGAsorDsONSkN4UMSiSK1dltvPidbs/EKgnG13QORh
A9VHO4x3JV+rhBz3g9efDrc/+irPypY4RXsiSs/cAOG6RBS6UwsdX2h0dEN6/HjlXntXnQ6uMrz7
9Wv+pIMhn1UsZSTZsoKde6NwrE0ZFlnWcTrXT52TmNKk8wG/6//02z0rDtCmw7xEjrMJjeLW4NkM
/n+Z618EgDndOiVBvsjIJMB+e5T0YYdmeUds9Qc37U9O9rLgqr95NLZFqiD2EPrG6GjJJcZqbC4G
Q1+EfEygDCu8bx/Vn9PV+9EXebZbIRAf/LHmnFgMl0pHRJOV3Mp8xunKIt5clV+rAsW6ghNFq1SM
pgb7AKVpqH60lH7SipTP+icpc9ia5ChrE7FbJkJbhIM6VyJ65VzPgmtc18pKwIvtKD0i3tavl9NP
ZmOgP95f5DhulbLTBmtT2WgTzYfp3i3cu0qYFDjjTuHSG6m06PPoWGQfXu8ff7Wo/d+/qh0QdErY
HMQWxOtz+oBVejcN/6GVC3Aa5sxQUF1QckJzarxtammAWR46t35q1PDo0Y9WS7RWSHV/fRl+fFeR
Kvz+/cSTf1BvOFvjdXqGdOBUGrJEWV9F7kDRL++Q8+xgsH603n784AAe+f71CjVhitzm9qYTIdhv
hsvI2aERTM8rS/UdEejwrO4DDsO//oA//Z7PHlWV7nm6ZLHC8XoSKkKWmp5jnn5wsVT6ojp2A83i
/KEwV7Lk/aNnFUj495+SCECcnZItUbG3O2+ELMG0rOEOnh6LVmruZIaVGNv+6VU9e1o1uojjEjjj
xqP1Nz0wMu7TflTZvYedKOWZq6ncv8pC191vr/lbMo9TlvDXOUf1rXjjP/87aTz0qRb9hcLjGX/z
v82ey9r/3/8rfkmGtxqP1z/7TeEhGVNGso6kFL3mpMywuNm/Z1HwSxb5nyocnUlRqpqsyj81HuYf
iEUVzTamCHoivvml75pSxeRPAUpFM6IZ/FTkpn8qXY7fHua/ilZW3z/zdRIoXnHL0F95E0hGzp68
VdkEJgZnsRjkycMdArfra8hybXir0raXPbEqavPFDt0TsVCo82rYc2XZb014J/NaBCd3b5WWvdQG
+6ELBRwCNsx0CIk4auq7Ws49/ALZwca+Z0o4e4JaSjnguxTC42T3USToob2JCjXsS0Ie+2RHAPE2
cqUvr1/Qby3SXwZ7v1url/9tOcEGmDBzktD8fPV+l0jf+AFm9ecUifS//vXvCul//by/NNK4G9E0
C1Oj7SDz9P5TI4162tLZuUxTgds95XT/qZFW/5iiVWRLURT9bxppqnXZtizNIBNX18zfWc/n3XqO
MQitNX6eQL5NN0E928zI34FkkgbjrVQo99ogtjgmrsJSoQNB7kioqztywJb8nB1pJ6YDtuoFpd+N
a2V3jaoflEkJGVZ0qaUD4ZHXLkkSXg1TIe1WehzcRRlpF0Xeh0vDDbGrhz1y4Un/m3m0q4eboYyu
7C69Q42xMYvhyYK3Q1bZaUC2yUkc1I494rO2kSHbWfaCo5yxZJjjo6rtExFFN2DvnAASzcSHobNS
KsiCja9UIpCH1D1xGpgYzVNmSiceOpeEbKHsC9YFTuLGktYQih8T2jdpxkEWFBwcIAHKC+/2Symk
DGciEsG6Y8appSUt54AbT0ZV0MFVnbfZ8JSltD/9PnqUOIbNyjABIDcEn+ji3cCHLrhfdeKMqAK7
KWHXU7M7C049P9e6nGrDajICRaK+lipa+4Qcd4l5VxHNQD5AoTk0l5ea5q7tnB9VlQRldVp340VM
dkAEbu3B/So6NAxTxJ7Uxu7Mtrm2Pe1vutmEN6CGpLej856JPmTqUtHiqXmAtGFyJcxah/mXcEws
7vizzGgscz0YMICGDD2qheBRJ6RiZmnmBRrsxAGChv8vLIp5YhUvYcxbhzoTz1ufB52p+QoCSVws
cck3MVbFXeiN953qOoMsXdLO3sUh3ZV0LK7B/3/WM0ShVq8VM0UoOlCi8lqB+CDbsDyYk3XDC9OI
Y+AFjzjqlHlVpS9eUSBpt5aom4eZayUvY1J6C9kCWUszoGZiGcKkiAF6ETtgr8HI3Nuhuh/C/klv
vGNGTnxsSjZ+IOlr41erOBtvPNDKeJmqHMGrFDhkxK010M+zHNQr5xe0+2FxXSjSmqjz+zYu7iKF
M7KZ3cVyfeWODQ6i9FrJ8Hd1WXJHNO4NUWbeQpLGm2BCBwEZWoxBHc/jIcTqjut8bviMCVpoOq1F
8IFw3bVMQ173tb2Np5bMaiCERVi+EMcCjknsJB/Yh+06jIHmpuqvURJtm6J8gcGzJtjOscLkoEx7
jelacDemcN+2dMwKMJDV6mB/wEiaExRM2fs1zqemceHE2VOSS/iI13/F2yPqYPgqlGrVCmmNZXot
58CjqvDRzeWnDquERX+x6eIrDAyEFXd4y6TGPhWd9tnOFQY/+iavk9e31nHUS2Xpa+RrW5MIs1zi
4midstds/9Mg6ydos7uhTYgZ7rRtLEdrTG/XVdTfyIW0JjV+PVisCvjdn3wpv4YI+ZR11teWjlJX
qFtZQFQaxqcwMzaRPjx1afLSw7jodPoVbx7y3zf/f0ubhG8+rav/+Pcz8eH3ZyN89aniIO7zfJyK
0jMg2L0fb9NJ4ewW+UOo4LiwUlIGc+9z19M0NI3l6KZ7r64ewgSIWWcsP3gX75sl394FsVMkJilk
POBqOyuM0dEVRVnKvIskdwgukGZgr9cFXmhPxHt4RDdhnjwlirfLB3eblbgHvOBrnSbO71cEP61J
31UDP/1dU/XxX0ydbMoW+l925Z/v/4fn+Hl4xhdVBvH/+R//s4qm/1qVw/OXZ2qB9fOnLHn+0yxV
va1s//Wz/6oF2NR1wb5t63jaOM//WQvof1iGhjEH2cb72vbVFCXrgrJYw8KkG3z/f/mlVEPmJxK8
bZMGYGm/Uwu8P86+phJQhlANgUyxcUudlbaDHZWxSOXy1nBRwxXyLtGMRV4ZRMU3C06lyyjJV2E2
fKTsOZP2fHth2ybk0sLzpVrnWj/DVkRR12p9m/uDU5rEOIOhCezIkcjXmclK4khdhRF9bA+IZAGT
kjUCrafDK40XgtpgNZkPK63aar2BOTF5CsfB8ekpp6K9DkvZicNm4eGK7Yr82GWflERfDUk6Nzz9
KomjU5Z/8pEWGEWy17LRqRLjBGrgYBNkRXDWCLk8wxRBm3LsV2poPEKKB/Ok2Se5BjIGs6lEaBF+
8rV8JVcxqaATDSx4JgKr2bSldfISxihl/sjR5VbTaEDCqYuD4IvPRhP5mMbL/ro1GiaxnPJh8VsX
XWyeArT204/Ev7dpMR6B3Og2UWlddjb8P5K2/KWG0hzW06InOV2KgBZzXO4baRvSEqqFAbGX6NJU
dj+D0ASJ0qXrVAq/+H4TLjGPaCuzyx9s13VydXzqB+qBypd89A7AFsfWERAOJlMVJuSCaQlBqbWG
i6qg+Q71DbEfNi/EJrjGGWfH1TanG5RqyR6oAKhgAgOCwYF6/VHXZWo+/NV2e10uQjaxAOhUHnBU
zg7uRVUkTQ9J8RY72kLudcIrqqVdDCjk9KvBbcKZanSXkKNOreHtyCZzNKCD0EUuAjZeDB43eW0u
i6Gf0DPVgxf3d3HN9crylS/pawaAHLVcB+7TQg+0NXaoK0xgKwKxNwO9GFLHUJoaxTFz+7ukovrz
+dpDY4+g6YHITPokLhqfflfAbJA6rCTTtzOyiumqY6W30ZMqzbWsTwscEn3gWZD1/XYex3SQfNTC
fvwEoJPkbH1fVGzYrZQ8dS2GqAZn7uTZaYb8kWDzLaDxC1Poa3iFV7aRHBNh7sGdXHpqf5kXxQ0m
9UUcS7si0m79gKGNLW7b0lsq1CODmxxNbpPe1y4iUS5NjZBp7zMGhwUpakePLGFOAvPYjhaFwgpR
6qUaJxsrbbYs0L0/uts3j9Qf7bby+UbHM0QoKhkpGLI1FSfo+42ujcoySTujui1l+5Qb9imUsevE
1nJoyoeSxD58Tzijet3J6/AAuQ1vXHbttqtMS3Eg95dwA1dlEe4Dy3bkzFtC7ZqJXBxyAm07AkhA
xpy0oVkEsbnPR/QyANTlmKmopPS7sig2eq+vNFyJZJ5tBgr32uycKq/vXZ6ElZvMIRKtUu630Bx2
QYSJHDiaG5dbfAAL2DyfXD/edy3xZCR7MF7o7korXOSNyjtCQxQkQFWgDdf1khJ7BWN+Kaj0B1lA
VGqpzJPJysClz49M9NeD3hxyu533hMymcuSYPIWyOkVhWR08tb1MVHoCzIATs6dfNXJYgAOrdIfE
Fqs0h84CiHNelKhkm5D+IECY4g4Ow6Xb5ess+mJbJqZNzg29OZOtzyXxyqrAYViW26bK1wgYjuFk
veQ4tclVnvzkj//6Gz8Td3+7kxVkpwrbDeXVuaKW2ikx4HtUt1zrQ1PzSPH0lTfo80pLyZ8cLu1O
X1uud4U5DoGW7UhhviJAdyH1XEYWB8KZR0yHjq0FOdD/bJ3jpaXIXpYaIb6GNq+66MJKgJ1nzX1l
oRpX1dvCDT5Pd4ngvuXQuCxBgrqDvYFuflGCXfz1h6SQ+NvTSuWEj2uJdpHBFv1uLqHFojCNaKxv
/dAEDMJrdqJZDGUXMV3/KKhU+dGzUSWlFHu1zixNPb+FgHSRgMFWqmX1Fnfk0pyZC5XzuOnt6gIO
vQlgqtX3UGPmPaRTucHXqLSuz+Eh/VYuUsF5LwykYnDQ6dvyebKZv/votBamD2yRAavLtDemguPN
SEbVUSyoXdvddhyExrDYSDZjp2lTLVIDWZuBbZkqI9ZWpamt2zxfdzVUcF1fJtxPIFIWRmZchLV6
UcfsqHiI/cbcZ1gc+zQ9hqm3K3iikn23yewGRlh21IV9DPTyXhu9HZZGdEfiNpHaa6PmY6ZDc580
4YUq9XdlrO5LUPVe6H1JkmLVMsm1huYgx/pCjYKXil1bGP1lFfIilECJld7gvW1nQJUJ5jKLam65
w53C74GImD96iXql8RtmUsxzXkinSjb2vervcvj8H2yA04p5u//RphGapeKtl6fu0OvU+s1lzRUX
27rPZSXZcM04ZqXG7v+v9L/8x7+bDKy4bG/u38nr+N3DePGc4GE8BUlWSvuXasqp+2Zu3Lz9k9/r
eGH+oWr05kwiiS3LmI5k3+t4of0haxTpryZEGWbFv3p6koXbkMecPWEsZF02pwi474W8RNoYv1eV
McBAZVJ/s5Ln571bIwaRZdO9BzEDkgJv0jgbUYJzyXVtlPOdLGvpMPfEYC8HGDaLXsKmH+Z0iYIc
4GoeWpHjYrbfjNBN74mEUtkVmspeppklP/Sd63+BGlKd7Ei4X1ty7VE3Gj7svTyNwRb6YHLnVMP+
sQ5LdxsQ2FLQbBIlt2Q6HtImawDI2JV/zEwT2UxqGp+N0CVoSSLoJ9G0yOHsHQNyIsOv9psZgbLl
la7GMLP64HPZNfi29caXTrTJs2e94124GWySeZfbuLkJPE3wVRke/wephFs66L2ACQ+jQbiPsF5e
30vlmjBLS+KRLAdVdj4HpD5eDTr/1oOfv8rMQjoVIAQ3VGcRP9VqVM1xvQYlLuk/GTLRYDyYNWke
o2n25HyVrf9FbhQ+XNZiRU6wejyoOdwDmV2EebMEbk+iUh2nftchbMNKmmthNEAOLubSSKrZLEUa
fj0SELmHZpqc6kTkj4GeuY9Kr/TZ3GokeK/k7Kb6kZjT8UAkq7u1QzJ6R83Twlmipw358h5+Z1B2
dIcCkJd51m/DoEEe2qZpca+IjJjDSrinujcT/JvM6NcDGgS6bi2HAFcuomu97SJ1hsFduwNq6R+7
SMQ4yEq1yenqwXvLAUk/hblsritir45+31YnRXGl+9aN8CGMlb2JWi91XNtSya9KYD1UvSCBxDjl
0K2edLQAX4Ih1Il2CtTqknjnpSw0+1HGJHfRd/5Ihad1l2YKhUFvRvKmCis5anLmf7GiSb0gd+IR
eH907PvGfeyaSG0gVkOY8Dh3LDg2DzvPfRWwtkscN/5FH4TWgVyi7IH4E/mh8P3hFn6jcZThkuOQ
4bdokRbdtSNdyMaVJQJbptYYfVIHTrBEMZUIRHqWtdLioSSWcWzng2REBESX7S37z2UQkkcxUKg5
QdYTmtSSqhP7bo0tFkDVuqq4H1IIowjWIrmeK26SPxrg1ZFNScNBJ030mESN9zQiU1915UDrsube
RC2GVn8sowNVfXRQ4UVcxQrV9hBk6kwZ62Cl+cj1al2lMiciY+cFuOirBAsakc7ILMMUjH7Mz2s7
M70Bpp4vB9FgQWjM8ugLXQLHGsuc1MoHe7LQBxAWD6oYkq+xnfYXRj34B5eK5osLxnFlRH07r6AC
roMoiAjpBu09G1TtLh4CM5iNkhEvu7j2QtJwy5YqzCubYpHIZYaovUKORkYaH77FbxR1KCYhNXoq
7LQIIaMl3EPlVSZkDo0NX0GxHdAd3Uo9YQe11UQ35A9kO6Hrw9SK76OT7IvsAYq6f+M3vriqk67a
lQby94E8oC0+4fw2K90Qrbjb1aS8jM0GqKM0xQJUBz0ImgmbruxJa2F+XpXaeMxaURybMW72uTmm
12RqIyZoIoNY48zfJK6sLPscM4IuF8azDgtsa/iee6sOJBx6uhYt0jzp1m/2nB9UTq+mpr+2+NfH
N1sVQ0tI9hqjRnaRt5VT7uoVGbhKtNMUL74jJAv4Ao0IA7RIUxSrWnF3oL2MeWuogD5SpX3IkU2s
zKFuHvQwIF9RqtuViz7hHmPxRd5Bgy6Zvd4koRk+yFUY7VTq52WY5uOm1wuEvGbO+cZOMvuD+bpm
TBOkvz6MxdDVoCKlc0nLS6MQPK+AhUaRqeb5rmEwcW+lGk/NAKjD134cmyd/uoZlVfRw/V+v7nSd
gZlz903X3p++hRyu/TrAfLuGq51eixhuidYjIyJJWj72bEuHlnB0asRCkYFW6EFFmg5fuxgQF0pg
N7YawUvxLJ8WyDgtlWpaNM20fIJpIfnTksIenT0U0zKjf8eKo7OS7ZppGXoDC5IHWLOtlLo7YC4J
F/W0cPPAlw6D7FL41ehSgto80jAOc0gekfbFLgQPZpHzQERTSDqEAlvTgPJcJMPBGGvZcXOwJkiD
O+Kh4E/iPfU2OvQO7mgvDDaNbBItNDPTXcpzn3EP6cLxzpefomAXjs+Q2XXC6tBEFuF1qD6UKALr
/Cv0TKl/8thNjVqdw+uZJ4fEv07L57S/LdTU6ZONyC7D/pNt5TMVXSgTlBzU3vCg4OJvCI0kLiq4
t1tOfxxT2FQJecj3aThlW/XPNNlKD/6gTVqQeTK60qmDS3TNeNfYO5sWyKoTuPNQDzZRspzo4GIH
5fTa+5Sb64DjNtaZjty7ZTs+SvE96EtNPkYgz0l/CJKla3+2xHr4ZLJkuuCysZfWcIBCiRMkmcUT
vrIIluScLmLVdpiPWP59LWdM4L15FXdzHSmUlU55XDK0IC2nQJfFbZq2F0nbE+Gtb9tC3fHsciZn
gpdGc5iN+IWudUIhfDA0qDexupSmreGHk2pocJGQFnXXEdFt+TWmGTd3GCtw6SxlL008RoKHpRXF
iUI5kHKy00U3E6ZEy1K7SMqRUCUbDfxAeCWpZg+23u6bmFBzaq3a8yRir5SlFWgHGx9TSB6FHkyt
tkdD5UARCPXr2HUPcio+x4O8oOr5IkY7AI5ySvrcacr0tqDV2RfVrkO1ktSET+eNbmEgelCadZ9m
F7FW8rQL5EtVxq/B4+YGtvzaFOm6T25GbwnFVNM+jQ2G4qHbSuQpx0Y4V3CUNzh68VjaNDiJNdjr
Y5fiLhY+FlwxlM6YBIQpuzSw9AKrlJUEyGZC1amJyLggt/JYNjWTuuFCzvoVORj7cLRJkhmcLmVu
2AzSulNiEs5NEwhoat7EDa4trM7JtjefK/JQhTYfrE+qecLfLGg/W+o+65Zt+DkjSE5iZmuSJk70
oJOGED3JHq85yBIgo8MxSrzLFMo2U7OI0PskQRWooFpaxdL9mFOYFURCNykQmqs8W7LK5DzYiPKR
SbcbP+mpdg/vcim5U2jeRSU/erDvSSNM7GRnuje6ikmbVmMkFkm1DRCj1Sg82JHbFtBHOSsQ2+ZY
NDzUkB5s+kd/OBICKe59Yc09RKixRzBWsPFk6o9J1N9wl3CnhDQ+6vvRdnpDRcxfz2rl0gJG3BTG
3Cy/mB5Ug4N6OyhHSDmz8rkMJvLmF1AV4wvdMHKA53AD52m7r8RCiGMsxkNeXHAH6lW9zuwnO9qJ
4LJNs5na3ZREs1FurkV4bSXRXpXjRUPcY6hi6UYQ64t2TjwFLEBn1BcUIhoGE52wETUol2qHBdUh
w2SjEmfUmvDHBAkwyrKk+hyLyjHV+zy+0PRkJTdf6zHjF7HeZ08e3fuRwW1GVGyHhwksC++3cqz6
CvnOomWZeLAGginxtthaRLHoMRq3+JPvnfTyaMPhCJWHsoQFpHozKfmax+Pcj6l7ww2JJU7dNotx
jO7UciTZzgnyfqHE/hV5eE6AgeOLRwSIByltopwp69S+IIAxi08pRqEkX5feVK4oM9/K72VaqAgG
6oCWLSU5Pr3OIKXT3Jv9IxySGaSnzSBba/of5Jitu6Cbad1XLVJwxy9zeVOnhSP85yIEN+YQFPrt
lP7TBss5HeF1a+Wcp5nCskzDoLx+XycgHsg9VcniXZ+5LKSw7GCdWhYLKbALpuqAeoacUUGdXpba
kECmMOX2CSe5TT3Tc/JQk0NNnPAWKw7FRebG5gSX4uJBArVX0mtRAE0pJQeASsEUNdGDlRHu5GTg
viNwisG+kl3WxHSs67TStn4nk85KzgXVVQjxoIXinNnEwuVQlBaRF17xjL7Lk4A1MlXFPj6Nrl4G
JnbchtGPP2wH+TqPd0EVbKzA5QgCMVyNXszsU5Y7mepELYFn0bgA2GsuGjaJLWKLyU0qc1+5axeM
0wye/VpNhmUr/HWc+wzDR4KLDJjzM9GM3YUclclyzE+mPcw8+uXyQUqag4EhAQWK+hCWV1JHNKRf
zjSQywysFwrBCcm1NyQ7DrcvgpajehcLj9E9PWY9b5yIU6KNYt4/NQyLil3UmReovR01JV6gahdN
XWLAUaW1FI8bw2Z406a3Nd+OCQzMqYet5TJmqL6MAduxdCTvNvHrTaa7V6l5y4mHNCXFESP24dbA
J1GuE5nMsqLejZZ5o6AMiUd11vrVzAhPGYGw7eg++Vm+U7FjFl+N8c4cqnlkg8mDvguNWP6gz3k2
LGctoqOhq6HCZULl9Lfx4SjrZVzqRbsLzY7SYSSHK49pNDZP1ELjIYKLvBrTPnC6ysvZ8Rk0iKyU
l15OAfhaP/+WdO3/RV/5dkj9n6uXbOoNVedSzf+Co+yJGPDzKfbJf0GB6T8nz9Xb3tb0h76LL03E
lyjENNjCBk3bN1o1yZKnbHuFCaWhqOJ97L35B41tpJq2/apveyO+FDJULtphKOw005JRUfzOgPp9
41PXZaEQ3kfrU2iIQ+mknT3tSnIuVEXPV7bfZnNd7ZANlUb+gd7i/XHlz1exBBmGNtqPc3U3M9sG
pCcDDw/DeFvDgXfpacwjCVNznw0pFEIwK2++iB8c+H74yTTFpEtuMAG3zkbvgDuh92lGvko0kTlD
WZVzSaa98OtXeT02/nUS+/bRQLEyPJUNkyblmZC+8bKaOOwqX2VKUhASHKTMtXAuEK6DAztZeEom
c2vWgbcf4hrt3ehJ8VZN00Bflkqhbwq56AWRJMmnQHQcTLo0a9SbkGNGsxK5yUbqD5W0H/xUEsdG
0T2xJNx5IJ7G4AHaIIK8zJWEEI+qlr6h836+GbJs3xwzpw/H0NCiKmfQYtCAPdsLCbK10eS32aoi
G/UoCcERAHo2zTnLF7fo+NzZ0OW4MAmAJ6lDbtcaqVjLAYoxQ7DC/KhNf8Z9+PaGaBLbtg1mlrPv
2SHesDM/sMwiW7FNGltNEf1jMIFfwJoPd4Nkx0fY+dHKk1pj1lsp3hG513a//sr/vrAEEwIGT6qN
+tmexKdvGwl6prl0qExIQG7c3QdGlRxaM/iI+TB9knfrCsKfQfNa5h8IpI2zTyoFcoq11otXQd4O
c6vL4i2GXxAiAXmHv/5Af7s7efgYbDI8bHghEMHvP5Cm16jU5NRfaUla7JK+7u9r2u5o3rL0Vu57
CWABRcfv3p+8Kr0LJmvcpOJvqm/aEcXAuvFWnu5j8JXDPt4CEvmIOfe362iyVBRa9mhhyCS2z66j
J8y2UGqlWAW2aW39AN1AbHH31DF+ol9fx78tjNeXQj9hIi2zmLm/v45ubhPkWnXFSqqr8ORjx6sk
s/xA2vN+9skdwIvwPSnQoXmU8rf3LxJyouk4qL9qJxDHAiZdi7pncl3a5YGILfN3H90gpXkI8FIW
sxnGn+9fL2Dzso2hL1aZRbq5GuxHLawWjdQ6SS991ntSpH77KmI54CXZjiyVQvz9C7o8BcfU4EyZ
WIY3T5B4LlIV4tM/eZVpdIWFQeZWfv8qJjFu5BdM1PkUl+YocPrTfk/+yatwAcksIgmYydHZq9C7
0s0YvVFXFmh2w+5Tr5jVBy9y5ih6XRJUCjg7FLY6EzPg+1dx66ItWJV8Fk0dOWp06VzQ1J4RI34H
8tHYW24YrQsx+ih5m2BZCLLzsk7+CCz5g/WPGYT56bRQZPMcKyUgaOrC5Zvr8iqnb2SrdEF094MF
eTaP//ZxGf1zR9P3hIV+9nGDIjKsSuHj2q6dL6xa1LPQR1mVdDdD0p78Ig9mgarOVBmje1Bs3Fx5
6j2okl4JwDhjyALDu/zgXf3ws/Mg4/pjS5DPu8ua7kWuroh8NajNSXIF6Y/F8FEZ9aMXwSPDQ5pV
y978f0k7jyXJjWVNv9DALCAD2KZCZcmu7mq5gTWbJLTWePr7oe8sKpGYhDXnLHhIo4hECA8P91/M
seFdl1rHFMui+Va4RUExU1GQQ4Yf4W/sp5WISa+UvMHiiqO7usho6tqO86gccOiuMnHXxkX4FhPV
7odaRhtF+fk/dXHJcTa4yIVGh1ajsre4eaBcoxJctYWL3LlCHc9OjzZ0/0OhoR9N0VjBUQcQWiXG
YuMjrw8N4rVAKBALwLyd228xtGf5XoSILH6tfd19j1ozu89qX3ELgDoHnezsoZV9/g+KzeZTn8Zo
chi6t7c8rNpuR6J50S7mAO8FhPs14gN6/+QVl4uqCAsjq9zJXc0v/8XDKDoWY5ccvYYqYdx2//cd
9//M6a4u+/nJYKIlLrA7VbXlZV97tl+niZK5kZFG8b7KSl/b4dcSP0de09/Bk/LGI33L8fPtz7za
u4wLHpVrC1YObLLFZzY0LBGPaDOgOrb2RPsfbgFdhY3bcdYkXs4mzwsVypqhGQTFRcQdLGHKoR1T
N2mV5nNp2+PZGZP2zqtS5WEsym5vN2N/Dmivg3qSybOswQsCV7H32KdO35m48WzYKQ2DxKTjf8Az
azj6Y+68ydb4ltK5fI0VrkHeLp1raRQJ4hiUmxP1DZIJfnGvK9RnMwGaSlHM9lWXRodnUwUQNenE
Q9ZOwYNHS/RgG3Aj9EYP9oGdhW6DYyse0DiJpwmGQUU6WYcRbZjjHy+DLiCMq7we+d8yeVUcSkWa
ROY9GOGbpoIUvYy677cH+Q2XWexpRpGkWzPqmSfm5Z7u8cSlqTlkbuXNTpYh7WkL1amQGryjduEh
7rIPga58ygRqmyqaH71nuQFKI5oeUz3Nisd8qCoU36FE3/5pVxGH1y4wEUEDjdIfz7bLX9Z6YZej
xMj214b2PKkV5uGF7uw0LVL3HaIvyI4QBYxQtQ+3R74Kq4uRF3NilniVtj1q9yhE9PsWX8odlr4S
Dcg2/y+LbMPcRAiXI36V83aThvZUn7l2BbATXC2WmFawJbqwcqJ1NpJNLQKaF+zSy6mM9UL3ImxB
3b5uZ5Er1hUTqS+3Z21tkJmaahvid9K7CBsCQ2oMz5XUrVS7PEythmBu36sba7O2K6hLaFxFEAig
w15+iqUD3/BQTXNTkosTSn7xt8DrzQPeDvlTBPIHJTD8OOJKMbKNDbn2gRb5Eu1czqUuF3d6F9NA
T7IhdYPMCFHyEyiDVkA0b0/jyiXDaxXk+FxQ0s3fMOF3mcNUe7CE7DB1NUShHoAZ9c9ERWxQ/NDA
rMwIft4eb2VCWTCKLwxoztWDywnVhn4oNStKXaWr6eLpbbirOl+H6mBT+28zyA90N45pRjfu9shz
4r4IPVA+qIw5WGnwDluM7CR20vV5lyCQnVYHWILYgqKqBAKxigBu9ObRlxnyebP5Yl4U6uPt4VeW
82L4OQq8m+iWTVQobZ24Smlg3kzVeD9ARdjIXlaWE34ptymfSFVtlt9/P0o8eDTAa5NRHMO8G8g8
75CkxXwi0Fo0aQHc3P6q60klWBJQ6HOQL+nOspaG+ndZYPTg5vw9Gmr5t56o8B27OXSsWms2TwuM
FyWQ+T4dOvt8e/TrzYT1BmdThyFOSWfZkel1X3S5JYBLl/ELMRrru1YqL2WLlznCziC8u1o8SyiC
t8ddYKk5kLirUvaaMxduMnvJElPxAfFDMCtuWYZN/RSnlZdjCW5I5WFAseIffMhiXiCo1tevA+zH
J54BmIr1oydyXGsG5+uQTPa+lbA9wFZV1veqVnEQ1AxD+dlHCR0dFV/HCnNKuzIBDtPj3UMgaD7C
XqSlUIDUo/3he3j+YcHaqCfNjuovmdm0Zz328x+tLzEbLOyiwB+wr+0X3jkHnOEt+7vu2/AdlLwP
fsR2Wv1ze2qut7kKmZr3F9c7xlO/5fzebfO+AU3sYabkSkcR3wHWFHT0qnwjj7jOVdGXweTN1Enk
oCwtbpism5DpKNErUyhweP7wqPYOolR69maPVbHTansLWX5dYLTnFw9sLZXXv0m8vDxZpQjrwEan
zhU4kZytFHzgSKP9wPlAMVdDcNqL+xntUeBVVwHwf6kBuW0ct+vvnn8E1zdJyvxGWbxw06HOYw1u
hNs5c3aeOB3eKyXSNJCYUWROpa8+CM+e/r69qGsfzwXIRpeEbFKHRfJsWV6ASIiRuk0oYxCtucC4
0lYOhqyiw9A3zXMYRPYPr8FpW+ZAayIwfO7tH3EdajSYSLPLmcNNTJfjcgFQgq1SEUzcHJlevCW6
pJ8fNs1Rwtbat36A3Sy1/Oghgnd7MuJYboy/PgnvfsBiB2Aom3YlNqRuqw/5a4lN9evsgnwMu16B
u28WD74l5EmJcaHsjFzZhY5mbVxi18frchLmSXp3vLxmFNIb9dQtw/an32T2R5DH9cYdvTaIavLK
n6t7/P8iqDc15e1OQzq3c/TgQ90ZAtp4qt/dXs/1Uew5t2FF2ViXnxL4IBTxC02plqN5A31G+1B5
o71xYq6LQrZGr4ISm04BxrgKFXrngDy0S9Io5AJ2qdEHn4Z6bA50EZSnxgwzQFRD9yGbfamzDKDQ
iPzjP7aR6EecUq3nrDDjO39s44MRN9EfJwWXP24xBy2A1cgB3OCW+L+hIZWNrwruWYfbM20yk5eZ
D6OYEgosNFhKCYv1DLDMKVuVKciMIvmsI53yiK9zeIyMYOOVfZ1+MBIARAkCkTqcvhjJK4CqtUaC
megUqnsbfexdIJ3gWITVj0ZmW2+AreEWYUmB0DVwuTCcSLy9nsMwsyofZXXdjs6Otyl3tjoeHR54
eRYZpDVv6XenD3O1vgy7FIxN5/mfUz3HcqiGRBiUEsSDDfz79sKtj4ePEr1eCrjGvLDvxuu91LJB
QaSul7XKY4LQ8DEejWLv2PXoah4Y6j8eTxcmPWSdrIom2iK6ZFktgn6ktRSE2bS3rDZAXjb/OalT
/SAnCE63h/td5V5sTJ0X4iyIAv7WNOfvf/d9ip8jc5Irsctd14GliP9tCgBbUPZQSXlRROiDrCB5
DePHSCnvQ88+yDQ/VLjeK7n/mNPrO8Qg6wG4HhKQ13qSu6RiWNqLYOMMrdy8lJXZOOCE5+bDYik6
j95DV9BBNBIpdjblB6TB6dQjUDBizoGbvLOxGPPZX06OilQd9y7AYrnMcaTvq0HjWKiyi6p3danM
FSoAaACKn3wI0nhsA/vA363eCJkrgZmWH803iwzDvHqidVgDZ0o+xO7Yt+ZBKaISZ+ug2bjJFkT0
OYemDqeTSc2HSfIni8WXYupzD9X5Js5QlKWhdZJZAGGhQeK1r6bwXvPk9DNpQiTA1VY8i25AIw0Z
sUNhdPZzCABm48vnRVxMuSEFwWsuSFJtXOzH2qkyL52i2JW5Kc561pDhiFA96LM+9O29vzoUkQT8
h4Vv6nLrl0lnU9zl6+PGwHYP/zxc/5oU+U/n6+2RVpaTeEU7leR1Lv0s8qZUK4Vh13bEW8VLD7le
AiSO7Whj6lZClQk/jnY0T0Fe2cupEyOQtyKPXHC/MQL6qoOCcCdmI4DJzcoueLv9VSvz5xhcNBan
kQ20VI2lr97xHtQjAOiqcU8DZDhJOPz3dpvlG0d/dSi+jL4HHt/0Hi83aqvk6RBqTeQGKfwrPQeo
No3I2FttZGzcn7932GIHOhayayBvNEOaV4tVq3nbdrgBRIbavzllgO9RF+euiaTAoYrT+q4Slbib
sjFAQcEynqCEZGedBuKDbgfeaxAaxhH8fPm3Ln2kiJTB/Kca/Q44fBUeRJcCwI7pH+iJEj1YMcro
Y+Z1L/GkeQjwoDhUj1Xyp7AI9DIkxDiezHTbLXue33dRvhVWXNaAqN2BZsfB6gprB9s63jhQ1wGa
mqNNwFTplKDfsdjmaurVYdIVoZuXqGLlZoGosWm37mBEuWtZincqiUmnP92FXArczvNX0Rj77V70
7tP0MWi6NAlCl2pLPOMqzWOZg9eRstvY7yuvD149pHH/29+3l0n5oESBCFAkctsqV9y+tY2TqjeI
E+WYH/WBFu7LvGxezJ4OQt8DPbT8Kts4CcZVfKQ/AyCMJozO3baEnnQ87dDySkO3AnJ0MvOkOULi
zzdWUl0dZtYdJKLMCgWLLLJtFfASjhOgSm7jkdv5inqsIuEdlMkbaNZ6+l0CQuSxwJvxHHiV/zI6
2Q/fK8zHqe/03cgmRlt4Kt3bq71AXc5XFoaXNOwxzKbszF9c7mSV3gs8UG1eA/x7lBDMfjn49Z2Z
4jc3ZvC50EBpjmnUpQew4FiaFDmy5VU4Hb0ahNTtn3Mdl/g1gD64PIntvG0uf41pDb1R5lbg+rVl
fvfGUZw6HkMHBNK2VIavcxFWne+lHk2+dnWEzZrrWW/M2BVsbyqmdYGAIp0rWOuA1zO0Oxt/yHYU
QLZKbWv7nrcLBEWE+Ci0icWca20TdqNexq4WYWgyDFq0I4Aa1F26/q6ZikdjVJ48E+m0sRg11w70
6tMfzzNvGltQ4jQJzcuaqoQWC2vJj8nCEZvX6dHd6Tky9ZWtmhsHbCWIoZlpA01EnoPy2eKqmWlV
1vj7VtO0+l4JLPse89wGyQhIp7XZlbu2yf8YiwLGkxMNAhVqM9nmYh9JKyvGKOYqHTVdgbmmVgi9
0Kq8PYsrD3H8X+f2MnViWNty+W1ZaUPPNSKXi+95GiL7ZUxtcXYC298XyCnnu6ho+oPwVBJ5oYRn
q8ZaoQ2Nepd5Pry61FYeaR08qIVafLn941aOEugJqgMzmRzkzyJ7CXQ/sexhwgMnGZ9j2ygfI3um
Vzq5sSG8shLbNO6KuQVtI2km57//7saArtAUVpJGrl5a0bRD/cWG99vWW74p8y++TCRA0dFhmfno
M8h1cemSjCkTtHFSMX1U90iq+Ngo1/9EmnghbiUbi7u2b+dOnzoz4XnLLb6qqTQRmGCJXF6Q3mmq
DXLmsMwQZkrLUyD95NC1ibFxT6wtGkAFnihAUU0A8ZdTGSXObHrqkHJmeXhCD8k/WQ7Zrd7pW33T
333p5XTyJsC4mD4Dwy2uJIEsNmQLjw2iqJ+CxtqFVfNMAvromdqxC+RdZJbnOqY2CptF7+RHMfvL
5/WzHdaHzKfq3lfPhjd8lkV3d3vvrt1KCDhT3OLqcWZpsst5kDJWRpK9yMXWu9nHoSH31lBAi1HD
HnmhGAubqCqeJ1PLz3yif8TFCllbpUVwTPO3aggr7zrqeTyjQDuRLNMIuPw5ZU1OFFecpagbi2Mo
LPVhSKufSYtOuV/3H/vIFAfQ4DQGgK3uY2wp7pPOrI562dSnIKYxdnuC5gGv1g4qLC/aGSQ5q8+9
P3IZuA+h9QSeqJDGGbiHg+WewE84w+SySHW6x4Fjfc21oLsbp+I/JE0sCoUDwc6ZUUWXw3dS5oHo
WB6nL3jMq6WxzwFybeQmqx8pqVCAgNYR+9EvR/GQRk2g5jIKbZN9QMXzi7BH9UA12twlHHuofZ2A
kWmkz3Vu6Btz/PsrriaZZyadVUvSIVlswiFKfcXJO16Z+ABTWHxtu2kHj+7cq/G+EPYR8Yi9yQJb
rfOiZ0Qgp4xeqAm+VX3hTqoHhQsl/VrdpSpQizC+1+zkvjHihxpMipFFv5q4eJR+9whwcV+K+FUU
/b/mCFFWo9GloSZq+m9+PnwYhf+sZvoejMwe1Aw6DXibDbirTI6GpEH8NS3zX3PWKqvyxOP4HiTa
iafck25zPkZMhRXPFT1MVgA5fTa/kJD+L4tTD/07Qr6oCL2HwXfuYZY/9U17alMsbBT1Q2GlZzH6
v5S4fwh69GTb4EWLRwxIzZwgCNuvgXts5d8apGQ628SuLDt7Kkp0do9cT11+ur3vV+OjZMPP5UMT
tcPLLYHjjl/2PQcxyOiHhvogTmkThPwMx3m7PdTarcbjC7QaZTyUiBZDDXgptQ487Tk82m7gjOHO
b5MtkP/6KEgccZ8RjGdJl/cHuYydCBSaiNzMd8r7np20w+Qj/w83NILPZJwzkwAo3GKUAWOLxOoj
12jVCSMDER2UdEjOt2dsZXE4iBo3CkUFil+LGSsGM04ymrguOCkDpFEx7mzcT09xsdWRnf9Li5PJ
SHToaek4DKldfo/ZVUYQGUSG0bKnx06Jjb2Ic/us53F0iOIi33AkWVkl8judpyowMp0K3+V4KaW+
ptX4soQq/EPbIwI1Wt4Wtnl9FOIk1eq5M7uIdxQR2lSQRbppW0FUT03r6HfcubdXaXWUWfTzfxP/
5V6QZKl9Ms9dhtPjgxU63YH3XrpR9VndC9Qd4XqBwIEMdjlj3NiTpiMT6baR6p+MJh0PvZ8VR1MW
/vH2B/0uVl3tBl7WNg0aDaTfct46EfZKA6UjGgkPO/oZuOHZMqz7u0otgpdWSRHlDDWJ1yfQMCTC
JorE/X1lpDZux4E3PUhFIBlcIuCN87XQ4q9VoJVv8eT8bXoTynhDY37BW7dM4PwrgPWy0UmecKJU
EfQqZGfct2ahQZe1yuaTL/pW2QVq3/XuMFoRub5UR2QWeNn9kqBRT3GILt1O+IaT3XPiS/XV0yrH
OHZ4AX6zKojL+6RK+8YtzQ6P8hCyVb9HpMNCcRp88R5bc+274N0O9Ts30nOqYlFClcP8BSDFHHZ6
Skchk3n6UpXjScs0Ve7roUX0O6ef9qG3gWMAPNSSH0XjaPPvG4c7y5/4qQgxd/G+tlPrW1II8bGx
ckhZdtNUX4NSrf+aJjq0+KQGBQ710om/cWTO/JtZi52maRxhgJvYBhZm1GCS2lnf9TjSP1Y8g0xQ
UH2MA1pn9QGSNjIe0EGz8tcK9Oddm6oIRtZICDwyZ+10XxWR/7mM7fI8Uu79kFpBdWxHxHBkPmlP
Za+2J2GO6Z2DEAPE3VAbnF1VqFQzpVVOX/V6sGkueMjwHG5vt5V3wdy8olZCixfg7WJnKxVmzrkw
Qzc1KQ0Xjv1Pq9eIIlTRB1EV7X1ew6W/PeTakSXxloQeEI606S4PUxXoGe9KauqySTHHqZUJcVor
2KhprgVVTtEsBixJdJdBrvUb5pPusdvz1iOX0czOnQpzOGmqNz5NvVqebn/WWoyghIowNX8gnVw+
QEQv+trks/SGapgds/2MnIJMn9qfb4+0tma8FwWArZm+uLQdyrp0olg1hG5oRc1J8XX7o5KNlNfT
sXdRuBR/JRaKrbcHXZtPyDDAaqgBk77OP+rdszhpsXoPC9DOWT9o9+zP7qynQ+7m0fCL/prY2CQr
s0mR2ATTwh0FCnmRrVZeK9XMqnmFFwFCPLGZH4oi/HuCfrTxYWuvM4aiyUNlGrDDsmdsa1NVxzkP
fsuu0jcPZXpX2JV6KIHS7EOjxGYSGMBRr6Pg0Hu+BeUd10t/Ivn0O7HFRllZ3ItfM0/Mu3m206iU
wqOXMaA80eV5szdTI0UGAso7TrXp2TEId7fXdnWy0U+kaAwomATxcsymIU7KivNft4lzNMygOLTF
aJ4miVz/7aFWtpFB59omN6TERNS5HIqw79vcbqS8U5ygmGHDeI8iVFxLoz6Kmhr97fFWyCI0at4N
uLhOeztqBwTjIldO4PT8aAB65BtUCSuvPJhZ3eFU4CnnPMqyk4ZW6L5JUFaFNreRdM1RbXGtz7L5
JF5ohVHvWUS93oSNGqs8dGZyx6GrmoKidPZDSwZxjByZHpvaKF2BR92dVmBUeXsatDn6LIenUm9S
eaUIAYvjct6BPQ1ZJDVihsiQisFsMnfwQ4vLx8Zq/5mkdTTG8GTF1Reku8/gUR5J4PZsh4PSFN8H
Nf8mNe+cWOkLkhn7IWnfNPxKNn7lys1gQB+kuTZXIcEDXf7IDmoUguZ0iFA9TjAszZxj3OIbfXsu
VkbBO4B5oMTpzNTIy1FiIO8iU3x6JKPd79pWy93YjtWNb1nZeDPPmPCMFoQzg+0vhxGJDmc95Nlc
KUCo+9JB7jhu4rt0Grwz/WD56KDf+zHPkCsVVWAeNasSblqH/97+3OsTNzcqefRJYiOdkcXh7r22
HqVXUvRDz+sxNuv8rlR0zeVJmP8sS13e/f+NN/+edwFMtJpfYcjtneQYjQcDSyhsxGaf2AAl40Kr
yg2m+2/i+OXWNug7IP5KYg6JbzYEeD+g5rBpaKgYJ1hRwcdCDyYTjYIYErRnN7N+J0Db9rkuuuIN
nEZILRsx57fQq3WUVHKv1U+lKjNs3Z1Z0Vbmmf7QBDVOtxOYyho5SSwUjwFunMV+GmuZ7mvdRDum
iz31o1dwXHZJHQ7RHueJSMPNaixLCqxt5O+CthL1oW7RQ2wdM28QYcrQ6RFgkf92srj/CcE5/RbK
HFUtFTxFvquMqEKUfaqncxUYWnmKkGrp8arsbby0UaK0dipmKidsR8RHvAuE2AFnbux7O/NiDEfM
vETKlKl67LAxQeXfUlJeKYo57dTEwLXOGhykG01M35ODbeoFlLV0QKhzoDr1OsSyDY/jGH6NTaUu
jsLzsDeRniK+jV5nvA52WKIyng0DbqDhNNhotR162dXqKcGZIT1YDga6O7VLhyd+ffTYIX6E3tSY
xd4+boW+hbZdaVmQss6YU4uSps15W6y9kkTg8qSDgoF2RgZTV3BKqRCeaXI92uPMVKFEM44nOgbe
Tq1jueN3FRz6MHyxS69DqkqZ/ENWI9KYiy3zzd8F7sXWBGxBXwzZ+d/Vl8ufhyWZ1oQl9ma1rEfE
ksUedCNSUxkOhYFU9+TBH+E3GjTMegU0HlJpRcsXGOAXPlojiGWvfiiQrWRnHv/4mEJqppuEvAY3
kjlHyXfHVBblqHrcRSfZBI89OrfjrlLEaxbmxlfcBLaov1fXH7kqRS5VkB8jz7TMWf2mjIKgnFDr
9LN+z46y91MQdci4UggcIh/shFcfw1j9PhRTs5F0zPfGxTLMg/OJ9FlmM7xlgXca0IZHCyhEwYnj
l+r+BwuPLTWO013RIhBodB9uT+7qgLR9SZVxKqEjezm5oTLZZV90XGRd4bkJRuqfrBHqioM81tEo
TWSL7OaPCy6A+mkOcsszyWToiziYKXDjgo6vFK1FBtMnDpqR49aevrpO5lHIYbhL0HyGgX/5aU48
wBvw+bTSV4uzbwrKtkoSHIN6bI/9rGN6eyrnqVqsHcUdmhQ0QLm2l6TXDMsy5MrK+R0nn8sc1i9F
JfvJs7JxR+NX7jutMOe2xVbX5ipNmD/03cCL0FJ2fjW0kgdPNMv4pZPfnbwOv4Lbn7cyndzMpN1g
9wF/LTF2g2XUnRaOABbyrHWVKZYnbFXCoyXG4Sk2N5l/12kJZGWD8TiMMy5hCQNTEFjUIq8MkEPV
tDurTfSPhT/o94XPTq3tsDg3Y5u4qOJ7D6ov84MX6sEuciLl7faXr8wvrj8GeS+MDfraizQMD7xS
CVCZIyEef2Wm7j+HOGOebw/y2yxnsX0uRlkcCkSLzEqxYQx7Ab7lsGEiZATrf6jSwM7RlGRHH+bs
lMMp8mlIUOI7jPkY7SUdzZ3jRfugsasjvTTj0Mfok1ozhWpEUTGk4xByow9CvPZ19KFJaZoAeMT9
RVY74A8PFFWsY9009caBWNsxQA/mXiJID87g5QEs26LzpBYHbl0rxq7nCXOMLfEZWFp3QAd9i5R3
/Txmw6CvYsFao7yhLvvhCGUr0dRI3w268m8ZJhruyob+IYZyfkg986Opj/ERzFjwSABuqBzhcj1a
8Kw6BMY3TstKXOUeBboOEoIQZy5qLJluNzlMf991Cj06KnqPtZyop72n9ZQ/Ess42cm0VSBYiUBz
BwDNgRm8BrvmcsJ5Mfqp2rBRw7p5zfxIe3P8Nv2kghF4UwOj3GctxWEUYaW3tXtXvpehKblwTukQ
mYvdS/FnUscwDNxe5g++ipFS7HklKJ6EPrakhNjEIeT04dsgW+KUhzMIdkpW+Yt6xt+lSdLVlx21
9+5fK4hp5yake0r3k67HnY/m3aGu2icoFBGCT+VPaeb1sU2z5ugXyv72OVw57BYPOm4mPmXuf17O
IUbVljk6zOGA+uLJkTgOOSpCDf9hFB6PrBOgCrks01PkDEPYBb7b84zEZFzT4BeO9sYBXF0UMG+0
hCBQcCwW3xLHMQ1E1I8Aw6C0mQbiEMSJek4tPq2Z5pcEFbSNrbA6gfA2ZpUJ8C/LzloswtTppO67
teH8KhtVPZo+Bjq35++6SkAizSkH/0JReO4VXn4aWuFGZAM5QOkhKl6M0lJ3tToJxGiD9pShVIqj
+BAfgf8pn5WibPDTScQR7Gb4CXBav++7waDibZgv3YSHFN1AlRy2ktNDhEHCbohb/qgkmyJ1q7MD
mgHBAqrYlF8vf3cUhaHXKIIlaZ1+Z2lIHFld8O/t2VkfBDFAEvI58i4OYxHnXmWXDCKsusH4LDWP
VoU55Z+PQpYM4wL4IqW4xSi6bOKenhYLPSFQkY2y2rdzVnB7lOuHEys9Q2VmsR8ok8sMNW1jx/DQ
2gSdLaIvZT8Z50TQXbKmEAkeajQH8GFQJ3pQzVMxvKLjIkEIAKWMQcLf9cPY7fK4As2CscJGBWEt
R6Foj+cBeYGNSNViDjSfRr0P+/zEXdL+BE2m73yIX3uRTuW9MHHBq1PuFkgGxm60EqiGrXXCBrfe
mqV5oEX2QP8AEiASTTQyl1XoacIqs40b5TSi//rih8Nj6Sv23SRS42RGevqSFT02WA6+s6pM//UM
pI7DqRteCzNXX28v2cr2Q86PzJ6OySw4OecF7x5svoPDX23nyqlIxvKAwBaivFhZbXzy9SgzfpJs
GwjVLPq4uOwQmYZhMaH8ZCXasBPYmJyDJN4S1LgOoYzCfM4RlPO0ZBYaYrTiDBeHE4A/7VAV43gX
osy317RwuNPAl+zR9x42ThYlvqvlZFhaF9yp9BXQs7mcwjoc9cocGu+EyHauhupjoafFL3pBtjgK
I+7dAlyysyscTEP3bVonH01v9jepUnNQd72YuIQLKT4CtBtfwYkpXMLixYoc55PfGfGPIQcJd3QA
2dIFmrT0LQh07VepW+O0L2Q7WvupC8WPNlHT4VAa9qhQRWpS4zxUAy4fDg3bZO95MY5YiT5FbxEK
9h6sxhBd3jANPH8ndTCDh1qNnOGAOwqGdl5nKtgQK1oVgX1J/KdubMLHKsUYZOiVYC74FD9Dv0UL
P8ZROUXxtw1eu7YwPqNonv6bNVr2V1T4JeYVvjB72pJmx3Z2Qt4FSvhXbDTOc4jAEZZv+Ng6IBU1
ObDLLWS4FdkXQFawG+bL4uBXZJecgDyuw59K76jYpihD+NXX8vaLNY0w3yF/fFHzWW+80tkDbhRo
GSa7TQtCCFzrr8FQ2xcrzByAl6ZV3Y3gq19TlT4vqCNNeVQrI/SOOuCdu6DV6VFrikh+BIrdf80K
o35NDHXCgUrUrzbdo31gpo9xm6IbXtmtyAAMFRRcsh43+q40ETZv5VtCbfS1jCIPrxzoyYcqc8aH
nLa3c9coUWjsYuTQlAMuzoX4q5BxY6Nq7YSo3DuRWSGnGfNUQK9NQVxd8Zz+BM/b/6FmU1ceWlVt
n6MuiJF+NgvF2P+fpIkQ1yk1cCShRJ5YFobzqsRW9tyJzPycoFKS7lDf9D4MpdN89MFf4Y1jx7Mf
darYFIhE7H+2E0t57cM0/XI7xsyn+zLegRCCPE47DHGYK/qAXzly8OLIO/k10qBegEBDm6uaK2vr
85+PBHJnZqCigcHL/vIoklmUyEGnVMcRG3ko6uDfpo3LZ+HU4UbqufZNAMQ0YZLEg05f5AY5OvsB
diuMxNPgVPpp9TDhKLKvW+Xb7W+6RsIDr0WZDMUbYifd2cVQsV3YtsIGPRV+jUyTPqVviqTTT2zQ
77hIxkNg1HT6ARgfAr+DJxmnW6H19/cs1pAfwQ8Q5MC0ehZBri90oHS955xS35pOyWClO3NwhhOu
kJ+1sX2AKI30tmdjDeHVP7MI6eu0dfKHSmn+8Z0fkdI/NI33PbStByvQrX/bYvLv6kgvNm75lXWh
kAS3kJesICQvJmso5YSlEXutUerOrQL776RO2yP8aG93e11WbhuDvi4wLZghtN4WL2bb9wBu4Qp3
8nAbOXQpMvV5K+WBQrZACSLRh50BEuTP9x3Nn1mtatbTAq92ucN9L+wjhqE0LX3xrWtUtNW1qL/j
n7X+w1TCcqJ+xMFF8nlxmKTaYCaeMZQTB2LXhnGwAzBUoifZTBtftbrHyUrZ3zYcG8inl5/lmHHb
o+XhnLqqByaTe6k8OopZH+tJc44JMItzz+V7VEy1O5R2kZ1LMomNq3yeu+UeR0KHNx7atxqls8sf
YfkhFjRYBZ0mHMhPFA1pkAeDfQonGtZo4lZv5cDrJDGzrVVdHZm2CnJPBBT27uXIpkiDSEkomzeQ
u49ZVpU7Iyjte6VDWjUOe//zmEfVUYtNbWORVzKzWaTShnNITVld5n+2j5xK5cPBbUG5H8cCwyVj
dLbUptZOpUryzeJKdtMSJdyXtGnCbMDwTvHCQx1Z3k/YXo+g6+RGQ3z1e3iFgJihqHIlUG2QBJVJ
rDknI7TKZ7qGOTs33AIbzetxtVPA3ptcMiqlxvlXvMuaTRATDgkHo2RIOXWVXp90dUieRBFVTxmV
141YM0et5XjarFsOMofa3BULvYqCAZSRc1KyoHzBUMze+UWDU0PepUSZTjt0DabJeq0HL1nVb/X5
10Id0ZR3AntFM5cog9Cc8PJLGd7TZX+WweB80CKcd1oNWRb6XZDBRDh8vR1f187Eu0GXElM9Fpwg
3Ri0piv5q7a86EGXaXiCh5e+jo5RwWmujIMirbfbA69+LZVQcJlQg3iVXy5uYw1TBS6JxaV/hmhI
lR9sPUnuRFPif9gE+SckuH7dHnOlokwJRgOqO/eSeEksIgCe4pGHlBMnRA1+5gnvF57nwd+dYSn7
Vh+7E0Ip02w4aGgnGfnZfYVm785XaqycGpMYPeLIgTjSSPNEfjWVqvxQm431rE0IFKRskRNkXeuu
NBzwP/SHT7TvtXNCcQ1YJtqqyMFl/Kt6+6vKUv/j7a9b3b6ztgD4SuA5S0S6EQ15kPfMqJlhoL4T
4K0esL8kkccp4VeYoKMaq7jFCIlrnep41Zbcykr8obrL5WJQcKUMtYjsQTVJXltcL01eNU9ChMlT
ONjtUyWNdI9VWf4kzC59tBvp7Gqk63dlUPYfFN5xh0yNxcGKZXLGEN2+65EW241t5x2TFBZ1PGKA
24nZn3Oy+wdNmcSuR3LLQ7zzDpUtdCSn1HoKE9U/om8hPps2/lh1UcuDg8jfUfh1cBAaaJSB37K3
Jk19QGIQ1TRVp7U8hBMd7mOr00QxUPiigWoETena6ZQ9Gaj+f1NVPz7fXq2VEIryIXK/wB4ofC2T
aNEmpSIq9pSJoe9TYXf4fIeBvhHSVo73LPVOhwrFa/qZiw0fpGboaXZJQmkq8uinA2Knxf9wdl5N
chtpuv4rCl0vZuDNxs5cAChUdbUjmyIp8gbBoSh47/Hrz5Pc2XNY6DqFpW4UYjTZCSTSfOY1SupH
bUepaMlyXy36Iqi4TILb73ctlhW4FXQ/Ob1JTDand5Uo4zQa3LZgcou7OtbwU4Gorg6ebc5yiApn
vXzOjVS5w/hn+KrGGbps+WwdYILNiwfuQ/9UJu3wrq9xQfCQfJIfbDmuSlSmuw4J5kRJ7uLVmn6a
0SRYFoLJxLlEFL5tVGRLZku5JOasVLSTFOW9Z6lzDTy7qfxV1fFyNjTk5kgoAskZ9kCE13aRBqKX
+05U+bZY1Aisx7y0FUFaAcR2UUPd7esuPxlKuHMEX1uCALYoFXEAAebVLo/gpLMtZPB4USUZoyCx
0dCL5GjXTUf8ms21SpQgLjXIhBre6JfDzEmRFN3aEuG105QESpfYrQveFgG+mVANM7wxHd91bRu9
7XCGPE9hnuR4JOYJ7Q+wneRA1YJ5Xz87ybvbi/Q78vXVszlId0AUQdVxq0tbOZaUhlbuBFNv+o3k
fJ5TkIZYiR/KyDjVVXY/VvmTE1IjifSXYpL/lY24kC3FOWrrt0MzHaY68Qy5fDdSGK/xKMys+SQp
1UFFylhyoNVHLJhBG304PK2rIi2zs8WvXKQU/QRsALIm9bhNApHkJpajq2oHJEggXQfwKUU94Bev
Gw+K0/e+JYChO/N27ZvSXwevQK5MIL85V3Dvy4Z1Ne0AV8rutzBJjWcH2ERJ0XvOeN2md1yy9/Zf
ENdVXAK1qXW7wfkitZSk3GZMlucFsvlXzFnn1tfn+TGlOl+4sZGkn1RJQeByQSn1Y54ZuNC2FRqq
3hKG6u9ZmCp7bN4rFyczSOsEVUWgTtu8YB7QsI/LxQ5650ueF+s90rfFXVmDKLNHlJpbOTPduGmz
gxbBfLg9lVd6tEKbyQCuA6IWQvHm1sxDBcNS+CQBfo6la6XNvRJ2Ryltf5Mjm9a3UgbSkL8rHeUl
NqU/dagyatLtSfFeXUUWrSPyo+/X9+UmVZBDjjLAaMEaOU/KFIv6/cp9WSbRwQkb4UX47faLXzt9
QNuTDokoEDjT5YjTkKP1RF4c1MqEBlFhW14VcwTdHuU7cma7wznh8GCAXgyTWbz4D0lElcgouQxc
b320fIa0awdl0UJMASDuq1mRuHVGM7ymoXI3Z2V7AnE8eI4SG+/tcIa8mlj60VQiDL9W0bhNyulE
Kzt+WFBsvEeMUAvymvLtbMb5E6ruP9+wFKLqAhMkQCZ4C10+fofNWtnVmh00o5rd0+JT8ZueOryJ
1fborKn0GEnSvHOkXP00xMgwnmGYgXC5HJR6+Ioyy2oHVGZSKpiNCdiyMXYihGvbjkIlbCnalWR5
m3vBXNu61cLJDnLFrgJYSyZl0ckJmrVK3xsY3z4ka+LcF+Vov2vzJt8Z/lo1hCKIEJhBmUCQhy/f
MmzHxskxxwuyJUVqhXCMWDJL7iqQEV4fxs47K08mooBpdWUro3puDurOQ1ydaQH7AsnH7bhtfkp1
AvRqpPphx7riLtjXn3okN/zbm+D2KI682WoGeMWZyrkd4IfaPQxdiWKAI/V/5V3AyykAzIDt25v5
pGqzUGDpWKrKgNXAoFh+ZCPi8hfeBSwLekeEtEDZLr9abmRaoQ8jazOJsSSMzHclaog7h/K1pQkI
D74gPCehgX45iGqXPZLBnIZzXKrPuY2T4eoQiEmLnZ603EIzZO4Qfmgq9eCANtt5x2t5Kr0ungB/
JrilW5Z/aGlZpaO2zNaILXSm0naF550NmBs0tv25N530d13L5srFVEle3UQ2pIx2btToZzLOzHGx
7qkjXHbK8M9hpObmYrY72j5AI4teR2mgPKosvEfUVApqe60D09dM9Xz0ssaqn1d84iJPG/ivK2WN
6KRYTvHC8Rm9aE7efb79Ua+lKcTa9I2JwUD2b+5AUBlxPTY5MUwFPRyIO1a8KbcCFM3plJJTH3pt
MLxZtpZ3t0e+du8JkjAdRc4gGBaXXzpT1cakoc4ttEbxmxY7CL8xs9+Vtn1nD/ZLbOHxfHtEk9+4
vZB+HHGzgPXcBuAicw+hpezTRvmaW+p6gvnlrdMq7ezJ13oRQldDYMCQ9YXXtiXsNe2QDNnALZtP
Uvl70VZz49boeh+aDq2KmMjjYe1Qny0X6UNs9s55Qp3SnzU787AL/wN0/U8bBPJEXOuC3QdSAjzx
5Yy3jmQPEk2QIEL17VSW+nj+X2QdV77rxSibHbyOcRtF4mBdECU4oiauB6gCmnQVu+5NFi3JsyT/
hXwKDTYbBBNFLdJu7fLNWLsTPs4cs1q1TiQC6+KZorhxe/28FvBiAtHRERo333E+mwVk4kuoVEAV
KS6p41tjcGLilaLx51iJD12k2B/atF+CpQtbv9MX7Vxppf6F/uP4rBhhfo4zSfLWAdjF7Qe7cmiS
CAhUKNmzTFHx8vVRi9X7sUKhJl7N1uWQ7ITnJJnSIBtekRU0zzRJCUZD+2jL7fj+9uivRWQcJJ3E
nCCRACNf3kxLQSKy0swIA1LGsfWcNJoe49AYayxiYSDiWK84fmZ30YvSCO0UQeqP3USSrPu1bwyc
HsEMu3ZJguJLdI0PmDHlcZBWSS72ArvLzexc33nsKycfZFpyY0EKBRi5OX+sWTWkdBIVJ0edHpdh
KM6N1AwfnDxGXmREL8Wi8BXIXWjucG+uBAW0I+gVQ1UHMrLtrWayQuFsQBSB2tHwh5LOmJePq73D
vr8yyncIJDvdEsq3xuWicNI8HU18fQNlwavVdexa61xDr4udU/X1foduCtBS8PQ45bblZDm3Wq3q
RisIOyf3ZSmLX+K0TT1Dn63jTNqD23mYvdxec1cGFc0W0EVAYQQo5vLlWI51jRmwGeih2jXuajvL
m8pRPoam2j5U9Vp+ba3Z3AkOrhzplA0hYYqCBbpi2zYPnkYJ9afYChDPjs4UXLuXxaC2YEeKhrYq
9dJGqcOn1gFzMs+m84R8SB1UJk3MzqZ7rVv1zycMlMnY+tQyBdR1iwmKBzuM7E4zg9wJ85OWNcMR
h9vmcHu6X9+cjALPFT0+cF3Q7C6nu871OMG7zAxwvMtPLfGEj5KIj6LeTJJS7YnI7g23Wbqd5nQ9
q8oMYAGZXifX7cEZQfDK1hD6ajL+fJTO9ifZo6OmIUT5/bv/kKkmudRKq7SYwazV7XHu6cHmtTTt
LJ/XBw6jiACdMxqzx22Xqe1MDUuHzgzMUM18Lezmt6MWaUDwJMaTTRVHeGf21mTeIxeK+boMfCg0
gsXm1qcoTMP78vPlUe0U+VKbAQhoyVvyDjk8PW/ukswa91oRr4fi9YBzMKEQh7aVzTpHHocA0giS
alLvYOSFd/KcNenOoXPljYQAEDYZdO+J6TahDDWDIoJ0ZQR5LEX3WZKqpxEYUVA1VrVzWl8ZClYt
jRqBZISFtblc9SFGbKKM4XUnUoV03tp4OI84fl2te6Wgq0MJYTvhVQY8a/Od4i5OunZy9KA0kiqQ
JiRwo0mdjgo8wp3FeOUAxRPMlHG9EICALRybRlrbx6uuB7hgw7PNQsQf48h4ktck+6i0inykZLfu
fLUrnQmmkV2gw6iGBLWlzMsKSRPu1Bo6tiTBzYS03Vzbfphb+nnMsxYdzFF/mSL1a+poybtMA0aI
F0wSzKvjHOPMUM4rWiK+met9ENlZHtRdK7s9YkYPVjh9uH3qXZmj70Uy4mXc4xA6u9w2ZCQhSeBK
r6HQbQ47zobA00GindoijE+3B7ty5pF30n5mbgROWqyNH84genSOjfyTHnS4Yd8TehhHaZFGdA4x
QFmkYvpp1D9hFvAesl2kOUFYXo435fXEFgaRG67ANlsFlnNhF8nOW11Z0d/ZShg6C1mK7eax0jFt
6jxhFHPRX0wnXw5RvvbI/XOc355A8cCbQ45EFoI6zSMg4FuYKo7keamlFlXBpVWeQ6eLECVI9kLt
K2B/xLM4xRHhpplNS/ty3prCmg0kW9UAs2LpLDl2+NJlUU1XCh2TzE10qTrYTT3f4T42fyuqdgnK
WZ/vWvQhnmnRGPeOSTvUSJpqRXQnz9GnUDK8V5LYHax47TxAkeYbI4+X4GcniOYw5UxR82XzWZuD
rNeaqjdrWw0ygyJ7XodfbbuN/sogQsoFMVB0Ubc9NKVZiwERZTXAz3sEIld1n82oKX+7/SqvNws2
yaR5aEtRJKLvfvkR9CLKUsQIKC2jsOfSh4m9te9JE4BRoBKd7Dn/XUlxLgdULweUJkje6WxaiF1I
/XnJ24raZVx8m6osOccPMVw/ZRg90jMLqZeBTCyZ4wBZqOlTgdMVbHDLeem6qjlYCTVOcsjy2NUI
7N2el9fbjccEhy7KxzRUtg0/LVkbQHuWFSxJ1njNQCBYT/LgggXQdj70FboBY6EdQBGX84qr5HJK
8C1ywHBhv51ESCFCPWt9paoUT2rSOQjLmko58t13cl11PkpNiz9muuSZZVPunDGvNz4PgrmBqOSS
0G2pfbpDhgbjwwpwJBtPU4i2vLY4e8WjK0VrhoFJQDsAwswrjFJUrnkX0r6m6xBB94esdIrCeHAb
uyG7MmrUXxYkG3NcyO5r0NAoRCrKzve99qrCVVP0G8HRbXFZVRqT9tDzD+LI0vFcjStPkwf9p09S
An0BMga+QGqxbTHKta1UwpApSPrJ8sNlWk5paZWH22tVhGiX5zWjQOJFQkgIfmzXjzy0MywaVVDa
LECAtjKflNX6NsUWSbeqwHiasuKsEgPshD7XNomQORclXqHdIx7sh5sWSdk+zBudSVxr677vjPDQ
hTlW4Uq5N9S1c4rTidAbiCniJNrlUHgqaFK98L2mYS79MaWjpShJiqtyz6Vu6D+fyHxP0WgRgaAV
BJzL8RSUrjtpnqzAVJfqTh2S3M3H2N4JHa6+Fee72PXiAN681agsArg/U1koLduja1KThiflKSmm
99rc5G9uL5TvFLFXK0U04ijVED5uN3hC3S8GH8jOA9R0qMpm9kJnUMEgL2GgRlp0t2ojLSQqEYBX
k/ms4g0J6aPOT8WMHi+BYu8rcq/fyamGakQx5n4vJX/ARFQf6eQpQH6N6qT0Sn3us/HTmkOvcBSw
CWNYDM9laWkHSA+RixZI5CtIsfu9Ag4lSsMSpP8aH2+/8LX5pYpGcCaoPvK2L601g1YvKxUVqc3V
IM+zMKDswHhwAmg/asoeplR8sO0Ec6wJb036AEj9Xy6bjAagHMa2GSx9VaKzPziexTz6MZ4aXhRp
tdtBjzmhuWueJuKvAOYJxgBTGz8n+mSfmmHUXClal8BYMdTJB33yFhkmydgViouW/vg4YPrzEHE/
0jexu7MT2vPJNsfJH1YB9pyi5c5andYDAiZXroOa8KluQ/yRcfbQOlRrzcp2GcU2qxnbrdQ4qouW
3lcz2gL/USttHyVtawVZAYGyltbunKfceytNxo+3P861Y+vHudos/lppYtYYDaLOURu37Qvtg9Eb
ynMTpprXoEh/RF7O8BxAU97tka8c/uC5EJJzSHkpIohl88O5NUeVo3dWwrE8Gs3DMKOtruRdd7o9
ypXTEXQcVzp6puKM3IRWoGTnzITdHIx5j+1jbtSnRKseZmPudo6R1+kVdlw/jLRZdUWhIXWeRxwj
UWR4mlpOWGIA0pZWIEeWhGVuK0vtX5lEuBPEwCJI3TqbSPA5+qZLuXWMcj6WTi3RM0j38MzXJpFq
PO0x0QAytoXCuImjWq8pFGbtgEKNLJXopU3quZeMPczc1aE4LQSABizv1ug4ltokMpTcItjMGr9x
1HewfdNTV4FSuL0yrrQ/SHl+GEos0B8WYFXkA5hd0wwk07AeHSuugy6ssgcdDlYwO2H9WaryP1N7
7l1zbOJzYhPrDWVruU0ut/dDaX7NAfzvxET/n8ei/4FO3BXqTj+WTtIXBftCK2X5aCmYZvqLXanq
Ialk07XhfiFLkUzLc12seuuGRtPd25Ned36DA8bJXCqgZ+gcNb9nvTzvFU+vpIxU30WTE3gwXlJb
0SAErvj4I59Ij02kJ+Kgrub71bE+K876HEugqmSFBEaH+Ranb7RhPo1q/DgJxPOQJW+WWrozlfJD
ZfTeoslPnSV504oA7e3P+/p4IdqjcMfFAxsGcbDLr9vRfuzVylgDBPXDO1TeBk9GB3BnEb2+28Qo
ZOjCZ5gkUbSyflhDdigbA2Jka2B0cUM2kD+GWfikjJ3pWTJUz599J24jStaAkOC1vKrg1EOYGBCV
1GBQtSaATJhDYu2k97dH+R52b+5PkX7AcCciovKweSmKRNba5ZTHbUkKQQYM03LvGNF46JMe5S/8
qIJC7epThPOJW6/VdMLervGJi/PDMmvTQcIy4JAVS3qS8lx/coZ0fTAnE+w71+shNVfl439Ax1BA
wRvYtdeYXsulNR3AtegujKk9ZOMVaBxLlmo/+mACQbyV4VvWZomsTDcDobH3dam7ykVfZ/RTWUfb
PZx7T9JG9SipxfomdkpAl05C8aMojBON/V3e/eu1yeNQpBLMdpheWx8O/HfnJU0dM4gFtqVrC1SM
1Eg/GqFeuGm+IvhrS4lXCH1COTe/tWM5QjzPM5fIfnSnVh6CFhrrzvIS3/XVd6eYApScvJML83Ix
OxKonpxgIeji8IGQqHxnZlHzrh8RM65l+ZuZWPWpgPIbaCsKlbdX3bU5IUujvYdOF0ydzUWtTmOW
mmloBqSKi68k84pZUbLnD/16v8JXQwmUehHRKKqMl684KOHUUfym0VbhzmuEw/RQLvl7HZ7GIe2d
n0cyMRwuceAxLfKzLURBUDWGpLXMYIhD6xDOWuI3Kkrat6fuSiOPYfCs0KlFk3luRb+KLtYUaaLB
VGbZ4CKjlHuU3D+uauP4C///eVqQ3Ghb46xFFbrT9qMtGX48zB9uP8jr2cViHplJpJBgqCHsejm7
rdopZpRPajAv+SeSVdUzJAjQkZPbQNLKfme9vo4VGA7OGN+Tsj8Ka5fDNcaIM7JZqoG+StLgUkAa
3DEv4nvVrPSfbgRdjrVdntypqD5mFAJDeX4wzfEPS0VO8y/MH4ZDqFWz+zBvu3yhvAozozVBZi4L
HFV7cOSDttTVwWp7clJr2auMXJtAA/K1mESA+7oIaX+4vbDkXQRgWAlmq+7dCr26Z8LI8tAZyny4
/WrXhqKAJ1MgoaZN9+FyqFIuUJRA2wt4QikfhgQImdzbWK9ZYbYz1LVVaIrX4hCBKrltf6LrC4Ec
VwhSTV1/1qq6PiPzWx8iYID3YV02O8tQrOrLY5O7mKIIDBVcDqwtxo/jesnipOLVVpmS4ERZ75Bg
/UrG1xeHUG4KX4KV6M+5s7cDXh+aDK3SI4CJS/yx9aEEcJ6oXZQrAUb37bHCwcQtMbjZmdDro7Cf
kTlCfW9b9ll7aWkUO1Fw81V0rx+oMKF9sOdvdm2F0AMlFUR2CHLbZoXUQ1sjX8pnE64AsLyWFevO
GhMZvWl3XujaCgGUw81L4gRiZbOZkdJWYJY1SiCnXe6m0Wz6bTyofkTm7/aQiHdSwyvxB/BgBVs1
ZLwMJKfEu/+w0QRKb50kZK5zpU/eSDaCQbocGW6GJ8OhYAHFroaeuG86oXqSG3m909Wm8drS6rxw
qsudFfv6/Xkcch9kZISo27Z1EnakqTS15YBKknlYKnsAxZdh6gZt9ADd6svP7v3L4TbXQilXysgR
hO9hZ0OBkpskmLgvA1jGv90e6fVKJd5n4wvFGOKy7YHWoaRQFCUjCb2Po9OE0yFXymbHeub1SqWV
yM1DvZUMEmba5de0uxKJ3cpZEZvryjtC8igogX/eUXrbazF/R8hfHi4g0ZAfQj8WWBAtqMuxnLIp
IrJNORiGLtS8SZ7Dz2upGprfTCj/uKPUhZk/5eFKVIar+n0K0LQOoraKhzN/ZYoOVafG0lEKs3pE
mFBq3y6zrX0a9VRrvLWyVj/Gs++piaehxEBlBQvcm32LSm2Z2N2LKg1fjXSs3+MVlipuWA/rx3QN
28nt2wFKZDxKKh2KdMrz59ieyAMKJW0U9H8lpiVrgb7OVvVezicFvps26Z+NbuAMnkW/xf/Zz2+S
zwNFoW4gmOubIwRXJ3qm5igHc1f0x3ZOZHLUOP50e5QrslmcuaKeSceCoshW/SAmOIWKhoZ8OEv0
fZMpfirLtUVAD1WE9MGoFymF51AaqY+VWQPF1B77N046aNRcQ215SCRjus+GsH/u1yyEGQjOai8x
FWfY5cJh3VDyEo0V7J624IsV0lPe1kpPRXlGW96sY4/+h43m8GSvsz9XurS6hqTa8rEZc+w6w9AB
0tvlpjFRB5n03nfAhd5TEgm/GF2bFMIcq8/vajPUipPl9MQIad9oYBuS7mB0FjKhWlMnX2gUj84x
SgwGiBGRXd1OwzkSSpYNMbMCe1W6JDOl4gJBqBtP76rwpPVUAWE+q+oTNJ/1IbE660XWZxzI5KYv
Oz+0cAxzUSuLSw+1yeGgqIiVeEpoOLObVvIIu2tUu4clrXMvha8KU7jIyi+dUWLu2smS8ikhQHlM
KhxXTkuxUL1BYV492Gi/V0BGQKp7YYoesdvFrT77uW0M44PmFB0ZlxajlxLTjqQSTFn+9oJ6HUCA
xCEAA7UAoknfQhsnOUvUucyWQJvN8l5wWn1tiountpcAtBRODBm8K5/NbN4Tnn19XjIy+AwqiCQO
r5gWuKXSBnZozbeGPJ5UYKm+Zpfjzlq8MgpZo4a7CjefhWrF5RlGkKlLU0qRpB/SCSnZFesDfTZ/
GiCKaYXY+4J9SeC3OZUVo7EQ5uvXIKr65N4EI+YlZmH/hXf5cZRN6JA1UMW1tl0hFzWDXzRLFTga
fK7bK+L1DcO7APogVmDCUJC4nLHJziYJ5StmLCsbt2oTzdWzcvUiTrid5PG75eDmoABIB1aQM1Mj
b9skHU3eamOzqOA69IHiQjwX+ceWrKo955K6ciJIefPQzXJU3ktZC2s61iZ8ZiJ5qSQ31STbPPSr
3n+p63h8cGw9Do96uDTvHeresdfWEty3GlIgWl6NI7lOuw6Y9lWl+tSHcGb9sVHSvSrylR3FahOV
BGG8AN7tcv6yDIOoheposNiZfV6mPqKN0wlirayWXml30kEqFirycWz99B0kUHUMDMaKIGZLxMrL
KcURJ+XTRbrs5yn0eErI8l8ZRSAGBdjNJlW8fMEIXK+VLPYSkAhRZzWKyZe0cC+9eB0nCmIA+dr/
IFMuR2nltoDEqEMBWLT4w2qM/RGcYn6sEADyCgfhudvL/grHkgofjRpRxQAvuA1Mp9XM24FebFCA
fL7Pe3WsPCVZP0ZaiPA2m9uda6JhZ1GMD7ClnDe4yNdHC6ykq9lj+dKWa3cnV9GIFRjeDdIoI/+W
VGCaJrU56W1DBF6nf+i9HL+HPlTuHEGv50ucPpymVECALWw7yWZXW4Pc6HPQ6soUTG2ZPcRLYr4L
jVnF2HcwdwLrK6AV0dmCc4gwJcoP+uacILgZQ5RdZjSfHBDcaRKdk7gLz7MqvzdnLQ0QKYFAgubh
iZyj8JRKHx6TWnt/+7tdew4aNiLoFp16qpqXC6VZwtSU534CsFrWvwPbyiEH0f17U9VR+6ckUZQB
JDAV5UFrpuVtqVithR+c9aXUp2JPquL14UluJ7TeCAMFF3ITMs95YrA0vqt501PUWmt4MBCa84sl
V3/6NgAuREmDW1sgyo3NnWOlMaZROUON4xR9Hhdp8DvgOzv5xrXppXpNPYjYQHDLN9OLD5ZjjmY+
BRS4f0NUJ/TykW7tsiIYM+cPa2+cZ2vSPUkd74w+/Rflhj0g3JUUllSRpIq0itgaUPTlJ1YXwxrz
JWZZZ2goGawkPBbV6DnXtcaltlfRBHC0YC6HwuunpTuHKV4OVRL1XpGM+s5JIRb25aXF01CxortD
94W0+vJpsprSxygZY1AkpvZSd/XqT0MV7bAJr6wkNN5RUxM9T6r1m2tEaWzoER2jSI3aIMQfde/6
1RxSV5a0bueNXnVdBGVRFNuEJCmp67aWM01QwomnG+hsRYPXqFMkH/NaW/401SQmYo7atXJNJJQH
QtZ6QC0f/xm1KAb9APc5JZdrqkwHuBethTtE2vShLUdFOuMmmLYoJeQlESxMlreVLVcvFgo/f+Rj
hb1TiSFuOsosGZy/zL1kaXsVi9eiBsfxJNodgHMvv5Rcl5KObhgmNoDNDmSd9qcZaeavQ6lhw9fH
9ts8NPLPtpRFd3o1WY96LdUuMs40jxJkrmt9bO/bwlIXN81kh5dSrBPwWxDSMZzy2wfZdlmJh6UM
SoUGuJEADFw+bFvXkhnOQxNMeml58bpaRC3TuhPdba8JRmEtIWJC0Rr5qG3TPrRaIRCQNgGgMVii
AzlOHteVGybL5xIgye13egX2FMNR34VYBgZfoOAuX4pgzO5jgWpCvvirEZl9sDaEJooi1WetnfOT
vRodmMpGe6vPsX6SZUxNnSKVTp3R/CttJ25TNeoOTgXPo5sL676Y5TtnkJa9c+7K9Kt0lQWmFx1v
+v+XT5oDsItHotGgis34yVqa5EHLY+et2pvtnSJVNId6LWwxomirF+iYy0tqVaLovwBRSfW0Vr21
q7S3q6PvqaJfezQOYOplZBeUYTYHTrlgh27URRPMuLTD4tPiIKuiPVuHK5uF8IdR4BVQX9oWMKxG
xhEmrPGhXtr8CXX27hGbqdEbktJ4rMPSfESGNjvE6Oru5KCv8KCsEpwEcFECbw4YfMu8CgsV8T2s
ToLcKD4UZuW4kSajw9Jm8vBuxiHsKezgv+pd+KnOTMSZs3na+f7b4xYdSWr2sk0hHUoRFZbLz4+H
s6FOljYG44oLedKa3blpKV2hpLGnLn51KNGoEopFAnh9ORQSqFLS28isrZn9rcsW7W6pko9mUe/x
IF7Nq3gpk2SA5IqMAGnYy5GQCq+K2irGoAnxIZVjXHmsLNPemUsbHZoMpZYZ1Tw/nPL2t0wu14Ou
/TSXgGcgKRaRmUMor22vFjNitpXRGYLVBnShJUXPZdHvHZ5X5lSk3rZO9VXGJ3kzp6mxOvAmwwGm
a5mBo+xCjwxpuC9I/v3bZ9q1oeBkGcwr9XQ6rJeTGneg8azKHICe5JxkepSfq2ppzvO0p4W33ZFi
6oCEsi8olmOGsFmTq6HNUxzRb48tufQiiTbLYBvZqcU129VWrXvBvLcPAAntmWS+8g0TQ6MnRaWZ
q4K22eYl8WvT2qluhyBKlgHPME1xjXqAU+9EravEa0mhNi6bd10skm95PZoDwLNBaev7JXbqU6iS
3LLdjEDTigx7Q339rQnLdCfpufYthAG7ANoIqI34+Y+9DVoYYQyeNJAnEAkmCvXHNqrHA1hhY+ez
bw9hEBMCY00swRFBG3+T9RLKLwPe8k3g9LXsLToB0TCFexfmd+WPH4NLhjGoi1E3FXA3eLmXb0TB
E3xEVNWBpg+IfoNVXT6HAMtXeNupcqa/3pRelhlO9Klc1FZxqWWnCZqa2hQig2tqftxkS4FKnpYd
5DxWj9MUKb1rNANMknqEwu4WVT5CVKPGPgMPxXXFlQqrlODedsnH3gjJilKE/t9UKYVmyuu9AdYq
bZPOy83S/oPfIX8z9KF/X+taFPnp2I0lbVU4cC6riYOmk+QPg9H3hBWpEQM21WcpPahFaxSBExqI
d9ilMrw1RgVrXVWeR8WVlKS6b6S1DbqyMLyGr/BQDB2GgfQKotRLoNXVbsF2eO71EVOP25t6GxYx
7QimirtfMDtfH/9Oqk96atRBXo2zL2tZfZwcFx+mWkmsnbHEWbT5xIRflO9J1gFSmZtPjEbIAjS7
qAMgrq1fOGroI+ObAa2hRV1bUuij+bl3u3/X/7ocFYqaifeqqBAR922CiKGG4gm0O+ENOwl4aKLn
mV+YrTAeH1fn2WhyZ6ApOKVgfUN+jMJhK381rBgv6XWBl5KYS/gZEZ51Oixmsjw1Q1YZR73quzjQ
VRRuwzY0MxpT+VofZjTzlzvTaZOXBaLu6EoxLO5D0vSh6pZ4OxxCJ0YrTSM/nz0p1WZ8hEj+VJ82
LRx7q+gjWNFEjENgTVGSIRShyKjPs/4zF3OweT1MdqItd202L19lvRjpLZnVnS5sLRcZKyyG0Yff
JDY1TvLr6FTcCwYsk9sr53v/9GJiHQIzdgkCfFyxRJCXO7ZsermQ6i6j3sHnTKWUvmkxDOubZK2z
AlJJlbmq3GoleyiL+1Pf11pPxayXPq85slR38jpW37RhTcC3USp1h6JAp2mJU8tyw2YcXgagw8+y
MjYHp1u7/qAroakcUbxinopRyybY3MK+YSqXqnhz+/Ve5d4cQywWYQWjAQDkA1y+XhwPWp8NbRL0
+GFDThr1YfV1TWrehIsjWXhFJk7tZVLMPZHDmmv9ca6d3KtnyGOHytYVKtVh9d8h49+/zv8ZfeNk
yZeoKrt//hd//lrVC8DbuN/88Z/P47e2H9pvvzx+qbtfgqH840ufVOV/iV/yf//R5a/452Pyta26
6s9++7cu/hEj/ftJ/C/9l4s/HEqAhsvb4Vu7vHwjJ+2/D8Azi7/5v/3hL9++/5bflvrbP379Wg0I
MfHbIh7+13//6O6Pf/wK4plyFvfM338c499/4elLwb99963MvmTDL3dd/qX8o/u7n3yplqH/kvzy
VkxHdfXXffvS9f/4lcLd3ziFSMvEskXtluhj+vbfP9H+xocGASxaJsLp5ddfSsRu43/8qhp/o+ko
7E4NfkJPmKeDRPvvH7FORL1b1L2FUdmv//PYF5/z/33eXyjHvMG/pu/+8Stx28UpKQlNCO5biiyX
681YJ91CS1N7TO+S++bcPUnP0klza79OXftRPYs/6k/2k3mwancMOs86LWflXYsa8HP4NnmiVnso
H5ePyyk8UMs9pM/TMTmrHjIy5/Qh+5LfEbtoiO0ubn2nH4f79BD5c2B6SoC0sK/65sE8j3fZYTzp
3sD/z756rP3sJTyrh+Y438ceuJBTc98dKHodxntu3DvptHirr5ySU3u3HPpAPurn5oi7iL8cpKA6
mef6XXTWfMXPnroj1+7wqPj1HT2BwAiKp+hpxLQ2gAtzQqX6capczFDsh+zROjVP6tl6No/N0/KI
l8odxZlz/pTcjSdy6lN3zAOU7k/D2T5Xb8M30lP+Ljs7T9VjcWrO/en/cHdeS3pbWZZ+lX4BaODN
LTx+lz6Z5A0iaRLeezz9fKBUXaKiaxS6nA6WVKnkb4CDc7Zde63eyxyJ+0ydxBOuWmA4cYTkNIal
uqZQgtkxYlW5XbzE9wya2OvX6jRGqld4OR+r+IP9I/Jof/rPUG85UqC7mYfh/tAd1tVvQ/3nZaie
FPIJbhco7h6qdhMNvifex5f1lAVIW3uCM3BnU8A8jL/4YBU8JQDD7kpBH+qf+/PgVr7i6K5yKi4w
5/pGUERSsNzX4cy7lsfqIfX3wHpAxXqITD99WFzDKYLqxLheESAm7NQBM5FO5sR2fkpP+Qn2og/p
VNwX3+Vv1pcxbLgOhFXs6dlJnMWFCNKZPe00XChr3uEz/NievSJoQ9Gv3DScLsZDfLddNrdzRV90
FQflFle/yx8JSr7vr51sN7OdHHJBFLec/ia6vafdlJt1HaLiqX2pvS5aP0R/dLTIcCs+JLtPz3Mg
h3mgRbk3epIHD+NVvWpuGcRKlE6wN9rZk3FvRD3fhoZyAA0rKeJ9fcpczc2DzBU/Mclzks/LJyGq
3M2VuVjTG79l/Ly5Ygi361mJphD14U1yzJv6KN2zE4PYw+t7HedE5Hffp3P5It1nXzk/vDJ/MKIN
ZUFbP6mB4Gd3xVN+zS/yqbzo1+ZsPuZXOCaD/oIo+6k+qee/m10hkfkPR/0v/cylofutN5103ZzF
m1NO4ei2buwM4WQbdss19O7HxxhkPhwpHt3/CM/jid7m4D+flUixB696T++ZFHVEW3BHf/FkR3QK
+zVzM3+yF0d24LYz7SyUXKo4vuIXoRTCGJd/yzzDYxc5qds5kqv4DJh4Js9bYZePZ5WORlA4K39G
O3NMtwrWsHnQzlIoeLqbBEmAkv2PqoMi6gTf5/Bj/1q9zOF4Jtl5IT1bwyxgSCK02P1F48znR8Ex
HOFVdXt+N4bx59TXo/KsRoUTu82L+Tm5ypF0SzIEvD3tqt+xIaMkkp/3R+3R8AZ/PhnXikHZCKqx
S3neb7E/+OqdFijNvcmrYztxclu6roHmSGzv9TgP/uyYtsTvPya7dN4/l/a3GqsAHay92Zo7eOJp
dBX7+0fO+5kgc4/Xxo7p5M5mVy6f5A2RdloueTgHOYYVsE44+qur+TNz77bkotfEizM6uPYWWuxH
4Zx8Yse5rfOu22IE6bCj28fFfceGX9SAh3IVzvVl92cXwV6n8aazdV86Gv9V3Ohd+qZnPqqGXQYw
g7D15EBzDTdzC7f0Sg8Ehl1Hwt12Or63vG5fkzsdenuq1Hxl7lG/8jgCURc2nhokoeitbmG3Dipf
t9HJ3NLRvd5dHNWRzmRIjmJnfuEv9mL3/hZMuJrBE2yq2PZHgkdA0tTr7NWtI8213CS1rSjnVV0o
PnYhMq3PxufE7dl+2VvPp2uuEgl4IIFtnHNrpsPU76MRgRC2wfiHLR+SntqXxJ1+j4h+CYj+7DGp
5vyaov7bZf4lWV+MrKDSZIrXztOvO66sceDetUe3C6uac2Fyw7vfu6bDHbCUk2NcUp5Eja9aWQqo
wtynAgc0eRo/gpCzXztb8zevsr/TsnZQWbFTJw5mVhLVmqA8beF0njiGoz/7x5Gd+LbV/WIGejD7
uGab9ryfeDAwsMd6ePvsY9scTpK/cMGFOQPOlWqbrweS30fmic590Psmphy+fI4wKmWnMjo+cAh1
9pjoVLfV7/gpxWh2Hnov3uT169kMJo9hRuf4FTvo/djPQwjWiP8WnT4qHlU+qPOa0GJLyHxNHi3O
ys0eH955UpSzWUb39xvJCRRmdjeFTtd0S3dnV+YR77qazuIwfvWKQpAts33AiXLLxY1Fw4nTfWLn
Akfg/5v3/JnPZ10ZrHViT/fEgMI360ks7GX80R2iihOfx3Kzp4T78iX2TK/jkrYPHovTuhzAr6Jo
J08QYKUvw7lj76jB7kLi5JQu0/9RxXPObBXbufo1j9Nim1p+ypl1VQyfGYw82+3Y6K7oze7Gwdkc
5Om5+t/XbLI5YEHiJ/iO0jsco8ZGXmxSUU4jhy6i1OAfW7nxLN4nuQ1fUnMPFXTmF8kuXeTfouN2
jlBp9NF2CrEEPL2N3cIC8QrBPrZeEx6LV0f7m3ldThvLMXDVJs+eeCKIg/aSRlRcj43q6oFwdzxp
w91ChofZsKaX+H1Qer3zhHwc97Cx4Wrno+CiLC43xSoUnNljLTQ756JLfjoWeeTiC/4R8QMA2v1W
5nLa43JC+TwGeqiHI145cymehMIZG3QW7pdwCDf28fFdKlHecUYoc3jpz40p4SoWLpTaQNDrjhCV
mEscj8eo+M8tUV+wTSGjD0GMdQHi5qUYj9jrg5ElJu5wWhzW4O1v+1saNZ6OKleAuQqHBBtk4OoN
9rcajJldsvNEvHL31Yq0qPdlzqwcoMYbCpziY6dmNzOQT3QJw94PY2c5W9EQpsFxHEZeUjt0obHA
s7cRhqSEuphoRwjTaPymYoaty2GrymBiSWW29HGrk525NSuqsA1612BXyazl5rGiAUfqwXxZHtQb
No1nXbnStXKP9W65GNUpQsJfl0+zAYbyRBScCTGS33MddVAe6+FkvGbj/hssghksPJflJvHuw/Ar
vKeNgAR7MbZI4apmHAXngjBaDMyr9k3n+IoPW2DiYtBYcdt3IWgwa5CBcvybV3YAUb/MnQw4l5xn
I3IIj2+2bDhHeFJlRPzqELaFFF7c1re4z4TvliLTs9zGJZhzShYZ+OJpdsWT8tO2iT93+OqDdw8O
z3Oc1s2RDjMk8qg5qY5C/Nly65XdXwaNTSJgNSGyc2BeciVb9iR/TFlGwp3D63Ep8yUltpjt1Zbs
4jH93tyOpe5OGhdasgxYT/6ejhghuRnkzzEhdnuHkA6BSuoq2Ccovc+7fq3vELr5sYZHoDAS2WSE
K32I5eCox4HEy2DQq+z5TFbilZzj4pqcyhojLYX856n2q1NxSk5NUG4XgffdrefuOlyHHynR8uZb
gW4DuwlWtNpeSp+UKuRafMFuHNUWfTaYnbpLALTWzq5kRXZpT0RJTdD6WQi1L68iGnFzUorMrpye
qOgIuwTyk85Jjz8+dMTfBQcQSWA5rXfELa3HA/K363Rj6sXJfdMdvd2zgpFAbQ1b0x74eNlTyEri
CGEY69aGSrB7NDfdwhGj9qzd4mctsUd+EJ+Ml05/2XpPvxCIealfrXYVmKQSWqArDlmAnbEssFN5
+vOhlRSN5zhqXlhfNorqynf0MIL6LN8vlEpbO3tRI2RxzsoX9bv5rN5nAcvDa/OnhMvRP2c/rFt/
1u+rIPEYWmSkr7BRdkmc5AEEmNeHVYCLJMw84lDA25qXBILXcZ8VkWLCr2PypcopbXpwbmx/G8OC
SEoL+IXdOYN9T2z6DsiUUvzmFZfsgoCV4Uy+Eix+6xHmhVQN1C6k955F1peD8IC3vclPsehq7BN+
aJ55MTHf8XjhCvVVwjDq++xkqKndJjryMOvnc7P4wMHP39X1LHwhPGUDCsMlDgcXyoFnwMVylPXR
HqR+49Ru/hltWPfbykOMvy3u4q/ee/rTKMDwaJucRK7RcAwPCglbZ3cNbsveZdjZ3twjDJ0Ju9Wf
UWPCGTeBvx46lzY5F+ml6FqB7EtSwG83pDXHjwGzOnbOBpY243Lkb1WURb2X3namqT+AmHoxX3dE
t3Fmr6RfHd9Q8vkyxxY5zeMqbHDDZig8yL7ud/5xGSNxcj7YyffysbxtSaD6Dc7tCOsIgjBrMXu6
DUlEr4bHbsesJ37uVa7OeZjI+SRe02Ib8Dk8OPau804HDEfLxTvHoYFPg3+OB5AThR7B9rG599Pu
vHzkwRHPHst1pCCjTQrNl2y46NYRPyEHykfOp5Lr7nHZx0VhUOwcAwSdhJ1jkIjOSQRkfgcrB0uG
VDLehak8uyGSPqI64Zw7ODWS0Rpj58KSjxs1j/tg0UlDg9obudjJ3bkQhJ8w8kc4aBFEZ/hDSNKf
G4y/FZXBGvRc/u4JwfFK3K+z3mncgBpaJ/bRcxexXjilxRted78gvO4dE9+be/CyhS3ZBo40OOov
Y5AeZtg7VpkUAKNMWHChYdF8DESMyA/zRbm34FsIXGzewAUTSPlpJJ6yWx4dMbZpsKCyTQaiuis3
IxMjtD9ItfEwR7ooEFX8qfD2RwXrz/E31Hr/Yxqr/BV1aaIwW21NK10JUok0q92pKSzh173vxCme
TsEIH1IrDgkAD4C+GE52phZE5QibVmABVYdmA/HZEebubhKW90e8tUaMMlDhSDFw1KeoJRGZ2vtd
/BJf42t/se76SPaQOwwkKhwWEevgUGMiqF5OGjWj4bV8hiQuHKOYGHlxdCy2iPWnUBNWp+Fa+vO5
D2v+0V2MkJddx7MeHRZx8s2n+UjbuML50/ppte8RWfSqYHiBae1uuOZPw4/DDUjPh3+rKN4UnhZK
doMLGB6M82p/mzncFf7gMFWWrfFHPOw83g4tIKyDFu6pjVYurgPxGaxa5eRu6jDljV/Ar5hufxaw
hpJrnvQPicCX+pHbjhjt3K9ZPApLFOkOl7KTWC6EqHy/Q+XE2fySr8jd4Qha/cMprZy3xcVM8Joj
bI8fVv+Ibmg0HFGzLb/u7hEbHOU72YOMAUN2LAS+NBAC3Ucz6eftpASfstNhpngiA24EihSvifZT
rTwMOsfdbihlzVj00V6IpLHkq5PXAXBfLK7+xK1jBmJ79+ZX4QFQNfZg9ZRTRqqv4bXnEMccbNhL
xeNwkGdlfk6sZAYr8U/vH3Gk5dZEiEeMTbbAPShk9tp4Z923V/FT/lDBMiIS6uXXheN9GBEZQhnH
qQjCoJFGeYot2LvHnlz4mcaTeN7Oif9CT9mZIoBaxG6bXT5A+pue+sOAhEdqS3LNmYVujxQQA+Mt
d0eIOBH/HCGe4oFvVVO7PZWeyAUdgeHKwiG57CAzyzeDMyCkQzv6qOQQ1LXK5UhKDM5j/tNyYccu
8bfyltwv7opNOkoOFWamJhoz/y5b/sme+u+2zb+SZWrVv9aXq6LVijI1jWv8Q7pTT1ZjU4Y44r0X
8XFn6NyWryAz3COQNTGNR2jJWOC9cLdQZR4/a1H2pN03Z6pqD/u38sLvP4qb4SshPt4zTyYhSXoX
Uz8+oof4PjmhqnRuz1KgnPaPhvpmQsyze0jz8ZizSCcwHC8k0IQxpMbRTEhMEuejPH1XEmvo9/3Z
eNlP1PfcIcJpesWpYYtkl+oykGJeP+McMf2ueCsweLvn1RRd5Hv583iqLnghAloZXxb7E0XOjtKE
Hg6R9WAm7vJt3uwu6nz13J2tuzLCvmPFKZ9TeVPu5NtwNiJSb+9I8PPACn8azH/UwnluKv73117M
L/2b/586NkAN/+Q0jo7QL92a87S8Z+OfezI/3/B7P0Y1fwMLxBwOvFyonxo0XX5vx6g6fRqFCU56
KwBBGPT973aMIv5G/4bhW1gLoJb42dT9VzvG/E2TwXNBlQZBCMAq85+0Y342dv7UtIYE3AL/C2QG
yPcBOv4rbcRWGJNa9XLrSsuwUmubG2ty5oNOm+KXBa1Rj8CV0GLbmOLGsk46RFNCK3adPcW9SEFy
TRjbrZOiwW6NDTokepbSU6GflTk1lNQ4EWvtY7vK0haQ75RKq9ODKI2vU6HDxyMP9QAxmtKs3/ok
3xSHaXiIKnrGdkmExnk9NWK6H2pXpvRA4yt5NDOzXVwoyIbCsdR23m1zmkzZLqVSp9faShhGurOw
YhlzS//I6Opo1LMVp9H24lWI6XOF9VCmFybQ1NpGeD5NXHVVs/tKNvY6WuQdZYk4H/rZXeoG1L9Z
xzCyligziPt4YwrFvK2NKFxlC8YxbrBX84c83rLPySpoiaf22zKHAqC/FT55egRQ/7wqzGNS5USr
5bUeYxXRyK5St8c9XvX7rUBX5CnW42T6DrWJoHklQxHGKa0Z2jlBNrgkfqmDXvNgPaMlA7KMVNyI
1cQ2wfW1t0TYGEnTZuDWTio2snSb5nQ3HT2pqFIDdg7rfZH2oJhSJX2oU4uBGTFRxrBVszG+H/tO
IZRQqhE6B8Osw5wZ9/PadbX6VUeQQrZVaZQ/6oTWdGlY+X0JrrF1KlbZzfRjHEGSysvQw6dv9yvD
626GjPNut6ZSQyK4tt/SgkkLsQal/KYl8hKWcY+7ZaLmxuTdu6rXhrtXLKOtjFoDM/4pLvvyk1GU
8DqXWrM7eaKUNqgpUfOmXF5AtqqIH8IolHnStt6NpaVDBsS4x+wyH48+s2UsdHNWJhWsIG/W/u8G
sH9tbxxHBzI5gPP8IKOO8LPD/ieQktqkFltkp8OTZJmfCJkeyGLMbBUYl4oY4eBus7OGR9QpQFvs
dRCpstW1HmqL0p7rvDEeWqNRoeZv02tcS/XLdqycvKV/J2v9E4/7b6/4x7XS+gWnA0wEzoRfvaM6
brFYlAXZjNiBKMhzJS7uY0QWTZ40dM3AX/WFAhG65X3YysOXdd/F9ay0yPUwXzFQIe5LWgGQICBB
C3xt+dBHPfmwVk1xWoRFQsEq1Cd0MsvKzqte6h0jz5tzKte6W6f1h56bV2UxmlvDQfTrtAKbvAxT
4SbA1X5Ym5Y/tO0+fqlmS+9sea63CglwSTGcIZXiVxRChR9bEjcPnWqWt0q3mgNEobSTLQ58BIMf
KQi2NY6TYKqKWbRToRz/jk7gL7Dn35cRLR5+OOhFEfT4dRlzaTXmJZUnN0fm4LGp+vltovgAVYMc
MkY3RpqYFE7dp5vX6X3uC8VovJfiNNwbwiJF+pyNLxBmC25RztvZTIXUN7qx8DemLP4mbzku5S9P
nNlLmvxYdsZAlb+gkay5Tlv9YIjbe3n6lPI0vCVvd7+ZRDmwap1iCr6JBy8vf4A4/nPL4n84GeD2
EMHC46F68ddYzLL61Kw2aAeTVdOjY2A7lPLecsd9a59NYZZuSiXTYsiQLt4O5MuEirWzWw1w8n33
xML6EVeJcFE3ufJE05RPa6EWf0Na/5Om79cVMvGwLI4pMlsHhOXXh2nm9Vo1Oh3akoEmlqkc3CkZ
4qd2mvAd+zYQoJsrNAr7Bo9DqceTF8/K7nRG8WYlwxLOma6+od022EUnC7c+FgZPMucq1DNzC1ej
nIKklqUHKY3T5Hd40j+Ksu7aH/XT2P/4MYKU+V8TbEHTQUgCbOQ/w2Pcpvje/Nf/+a/n9+IHhP8V
I26/I29+h9f88f4/8DCK9BsnAAgLA8kAMA/mzj/wMMffwNRxDKrCVAPG+N8BmPEbQRbYLwDBQHV+
gmj+CMAU/gozCmBLQhEHULn+jwKwA/byp00IEuaYwlLB5cKzy1n9yyZk4GxvBK1sHpLqI1dfVpF4
qxhcIjZnLWuv6ROEJ6mDlORvdJRqJhX+tHL/Q33jJ3XN/+sK/tKtT+OxUKyeK+haeMJ3pKlrqu5m
7qL4E2l94ZrdQzZ9qfTRGXUJqbbv/zxf+I/JwC8pw/+yrOJnxPCfN/kTkNQfdfbL3v75lj/2NemD
CRsRJMYi4xU/57n/ta9/Y+syrogYDUo0jNr+974m5zAZ6wRPz7+QnjmykT/2tar9piI+/3PikLgU
UoR/tK9JYX7d2QdnCqGGyvcf4x8EHr+a13VA0WydtMxpBKF4nUoj/jaJDXNJ+a51tV0qarY4Q6dZ
qC7nafcoItG+BNoqdSPo5XWmWSEsRsqIa5qGKUMGkodSen/Xp2BIIRqr9a9DUqdUboxduLVSOm+h
WMaJ7E7t0MmoQsiwQ25SxhFSx572hJKkp4EJQhuqw0BtrYG2W1pkL4k5ooncgnhN/QVQo0IcnZmP
hj7kT3KbW6k990oJLrwTQbNWK/EuKoUENHu9rnQp4APKD7lFlWpuqZDqFGu1wNdNjHWHRxFKe4Cc
WApTPYbAtbAy6da0gqG78qSTl5viCIl3qiVnIHKEjzw++V3KZ3MD/ZCXtSPUViNGnaRmtRMn3Q7w
mjSDJpmaWhd1jPsLkUp1KVZJJingLhEol+saZgt5EYGsML80+CsExPKdBoXG6JRIiJtcsVHQ1u7r
8S1PEkmwGSKak7CzWmN2uz1f32QINx+Vmkdpd5Morva2FfNbPCmMQg2m1b9ViaZ+NqREezWSdflS
dFZ3F+vZDJf0qi8VTQcFsd62aSDY6Nb8prSU8eZpsGUi89jayT6o6LWWCYa3MV/xqucGsgxFUCq7
ljLfEkS7a4U7I36r1nsEeeDakp14S1yYXkKuou6oU6pZNABj9yzVJVPxs3J9N9P6QZQuzdzZs7l/
2tNCD2WGKm57noE+JsLUBGeUK8MTlerrLsgI6mZQy1UTyPDuTtsqp9sA82n0kqv9bp2mZzG2TjCR
vpbDj7xd7rvktdSzH2o3kpmIb9lUXyqK2TUiZdN4LPFKZyiOoKwRnUVV0Eoe3jrCPrvOb8wrB73a
PRC92fpiDuAW66CraDvKjbcYpwY5IDshQ1t1sGC9nNpmTN+yoLxmVn0gK4UrjVbn5TGUWXYyys+H
7MeTXu7Nt1wcImVlz6FuCj21UcIb0yjSczwbpVurkjcvovFUaFk7O+3ImbMFeMy9WdqEN+gAAR50
04dc9FfdzO+papCoaERC8zIsz8NmOr1R+FM8ndJk7m/GTNU3MSgbdNFoXXo5c4elf4SSxMuU3d1V
65MlvYvbDX01p7CYqmmhG/oEQagnxRsC2qpHzhcyNGHL8f0ml/ZeiozdW7uXyeOTXlGKnSrbEls7
h/N63L/o6vwQ7+OTYiy+gBA3s+DsEGpsFS3u/AbTjG9anSMayd1gAc3SVFe1Vr8YOz8zdUJuiHyg
bkC19JxkIOJrmvC5djEHQOlD6pRiHWpKMXkq16K2fdiMzdMkvKTlN3mKz4pB5XV7k/V8t63uG7Pa
jpids5iKe1M6FuAwKfmW6gaXlXrGNgpUZYf5cwoFp54wupQ+LZb03K11E6Sq9VUQrHe22nmGrFNu
0plpDhlit+JhsdSJYbXu2UAX0hGXVbbRwYTBs32oIJVHzCG1O33BUNVv+jheZpX+zqZbDNDRZhxb
mXoHjft6D1RhXN01i7180O6mjJp3vPzQJvhqMKyy/JD12uLKytY5TVLcZ6rJ4G95gRH/uosKCA6K
qi7bsfKlTCvOazmtjysfvXTzZwPqNtvM5+uW6zfYOz+RMwXNrABDkoVgKKZI282nCqHJeVigm6GK
ud+JWXayStKQUnAald07D+VNLLOvFvMkg7RPSF5nWmYrXVlDCzJvSC4b+qmYe7pv8F2Kw5syS1+6
ip54XeVP9dIF6ma5aqWQTFOeqS5aJl6SgoLtXD6vjXEz6l6FFm2jGOS0Xf9k5DMMVEukmsA1h3th
G3YnSx4Xfb70XXGqx/d5rvFBw9Q/lcZ+TTD6QpK8bkr/KC8na+n9uTdexrZw26PXHDu1PAbrUgA5
a5f1nOwXo6GmLiBPK+XZ3Z53lz0XL6W2hSoFjmYZ/K17oBpmN7pw0Sp63+WtlMNK6S8LJWyAhVXm
MC9jq3NCYymXbTEfDa8xRARft8Wy6LzMveznXWu6EOFjVMpj/i5XYPGNP4YVLKpZhNlixOe6tvp3
KHELV5zN0Gi7O2OmGr4LiPYW8/wCWYJFA5mJJXvXksJrCr1ymLda8z7Yx/YylnDIZrmNX93Hu2zU
LkP8rS/Fi7TQ6asbf5wrr2AgQstXr2dQP2M2aS+mr12mXaArvpcoIcrK7qvLio52ieX9usuRtdd3
xnpngknYh3uxopYtnlVztnWm4CVGJi2UrgtbF9T0XdlHBUjQ0jfOVAx3RQzOuqTAsInUZdvhAuL8
bR96W92ntyqTztNWoAmu7u6mA14cM78bR2zrCginirqFmaZEf17UUv5kLhJdW+Mi1HQ+CxAY02Fs
oXF9mXrts0nqzDH71hmCm4vj1525uWUQmq+9urmD8TqLCwGLqtpQe8Gia5resKm+Ulp43r55g3ec
1lQm3m97orvbfm9JUTVZ9iACylwaV2joion0gIwqVCoQ1kb2nun9u0w9kqrG3W7KV3lcww5jLknN
7o662jlGckkYIJuSxQoTQ/SE2XI0EZSiYPC8ikuydNKDUPLx26sojujYrcwh3qAS62G90uCOH32t
txwc6BrWpsZJRZNp3stwU94GlBLP/b5G+qJdV6P/0HBrhbQX7trJ9qjS0NuWsDl8aUHuYd5J/ScV
0Bj+8ZWxt1PSVFSzNuuBkqKZGJ/WvIg6y4J6pUTt8aspgUdWYfbuxNbLtckREhBSSnbKreQ5n5gE
kNfZqaCdm9Qxcwj8IKSo6d7l4ifLUhgBad0sb8O+H27TKKGPyklqxqiAksfeFdB61vQ9gZPKQaH9
OpjTaWmLe11JKSnVGbC5TXrWdJT2+njZImVUIUQdNDQXgJkY+ANK1XsfEm6lt5x700V3LKxgkmbx
Punx8woVMprh+fcmRsiSaTM30QHK5BU2d32vdN0uZ25weyrzxGcOF92qL0pu8i315zaR7dnaHk29
Q3vniwIKLCPZ0vf5IRtyL1fBVxSftZqK5U5rbs1unVk7c3opR1yBXjuiGeqa9H3Sk1DGwBezdCkb
AtoqYU1ArGqaY1IIMwbF17La1yrJk1rdzoX13po0bxRArRWpPZo6frl51WFdyrPPe/sJWfQNmYas
ussECR8l2wv6Fcm2MY8IU3e50YgVmttSTUiZzOoo88j0k3mko2o1JGEGTWEui+42c6PbOTONt77T
nhaKoZ+0Fn+c5iFRCZqYUP3JEsOGoHR2GtgkBOoAfq0Gopl8n2VmIDbwA0SPYsn8B851VTZ/4ULW
vfHqeLbhG2N7jvg6cX+hfOXtSqL6Zv+wEHc/ZPmmu3MGimZvNXtBgNQeO+WKHNDr3P0QVBqwzd0s
nqt29Ky4dpEKZ3ZLhb7nq7muNPQvxvy+Nt5mobc3MFwmSEGle0r9A6XeqKjuhjY9aWNzHsQyeaPA
FgwMFZZb5xV0SKutijH6sjeq6hOqDW49JpE+DoFULtMPKgDYnbF1u3L0Gi1XeMylhvDHIRNPhlGQ
z9j1zFDiUL4pnUQMXN9n+WLXnTy+ZkvXUVsE6Cvnbs8l2Okmqi7DlkCDRuWprnQiJ7cuunAxIEdZ
BSftuL4m196NIdAEy0ZSp143x1qM74NOm1gQn7UJL7dDXmt36YgXL2kpG2MLeweJ024MXzPJclZZ
+T5O8/JQA3VSOvwPatVUYk+q8UM1ty9df1I2YvICBNl8zs30CpFSyHSx9lCj2ivu50yQf8C1YQ+N
4K59utsxoVBtkUKIMoecExTHeyirMJSLndf1FCqJd2Q9tQd9h+Va9pcuf85WHpRWRen6dSnXsDwm
idI+MFpARqUWzP2PRKw9LUP5MP4Wp8vdqCw+jCVOXqpOPpUOg2nnxCh9vbfsPK19aX4cjLCqHrlW
JFeE3KlS7VXH6ZCrPshWRXomOY1cX/NKtid4hdWEwY35Q8lIKuTtuR/065yIFxNjeVOrKdAUcs+l
v5fyxsmrvLNNJffKVFHcQRIeNj19l+Dp7sRFcbVeKmiuUw92emawmbjrmc4UnpRds1tDQ+ZU+7Ju
lBKT3AhXKjNRoScgoHfhzjImQh/RNqT8rTQeSxNl1FR0pAJgryB0NkRJ/btStzbcdfd1AuV7caL6
eh/HIlwpO3p0dgnj1qkuQY4n9VVpextiz8SR9I1MvP/YUQYSKL/LiltpW26nhXiLCX8gTGTyL1MY
Dxi6/JrsgqOsldd16hDMKYlmxkSanU/Ll9TEnst1H+6EihVpcSK+F0WOGVBK0etlHYjSRPij1M8y
J70i/0CQ0HIXaF/sNAP+JJMFkt1c5J4zOGZZmGnTEFraMNu9Vj4hAxADihc4wCZJqqOu0tE9Kn3p
8BuitX03iv/L3pktx41kZ/hV/AJQAIklgdsq1MJdoihK4g2C2rAk9h14en+QWt2sIpscjmMc7Qg7
JmxPs4sgUInMc/7zL41aFWVQnxrD3J4J2ZnrNCy078QRop4ytHOlqq9VA9tRaMy0tHHnDWa0cRin
+VWF56nJKNOyNBfStmKjcavxXHNhLzMH2fXd1nDwMOlG88ye9RM03b5q3IvOqj/m07THJHJFvEa8
mok54ZTT1rgt3mdhv5Mgxf5kVN6mntM1QmS7yOsNmlj1tjIJKRCCan1Rcu3TMvPz2tlN7jnTwh4J
drcW1KlWrjsncfmubHYdEP+mJ07BK06cqfsxQzfhu1s8GUp+SWLFFDCiTqYZ8x5nvI08L2iIfHSb
z3FVLdMp/EJ/BIKE6P2EWVCyItuEuG9gUZcxjpo71xdBSUCINnYa1dfs8aFpKCbqaTKzr7oio5dK
RZtx/7mR+VmUFt6l3rVEPrOLjRedcLv4JKNm/RQExhjuQ3sM9J1D4nO8xpmovOqzsdT8Yk6Nc4Zn
nD4tbyuiV8Motc1oTPIt6kT6AlGGPFBRZd6nYaaz2NWtrcH2LdwWeZg1O/E6KvV6qfy6Qmxg7RC6
XEWueIt9tcOfo0mlc5uq+48BmM8C9v9ApaoBxg1OCC7+9zDl2T1pA7F6iMD/9bFfUKV03yzu89go
W8CUIPBAgb+gSn6yZLlaGBETq2Wjm/8TqjQFEDzuGIidSUBa8hr/hCp/Ivr487suH+TgZL70Cknq
T27GAwz+F2VILjERhwhlIBMmxM0U7MgXuOCsgamsNf066tMvqk93IUFVPaU4Uu11HMuT2MhXnZOd
Fuo9w3qkScY7Mrkg9/QOPFQ9uA9FgQgtBQTJXba7lW3kOxIRV2LIBK1zAREtg9bc5J8UuI5HlUy1
yKjsXBr1DgLAzWx1HwyF3QIBcXNbwR53KYKkuhq0fNpEA6xva1qb7rWwo28jaOLKlh3/rPlA1ufX
KjNPQs9I/DFKinMe66VjNOct9lwrAjYrnyMJIUKEGRjFbtJp42pmsO0noZP4OqUo0SnuOkrTjddS
Ijdh812ry2svHXZBC7mX7KR1UcZnw9B+7EPYipOzr6Jv0osBKHVkGMBKc0DCRvIpiH50Tbabc/fT
ENliLcf4Y2xcVaZdbqyuv7eDFqJs8aG2xDc7GWCFmOKdoc+bqUUiWTTJDabb4qK2lX462tPVFNba
Bk96WIA5ckp3au+MuEeD1hbGZhLDbVbS4UhzOHUcu/wkpwmBX5b0uzar67s+ide9GCdfteSfkS5a
NOUKJ4cFTHXox0eXnI6gjnZCVhbMzLlx38KVqC47p+JfNJqbTA3NqUWlGFdDddbNRfF9CuLyQ6aJ
+INTzMneKOjvh1T6RT/1m5499H93SPLP3VyeZVa9vdfSWPsaxfda03RP7DF8+o89xnvDTJ64RchS
hKIIlzHWH3uM94ZtDGcXg/99NOYz3zAax8qagb7JR5aN6feYT8Czwv6B38ekD8X+6/YYVPIP53y/
aYlsfod7jAfBBXs9LdkXoF27wPH6da4x+JjEXN95YR+sRkH5b2tDtteL2ADcTaINTCLImyIV5Qli
2sUjxo3vZV8Xp7U+hre2Vdin4Zx+SgaYGl3VXJaDROWUZzdO3fM6uTU9OXTIlR0t0GJQluvZ1SBY
R0m6SxVAdkTpGIETo/2Cw7ErGvdKW5JryJNQt7ZS1qca0/vC7ydQ0p4//qLK0zvoSe7axaEIuKMM
tpbQLB/qwXvDvhdpVq9BkVEExQ3yscoCFmMKYjRNcoERUXGRB9G0pyQb10ZNw1lkOX/lxL+9t3Eu
+UrTGrzHTJBBRE/c3fkwOc5dyGlyGqpZbspKVn6hz1B0mykDlioYU+ZmGvumCvDZoIHeJ44Z7gtN
1mfllOdfZxEE23p2whvYSfJWtgZ+N5VOEaFUTS61Yeypj813VTGZS70wL0GSINtkdvqGnNjiPSKk
fBWEzTIbMdaOzL33Tk3uwipoq3kl8ga6m+WFl0OIh0ZuWP1JYNNZmgNmio2pje4qYW2lq8jVmTno
9XBa8TBPi0x3NrbXMIYibC/x2zFNLvoyLy8mzcnf4omT78nl0jHxI25tS8hktzPxSb6wWkfsy0RP
Lh237j+SeVIyXwvktZNE3tU0ptp5Hhb9h6lI09O6AGIBQ8GMJsvSq7ks1CV+7MiZHKs4p+jLfac0
YGxlbRCQjIS8eSii6KIr2dPbhCjJzNFaH+uZYjXaCyDuzgb7fDWTxBUlk77Sa73BcqZdu6PJbhhA
hvbc6XbozeRLGNXlhR3379ysRHhbc/zFXuxeyTqgs0tawOWWr8sUMTzUqflug/dddhaTIiCI4d8g
pf5Phsz/3P0T7s3fF2fv7/PwiV2Tz/y5a1pYfiA5xusX166l1PuzMiNtydEX4w/qMBws/6rMjDcW
fnr8D3Mak9gK9rTfu6bxBrqRQ0GOaTGecLgRvaYyW7gZjyqzxSzkaHY8BKEF3yBG4SbGT33cISMM
22rX1oGxUyGoYGLhhWU7MSYKsxuuSh3uapHr7boj5HTH3TDHC1MGGZo5wJZMUDVlYJO5md/FGWOL
3tLn08ots/s6DPqTWAuYcNhzuxkpVle12zj70aInng17RCfYWAXtkM1ZH3+tyNDdpqEoL9ks+pR5
Lr4t3jBdsMdl62kM4m1ZKax0Ze0MX/AJ10+7PCH6Qmn6aV5hV1R3PaUgVe9p6fTWxq3KeksZLpjh
ZLDbVnqR8GbiaL0aRtd5B7EOK02s6W6rWHRwLu0Svz0d+d4wF37eDZwXRgAV38sAMHPQ29iwARv7
8qOWeO37IrKCVSSq6Tb2xmk1x9H0HZOhbuvVEkGQmw/rnES4tWiYumYqwVmBnIm1k5Y/NN1oV8Rt
lTgRefw5TkeHX8ieujjdAMKpdYdrL9rkJL4J08ldycDtQEZlTK9ah9ekAUeYtuUXw9wxtBgrI9uD
XKd7TWD467UzGqy2zO7AS+U1HNuJxnCYL2wx9b7W1uN5HjM6UrLQtq7bN6eTF+9zR3xyRxUxu2HQ
jV9ZwxyTAaEXWOl2sixEj8AOAssrJbfdSKNoDONNVCU7yFw1JmkK8bHFfFOBNdt1yNAv6LV9Go7n
Gc97Z8qRgWao38wumOCQBCeTZMhodDayVbdl3loyxa16qa0wVmVenol3mQM0nMVDfd61uXrn0Jqu
qWiQVEFLvWvMFrFE2Zmn4QjHBos5a98Hennby6F83/dZ70dhJ88qKKOIPkz6WWOu0nU6jAjVxri+
7bqm28l5wJtGc7K9l4n04/8XmOxPFHAUgn+/Qd50+ZffLkuHG+Xvz/7aKG37DYRmWGJSkDQGcwa6
5a+Nkp/gUo7LKTSuxZ5/CUX57arkvBFYhmNdCUdn8enkQ39slIIfLV70HtZnOFsue+grNspjrqck
+JEAdcOzBfUQ0eaHRaZBxKRX2Z3lS3ZABai+nOOfElN9yTowUq8wxi2BCw8e1FPEsWUTfkAcg2NE
nix+dxgB050/oq7xD3COSyKbcR2ANMFrCFHN9DSZ4uy0t+LLiSw4vNrMXZKlb0M7gsqbZfEZ+VQf
ktzrfMyo5rWe01b9p5by/1E8hq//71f0+T2sjfv0cDH/hHH42K/F7OpvCLJgGu+xZpbW5mGv5GHT
C8MIcGXRqzzAY/Q35D9A5hXQK3kVHIqI36e+/gYJCRoCyJLE3ZCV9ZrFbDhc/sHC+o3HEEFxuIwb
RnyqryptJwyDIVlTKnpzBvIqPslLVHflGH3O2QitycDvm5l+lw3n1Vie2D0dfYCJ57ozi8+GEZ41
2fjZKcJPE2rTTp264i6aGhxCuneilsD3RvYjyOYbTUyfonm4aY2EWZsHY0Vv8pXVls4az0zsf8zo
sgjCk4VPU9RJhEmod9kNGDp4Uu3SkmldJHN4AFOzHTRkDMDWUV7QM9TO+QywzoSG1iv94SXLrCc+
D/rpLm0NeE/MQWbjRjSQNkwjQAHu6nuHY4O6+zqv++vQqD9FjfN1bK3Pkx5/77yIjrAjGkqIj0k/
77ta97vW/ZJWIDkmgPgqGOVO7+RVQuROg39VUUa4LPNXNK6zaqBCuQKic0G3XaTGTRgOSE/t+ntj
DtfERGLXxJANu76Vhjs2nvu+Oyt9XWTFxeShm4+jtoOQhq5PRA4Ehv6SSOaSkgWNexyH30pMi1eU
VX5kGTsym4i7J6xJzTNGIxXqyrRdmfyOVW1c2xyDazsdINY57Tt3xhhaOZeepqDIK3On6TL6oLx5
7cXe5zqwhw1jQ2Qn9WUe6+5mLGESzdqkNtM04QHmtPtwUiA+ensjZwIj2K56xMNhYe4qUod3cReP
55HdxnsS6XZ6n6G39rr+ag5r+xse5SGRM1+jsXL3VBTaJhxNbe8FAcy+Hk1xqb/1mlpbl6KFrpKG
sB6mKt8kMkWxFywRIEQcMVdVzo9IFZs+mbzL/9SG9jRD9p/YvLB7/P0etrqP6vv4wDTR+LNnsdmI
iHKXuOiiwIHS/efuxU8gOqJls9kpELocHsWIX9C4geZgein0A4NDtkCI3AbehHyS7egVR7Hx6FQk
5pgIHap3oCMkEAsQ9EAVZOOwzNKYsJWLXGyrk+xHQYbKfULfdJ5pDt4vSSp3Zt/P29wLsm9WRKSQ
SkaEp5E334moDrf6xKzbJNfu5MFTfOLItha06eDI5o9bbODxgOb/iGNDdrtEToasnW6onDtQ7aTz
Tr26a8dNWnQ430EUu9esityzBlrPei7JXOFVxuxAD3CPQ7x3Z0+m9ZaW5YsTe5NP+DaytWmeu7Uq
B+vWyCadeZelfTbxFY6XfGBDouWzoPWNEEtviaTu1o3std0k2xjD5Vhb5rGOg+VoGwaeH8PLfz/N
NjZPATkzjaNia1VDgLZWZVJc2Bq5A5AQZf89dcvWWpEwCsAtnGH6gVooxERMZbRsUC2cu6luvVWm
6Yn+Amn+Z9L78YPEYBNxCwEISzd8+C277ZwmWlTWfiVJjQPVF4Og9/PS1QCEDdfios++GaWx69Me
xP8uJzRMRtdVr1a5Hm4L+T6AjSS3cTlh1jeeVGm36jpmv/zjuCGgU8W+azQr1E57q9BekL4sa/DR
X89oBSXpcqAvFqEP1+hcqbYIUTf6lepjP6S9ZXwc57vnV9ujqpTF5oAcLFWzbUA5P7yKIek0mcli
NTTlmFnafKV58K7LzlOZ3c0SdWBaxS9pj8Rh8SBNdLHINTD95/Z0m5L98KqhWTdJ6bTI54m5hNSd
6edDNrUcNbE+3tsiMWl+LUadnhEW76ANOvYKflH0tSyyhTs4FedQ0wW+mTpZKFkUaed6IpKP5E+q
D9GUEpJZD2o3OpONs4YbvpSf/DOP4eDL4QbY21D30lAIor4Pb4BtZbanUNV+lMIuqc0Bs0nVR+sZ
Nt5KJE6xrTsTR6o+wJhK79JtPJm8c3op14Xhjid2E2HzpUXpBtvkatWKstnPpoYp9GBjLJDWp7bT
vMtQ1q6zqkj8TNjywii04WqgXdk5pX6NTiu/UkmYkwLGif38smDjPlx8tq4b7NyojUHeH4WZ2b1G
6nE3MI/qrXov6vqkit1+HQrrx8KocuX8UuDpo12PK9KmuFBMPWJPjxNYUqUVQZ9xxbKub6YqAXXu
BuErDRy2MTfP357xaAFyNbJeTAYH6DM4Uw6/PxSxet0QC4ZNvrNOW7vdlnos17kVwyLMTMxVpqxY
FW8p91xl+fH44/k/4MhhlwuDDLEtcbc6y4gwo8M/oAu0euqskIx0xwt3aZHhk9dlwQlc1mANrwnz
j0lgqpXXEklD5a0LBJ6rypblGsprD4e4lyd672HWIluSCNubuVfTxgJhXiNo1H0RWeBTCg6ymWXU
uG6EWSSNHgzqqoFHXAu46vHoG9mFBT941Q6G9jaDnLSKUNRuht4Lr5tEc296VBy7NCjVRibMAogn
Eht7jOCetK1bfGBh4s7FX1SPzOXi1EzORnD/2ziqulOjKDEYge22GdU8/tL2LoXQXz7FR77TR//1
7y2lDzRJ/9daSI+X4+8Lr113/+07R335/WH/uHzmV+eoOcYb3l4iP9iGyOMgaeg3DrL8yAV9YJb2
CDE20CoRYUco/F9WB3/0job9BiEO2e2Ij8h0IvHgNdXX4Zu+ZHegd0JuQ4WPIIkt9HDpOyUMg8ns
Ox+b+o9BzeQMUU7sD2MzgoBqL+xkP3/dX1v1r8vZBn0vbfRyxh296rWVB0WmROvXgeWsOJBglJMP
MNyFBEGeAtdVUGxcVMMrO5S4wHVTuSS4m8aJruZWZ7Yc6xGLuBOfa5GmeyZg2nVfVBMdCfSadyJH
qcSQy07VOuGWdxRfUN5CUrbToHIF0cvx6TxB5kpTIW4iO2PQN7ZobLxetKsx00+maR6btcPEnabH
JjIrdCbEqLDyS6yJgh6tQRTBnjW9Pnn3YOk8VW0uG83x46FtZZFQbfKlsFYelhlaEIxGPi+Px0ur
O6Z95QdnAMmCuKXjmgS/lfE6m00ByVe74/+zwq2w0gDIOW+Bi1USkQwAq93P5ajnK6kcgHGvKcIP
CfHSa0/F9OhtGteg2vlM9q9dscnESY9mpJ97CLDQjL41fZ/AKCbv7hQi4XSSIvjgXESHT8doZxCr
EvdMj5tyP0ymhmYog0BF4jUI/iDw0pszI3yHqkp9SnIEKkGs1/7zT+pnSMPRk+I4xHl9sREwqVMP
n9SM+LjkzGx8Hbwa5D4llsUNwZq1ENwbEVtSnttVo+2MAcMxoOjV3IWbNsrwv4wNcZYb4/i+HXR7
p00snr7popWu9FtNZeEua8b0dYfcz5XvLWDQkpjigT2CEz38asl6h1lNS0/CRbAozNxg34/ep7iG
my8tor9sAzGUOeqRn8dk2QBQYgWl6v5Vlewff4fLaUuNuQSkHi2xNrXnmAy9Fm1Ca25sjTjz3Ghe
8gB7FJbAvsLvJ2XD4x2mrVvO/AdNXZJUlZuqpPVVGC5qvnr03bE2/DS0AIlac9wD9DLRtT2XAB/I
sapJUJMVDqzKNCheevqPt7kF7AU4o/Mgako/+nOYlOaSgOnGT62pOhdFWp6EZiGGdWQDk0F+zd4h
3rHFJkcLdE9K8imcXHHWqRrRBVoVE01cvk347dFq6PPgYuhq8KLnF/Vhnbd8NahI6TAIU7IAGcXR
mh7bSoo60Bt/Hhzk8158MRv5aesMzMNcQspb8euxvOrQfvY4Pjy4/7WUiX8idrJkJzxzht/P9/+F
LUBcPjzDEav/PsTNJSACEcQfQMhP1suvWQY/wc+EccVvfTDn5x+zDDh3TIeZ6wL0MhqBLfMX/Gu8
Af7nDWHky8gF3OU1R/jPU+GvvVCyn4DtUK7jH0Hv+JMS+PBdy5vWkUEZghLYKR4RnSbzy37hYtCr
BAznTnnJkeuEJY64AseigX+E+rje10AYFJ1RZYbrBufsi6YX6swmIBpe85AhLbLNGfHvOCZXjUnI
dh3lIZ7pY6AVfqnmzC+6UdOuGr1RJ8Ei4FxPeWwnu7xJolVQOgaWe6ILSRnIGSGnOFcU25/f1KuW
8L9GU3h2of8TF+2iQv/7RXtS3x/Cfcu//qvmdBaSlvjZzwuX5m2xhvi1XC3rjU7qADwEQsaZP0iW
+O/l6kE5ZfshsRsTLT5+gPcBEFKoEk3462OvWa6Hu9wSWwt/daGO0WeRnbiUygerdU4k7AIhNpnq
yuC0b0R8hqDGCPaj25u4sxZFKfciD1v9pfLT5lc/eFF+XtoioNmwdTAxpohHl67mOFZWoEOpjBNf
y5MJUVuP/3qvk+364Nt4opY7vk36dYshEgYBHIFMjnjSD2+zzxrDVpGDo/WQDdumMb8x7B63cxo6
HxHsl5dRmAwvDBifvKax4LiOYKh0jB/ZmhrHIpOYb1mTuZLmiIanjcKPWqm0S1WV1zCxrBeuuXxd
D5/pcp/Q/gwLZIxB2M9C7cFBjyJG6o0FsGmh4FWwvBLziiRHgaNYPqI7qMGMnn+yT13REh4+Dux5
8pEzE6nGFH9RgQHsUKkzU6+SM0fOYqtX5nALH7nbvfp6C0C2UKdZrliOHX6TTUoE3GxU+MCa4VnU
q7XbR9Fl7YTxCY3d8KoiAFolnSIdEvgLOkjMJY4asrrxmjgeBS6HqsLJZJyuDC29iDN0ME5u7003
ev/87R1Dmz8viKkdPHNYSJY8Ko1g/oZuOqnJj4XzoekT79Sep+yFZ/jURbCBosd06f6IKTx8hkIb
MZtp6smfAwMWYoMgAil54bov4PWP3wDJmmCesSA6cAyObqZSZaU7pjH54YDqbefUOAxcmU4hwm2n
YQyyARGPiAxJGHfaL/Qkx9dmW6X+gwHL7kmK8jJLefjGiyzJUGPUs98TQb7uw7L9gMWGvg0aA2+C
OMfNOOdBv7DPHD/Z5ao07uzNHP98fUfrZVZovBEWzsBieZD5lhPgkBG55E9vX7dOJDsZezflhsFa
obQ/vL1Wc+oikjaiWgkrnh44fycyvXohx/LR7Sz7pc1QaiGPsPqPTgfpakOq2ZHuZ64x3anEa1zf
DiPDeeVrxt1IRvoM33mjlwsd3k1fOWWYFMHs252jvlnsqRtywbMr3cm6M/ADuQapRqnz/DP8ecI8
3C0lrSqUE3AgjmW0l8sJ9WC3dLsgDZtE9VBEdyWichcgr8EdVpj7RrP3Q+JtgrLbEbv4wpUfLU4C
Hfn+bEZZAMm8I4cXtrqpwVQG7WglTZjCeJ74AIYkf7k5hLrQKmJiByajffv8DR+fuMwWBH0X8D+N
HJ3X0WVh//YD3ATdD9x6cnB5NOegQ6c2VeM6zQstflV3+3OWwb5JDwV/iLf/+DTKinrQq0DT/bCu
aDadotgHnkpeeBWOTyAJAx58BiNDHcIH/MbDhyl7g3faTckjiCf7bIzl9LaesI7QdG3cRGM8v3Di
PXqKXA/aPQNIqVM0LVSqh6tGq4lkH+cI54LIIy2j9sZwJaMhxs4e1Cd+Yak8egW5GqWhzhxnQVce
oeHWmLUx6AGCfV2d1K2LSXP0ohnkU/fkQPXiLQSKIBH58J7KGB6UNruYNQSl/JrrRfHVSjA2RRun
af4rV+FyR6TxLe8cfLPjxrod5VjaqSP9Xg+I/xqa+MJ2BEBgP04vLPgnHx7oCmNCsFkmhYe3FUo1
J87MwxNhUp4xriD4R2bNa3fJ5YZ4qfAKpCpnOn94FdHY3kAGL2Fcsi9u+rxMTrMwyV/w63xqmT+8
ytG9OBlTDpPUWj9zBFlWCQ9rMrvIn6MQz3HmZR+e/5qOjdWYwyy3ResplkYD3OjwtmrNCvrFGcuv
nXb4UJZJ/H6Ak3Km4kkhtMWbgp+Krasa/bQ2tc5XfUfSnuggfSp7q4e9eiEMfbniwX69/EXUYYDk
y9I5hrEiVUo5Zawc2fTZVjOM+hwytNw2Qx6ta737pg+1uH3+MSxv86NrLgghHZdL7OPy5jw4I7os
nwvQeOmPpiAlZrBJ/Eu1bJfKTrsFtboOkZ1ctOko989f+MlXEhs0inO5UNiPtpmoDiapZbb0zao3
90aZ4inU9fM6jXX5QtewoJ2P7/GvSx2hoW4+p/Ewc49dNMA0ioxr0ZEKEuU2pvdmtncbfX5foYPf
Fibqj+fv88l31AaHpd91YJEcXbxARTIOGl9qnQzxbvBmczc1Xv7vbDp/XeXYp7AKka8PvcSk1+zH
MzzZCJXw3HJtlxhF/xs3tGzZ7AgATo+w5XnQkK5rfHHC63e5lMWdLLqXGoUn1yXDBs5Vj/L2uFHQ
uji0w4THhkVpfuqZszztgyH8OIJ73xeGnZ/Sz9s7t7LEC4/y6Su7cGehEi8L9PCNiNxcRwfKldMB
ETXeO6hGHT3WtnaHn8dYWbXvOPG8HepefX39o10QNkhSEJQwnTy89BzrpTZoPZc2Y9SaCLxOYzGG
L+x8T715D69yVFtPshl0s5nJ7iiNZAu6Zq0ro4HYMnrdL2rcwZz2IJ3jiTfv4aWOjg5055l0I968
XPbNSVIlhCe23UucjKeODsaaRIPQXuJsu/z8wR6G20JTlHiC+xD/MDETVr9uPCoyQ/Y4I80uSPzz
39OTT/DBBY+ODt2sdeiKgrwwJ02/5mivUKGl8W0zYGPw/KWe2j6Ar+D26nDnzJ98mgf3VsFg6UbM
t/y+rs2vsu5J3h7G9oUj/qkbAk3BURXuh8U84PAJVo0VVaHNO61wY8OvyAjOBHoViFButHn+hp68
FEM00GqPgu946lhHehiVRULmZ76kOWVa8U12NrqTIGpfqGSffHZANwbtKg76x+sitZK5pimQfmta
CJrLqtxkmq1eWAxPXwUZpb4wCyliD5+d6ylGq3XoYmyCm45huuX5VAzdC1jDS1c52pUmJlbBpPEN
TXXCLh/2ZHiZRfZvXWWZdNJ10xIfrwPMLuOxZ+8rqhmrm2kUK0Ml8QtL4Kl7QT3gQJ6iUKYpPnxi
qg9ma864FzplPMtFiCAhMF9CZ55YaICunLpM3peBytFVGmF3XTKUhu8liVdie290I8pdmzQXbMi9
F97Tx1dbQCCdZpdJ4jLuPLyn2bZUpwKbDEj6kHjrwKKqqCIHXTvRC7vJXyhpHj9CG93KIgBEnIIx
w9FyMAQW1roeCV+rMxK0J0nIcuiaLzRnT9wUIsOlHMX9YQHQD28Khy4BfVAXftFWKaElsjTrFZqs
PllVWCioV68LvCZMcArANJsd4mgf77OKkkIJNM+xbn8D4JosRjzj8BIcczTPp5rgK6KqYGwsXAsc
66j2LKEaTyX2vf7cT2r4gq+JU8mNITV9OlHe1CJ/dhvLVB+tSVqQ9nsTM70+E5CgEhHQS9AL8JNr
QG8Rbwua8wpTFkV+QBG4HhGiLJM82+LoE5Gz2eDetu57ozZ3r91KF5aeLikUOPge9c5hnaiirU36
hY53Fr6q3YdILKwq3o4qL66fv9rxKesSDe8AqiKUglnAwOdwMfCNzfQ90NNyG+xqNWSa+txVUZH6
IZ+DjeaOQfLKt4pregJvQ1yKFzrDMYLVNWFckGvgwSqZPfesHEzTAEoytcTHkYuU3edv8fitcoFT
mWjiNgCaA4Z0tJXjdTxWnhoCAJ1IAkTg7Py5dnrxwi77+Eku7uRYOLs8R8a1R5fR3LxOMDMOfC2V
VeKj5JTfpwwbydAOyjubZJXBf+2N4cKy/IczHkziOCsNJHgAKxYkXrcDARJNTlzb0LgvPL7l9WER
PGy1FrIYcjuY9bCX2QePXuGmHpqcKRA2uVBzFNkKjlbtpUvxch2LGbFoiEkzjkhT0H3C7GDAKFqo
q7TO3KuwN0eMp6LZjFdy8nIieouofV8lKrifs2zJnNGg3LAbFp9mFZ55oXGDmN7aGwJZ68pKApNo
rcwLLo2MytxxsuEthW4KcR3k5Taaq3ZTxjOe0a7eXGvCw+V6NuDznyX6XJZngw2pd6S2ivZTNzKo
U4YxXeayhoNEPE12Y7fdsDPJNTnRU7a/TSwTG6sVj4jcoJouNVF9L4UWo7npZsJPg8j4hsvYtBqM
JrkzJq85KxuZEmNpcKxqRR3dmF2cbaWJlifgL0HXHBA2bE9f1IjxwaqzpvY9nPWC9Ot+ynGeSnIj
WPWVRi5EMVhYJU+hGxIlrAYn3OhzhlVxOfe2toJ7D7WtteY9Ns/uWdVquECmpkzXkbZY5tjtfJk1
RbKRdlevNfRZpBfWlU6gc64jle67YotWVxGSpRBi4dmU4YppNSmZ7lrQXExhZiYQvHL9swz68Tax
QESUEPZa2Q1Zxrhyd1stiszvluhFv2ZuH2WrqMP1CpNIbCtC0e6TiHr3ti0lMWmaYS9PKg9DeRkl
A1Y69qDN2ToLQSIx1M1ghLtxZMuPppkO9qrwKv12KCyJg81gIy7XDBzhSpJ47tMkh+aqsMn/gZQr
P8OUPOxuNCMtUBvUCOsKJl0FI8Zw5SAkR2wedeXwPZtlZLxtQj7om7VwruRkeMEpvxa+UjMTcLGK
8Hsut8yvGI8lQ5saF5XZCTJ+07rcB2Fq1RvsA0t4t0WIrUcWGM5ZqGN0Axs26surik3H3skMB9xv
cODiEolJJT8qTLhPa9HO8aZzw+yjGJNrI5oKfyq65pOYhMxWOHBIJMxFUhJk2c4Eho5EQX2djVa9
ncqOUPcujUidNEJ1MWhioXklNcZretpO7+oGGyl2s9IZfEBPBFVVHofhuM6HrBjXbQwpbQ91fbBR
ziVOZRf9NpYGHsSVsqbyxCrnKNvmMTa4YYHobKWKsRnWQ9WUl23DxdYDynt7VRVunPqJI1qFebDr
ThdJGSszuy5oY8BaxjBQ4wezGw3eo6EsGsz/UBGts6yaomsOyC7ZCoF72IYIozK5duw5480eUEOG
6CCstC+uvCrRsssQ41Q07DwO0a5HOyTLZG5dXCU9JZW1gjvd3FaDWy1+m54W3uW6ys29xAUEUn4S
alDL3ba50hyc/XwchYbGwyh70iNGniWOwTHaWbHrZTP3PlE2hbvSZNvzi0UwEWmKHbXEig53KR8W
vcerpioPujNmDVuLd7XzB4SzpJZObvnW7XmTttGYzm9Db3ZzP3D6nDnTONFqmVXofMuCuiFXC+MG
6HhsY8Y2i1roLW41IDQqyXfKNyac/NJ3dU24m6hR8y2udXax0kwItXgmJSHy/3SMruIyyQncqvPy
3lI6jvJjMMR+R6zQ5BdGAw+2hl50HhkzVozuMKgTKUKpnbpYY38La04/v27E7OL1ibSdeiZM0f/k
yeD5OIPMX4ZEQQ4tc7f/3M9CyZ2VGAxZtKIJ7x2kDZafFaHOuDWC57Cqkjjh7zVU9NGptQrv8GoY
tA0jfi3eolQad4MttcWlWzfJaBwLhxDnWa+wJDSr6Wxq5z5fYwFBjhDEZtVvSr1BXFGGBNSMpKe6
Y4K//5jIEznAvbzgbAejZQ1kxqmO3EJt9SyW52qKJw+xv9bBhPcksn3LGsXHKKy8eNea8Tgjxgiw
95vzfvqhQ5aITnoctcZtH4XOOURWjqzeLrHRMt3RePvf7J3JktxGlkX/RXuXYR4WvQEQETlzyIFM
btw4JQDH6IBj/Po+QUrWJFUtmfa1oZWpyEQEEnD399695zq638rUHvYRebApwpfJruI7jk6ud1GU
k/8cBGYnwdoMO0OvVcXqwuvHGUJf17KOdMqzv/ZLORNu2fj9c920AV9q2Tqo31uO72gNbfNuj01U
surtVX9h2DreVH1JEpzXAWtIwRO6hELKMJap0TK6kcxtvoiqC+HF2MviJUqbkaxWDQnrZIPQIb9+
CoPPPGQmhyypLfS3O5CGpHe3ecAFq0Yv6YxXq1NBoMKbolPKPxZaoGLVS7d+6TrFGhQF21hkMDgH
c4SOU6isJVsApHoTEhbAgCjeUssZF8aNnuI8OvI0fHD5iQ76AlkvKRox1xyKYRTP1uC5H5a6pAs8
N437XnlNBdfVjFV1shkwX4x+OJAQp9fzE9VggEms3olvbF/ldVb2g/yqhQfJP/QXAqeIefM1KaGY
ZI8VjQ4HQE45vYrInUMs3Al6GXTuxu7gbV5NwAKd2ShtCwyl2Yhf9dGU4O2zoXErEnvdRU9HHyr2
p12yWN8FTjE9yr0qAXNUxfLBQ4J8U5naInut7Hk+TJs3X8XE2gjwwhTxmy5YdgLLS0HUg72NDdnc
jSHNyR1XYOrn1Dzi0IXmFxg3wC0B9FYhoeqbbPCktUq38HD3sjtO3Gzih6uNrwgQu7fAD9fWjlPX
Dz77oH3cax12IRnE7Rm/1rrRDkHK2jDiVUtNdgOvWFmm9SqmKNkBE5OzPrsFbLswd1XmVHZ3V8wS
4GlFhyHmCFHmMdVE7G8Xw9ZZxw5SAORhyOrTe0ey0l/OfQXIbhsX3/kop01BXfaI+7vr2p2BPbzS
ot8OZTsvZMfmtavf7NoHOo7VjvyIT6FTlt0Xs4pA0n4ERlKfPPDuO5y8qiIk4W4JzSSqYztZe45H
Weeeat+My7448jj7Z8zMQa7D0lPVC3ug84LW2Qcwzv3rpoPV7zrAGR2IYKwJtVrn8ktZF071PrRb
B6ejGf2FpYgDm8ebBrfp2DfBRnpti0A68001ApLO0ea+kk6trlw+QHBe4kkVkKNXf2W9Nvkh1EMP
xqYoYMKuDW0oTI26cyA1L8XXUeUwtTtn1fdWg5bp6Pm7f2qZNNTk7TG1TczEf8l4gZ3bhrEOm+rM
LzRxWfjytO05CN3C31PxcWvy4dnjZ4tDVPTi5GozLyfRGAPPeeBQmjSTXxEM0KzLm1oZL7gGdi/e
Q+niPfDy0CZ3Gv39cliaarAB9it/HZgn5bBn3EZNkAsbtaWNiKb5WO8qv7JybbeXU9ev++MwzAWB
R5HXR+/qTgx10neQ0Ge0gDu2RMPuB3Z0j4/V1Axuukx0R9Nl36L7tTatTrmDAHGKaa3kMV+LqUhd
BwoNZvPWJsvameO3ud70ndMHyr8WpYBS3BXBmjBzLJ63ynWflWq74gFOW0WYQLGrV8U6smINujRX
A2DUCW8HmKKDiGvFkZFh13NYr06TOvQr8uMAnV1xvyOvPVreAHV3G+sXu2q2MG3GcbKSGU8fR2cX
l2jmqXB9W4d9+4kV0XloWnvD4efIIT/trlJhguqCaJh8D+DytAaUIioL74TPZPqyibGzKGEi2puy
3/qLTZleHtDBgRjo2PcTGjWQeIfKzK/XszE98TtbflVOYKhd+oCju9726usK+X45dLDBbqwZt186
CYeduTM17DZYAMNV2xYcC+fRDftjzY5wFBX9osy1latgHrm9BwNsx+AyltX8vtv9dxJPSQoZ+6O/
uIDAmvMX9wBgE84Am9ZocA6LXPjJsp5fET1Xvhqi6Utv4jKj2aRu17zlC5TjEOUVG083vi541x+I
VChfgKE502URTC0GwUkfg6YYCCRvI7tN2QpH3MQzyfdBKI6qymH4u3pvPk31rN8p4d2vFEJI3Q2n
o6RHyhniOKm80zxrMu2tcc+sodSghwMHQhCoXCvjPE4tQ8IbgmIl3zZLZJGvjgn0JpLicodzDU1+
tR88C27QXg1Eupstuo0KLDbOFsdPMQPI65gzQjqGgLeTyVrEQ1+24rnxqvYeQJw4ls7gPQzOMr+Z
o8ZRJOKUH4hGpAvk72LRyaqoXs+/tiHr92iHTGf7p1I2RcKCFb7Lo3G5b2IoKtLZ5zvPb+q01SQd
dQLIXeA3D/vaXtgTIGGJY/nGmYM5XcilIKZ73/Z0trop5ehD4GukvHelrktAlo16D+BvPQjY96m3
aCJL5RrdBoJWCc+mI/1ESL5WV233Y8h+iBvPu1q20lwWdLCT1Vg32KOvw9Y7GVCcCRpVQ3DZGXBf
0OqLA7zO1WJjlR5L551FiX0REjFy6rrVed6xFNMBrNVT22JEJDbFCl/t5L8ehzW6XjdJSCaIPD47
DulqC4Zr6cVXgmnMyzaP+nKZy/dx4xV3riWatPcs6FBlvSRr7Yt3heXqm23w2wcib8zbTZgtOM6e
rKlYF8e68OrNHCweRXef3aNbhc8z5Sb5f9YlY6bu3TDR1t3rVh0cI6Jkm/V4TRFaboxdrRimsgqL
owcBLC3GmIj6huDDPVd5BjK5vESwF1zXY7O/RJFwLyqNy2epoMXGlNH7Yn0I+kC8reNKXji5Edeq
LOBe97QjSMIC3w49+XVn/PG1V9vlQ1kGIxnrU3VbrKu4pC+xXmxhz1o2b18nlBqELqzYiFQwvacf
hRV6qkwio7H6LKt8v+oYOxJJ0n1sOXtRWbhhonrPy0aIj9dLQzCZIDr2Admvc9WKYTxoeQb3bUHA
PY6sGoWsno+KI2WdSk/U5ywaEi8VRX0y8spcIsV6s8dDfO3NyF5TEl5BnO8tD3BbLc6hCOYg62ml
XlltK65Q11/N9SIvvaCrcKr4T550xes9wjwHZbG/9q3C4nnc1+5dUPSkugTOWxaM8GujPPaGIHdf
h5V8Md74buI7fKT86Ia0IVrvw1rHxRleqHDoVGq8d3Zibuu9HC5ca3ldt5PLe8OimmxaKtTGgfsa
OQbHLs8sz+VclhicqIDXSZbQd10qEfYl1y7SpkcJnVDod2R+eY18b7tbVVBE0SdLt2kkYslxTEDq
q2fvAL01W3a5VoYTejmswwl6IrROzm/TW6gxQUYxar+d885aD3x8fwB3S1chI26p2hJP10Kwbunx
7boQrEUNVjvXQUfjNgG94L7vfdIzcYwFzicU2c2x8OJRHiuvC0W6T4G6W/O4nRLaQ7VMoJ4seab5
bam0Z4kg873WBKZ6Sx99tlliyV7JyfMBlOKADJ1XiUirqjhvybGCPXfOXyPvBgckIe8F3Z4iFgTJ
kM7h6aQSi+UdvaagUewPyq6Sph4UIfW9O9mXVRstU7r73Dw48yv0mqWYgfhVVkGCRNDX4WshS0I8
4EzClKoid3sWilTcVKlAEvMscvddJ3K7S5hNQNTQyjFkQlj+ctt5OtxSZTfxl6ET46fAGPO6xvw9
JpIAiDybWbU/Q2CNqoy9rXGPZog1DyZauzyNVOiMhzLovMe2FyxtaCrLKlsErM2k5GzZ3060UQjG
MEvVH2dKojgbNwyFxCsF4307d0TDxegxwoTd1/AoMLf7WDub8phEDiEowcWsEv2s8WmILW1FH8om
VPmN2Tx5a0aS8GAGWYjUVsIf7mK/twVreg7krgp0/xiajb5xu4/ynedXK/vtsJVkV3MUe5mGylfw
eub+YwdHqblcce2g816kE94CrKbEgbkR7WnbyQ41sVex0TjtxpFy4uiPP1Rq/dzP0TnebqNrGs90
jhJWWu6ek4MsSqLOIaXMWfteZ/AQotu5raO3u57j4dgoSeyOCoZtzcKVWjwLsbyTWzdzxkZwMCxH
hVUb6P1g8GPa08wSWbbI+jPEHqCL4jYKhiunHqzm1FmjuNik/+z6jVMc/BpA/oE4o8igR4aukm7b
cGYgNbkxh5p1+ynQrvyaK3aedAt0+zbCG1rcOBzqsA2dJzX0fOroS89ocj7kobF4BPNCvgUNQOKS
cBywAx3az+YgSlfuRAa2+WM9SzrZPICKsi/Kg4K4OKvrIRuZRidLXs0rtCgP/6nnbG51jGQ83+7d
QEEWzyMNpD5qwE2VVouU0qGBFKVjb0VUjw2m34cuElP+olRVEYFbN85IXFwX37Zb3k/3FpjA/iQ6
XinKEH12zrceN+MYldZCklWLUTXDmswGYrmz72fl3pOlsbZAVlNXLuI6pFr5ohjgLGm4b3il7EG1
5LQgD7nTVas+2msM90oDhHwFH5sFcILMgNVpb1t9IKHc3E3grcoMrJvgiSwa+2Gewjw8mWmbvQxJ
H/jsukehm3o5dN9kHijJrjTRfYhWdbH0Jkhs6U3sPqZfvUfDBKh6M+ix1bcKYU/gpQXG553jW80U
OHIX+aK3muIHFgC0f9n0hA/kTT/V54b2tD1GhvDCQ8taR782CCvqHCbXr7uphj4ldL26iY4dWA8m
n7zlQKp1LW81zmc7oS3qI7eBwTye2r4aEa8jpXdQZvXjMgG6ISiiTDaYON3r0LCOEr9FzgB5RE3V
v94qe7Bvra2FChLPpqMqaYbJojdOXBzYSm4a5hjNfZJu3oSX6wyrHFEFJ4V3G+3BOZsWTodHv0OF
RuY8piHraQUi4/vHdWUgcB1voVqvaGTO5vU4IsY9sOQ7870/RtRVB6zgwEzpZZYqOHWlHPSDqn0y
EKdaLMsbublW/jJ0ViOuCkRh/VW0wt45srDo4X7BEI4yrYfh8Kkr3D4oUrjDLnFddukJ/+QzGWov
R065IGxaO+jbhDev1HeEKRZg/OK+mO0utRqmSCSZ99PSWanZu36z04aB9QsMmfVTRbj9nFKOrbTp
rG0Mau9q7uu1vqQ9Y+LHGv8gEtKqETswavBHgSbTJ9eCVnk92mPwGK+Vu77aRxHGb8tzCkhml+XM
iQgwMBT4hEEedcAW+5V/WCmkm/f0z+vlIApvFE2ibQXkk8yj3a/uggZVVX9iXOnuJ9u3h+qic+gW
pbnQpGcu/jLHJHTE2xpwzmuZNhF9O47riL/PV/rUF124HayQZK2rRUohejBrbg+jiCNg3jw1el2m
U6jXmdO2YCsXbxenLESV4OcR6yPCY3JNM0s1phHpsMXdchql38WvG2W27Vp2cZlfBxT5JWGPRPhl
LpOCMtP9PKiavS1eqgtRD6Z/y3RKOke/rfyZiEOnYxAfT7qPriqJoJZ0j7GN2ldgGEP9sbUZdt1v
taUbn+1uFX3/fSz8X5fib1TuP8w9s4/m4x/B0ncfm6//89vN108f2+5no+L5X3w3KroBCHoUDn94
aeGCQkfGY4Iu6GyaYwj7pznR+z1AM4JcnBahTzQuQ8w/UYru7wy+Easij+FlQCXzb8yJtn+Wafww
LkUUiiAUusZ54uyejTU/z9QHMzONaio7JbTWDAc1VxB3Y56zlIKmukXhz7FOmeq5CbvtJELEPxnx
eeJDGA1BdIDL232ZVGkvKe9x/ViaRX6qYif0Mrr8NplCTEPoUgisJw3j8g/5+WzIFr528AdEdYO6
s2qP+dDsbYKHcNqTTezrkKhhPqeb9Uri5A1sJg9WLJeXWsf+Y1vH6kHNbfUg27kg25Bj4H0XLufG
9uz1N00zLQ8gnco7MU+bgSNU5jfTYJvgWA+1LDI3mGRmi9Ua6Klvw3sDYJEmNrXIGas85XcF4kQy
tQMWnGmGopMNom3X095PjGltzrpEya4b8ZNT3dFm9qeeqQbJMc952X+pl6FSmQaWyO/QYSLHYbdO
5saKyBnWcV6lTk4x5+2bexsGlCtuYd/VfgsJWTDLaNNKVtsxcqeQ9NrJgLwoOpOJyGgnoRKt1gQR
tW8nzGnnIB1Xy7oCONxSjzoN+LXaygkFqwnGZAxsGyDEo3ZF4hZR7aY2gcFk7xrBMuAJ3aU5J58g
LYggu59VpO7G0bdeURorwZfbOIAT16MqDjv9BnBqsy15Qr3pvy3HdvsQRbKJTzjLvRWowK4MWytp
fE3dcSxcx2B9paYhqFNMZEAgXBqwpAF49fTOkwHsKGdZ3Ge5LvTrMWB15H2Gjb6Y7Mn5TPQ1IMY9
lvq4oWt5aTCLfCmLWumrfRhrO61aEZDYpnRDNAlhVKlHLChX2ppL11mJVe3jqfk0bGMvgGCpnVyR
NY6ZhagcVeFQAuJkTkgfPeXgSDLcyCAiMZKiKss5XT9Y7q5fEGN7bUp5agRj5Wp8YA7ZEPkJoS+j
4GgAiri9vhp2P3q/bovvnZgDWsPFtyXkv6vpbyg9/241fdX84vk+//XvS6kfQwXC9YuM6bx0fvMI
fV9Wz87j/8Mru0AMYw7laMSsbxjbP6lCLMU+zaZvhh/0pqyL/4Lp+M0q8MMqepZzndUteJWgHrEw
n2VsP2hkS8P8s1HIuWwRnUkE+NGrI/0wC+TVutmv53IX5nKeo1nf4hOOW+L8VlrQNEcYxwqIP5QM
q9u/9EIyt7JEL+8UEdgy0YQq8mcxwjA0kx3TKEN1/jkazbLRqp97vGZxVNH+qBqANGja/HvRzvOT
tenCp6Du1AZo3mnPMcc9jerA0tYbY0Txvt13n2kacB/CfIA1ryBxcnCDHlLm6gLvh19fq70rHF7l
YX1umDAMmbMOzEmrOEQsQUTYYB99XwT1wZCQPh1J1PKvsNAoeWq07wGxn/p9x7wynBs822hXh5hX
yCNJti6r4wifx32IKUbhdlVFyATcVfzvVVFxlfnG+2pyzVIXjRMdMKwoJK5hphNXIWDVKquWwr2f
bb5k2m04QxM7HP7BPPEL2YX2EvYc4gCY2551jmyVP/9qa2nX1oQXJ1tkDJwJ3ISvE7k0zXIREPL5
RrFAZtIXTWacIryzRssEoPFLupT2EhLJGbvtP5iu/qreClBS4evH1emBOPvlabPrPm+KhQzKZqrc
O1sEK2rZJULOsporh1Hs8Ye37vX35/hHDf1/uB6G29DjotBUHfcX3d0irbl2ds311pG8RcgizzJi
S2pMN362HXKA//5658//49sUYe2ghUGyBOcRB3vxz7d86scqwgcWQc/hq1UiX65wBKpUnnO0//5S
/0FvZyEiw1p/VnwCxfv5UiN10DnDIiIMF5kARXj3uVx6Arb+5WVYfgAx8CckM4x55zv84/qwmE7t
eRlmuUA9gX1ZH4scffPfXwXowc93DtspyDsyjiisuRxPyM/XqZbVW8p98VLyWsY5PgSrLyCe5Iu7
Xc0kyupHmnWW/1x7whY4Z5zyhQOB0x+oNruI0M1i8NnLSWWAQ2oV8BVerQuyHoroxZPPyuN8Q9Bz
hzyMRk7vyGRzmoV0vcXK24vKJz4xRr7T3Ma5K+YLwhWCd95CF/2wm4kHqGKRHHK6nb4zJkhkGOru
xseysETL3jwXtsdhieRhHPnY3mhHclZsaRAeqWzr+8UVrBFmHiqGMkQfxSdIqNJ70wqAtCnD+cCa
6QgUbpPtCFGH60BONAxgXU6CDv44swD7qcTy9a1SLfyN8kisfppXQUjkRAtW80hIYdelNpOm5s7e
Gb5lJpgUUdvTWJGWPeFV40lsmso65IRfqOMclj0QsIDGobxpZisoDz4trfpOLuidHoNGzjM52Eb5
nwakXRgynbHXpyIi/uHa6lr5HlmvGLN4p/B/v6JG/UwYeP2GjCVkIcmo7dK83ttKqKcmJv7oDVns
0/xgxWGvLqKy6uAmVS2sw7Fum/o8r1kCAL4KbIZ99Ea5TRdm72cixsl+r57ycvPUW+0wbstTdyjK
u31qhQMjYJ22T34tSfFE9qHjV/MUSAzURMMVR64YdQn9xBJdTun5n7aqrtF55duSICzzSd0Uauy/
INapADoqsoKmC19ssZvsAXW7DwZ8EOJRTHUcPiLgQRRQllNUH7tyj72zU7oxj2Mxdd79jBJxfaLd
k7dkukUrEp2mxpdnR2KbX9V6b3MSoKSu5XuOZiQNo9wdDEnguU14S18z778ozBLatK9Df3Y+OmRn
CHPq7bXRn6E/hMuS5jkCkbSNYqK2ltydBV0ZQGlZOLOBgn6jk443v8oz6MJze127MtLIO6Zxu2DG
H5OdhHDuhNzIDU6919E271cEcGwCYx8R+ztFTPmFcMOD4XOrdGh3ImX1sE/EM8VV97w5PJPZPlVL
npCG2a6ZtTBdpc2RS3koqwlNoVq23qThMkhzFRmy3g91Twfl4FkkhCWBjGh3bTK/sVrUJIfV9UuQ
uXzV+GCikSwrf/EGRpFh72XFsDJnFbLFjTcJ2ynAurrM1NZ2EwRNx/3GGKUomMYFPX2iG5oiK5zp
yJ63i8Lp/WuF3ag9MQCPP5RdmPdH5qthntEXVf1R6zIMLoOGmOAkZJRgXQGKcSHRhULMCW6P9tap
oHq+ms00+A9FsTrionMna2ZQYrV34+yHPesRAVSoX2T+4M1835TGD5tLxD7TVKk9KULQbzdv6GuB
HjJ2Gz4y4V1TyCevQ64z0XMtSkrJu1UoRKPNOpROfAG0umYF8sC5c0JHqe7k+gqlv3YAvU9tXefH
Oir1mIlw7xvvVC6tJPb97xfnb6zHH3Y1BOTEeVDv++jxmBCRSfnTHsASYloaVQiOVzqILc3JSnp3
eKp0dZj6MO6f1kYs+6UTtH15skTufDC8JvFN2+nZ3JAWbtkn3a6EPFPJwpAvFJK/x7//lL9svZ4T
YHeM3MjGo+bBTvrF/wesLy9KcgzoVLbeq3i1moxaeYFZZ4t/2Hq/mYl/vCHna7lg375t9PT1ftms
OE32LAxhwWx9bo9uvRMhgB4w85zOf9qQwr/taabx35z8TkbCOnQrSqWhKvp/p4Y/f2lq1HMREZ0J
AO4vXxohLwE85za2g9siuGCryT95rIdrUmKgiG+iM73zHx6HXw4ePA1noLyPqSUiLOYbfurHE4GS
ZMEJz1syWy9bZlpW13rt/qWf5fzMYSjA1M6RyqdG+eUkNa8EKvQzM55uOWMvYICc5ph24N8/NH/9
LjDjQ+7cmTVFTuovpxvdce6pm3LLCIew0Pp6zuUixvDz31/lfMr88XEBFmifzel2BLrY43o/vz/u
6CyrrmvaTwRsHfyY/EC/r+1jTD7haYnyNUNZXn7/Nf239v4NH8YP9/8vncw3tDYHqu3WlGa7/PI/
3//+H8W38ztlNxUvwKZvqbz8pD+Kb+t34NI0KOH9eT4vNo/K/xXjNjZSDvRn8C4cDP7RH8W44/0O
bOpcX3zPhAP48S+K8V+exjPf/Xxl2qouXVI+yc/PSeixitq9HLNx6L1bO2zUVWk5/9rYCXOJzhjJ
czDPcBD+fJGJclNEvjtkZ3zPlY9u7kLrTf67hYm2Aj8eLQA3k0v8BRCholF0rFxDhr7WuqZDC8EX
OVk5C85NlrC/N5r+X6/0L2/Y98sxwOHWAWIAmvrzl5JrLoDprEMmTfVxCscKF1LcZ3u0kRkOOZSx
+Vb+Q3197i//8Fb/cU3eal5rP6Qb/fM1OyOtjQMH16zn+kbpPL401bAxC3VnzHEzAnPfvYAdtl0q
f9z+YRX+Zbv7dvWQSwNk8QKqJ/fnq8+bjbmk5uqxRt6yLAxM6aiMAKVM/g9f9K+XYoLENc7BSOd1
//z//1gCQrGoZ/yMGVpD2hUWJyhNbEzqM+nJfnhT/0O9bv+HfhTaWGxdPIJovvFt/3yxhqpiHEta
SzVD1SXV3dTg4w/z+9IugvbAMXD4ENEnHunhuOSsbwguLmt/ImhPS/c0+8WiEoVuksnoLJ+YIhRd
NmxV+YLT0E3Wtg3fr7rq0PisEL+cKFVOxHY5uGgL+44ajGiQcXy/wf97581y/iDsonyQuAldwgr2
yU6lNGdSfD16Mh1l4fiHwluX7hjlw46C0rNuisgvZRrs0pC7JwNilybtkbPH8O7JZzv/LPdh8g7M
6IjQtpXDfj0XTvyydmUs0kCPG114PYLjLNpAXoeKoJF+jqPbWLk5ouEhfjJ4R17CLp/rdCKs6Qvt
Km1fLmrERmtM3TzSct5rgjZaVCTDtD+WtHofNn/zHouhc5mEymCl2g6dnSk0O/qzguP1mXRCu8wa
f1E2p9xG3ZUB4U9Jo0KULkRN1O0hp1yZMh+2HoEk0l/JPloNfph9HE3mm4DjrBfsyIAthocfRw7V
NPqCwtIc6gNxPcXUU1nbm+1zH7T5VysU+naulAamNejivXUOXLSWcgwTd/CDh924C2ddgme+ROVC
d56Gl3W7KIHsVW37wYRWTnBhGbfpvhfFK4ax1lXTO96UeEIQbjUMETU/x1uAgEuwiwDjB0lKOE0Y
0Gwd0ZjpDO9u8olG0k0d3Nkuk9KkiVX8hQHs+Ka0zrNWi4ktquR6oA+KCpm5JsJgMmj7XT1JpiiK
yb2R8WFR7XAOgUVl1vcVnhFmqf51hZ9BHm3MAuTCtP36yhlxyBxmmyG3VebOflEQXJvlUoOWALlX
XRhAUl9wNpLDtW67gX1p1xsitSVYX+Zo6J7qRW0fx2aY3wlr2LukbXeEN6zJaOdWuw/eR752zrqF
jpB3Fc7OO8ruOnV7u26OZWcClOhDdOLUPH+aIuO+Hax+zMpun1+MGRVgPiwvKB1a640z2f/owv61
48MKRmIRCza9SSJUaJr9/KZjvOpcQ2cV8sSeKkxEeosQGz62ucMEeD0wugNHze2YAkxJ973+vLjX
Y92kOr7z45u1ebWQfcokipkHbRpoVMd1rE/fFqT/nqJ+c87Hi/+fWnu/DeXHH09R3/7+91OU5/zO
WYX3DMgg3XXGE3+eolz/d9ZBFm7O1N+2C36pf06Gw99d6OLgWdgyCQs/j5P/nAzz84izpGXK4fhM
Q/130brWtzbrD1sz5w2gFWwenDyAvnl/8d5P/rAqI0hldkVD0q1b7QmeYcv9enbzMnbFAoU2sByd
5qPdtCMJtqOajm4EafBYo1rrE79HB0eadIV/zTVRsx6w+01EUDZW2xAEwge4xilgOUQ6IysktbWV
x3Wolr0n7chE4iqeRGkU3PIZ04drSfkIDK+Ks5U1YKkTBNs9Ou8yKMIi6SYrWJE8GW3r8gDdT7ef
g6ZldJjwjhbM/WwTm7bFnht6030ZmhV5UrSZlVQGEwQYdXNyj5oXtxmW2U1jrNgHPblmvWigUSGr
lJoOTQPK7RzyMzgruhdTrf6La9Mfy1PHYDK4neJ1sF5HwpafFM17myV7c1zaqtPK8PVJ183UXgbt
qp3TZshAYu+SjEfqeB4inWKR2WVEKNWmPuCQ3B5qFYyvUFCz/Un8lQuJsmFrF59HETx10r0z+ZzM
+erfQNs/gWTAm+N+Rc3+RtdLWKZ0HGm4TpqlTdsWu0/cIGPsbgWN28eduRIghXG4OQ/RDn4H0raJ
xQ0f652sPO5p2evbsUKlo/JrpHQf1+Vu6+mStsV11QRZpcMpZV66XWL7wz/sFSSNG/8mzpHdO9EN
wjtavx767eqox8BNsZI9bbu+7bnDzi2Zy/pqGcZXO16hOds2BuXhUrwhLV0d2RqUix9sulrX8W6X
jn8cQw9lFFgNprlb9X73uvUuKHzvbprtG8vQVuHBkCEtq8q/X/iQpPLmTwE24IsB3c2bxplJ/tpm
jO6xvACaOpyadcsP61mPS0fk0QiE+rPCQYSQTp7mHrGONvKqVgqtwDY6t9VaB/FFKV3rBjfnPVVx
BpXhqa/wtMVnR3c1TH6ZBtPa6zTa++IRiVd3FQSkmNmbjopE58W1FX8lY5N8ehogDfYtRIkV4cCL
0ClzgZQBvHNYJB7R7Q4Ns/IPnet6D12OlRQH4jn8yV5gYCD/RXPZ9Belj73d24ckDGV7nIf1riQM
AzMcgRTM8OCjW33K7z4rFHE+Q9Fd+MH2dtYo6/vSZAjb2hPQ3Ed0AMcmFyZpJOZ1Nv0+wXlF+ldB
EkBZnv2eVD2XftXP0DgIMbmt6anwH7erop72a4no9zhO/BGOoS+TLgheT0IqGCTavnNb2SbxBloP
VVn/yW5N5rS6/DSsldenNLe/hIjQ+xTb+EeECO6NWfo1A3XiXpVYIK9D8ltugxLrlFetF710NX6/
Ca91VO1OkW7S65O9X4bj2OLy2RuXRDraoIEibm2cvDhFnOpnfKv4tVPm3nyIlU1cljeuHyu7/rK4
NkYs09h3RPnW7TlXbSPtg5A2Vbcrp+SCf63bPswWqCoHkvJy5yrESI4xJyjKVDREji6tuURuvByI
ZrHRbrhqdLOl1aetmXGI6Xb6X/bOdTduJNvSr9IvwAbJIBkkMDjASZJ5kVJKXSzL1h/CliXe73ce
zLvPR9ndLclV9qnB+TEDNLqrgLIlZYpJRuzYe61v9awEts40BGWZGDZ6Gg79ccTZk5/yWnnWlP7U
RtUzZFu9JcdbQW0+l92Hdhpsj87ph1RWFd3QZRN13Z1aI68Hf1sdVTM4o8H5aZZFpnwFZojJxbI3
jV0eEk1dc2bWvDItKMRj65DHq46FTZ+0cS6gl1/GJUthisGaCUqpXBlWdEaAwGWMtB4UYrnpq8w4
ZeSkILdWelY0ZIDqQLwe4XkTCp2enUBoz3iOHXASNnkxQ/3UjHnw3ETyIXMUXwwYlAlwJcZJrewt
Oej3hJ1e0P9VDlOXL3d6QcC5Gjj1IRnEJSWlSN2oNEqBJDZPv5SBUpzCAlG6hvDQI1tnj0QVIf5w
Oadho2/K1CYOQCraVkH34ul9abucJe1NFZvhhoEZRxMTo0w6nmvJctEag/B5nvgra1KBlNexiyA+
Uq41Zs7nDBUylhqa8zCUb2UXkHaq8h8tYy4zdR1wjD25Vu7YqigIK/OS6Up3qIKu9SySHcd9VbNk
UPc/T+jEWXNgvbRsGGHZ5m48k+8nos9mMH6SZimPM2eRot6XYFymgTT1NmuPC5qkOVkO5NL0nxBP
q5jM+kPRHM3lMDnYgbP6lNZ4w5Bfk4aLvX0p649ho3bnIYYcl2Oj49O7P59awk/7+JGVDhhtFJoX
TJmMGzEZ4TdBTGKV+YKnGiRE26ZXMYsD051rp8Pdq027LkiPUjIwAF91ihcDSRC6yQezrW9gZByz
SNxY9peqM4djqCYeWoF9swQnTl4XKviAPeIcTnFlnW0NDP1fnbA/VdI8GyPtIu+0sznJrlP9gNBs
O2VI9QEehDjqRUEdUHqROl7gsz+Gs9YT3KLczbN5aVXKqSbbxg2L5pDr4ROL7xgeJGdEVzdxoMcE
vTdOcrSV50q77ks2lTbbUhzcE+ELOcFKUGpyynAIit3ION0ZeZyRAlWnjxXrZFl90MVXmyPwEBEt
mXzrq5Loy/JEbbBVpxFN/QVKIXfiXFIV4QfERDxmGktRh7IUw3GruQrWHKu7bJTbXGnu6/4Q6wnJ
9jwB+OfC5cm2UHxWmWtJxeunepsl4z4v+ktrYfF5WNrY7VlRJH63wZKutC+RwlzwyF5RT7pZTsmD
dahe0Jj3I9sAizGI/7QFxREPZ60+7Tut3lnyMWvMkx2Lqygv/RQaARpybqOK+uKzqRxzYTBXw4hN
SQDAYHAu8n5dFe/TTHpWDlLY8XXjW6PqrFN6fNUT/Cnj8GwqK0Zai+U35OmYSuvbSn10aDZsgnAc
BjZtp7wm/cI1IoNRkL6NdOqPyTlVDJnbFNaadVVjAlozjzkSR4l+UZQ9/IaRDj89+uo6QZqVbqiR
bRcvy+gSwdR46+R7rwb5YREkXRWbaRC7KGs9reJuyTgKc5I/G/sshbI77eg4ncaJiZRVa0HHh12x
DYdLixVY0Q8Yq4uzUjFjsoGpS4lihSbRXpRJx7NfdJ/a2RCHZHWabsDtF0jBg7i51sf4Jm9OMkrK
/ZBrNc3o5aTb7bnWDOd65zfCnj1dlgyiUfCzRJbpjSlyZjvkZ+2tkE8glUPluKtwrTSe5ZxeOc50
CPmWzYhZBGHJbUgl4s6m2e+HApc/qrst+u7zBl0BXr/5aKvRbS0wipvsdzx/hyzblYi1u9Wc4/MP
LZbik1GM0dk4EmhsGAEwlwaM0CZRaVfYevQl0q2DlMl9GUaUh+Oa0Rr5Uexg7kXiLtuDYWYfdF65
aOAuK5a6o8Pz0YhJZV+zMhf90uiua32940XmVb3YxoV02Yu9lZMzlvOR6LKZz5cLA60jOURSSdgx
sETZe8zX83YJOz+gOJ5j03VGbtZ42mcYK6MMhehEiYfHzIuCfFsp6ieBzzKdNC+Yq9vcKC+B844Q
McRdqzb363dZTfZRndLbOFEeEH9fyKG7UTT1uVOGuxFkx6ahJNg4wQCrAD5HRyV1WkYOxNA06izZ
5lN9oWbamSLyMxljzoISuFEn/VYz2rtJhchSfm0zHi9mzRuGi+dqZnEHWA9aO312+vGz3ciLsFd9
aymwPU3OFs36roiru6kMLo3e3PdlaG2Z/OUcRgoThooq7kYA8y7RtoEPC2zme7HLmgixFJo+rhml
2UGPDV9Gi6sqfQRWv7JmLw/pUCTEgJlLuOVQELs1M3LDcR66IW7OIyzf+4DsqYqKnuGSn81gXbra
70R2TfKUU4jPdjCdp9wr3RT6eRBRIkUqb1b3raxxtklpn4UoHpS8gtSCbdDsOU7hhV5AL+Dim9t9
UalfGGp50Mfw2pPAweqYgApB2OlF7XPUGWdASzzYAl9kq3xwAvkhzAZcENoGkYLpDtb01UzPAyBI
G6Oi1aNrkEci52QlRPQA7STJZzlPHHUTLqZ5xiSe1IuJ6towK6K0dFYhQaXMnD/VUb2Zn9RR3THE
9nUdntFYSSwOIwSB+SaW8YEWzCXjdwgVnB6oVFhl/LotH7LUwncSwErBsCnxmK9KDTM7orA7i5ZT
qVYbaXyCvO6L7jksFb9fiut4HpDV9ZuybCj+Om/iGhnFSc2xwRc44k0q42CkqgrV60W39rTM9ga7
WxrCcEk7T82TBxpgF4qlfGy7E97f29qMLtqQw0r4ZaSe9ACzEMNnXaTR4CXd+LEcBC7ajN1jQTP9
oZpt9gfRLFiHw8ukjUKkUcqzJbAQ2Q1Ih2YhhSGczy1tMjMvY6qPw3yus8c0dIz+GEiTMk9NS044
gF9mTkPCTu5ln0oWQmOiFqetFDxmUUznDyXHtNzgGMloTxaVY+ykIG7dW0hyfpJtoj9qYxfeNFFh
8ItrsfWF2OP8wVHb3MAz2OXPTYCTw62BIF7A2HDmW2POcLqp4TzXFwjZkoN4kRejJilSFwFGjZ3s
RYKMr0U7DZzh8DWayEjcxBJN6VJlNV9QHCFl1l9kzTIIDWWTInpSaC4OSJ+1mfh69iwU0QAosPG1
RgMP5UUyrfY9lkjnRUptJ62iknO76qzlKrlWy2DaSqtR0WG/aLJ11NnWi0x7FWz3eqQ+iBcVd/+i
6EYZh1N5IlYPpfdU+FFDkQy5nlhJTmYkvG2gSyASB0BFA7XKmwCZGSP+84KLS3X1Ii9XcMjchS+i
c5b98NKMUb97/YssfVwV6kbeW5VLWDLqdV30rbUlmDk8Lja0MC8AcnPJGxs/hEpfHUddIU8hgZ95
m0vJTROvUvlkqtIPqDfMO1TV47Nirpr6RSV5kcNdkcYukrx8XF02nCzGCR/TxszMBM2KkVHA6SXA
zM2Ci2uhqS5rdNODiXxCsmBIJNIcNzkoN9ZNgETlg50siFXyeaDZq1XmqBxpTWI+B01vWtvWKkYm
Z+DCUl8sxQSKyIrNkZxFIU6GUWU8/X0vTzZuLdpMVdkDsUps3V002ZfEz7JZohifs3UdH01QPbGW
3GodY0dKAuzuVPwlbr3WHsIvMWaij1qTzSTd4gZTb8fRjNdVz1A/0xzWTLdFwTh7wL4eAYsQpDmk
OSgpJAOF4s7jDKzk393QHzNimoUEnf6yJfqfX/u/XfTtm64owVE/vu/HgNnE5MKAGaYHKsbvY+Qf
A2b+RmXuygxNmmtcMzPKfwyYzb+jvhboaZn6kuXwqjWq81f8GKQtOhJPJAp/rTX685xUYtwB8w37
kiapXCfQr0Z5CovjqGCS82qmhGLWHDZHMpPZsfAi6JpvRqsX1YxuHVYGBUzHfgB14gkzBcISpVtz
0eb9FFqHYlE7tzXRwv37Dvt+h0ndRFgg1tGmvgoQkO3+qv/+Xzf+rX/z0ff+99/un9ruqSn+9lNL
/g9/5Pf7kEa8I5D/kq4CA5R6BonS9/twbdGbRHeTRkQHCTAtmpd/tOjF3w00DpxF+C5B8NqbFj19
ezT4DnE8UEyRR/wFoQN6TW60Nx36n6/F6xux6XrRcBbU3DAHutGY5j7UsCDHZbXs4y7GUj4O0a40
hwszU64TY2DGZnl9qB1a00jOVMERq1kTthuTDioQK5F6vdOSndZmmHumwB2w2OD1tgK20hAe3WTd
iwZiV5wlJZmhMdL8ZjZOaurEfhIvz5kZfjYUlI4zW9NRyZCOwTYB+pLfUJRx7Eyj4Lrv5tQlycM4
MEWj79etU1HAAaPjRMGmcWIq9aFs6ptGpzSNJo0trI+n3Uy0HPpGje4h7eFykj5F/UWb28bWGYp7
0oCrKyMWs2vabL7gGz6UhvgSNfFlkVs3aiQHiusG4p0duXzxZSnkJaLbjwBmrhNFOyJjuohifdeY
TERzGExHkxmhO5hi9OykWoDwcEpupLMz1J7s1Fa9EFX+rAYJsrQw0Vxj0o95vxznRaVtadQgjQZc
HqOqPrVR9qUNrMsQchAlFZkvwlAA7E0N7t5uBETY2ge2zt7X5Bwe8S9PPtpLOCFkvlV4xqihbkG8
H0rHPvXAf3aoIqenpq2fcaagWMCgu8nS+dBpmdemoUt370sVTIcgpeaFn6xz5CTYXhgMVwN5KuLs
uZ+bZZNUzGOsgsR5XTbVyVrKbYhXGnpbQg9A0IDJqTK79qDPAG4yQksuiyalyFSRZtKcIyKe0soP
1Glftpq8HbWvspgT2hdtfDbH0W3EXLaE6pkzDuqawZv4jPtySe7jeLnLI0S0cchVRmzso24sr5gE
lMeuGccrPLrWZiCPgCSx9nPbRs4ur7jjZPaI3a3ednnAQEoPfOTq8sw2l8RrKMHOW20+SkUtdsow
3bWUlislyjZcnY78pFO5J+qm0rO9I/MTuI8PgcYAnC54AgAhaZ6LPt5CgHM5UO9qIM6bFoF6X0T+
UMWbKKwOZQgJdn6okcWkfe2VCi68ubjuCm2HXganX3Veh7oLmnQo242TTL7ZQA0IwrWttYH17AHA
4uFwriY728nmSo1QsHVniRNvncsURlpmEXwtOG6bFzSefaDo4UZRtBMaKh0pPqhV2bi4fHbN3f/g
zrHOex9xbDdxCMDuP/7Xj/nvqh178x9gDxGNXfdPzXzz1PZZ949Fbv3K/+5f/pCefZgrfLWPZV90
608DIfTGXcvM9M+nr/9ZfCub5k2lwdd/X9o14j9RmbNGE7BDbbCqU78v7RrLN+v36nihviC/GlHQ
j6Wdka2FCksjxmmtNF5n3PJX2L6YvzOd5c/XzNx//NY/FDtcsD9VYq0l05uVncmupFgRcsVq4598
V2LowIehRmDMCoJS/RozkboypnKCrrOU7qL28FibrDwEnbTvBpl1+6Cvlbugro416u01QMd3utmd
+JqEMpwbZwRQPEzxx6khnCImdcQPsfRsCUko3GQaHnO1eVg4o3uDMl8HGEo55uWZP/UOkxQcH4fM
Whj1tQWN59BoHhotfqgn+3MFYtArSC2ioX+nWpHYFt0c7YK6OddsbO08kHeVpfWXy5g8BUwN6pKD
BKNfT83G/B590eC39SzPdB3miNARIWi5Jv1EgQ7daVP3aCjqDW8lR99S0FkaG98ZWUQLA4ZdU836
KVzseJtrM4kz7bK47EXgP0Zr8EgWoW00duddg3yZ7nfh08JYtiCoGaOV4huHmsCLR5uphpnv6OcP
IBOqGxHiZEiVVbmkc6Vj81mZNHAJcfQhSBsDB8C4d0pWEJBnNdzJiqxDDmzf86j+kmriQ5nz/5cn
7Z9P3st99K//+u/FAe+eytWi3r7/Uf8PPtN0sn/1VN9++frmkX758u8PNaMw8qnRfGLWI/3sdcH2
8lfEE6n47BEQfz8e/HisNbmaQXXyhCy+xcIt+k9RxfpXmoGklUpLcv605F95rLVVd/evgg21rAXT
nedZrDYtZDtrQffq5KAloFCY7uP76BxlN6dyL+pi9WmPzyteph0/kNO47jzjY0uV5tBDPShLxeA0
t71yaY5ZwdQcJ/82U4RxYXaf/weX/9er/3+c/r9NR1/NuX++Z2x6+IPvRDvrd3y/wXT775ZKTU/m
BHkUxotc9fuuoaO+wTdGJAYy9R9Btv/YNdbQdFTC3F8akv/XB1ODZHRaO3wXijJoNH/tYGq+h9+v
ORkkf2B2xlygq/y8t/cX5r9g7INhtTSFyWkQqe6ZismMB6mbCokkmgYwroHEyikN6ymlNRa4KZQX
zYvVNrm37NrSqHOAozRGHLTubOB9AxyUawESz275hMaRzqvZlOQwaunAhNrmjyVNGVMv3Q57sHOo
oNHfLKJwSE1gzE6Dyq6AFxJ7Zl9jn5XKBv68FW6CZo3FBYgaQk0Dpv+t1vhwktwE5x5hputg0nME
CQF3stBXUj3QuJTwAoMnXQPs06c4GoCO1dG2GYt7AL5boipOushPkdl9UjAET6N9Qb7qMU2mDRx1
bxzSbYCSz4Rlqoeksei5H1XTPmDAo7fanq+DGpiIwc8mEzSVHS5gsU3RXU3EiH819Y+Nw3kKb6R+
sU6kYCnRjWx8G99Iq1Zf6k5eBsroFXZyXtXOnZpO1zNsA0YGnU+zadj0ksFFWPmrMkNjSss8Md60
JXZq/uXXoUTOFNnqOGwErEFMS14QKW6FekT24hNzoi2EoUNTG8W0zcFUY13zYHZhcqL9mkXmg15P
zucMKA5FbAJrrWynyfRKwGeupdjhPYyg8JNWl+yeK7bpadQhi200bIEXQ5O3sB6ADm0mhC3NRtBk
7jZId6GAVOxzErKRmt7FTdNcJjboKSi1wjjO2K92HcKI8yxFFKunSX82QpNlaIgu4qazuugurqJw
Bsg4jgxN2xqxEK3+CjTq2IAayiP46nEr4puQLj7T2VaLzzk99rvAslo/lV1+rVr9vFWhGG1HMKcb
tZlux6EmllSqNDRVFCKuYw3BPiVyGR+dEuAS0Y3ieYYue86dz0w0ZKySmgB6bLMYDp0s2z1HXcK6
ijZ6nDsofEhZynoz6Hl6IrB88SF/P4YG1O5kCvrnoqFZjvOERMQgD6jttXy2zySVWclRDlOAG491
XGxkNw6OG4BRAzJsdZ+isavu9Ub2xR4zH0RhbRTOtWDoS75BieaAd6413xpHNB+nxcnu1arLqk0w
mOYVegBm7ouw5UMZ5e19M+fYLwteekOpPscA25GVmiJRkRalHaQkYorNUxAkM8xmrXAeRQ58E+ai
7tzNTj4AZGI0CUk4i9qvbbj0NiPGcOQAH6BU8snh4hySWUm0zjmc8QinLhn9aVLTp9aQHFX1amqO
LYZg1c3anl99UOeZdIdKH6JjmRn5E7Xt+CgJKYvQ2sVl8zVNUg0GL9kcu1odk4VPVCH4N4JLW28B
IAf2XtahZnjFnHaGxz9Bg25hFp+4efgdWZ30zVIHeO/nyQD6F1splkmJYr88IqhL4gM+Qqs9lJ2E
Okf2jekW8Ea066xvelagFOq2q/MAGJtItiOVdAdrei/Qf2hHaK2xtaOVniMkD5qIYzf65+ByabsV
utioiuFPINkDj0FqwNAByzSjqBDR0abXBs1xi2yERxi1q4qiYMbHGDSCuUPzYwyjy1Djsfa4VDUm
A4iQ+0Rw250ZWsUR0SjVzFeZrqt+ZTg9ImvL7ptdnELY2RlCmcZtT7rGAFS1F9Y2pzCo0MqrVeWP
BuTV+yhqx1OMXkVj1JcD12OFtUoINY0q9vYS9yVisW6qzyfsro/ash7CW5iviMDnQOju1BVozsdM
WybmKyoYVoPbqz5iT7BRtPRBp7kOTNOIlosjP+G3chi8DbNAhDPaQbut62zQDrpKO3OjB1GdbhRn
TbZkpqnkNEgXAYBVDYrxmFOCZz4CvgIfJmaIqylrxeVczohH56oB65bVMbhXC4EVSFY6ucq2qTtO
0LYWVLqPfC/QdoLnVkONpma6TzjrqHl0DM3qOHVd/AR5uwEbiRRiPkmrzK2jHBguUvhXyUEduI1d
bcil6eFhtY1VlWSZgLMIbOfsz1nhME5m8cVpsuEY1OOwIBzKeuJmM+hfbAGJseEbB20LTBbX9zJ1
w3lVIZ5yA7ZODgtqFxNo0eS1eVActc9cJV2kAQce9Q2O4NR4aAp89H4SDjBSVXVuHA91We5BvrDO
UQ0q5WZUUus4tiZmNzWICDdgUze4AbQ+TVFpTGhJQx3+/kb0Sg0bmrW1dR32Hf4kF1Dl6gltK0rc
UZfAN1HxecYi8NK0jmgf5l4OjHWrYBy3WpzIDvFHkJKQCHzIgOo3LySSWHGEyFZEoN0Qok0oaMpa
Nj6azPJb3taI3cWEzLFmlMYdC7XsGDt99dTWIS2OAWbL7EJfD3rPCGuv1fTbmpA8TnaRFQI8i9Tb
1BQ9sL0sQwySOQhqG5HNxyUcx3vDyJmV6t3kAeVJSq9NRv2rWUGu24RkSYxeNWrxGaSq9hxLTZv5
FrrCbJeXeRzvGCko11AJlngLKDX8bMqPoQnmJ8qN/huG4Dm7tAdjumN7EgKKNkNOrLih82gEko6p
tXTzaQb8m0MMH/WPCetysMkSaTIPz/ow2HCBrVss1eJRlF0Zo8g1u94jsrN6tMGr0wqrsYbs6Mhm
8KxVILUbiXL/ENXQM9wc6NunGcALgBPOqA4CYs3isGeLZ8Rg4psBPRHYUz2JB30UZuJDRMQ0VM4W
4R8G2H+WPgg0OWHftvYcjtVobEQ16PPWQZbG6XopIZdXTicBnpo1U/yFRIabsjVg/TpL2j5OiCMt
VLarSrWrrQEFB26kGiiWzm6kOhQqQqdxh6qQSAGZZTeiqevcbbIsaDZl7ZTMojnFcDdJBypNPSdp
j7JyJIerRdUM1X/RVqyfmJEoFKgeXLKKxu1cSRtd7ABxwRtFWV9HDK2Z3QFZf+CZdb4t7TIyClys
INiYs43oJwnBArIeInXdVnoEFV016LPFQvuC/6nkgVwK9q1laTqYg6sM2Ye1X58xXqf2mIoINmqZ
VxiDgjKBGy/zAXx3S/So4S9qWRP91y76VxvY61eSLuzODQOpvOiroIE7jhkb/57M/PCHrn7cPz9W
+eyUeHVeWyHWb/jnqUrXVA4sqmUKVVoaA7cfpyradJLUNc5HuEY52nOg/nGqggBl2evRiX4csyBN
0kL74YQw5d9NFQYKuBr8pjbdur90aF97bf86tEucGToZd7z+midG5++d8XjRKx3kTaJ5pEHo53Jp
P1Wh1e4UbTHhmM/OWYz74RyQnbMj6EPuBBUasxSZoeOMFnLpzDLoweWHyfdm7Z92CVdf9bs3xgQM
4erqRIUL8u6NwVRTkjEzAKmiNT8vOmC3HGLYDou0WaknwP1ffWZX33/0axDQz1eCEYjULE5R+I2k
wbn4dfvCUMcmbiewFbIK6AU2dgPaSek+/vpV3jZJGK2qJr0YlerAxiXsGGtv9FWTBEUTyz+GDS8G
EHGcgkV0G8qClaEp9LuCQdRd2Nf6VUWk3PfH80+v6PtIdl6bxqvF+R23+fqbvvsNA1vUQylRRYnF
Sh/gm2dn7SxRfzL5YmHLRMHcxRq3jsUshQ5l0a05Q/oux6tzmcnWOnWisL93Zf78Xa2v+vqDXt8V
WyCJlMT24SGlP/X6irDZhI4IQsrPSZACzUezr7WyhQWmoPysnCW6SSZqwLon4W1GiYFkMNpb1qDe
pwVmGVNzrpUeoRebrEQ7+uvP6z0i6+WiOZawEeIzo0TO+fbt2Yu0QWsUgQewx96SCiDY4o3my1T2
0x6Fo3aPJ5uzohXThNC0pHOdxqRFPFnlecVs6Xvf9E8v1/vHgquFFY41g2eVjt/LZ/zq/rEWSi18
LZFvJuiHEDznvY/EzPZlpSqfItOZf5Nd/Ed3Db0fFiFYmsAk3j8XukRBGMMy94lfybbL1EuSbMpG
vW2AQrpRwWaKcH18rvkIELu2HR4aM/VLXavOFI73dypKlN98Ku9ECuuHwq2MM1enTYS5692dPOGf
qPUMGFEgLXnddMHkrzJe6rFg2hcx6YISgOxvLv37BWIdlvPQYsfWeX5YMN/eCXpfid4J4sQvUWTt
bNEOO0hv5W+u9x+8CoN/nSE6ES9Mb9Yb4NUHDJyHGTGQTH9KcQ5vrC6xSJYi5e3X9/VPV5AhjgRs
AQOOaRBGnHcvA+aINICECYI1ZxelHhkHfMRrNkXfBbul58hIEpx19etXfUkFfvOwr367tR9IuxBu
ofHut+uMAgGcGhtemS9KsMd4rzwb2sRMvQTpt81HjXiBWWSmimapQXUWFGXeosYe9dElOALVPL1h
vBaa03S3qVJHSAAE+Vj2DJ0PuYk+rkatubppZCHrjSQy4YagrfDIrSROCabl69oUrYk0EuMi9V3Q
HsNFMHZPenMmfSdXg4vIDspph0JN37VqopeXL+ybzTBEk98VAnO7osM+byaQgJitWiZWVqR1H2m2
WZckb4y4lBCFn3GfJOFmItoJ7LMRoXNMQVqh3OtldtuS5qdubI1pqlfgzR4O4K6t4noainAPyzyz
d0KbqWPTZcgeOtNcALOKOfuIvwHruJ1CH/Ig5mPGDtRO5K5QRvlVQe/VeISKJRurrw9t5QS3NE7r
j8R1U5XnDQSsX3+mf3QnsRwRy8PTAQZg3fFe3bBZm5B8Sl/Yk3qukC2cBTtGiZZv1T3nviUbLqPM
Lvxfv+hPm8Z6H+mMNMDO2Za9DjVevyhA6rBnkGV6uWgsf9Fzh/l6VXm6Ulh/da1h7QOEwytp/I9m
99uXasmspHRyeCmeinNtbmACRFGKI6gyzrjP5y0a5+w3e/UfXFRUYwI3AGu9hfX57YtmYTgE05KS
v1M63UU6T6cgkqSO0MDxVEl9YnWN+tevKeMg6HQWlaDmrIOB19cUOUmESNXgF8VjskU7RGgemIUt
iVly/+uP76ddjNBYUIuIi4D4MNJ6t/q0JNGVWl+aXrt6Wtm1moNaxDTpVGe50PJ8+s3rrUX22yID
TZVGuAFbuEFd/Z6FQcIbmAggnF5uYex3ctt5tpcx+xpHS/yhT3P9k2EX/bhTy0YD5tzUy40ayAlP
P0d5Ce/BLncWXd+S9hj+V7p5VeQZRTsf2gJ48W8eqT+4uwnUQgLGTI2rpK97xKtHKmiBmSrgzL2C
AdqxJ8bWrSsaklbVTv8XL0U9uo72GfgwIHz7UlADW3ydoSToibzn0VbiQ6IotpuxKv/mQ/ijzwBd
GU/sOmwUxruKfo701k4Y9oM3M4Njv9BiXtjpCfRtydwg8DU5Zzo1/OZV/+BaEgNBEjRiCAaU6rtr
ST8vniJlkV4v04LQLihKjd6SSBVO+u6v3tWcIAQyFewImgCZ+/ZaRtMis7kl2IeMQMNLCH7y64Vu
p5FgZ0Glk138+vXWt/52MwXbikKTqS5sKuZib18viPAbOnD+vZJQ2S0Zi93RYYf9zR3y87PKTxZQ
xIx1dbdexnKvbkZS4BR08S0JGxYpn4oW9zuRR/0lYtXStbBd/eb1+JE//16sDIyq188Lctm7ezJL
MQ1lOlkdnTUowkviqejwxxmDg8d95QujyKBd3c5RddZO9YKNceysNT1QmwHl0Qu9ISvFIYUN+27m
TZaFDgGZSeHNighAfGSYFpkcUUao+cJMJUyGj1TtODCw4GSPxJHOuygW43NLf/8U9l2mb/GCs3Nn
Ihr7bTmyt25a2wzJKUzr+HIiDeNhSlTKFkUa+VXJSAvnkdlmn2tQa2RpqGFP+K/a9E9RSfzRZqhC
DIGj0MevQUn5RYezpKsFZ7w+55CmPkICnCaXjz6/a/u+vkv5tJ/TqA0uA30iuWEYlgA6e9NBTYlr
BeIAdnXa3rARUTXisym/mqWBu9uRGQ3IJA7mK1OJJchvi2bXiicmAmQmSe7SUBp6oInSyzWQesk4
/HWxPBeEbaY4ZMLpSe9q9I2EteZfrKqrc5Qzlf6Bw8JwjyxvDt00GzUw9JlglubM8/Q1GGCjb8BF
kt9VW7DRN6RVdvfRIItq2y2Cc9xEnE62TWETYtOLyOXbxSjoKZ0mQVwfb4oFaUIC+rjMrXKDmxHr
QVkHvBGyxLmEfTNbxpZ4QP6EktB8xH4QPVv6MPJ7pXHYQ0Ifw5tszoLK1euxOjWWUn2kdCMviYwl
pPRkxBb2ps1rfcHwrZDPDLABxnVc6gnGX0MbVod5C2d+6FZ5myUKVR6zhXHZobfs7i6jB0/7lT4x
I816Ls46vVgTAhfbuYGNXDu7erLGc1XLCiIANGI83MpxWi4rdFcGjEkRnPMJTppL9UkS2YxtoNjM
ocIglc+WL5SVFgM/CUR/2cMl7jHnNvJDgn6/gsSS2vbFaOflQTGL6Jte6k66S0oRHJZutGYfZk5x
iAWBNi4m+fB6sBb9Ay+kEnDdAogZp2K54b4m2y6ApfdUl43T78hY5d3qOZscY46gPllNLLPfVBvr
Yvhu8aKvA48RGpdlg0d7u3jFk6llyM108DGqCfrRgrdkF/pFbymjT9mBmlOFlyjJTKQ1YRx+vXT+
fKqlmEOCv+pVkNxTuL59+ULHEq3npe5VZJ+RDZQvtUei2OLBA8OL0pnVtjeqkAJFKbyqbZyTY5Ty
pPOBM1/txyPRVPNvKs2ftyoeZ4tjLVXKKsx5t1V1Sm6PCpleXm2vyUqGll4pdg31JnKy69/8/n+w
d1B2rb+8o0kczu9eC0ir6A3ZEVKtW+NhKofZm5OyOKKcMM5na2q/kAZfeENCZ15rYsXnAFKC0lp5
7VYQubKfWajWzM9fv7GfiwTDpBm6Hn/RogDBf/u5xJk1EgNWSE9tyu6o9qMDnxNP9La0KwL8Uqv4
qBDQ+pub8ecuj2aw3/CirFkrBtx++7JLUqkxXLA1hG4IL8lM1Le0AatD0SO2ZkbUbxdinMHwpvJK
xp08ZEvf5ptAjdsHBej7p19fBfEilnrzeNAwRsQpTXT59IDfn8+1hlhDMYiQCmLozwxIXSYxfxwL
NyR9VRiapnkVc8u+v0QNw3FEr7h9CK9SxVnIPfxtmOmZuswQCGNKNYzfeRaBJxCLieOvbqgv3cAk
ufPAkZm1DhPbdMbQ0EEDrtUI1wkBNz+mvfp/qDuv5riR9Qz/IriQw+0AgwnkMCfxBkVKJHJODfx6
Py3yrCX6eOX1nau2lkVxAtDo8IU3qHvdxrGQ87edPOli0uFlD1AY+dC6QDoh0zhGceDsB39eLPsR
rHZl+/TMtT7APdGIWExjelHoetIDPdBqWvhujgwdZTP7e1OhQ7XBTmwWBwN+Jr0bCNH3LpAeY7OY
A96sjQn9XeM5PBkNjDsfhEfdg4UuXbT/rbQvv7dxbRYQskbVPRYLXOl8kyou3FXfETgImqGROli1
G01/b6+ogYTaarSXI/uu4UeDjZCFmS3qGqTC7u56h1LCdkT+RtvPrq6swWCpJwzy7OpqYk+Bvisc
AwPQRC0e2jE2/ERg8LEbREXBK2kQvg5aOvGIu6QDXsMC9IDlG2MLyqYerB/wTytlx7lYlG90bNTh
Ll0pG0NcSyx9j3xeQiNw6TJomWBOxiMHd39Y56i9EH1jT+etk3k4T2PSlgcLqqrmIZuHttstsEXT
0LGmTrvWcxjfmEIZULg7V5V2em4H5xYBOAQAih4VganFf64B+3CHhavlUr+g4cDTjG0Es8aO3lWd
NlDAdTVS9bAz1P57EkXzNQd1/B0/XxMOQp5arwS9sncMSR+NClNpniw0W4nQErX/Rj45UrzKOlwS
kzptccVc5hTKej9P1OrKnEqBN6QZ5s89IIQZgeW7Hv4cs1QsxW5YarffzlXp3OEA4DQBqGARNvCr
8flzjBH5uD7K8+2giFEN14ppin9u3hibBOnsy2xBXBdADBDhDRrTCWQNfegfiBp6NF0yjy5s3aXl
ggQk9c+wK9LyfjBqpdzSO7YI75SpeZvxrUr2jdmMeI9Vmj76YDMKADhjV3S7FkjSebZCM9yg0Obq
5x6OxVD9QPDsK2EmSInUCwJrptnbO3id9N2GdZ5GKUkjaOn3kXqfaJVUUvEs5dWecYXbVAAsnKBb
ewvHLpqiT7El5j32km68TSNUiwNHK4yntVrsbyNWdMpmGCOs5PScZgKm4R1h4SAAEMisFckd+LEL
5OqlEs+zQiExMEQhnlZl1ZHj8ZhpuGaY9a7thIxsYvdJwb4L/FmfIzikemY7Eqz26v3YD6A3UybV
Uaxm9mbBfb6OexVGcFMgEAc5p1P92SnUbzAxlTvw2MgLEFUq1yUCffDGKdPcstTBmIBfLr7lmWs/
Tbo33llalr/Pkz2durjJpFSHVOwuzR7dFK+JX4vBAVc3Qm0t/Qz4jACjl4AFYp1hrrdUdGfBVmgu
8XMjIKaQWA8djW8BfCeKFhA1s4MN6kY2mpB8iAEa6BE2sizLQrsEKYTMX5u2dbmrCPufpzLJ6ZMi
P3J0p7lhWVhxph8UlPir7ThUOZ0oGqrfe2HF2H7jaCrOnMIxp3Als7yKRDs/ibKyTRBilXufj7F1
7NtWoyOPlShN5WSNT9oUZQYoQ0dbfMSsXHQG5l5HjAhphfaIAZFh7TlYwI+BCterQ1wINQWw4gDu
y6cyvSirrp39biAD9A23cLVthwBEGeBfF103TV0/aEmiwtD1UGCCOj71PwzUDolw4ky5xEYyjynp
VyOiAQzs6LddltGFErn6MA+Kh6YZq7LbeSsFTj/VzeRBjXS8Yr21q5BZEs2CDx99ZriuOe2r2K3z
HCj+UNlIWQxi2a2eF7+j55/b+7kelUeedNfSF0AxgiGYCbMtgCcTPtNamm8mV/OeRnKEDbx8KIb4
NVEaKMoMzpeXj/Y9ZpScWTGCJz9SbYXBbChO/jjQ3b9uVRoNgTZW1Xm7pKsBanFFrQhVJFheg2km
mESaqF9tZ7DGqPm7tXiNMZIDwkfc/IRQw/qKhFY07ZMaMPJmAFxaBTzM8VyYLaI/FthMJO+RTHJA
VU7B7HQGyArpJADdZ9SeSnzqun1SGRIBopdTFGRRilWFAlKPCnBJ8+CjQviPAPT/O3T8ZfNW3Q7d
29twemn+H0DkZQ/6f26279LX7qX4ot8s3/KJkrf+w4CVCFmWFic9RVis/+q3K/xJFhzpdlBVQ11F
Fkw+G+6419H0dal0UEuWkRf5wL+kB/kTDQtbBd78s/H2z0zpeBex5H+FdhYysJSSqbgRSuMSRIn3
91gzwngVk8j6XdM2yWE9NHfljfaEZpUHVgl0S2Bvf+TH8ggz5VzbU2eod/Mu3ztn3tnyZp1PP4Ct
XfUX1V1xUC6LH9kPEGL74m5Nts73+WEgPn/pt6pfHdhXtt5e95tDvDe33tl6mH7I0wm7bz8+FgHr
5oiewZX5nu7rExJ7L14SjMVeY1k8dHfDeX9Uwn7rXQ5BEaJW4heH/EG/hoO/ja6RNQjrG93Xt8XV
sm2vUbmox8C9K7fp3ox9L6wu6+v5fhY+f0GV5tzdifPxYTi0N8ql8V0/4n0azrvh3N7lF1bY7qJg
2Odb9eiEiW+/42l65CovjDNnHz2UNwpYou/uO/CxGJ2wyY8R2dmgYdXakPoD99geIaARm3WXXmjt
1ftYXLbHxrt6HU/pEf3UI7Z3V8vRu1weGMJz7uEdjmNInrxJj4SrW+usunQ2zqYJi9voTj/UOy7Q
7/270ne2GLieo69wngSTr4bJhXsXHauQHqdvBqjJ7eY3lB27cZs8Wfv6iGp7SL60H0/RdYe6mHIW
PTt7lGpuUdsV1wnCjtYmCtlrcWcfCCgC7FYqXp+ckHzjtNPODLhAZ9aBMr+P+M8ZNL1GnNNtRd3w
23C7INhiIlS7sZ7W83KfXkPJ2xHbZ4d2bwXoSHBfoAoYFpRpDk5Y7utdfIaR+R3JykV5cq/4hkeK
adFG3SYHmI/AfEPKLzs7cG4MUMOb7Ade78pjfjZdzjv3fTnhQTI9ejfsZY/G2XDbXaI7qSW7FVUU
de9xodZG2asXaaht1aDZjb4Wji/ucTkOlY/p/bY80y6VW+YnuNukukzLvRNqm/rE+wNgZps4xB2+
3KihwxPZcRh+A626aa+nqxTbC5DgFwxaie5iIPbEVR0F1TsRhTQOFYDx4NTPp3D2acSVr1YgAixo
ApQ149NV6W9Mv77JQtxDQmdf/AiHO2TR7Ae9CuKM4gnD9FxDa9+428gf/X6rbxV/criK9rk8rWdV
OKCNhQ0vVZ0N641ppPriIDD00i5t9FHy6jz3qXt1Y6jZT6PTsZLfFd3ZLN57EZ2BrbMtyJF7YZyG
zdX3PnR8IbbFGWBLn5plMKi+cT9dL7fWvbT1lToa1ISQOdoUC9G6338fAxwH7wtwov6+q4GB+Yvu
c3KqxXnZBtU0bgRwCQ68aTN7R3lSLXv1uzA5t5m76jbaoeuzvGAv+FghoekdSSsDDUPxY/S9vgOo
Cqii2tqoH4tje6BK7rwUx/TSumvfU0RepJ7bBZJZ2yFcjtW5uRtCQ32z7tutjhD95XjbBMgjaciQ
XE4n5ITzzXrCwT7U/NQvAhB7OdtRWCO3RIUT3bgCZSdawAqWlhkSzgmxjT+D9MxP9ooLoRNMO+Ou
O7KEN/Y98qkaEWh9TcrgDNOG4Nt1NtmpvjJ/kLHYWxH2oLaPmK0n4uAUp+IlvVUO9s7TwwpP5J14
VwJI2u32EesjD+vhTX6tbFnUhyTZWP12MF4YX/Wpx//NfLQD1FzKt6Z7JMwCq71ryCYRS1v3pr3V
3ZOB/fLrrADR3jueX6SQN84Qvuu/CZ+IdTvfoIsZxFpgJ2eGtvdWpJs3zIiB4UMqSnuUyWBeP8NN
l16Yc1BE36O0CPG3vMUFrkyuQDIO01Hf5g82r/lmnjnIh93jZ14+jo8odG9ghbj7Ruq0behXnTrX
9p8de0es3T/kCc3IhyEPPfWRYma9pxuOCoOabnvguIQ0TyPBzLqrbT/HR/iFsV5u0VNx9/PtfOs8
MKdg9vriYrhBzarHtw/rz+NwnQe3zgE1kXGzVn6NvuH8I3HPY+86VoL5sX9Ur1VrM4Wqvh2VEC+/
3aj4ewPg6L1y5d70+x8e0pJA9wNZEj4p5ouD+eroj0+k4TlYyxB46EmLb2g2Xo7kzMiGPzvj/Qgl
PsWJSLfJ+CbFF98zf9lB0iw3ziENkFwJ0pt5i7ZUtPjOCUV0JvIdn/NU+Ml1QtyPThKLQwsUFB8x
ojnp3sl+LTd8bJBtJ/K25MC+gTKuX0H+T9ONsWvtaasRp0I4IcQ7zaUZsL9hvuNMgfJQoNb9DTi1
jXlXeUqf1OpJQ1D8WUOib/DH+Lx/NwaxaZvvVnfvXSIDBb7aOzfVXdBuxw2Lagwm4d9P2+38vey3
NnRtVuJGtBvzMV5/TCetIARu9CBmo9w2p8n12dx9pr1w2FghPcXXYziQJS1TTnSfqlecWJSmv0Mp
Xd0KXrUZ2nn5qATJfKrGIL8l/VYayC1bSOPzJjuOB1DGfvvq3rgXiMGmwXBqc2giG/2V/w2n4ric
R5eWXwbtK5JdB76Kh9r49rY4d1HcRiNs3xxsThfzOTmMrw1CfWfjq3E1780zy9xA76HlkV/V5y5s
8KfZutL2KDMEesi9zj7OXQ4CdmCHzI2673JZesbfPKySPXOV2lY6guDdW2Ca8l3bHLL0iC7PWO8H
65FCVPxjPNAFF6vvKNuqPML/z0VYO7tjcmSSMZunk1luEMQc92nw4u4TsdHq0HbD2T5Gw5VaH4sZ
XkDwA7kE1fzoAf6jsBxSK/99jbSBeP0Xr/X/EWPVI0r+m3CcvKIqXqofv6Jf5Vs+w3ENxjkNbB2k
qocUOJCZv8JxR0cJnKjapX2JkwlR+V/huGv8hwUyiQjelVo5dAj+CseBxhKd0zbA1YIqmvPPqOi/
h+LQFmlBqPJzpHwO6MPfQ/Ea+o2Hm8B8asXYjjqipwKYuUnBknITbumG4p4v9AAVhzATOshhLg27
fYhcZBAufhm2q4/4/1f46RcLLfC/gIEpNHEZKq14IJq/XwsWR8hI0YM9tTq5abYtDDUZjt2Qzsr9
UDqNfTLyuodJNg+ZMxa7eGkndCYK4d5VYIkGoo4ypxHkesqy86bUcK97pUrXP3ROfu/bcJkgE4AB
YlFpujgifPU0mQTwE2EZBRrbKuLbGhrmAsnVypgf8RPGJ6nUUpyY5k6P6XLKolDQ92Tcj38/XP/u
MpBJ4skBEWDAvowWZYV6QWCiOJVxnlavnQE4K6S0kCHOW9q1A60IcloXdFXceGcZJp/DMR5E7b7+
/XVoErXwSzYHElBq9QAeA+pDsf4rUifK2IpNl7CrzN0o0Y52PeSUOMEre+pZk0KjuhtSRGwR6lwU
+FNVkrOl6Xbki6hSl/N/fjku80gDqqmTyf7UXvilWy88CxZJZjjHptSd6pr6dLJsaipaGEPAcOor
M4xXrP9gjKIw6cKnmkyFuBHKaZ1f131mLH8AYIAF+32ITBpsNLXoV2nwiuWC+31mR3onjNkrs93S
tCLzLkE2ri2Gg7Mi+AGYFvVBXyjePInn1JhMZzogv76i6r6sWUWMPdvDt3lw2vwlM2BXvlPfnUl0
tTFBtBzx36IWrq+oAiG1PeTCWGAUYqmj0uz1nM7eg0B6JXs3nEYp7mK1Xq1vOILKT2Da2Le9GSPA
ygWo2Ev4Gnw7Pbot1wkTF19t4mp9AHUHCTLwcqxFy22/Zh76umUGCBaN23zgY4H3dRnlqdTxFl4y
l7XaNqFajG3h7bDYzXk7InootQTZChErQn15TfnNrdqol4xlL1nnjTa44+htUaquuVcQOfGybRI3
5oUCXlW9BCClaRzvKOE1FLrZ0ipb3JSTY8+CNiXF2Oex7JfhkT7LolVHE/wob3YmqCrLVqi2dMCJ
JkWR7W36YCX5c1GhyDonesttlG1FqyIYEjhmoAjyiJELxsmTf2tyu7cvOitN5L+heoEvlItxcr8e
chOaNBqDDLYoLsGN2rNxrXhGrCOt2mICVB8a24S12W4URC4t+XzSfLHPZgXEHhox2mTH9cXn1aYt
E0kL11VQVQ2x7rTIzuy6R/vPX0c7XR+iBStXQJ8rJBhrkwG0YKOGca1xy0yjYq7PVNEzX6zUm3qF
TpfeNznaP5kWj0fMnA0mXoKLHUMvIJcy5tAgMwY20cWKDKzoBu54SoZsfQBg0ucvFd237N2Ls4zn
1OiLfFxTPSc89LwHsVYHaN+0PJPP3+plnRggJ4W1WB9sHWrRAypThXXj9tgBPkxN1Q0Xnh3F7zZ7
ZX9fAEhrXpAzVAXNZVGOFPa7doxgQGhrgldNOnsJz3LMFfmlAgqmZfh2VDkvZmu1KHsvdHVaIkk8
pAu/G0HHv4A7UK17W+9ci87JMs1YQibL+GDrRcYlFx9XnpjVUr9gO422EZLQeT83140OUc/bDYqq
9XjgIgvXLIEmHJdVMdQqKGHOSShaBoCbuLUv4E2mnnHQ6ZggLYjxp6F7RxhNHrAnvfYiYwPiogN4
VZZFUZ8tMMNAzeNnMPdXk5WBfN0Syw44i8betIrzdlIGN4I3zl5BYE9/ZNrFnWWwKySgUT3Ldytk
9O7mpQTIoHUaLfN0wFGMNDilIi8odGEf87zWirzkjLUEp1PUYFGAUzTTXI5SlYV7DJ02rVla+JRZ
042KATUAkspq8/WhcQdZdJ7XgnmAkZl8mdkyeXAINa1aa65c0BlMwQLBAv5RM9O4MbapPeS2AmXC
q9ObFQo9o5RWtmPusygemGwOGsZMNiua5I98AuDErSpenr1/rDJjmOSbzK7IWbf66mVTersas0Yh
zOmqBgsznDq4TitJF9YKW4x86CnMYrmt1R1zNesyI3vSlKhrSUTB6jxPbH3YuiX0S7x9hsRMdIPk
Rtnty9yW87losGt7U8WU0f8ScSzXhaBUmb3HSH9gtpPmQLKoKJbTzEybkfpyffzDc+MaFeIufWj0
Uc13WoszqbvxkkLLaX4Z9ZLdsgNO3o22GCt/cXJjRWw/KWq9hoiqLUi8fz6n1Wo4nzDjnSBFQyic
nOnm44ZTmjK0mq1UQ392XGD3kYzTmPvuIPQ7PnY5FtSSLDsTKfUF7S7A1S1icdVWm5sR6eiYOYSm
ktYqJ63rqrwKiaPc7nrovSLb22C3E3VDy7IWPo7sylk+IGmeBG6BNet+iokjLjqsODjcowjW+LYr
FOS7NlaTRvGDGYMq1P0oKzOeyseSMCKLBzWMjdy/Gb9KRxyiQpkBpy2ntmEvYjOLKay+dHIdzcO4
Lmet1w78EtWxQiFljB15VLp0R5azwUm7/AV1DDkNBbYn1iHOe2uZwiiiP3gztGbPW5EiEDxTDM4q
psQ8RzkDWlpDbRUIraUZWr4Dygd2uNpOW58b45Sm50zYqj10oqMqrUH0Wv2eaeJSGPQUGtaIb2eE
wX6C+zJf0fSDzjFncBYpCjoRZl/gkvZxsGH0bIlplzRGH1Pcwj4wuSpaEc2v69rL87pSdTl7wDLL
7frzLM+LLEL1ulJmuY4Q9cWWZ8van3jD5/GbJbUMFD4PCR37ApZmp5mCVy5xaVNFGHCeqQOpn8bb
nMGWm3g51nJNqCuwBo/TKJWHajX38vzEETblcRUDbDOGCn6qXFIfp15tALMffQLeKNVBe/UFo24r
idw3HRspEGR7K8lBVhn1VWysrhv4nqKaf37yoMsV5dVCzofYWsAbbSoYDIwlcFCCmKGcYz7Kqgqe
k98h25+9W7i59PHNokZr0d3j7NEiv0Z/rcZSXavzht3Z7GdWZesqsKYOZmTqnHwkDIIb7uKZPnzQ
swZd44jgQcw5OAAOYIMQilnzBgdONJNRHSyNL1URUuamtI+jL3fg77IXwJjlw9LKtBWxnfSc+YSc
yM9vcNAhACDuLDq0nC2+AvIAteIyzxGoNkQTR+Fi1/J4giJut8N9rndKUzx03Sg3K9gzOGo8o2on
Rx0NX8TYkGMWRVRD3LLWZe60i7HUASvsrGmQ09yoNXksw72dmRc1/TteQuVD46EjzCjvoklncBBB
w5Q29406Yed7pWNE1GUva9UanYaxhpUzFGBALYwlQSIqfDr89kEl9gOFp00/R6pKHPn9CTbh0TPW
JH2L7PrH2NChTIfXpl/c8R4QqcFiNKMErXiRFYq6AGYZ5DacJg7q7wHMABkTGjJlRH8wMY08vUgz
QDwPCBYMDPKw2DDJDp+xR6p3Na9vNVPeJOIKRMS3c0cl6gbXpJiHOXllBXG4KuQHRl05cjs4BdUs
ItIrRRBaQfft0YCQShJtbaKXohuenBWWWsl5iReivLTPj3BKgt360DVDzaVBiBl4JcSykiUCqabm
Y7Q6hZ0d1EbWdtOp/pjPVV/LRxd7qlxFnxlyk5Q2lwU7nzjASIFX8nWkh3wk1AlvZpK3dZW9o63Z
tXpAhC9tgJgh8jazApjjGszZmOtnuFX3adKBpshVRAXp8MYXxP3IWDqT0lVPSGi67Zvj8X3+qFU0
dXee0zf4ATSFSqLTZjnd7Y2qll0z7TXRFNwxkuxAtTocia0gQ5kgf4Si33aQqst0JelPWlhYNdCR
3huv6nxdl8cWhDEC/WOXrHCtkYTUCcOmVspenMDZkHZscjjatK3XelGmccuEdpPiXsSLzo9yRSLB
9heKCSM6HnkEBWjTjhNWDBiPz/yykEEvbZAXTKgrPtdCWiMBZlz9SIdkGjq/TfQ1ajcSAupo58Pk
1llz41KlUAuKu8VkDZemlwt33DVTjXWWM6Sxda1pMazNfe718vvV2HZFtm2VWv5mFlpj7qN8QTN6
W+r6WF42/ZSq7l60g9uvR9dBJAZjMBiXhrZd+y6HZtSaq9lq4aQ50cIZiQVOthd9rXJtSVtZcIdB
CK8aTPbSSCqlO3Uw09n4Zqa33PGymgMcGpSMmj+37CbVPeoExDYKBloVTE45S5FV0Obt4GZL9tL3
jQUoExEaiBaoV3pFeQuMp0EEBhmA2NokVm95jxk4J54snhgO5djRWxGsOSERKjtjioMsq68pjdWo
vuuk8+A+uivQCN9OkYXXETjREKDULWy1FB94l0zbjI9DLhOcM4WPd+TCLRgfL6nU2JTFT3hrQwHH
v5CHOglIz5bxkZta4CL4LLMH/HbWVRarN6uEsYqrKKIXEzJpPY50JgrB5PozPcm87Oe5UPCes7Ex
5FlvLE3F0fSR6UqwCiNns62NKe4UOsS0EHpihCj653YxtxmiLBS3G7nrE/hFHWy2mr50gpBN2etD
ekOeGE3axs5NrCf9XEtlvtI5k9zaAVfLGBM6qTyA8e1ipbJfOezsCDLo0fAcLdjHDYFdAxckJo1K
OSxr3MpsQ7Vr0iwDTjMj5s6jw5nRI5+6PnjNODGmOrQs9oOsVJpqCvPRRIhkb9tNgpWjR5lNbHG2
q9prMN+tzrMeGTZ2DWaNpUa5zrmqNULL/3WM4xcm2CNBGv4cl480BmufWKNZhJpSFXQoo0NJNRXw
cBcqekNc2Jp4K+8yaqpae1jkchdNiVtJkD4CZywzcGHqcEdnj6zwIuEF5ceWh6OpRzzzebhGjZLy
QPCJUmgPVHG5uv0GhZ+VOdx8RD4pHp/secaCeRR8ITeWm+rwEa7HUSnTwRoDAJlQLDopYpkYstSg
CSFPOndMRw4IYPwy0FJBptPxK1LFS85m/DwW/XlRPDGvO4sBFjM9K/L4W9VsMfejDeep8dsY90N0
62GKkO/XFFwL9qWZMhn48zB/SqQ2ktZc/JgShURzum7uvlEmUO/aOmrFM9AcWRhK0HDJdmY5pc1B
n+JoeWiivJz91V6NdRc3g7HeEVqtrbLra88SCOJi2N6im5PXa/4g2kxRv+lRqVUo2yR6qtCd8eYY
gWBt7DsgQHM+1jdp2a42PYjCSN19raUKcEBvXRZgfbUwX7SoECCvqqHNXrMBY4bMXCn1V4YAunQc
inWygbpPynRbGtoYXU5xKtdljx4Bg46nBul1tOLvh3EXhPYchnBf2uQsRd5Y+6VmxxqCvmzUygg4
Js0oPcnULNqpiHNW1RlYY6KwDboOVh8aBeokxbmVwFh4/cy4PqNswgAZ9XwUCT7yFagm8sA1R+wd
pfAXATygxRw4uVPjcKvjCwtDtcFQ7meijjkjs+Vj/sMdl5+mf6wqvF0tcz9TPWJ6pFSj85eP/ALA
nww1P+PczyUBAlSG1a2K0ty0U4yhVb9RNmhe22lJnRhQrXzuIZJbzYyYtDNihLvR52ie2LR1lxkW
JMP0GY7I0DrFzYcr6/O1y84HSmTZZa27yShtltQaQ5kJNQE7WGIhtwyzqWQepJAg8PWe2QgWf14D
qyaZiVRSyabNNUhD6qh5OdXiiCeMq+2CYk8d5Omoxe/sSwVb19osqM/nrUixpyMrm4s7lpSd2Kis
wsKcsX4FI35A06ecL3iAzXwR48WJWXGqGqtK+cRuV3VLOVr0bwhYjP0bscSYvSZu22YPKQYsTMO+
W4bsdUAiG4GhwTHRpOa8sDuT9uSqynwKKZu8Uel8Arl8buZSlr9EVTf2W5YbxNO7qC8RhEFwSpWb
IHhauX/XzaQCbf4oHjmQLmvEWZDygZibK40cjqoVKjsoOuAFsVGbWvwy9W5nXwyge/lFaBgIUkX8
2MNYcS7liaSfIJioqdZqAICl3lu20axOKUpYiVXLA7M/zqFRNUouBy1zGYh1qiGzDcCQcvvytJVY
1FJ0FkWAKGcplfg+D2lZdGLY61zOgVzD0PrBnvXRBmJsqUs6UzRF8fC8smo5+dJWrfn4ciSiRke9
N2RBo7WBQfNlQKvR0wEuPY1ZYFsiYmIK25HnQU4RGERmr5QLk6fGZsTz4EV7eeMFy0cNABtVKiaa
hpHZC5pBrJ8IEhjtbk8bluHgDtOkPq5NSuIHWbWxL5y00Rk2tyDGuoO8M053n2eqWjU/i6czle8F
0YCoWV4jxJu0cWsgMCYHLV5GxhoRdjlohNxymKJEKOzMisoqrze8tW98jkB5anaavqDmmxkmxWA6
kXrJYKhppyFc0WOjiRqvQNYCiE/XjNU6n32WAXL49nwdBYiczaH7rOVRhyVyGAZHLvvPZBEGcE9K
gTdKuWYyrXRROkxbAKSvLNDFXpC8NCaXMHlZUF31u96aZXUo7qmI7VNdwkl9bYBkB2+iq90Y2YYp
kz8qt+aaKOa1FmzBJU9KHghsK1l3iBUsKPFJTSuee1ob8hcIMhYpAHDeqRwAFH9U1NJ8coxzxr1u
Lgpku423NS1iAKeWJvB5S3SEjVC+xMRF/0PvR5Ixfm25YP5O38fGtYDnCkvkSz+hMJiFIjKcfyXl
ddx28S4bYguNmD7OCCo2agEVU/e90SpJq4dOFlP+vtXyU5jkt8tAIECj7mW7DsRwCOK/tzUGQ1k7
XdXWQ7R4CRkjmNA+xcBQ7dE48JNISYFq6GprEoc4I0alER1vr6HrvXyugZHY7V01EeP0KcBm2eJj
uwkbEGcCnMvIr6TzDs60SN69JEKAhqeOq1lAbNjI8pcSKU95j57CkRChtfdXsenv7/Rrj8twDKgx
1FRh8VsqzO0vd6pYmVfCpYvCCDYRK8wpsSGqD4aFFv+yhRMiC02fAaFTTAjJbOA7tBTvzbSTMbH+
URv5+8v6Mg0k0ZaOsg41FYo0ocUXHGVjGeky1voUlgQveahAUkRxREPn2x+gKl6IhH4gcX6iuLvW
Hav4T722L0BOLsDzpJaPrmu6IRtcv08Ai0PTqQGYhprSasNJuGuh4yexWD9MHYrdKcEedbiiFso/
O7lAHyKWBwniqJl1GEoNFhlb70/jeLVYsqBQxfpt7QugDX8/UpIw+8tMNVBmlvxd2vDQrlkyspn6
S1PQcQvK6NEyhHGjgIPQ+hxtR71NsASsyqG4rZwGAdG//87/NmlQ/FUh3dPJdpg5CAH//qUDXFBY
jMkY4oeguheTuqb2fZTlinXJITuvIQNQx7d4SJjtnpApKk4tXZ1+M+j4F+l/WK0/Db1/HwMatLj8
enCYUXdyvlxOpFOHI2vrqXqq3qVbU8ndjpze+C2WsIR2sUima7tZOypgSav5tpeN12XW4cuVuM76
bYauYr95Smaf9F5Fgh4aLWkJ5CgD1U3qt8InSbaApccwpv+w433pdvMAEd1H8xsaCFgI3Hl+H0us
lc3Zq/suzKPRna7zWWQOyPZUYBWJSqP+sKKdLy6nZk1riBSERcjpudbbHx6pXFFfxpDVz4x3ebLs
NF8uwxxMVSGgacMUa7yjIPq5HqEwU/qNpxaAZEptA51OUs/mvECgNwYN1MUd7bRIiB3+v5H5XnQ0
8urgD1f2dSkyQJYKVoSro/GHv/zvA5R4SDnrnk3lWLfgyzX9jCZMXLTZGGi4r5eBYg2LsSvapBr9
PEpkj9PCKgtrUrNw7kwTY7TYLwlDb4u6yK1LoboWdAYDMs7x76/157V8GUWp6eAhxUUgic/T79cK
AalYHBq9YdM7UI6c0Um2S9FRQkk0upTHUtNGVKURzQVuF82Qx+xFi/d6M7bao7MY5UDUjN5Ln5SI
XC69lYTOrI0COV+t9E2zXbEGR+a4P6Ax7bzQZk3FUZTNdDM7akvtOHVHWZKe7GOaVgME7akRSnby
dGIHyLYibm8dYx4hPsK9w2iwQhdxq2XGOqCB9xdU6Orjnn/FvMj58mUkXAvpecfhfyxKucP/si/F
ICK6xiWzEtq6pNdqX4C0LAhArSuDh9cewDum546qlPf/hy92CbrRToXgKvFKv37x4GJ2O00GOLqq
BITpWX1LPm3HSaiWVQvfMlUjSF69Ngx/kHf6NysZ0SWmKvJd2H991WBz4KBBlmRXLJPVErdlZjmP
dJvLt5X4y/vmLNIiEXJYrgUlR/GK7zc9wD8sl38z7oQrGjePughuTl8CqJrilam48xCS0LZI3I4C
A2JM8zLcBy0tnq8bNGmC3Mjj+A8n0b/7ZuQL4T0YAHfgff8+8FormhmBBiiYpOt22E4oTb/3/0nd
mSzHrWRb9l9qjmfom0FNgGgY7EmRoqgJTKQo9D3c4cDX14Ju5ntiUKkwDcqsapRpV/cqAgjA/fg5
e6/NOx1lAxxgmJz4NpstPtT+1H60OrqPHjYkYxY3nR1Q58PffzTuJEFaU4D82iHccAPlUK2KKiOg
ZyaqfUBLhtxHk5nwLqHbWe4HSZRhxGYZDxeNrnNz/vohXPleBHraNrSL418hH5q2qqFGsw40tXNZ
+EH7VvqIRTtT09o3cu7d88VXqTjx6x/XTZhYdGgoVC3ESHgsQe9vxNLWets77ISOje9sM0NOfuhb
c3iY2g6/YMEMAvlAYjYL/FJXy7d/vuxjORCbGbZ/fDYUk7ZJPXn01meLkfXm0g67Yh7LQIScWuVW
Fl7mbWxmiJGBnwxlLhhqBwsLmOWbhpDvCwQ7y3RusQ7dyBF0N2bwrscksBJXdn/+ih+f0vX2rJg3
ggv4n6NviGdWtDjK+IZZBnKaM5s/f1mUoR2CIDaGLyS2oiXwfdmf+Gl+d28Q/xkQclgf0EQevZk2
kVEimJd+11pT9yCSkfjZnJeJtrVRuSUY41o9FcFoEXSdlyCVA7e+5Jht3ukopkCMzEZDIoDTFOk3
U8jYP7F5/aaqg5Zgrd+MehfF29Hm1aZyWWzcyLsxW4pXaaXo+UmrLlBhm5XuEr5j5s8ZP/w92YH5
oWQeISPrJ17hz7/Rx4U0WM8iMKTQlLKEH30RcyxkC7W/3yWBm8KNtCsfJgiKAu1QmzQSN/Pk6Aq7
fI6a5Twx43Sb23pi3f/5axyBJJD9uVSUSNs4h65Py/GyErSQ6LG7djvhkv1Dj1NYyzaXJQM5NG8S
7dUQyxcMzJUXarqMn+uCOmg3I7u6KpS35Hue+fpxqgxPnFry1nvwfslbTWZ42n4GsnBSev+mw7cW
XeUs3Y5qxLW2qfTLS6aV/XWn68kFpUX1KMYckX7jz+3G0UamUAmygb3RTNVbn2GmPLHmHYfEgIhj
7TFQJlGJ2wh8j76S0mXTKsnt8qfBwsEwNP1jHAx2uXEMK3Fhjvv2XoB2JKK+VFfx4lZo7Fx97ZdV
Te5Two3cPsniDMNHeRknvDqftyOBv320VJW+E8KkJXPiZ/6we7BRut7PX9p1UDEebVzmvAw5+0G5
sye3tfKNR6MoexSGqNINa+ns3Y9Kter7aCXIrvop99NbWpKqf3YKA36MWVka45W//lbU4S7HCn1V
DIOcev8D02xtNcutst2AJsQj2GIoV2GWZnZ+doPF2XfPhUCiwe4+Uxd+LpuFwcoCcd11tl5FUN24
U7ZdN5/+/MXMdZ169+Qh0Wan1VnfAxIhj1s0NXIiiUOT6G/kfbSVrH+EChbTVxpKypN0tJt/ieg8
xejlX6KQf3QconX4R/h/VxVkoRfX/HcKOzQpuOMl4/7JPodTZ/fY6DSVqzM7GHL9u0vACx/VDf7a
tv7zBX3YEfwV/QdFzLc88lmPb/S8BBnDbj2AtM9fv0PjojcMB2rSUQofcDD8nNiKVSS8pfm/FJX1
nywF73wH/9Ex/P9kVBZP1X8fJ9Z4vX/F5q1ZX//7f1019fhWvyV986v1AKbNv70Hpk5q0ZqWxcsB
ZfsnZfAf8rbhk2dH3BUEXf6MkFt+7n/nGeE8wAccBBxz6XhRLP6384A8Iw6ZaJl96DwuMv2/Ctrl
33/3jnirkh66IzvYP6X48V6v0X53hEUmc2lJXGKshNhfhBxpgaR0++j/j636ahNHiK1KzoQMwSnD
f6TqckzOSsPMCXif1bDFjGDiIE1893JAyMH2k81jtlnKWX+wTXJCwsrtve8FkQlBhOIzYIZljhOp
GE7FjmWWXcTRvn/ziPhUe1sLsIzOo7MB9tN3kYjRrYRdMskbmxSFNlRzDJnLNvL5cc0RQtfZEUYk
um5JmV7a/q6R0O5RjLXWY1VpEhVAJpQT6csq+ptV/3UmSOrKZmiMJn3whkfL7ogasrkDWuTFdmyE
dttoeVRWxEDoDpJs4iGctsX7punki2jWXcN2/OZ2JYIww+6bc7tjchhpYEYqgB4ZNlkFtD0MrJFe
SAxXA4/ipOELmhyaEyQnFrA721Zcl/No+ns0JumZBWwMXfzimPqZPZvJQ7lYyXmmC9RdQ0nAdoRw
sbou3MXto5Tb/ayVeJLIPDHHcBZzAz9drTgM0aAhHIO87bZt0KA/NInp7PK5xd5EnYZteDLlre63
HQ41u5OPyLzoEdLyJUYjIfbEQyo1gI4Vns9FtPYM+k049pVyFNE90iasqRaW2FcVpIuQZlbADAXH
QX/FAmqcm5k0c35egQOxIjLV8wN119i02rb1oqoDqnhc2XJKXYyMWj/c1qgKukAEOG6TtLj0NTt7
6ow2QCc86s6WwZ11DmoIokWZYS+JunKEflU5wb1XaOVnHvCSsBjpwmH2tUKW5IHWAPBIzmCcM/YF
iUqFQudNPMtyYbacagjPagCh2Dx8/kEDcva5MksoaJLz57YkRynZJgzEcpoaAxqxREu+MZRnjKQN
k/GINE1+y4CTLJtBjVO+KzumW8w37BHZjZN42CRnenXwQLz+WdcX0tSXUairpNCGlVdtEQ7LiGu8
L5IxvprA//AZgDLqqPZpq5AIn5UHEB5lj6Q/J8kiFQvJjvBGitshoF/KjFDVQ8gz1NirDh0f3Wj2
kEmgE2l0crSBT4BSb+AXBLh6jYbSy7dGZ6PbyRmvbltFnw64vZ69IfVJm8Oit/IqgEF3TjVnnHmm
Rr48bpK62jTF3FfnAFrbw9B4VbdzKhhZUYCkmQOqjlw3XIR1NccT59qgU3fe5A8OBosOjs+c2XhO
q3TQ76pM1+tDS+zOZWXlEw8x6nDc12t8yQMeI6AprKLyXwTdv/LE/ceN59329P8dqoKC6z/vUHu8
ca9vv+5OAf/+P8Y4k4QHG5sOgmoTxiUWtH/74ozgvxi42Ba1E4wK/hXnfzYnEiPWQwa7E9ae1U73
35uTZf8X+Hy4FwEhruZPn91RJOufIlp/szfRUMXchW8HIx5NiveF5VTKrNZcR0OHPDfnwOyXm0Dv
0jNNBSNy9F5c28RT3QEJ0/YjgNqzTDbOieML1/lLDbnuj0zWXCZsDiRkJuRc7K9NOsUg0oLECw9c
2MYZQ4Tu2jO0/qKd7VPM0bV6/59y9Z+P4r5ytSseGDTH0UeBfnSkjqK397BEj2YHfrHuBiJqf/n9
b//5G39teP6se999EBUk6HM6v3jWIKAfFezFGPuTr3NNjYpZV5dGnfm230E8GKV7PXkVEUxO3EEG
6uqMyBZ9rlzt0EHbe3WcOb8Cue88xHRMEJm6fYvZfHGDh2I2FLQyWTtG1E0Ic8KkMcCtjbEc3BAt
FZQsOvcQv+ZpNTmD5GmfVWY626b16myrSsMatkk3Tt89bArbQU0JQUcYQZp1+JGRfDUrh/wZn/zF
0EjcFn3baC+7XquIBxdTSgu71xeA2F62LrAn7trxrwO8l0PEao5cY+e94wfBMsvY0/SEPVe9uigo
STnUilOdjePHjfeQt5GpBtRtZgnH07yuIxEpQwoX0QU3zrTEni5mdHugFgz/MZBWv8VrNLPbakgg
CXQ0bgBvYtLuKwbrBilJKJCMCKWNEU4oE4ITj856MP71yaFdRyG7Dj0pcXH4Hb2RvQk/uGz5estg
otkY3IKcbxoKuw599xYJifbw57t+dIbDkcuyRKELWRgAGLkba/36S3deVWRgWTF8MbOR2aOBvxGM
m75UZ0lTdq9JYbcLOcWyevLMtG1Cy5fixUc6lzEryBwZeZOTnptjEFc7iZ/PiUo0uDnq93b+5sfE
y+1bEzUqFDfCz0OKsc7/+3sGY4dmGmNPsg6so9daLDWD4aXmwdGrx6Uvx32G3nsjRvuqNYPvf75f
H58fg46GD7qT8wMHi3WN+eV2aVlfUy9yCLeB813F6Gb3VV3ON7UWWycmz/b7bsTPn4ZhPC2UwObY
z3bw/rNQGxSaKxCm1Qh4m21VtqQarki/Ld0GbT7rfGqlMA5IGENqbCdvi9MHtyqZfXTXdWs46CMS
vdsp2rv+AU5Y8TgEyrt1cy91AHF0lhnqoywcTFEgj8HAkSyWVLovonG11EW2V5EEN2VS3jZO20P3
tVRa4hYwR42RBXLWaKpkp5GFXZu3o4309YY/dO+mZXZeAA6CjoTI1Z43da91YZXA/UOvRUMiSrJU
vx54SNIzmcIJ2//5ZzJ/d+9+Ek9dS8fhevw70WZHU+n2/E4pcsfIMGkihr6poIH4SjqPNQFbXxJq
WyMEaumCuIH1vu0I87lBTwj2KxAi+ZIJq3/p8bV9GSgTb90ud289V9o14IGpMHelnObvaklW3BsJ
Yd/+fBHHPPv13WSnN2lE+JxR3eMx0lj2VNlOyT5SN3m1owMrLywtRkgXDMBBcTKUoYOCZj86HQJH
21Bh6QBA6zGARousKS27hAEg3XnxCF/V2kyYTfJNNRZGeuItPN5cf35XUkbW3Zx9XF9fnF9ejNjv
WWfWhRW53ERiBbA9Z6AY/vMted8PXl8JtDbIcDCFc7anKfb+U1rgnUncNUlktDHwvrGe7vulTw7U
2d5l5aw1fQ9SvLUSeP617/a3f/78DyXTzy/gULOx1vBaHhNbh56w9xTzYDRitn7pXCYETtrO17aT
Jo9NIsoaPJFlsAWXqovwNhDGyzRbnPgeH/cJvoHvrKs2A+bgWHbhESOqCZtSRksXsUuHvGMa0EHI
pklfhzp0wBO78+8+0GWZRVKxJtZ8KNOWmkmqTmwL7byRiNPGPUN4SZieGrBYjF51Yl/6+DjhpWTl
o9XuYnM/XvtGHp0U+18Cxr2Tm9aQdTRQ0v31Q8unUAo6DnIQGG1HW0epAlIyJ64q7QP7bJh0VAy6
4Z0ocX97LSRZI4+hOGDm+f6hnfwa2mzAtQQB2EpHK7qNpvNRf340f/cpHtM23j3yJGjBv/+UKmaZ
ljhTIcSDf6QPTFt2TE4BvX/7KbAHWMVp/YLTeP8puMBsnZ499VMrSnyao1WeTZy57/98MWuF/L4O
sjjneGx7xD/R3zu6ZbqpMsclJzZCzjNhCFMWszITilxeuAde6/lzkKPdNYraOrHC/LyCo4/mIIJg
0qcSc+BRvr9CVhKrg67KgYR9YKuPS/MwdprYlelcb5uFVFA6CktEo6HeCfsVfesDhVAMgjQ7NTv+
WGxYSCdpk61HRzqIR2uqo0x8UrbI1pvdfku6BtqYZbdngT2rE7FXPx/195fNgYXTKPcaUDrF4PvL
drOkV7pdxRCBl+Azb3sw4OsR0os4PYAOcOts8nbZpOvnDp4hDwFuHtNgaPB8Y7dPP7fj5MU3FX/L
vbIFLTbmK46GsjUtSjxWYmFRBIZQRQS45nQW5YwWRjOYu4eDUHCsjF6XtEbthvtY5oG7H/TeOrOB
syYnXvuP93WlmqCUgw5JaeCtD/kve5Xq23SaYzMgE4/Smv6KEWnJKM4Wpiwn3sqP6yYlBAoMuj+I
QdBDvP8oTgylso11WoP94G1qSO/QxqTg9Bn8aLp6PFH3fLwyB3MLSkXOD8Q1+kdPTECr11pW8MQ8
Lz5Y3laBehpzMsEHxtEnbqOxvoXvnxkuijM7+zBOUAba7y8OIEVsQ5DADkuUb9jqHmYNf2jPl5bo
iXipiTkvLe9zVfrmvRjW+B+r0Der2vzwt8uFC1KH4yNMAG718dkRgXQmbaLpoHfN7ZOZTAMpE+Bo
wq7vLBEKlPaHsqTHiSfKOVGmf7zl67oOo4i1/Tfn1mK2iTJa53FjW9jYoznbIxBGGqzR4P3zZR4v
vqg6fYbQ7MKMwp3gw0knBlk8aDmcsly8GrWtbWLPTE48QkeKZ3S/aDY4CdrrQRSdsXH0DOWFQ2RH
Q6u0XSqZhpoXxHtStmkTyVkpbGoWaUlni66c5eAVacBUwKo1vOpSGQ60RZ8uf1l1PiaJYgiMqO1r
krjJVCRbZFLSu2MxgI9WO+S/RZAXsidZ0uQMl36ZmttEdAV4TjJvsxN37/iH4ro45iIKRZREcPmH
V9FzW6MTsotybymukyWXu5nQoEtpOc2Je/jxh0J9tAZs8fKjHF45s78uMLlNqAQWwhaHTDWeKU0L
No00TmWZ/lz/f33/eNgJiKQBzla8nhOOfqk5pY8jcNZGTi27Z1WmTF5oPWk5Rz5nuqFjXPmRHkjx
aRzqhvVcon4CyJAOX6yyGqdo7n065KXIdnNKULMzpMvGkJl466uRAycd7J5pSzbiWranytkQQFND
lRNxD8jAssA4ezXqFTw0eXyq4vxQanN1tCNoJeirAp8f7/1NDIDIAwXJ+4jMqAcDbfo3TPHwYDE4
nduDzWasHPNetVX2EKeyu3TN1jqh4/v4O/LKsfGSKsaZhgCN919BVKWHxsNqoymW5S6L45YVZElO
7BG/+RQKQ66QH3L9oKPKLZFjnk/MQSOjS6EumKZzkLE8Ffxmr1vN+6cF8hiRtGgzKKqDdeb560OZ
kvSdCaaKUeWpuAexO8FpGb2i/8Qxs/02j7YBZ1IN962XqesalscjtAxr2vct5hyM5uDQ6YtRGgFG
16czD1kLqMLYKzDXI4Arz4ty0ZNdn8vqa9xLqMBpaWYzDCpSKKM1oOQRlY8cN9jA2ms90esglH0X
X2XEKj41ZY1Lf4rncoiSQamrpehtP8rU7CYRWQLlM8ZJNR4cpasKxAUB7rhxllegTQzmDWG7ZELK
oH4sE7DeRlKRefvn5ffDfgdAjgkz+gBmyXaAIOn9HSSikWOQofqIwmx6Iogp+AFDrjwj9MB/EJlV
bHpzaNQ2yIL0JcYqTaa6ST5lIBaMdCe+zMefc60oPDb69TRK6fb+y6RGFcDNckiPMu+LOIzGJZRJ
RGU+n/qkdRt//+DQW6NlTgYeSiien/efRByvrBKtpNcXNI64BLrOkMytHXq1ZNQyMJ1SmdRR7wEY
2ramcLGBicozb3WRmA9/e9msqojkORu4XLR7XHOogYCK2TPrCDdjPcF8YobB8zJhLHOTTPwYPGdQ
e7arkuQkPTMvGGgY9MBs+iSRsvTsMxMRcjvgeYkTlcDH54PvhoCEkyRLhYcS/f2NqoxugjtTNFGi
bAUneM7ircp98QNCTFMesi5g/tsUehPsML9Wzkp8GcUWvIN20U6Be2rH+6feO/rpWFS4Vzy2jslm
8f4biUoYY4I1OVpMXCpbMyaUL6yDcoEVUk5OtuU84d9ZdYzAz2breM7HGgJQUXjacwVz6HHEe/Nk
48f+VDGexO1Wl4+lMGFcB5qYngx9UA90ruKHGG1esbH62bgyy9RCKsP9yUJlW9qDHQ9actsMBdGr
OO8YjXe2lfvnzqQw5zMK+FpkhvaDlE9EChK9RLkN/Dj+TDaIYuHBQXtApB28Ukv7GFKlrZC5+Yvt
w2tuLCvyg9TDnkH1xBwEBN0LBY5/HjMumcMZmSB1IX2xt4x4sE+Ioex4i0ZwMcOpc5o2tFhVvpBA
lCygi9P6a+ew2tCpNsCoC0BRS2girJA7o5ud184LMMnPvp8JGG9u7+5qZ9bXrOSgBBPe+EqPBoe9
9RK2UZkd/Gp2vpI5hO0U7AvcVmYarFMJWrfzICF9grScaSJBA2Nlu8dC7edneQd4I1Sy6IMITAox
SbHjBY9DXc/aPsvz9l5Yq6BOJJBwFyZ2KCKJyy5xqIuCEXw2frbYQNqN9IfiDcTX+NVP5/yyiaH9
YAgXfrrBbli/6goel1nBLjtANsoIdRONS+pO3vUX5JoFKuqaRntDi9dBeM9g5GkQdMzQkolmHojh
ZR5S1KVcLaGln+1wFC9aSKngvTTOou7mKQ7uMB9P05awIlPSMxbi22jw/IQQX5Ykssa+/FY5dTuH
wCOWq7qohmUvhT5e016qvxDWlD91KMRERFyO0UeIuLVhZ3MG4vTvak0a4hJ3/Ism7fJo9Ky4umoI
hVYbpUxX0NIm6QnVRlVdBxWase1SW1QOetmI/loIi2CYEtYEVc4ckxzoQJmCVYhzGOZQPHCpursE
xtZsyC8DkhKws1SD8N5AbGn0xxtzqmjOFr0KSY9y3QhZS2BgKJk9hnZgbLy99GFfoKbR2CWdDjZg
NDMvQEGaG4zuJKCr0NNH26YMKyy5Qx5hHioV9OvNq5dtMxqjvskdffHC1ZeLt70ehgsNxkEHFL3w
1E5V8fjQZppc9Yd5+gUs2OhBM1vk1youez9yPUXqsnA9NBAx56fLeMnTR2mOaf9ZSH3WIlKTppwA
DlsMUVdhCIDXTVLqtvTanBkpzkD8UYVB70MqN+gv6H63j1lGsGNkSNPinVzM9q70Ug7z1Gfzm5K+
d1G0g1nuvXqSDwU5JgN8Ygp/vk5VP4/SSJNwxE1+mWAVoDyQlXYA1uE9l0kqvqjWt0BtU3/pzDby
kRcbXSBE6CUoHoQ+k1+G5WU0Q/zS9aWc2iDdlwV1KMQH1l4M8PbMGGPQgZcbSqhnBNMzUVKtnG8z
Zestbv9e2OdtC9Tt3AQjMl7oSeIwhc0FoQfKx39dyKK+B3IWN4ep1ZQL77sOrIugDrwm4kAsKbd7
TuObbhhXiF4hl7BSZTvtBhdzcJRi3e03DBaaK0KcmJmoKQ9mzuKiMjZZHoNTMnAh7NJ8den7/px+
x5azJNvaj4ed5nbeuVsH2qVp0T6MZi1uXzhpIUKJURrclolEd8MMiBK58CvzNUlJ4Y2slmTXTd1T
mYQG85qrqXT97Qx+zopYJvJga7VprZh91nm8Ez7GqQMMWuRYOM+r9gysTvY4jkTBgBGqGPp4sVUQ
oTWghw+tAMNnKIHBMGWGDFWFc4rGYWOPRd3t7KAHsRObQIi2qhXD9wxQRROZ5oQIGCLDqJ+prgDS
3llOfQ/zbH4raw8wujeO1hdywFKEaInF5jENWZBHgzKDalu4xbApYVDIzYrV0FkZvRq62ZLJYkOA
kb3c1n6fvhC37U+XTsCmdwZhcJCRM05MfbKAgyxoklyQ14KikyAGtl20PtnyY2nc6ZMyNY61ZuIk
AUhrZlbGvGwS/KQyF92nRc+dHV7BK/pSTjjH8sLrBzoLlX5dqWwLvOhFa72XytH2UGjRn8dqU/G6
Q1VX29bWwqoQD3Xm3YKaePAlzwwTSzgDNzDWnku7OHCGJF6oeNOzfAd98OBIWDYMnhvHvY5dnUFm
QMqDUW0qnmXfaUToqmDvpe4nmA1PwJwiux0uZiPOPzUAY6ZZXjhu+ZJ7Rgg64WoxnhvxUCTV1rde
sToRUOkdbP6GYc525Zhus8rasbN6Oy/zi01m9wZ3Fe3bYiG9TUcuA/NGbH1FM8Zq29LHJqX4Rmil
XuFlS8U9cEpqbxoW6ozJwwV9Vf5dCwMxor4Ef5Ve3SbELG/gIOwhzjwISZgDhkFk1c1VPCEK91J+
Jc+7s1V5GDV74QoJker7J+qNB8g1dBvHdPoKKqA/02dvD3bzq5s6224IrhKTVA+/v7fM6tHRmjMn
Q5xXjOa93yZ3uesdnOLRT64sp+o3gmyoEJNzcsFTNm7b6UfRJQS4E/VRQR2skvHRaJMrbO1tmK/4
FWtJD4OyfOaV0ycs0PtJghZrbe/Q69Yj6r1vRl9H3UgweinbPaS4HWLlLOQwAyfV+qI089ZI6cSl
zGr0Rv9kZuMGewmBd75DN1sj7aAnD4+crv3YpJ8sUi/S3Lc2moRwhXsMrlOZ8DVu3cr5Io3pSeu+
AIhEKpe/5mP5fYinCkF4fUWU6eWaqBRMKfVQdQNwQ0SlZhzyxLC+Qo4m0o6cPeLj1bmRkooRzxcT
GRNk0W4mU//e8ABtu3L5TjTWxNR+cuabKXGe8O5UITjWDY7as0Q43f0Etps8J8q4hHd92up+850U
y7NZyWvaAXunQ/BoJTmNgrF/NjUYETC0bsusP2sgTnp5oqMSFS+8+DdYEspDM9dk8XkscV2j7kU/
dWFsja+FKMi8yDSywEju7CmSlNdHsqmvprHVL3uiu3dszP5TyqNjH/TJuUJYcebPw5kek8Tht/1l
gS618vzLzsEAiUg0I9tXu3ZzQj5i12KwmqkzsLHjHiDId468xPFU/VtuVg+Tbzx7fQolcvgmJZGy
ZBq0nn4A58dpy8EkG0d108SXBQiWz25taV9N9CLfETgmcwQHfCa5jhqEIMQhRy9QGgQpBDA1AO5y
VKSGpMBCNjnM3b0K0i44DGNqNpEOV8qL0sE0hsjFRZuF6VBmVlSY4/IlXyojhuA2Z4R2xi2RXX0q
i2vP71xjOyOOfSqtdW8ZzAQOAWANvMxTjMvPyptJRkHf6HsMuzbji1YzNvZgZDdx4GR2VPFWpGGK
AseLBMraMQpYDV4UU+4XnfwvO8SNtNhbnzRD2vZN3lNutsakwCOmhhZNptXBUKPIOp91P563+tKP
BkmV9cQa6RcEPXLVxrcKWOxdZ6bq3nZBR+yKJGUMMNZ5P0VGWcRQeIYFv1rX+/73VOTp19GWMc+u
1XR3nuTl2nRl4RPv7RcTy9eoORES5NkPJT0hcmgUuTaxtdSEy8w5ZWORjoTfZd4SN9THMBYjRL60
P+y+66pIsbnc+8T3LOyDaaRrwbAl8XAywrqwyN4V0PkQA00CAaVhK8oQRxn9azvYJHgQIubeQ4Eg
yhDtA3Cynu2EbKe5AS/vSVhAOyzjk40w2zd+zLFNLN9k9tIJk66UNsKewBMba7JovWGip7qdzIIc
QxBxubzoaK+QjmlI635FEjXXHQtsEenUaN6WIVVyEQBjNTYE6IJHk5pwfuSQYZjXkFf5hAzYsULH
K9MXI9CMdgvBuv+sjYa8bOYhGdEriJlhZCw6LnsZdIAm5pBfeX7F1u7m5KiBQvGWNGryZGmiyZmS
Lmq9ruLZCdrhdmGk2W0zPL2PJVSxZGO7VvzZ64b6hQBqk3g/pza+YcgK+L9Cb29smuRXxYxL7FDJ
paIss0rkQlm3jvkwbAf5jmJTJudNVwXzxhcJKaX20KFUoJ2rX9ILGf0zWh5FHyVukN0Xk1FdaIjD
n7yildcYe7j4WRu5y0wltbW3PE3kPje6T5oMGXDI5hYGVU4DkSkSRWx+ZfE2gyg2FnZ2XxC2Hbr6
wj/xR5sA8i5uk0MOGusLsB+LXJA882TkVy7iOmVa4kUH1n2rA+DlxbbLNnTNvPo8FWWTh4CpmPWi
vnHQZMS8jWGZ1P6XPEC6Ey6zT8hRWbfTYbDILqVC0quLbHSJc7RoZAG4JVjuTksGglzoiDHFzVyR
38TuFCzhks+udebALLzurconzbqvpxfOGTjjfOzb466VRXNleF0KZ67S0peW/+ALCAOvYg/2TeI6
GLyLqK0anxpiIG/L426Pt3C46m9wiBj9SaGZ3xo3bq4QJgkjCqRGPw1bmfuqUTjfZZj9OBl4leHv
q8HO8ZLGPp0xys4WX3tuptzRiaMYMeDC8AAz6qW1A3tCxFSA2GbYtot0nLOkRdB4a9lt3268aRGv
NGf0ceNXVvDJTab6lr9WPpdGw1Eew+j8KQ0oczcjB0kAvEM3/jDAf913TT48jz0eSUh369qU0zTg
ENTagKToFAXyigDV9AwicFruEn1O2m3f2FS0blww5AgCaNIMzQYcclNmawpj6gL91w+M7MlI0vIp
DhDEhran+LO5LXqmWm51A5GpnHj7SwpKrU3ISKlpFRDkBRxyDi3or5dZr6XFVs6kC0Ry5MgOO0Lx
vkjKgAPQd4e4L70l7oaRvf4d8z4OWeno/VPT2s1Iz630dLxxIj1fQNbakdIm2GdezgMAx0cRe1OY
lbuvPOciBwgZyV7mxEmi7L3QOaUy7XD8q1IHOMeLa4jXTElyv2vDcfC+11SOgw76JSyFhrG0A228
RL3VaCsQM1evfg2VgriqaXVWFkp8pqLVhq1hx1RZCeZ2dpXUIXVtrhOo++7w2AxtygaWVJO9pWPB
M9HlIxt3oOh3bHAUeOMuJQ3EiiZDBQeeuUKFbqVaJ+ynAuZmAwje2DuNr58bIwKpjRo8cmRggvkD
mapBcpt6c0MaVD5ra2R7MUOYkg5nkSFoJPE4QAEvEEFY9rasOIxssLN6V7qda8nWMDrvmRhyMKvo
kvVvM+uZuZNtrz8Lt1/ezFm2L3ES26Txqs67Gic3JbxqSuK7Oc0Cc1/O/fhJo5LoonLIeMTi3m1L
3Lte0u05RK8dLkvP3wxsGTwMaQcDcxroPoUWKqCXkoULrRj8wWxjK/wwmyERg049Ica9Vco1W3VY
xLD1XbGQeAS3rcf+RhY3m1ed39EOsPXzma2r51VOlmHfecWyKSDc3oz0vJstQcAUN2D9LA3mIthh
niv2L4wjSXLr9C0PgzvQEwVtmllZlM+LIPpUWxaI671RfiHH2flu6Gwy7E/CpGa2WnZwjTa2Mpds
2duL23zNi6Cytp6SVTSX2tKdCQhfr/QfwXWrYrxuBpdnqqAmdmk09tM3fyq6K5kENJkQGP5UB5Cy
8JdCG7YYxkWeDj0FUBDi6/fdTjNfjAZmZhGRgJET2DVhLc37E0qJD9MaPsTyTBzjDCsgAq5//ot4
wJABM+Wa0ylHzww8ODeqqJr0xET755T1XeeWN8AOTHgZyMwYgB21903NSntaPaDI8qS9mg3XYycY
7Kda0YkCJmdctHlg3Vg1bW167fUWNtyDKRR9Aqrj8w7RGDHBA0c9EhlOTAQ+TFJ/fjdXxxzHgck4
7iqDxfPrinIYEw7tK7Pu053TQJn3c7U90e4/FgLZfBQGUwwUhLY7+PXe3230ErnZx3iDoGGOZUjw
sfcjaOBaOviEkZJIsMNrgdfk7rhzIblEoyiS5wUQQ5igoSawzBv1S0J+5q1QRX3ujzr9rpymQ9Ob
8eOJr7v2049/NY61aMsthOaMZN9/XcVkvDRK2USanZLZSCpGCAMA9Ek/QBcHerxLS41UMhacc5cv
v6WYEJjP4qeggl5ZUL7c06IiKrqx9Ct/SEwrXCo7RcLv+2GpjC768zf+zdOMzpynBwM5k/FjiSlV
Ya0ZM6ocDIHdG9Cq4CXFgfv3n2K6a+iqxU/4EYajW33V5v+HsvPYjRvLwvATEWAOW4YKylmWN4Rt
2cw58+nno2fTxSqI8Awws2i0bvHGE/4QNUh2tX50Q2G3dSEt9Luvv+UM9Mv5pzlEuwPEFJoba5ce
Eg+rQJo7d8xEhlBnytYOhHH9qSGETAcktG7zEQ/DuUZ82i8LHUOopfaeyZmaQHUchZ0+9gFGY1Kx
n8TWMJ3ZF+Zrin7hFczAZt+Mpvas6tPgBQSv7tc///xU8esXtRqAO/CB1ls9KmS0S8UqdzR1Ullw
fAoUv8CeVMPz7euh1qik5VSR/EFzFoFAQYE93ablkEpDCysfiAcmSkWEAkxgFZxnWf+FUG+0dYrX
QCHGU0UQV3CNwI6iiXM6XicKJPMSPt06Zhh3MY+zh3h5hYOOVh8B6mANiwzn02DIpUOpDFldo6/3
9Kezh3/+cMAScEwgQwLfXyNoRGnKUGNgFE3q2t9C3PjQXYZ8p1Njo+ye6xtAkPM1RZkBsIlIsYfm
6RqvPPoi+swT+ROu2HgcqU3+LdN742ZQk3jjXbo0FK/FcjUvS7vGnJhCSF0BqTqHMnah2pEMzzjx
qYNDzLWsjaN2fm2Q0DKNEKtVHXLzagOpWjcqCg8TxBjoU2aNfWKIi/nGKCs5N6BIUKj+r74n0i1E
kOR03xQJCguxEoGjQWBWc3JL89/hK9PAk/t8hlqFOFnn8GfG5kGauwgPQA1QiJ3ShYUQm+CH4KVl
X93JM7Vyu4agci9Ppv7SN3EjEPtnc2fTfQje5l7Uh41b78KKQASTgQuw9gArV5MklFFE8SIsgT7M
miuPo3AX5VJ+4yOK9Pav+5o/b4J+I2KALbDWbkRhqZYmc86cckjwN6+T+ShIWXmsFPqRiVLGG3fV
+QVCN3mJtrjWeef01cLEfuGXHTkgvPFJ2w9dgP8m3VBPtDLzHu2fbEuH8/xhheS/QNMIugAFqasb
pG+lwZAa3qkUpDZZAOZdsWxWt0YtGfukSSiroaPzPEkmMqpZnqRbvf1zWJwOSAeUn7bEI8i6rYJL
lQwcNRwrc3TIup9hLGE4V+QWpeFK0FS0jZNBWFRpaxntx0T8rK1AbW6y0sSFTeEYho4WBCNCmkJp
vuswe/EuQqOeomdm0BIxxcIXyBsniao6+tc5raU0/GVEITiBBp+O0itMtdGPtDtFEzWeKvlQCCYw
KMZja7xFxp8yNd16lRJrVNYjHPvWZAwrFg3spFA0Bxk+tjgbGJWKEtNgPEvdDHgLTBwuNcqUy+I1
S74kqKCVNJjOIjVCwA7BW9dZ8p958Cmox6H63kRV1NvwtJs/TT43P/E1i7sDsJBxdPMEpqOT1Zn+
Gy6nhM43MuOVq5IEW+993UKkjuVWMxwMbjR5MbjBZEDTh+ijlfPqg+pH+xCQFIourzximh1GDIjR
xiXAYUp+8g5hwai9mZWJqE8OVJhMBFxSiDGX1uLVm6rptzpKAKUWtWbE1LZIuQ8D1WUBAl+IZW00
9+2xQXzsUzXq4gkzB1PySimfP7CtE4HKtnOO19I0UBCVjabyYUr2EQVzskl7Mml92xOkzHdRUodX
WS2wrFUL/MvsqtelyjWAMuDQDFIGs+gRWx07FVD7dKBgSndqmoMJmeDnBy4A8jR2+i7MnxPqYdT9
KFLe8HWoxYYxOK3YkHuslzs1+iN0WXUEZl9TK0XD8iUO8D+xk8EMrqM+xaeirGmn1r5Kw6W1KrW2
u9xIf0oN2nJRq/UvX18359e/jpgQ6FDOPzqRa2B6hTCklUUhFB8NZQpa+7KnIxH5z1EKuFpgVkvU
AIV+HZuWfl6qbNHMQadYu8O2Ael7uaqvAgWT40Bh3r/+qjPoP/wW6EuMyDIz7F/drv+kdpD6xdBU
iYOwEn6aD9q3dJft/cP8J70aoNhnG9934XljPGYPoovJoTVXt2gRY+otd3npuN+PT7+fjse97TmH
wXYfB3sjOjhfsdOhVm8RradMrHuGGpv3EUs2ymhbX3PhTTj5muUn/Gf2Jiw6fXH5muvdy45P2e/3
f56vHzc+5O+bf5piLV8CKBRuPN6F6grSVAxi0HB0sDb2mlcc5JzpoT9o1+ludMBiOI077oFqHOmS
B+78IOysj693yfmrztjQtUlk+AlnFDTqGjVcaQyMVap49uj35tGSo3JXt7O58a3ni/b/IRA/Jvo5
45GXfqcIddVGUFHk4L0B10zEbP0rZ4BIDs1c4G8IALD918w9ucpocE51RJAVpS/Iy2tPkxrTDEzC
LcTyOaaXsUxFZL/DhSAdX9L9/+yRWR9GFSW1yAHV2SFXCs2m7ukFVOA3Uvo2YvA9zYTBjSFV7OJc
RhYxkkv99t+XEKY5uoSoPJH9rn9FKVBwZyGpVkutR6duOGKZ8mbVobgR/19aQWrp7BIqUih6rDYr
/Ku40NEWcWIhGo7ge2eoirOydXEtZYXTMwEQEoUjcg0qMmfAVFAyptwbeBrwkPTd3pgDNHBmdIJn
Wxll7Fm6qX7DsjaQSI0z8SMqRfM5y8rweQzM+R2NfOsTDw8M2MN0AXVo9KTwJ/cHa4e2f/vv5QAU
GGDCGdx6FHDXJPwmpvUEhmcpoTXUZBempFGU1cbcX5oUUJ2GBDGFxV6TQjrRaqSJlgwt7j678fXc
eAyRUvfQbIhfa7YnLp7t2GzsrQsrDtGP1SDyJ+pfk/3MyhCsVKE8qIWddrQqJIkmw882vu3SQVoK
HWidgqyGk7l6OiIsPwd6gIkTo9aEXfqYLF6vKlLINg2qxiKVL0PZ85Ugg59VzOBzzTjtr61yEpuN
m//CjShDyQXnY1lEhutkQIiSBqUhcMAkmrFryhRggXdOe1OuQ/frk3vh9qd8xB0CbprYQzeXR+g/
FwiuoRkAT2BeBuRY10qn8OdEyIQxFVijIxX6yGvntPSwdBidvIpqt4cZBAWjLPBtqY3r2EQRtqX6
4pRgqyJbQvDtBp48aMnaKl1s29orJfAFiqdj42Y9HZSvP+HCbFEbhFe4yKZzK6zyCAWM6SiFEoI8
jWHs8hrAIcCoa5p9/w7choIiSxwySnzQKaXVZMHX7TXCfW5bZSZXn3twWfCmy3uBks9jjEPbEVGi
+jGpZ/0IzJw2o5BbG5bnf3PP1eW01P3IgbltKYesfkWJi2IUmKQfI/aTjT2BqL3VChxqnMZvSlcw
wz/1GCpeEOAvKMhD9MjtoH6OuLQvoBPkevXKcpsigwdcpOqxniGCSiBPKjyOFd5gICFjD0+JznKc
ppHXiwu8L8P9ZcQdeWOzX7hVFBPyhEnbjNd5LW3pSxUEYWliixfK9Eabw3ymZdnbCtVvTxIH6xVF
hHBjDi/sGSjKEqbsaNyZZ3TYtGhBHA88myhxANvopPim6SpwdGYobiS65NTnj8ki6s9rhRgJccHy
Y/5zxOg84xUSxuhMVsBrMProhQGtOtKZPk5BmyHuSUO9UUWwbWC+k5comXFWDpTqMQ8bC3yA4k4Y
xt/UHT6kBO+Z6Lu5NMcvs76AErU2BdTZLaBer4qHtNnDAZZUfCoLRbsKJMv4IaPY/KPEguonclgS
5iftJN/hHWcIJIyaDu/Yp+EIs6zJEPqQCuyA0dLLXqcoywjMykLRbcjFwkMbSkPsSJ2V3kFu1b8J
SW5cY7GpAZz2xfEuqWbg+r1ZSXegw4PWVXtZCB2jrcrfnY7CG/aBcgG+ejKaGnQvNpd2iRfuS9dq
0nsfjOU3BbQ4IqWlUU5PgmHmPjqssdy5KHgJV+1Q0pGkYRBfWVY4kazT731K8ezDn8vCPAoAz1D3
NuVPHBOKBFURL1BbObF7LQBnAmnniuYcKMwqmKrbkJJS5QLEKX2Mxs2G02QOg4UKgMivXuouJkwY
DBV3mZ8B7UMXLqsdAgeQe7qFR5ujyUEs2iKgbx+NECO6NwNNQ8NtwqMHb8lhuuv0KVF2+B2CTU8T
vUIKIw3it9pHN9+lJ13/0IsMGY2a1yf2jBR+mK2nOX/VysdZduGo1zfgpUzBTecaM7/Mx3PG6YRW
jnZCqgJwYXeVsH7Vsh8dc2zndo+GA7hCsO1z4Uo0C65Q1cWjqizN/hVBFrBWAm2yysUSoTymmm9k
N7gGo1mV0Ra2Ewqrn5QI5tmpGjFKXQyMw9u+i/TCA8zf3aYVpnr7BmQWCLhRBBMNItX8HVJoYW35
tBujFGXcg9POYq/iWoTZc9P3YCZHvBjtccBdcdeq5ah6k5iYnxSKxuSqxtMXU8MUFI7WlZOA02Mw
aojjDfNHiV0x8oBiP0RuRFcI7ADC5Lod5hEIWnkErgnGwKSIMWhWcC+2k8ImVn1cVdgRE1gbmSam
V4h6+osbhQJbVSS5YM/DMtWFLvXtXsAGDZch/POw+oJbWXld2VTVAZOt3ASI3TSxQ5O5woVDH9SS
mkDR6wf8SyKqNY1UKuz8EOw6GzGjtxYWyvXcC2rrVmIyfa9rye+vNLlsEZZN9NTwur+tITw8ytKe
FWw6baHKVWpMdYpTd4Xxybyf+rHWDz2IjfIOOxYgkxaw6viQZOjWLeBkQ3aTOjLy41zid+oFHF8c
lmpzeA6MIlAPvFKqYUc40dwUQOrfMQ8vf+BUXyDCyiMJDiuzKhHz+qGUPCHQO+Xe6hLEtbCrCOBO
RAHummL+MhQJiYTRSFpxozYDF2UtdmyWWKfK45m92oHhrn3/pzpN7VtjJFhWc5iM3xWhE0S3vkHu
OgeaejNIUSF+9Ii0i7Yk0tmDUOBbH+AYfQA9ffygga95FYi0n1AVpGYgDom2gEnz3BHMFHXLVGul
q7jLasVLRD34nGDWvwKLKN6+ji0uVDCgHUELIyrUEAxSluj0P3c30CZK882AqX1fx+ITBKisxOda
kgogLpoPywDPoYeB3vaHECr6ldDDAcbALUDDEnoIEXkwRxuP10rufKniLw0JAz1DCPcLgez0RxWh
2dUjulZAOBr1daKtDbJDE7Vrvcgr7p5MVX9h74mqb9r1PA16gE+YLWP/VDsd/mY/tFCcvql6pEzO
NIX5j68n7UJlFwG+pQxD4L7kaqt0EDrkZEg9OF4p0eL8hjIrcLCmkSCspDCfGjcxzP7TN32jtqup
aT/xODNTD1VmrXVa7Jl+QBWqH/oeE3vQpvKU80q1JaxUaZ73qZxg4wHnGpqMUaG9v8flMTnqJia3
KFdWgNirriqbjUj5fNaXDEQkrUfNQcLAarUVGpIeq+xJfzIuRtvg+sfbU86OlQ4obhRm3ZWTuN/T
MlIcxQR7rgEMRd+rrVzJghy1vK0LAKV/+nq6l3FPwkF+FzZTVEf/33VeVaJaQ5jR+VFp3ouleV/k
6fjcNJtCaivFdjYdw5gqlEVKNPQq/mor/eck+BgyZZRRM0cYUi/GiMhXLWi14osWaJidaG9ZLNzE
5uxkE9TBCc4ST6x4X2f9RkJ4FruRfiLKwLGEdCZxPE93P8pTZjvIEGB9ZfJ/WkCL3LyYm+tKByX7
r1NL3omuIdgUZEMUY3XQBrUaUgN1BfAvpbEvldT/g/vMPwNgIB/wx2HS4zZFHLxaQNWaNKMBRgf/
CkOuQQ3Ulyhqgo3a14VpQ59jKWYYJlnMWqyRlh79p5JabI2LIoivet4Bkl9q58b3f541qMs0pmlR
6+y8VUJWK2aTG1C7Hc3kUCBtMu38Uthy5zq/mlkRyFU0jiizUThfhdUd5PomjtAEsHjKwNyi7pg4
s5jMppehqFDAI+vDV44yIYkQT/CLFX0onFEb4gWtUHXHTlkkd/754zkkCGdQ+qbgvb6bm7BKVaja
PFR1rntNN5ge2nLG7utR/maap4deIm9n25CEUrZd7xm5NIxIxsGP/mQELmYMk2eik9Zp2rLa5WKt
3SUwMB6lEfty+GZF5shCG5KDl9qDIaXxK57YQPCT3LRelBSJyz6vh3+fCmAKGF8gYrZUGFb7wJ/H
uI6TsnKsALycKLbweC3Qnl9PxXLc1zOB1KkI/mKxlFhvAzU2cfBIGyTp8JeFrbaApziuKGREkfo4
I8D5OqQleRBcRpApsnT8evzz65dOCgoAINgQFeLRP72OErlqYJiRzBipBC/C6nBVTdFk/nqUC6cX
xBbQYP5Do2iND9C6RO+HWCoX1GZNjAciWsui6pD6ar61t5Z1OZ1RNOGWzUXYQ5P4DMziF0UoCxWi
QZAFH0Lgj28xMk2vXaSFB/zV04euk5LHwA8icFiyDjY+0V6q3tiiW/9Fd539EjQoydQXCOJ6B4Ul
rWs/AtqtkyHjlOzP4rcw6dqfqqlHmQOvMWnsoRpy85rcVnmThioOr3o9mlInA3P+7AvW8ColBSyW
POlEO5WL7ji1xhh6KVXzXzRGKtWR56a9Tq0Jc515HsTPpB3g9oHvxPiXPmn2x/SHWnaLAH9hOwKv
+fqvi0thgNIj7T/86tAFON1CbayPpeRPQD/JAF0iC5VKWyx/k1Bb2hjqrNpCDQJNT8R0+T+AQ6vH
UxNLRZk12v6TokTyVS3KyBqVcaHemUppjgeUOksD4TY4Rxs7+MLIBgcFIj/SxBqwtdOP1OtqQkMJ
hOwIf/oNKcXRASGGPbRRKd/lMBl3ql8lG/G7fraVKaICS2IduS9xvTwdlJ5uww6iMYHTOMwhvFu0
d/JS7bbxo5lIJkk2vvK82LO0fCjE0+5AgINlPR0xqeVITFUAUUkiVc+ZOcP0leYMrH4VmJ1ynAIl
qCEbKMJTiOGKRv+gTJ8NK+/A1bdp+IBhaAn8shTITaWurJ4TetOuAiOuccaajs5RolL1q2jy+ilE
4Ed0My2MPoAdW9TfgZQ/NCiBQFbKTbEH0y10ttIhiu7h5ZskN6OfIF8Pp6kyAByU9L8rU4DhpKuz
JLhipKl/BGNq8kMMqVm1uVTp5VQ1bDuci6ZvtVAboVsiT9MdxoAoBS1bEw7yPx4Iit8ce7B7uJTy
uK/irlqDWQcLB4D93DQ3dCK6A3L2w07txK0C+BkeFs/wRREOQBnAPS7X0/VCAw6x06jvnBy6620i
d1g1kGnWBwB21aGtxMAdREO+84uEGtfXn3n2dDA2tznBi4Svobq+1H29EoKon7tFvcG4opkExx1n
jn99oNCmWRr+GgJUGK+uszFNbUMtw/AZb07qNCldjDssyJPPr7/lbyZ8cldT4yQv1Uj5OObyeuPr
JjYMc8swaNh6s9u6pZPeKke0LV1M4nfVrXUn7YWn5DAewh1qtztrX+xST/KKneahkWDnt9PB9IDh
b6XLZ2/n6petlrguja4OJH5ZYht26v5G59v7DR3Dfk52kYsmxcayXpAtOZ2K1X1egJkbomXAzP75
ZB8/HO/x8evZ3vqk5d77TzIWTQG0t5ERBKPFkvYmQK25ijcCgbPtybyBRiSGB5lITXP1GVKrtMAd
qThjfVd5RtVTFFOsLZGXC59Cy5J2FzgRC8Du6lPiBqYXjhq0WoW0PmqtJu70eMwemrLY8js9CxV1
g4d2AWWLPEAEa6ezlmg51HAESuF+FrBjghpoVtnrxc8Bw6yrrB/RQ0Dtr3mphDoYDuTvwtbWOHsF
F3lZDQAjBQTaN2uHgHyegw6JF9R2kgQUctImym3uN/1nPdXDA+2A0nf6TLY6On5T+Ssnno+QSC/V
ZyEc9RZiijJ6ymCZwlGTku4pxMYqt80KYXMnh9etel9vtAt9UV5tYkAQPBBA8P45nTMwC/hcWgAT
0wXsjy75/GwqGVeWkSfPTd9NMAFF6deczNH3kC7lDmEEOdvYiZdO1KIeiukjOR+XzCqV6Eo0RANE
MOnODpZwbXQ00Z0UWZMQ/jFFYweDvRqK+VRZj+aUtbkdlfM4eBld8B/NnCc/N6bl7NnQ6ebwQNF+
I8mjhXQ6LX2KPnkCXNHR6hZ/gbItbBm/h+tAVsermBjqKJmV6CV5ND20cTi+si/QFZAS4d7Ifd8d
6EF7gE+nA42gZGdJvr4HkqvetuCM3a9/7HKCVjfzoq9OosgZQ/1t9ZqKCBtP4F74rR3WvV3lZ25X
C8oO8bLA8ae62ZicC/cGbxr6a2TBi7LzarH6boiNzB8xoAPUdgfdsDxU7fSPTtl/q6CWsYAeNJ5v
+tera33GOtmKgyh1oiilN+2PuACjnKoJsO4oxwXwtBo9p1DXooKRin0+2RoA4o9gFvWNJ+Z8hon3
2A7kuIjbkTud7obZSLFINSkNtp3VfYukwvSatJ3etFlTrqCYRa9fr+gFYgbJJpQYDEGtJWNYsXgs
PFkFqKmxk9dm4+/ozIGtbBNB/BObwxx6WW3pvyj35DJ9r7Z+0AbYzHqS1ehR6B0YV0Mp1Fuk6nCz
QY4EKcMZnhtF2mKRjoB2UP0I0jp4VOfJ+FkPujjipYVk2dZ1uByT063JdyDpuIhFo8G5PteVXxdK
nYOzMXpL+J02qMBxQ0uPVUyLswpT9ZZ4o4KjrfZuG2vx0TeNwVVS1HlsYRKyh1lKpwOCs3S2Z9/Y
qDReuPyoYtPwZ1nZyJQAT9d1imtLDkIqc01SQK5T/FDob6ciGDHHoibzJ5qE5okaT/BWAwiBvlsL
8q011cVWkePCPJGuAUciLOamWK93I4tNPE4yfJ/R0g4tWhFISLTqNdCnLS7a3+B6tSbcsSICyQDE
qWesrjZZiSao88jNU07Rd+Jotlf5rKfPGrqEzxICmZ3N8Q/2PAqdnWA8fJ8qWnDdSHp5MPK6P5LK
53eJ1Vp2ElXFURDi+SDRNtrKtc7vYPr31OTBv4n0G9bQlTYEW90i508uO4gfyti0qKCI7XURIwps
NEKIJFBfHuHbqVuuJ+fPOEMvmHWTPgPwu1WHoxN9pZ4VqmqlUfcTFzmanrsEtho55pgWpYuT5Hjf
ikF07cfYd2FJVlk/+7gfXi2xb0SvhwtqosWRNzd5FOa5OzeZodtpPwEd14NaUjYegfNLGXKOAWoE
JB5+7+srymhwoA25KR0lwc6UJmzg6lI9bSRul5ZkaQ/g+blIwq2hj1ZFh7HrUVUwg6J/TjLMWVse
ps+R4OWhbaqRXp7ftHZOJLYhLXreoIA6Q0hFi4a9wCWxyrx16LqpMJj0BSykpzUkTK8bPe4dzNOK
PxCjYm+08KvfIaY03acWVB479pXqFQK2vo+yxn+skrnegrdc+lmUJfHVs5CrBli2ehsC2aqBRxap
U0ptrLoZ4gXPWN4iaJFYCsRTOf6JJSeSBZnMJVbn0kuHd+foITVrHP0qK9ESCZotZu+FC4XKMdL2
aJRDq1yXqYURZlgCKN6Z425+zmgfe8ActGNiAnT8+rG6MBT5w1IdhbxD13K9LpOkICzpN05hIaFX
IzjnylGU3BaDvgUFM5YL+fTuWghCOjK3y4UAQfL0wg79rvGrUG2dsUzV6R6Rk8yzwHLGx1AKyju0
rDr0/LG36x2haIGn1bqP/E1jKe9JXNNeLrI5fKmgP0k2Dobhg4LnPeQQg3/oqoawaJfEc3VlGPH0
Psv0U2yLWEdDVSATjTuzbxV91zaC/h02nvSORmTzniIu8yYJ0i/ZKsU3BEPE77XeXIGxTHdzXyW9
N1t9hPRiPouo4Fcqj0uLM9++iI1G3PlRqzw2Fm7vkFFEmBBtxafbrRJRSkc9AZFIIYVr6ghlDzay
F7Kwt8fS8n9LA/Iu+yS1RmkXwjDobCpzKHUWOV6WdiEG/QgYKU9mp0/lFrQK7L23yK/lClmGYPw5
6EyfHQ9jO0J56+d3bRoRcZMyFCb41yOBeKHVK5hKgzL+SWXuk70KqWBCF0dPX/Al1rcyuPN7F5Qf
PcjFk2G5YFbJImJdqEuogDmYT/9IH1511doadmWiyQdkFwMUWcZm41I7b7bgk82+YlDwfws69HRX
JcPYzU1NHGJNiIFosFduNES+HuZY1OnAjIbuNoO8OHoL/WEAm+cCJ+32qZLJj7VozTs4L+oxQGKC
tE6srJscL4iNEFQ5j0F5qqGqLZ0wqB2KvPqR5SDKUbhQhbS4kFzqPH3umuz1391QlpT5KlVrvXAU
lacJJv/LZBaR7JlSLoEbhEbzI6kKRDWR9Yp0aFcR8opWWcQvYeRPs91hukYchs7IrSL1MbXDshYE
V9LQ4UMoiaQPTKQyaK5adZF1QNTL0B3Ea7DCNiNL+YzmATGYOUni+3rS/V9Nm3fdYkI+3SM9WV3x
CIYqKZQi/G5biPhbD/aFi2EpTC2C5UvEsI7kFM3PBEp7jWOgs+YZopW4PMYpEMqF5DciOQ6PDDgZ
xXHlviC0vEl7fdxLoY+uy9f34YU9vBRW2Edo2lLYWwWVELACk9Jf46iz0LnUH9tPMCSSW2eBb8eg
A4HhhVv8wrNLmDY1Su0AfJHdJnVY5YB+E8GdRzfRqVMhO/pG3FyhK0L8Uhpbsep5AMlYpoy+uAhS
nBrHaifypoID42Jx6LkkhuePQvUJ0kp6ifww/i6oHRGkFmBtBSh0eIblh1MetUntFkdP6bOWpT96
Ta8mm5T5RauM6XeoN+1jjLT6+9crcQ7pAMsO9wRbdcDNRHOrWSHsbw1ahaWjCDRN9nPQVoPTDbgF
7lQJG/dbKYYA75ZSmaPAVs/+gEDbOIDLNLuQuhhC9LNTAEma7C6OuuI+60tlIwk5b4LxI4Eb0/3C
jhmJiFWsmXMeWD0FkaZJTX6MgF3+TFoGn9DKZP/d0LAMd4xRn34FZRy/9bOIQCvSU4Q3OWxf1Qkk
ZEbo5aUVFD5pyIKj2Jc0KIYOkfcjKvrE7taSNKpW29/DgERelfDMQDVcLaE6IouZ9C7irWbpyWoK
7M3EKb3eW0oxqxtR6nmhx8Dck+rcootNz2+thKEabW4MCfyFps/UYx9LoMWUSt2ZodFTZklNFxXz
3usoEzlhB/rJQvsH0RAgsht74+zGWH7JYgiAgyIh5Vp5ouXtVFLEehgm+zCBcNp0YPY0Rq+CKJD2
cj/uIAkcjQkB/2rOAAOmW7fW3zv7JJz5+xsoNeEeoYL6WqX5PlcnTs/Lb5Cb4W4IYGrh7SLrH3qg
mr7d4FrsNODE7MAQgckF6FoOooTRI1jthwUU7zZhPh+H3KenF4TiraWCnvQpm93Ug9btotyvUAId
x31aKXg2+hT2gAGKaI8lqacXar3jiAdeVtUogTVttcOQt3QLEUyTUJjytVnX7dvXE39+U8lQ0dBb
JdddICSreDmOUdRvLI14prH8F1wxeq8tOmOHLXf19O9DMbE8B/jIIGa9/JT/VNGR30zqNqLr0qkD
MNlUH3dli3gVvNvi8PVQf2kqp0tJ3gXtjHOMnxureToWKK0pwJiZNzSfsfaoholQDd59Vku9h5aS
4RaFlYPYQyPW7klvXFSnRjxGOZiDtKgcC+Mivk3oCq0rxhe8TLvjXKQIXw1F9S4rMJQjk/U0A0l9
yMJMuAdAJz0EloGHZByVB7Xqg92YZF2KgFwuHhV9qo45rog31VSUW7D38/NDdQpGDXMLDRTs5OkH
S1M5ASUDqZcYk/5bDPM0d9GMFR4SHxj8joe6F/bp2HToJFE8iw4kxojtg9WgkcE8ImyEmjndeVXM
+sNoxtVjH5jlXso1rXTHQRUPpWRCkK4GI8xomKbam9yWyq+vF+7staZloEnQ5Ik7KQFZq9eacLCe
wzlBkzTuozup88f7sjOGI4i+BKabRYVkjrYun4uDUjjlGCzU+LWzCqaCbaTiEgurb2gfRMVXr/Cv
+N6yu37MyTi/qK1ZbuDDzvFUfCkhLoAojFxBbq3emahAsZ0aXw6UOykO2LhJh7ImnLcB21tXfqIW
zsz/kFwIKKhPixLnIIYAUTqphnYdC1tV/7OSBT+IHUIxCW4S4dLqJlBUpPOHFGcCLWKsCpTyfmHs
bZzMC+EKGLW/n81zc+6TqwVRmVsqIJMRg7JnzBCy2BZ9YEVuDGz2agoH0NbZ2Ez9LizmEAeNPgTc
qHbV+Epo0eQeSp1d6AldCbZ/DszJtyklQt8iEwUMHoYlxZavd+WlxVpo3CQmS4B1hrGjzpAkNKwg
6E61edNEWfA6yRUQQkT5jq3VaK6fZOpdgST0w6RCWUMBc7zR677ZIZI7fXz9cy7c2ZR8KPlToFxa
DauLtJujYUCCOnOkqIs/9DjD4CjQ/e8iturlRvh8XpSlesWTyErRQqMDoJxeLBMiaBwNLpbA8kcv
jPQrVEF2VKoH1PaanLpw9MG2RJTWRPsuS/dff+vFqaejji4MiQT32vpGSBPIechmOtUUZ8+xVhE5
oZ8J75anEWTE8D7R07zHybLzpKZU9zOYNOR9M/mlGbRpIzy8cEjIImi88z8ck3V1Raj7SsqVMHcS
CUJBoAvaQcMUbOuQXFrhpXYjEYbAf1sb9xjqHMphbwE5J9vFvNVsnuRJrr+1qNbgRRwV6rNcgl/x
iizL97Q/cXxVTH7WOIhNaDdKkvIvqLxtSS4GMWXlLK28r1fmwlTwjC9QXfAOxPWrhQk7U4QMyMIE
GiXGFgOJaz2ptOPXo1yYCcZgphFRg6W5VjxCJmEy1Ahb0slEvXbuIwy+0xhSLMJuG6f80geB2iBb
U3FCg+J4utPNwqJdbHEB4vxmXavofgdIdObz89dfdGkYExiKRX0DQZj1vOGoh/J0SxpczJD9zEa1
rlHX3HIQvjBvlEApl7N9Fr7fKtcqwkI224hCZywFOSrWYuMpgppV8AxnaeNQnIv9gTIj2efVYCA6
/avAudYQLQ1ppgN3GcgWlpSGQCu/zzOsGNJCQt18VmbXzAvjVlZwiE+KXHD8QLXu6SsKbif2RMe1
1T6OsFe2ihEXpgKmMT+QljYNvPXDJpWTFSKXkeNnUPudTedK/C3Pgf5zoXyYt5NPCHmMkV+6K2NF
Lbw2zfsn/hJdToMN5yNCK2aNbRojQZIi83bZNSzKLbDChX0B3Gih1ULmWIyRTrdfEURUDiFiONQx
6mMnoyc2K1uP/Hl9nDYTlVpucpXCPX/qdBTcKS14bl3tgFrGmqwfMfco586V8T230USKXAM54ru4
aMK7Ar+P1MWnKfzA7uMdxJrigvkot2675WCtgnXL4ikDww4ATV9bluZ9UUPJU9F+LYzhsVTbRUa7
Sv7gQzPv1GHqDqBIPCHOfrek2546WuV+kKg1f30wzwuPcMBJhpddshAE1qn/iK5cQ0O/QlJIFyGD
pjAvEHB8qCkNP+XB3GIogq1C3E8TfN7hMzHlR3lAXtSse/VPLVbII0Ky8fSqmI9SolQbMeN5nKqg
WKkuDSX+y6E+XTsMOiytzFk2QYC91zaFeYsLhHWdKiNeroh67IV0MDcaPRcGxS6Msw3bGz0bdbUt
5zLvG61DL7bxZ675oTVv0RBt99VYTE7lC7lb0BncijrOyqsgEtkS2FVzYEHdr6LjPtQTWe2AmY91
1nyEbJvnAlzUN7Mc1Ds06hFzRrfa+qHrIbYY1Fxkyck15HrRVPLTNz1sw58NupR3oAfkBWZkTB+d
nOvvG1vmwuwsqBRAN8B1CJCWf/6fnLYC/lDFWlk5ag9lk6sde/JUUudvplwHGa+UnP0s1Xh6kIRg
fJ+Qz14Es9TMdP2y1bwIhrF8KHjFY68mcr2q/Tj5jY58hiprPGJH8/XvvTCt7G8APYSNVLnWP7dI
u0ZoRX5uYWTtrvYF/0YIM+V11I3uHdOvZGPHnl+9aAfqkgRuh2gANPLp9KSALBcNmqWBIIInnYPw
DrDnItGP5NjXn3ZpKGQnl7YX6e8ZMQEnImqCCsWbHkkuD9F3yy7NuLcnvDg2ZvF/lJ3ZktzItWV/
RVbvUGMerl3pAUDMkVPknC+wJJkFxzzDAXx9L/Cqu5VkGdnSg8xYZGYMANyPn7P3XutJ6PN6hUgP
OxSBM991Ieu3/G8XXe/secI+36A/MXM0gYt+yXkYvyyGHh8VT50hl0DuoUhJc+WlRqH9m5XqLz4r
D8WaPEKhQh/1h6+VGOKckHaVsEmtbTZxN3phaZaZ75lj/Jv662d3oYMCDAnKWkQyWPzRXuSWKboe
c32tCPtKgGpdfJQtASk+qCioHNlkcHLWiYXxtpMTWXLjsDIt+zq3oYApCuH9PhWcgG/XeApMjoLZ
pF24Ig5I8m71QzwtJYigeGg2Xqw3UYiJIHqr7bRs/RE/sAfZjbr7NyvMXzy4DIjpz3soR6jFfij2
6sZDO1HgmsomSzxRgQ6nNffnbIFTv6ApQee9pOndr+/Rn7d4yiPEnRz3Oc0gjvx847gxjT0Yk8RO
NlW0qWmI+kYq1f+8HONlmAqgISW5gpjUzy8zaYMk0sQjLCuZdXzXs31nTwuhYDjsFz9hNHsACEC6
i1k3x1q1Gm7aNNmAsDJR/BBzWlNKrSpHZbt0OmqlX38LPy9CaK8RdPCtE0aIu/Dz23Nzk3FVrZJH
AJPtzc4FLmriVMPZhkXh97ktdr9+wb+oT0kv+u4ZshkDcWD5/IoK1MAZMlsb6AKVPjQb2wvh0Fke
MaPa4gWpkLiiRVHaqm/GhrMdEP2vZNkmz6EiRBhTyi533oRaZDdJ1A2E7A/502/e5XpZPi8r3Gar
8nd1HBHf9sP3wqIfj71SxUFRNcaGZGx7q6soKlhEnDeqY5ESadS6Gy01m6OVT3LbdkDkAWPFF1Su
9omB9O+kb9832h/e1HqluEpUdhx8f1hqCqXUYKbohI0CJK0JfXGdr1kt0ldh1ctHlTEF3no0Z6JN
VuOc34zVMNzTsiqqbRS5UN9yxinE25C1/6y0vfENjXNnhm63aGowLbiRNeYPX3/zVf5cUVJH0jHg
PoM4jUDh8wWXDdI2tVUVPBcjhMSxyxk0zdZ00JmdbtD6mmSxiGmrtba8bjynt8IRr843MC729tfv
5ee1el03UZF9rw8Y0n1+KzUYEWpuAvSxVLwTrqSdvMH4SthB/5u99ufFhRfCeIC8m0cfC9fnF1KE
kxSOyZXqWhkFmpalDHwZW/z64/zVq6Br4i7FFbcOvj+/SqdHqWh6Dj9ZhzvLHkt3M1Uwa379Kj9/
abg0mBUQlsK9x47++VX0sSKKz9ayIBFVG6wyyS3p/fGx061vv36lnz8P4wHbWP2MzBypiT6/UsM5
ecVlxdhay/KEQ4+Ovux+myD9Fx/II/2GyB2qIYraH1b+HoSuoTURdiyZeVdJPcmPGHlIiEs98yW3
5nOc96lPkJCDNWbBua8NYwgxognismXqSSLoKY8TWFbZ4Pxmj//5zSHl0qhjiY4kkurHGRBTBS2K
8pzEHLP5FmW5Tmh/Z1xSN+t/41X+i4Ej0YPMm6ju13CxHx9Mg8RSlpBM8YlT73n8Fi3zU03vjkg+
041MJ89XFfa0AA2sHka26B6Gro2fKJz1/zjcjkEffjWUJvh6YRX8sLSlJQdByZyI7Q4Nhqku08HW
4+x3p9v10n5eQakSPY7d6PpNwvR+uJdjZZijrCE8vtTb7NGjCPATl+kMuBiUK6aa0pEA85X14/DN
4FgZkj44fvn1Xf7zFUYPjduCQRizbazMn+9yspcIaWHLwuxgJ1sxc1SkmTHAFWt+963+RYeBz8h5
iJ0MzwUv+vm1II6z5hYw111RgTC1qnzt0yd5r53GyioBjAjL+jOvFgysaxFzNc9sz0GkmkimzI7U
RNROI4OQpXNTJ/j1F/FX746vYa2av+vzf7zo5WxEUuuKgi7LQPk1kiK/0wkseujRWD6AomqPqTqq
SRAb2FUQ5sQ72EIXt3Txj8wcKA6xQVjcb97Wz6sQyl+U9YwWKIl4Mj5/Z8DycqH0WQEycshRtJnF
wQYh9J9uRSirETOjX+f/1xvi86toU9qrHAHLgImU8qXOk+rEJH1h2m+pv2m6/fSBeKnVBLcu4jTL
f/xAZPaadYnaKfAkGPExNeIdZ/b/uGPLWAL1q73G95FS/+MgpIwU8OoSABW+hHqPzAreUOs64a/v
mfXh+PQAU6+vgZrcNDzBPzW6k9xZpgheR5C75fTYZInxaJCj/OQYnXpA/Wz7sa22+wmkVGDB4vrP
r5ppECRvs3Z8P3V+vmpWFIMIRXwfEKcgw0Hxyl3tDqQeTZ31m6v206EILQgnWi4b1G0qiB8eXfoF
hVA68g91vSIvuPBLXQOrexRUykb/O4oD4qSfv1kOXzjR+B8l0o+CIFeyyLsNHEPO6LDu5EBQeEAb
TUWBUurSC6xsgns3FUZ8Q5QL4O0ZGdl73tIf893KML8lMUrAnbBi+b70xnxieDzsGpzYekAeqI5i
vijZYuLamkksY/q9INPxlp7FOEfKucTacEH5YPf4RhrVugeDN5g+lgPEWvRBIQYLbW4fRKT3VmDG
0kQO0EvSuZ1WzsXRdHTEmSULXkCEFAnSaqy0C12yUSN8qTezJBSk1lx3ihelBBiO3WkgphZsVync
j0LM496up1wB0JouALxQk5LwNNrtNaMXNyWJXQKJ99rBEAFzfOU9dRJ58gSCP9K7EoNmexzbGIyk
o7xVJLs/x06kw/Fu55fB6YxvcVopbzU+49InoEtU/qBnjse6OyjXdVwoBmIIiQHaoyJpzuOaMhrW
Yw+VAHcYMeKZuhCfitQlVQ6LKpLdZBJ8uitiWyx+wwwKekJVk1AG91oNlU733goYaXxAjGIvdVeC
clAHFQCvMuPduumFyaKgke2OIK+YQLkO+Wzbm8Fq4OPm6QJ7BtoGl2nSLSvdMketX8eiKnRATd1C
OnKfTg/odXUzdEhCe4QdV5Th4PVAFtHcto5foUBvQqwujBgsbSYztsOnW/tyroenBST7AwQn5spp
3fTlNucuiRED1lO18eC+V8elXt1u9VIW9P8HmBhw1WimhyO0oNHnLrOtEBYM06i2tSHzTmVNnjeH
R30K7dWkRt7Skn9Ll27iIYLFpfvx5GqvhobixI89CzIqCqrhafCKRSUPfaSqo/GbucCXZfUNXcQw
3Xvq0DxlpmWi60MFxR3Cqe9MQ17Vgl7r0FInFCwCQZQx3qo9MfFBKZx2TfjCn4+aT9TEmxUZyXc8
T8KPI+k8EkuYVoEhPPe6XtrxbPBt8uuceAVhG6O5bBYMjoZfN4tEQJ6vYDVuRGfV22VAmKvKmny6
six535fY//V1+q/4o7r9n9W0++d/8+evFciaJBb9D3/85039Ud737cdHf/Ve//f6o//3n37+wX9e
JV8hh1Z/9j/+q08/xO//1+uH7/37pz/w6CX9fDd8tPPloxvy/vsL8E7Xf/n/+5d/+/j+Wx7m+uMf
f4CVKfv1t8Xwef74118dvv3jD/qb/7bbrL//X395/V7wc3tMf+/t/NNPfLx3/T/+0PW/0/5GvYrt
jH4RO90ff5Mf699o9t9Jo+G/syWttjSbpbzkwRL/+MN0/87Qj8GfyZyHv1jHKV01fP8r6+9089aW
Ny1ZXAiMOP/PJ/90jf7fNftbORS3VVL2Ha/5P+akf9saSXhA+c8RbR0BIxJwfyihK7CFAxhYhgOu
8hYh4G3ye8GcYN9VubU39HVu2xfqltDaUNWja/Jc1b1T8HymjjC2VARWkIHjCtOseIz02d5SFZvA
dNPCV6RU/aisjO2ULhINYmxc1Ybe72vLfl8Tv26d1KmPNmGSTJ8rbAO5/YqW9Nvo7Iohem+ht6/c
qeEEvnK5xdfUHN0xMgIdiOJJTxRlUycQZP3Ynbyjbjjx7RRXU2CQrrsjceHQ1xMEBc26tRTvLYUT
69f1cibW7axoE3xsvVd2WKnrTTRoynZUFONqstcVVWlaotFKsiDX0LUtvNZiJ9Quu0x2rE4BqFD3
IRZVs1H7LttA4nafAM5He0CqhAIbXTJKvyUuTg/tZFAf8LNg/eor5aF2DXJYphbIkqnH43PWTbWf
J+xI8KctkMFDizjRdWIiH5tBJazb8ZSHgX+xfp11Lzc0O43NoPaWuiHtMir9wpTRKVHQLhLopYlA
U4EMO7EdE9CZyCKMO4uEREWU1Qvbzq50KmUjqrl+QxgVb2FvoZEEWa909AKc7N6MR5N1p1pgAA5A
3aHpprFHAGoHZ2eJEuXMyRDC7ZgXM9PVJNlEPZcOOkmmsqcyuwkGjbk4vXtM0PPg6M/jPA2HVMxE
v2XNvMdq8tWYjY8qX3DvLvYmB6f2Z87262dCGRhtpGlzJZflpNV3GomKWl+EWMVSwLI53GeIYXSF
Bs4Xjhjml1kT3WnCnfcO5fWkYUlfaiB0ZG0Yu6WBfevO5v0cV+WhG62vTcOMTVFegTAddCf6UmXx
DenDu3JS92SVXlrP4QPkPVc1nu3bgdifj47pld9WS3tssTEE9sr/nHp1QvWvhZw3Yds240lP3Xw3
aIV3axbwQ8kVnKx2M0d7L3GGc1wbxc7VlCYsrfYLJdV+KQ31ffIUEwaiaOPFx1ORbJNRLQ+wBb1r
eykn0K2DPj/N+sCvM9QMmIBe5meEl5Busuaua/I6cGXtPsxNV9xN82AH5WiRwTpKZU/1Ml57rVP4
xBatsa6OCEpbzKesBGg+4Uh06N6zY8WblBSWTU7GzGPbxBzorT45DzUCGebk0cEmuPSgR7n7MiqV
cSXHSqHIGeoxUPv6kTb/q8P+zRiazBjyCJHlDyO4QI7nStAwL0vN9KWWRYUkvCGOMzXcsDBJhS6s
6hEfenOtlnHMwBwxJgGmeVD1mEMmw0rOTjN+nXOgghBPeF9ROgvagCt+plNHN6hMuJQaz3WfMPz2
cpUM2koDT5hXcCD7OL4sXT2drU5R9/lgledMePYr9CLSAXSHtlR6j5nwqNQGCxWF4BEntrhMCApC
Bw37QRprQCDBG4IPnPWzH2V6UPdXGILGjYGy5+QOsrkqppjH975qC2+TmjZQ7Cj2bZP595Lqvq5I
KopRV7cWLr+bqFHPgyrtHQ7t6cBc07kkhqb56wp9rFn2uf3MeGNhBrxq+i73EyDFWUwCSJltpCTR
anT3lKRXkGF3jVvuOAWyONjjwS2Nq6jnUevk15WeEtDC2c4yJROSVM0IltwYEv59tuo7gauAtN12
swxetqEr5QSTm9nnqLVCY9Y+GheWEB/nCGwb7k0pUc2KvKZYo/lBp/pS1EVy54HAov7K8mNNp3g7
4X8imjJeW8aZvMUYk+6xkdcPwGQZlE5hktlJIFpKyaF4Qty0+O0IRMayjuWYb4DevM6ayirhOqc+
Vwhkrmg862bnHSamEFht7ORBFFMe4YdU+0NjFccJvI1Vpu5Gl0xl1KyMOEG65hzqo/M4lSW/3k2U
DYczrsEaUV8NneD7h1dPajuhQ3m0coPswJi/dVoqd+pQFzuet2mfGMvzOA7QWRWLUJu5GZ4trwhH
owKgTdtBcv96423akg8aD/F2rvp6k479GgBvoW6Dcy+iEhgSPIPZq2F0L/r1PGv73oiVWw3U723U
cFSD/HNTLO69G4lTplW8MTULnS65VaL6VRoTkem9AMWqN8mLFVc5a23Bh2ThCRwUO7qDyolWiHs0
OvwItoKWS8wAj5Zqk/FlX6P7MXazNJYrL9WmpzFu+n2eLwdXptnOYsLJ7aEOIT3U4WgIFRyC6mfD
mXRn2wfonba+cGttF82e7oumq/ya3ZdjyV7QcPHTon4ZO6ZUSl/fM6Fxj+XswH/V2DLjdooOsk26
XTUUEct3KzkhlHclGlBa4D0gnXJXVF2+Z0yoHvt5MR967ZrMUI7Jy2iHVo5kQ5ipSgyxa5679HVB
UB/OauQ4flr1FwP8+j6aubfaXnkWXSZCbkJt7zSqdztkc8LK0DMsQz5P9Fs6BxX+0q1a1okI+Aj2
zpYyQjrfqrjRlDjlp0cY1m4RLtZwpRZcGk4kj0aa7Ay73zQmPSSioJBPixsvLjDfOCGdQbYMEX3N
+S78we1fCfPn36aTDGiyRVt7SaKXRhnlJSaMFyIs1kQbztZu8cR0Zprf++poN290yoloBdwcbRxq
sGSTstyEC1LvYomxb8ha+l7F3USy85YV/Vk2/Xbutd2cKKelTs9T9hIX7JXpi9fn17aV35AWi9qm
2lkEW/utMC42h7fOgMAz35epdRdnX7yCGSbWytjj5NdiUcuuvAgRkXHIquFFH9hXgUCNfXVjDsa+
WUPwM5c89mZyN5wkWReN/iKjST02pY2QY2qB3bcHO42fTeyXnHLsSzOKfi+kV0HqM26riaMO6FFl
hCfTc6TeJPWOjJZtZedHM3mZG2s7qB78xQKX3ZTfqJ2OP0+/Z678UqviaJnDddebN23V3PbcMItM
YGC3XhV2xtJtOidpN0RQS45S1kGhYmXMDu84GiMPA6cWX+ci3i94esJO4RoRuBHkRfnmkn7ui8R9
U8B8bciunuGwszMQN+/6Dc/aBAHcKbZsYpU/ZqAboVtYh7Sx9b3Myh1KzdelqWmZ0UQiXyO6bRwl
2Zt2qdH1iThuT+b9kHMpM3UeNo6RNJe65XfZTR1/TZT2TYgx3eh6zmbdZtbJGqpy5w30bZxyDggy
jNDYiatiVj6E51y1luTmQr9jNO23GbgoimaaSiL0erHN1sw6TCobI2m7wFjfltOgP61cfocaxHUT
Ji7FkjKJ+SXXeq5jOhYv3GgFvLD6Oc/k9eDaX8tBvS84wVwrav5BYVYfwWPrL0Zr3BVqz7vKdfrB
pLsr92ah3blM6raxPkY3WicvjdAuQ1TuCDjfddW8fonGdrCmcjfzQntVjav3md7pPQnv0yFJPwbo
bHrhbqO5L6+WnIKnzW3sJt38pgK0vXLHjGDguvZuijzLeFaK5sIzdesW+TepkVZuMtgiekI9jDOe
cOQQZHCMOC7ClkP12Yg64qsQS2zw85+qroNUnaNM6mFAwMDO5vnRTWrnCxkibiAqmZ0jAhJDsHno
6WeHpkjj9iFGURbzqhlCjdxDzM5G7lNKlb6XJUlQ2faNOsPOjrKY6iIWh7HS63NVZTrg0WLAnZO9
DlF0YZCTvEatODvs9D1Z5Bt81tm9LfLmVCCE3rIjt4GZ8R61ivZRJQfz3ahqfV/gBIfdpyuHylVY
eldfiZ/GI/8xlc2J0NAHhYBjuB6aWZx0D+xKwvxpozlrrmlrDcdK1u39JJbuZowYnaimUzwos5ah
DmyK3o8Lvo6SrsKB3bI5qaAEtwnpfb42K97GYIw10FX03tyagJw+1qFesabvFonnYSxSOkOdO/qx
JJEq86rhSKc69xtTf9dq6X1DRKWNfhanlzIn8ydtUANPQJJXe8SrcAn/V0jgPmB4K49FNcCZi52h
PbSEkj1Omr2EgwmtHg93+1WPxmabdfOprOM298tM8x7bgX2YeBQbJ0zvHA24u2HlFvPGdZfZd4px
Dgbe1ZNCsGQVMFhxbohbiANdas4+czpzP9gSTxERk8qeeMgokP38LOdJC2OnNtETYFa+Sb163sfZ
9CrIJijDxnNTYhoaGAmEsUc3bZbp2OyceTezUm568nyvsqHzQm2BMzR3i/HmyUrfDnYvj1pKMRCQ
JGACDtVV2oVx4tNDC/TRliE0wHFLkH1z7DxPOWLPH056tzw6WqY+y1HXAotIlaeFShveCN0yuQyk
w6VWsdPcstg7cTkElUjyizpZmIrxVamnqBm6UCvLadM6UXeVM+EKpyHVbhoyltb7qP1zNHoZNF6m
X7VGv0u08jJ5z3kpwA/2xZPjVBWx4wWyAQfORGxE+l5X8tJfyuarV3bmTs6xV/vRjAm0jkW9c9TJ
OKeMigK7w3GVJNYreiLrsRq1FiEBcyXIgvEzli3ONJYNpjQupl0k8GKvMv0rkrUe0tYa/Vaa1gF9
bMHdWrz2BfdX1E4hPMbuaOe4tQAXuAEKIPekr0/klHlPmVZnd4OhTlt0qVpYm8mtEXd/llNPaWcU
hK471nTFwXy6bXCTbQC8vYxWF+1g1IhzPWbk8umEeLd5LE+Oyr6dyigdN0VmRYlfLemjWs3LdT7D
RmgFtX6n1HLHDrIID8bEqJvXa0jMi0sS156IIXuTjJG19Sq2HFU6zn5tsweOIzRf2iitLFJkFI3P
Eo20tke0XQdiqO07I/bmfeOMxa6CA1GGZbNYLzp0iTs6g/qFQs36Yrhtfz2pQzJQBBrypmFNZyUS
5jcFY4VtFOsIrAbeEkXFXWF/Fc0eT88tooCvsfRCQI96cxFVH7j23ujLLzN7+hFQrQi8qi72ntM1
W498FspOSYa5h4byjqBYAuKybHwyTLZaBYrbV+5IYpDcVtkX7hiflSGBwpkul5RpwAtffHqaDCf7
MCNzwq3XWjs38/KH3JpZWFPmF426POh9yXGBvKonUWjeSyl7zi1Sb14hYpaHGWffW2sOLqVUpLHs
jC2R/YpTVPt50MKsQvczDk3+rUIelQTMtGBPxVJbsqAdIIBtFFE5hFsTDSVeCyNliGzH/YmknBig
pKuo2q5HogNrZzKVy0RRy7lubOMX04xJ4CusfHiNpwY9uVCn6lLaZXWb8Rl3eUXZCG91zs6zQbT7
xiob7aam9DskRgF/Y3abYg2OEtqVPtXGs52kxfWU6yTdMf1UPB+OqEDjLSN5P0ylXEKDlwTD3tjX
KmkJT0qtmYdCU5ZL0XWcTDUnrw9EiVdeOIkmehASWp8vm8q5NZfM+ogGMYU5JTGbmAu5XnYrC2m0
UueEzDTZVfowgzRshBtyENW/WDkTGnWKlG1GLP2edaneWA368VlbHA4LFUem1Gt9gM/9UcXil/g0
M5oMC4mslIDTu/cl9pbbgqnHI8Cb4ViUTXfS24huDUcrn23Oc0Ka67EdCNduw6SZRYKrdIHHE7kw
F6rDOHhME4jxYLUvQcTTAzgKvAaBQWbQFf7t6WAN43FKOTClyqkUxgPQkMBs9Bm1TrPtOY4MMUk1
AwyPvUntFTRl1QUoEji5LxNvuW3D2V12rXlVFypylZwdMtLv+BQH3epfTBsUCDT0dHBFONjNwSUX
Lq3W2+ClkUi7HG1XeGiTIpvgBmJG5HVM6XqZXacLLURDFlHQfkKWE1q0E7IwuGxJzhYjk1IPcXli
xh6BxE5PWW7f1fMS6oXcJrP7gI1zkzTRGMhpL/OPjJCUYDSlbyf2xVq66oGT4bhTJ/dPTE4l6gcO
t6Nr9aY/GISbaWOznGxh20fgJPZKttm6avxVxuLD0Ob5DLR3b82WDLCnMZXT55Gk5vyJ7kUGBJjX
SSMUdZ4776wpKXeQME+lCnapENbJNayvxKhR042JQLjqelTwagBmtvdN9oS7TIAYRJ7xMesU306V
FBd24I1Tz1OgpfQAHen6ilXT79BpVgpT31JE3RTrgmfl6RpJlM64TTTTt23qPIae70ZNFluqb2ns
bQpIib7LvG1q0fdVOipzgERDxkE7ti5WOYYpLZRCMnNLum/65NwsrnbF4CYcau+xJKk3UFJTXFqO
gFtu0PeqJedlvR8rTet4ufm6imfOJi6peOrMXVGSlG4wibhT9BlHQx1TvzCUsd1pkxsMnmz13rSq
jYvET++s0+TFb467bxIieZvRzx3vYVHWtph70iR2xwEGTUEl69SnxR3T0BLuY1Rbl0bRoOiCwpS9
coPJdjdU07sqsqs45RP3+sRRwN6Y8/RGnrdP3bCdcofNvbhOozP68wlSc3SUeXuhUr3OTPrDVW6n
mzJyX5vEkuEyr2t6fEFj3fhr0giKRP0wz5XwKzcKEwlRRDeXEID5rkwNwL6t5pFfRiOlahvzwK7/
lCK6jWg6huPUnRExX6YljHP9AGUcl6eB3d0iQ3+svCBhuOFb00J32zS4G9GJjs6RVg2j3NZh+WkZ
PSlltu/j/mh7TN5KUvWolphxKaQDWiOusWovnfJsq8V+Nm5pOlL2S4znFbtJJEHhyJIBLl8NPbD+
mOM87uyu9vuOQJVcltO+nWt/rrGUjhPObvp+t9LNt13W86yBge5Hb/TpQfg0yg5jbMY02i+Loe5I
Gw5j+11Kl4NeG7GZe9+cKt9h4OsBU33UbUSv3lz6KxVy9V2L4TV0RM3SClIlmFIEBiROmGFl6ske
lGrJvUwYBOeg9xw8V2kK7u5KubILFrx8Yg47jmEbb6KFFttQHkXTgDEzX9v2SXPjYPS8G9XTgybx
tk5j1sFIDuaSh63W+AbJ7cnZS9ywGtvEl2YU2vXRk1oom+da+3AT7Z3iXPqd1rQbpXNvs9KIDrE1
nRD38MCD/zpNIxPZSL0t+uYqtei2ssh/KdXphhPIoZDyuZvaszo/e3p3KRuPvXKpnI0kFWWPXfE5
TdKd4Jhi11yUWnRBHrXHZOjZcCflkZw/0BOMM6agVYeTClPcLZZwIVFLV/vQKs5zVh6UxN0jlotP
Lf9ODgdDmyCK3gL+2lbjTmnPJn0qiiDz6CKiiPJH+g5+Fj02EjgbK4qz3Gv6QJO/3ybebqQvWvdE
7zDtbGmyTKoTRIV7xTTFF8MpbZ5ZinxqDp8ehB+JlvnFhZSmx8mUaJlncu6NW9t6dIcu0PRXa/6S
dY9MWjjscRxkP+hYd6tlOrWoEZx627kvnaoEfa0FGv0OdS0W+vK6V+i5DRlGTtY0zpPPk9KBQa3y
06IOjl/jGnvoSBwNBwLHNzqDmiDX3YdReOa2BOlkOsN81XQt5xA9wlPef5iTcyyyamPqww1elWLr
JW12NGvGDNQvoSJc7VRF8qGuu+uGuX8Lk4q7uuSSCa/g0MjsXjjVcjajNlwM4tLTwdkLlWOojmNF
nd27dDHtja3MsuYzcL6b7fika8NbaRlJTL9scK6Mon9Qoa/s3d6az7SzzPzOyPsPtiC6Hw6VjCmG
MywS1U+zdSXvZ/cmSvtpR34YMMiMxgfLL8OMlyiOUfkWS3cn1UdHIQ0RyUcuDZ5lYdg3UO/tA0Np
WrjDvZnRHbY51jSo0pxVFb9E8Uvfm/PZIYeG2ppR3fhS17OPpdDZdlV11vXbpWWn1XcZrHri+idv
i8FGbrTJeRDkS5A+dFJT9aaun2Q70uEuHjLF8buxDzHpun6paswGzK0sGK6Vy/emqT7Hx0Suuce5
G21pheN69+qaFuBSX5nqZB+yvr5KVItmbh0KVVxqGrm0WeIRUp13V2CD5SxjTfwspZhCx101iISM
CnpKZAsEFUckX80YcXQdldbspflVHJ1S3Rr2BB/GnEOiZu8NVXunec5LmsTJoevwL2lt4t2sSJlj
gqte8C0EllM7V15THIqkuhGCUD/EEViMvlT8mA95E/LlmEXBjBJs8vmOtX1Jb3WnedL2YXK2ezDC
FEDchA6ElCWee9+wlVeL2jDzFLGneOg3axK+z/yAnCiPvJfGpTiSPQqV/Mkd+uuYovlhXhUqA8H7
Pqe3C8T790KaO1hXZ2m7yW4xy+c5V65pJTySIL9XrGmv1e7dAhwq7NWBjpU30t23jkQL3BmUdUPH
mDYfDF+Q8Ub0Sv9YNIzEEQsHxtKbNH8TBDBZI6+0rtc3lonDlTSaPwUltL+kbrtfquyLmCMqRIv9
asyoqwY1eU/dd2dp7hwryWg58Dip81USm48uJ0WF9vsOtxJdDkTQW87yhybHO11MOm6E2hRBWzf3
Edi+hHnEkh87xIE7rxNfc5cpnqBXoLETxur94opDuTCBr9DkBOrM3YYExXcn7u6oCtU4OyuOMbPE
SGYIyPnF0R7TIy22aCurcd6NTWQDokWfGpvGroJBKOyWfzNXgW1Dlk6qRgkWXCuPceFqhM/Z16Oq
Ut3YtUdGUnYeRaQhVELsQhKlRSjKOm1r7thpwbQjrQ28obF3TSk/yCKkvLSRoESZoeEtiUFYw23Y
xGiDrrPcuElS2UO54p5te7c49G1dHOPGYL2pp4EknRa6Qmc4e1vr3yKx1FsaFnoo20igPSq2k6Ld
8/DdtgmtGvpYYEcI9d00C3F7C5nZfkTU44uNSZInZ5ac1NrmJHM1/Wa3ZnVwG9EeF8Rf/jQOJh28
Wd8mWqKEVqbi1cMhvG1tIQ/NZHUHxUaf5ZVFhjabQI7ESDVfT1NYg4vXh8ZELh6crAbGA83X4X+z
dyZbcuNalv2VWjmniiTYDtN681aSN2omXO5qwJ4g2IJfX5sRyiy5K0paMapJDt4onoluNJC4uPec
fbK63WtJ1smcfbAqajqd50dnRG7gCrhogbayHZCRj5KR0VsMJwqWnIPsdPbqPW2jfAttwtpN0WBd
i8VjXtGMOJTyGbV/nN+ZQd+T0vypHGzr4OklvqI0xPfQM/XONIkHcVdzOLGD64YDcAZGiLxeS59R
+OcPzTKCtBiUf9YD/WwwlnSYjf12BS/fLKq8bQK3PmZx33ztQ48cClfbV24r42czddYHUh3njxmY
naPXDIa+p6T7X7WfHasOOOosNypIb03qvrdGd23K8gdEzdLcza2YaH4yscgF9d7c6h1OgK+FErs0
Hut96Op2Sxua4icrYtQJlAwVtfiyaXKvPHtlhGDAnYL3MvPcXRWqhyCmnsndCGGBl4z7bo6Wk6xj
c9+T4HsiOLx7cK3uunLs7DNDFBSbSOs3jp6vq4B72Ij8OGaZOocZhMlc59dDjYglCVF9CVUdaELt
mcOJPbzz6pz2BoacmLJzk+aHJkHGT9fruklKfTtNw1Pid+Ue1QNvtG5xu+0E2G9DvGW3i5W+iO0r
I+2nnu5BajkHq0t3vajX3hRPT+otswsCUAgyVv27zu6GY4Ph70Suo/jbNPI/wqv/IKPqd8Kr85dv
5VP99YXwav3E38IryxFvuLeQsm2Xh8BF5vRfyita329QcuIFdODX0LVeacQ/pFdB+Aaf2arWtflU
CBj0v6VXgXiDAwDXNp9ByOWD6fsX0quXQl3cPYGHHMylYI9itLq++1ITbLQhZ2doxn3IJFE3SDBM
3s7M88n8js1SAmAnofan+/ND/vWz3OulWHe9Jk5C1NawFBygcc4rrdcQ+CkvZtXR8u2yJ+bT9cGZ
HNh80fh2nGz/D5d7aVn4+3I4uBh/IHvDTvBKi9zbPRkwou32NcSJY+fxPtMuD7idq+APAu9/vFRs
rxlNXA293cu7mZDdaQ9O0e0lNmUor3HqcxI1jPtsGqz739/Gl2ryH98LUAZmIA+Gz+vbiMGgcSqn
6fag2IubVOjhmLH1fW6Z7jBJmoKdLl1GtW4w6GuPXI0/XP+ffsZVswcMA0Qn3/fll2XvTgIUx6Sa
BVF1qYZu2TAo0lf9MuSc9yzxh9/xH6/HpAzg/F9mrlfLJuao77qVQCuSJEzblra9DmYxXtpTFF3G
mI5+f3v/+XIrJcENyUQQr8ABbTXEky89vVehFe5iq2x39ANcptaRf5riqPyDveefrrcCkFduFnjR
YP3vP3nBO6Pw8E8GqVY0wyKWgfPWnsr4unJlezu5Qv3h+71eq/DsbP/vyB80OIAHXl6v9Gk8egUC
rpoz1ltMePkBnWPKgLvOPv3+Vr4ya+HceHWtV66UmN01r5kO74e67s5FgHNElrho7YIQFEvKgZLc
BXzYzO+ixBpu1DR7V4lKUHr8/i/5py/NgrXJhnI5VcSv3gVTbtALlvwhJkbsbUJrAgSdZpc056fn
319qXR//V9H613d2gdYSg+XiTcZD+vL+Rr6jpL+k7d5PY7PJMk5O/uLMd71pynjb9dMXyQerfSrb
5PD7S79+MwBf9NlyVt0uyYPYTV5eWjlFzABQVvvqMdtbN567HT5ax8Hs/kQg+uVCvOnY3Pguq9kI
T8vLC0mvR0/AzHpfTIjOG56jbZ+ELbnxIfLVKpbhGZKx2Fvl2H1UPWzl33/RX+4xbg+P1wF0IkzF
/msP1pgB67IaelVeOWaXIgUyh15mvoIJAMVNOl+n1OvPcqnDP7z7/uGLs1lCe2YtRWzG6zr76WFF
GVc7bZeWewJl9ImL0LNh8noBUdlGz9DVEGis8diOSFGE5HT8++/96+VdCgNMlmxpbKKvQUQMQ2Mn
T7p03y3+cnAlYwyRgFwUCmr/3i0D+jrC0P0M+j46NZQXzR8epF/vPL5o5IBsPyFP02s3d1fWmZ32
rdqT3rKKtvOvGSCLbRuk9dHRY8Mguo4Pk2PrP6ztf75wZNsAJAhviV/deZUNkkGBQuuaOzSc4iYm
Db1k5g9D7Ebmg/cwm/E9MorsD3v760rJc7w1HZCEDSoyrJ6vnmfbJI7DPKTZh/DpdkA91cGOqm5r
A5Eh5pr1rxAr//vbHGEyjCH+0zoJXpPE0Ffk/ahNs6/bWV5NKULKLnDHs6pilJKd67yfoi66q2P/
T0bjX+8z9WdEdYjhNAKhuS7Bn1a4IAB+7uyp2ovKp11YWM0naRePynirOtwT5wWkeCntP/HQX2+D
8JxB0/5FdLBDCImvdnlGqlbZsCUw5GNymU+Rs7dhe19GRiDCjq3z75+kV6gm3h7rZuuuwY+obzCZ
vrpe1lhu3OadtePYvTxxbHN2oZv2oEayyT5Fc6KvEitEB6Hgul4Bg8muQwT6zz0D5X2blcUGrr13
VpPq7i0ShE+ZG09/eNv8svR4xj3XZhtxyPPiyPDyt0A+CFgcIArN9DTdElUvsfZOzSnwyvyEcGrc
8i7qj3+4M6Dy+XdfbGHEjSD3/avmosqMX62BECptL/E17dYuaoXZc9TLZ0c0ovzucaBub0JGJfNV
NWeWfSn7LBdIBfMlOOLOEOVRLZObH+dpnsu7LkO37tOvA5u3s4fEzT4PyWDbN5jdPecuAdYcM1ft
FN3AtiF9qZjrtDslXlv7n0fXNPWJDtRSkIRstNXTmiIyZl+FZbJcRKmoytMgHHtigKiwgxObWVY3
Atn0EyG/VfABl1gqrxVzebVLGgHdviDBsdzkVt8/0yKFFWelcsTV1aF7UZYmIKJmqWcoJ9vlvRTz
QAMTPkZG66AovP0sCAvdJF2DuE6kzHNJLENGU8eOse+HaPK+FaqZTytJ6qORM3qHiL4xURBjLB84
IOELBpy0zknUFKHTjq367ZIKZg1W2sb2TpVVQOdhUdZVy0sAg0RfdU9geYQ6pL6eGPZSVpxbiVCc
RvDIyX4JUdDRGGME1Ib0pDWwks8GwOd4IbUFu2icdXgzR7OF1ISzEEPKKPHVsYjJBOCFloaKjoGw
GlRKJd5pe+T/u58ztzhq12Ri22Vu91RrgHx7L7R6Wqk4Y3D4A3zfWr1GOZeTdvSEFHq8GZowmA6T
1ScjOOMZB3Q2qBQ2X4ZWYGscNUyoaUjDK2ELXjlLS7eCf6/duli1b+hsN9+Fb/f10dVACc8msPph
y/fOaNhP6SJPMLbdc5hokD+hY6dmN6TgqC5SaVt74CqxddS+38uDs1gmx36aVd7W702AAi+RwU1Y
ojelW9a32U5BWsj3eOU1oITJDSGEpmnkHqZgDouLzMvRMqWW6Q5s+gIiFEWdPIoKj93OMSmzEruj
BTh7coXJtrnsMSpU9Yj/pPWyTUlZOxBmRN/64BqVfEM8Nd0EnW1jSIgLPe0jYckY3PIy3gulodBm
SlGIV5Obrm5+i9y3JBgbpJBM8Pae7h1cgrzN6oPHwOte1DLjZ9B9ImF9J/1BLFnfvCcR1Sp3Tu/K
/J09iW7v4oGtLpEEZtWxcvM+uu0bhr4Mt5ruBvmxkJct5dYd8nnL2qQNBH2EtXYS3am+1ldqodGG
sxGdxUHQ9IwI9hoHRkyVkQw+U0j3R20clOv1kDfHwfeSt14JluJEBZGjk1OAmLd227UUwpWCnlOz
7UE2m/OeDYbe6QNuxOSR/Wy17Kc2xBERJ8in54TuWtAHhMJVZQlAPlDuwDBHmuY5kB17FBWq5W3C
KTYZIep5O75FIpPb71xYku2eJkf5btV3WEfR2OoAkwi5Q5nppud22EP81qigjd9y8KH9DWVGqGuk
UPMdGkenuCAhZrjKtEN+t8tw8MvM7GYi0GsYk50fNcm5zmZ0tjMlW76NMyyptHldF8VPaTs5toJ2
AFGZiLnZ1XE1GMINSx/5J7INi/F0IL/mvWsve7lE7rVVeihnGDSlp9HQsUGsH9m3PX3hJEeKn9Jn
FlvaiumOtwmHpxQDS7+1S8D/26HKHf1BWlnAiB7H7HgYi3XSE7Vhn94OysEkBQJXpRdFNan+3DQT
jznKozg8GObkBAe45TQdfKPwrpRV7N8MIGLMQzEW3kgJglL9mPcw/t57fuuPO6+0+3wLdQEHsj1C
xMwCjsj7LGgTsQn0bG/mvBurbS/UckfKXcSspXbmw4KIpGYAEGJqQIuPjaYArVHT+4+XZKMYXttn
OuD5bW1UXe6wZElxO9je8BjaOrRP0h6md3Es0/skMsHHChuM2Yx11/1lWk1OIHUxbAckAcBimgsV
bzoKQyJjYQW2+yAEnbIxM9Ou3VjhwNsmI6mT7DvThKuK1J+HQia+2WdJnb8NdF7Hm6ZNDe3mij7r
XrVRdTc3xFXi5w2cu7Cu5ZeOjCQFRtnQNwuY9H8rDPXkuQkYs58LnnN5qJHMFcdl6Mfu7GHSZWqS
EooXdNnAdhRl8lsli1ZvG3KN5REVXPgQz1nK5A+OPGbDyECzJLRoXBB8LWRxqNIcCU+rLwK0zQst
pqS/w32cZxuIOtPl0hFnvTF5UqKw7Ge5HE2CV51hQmh91N2yfK8rMaPGzd3AOQ1LEm07QgoYvNQp
upLKaIYCNJCq7MCS4rUk3SW/XmI9dQjuEuubk/r9Oww4Rp3NmCDLAo3DluooG6dXniMoTy3bvUD7
Rwpghk693AmRRO0hyRMejKkTPsZoIkxh0dSNWRVGDiHV0bSKK9NA1MnGq0Zr2MiMooPnw7jPU1p2
V3baxc9+6hct+Uh1HK0uwPZglJ7z3dxUiBuKOFuepQPZedsoRjUIKCZclMxSg9vWbQnGiZtg9Peh
XTA/l4FRPSfXCXNSlXYXadN8JaiBg6sImxAHfdjR+q+Kp0GW6UXnp7W9I8HbW1Vcfv3sjyUmfwuF
5jW7YDdisjLhc+O1nbuJW4aG23lwmVb3cekhey0qcpnmJSrsq6xv/Q40qO6uPSdb7mU4t59Kw3hx
gyY60ncmnJIYSkME+TCUjvxqDTIKjmTQOelDpZfilgkISCq8vQujW790qUetsvhi8DKedSCHYJ8E
CZ6/sZHxvWFZe1hfYJciTFmbLyT76J0OxuJLkuT4SZQzpMSQROjOLppxXutcQekTegHyjIkS7tKE
w1CeK29GYD8tMB3s3pk/Tcq4JxUVDPZyD13dliCirtopU9fWfkQ38iDncDy4Hi+X/cSg71vS2xM+
GOw6E0FYvH5nxszpaQlHhyZUaUdoiCy0AKQYh6bcUTFFFzjxe7K2tC2Bu5b8Wl3E1GUbOot2rgG1
dN2hHBRWrEWLWOJgiBijeaVTy6MTwLXazQSHqEvL6eqMl+yI4MpHD7et5pm3Vxno2ju1rsOoLOaB
tjfuMpr04A5SmYtWlvHj1KhNnETPVJOeIFHJX2fQKW0q0SNJzAAbbP1ZfRidOXusvWyRhBU3sqBz
GHb5Zuy9+cFCR7j3CA67r5d8nVW1iZkuUurvrxOFKA2hIHXva2uU90iKuoYCv6w+wBKY1Ff08fgW
vX4Rh7ib54oI4gDf1MiUPmO06s4F1a1s+6sOacAVmhdf3Y6+bi/yNc31oMJa8RbDZjidF2xXIVE0
pjotVhWgXsMT2xJkiJV/Y/wxqC/I32vQ0YSKzoI1tR0JbHNWrmja3qpu9GiP6SFi4rRsp6Abh5Oa
WlzE2JCK9GRkPgm8wx4AmlJFQKplNZXOlgbchC/JTzB+poSgXlLy9tkp1/EybuDZRMt2gTf9FJuK
iR7TNywOGeK6yzXOsTsWUldUNlEiTxjVRUj8ooKsMc2pOFkTsWf7EkEpsA7H6Z4tMThfFFgE6iKJ
LnLJfC1208CUezumXiW3dJWcextJrtkEC3bcbQlWgrgrlK0InTxZzhgChuoQ+ih7LCTpjK015Nhd
GLcTHh4PtgPypDTmH7SXjrdPQZW7dfsiGvezIYOKdqrK3+VtzzvRhfh+gvmp5xOGcDVi/I65Zm3c
6Cu5ESHxIijqvliph9CHX403X+hNPeQPZfKZ8eaKbXHSrM3QqUF63bSjtSrYynDqd1Pl2slGh7n4
LGDBPo0FzaBjZ7oMkdgQ19eE7cZ6P6swI0luFOWHnA5LvesLzROaRUNY0Kma3LNWoqfs9Ch1KScd
DytPGIAy6XVF5JQXtW3MmDGaiMLOCwI86nhuawrhWufnaHHCo80gGcqLV/j9LZLWKN96ql9jTLzO
ogqZJqrsNRlix1hDmb0xFtKUFjfKh5G9a96lGhfJ4M3IQUF+lviXEU0PGyagsr6YCQT29i6lHmp+
qtfNKIr2bVoN4b2c7e4iZESLVHhKOOhB/poOjedb9n7g0cbCubrgKc6s3tuh5yAAAhz0qQY2Mm4G
axgeC3oiZOyGanART+BlPTYO2uity21lYYarPBGpjwr2Cm/R13yi+3jhEQZqX+ZZ24mvUdSbkzfi
NdnnZVY/R4gxvAPhI9UX0JAzTwopWuwVdSjUrpgY/W1IsRT4NhoC/TadF5beamRbjmHcIxJBZCsR
QKYSD/tcz/mhdgfG92rqyWc1QbmcxrCyvnBPMVT4YY1JkrAlrHl1ORKB0czmPafYgQ2czLsNdF2e
Msdy5/zWIrzwrN0qrjdOK5fL1o9wKQ6tsKaTNYZwEsp8bt4Xo+o5u05+TLzOsCJYq6ybNIN5b7lt
dOGRzMa5+2HMqRP4OOIg/iSkBw6Fx6MVlL7ejoyKbCKsXPTPHpbJbd2yYyKDaEG5Q8Om9E3npLoa
aB5gFma29lBUdsYykR6vP/q7w4ZzTOZu3LLkdDbz2OpTXAo0fcvUU9KlqiZXAss6FYuDyWGmPA+i
Q9ez5WiOdMMuLN0y2+KbT+/8CpMMmtPMfiijCjlmK8l9HgxJq0cv6YBGmNaCI5fBzT1HGS9INMM2
+DwEyPOhV6k+DGB9UEnNvevvHUHGzcbPBC1nJnFTvgnFFMJxTovllFdB1/JcITJAjFA7z8Ewp9Oh
Rf15F3VjfZV5vane2VUaJVvS12YqvMbEwKedqHd3IszY9QRtEXnLPCq49wbiMpC9QbCAQRQS/SSJ
dt9QFFQhMjkaF5dWVZoGgd2Q2JustNJp35geLZkae3WDXW8wZ6XcSR4YtHHrMrK2WfK1GyGsa9MQ
hUCTgg3EktN4xyoP4O2W5P3tuaNJchf5ebEeUBs/2w555XUH6J1K3w4BuKdvZZZLv2Ch8K7eDXwr
5jyu4LA1VGS0bJiMFvG5zUNpNhq3lTn5S4/ImHxVu92XEDKWo2wor+m7wRIINKar+3ZMHNxs0WAe
IxtD5MF3kumcNDVmP2umoIOEmM2fF1dZkLNS3kiBzNmT7EwN37yiW64A5y28RnAXTFfZEqRwfFIX
sW5ZNJ2zyyg75qvGdcjQYlAwIBNzOgbfTcRreNeB/LDOiiTSYS+KsX2X2EQfYfgn2/W2ttjBN75A
6I66MkwR87GRWRuVu6E81Sj+8VoWZHweSmrjcRc0cZjtFksbe5t0RUVpBiT2MEJtJJdLzNV3D0Lr
tYrdxT1g/eAnsbUHH8Eb22AXcMRCTy/pUG+FpEm5YRl0n0LaYdE+wliEPryDF7UTcT/By0C/+xlu
KhXa7BE8/TAv1eBz9Hadi3kg7mabM6N+B/ZHpljwPDKF/QFGxM7xnB4LW4Q99ioOZvdLU2lQHLyK
c41UrwEhMhM+hxHY0xrfsJ+B/pkbNnMcMVbsHtitsIKPPVk8zLmUfLCpwKytV48alX7fQYnyi6hn
CLdMUXoEGJuC/qgieBqytcgtWCrbQhBqkjTcFyiSO44W2pWYW4tI7h1Kz3Mh+Cjo3Wm4ppcQojWb
EyLSarx08w5kgsYBELnAnrAfrTwsDLBPs9sNNylFLQ9qIwIcLrTTJNJc9ksO0qCU8BUu8tGpMs7q
iTPPV9isMC3g9Q2vFg+u3jYPVEJ8eFA+V30QPWirm8n5hcfJN/BGJi5LpPQdl/TNBWK65lE0KVlC
IkiTrykB4+CsY2O5p5STJDtK58MpqVUb3lIhLuYUgHCa33ZIj5GRU2wqDASAQ7YFLRDePUukQ97L
fXeTEwuH8R/N5XPoZCvDgsrsm2XK8NnuWzzSSzfQtZgjnANdHUAuKUu6LpcNjZt0L1Lfv8oBfgEB
CEgZPIMjsR+Jzeg/eCN2hY3pp+IB/7L9tQ2d2b1RbU2LbCQtW+xsjw+el3Ii6Va1MjjgoMmRLEow
w0A3HASZi/eFkeFRsd2421EKcBxYdrPj0AnOsI2msCeNylneBohZzyY3xVeBRzdmZ7CcZ14fQ/ue
GjoNTsQhhhEKTQqIHX2GgvXOcSzd46imGqE1ZFa0a99+lZ1FzAanZoT3dMjsvd8JOjZduPBDe0tg
fYaiVXFgjrFgHkODTO8yW/B9bjx7xCwQTxRRSA1Vt2MjXwTH087yTsaGRKCGTOU7W5RwfhehzQH8
Cr0Geo94xlXlkko8FcsIDCEL+4+VKCxiigW78WF0Rvt5IOgkBx9vMRbzUaLc5TA5oku8gsgHXa/H
WOjk5cSKjTlIXgZ+ZB9kO+DWDnuJXduWYY8iX6zPLP608YKNqSoOrAVme+SnzcCNREGa+zJTx0At
a+iNwdc9upFVC3hf8QAm1Qs4RZEAm37mVYdjj/Ugb4oilt/CNcaUorfL0aVZdc5P1obDdERAHxPn
KXkctgPkQEYPrbEa5vcQNehujfEAaJXhVMHPuG0G5IgnpxWcp1C5JeW+HfsY7oUenJIjdotWsSpD
jRt8bD5ZWe4thyAZp/f1aoVFnLMEGrPUinoM03k+O32l6Tm0QVWdio4+HlfoeA8BjVGPEiu+c45H
Xvp3NGx0vK8WjwR2fGrCO4zL4AM/kX1KpzpuiuZQOKnJEOp3nNx5Uzia+rRpMCu7OD62QTK0HFzw
7gomAuNYHll0/a3dcCB2/DLmaJg5q9dwWSAMJQoOgVnSjs5ttKzuEkviVabBW92kakhpRaX+8kgv
h+FZZAPKSJeEvoaNKfpj54GE690g/TDEw+hv/TwY023POaTdSLwm0PXK1cCh6RonODHMSEcSaM/X
nBcWTaXQM0dsQwgdQz9qj1Oh2wfujrNGoZbppWJUFW/Ccekvw4YSaNO5tX/khcBJZpyWediqqoya
HcJJDOmc+BTKVoW+dWOpQCfMW9ywOVFZ2JQWSzs4h9lRdN5rymdONFEezegyFxQFzlI54ZYJ6Dhc
9QXJ7FaWJPHBlI7fHXjRj80V2JQqOkZLEMenebSrNVKjj/D3+pnuD66j2k/0cwtOQAvR9Ds51u3J
hCyX7cSYajxarVve96B2qpPvS4wByH8cpJpD9Kmgm+ttE8KI3gWCFPbLvLTlNfe+n3c5EpLbxG9E
D4QggWBNYLpN/SLzmv5zl3hXmUmkuwl8yF2YjGCf7OlygSHs4RfjRmLoHoMkrBLvUNqr4z2TsngP
ZiPlFFJG01MK6cbfEMIZWqs7YHycs8jCRLLghp4XpkE71Uf6oyUBGoJiTMME6JETEusc+nW3y82U
QmCHizGcVo7qZ220w3Fo7Or6us8hEmxIkHK/uOMa/GvcOvpCHpZ772E/wINGr3dY42wxNefSLQ7S
pOJb2GmYVAY31YcA9+UR2xWtxDixkAOrsDJESFC/wXVKsWNCg6JqRck0fUTbMD7P00SfJMmQeVvd
1JbHql0M0xF8onD8aYGgaWdZSoBjZRnsm7pJiz0hMqo5wjjILoogRK8dy6WNTlVn/PcxJ6Oc9+gQ
dG9TTsoO7aBOvqPBvbz3YyKe9ijTm+xoSLdyr6n+OLGAShqTSw+qTfI+Yz7R7fB429P3lrCaUvNT
hl34wLgF1jWRoj5HM2gV4tIyc56+cyuIDjfDPI/mNgLIH79vYCSHVx6kn/6zX8QC34uT011mStm9
dfyiQhPrOSr4k6zql/k1E1o0EQG5PxHE2teCSq9SJuDQOO9Ekk3nucc2Aps03vOSEweMPP3fCoF/
pbv9f2IMX6APf4tFXK/35Seg4o/r//8FHv40sP6Fd/if1TedfXmq/9fdU9U8vVDfMsb+L/FtEL1x
GO8jFwFVGAerjPZv7CHBEM4bm+E2tHbEFWG0xgX+EN9aDv9pFXtgCbIjgdSEj3V/gw8tB9Euuggf
zZEXoJqMg38jv321Wgjm469bMyy5EgrK1+Fquo/b0fPH8I4Ebd6Axgk2/mR6ql5yXvEodX+QO4hV
pfLTSD+MGC3D3AoJziXUFvTqSymBawnMN0sz3ocxAOtdNvYg8phtRVSrpFEwuHav/JZphd0i9Ghi
Th+dsUikd+AP0EYcsa8N2UrzjEbvLDJhvtFT/FRFgHOBwTree+2Z8rO0RHGUiWPdWnk4WnvRVRl1
3pg/zR6G1a3TrBsxzIktCo36wm/Sg5M8hkM0hxu7Xdy9ws3+6af18fbvL/mz7HhVBr3+6ui1ALRz
CCCF6pX2j/ZDRUbo2N8XLgfnLALHMRjxkdax/++kQtzk0FkFx/SGQhD13itNSdzbpRZ4w+7rMOtv
shKICKI4BxlFH+bkgqjmcpik+wdl1F+hLy+/IAI7QMG2L8hFJZDm5W8r0rRBNDFX98wInQMMWzLA
+1jvPGFo3vhusWvkVGyDPr2qw/mLCbr5/ve32OWheXWPQycQKC1IsgoEz9zLPwGQDoW1W1X3oq3d
G9lqOL8RDQrtVzdAEHBNi2LaKyuSh9Re3jHIYTQ+sRDtoij2Ree7e+aE0zEodfGJ0FrcZgD6INd4
GqfRdw+87sEsWl+XmnnD7//41+sDbn/E2oDRTeMTmc2r9SGXQYgyzqy73P4QuNjerAu3+NPSeP3A
rxfh6MMFwKrGvzzwo+xaK5OFBV6nOgbZt75SR94Cxzl//Ovb/M++8B+oHn/6YX/ZGC6+6e6bebEh
rB/4sSO4b2ziJXmnB5gxYLvZSFZ/7AjuG2YI/CikGtJpEque/ceG4MVvGIESh4LWdZWnrXLPH/sB
/4kFzz4QhiGfW1fNv3Bj/OVF+OkRhnBPxAN6TnYF9Lu2WJfPT6q7PBkopTVscG3zB24Wq+lcmBON
2htvQjJRNnXxiZHfcHIjykHO6fQJN62DYsKepvlrV0wgSTQgT2avxX0yDZXetKYPPiYTPvBk1pr8
ybjSnxDoP3lUpl/+Z9n15i/+skdd8b//68f9ZdldPfVj9rIOWT/w97Jzozcuuv6AcAEML7wb/7sO
ce03a8CWEyOCcXEArRLqH6vOjyhQnMAhXIwDhy/WCuXHqvP9NyQHB3SwWK8OSyX+N6sONf6L1/ba
6EXHy9LjfwJj7eutsZhDU4cIr3aovOvvVdzHn+qK8SUbxnAskSd9K+qRBi597+hTAg9t2EdmmK9X
NY93cJhrPwYMo9XGcizA6UlOC3ZvUH0c80XRN9CUYTPAkSIE60irlXxnr4RWldAh+5QQNcG4JPJX
Rsg8hA5MnNFtEfcV9LXgGqG8gLXaHBxMfu6l6Gk3bIspLe65awDi6dvNX4jR09ax8j2C5BYV0Z2R
AFhplU+TIUAERglaGT9rQbO1GTT61LMxDc4JOrykKvOPoowgLnjBCmHoTKvVXohU+CQ+WeKpzOZ2
xlkYePT32IrskzsV1gWHKLPxu2l5O8ZJ/Z2Zq3VRcDQE8NfO78ln0+8Svwjlzsa3Nx8qKNZP2OWj
4YNxBqY9ArggTvfK3PiugYdDL8w8GgNZeT8zRjzHcNwqKHkRPNIa7SUHMkZLhxZuyEedSpUCNavV
01x0OtiwbSI5KoQNGI53H2xS2P4o9SIEO1/1xKaDY5+O7QbmpH8dDgGz6baF8LqjfTJ8J/gge5Qe
l8HpyvR/W3fYXtDfyrTclPZkXTvMDpYLtArywShPC2bHE2DSDAIOuQWpTzeOLK5ql5GE0DNI7eRj
DwtGbnXVkACvx8hucTYGWnP0bab+AjAykFRvAYa0r8t0haYUjg3Sgy78eTI1bQc55s7XYYjFhVBW
FW0mB/IO86QC7mKpUpeABr4OP6+g8wp/evYPahmHC1O5g0JVOYA+KDiHeXATKuRawDhgr9AcVvpE
vpgDnzIiFnAONbHXljvuhsYy4R51YmVTebRIsWyaxlcDU8Z6B7Cdv2EMW7z2QxCaZ2H59UcPeAtr
hnb5s6fskvma12OKGjwPilDPHDPZ9kPCUtImW5DxYIG50raF0TjNuvadZ4UwK5zFrsHk+8XXKUHj
sE2zMHggyzPAWhGBNuGnknmxH6e63yCJjj/2mKILSsky4NQfrj99g0wAp26MiJIgrcH64Jm2CE5j
OcjvdlRM5lizGwQ7pIBZcTvbhQ0vDIwzJOhZmSPHdBS4TuIKTMSuTh8TIqy7FZmcaACqipFZ3ovl
UeE3zkARQYHd9syHFdMoDeAmpQ2aHqwCuNG2YnjcQ/qfECLQ2MwR206ajK827j/PjBg/JBiHk51w
FvzpCn5Jdy2iYsw3jijC6ojMN68umiqsvbOUEKzOZCBW2JPK3Iu2WHdBK9AEz/JbM1mDDZbFWZjp
dAu/uQNQGf6WTlpUtWUMANdkoZx2MGNW3UxUMn5UcQwUooVdN18wMUrumevyJNtLM6W7TGXju0hH
jXORWR623VmD4bibURE5n7NaeOCDUKgjDCidWe1avXQfNQvBQ0g3jUzptUDx5pocLSt6fsMMhARK
jN0bRRNT3WZF6ifvGLQDqkoTC7WQCzF0uhpQ2EIpGMGx3BQizr73AcLu/8PemexIb2RZ+l16T4E0
zkB3LegkfY553hAxcp5nPn1/9D9VKakqE9Cqe1GAJKT0Z0S4e9DMrt17znecKLUHm60HlKujxqna
bgdjkZ9wKNgW6MMq+QTdbnZoVXF4AUst1fBDQ4r0xqgh/BrQSHw1US5nXlT0GuOvfljFD9xGn0DV
wISp2Ee8xlBALICjTp8hPBqdo8P/pGi3jPDZzEVbn3qszqZXVHr3XNDaRW2rcc9z4mkC/4G8GfEe
IRsWgLIS8YMHhM8IbwViFm4JVeHlqLA/7EGRJqcZYZxtJmPse7ey9AXpTBGrDwuTMHhYstKXbiab
Uo05e2hSgDRycOgYjqsOP7Z9rrWs/VDHtAs8qKut6WDulKD7KVoJpIPQQyaLem+RiouiR4Ffa5Sx
36PLcZs+U5K9JEvmD1mg04qiClTUSgO7+J58MFv19FFhv4oDJJE8TikCIEurTc+yB4TgVlXlaJaj
yY75fIyx26EWsl5iDgBlK1HPfTQy/D82j8SQ3UZAqz3Q+O2WXRSnjc0dpuo+24aeqjN19fIgEZX2
0JqW1YKls14lk34v5MVk2UKFNQ5L0IxMQsrw2BvcIxzyEQIUMgJZcTmVD41mdWdGFPnPOnO3thC8
5l0nYVwg3mWVvZAl/DNJSCKcDJMah8mYMYuBWslJNkIInpwa1ukb27dpOCaP6Au8FGV8kBLFulss
o3u2aqUFoxlP/Y2paeiU0yUYn1MkD4hRNaJYNvyC9K3JvLkFVztneyZ2IB4Ymcyl39SGQUSOmUw0
K9NZCFcxZBS8SjdstSbT78s+m0I3H1ICTCOdRisNePQCDupc+5XcL2Z/mh1E72nb03Uvq0TOUKvZ
ZetbAZ6ZzVBNKkHjTbL88H6G5ogRzba3NBkgNAerCtglaYGhjsXo7DpqohlPSapMDPJDu8ocuSno
vJdKwGg/hmoAvlKKIrjgI5yezf9Uxb9XxVyT/01VHHdR/178tTDma/5RGBu/WauFDPsw7QKacNys
fl3H1sJYJ1gXN6xCZBaKxH8WxsZvFKo0zGkniX+07n4vjFVyTsgPwf9I1279dr8X7P9oEP3Kivnv
Y0n+chszcdhRFXNPXP0YvIS/ZodrgZ6x7+qVa5pBZbsVHLjSkQv4sTQwOtopDK6eqUOGh2aa3jJm
Cxt5AXXjL0wWFY9ECOB7yKDy49DC5PaWNsdjoZaSJXliCLvC6+N6sG+KEPDqcZoUaSbH0Zh+tQLo
2P7374P+xX+p73kLWPxxrxnYJNfrxx+vlUjqVRPZAQqEEbXibgnrqGcwg9btUI8NM3AzzeKvWDT2
0UTq8h1z3BubsCbCeMOBSApIg2yM1aYvNSFsgpk+07n4xgi0XN1wHc2OE/iDxEVm3N3JIZ4OyiDb
iAHmz1a6Un4E00PLysIdio2p3rWiQ204yrIUOhSZISNnhlQvQT/KhzEfgIdZ7QjUW22SUdzY4Zg/
wfOkO2i3NNc20bImo4Rll31WVpQP3oh0NnMj+LGQgeQSBXwTd4QhJpOwVGxHRqJ7xQiemdJlSKMN
gVWMegYsjuZGSyXEx3ETVjcRrNlsY1cparHWHCxgWuQdIYfjl3zinLVujTXJDxCwCr0nUWKQiwjn
obZ1uaG0O8MOpdHH/9OcGMXM1oH7VFBtlRZFB1PsrPqyYrM+1IutH5PGyjdpQmzFPqO6f03AfmhE
oIQqH5JU141jRUphbmzVXnZ104evOmqnGxDmCLqySSCQ4uAYrtB4cKZAaqN6EdIiGZDzTRldQx5M
i0MsZQ//C8H1dR4PKvUraQlfQYdfBIbiqP7UHE4tbyIbH+AJD2gg1Uh8hwLgNBknTex1s5RcARJL
xDX9RXGqR2MkziQrWQEjrxiKaoNnykyQOOryuDykkLzGOxOCKRnRLe4gf0LmfC3noF8cZcSn5JTq
IFR44Xh/rJamyyYKynUsmfc5lp1G058KwEmf8WUvRrnLvpxc9mhKcPZr5bJ3R5d93Ljs6Tjk2N+J
4p6ul8uuL11OgOVyGkiXk2G6nBL15cC4nB0IeTlH5MuZwpPI+ZJdzhptGKP38XIC0UiyX2e8J/yZ
tiwrTnA9r0KlIoliTHDLCM4zOk6cbNLllMNcMMIWCjJOP8oOTkKco5yKaEyzPc8fZ+W4HpvS5QTN
LqcpSubxmcs5Z2yTW/0NonFOXmlAjhGsxzHDumV8UEWbvCSX8zq2pvFNQ0U30eaR4MEjeEGyqBfE
quzny6kPIrf6kdZSoL9UBctaIOQVCPktRpPsp9Dn7swVu3wwqCk4ZKkuhkulkbGIj/JafuRrIaJf
apIQowuaIOu1u1QsC5iqh3ktY9aoHFjBa3ED/KKy9zZKuoX1vdY/4lILtZe6yDSRv8099dZWamvr
xe77ARj/pZ4CV0ZtZV/qrBah+Mq7ofpKLpWYogdAyDCam6qXXqq1GY2qgtB4reIgbZg/7aW2G9Yy
z/pV8Ulmp3jtpRKUm4aqkMEOFWJEdtSKPlwrx8WGyOo1a0GJNap91ouQKlNdC851FJ1u80sd2qta
V7pDFlKfciKJBwafLOb5UsEWS0g1G40Rla0YuRKmgSgLL5gyL7GFFt6WqkIyE15xM6UXsdbJ8TQm
pTdc6udE4qEhWaHpnlO2VkxgAkEg9wJQuxsCA2BsdvEwwoQz89xrY+KlsC0C7oyMIH2Ouf7MPgyO
AaU18xLdqSDL3kU2xqyN0sfUskprrWHE8lyRI6WjyHK0mlQFZ2JYryNXVHvgn8bUQhA1lFi5YWSj
0ZrPY5o9sqKQvW1wx0Cl2Q+a6Xcp0iifpkt4BQyK+A4JYVjt9OZoWqecbgX8+SYb3wX3xwdLbTXM
JllqfAkUMJMnoxgZTvhpxvzLiFHoQRgUBvjUoMNsqMAVdshjtJcDM+sM1lxi5IRri2I+clsiCWO0
5Ok9Reh2jqeuojkQjMiMwNtwj0V364BZYcsqY6x1DjFA4t7GjnRknD0/RrNKNkbatsUtcXDWtRml
4lYEU/vDRQ9TyVBMjZ+mqo7sZ+xJCgra1syc1k6FzQqjncI9ozMaL2Pj7jmwovA6yU2OinLUC5CC
PF2oKYJQOVlV175z00+5LvU2KSUY8bFDNDD30Od1ZveI0pvL1YR1P960g6nPO6b0i8y3ivvat+ah
e6sjOUE5QGcBjGuUxhMxEnr6iWoLdVsxWH3i1GUbJC76Yu0hDmb+31neDdahY6QVIrhWlRtDzXFg
6aGEaKBG9jVvCBoDT0dFMxDjxyPmmuPY0qvpY4SKg67p6Uk0pX0zNl33MOUY/JHrjcENFLbVyIbP
lRtEjdDP+5/y+Pfy+N/OKu6zcnhP/1od/+e0gtQ+HfM18CjDZDKAQ/336lhZ62bGDUTwYvmABPHP
tjETCcQH9IAUAeKEDAm+6B/VsWaS2sd4gbaxShq6Jv+t2TVf+Ne6UvBtLF4CA0eDeeflz/8wrmjb
OcWbQf5W0FDgva7bNQ1GWx4gmg8r3bwSDc1e5MNQzxtVz76shJbcAhMdjThAXSiYCMIuzHQJ2Oh2
WUHq84pUD0ZRv9ImxFS4AtdDipknEh1YSdDY9Yp+H1yC3m3JV32gtNW34wDgfl5B7llXJcdBS6OX
ESXUHQA2t1jB77m1SDuw+5NnNkPxKVZAPGDe4QlBFxjYFR8fVJ10qhITpjzg7NrXzTHfCZkW9lwD
M9Sg0Dfy07C2FcO3LDJ9ZGyfY1Lc2OlNpD1VK8keDB7Ql5Vuv3BkGP2ofSFUye819u/rET1qD3RP
dFfmysgP50Hc9TBQb80kMl6KC0yfVg7ZT9gFd3g+jNskQ29pr/z9RCZcApNMd6hUa2PqmCCQvCPD
6hNrF6wM/7rKDB8+oOHB46x346gHL8jktCuc9Ap3ZrfFtkyYABJDREGyIwtrwW6dPPZmJdEDxeU0
eMaaK6DW1XjM16yBck0d6Nf8AWR1wTYw6BC2+qeS6r3b0TK5KUxIlMOaXkBQkEJzAG1ZSbKBpVaK
26lr2AFSolsC658E3ZXNtEYi9HnLW1hjEvDwtocSOaRbKSQn5HnlInv+4o5l7OPVC0ho1oOkE71g
ryEMKBynrbkGM0wCz6WukvAzrrENo4HZoDZa4zFZMx3kUL/Bfx6gWjTVUwl1bxvEMd0PixQsx1qj
IWYyIoKkKhwieNUdRzAj3zVKQm3U8p1sMAN3ES6hpLk1pF6cR24Hm8HuflBoE06RVb1yna+JFYVR
dueJ14X/G9G4USzycbmEXJRal91Za/LFNAzAYtOw2CJPZK69JmQM3dQ9KaM5EtvIBzdAS3xWEZHp
9JHXMz884mqtDxXHry90aXRDIqoxFEEhqIWMLaNe72QNJ4uYxHgga0j4hhppbzi86m0bzTZumko+
41ifPLWLF2yAtYDbTTJIUlo1UnPmA05XJ9CQpGR6LcSEKH/NFSmL1cxJZKLiDsSOyHzJZiHqPdzn
KhDMVpU1Aq86c4c0Eq9UrZvXjb16djrqabxvC6LlZpypGUk84faDy3IS5qFf81AkLANeE8fBY36J
S0kIThGMfHy08s1nt6aqdJWy0FwNlUcU8s0+CGJZWSWPuNKyStkrcqP6dMRfR5O8lqIDiw7WiehA
wlwmprigc9eEF56edwKHMdYgfTxEaw6MuibCkMEJuGVNiWmJ591GRFNtWrkM/Wkx3gChIvaX14QZ
CixuViKJ/HyoScNZk2g4iDlVL/E0y2KQ/KyRWbOkku7AJcATsCba5HE8HOQ15QY8AElK8TAcdYUM
nECscTijYj8YCQk53JxW2C5+p+ISoGOsWTr9KPDdrvk6NOy1d+I/qWpUDL72FDabTCGRR0dyfbRE
Je6lWAgvzLSTWMqzvib5CMO6a4n2keK296o17cfUpOoUrQlAUhreLzOZQBXhQDD/6WqueUEZS5ry
daKMHAcsa1gTHL1mkNSsWUOSNJKwgSvEDS9JRGsmkRxq5oe25hRN7RQjEtbMe/zXgFHxZh4DikuS
CsYROjVpR+T3aayJLsxZZ+y+ZTXIEB3km1BJPmKx0wj99GZT+FKvoRzaGUZOfNpaGzIO8Keq/tA0
oZU+19XTHPXpLqqJI3YKKZbu6DYv16oFWn2sSAqTRo+mEjLmAcCrjLbXBaJbeVjKAn+oxmYPEq+l
hzA+SwR5erKcbxAzbVbau+5kCzODEMs3nQ7AdyBhRDoc4cIW+5VZ6PRdIXb20t5rVnyNVAtXij4I
DwZDftWj+b4Z+zh8lgNif3qB3hxaLBFpunWDMV/1G6NYs1ZeCt3c12JtH8/CPoyaDcbFOsi66O7N
JfGVKO230mjuzY7ciBCwCk4wLNNziHFWDoEfh3RK/HCUDpNq/6hJcoOyJ/WwCwaY2sN32aajLwFU
vMKSVh00I65xa1G1No21fNIToWpsWac4GQi6hjARGtR9UipDChCBoXOfb/ntz9VPI9JXbIrQtaRc
PJDZgiosA+naTeN3rOFQYLINpkALst0iJP01NmLr1FY0biWmY9w0tONQhZZXMg/N8IZpXDvgJZcc
5fvEMms/XNKagrk/TyAaDibzp0ZVbllkvgIdl/B4hiWOuVwpVppc96B2bAOBv1eKQd3jHWGESsVN
P3gg8XQauFD7AHIUXE9l9GMPwfCoK4CsM20ct+aiylflmL0hqFC3IZL6vdGO6p4wsx8SJTPfiuym
wmpYWvdpFWibgmz7TQuw/ChZrbTFStYSQG7i5Q2kQL8j7ka7Cu2+urHWaA56eSQs0Ym6YyItbxml
GYd+6YIzHRrDr+u+ojmelUewFDN0ee6z09jSgGkS6REbLVf3EvDCPCecdt0Crd6RY215tMMYcoZl
Ve23ZgHucOy5Fm5DNb8xOSe4bep4t7AzHuwCIXrG6PApAQ1wA2qDIV03j19FpZYpQhItPNJBD8/5
mr8NTWUTjsPJJOLN13Jjp4PiIV5YrvdyB9gKjbWrJVjlqlL7SkeND5Yje5/Jan4ijomw+JYLXSCT
xsBcNyNoMyN6XVal4HpKZn1XU2S5BDRZjB+t8K2VFko9aw+DlD7hfITA4BBP4xu17KPGwi6gQ+jl
3p3GPfawYtfYybEnx3pTL2zeo6RGuBiys16NaLFn9QA1RyNmAdaCmmG7TvvshEdP82vCv9J+QssY
VLfzYJgErhjQnPORi2w4fzL92Qe0S5aW6+0038zdMe5CpPvEKuLwMJPwlWk6g6CpPINbvrJCLJut
NB87nRiIkgd52+vNs5Iu58Ek62SVgRsykpp5dS2B3w9yrMv0gTZSOkhb0eIfKHHuy9kul7R9Ni+r
BlwGjmZ/RgC/3CjhIWaN+PFqyQBnb28jLE59On7U0ltHwmXMGlWms8VR5qpLkzuNjacTjbUVNNz9
+SSnVlGJt9dOSZ8+DiG2IiMrH6zIUvlZVF1hCTwrq7ZxcW3PZPmUi75tQ6A4M8Yu2mqQ5LtZznFi
Dl+NIkZXHZkiyVJBqzqrnZmU3NCkBmdQl+8lEXyWg/2kG4dZ4L2i9HYKFW+QJBNaDACcLvNRrVev
O59zkHUqi4aNJjI5HzNCRSq6i05lB8tm1uKtFioPQBl2CuMqvNztfB1E3RdO2eMU4XlJ59zwRjN6
6jR6P3KPtbm8p+n7NTThT5DW3ignu6hIa9yN0Gdgv6MhIMGAyN7bAPHTZqny/CTJRuWrA8Vvj1lh
njvSz+T8oCFHjHoilWmGx147XlI7WsAlqW7d2/y+uREMDG9VJPbDc4QCATqCUsOICn2cUFehjlCf
Niy5MjTLgWI9FqthhFbLE+68QzK5w8SeOut5dzsR6Rko4R49QHlQiOTEfxuOz2QZ474faDh/SJ36
MCyFhJ9ciU8Sq9mi2KmgBsxTv2ua+qHSY+EpHXSDPNbJ9ciSK+gTDfFchb6b8coyZ+dIecGrRfM6
l8RPtiT6W4andCIJidzrAxX/On/oCJWmM8HkY5NN1VXKo8j9YorIOQVYhNuY9rlem833QOvZDwmu
2pQ1T7rQNF+tzcUji3uggCvA4zcYszpD+eDdHTJJOiOwNVwTHsC1PKTWY2cZiCNoRFyZjR5QGC2W
V0tGgySgr93GgglGFmH7rBAWvDHtYc3eUfxoycrt0NXSUdLpLZuLnZ/J+TIegWbAqDCMaitKsySg
5W5WJ162zWZnuToBbm0inFhglEy6d8TNTmZbSB4YycjGfCKiGnUPhh9NXJVBfKjiuiQ7pYgPLcj/
eUhe54aA0aTTBTyE4UA6CbsTAwMc5aHXjdZVjHL02Gqk/UHiUc7UJatie1RYBJPPujuDx3hL5cHw
tWk5wzPi0IPzvB+SjCz7ZUz2fW3dcAwQVLsExw4jN7nj9fSsBQp3i3r8hp5EorcRYkzrggOKD4r9
RhqdEaI7ZX8zkQKtntGO3HV1BjBcdAbLudJYJ/FLNjARX/IWfAt2nutBRvkHAyDkgm6zv0la60VS
95HFMTFROJZ9gMGmbxuhjzvuQcvyp0JO2c5t42dQ7HtR4nspLbeIY/pbkrm3DHrgjTCwTq8txR4X
+GbO5pkcHqw5MQNbHNm8zspGIDR2yy15LfDMi+ydnIKKrWyW3DQxKCIs8onlGJcL46ptwU0ePUe2
GXEryUVwKNIycyVlIKjHqkIv1Kv8GWigh55eObS6jo+uh+QmWWyuifkkFPgXBLcfUFdt6sw+RQIT
I7qhaV8poNxM4qW3yLPuhhlFzaLr58wyPTawwMWKaOC5gp8IuRQt2trMZgx9bkpj9oZYfHYCLoDc
XSMJCm5wgN0KPT7S9HsVSQ1LpaACynEvWVYQUJkkyjZS5GeCKywmBgW1uSUCD8hRwXWofMLXg3s2
iuSzajBGoujNtpSdFck4+XxoQRDxIfYzlzpAPaau919kIZJ2xTKdMHLambWfCyl5WRueZ92E+mYy
xsdsuzArS6rZfC/yRWwbQxsKbkQkYoskD16kZVCfYdshVzPI6CWEa9yEEUDBJOxLhjErGyjK7X3T
LNUjbK3cCfJWBRViTCnKUpMic16xLFECOW+yc/05l7IRsIEdv0QJevJ+YZd2kDjiwTPleb4yapWs
HDkzHqq8/+ynNt9Dj8oPdQlgKMVP7Q4z5TGYE+gCIWprAVjsJMWati/6znTNrjRvIVowb01Lec+u
Fz8UupH43PKkK3uZOXnNzsR9HWjtVaeKgtwiWXofg7S77Tu72HRap/9IOfe+dJkJ3UqIt4FhsnIE
M90Rur4UTs0ipfFJAk88TDJmrCXdsxiHaxaUIAF2Ru9lVAqzCXrZwT2TCKjWFS1kz6iK+m5syuSt
bw2Z21ej7/QI3CG+QOkOwdtytLgObETLvb6pCt1TQeZwtgSWH8qBvLUSmJNdGWe+qZgJ1KtqiW5t
5C7bsUF+Z+P/OxJktrq0WuODgYd5VPqW/n9Sxpi5mKZstHbgh0JAYZCJdN3r64VjfCq0nKhuaFGq
I1kVfrhQTP5oq41f96N1TNPJkjf5MLZUNmZMAN5k9psOacS1FVW1N5gW+LciaIdjFuvGK0ga+YyX
stvMg565Zp3WhxQQp9vkSrsXBTPZPE4D39JE8oiK572mf3eLovRdl+gAlqACt7UdNXs9IOAns2lP
jxHbVVrTOOdXqHm6LVP9lS60IpdJ8TmnQiGumTZdsAApg6XbLaTxcsU3Fj/NB15s9EDYWwdvPHLJ
81C+9N60DhT6tiuZ+rKLJZxoelVVW2RPMkJKXX0t6p4oOOzWwN9AJWG2TB36adJNATsT9uSURwf8
hPGukTT7s5TLikibRvqoUGb5XSn6rbGy07wO1tKjNXf6PZbV70Sy2a1MhF9QwNS7RaaZBAmM8K2p
CUlOp8XAaU+adU6+S21OA5TrEdWfqEy0kyJ7tgc9fgijwLyS5Ski/rBV74I+ZA/I1lDFRNjaflmD
FgsSF5koEUXSTWsOY75GMqaXdEbGmCQ1jvB/CkS2BDiiTFOf1TXUcbLqPHJIi+EGVq6xj9oaAIly
hixIbQ1dSdHXofNcwyJNdHA3oQz1Q6NrQ1tgjZUEc0XCJIyE8GW85E5qbAn3EfP0dKNfkimJRiKl
Eo93d8zUxHD+/mzg3zrX/mhc+49/6YT7/9HfpiFp+XfSme/PqPsu2u47Lv5kZ1i/7pd8hlY/wjLL
NnUmBDT9DYTdv+Qz9m+aiQDGpjPya3LwhwGB+ZswEd3ICDAsfA3mP3XlDAgQ2hBobCgXzQ3Opb+h
n1klOn9wA6GfAbmFgw5hOT/n1yTij7KTXh5x2CEEcyqRN25vIHJZiEunJYZyIOh6P9Qz9Qqcae90
2tqhnIj0VIs5dWW5Nx5MQDguu0R/XkqatTjsISuFH5IWv8BtaTaC0TR7gn6NLXZ0Uwa7SUeK0IKZ
GcXdc2qAaGoyS+zTCtmNxfEIConxo1cRCiqcOg5qZhN5ifg5q1ytxNY95VmAn7tfHqW8pPLCKrav
EtypeAgNpwitwkfEol3PNYW5NeSYeeXoRpJQAFsy6JdUGcl4UZN42xVF5NtKEW2JWjPvtLrX3L+/
Mh7KnL/+95+e7stv7D+9nP96Sfxp4Wy/y6v3/Lv967f603dGPPUP/9H/U1/o6qf7N+umn77zD3at
8M+Lhi/6tWiM3ygpNR7MVTvGQlB5bH8tGp3xGNMsfD6rM2sVnf1Tcyb/pvAgo1TjN716Sfl2v0/V
WGuQoxGd4dsBAYa66m8sGlX/s0WMVcNKYaLGyqYVYDH8+7NYa670KFT7UHNEi5lB7afZ63IQq3aZ
NZ91RVjWhF19FyW5csvojAkIWRteIie5GymckkO6oBUIkFBhHRBbgwyWJwqLD71duu2ijFzwV9CB
HXbvcW68V2bwVDba6zLRra65DVh6/IMF/kGeC1JeI6K0lWhtFTZqtemKUxfp9sGcwztTsr40bSVz
aVW9n5baJG4Rxh5ZpMZGiIwcXHvGfRQFH/Vkj6+dAmIGe3x8D7BnhmrA0HoJ17A/ZcWFGjOpmyGl
54B43yvggfE+CdCkVb/4VgiRNALteE3tZO8CY5xOK4iSKhbqWgsnmGiyR6sI3kIuoIdUpLdRQD48
tatkbWx9qLeJPqeHXmKylyKuB52ivCE/BBGbTFvkHp9AJ7KD3ZGFl1PfTUpwtKKJTOZQtfyizD+g
B6nbuEMrRSO09jmYAxghVCQypm4SqWmV1AwSUcOF8IFyXeYtWe9jZwhnGOPORcvfHaaJmU7bWW9V
29ADNBvxUWKSwDLSmPoO52RzjBJIjshhBQHR5mOxOgroCsxnsJAS81QYswl9aYTuGCnmjERMSzqN
catQGTf11ViSJtVB0N3E8zy66PvvmG7oDEDsFgEj5bmIxTnT24QX2tC+i7n+1JTnG71qntRZ4N5B
t8Y/1smrXT+qyZw5VAozQ0b9yejLBzBE1obsOcJZo+EJXUPnp8p81kfSJEeqsSsRxLXDUMra8ElX
ThbNXA2leRcTrwg+AzZQpAzP3cjFUhP1favUdK7b4dxp9D3Loig9uQEmFlezD9fL19dXkFjZO4Eg
yDAU/MmdBmaU6QUx0VfLAFe0DcSHPIcGNXDCp1eVfqXJr71BMELKNEXJo5ymkHrMGBc44RoaCKn7
oxm4g2XFci2FxSOaZz9dhYNigi/e6s9EzwZ+R8aND3im9roBY0FZkevdCO51udo3D2MFIl6NTKcJ
tK9w1OmTFOOz0WoagWX0GiMgjU5Gqe/ZTf+K0PKhgj5yr0s1nPgQXDqe3a2Fc8ydNXEQrbXjkEdJ
FlQG9xCTLFnepeLHJVJRTFa0dSrYR7RdbfhlzSsaFY1xpqUgFTGDXdIzrGw6Jk9DP+2GTt3LiWXt
MHpvK70gk4zn61numo/OkFNXKcreLddfQgh33Ddgu/jxYL3JffhpDfUj81zhTHRNXSvDnNLympzc
XuwtEn2Ssk1eZzZkV5U9RZtF44MuW/OY9rSS0IcupwljwaEtBNohbOhuopc0EFdHQ6nE6FuYAkd0
Jbl8CBllePpMKyjzYy1FGdCO96qevMbx6HVLtbgW/X4U9k3mkhoF31RBScfeKLZai1C/XJmRdl5H
qFsVoG+W1F3pDT0q/AwbiElM8umB73Qouz7T8Rztpkxvwkq1u9ls9QfwvZaLQSVzoYQxOFzY/V1F
mY/MOfd0kxqWmhGD8wMQItIWzS7XG6QaR1EwY02kWNkU7xpslTtm5/tArWj+grlxgxyHlb3IpjMy
7LfD+aMJxnQrdYthbfQAHFQIibGu+Ds2H20bAgeCWx6/MOicmAqkL8yPASxeNqQs0TI0sETUqk/4
0XM22gydx2hXwO/x8lr+IAhT3WYmmFhcMgGEXVZnA2e2lPr5mJiS7sIIhCYd8HpWGPAuiM3vtOlR
AGS0Ty11OE9i+ioRDzoJOi51bMs9uHuTSxiUov+pXIqOccoDYOf/878+y77omvnuO8QR9qciREd4
/a8rl3NZvH+W/+ULflUt5m+AkLGPYh83UO4oKgXIr6qFP5EhgaOWJ6fD1ISC7/9347L6G8Eh2B5M
XKSYpNb8kN+rFv5IaCa0EhPrKY/83zIuo77/c63P0Bf3NHJ8ImlsErrEX6oWMyKsHFTMADjntsVj
4fbHW92dN4sfbRJ32NEYdXsZwts90+PD6BVuvo23BKLP/pKQajg7x6cQh0pebrbqtvMGTrcXzt9D
jxzRTfzxBWHCYfC6wxjumD7IvUsIeXv11Hqtk++QVniWvzQntGrMGDxmWiJ/klHQMF1iPTkEFtM4
Pw/6XRU7Ay+MWsQfXOJFJj/A1/Omu/3mtudV3ILC8Ww320Z7w4u2sZs6DO5u1RE2+Kk/kmnfO08A
mk/ylbjN9jJvR3fQZxyqk7EV28rVX4+Sm/FNJJdO4K45ZJ74iP3A63dPOFLvEZk660/A72Ne021V
T4FPYmwM+uJueBXnftM7t7CNPeUa6Z7uPB1un55s53xc/2XeNKds33pv2oa+ptOcmlPpzIeUAatz
JJfVefEfHkLnAzHNCdWOR+I9/zF9qqHu0TNC93qUcVXRegRXvLFhRz5FPjRkk+9tOm+x88Bn5ST7
zu34b5NrftoO1r0N/cyP5lV107vORQZ9Yh+9Ava5iR+Zj9/RTo5Bw2P6w2tnFuj2b+vPZSvvq113
1BI31egy+ugcdL7upN/GN+Gm2rY7wJ7XHUzSkL507olrcur79sBfhnU9mjfNy+JnruXGp3DPc/A0
eXQwXeMtO6BPJQkDsFiLOYNI2psaoNkNQ0+p3aS31Yc20nly+u/qWsGU9q379W2/xcvsdp9G5Tap
c6Tpj71X379NeNckdI3uzO+aRs7yPZx11Nzb1XS1Zej8DKDPQVHyyDAZmal5Ru8mvOYt3GM5SKM9
u2y0vymi/Wsz7aOfnh0U+jwlis/M4CjvmUedmtf5DW76JCBIOQDa7HoXaUzJQrcLXUITatk1T63s
DcPzguIou7JvEwfQ69Z6rs7RSZzV++Y0bvtHw7yRPuyPcpFd2YpRIznQIPkf8oEMQFe6pmEK2PE8
jp5MJO6J2a+s+zn/tIiXpXXv4PxifDKezH0xufgjlQifFVYpTyhntUXp4MSG0/9w+RVw6Wgr4al9
6N8hVumn7rrle5S4cw/Y98pop7rBIbpJ9skJgUH/E9zyLd0PeqrOzc3pwOuvN/I9bEu2gHJymIZF
L1LpVA8klJLjEHNa/Rhvxjk/Rlt7T2sUdhywmEPqSzxg6w1G8vRPXKg8A8rWjfDzbfJNgPwBlZ3T
DY4BO5yG+gtPHQOq+FkhyG6jv7rS7AT38mfiO1R6DlPbnYZAbUOJwNn7yRvDU+lHfu/fzDskvpsw
PSL/59Ohxhrc8Eq9Dh7BCLvrCpbVx/k5Sl1kxTClTzlAsWJTvZCXjZd0eAluk5vwOH0ZDLa+pQ8C
1glHFzUKKb+edvq2CJ9r2tvzA4YHZTefSe3Y+GCPGS443X5xr5HzHD+I3z2zbOJj8pVeGQekeMY7
0B0n/Q5Qgns42a1XmJOS0+zE6014tt+xJDJ6TW7+L3XnsV23km3ZHyrkQAAImE41YI6h96LUwaAo
Ed57fP2b0L2VT6SYZN0a1XkjnfJKFA4OAmH2Xmsu7Ua/Shz26ey7vq7LsffEtX6ufbXPaiweUeVi
R3hWj2I9ty+D1bP29mPo0qc7Gz3EY9+1q6N+s7c8cRG/6Bf21ejpwXKrn1w0x/SA574BP3hjZUc8
lsaD0XJD7UWN3++Q+UzLwdNTDLzbc46qexsfqquTNNC9LwFJMu7F4geS81XwrPmwjbzuh3bGr1zV
Nx7Lp686kzmHHIB3uz4Y/GkXPw0+edP8E3CiwRzkB+mtwXR2oe2Ed1G67QPhtsblesItuMnoESB/
RtsosC+ro8ofocTj1u7o0X5k48Wfcfa56eYX8mTy+UD8+8sZIDIYGgfOJ45OKdTLzs2v2dHAYvqC
AIhf5i9frf2vT3HRPyy4ik/JMXLzBwurFthst6Cbedac4fHhWOfijR9fUu2k85EfitalGbZjrzbw
P31QHPnlmbMf2U1Jlqr+BI1YeJmD4nR7sR+W3eDzM/QP97nckdWC/GhmeKrnxnOk4pKXOz2IruT+
K+Z77gERFd1kDk97RqVv7RHC+E/6033qpie33uFFoXPia6fmqb27R9LpIi8PbVc+0W85tqyb1rm4
ILhkuUr4ioZd4wMm3m//IS/92sLH/Y01lo9vkQ7jRnflU1Z4nbPvzvhQ9iO7/YvpDK2dSYfPjclw
/7YgrfwxGvRqKN3Tt7oMg2vHlxPLFwTF5HKMDgZSLNbDnI+MS1dP3c7ewenVxwM9eFD+dMNN5+/k
zr9LT6+MfP8uc/3l6/v3//3f/xeFsf9JJS/zQxn5+VPeP73aN25//q9948Yrs8jbpRL8N2Hk/+wb
+R1hb+gatoWUrQBG/XvfqJugR8gqhhPGbk4lfuzf+0Zd/osUPE3CzpGUkQ1yUf9BtevXDvT3GjEb
RXg7sMhgL1HFhqPzutqlTlGhwEPCcw6CIaErq02GP8jQK83hukRanixPva5fifxpja/s4X6o9r2W
uuYSXyN73utpjRbirMB13nW3tP84hx7QaLNXPegoNVGPB1FTEVPF8XE92OJ61RAAyMe1PjfppG2X
nuo7bd6DjvXGU6V+RunoKIFYDtG9OV+r+d5qGW5YlS0giuWxjxr2Hi4dIWb60K+qwwoykTXVJIAp
J/i94h9Zuepjf7SLAis4ZSgUMUn7My9SvwWQrXZXdZRR9P5pVFeoHd2kaW/Hkn1S/bJOzBLO41Kj
HSqa7wjGLnsV0ZhOGSbj4BodWqmfo4PYJWhv5uLRzr5TsvSSKoI/a7oIlV2w8b4IcZQ4QbvoWNye
tbo+q+StGmr7eHya9epBojMCj7mTC/UmnTS5InwgLn0n6mhXVPEpHlHa7bjxZnGkvs2XCGVAjLsq
0mE/siu26gPVJl/ML/NEvkjs1tb1kmBLO44xQQHV1yE6jckhk1Ay1QyZf3uBr8jbgjlCwB9T+Mw8
UyyzK7VDrv4U67ONK955EibtyFYPNiB3vHzfEAF9lFzhBb8btqhR6yBJ/GyzjKQBNvHWIzICTG+N
N9RToBiKO8j+PKQSl4t9WMVBnHodKmanzD0Eh/sxGi7BpDFfETYGliXThTfEOuoPSKvmELQ1Ydio
YnQOKx2VAI1yVD4FMYzqScH/Qikobp5KIt/IZnSnBAfh6TTGJ0ncQbuhqUr68bgkp7WqUWK71Rt3
Tn9ACqAPGHmlNflGf5xtAznmN3VOfK0CAC3p9rGKEnTP89UJ9WF8yxwmbuQh53ZL/io96lAs7pVK
9Wen3NO/OzOL8dSiklsiVyS7ar/al3UvPd0KogRjgJafRObDOH5FbY1d8zzHnky4i1fyJmxXjOQ3
MVCq3LTT5VfyiviaGKn6MU2ecTEGRJH5pIH4DW+bXetUJ1Z/ZF1aY3jaIZJFFHwdBQk4QYcyRsyI
GwEnr7eK2U/gsJb6c5Elh7JAPjyXC1IJInDihV2RYN82+5DsvNwiYIkbV89GcVtn82UR/tUl+Y/m
562b9ecEI1VCzinpgz7amlS/eVTAdGpO3FOm1vKXhMNJV9xn7MSnsNixe1y1q0inGK4If23tM6NJ
j4tFoNgIonSdd0o47as83M0oyEageiNVmMi4KsJ4h8GGH4MmIr6X880KnIBEtJ9IALyEnxGYVIlW
gIXoQy6aCGlpM8fVxtMqvlmbHRFMgExwlVC7MzaFjP6N9AVNR/mjPjhKFWi8zRsZeLR5x6nPrGem
8SNG+J+WyqnZnTYFnIzumMZPOulW8P1GSkvTHVoSvC4d5VmT8vNlF98UmAPkvP+tLvH3Avs7SlGw
nHz4pb7hlA3WAshoq/2v+b3aZ1dGlZJSgs50ztyi/LbUFMXUR4Sxq70XW6Z1U3zyXKlP/PkRDPoQ
v2oemKPeFBzKEVfv31kvFt1ndHIx+TR+1F2RnZea30F4k866xlYg24DTj9RuDPNYKo+NdZzDIIOR
zrykPajJGW+9smBVP43sfe74MGNd1TzU6sBkevnxN/emubMtd/i4KA9a2yenIvN6NApGDBKyHDW2
833oqTmq5NJYZ0u2fvL9bH/Rf5PkWLd/XYgAETil5FCDKX017FEQ5PRfYfXzlhFQi4aIvBt73if2
IWo+u5b1x20JNgkqrSTaxoYUmvH6aps1E2VoPLiNcmaX5o0ViiNhBAe6q4fRHH38INSBSS9I9cep
xj8k9b2QR+AxEtJSNp3nFsK1khJNtqT3G75LZDkGjw2HTc06UvyIdT7erIxqcchRgaYRjlD9Iebl
pbvyQ2kpzCIPdvLmmIzUZLbZfKjR1l5M3bNAatrL5WoVPsk15zNWrvnSUK8bewh0ToPRct0iHAfU
5qN8WyQuM91BIY35wcroHHMoxGGggs6h3/ZtLPRjpc5ncw6yXTCVTJujLD9o0UPO+XKIm2PdRr4S
K4cIH/D6UihXUdadtNT6OwvVhIazefb78YJys1ZtPWjNTwRNEhZEG2xzH96p+TGxa1f2BwvPqr4w
q9c72jyusDocu8wYX5H67qb6iyJJpVp8C1iO5Jxq4Jpo0OMV6wHRDSFGt7WF8RTf06KeTzOH5eWH
UM8yu/HNbSOv3C0pjZT8x2IXJ2pBrLI8WYbRzZwXW/yw+ArgRSvAnqbyCTghhf9LS9ykxSXmbaQ1
WY+mTjBVkXShfImy0VebXytAUX3pB8dvbOmpIvEHktg67WwinSLFCY0LvqhwUNkDrpllv+qLb8a1
Z/K2GmzaehuJ0ex31czsiXcb4JvBscuAuW9ukYjAa1b9iNDxzs77fRzZrJ+J9I1x8nPLOMxk/XUk
E6YVPHG+OpSHeGewHaI4SJ+1hvc+F6crByihe05yiCFcYW0llW5vLQT1ND5Ir0DnPdlMKNDXvaH1
ZHRGDopfGdRL2JtxuTLGZdcax3QM8T0/EOB5Mpl0cfaljvdKuiUFl9B8EGEUjENzsMwr5L9M5RYZ
YwB0kQsUBNbVbGTwVhxUpfSQ0XuOeSGTH6DLrucsCJGqibTfM/R2arYrtEdb0IaQ/NgQHfTZ2OMv
8UZ5OtpsHpf4RKbOURb0HGzTxeECej6hOUU+Z3ezavI21+9HOZ7rxkDt0TwRWOKieztGCWfrwPfJ
eI0h8VHVwlRdhDfoX/e2ckVcG37y62Z4xiPE7guhqoqTXD1Bw+eP2MknazfZROY4nAjZxWpQiSaT
/YgZYK++KQ2M0/V0FJROtPqlUg9mf1O32LBI4+Ld2jBMk0GtI+PMHj0m48RYTZGKKW5VacfYuWL7
N9k/V7Pw7Jh9nYMimCVSPDT25SCFj+ILkzUNGxbxwmGhVu5k8mWY71RdPSrkiDpTjFQKniZRYKLs
6eBdhuTEWmDghu5ZqXhexiNmKy92Yp/I3JM4jG63LeVE625wNoDVSKTOuIvr57L7Umc1BEDWjOwS
ncGuH76qSXyPMAoJu+qZTRSwv9O7gxKiAEYB+jBarJTtBpJ/0Wq2mpJuamIRb4XIuyK5kvhNjvY4
2SrJ2aIwUY9ZDNWrnHYYEY2uvqAsoyoxfLG084hpthu/gE10jYRxCcOiN9bAQM1d2rO/aI+VetIp
QS1557FzxdWxpN4WKuS2alfikMWYO8jQih8aJT6JsEIsVfbgwDOZUMfZiQy2o8Qg8kvLigKTtiDm
s31D3pgs+0BfqKehZSliBLqwo+ccclrYXTbC9iJzPqSkOebmUW/Zt9BtNk1eY0qlhGbQozvytPCY
PQzpvShfSvZKRBujSc19egpHbOxAuR46IJFrJfz0Np9/SI49DbjTGXwO34KimPt+WU/igrIJ0gc1
bq+V7qbJ1mOosedFhGq2kOuTQ7JO9BUpZNBThiHgrvoc2OUtS0MnYjfv8zt1Oo1bRml+HO1TaKhi
ohDMR+mr3hfKVUZH0OK8Qrc4AFrgkUPFtqpzDfmMq9azBa+t2vo6o5VCxjLXARxPFxPxjoGEOrwF
TVF6A+tQxsmW7iYqZnSn1he53BYGPpAu99asOkntHwJQClPeEIpTFvZ9RIshplCOtvm7vZ6MzmEy
KOJI1ObaadjfZ+phmKg8tftsPIzqVxLt3Kw/axJqRlZ5lMYlNLdZg5F53Sp+MpKXuq9DzMtn+nwL
Z7IJDzm7AlucWaSkaX3h0V46dJSgO+VnNz+GnL3Y+zioPbtMYy44rTPppuZ+ar6t5UO9XafILzAv
fVPAP4yy+WbajhcOpZc+wCXwbZrs7O7RlN+1VkTcAgcJBq2jzq6aUvIDAD7Ml0Tk0JQcPKsmn6+2
LhTO3/3U7FYare1YfbOTQzZqBFM3yORT0As7gzNsFqBQvBPVsTIvxuzraH0TWn4vWtMzxEtBhWlZ
d3Va+VtoQT4zTmlAxajSVQ4mseav32YUx9m6o6waciCKk6M+QMkJA0Bs7kDb1ij8RaXPgmGlzJiJ
EHQ61ysPLF0pnIktQ5JVm6E6D8SPcXStTTcdfXIyXNQWPOh+11ABtijtx+KkZTIlY7vo9cMo7lfH
uNYqGcx2zMuS7bN23M22g1xe+dIw1U/VuFs4XsX17dydDUPjYonAnlmfCSLUWZV7jAD2FAeO9cjh
/kInNaxs7sP5p6IsF52OP4fGh6YZ6CmyFxUKU9PXHNiOpRNQleDBfCUU0e0dJyiRPkhSQXq1PHeK
0AUNDKdt8GXIcf4Op7NXILGeiwF/I+cVhnVtgiWecZ5w//bC+SjGOWWUGKB67CHRfijTu6TCMETj
xV6zk5WGvdNPlEzJzJ4VXOWuUiKUdzSi7BAgb1xU+CsM9hS1x8y3q3OHEg5Ns5bnmlYHZkw6CUtM
PtKPGVnPwbZVDk4l9RAX6UmvYkqoF1owSbDk7OQq7NIsvpVHUjabE2qdGGUKdb5QeJdj6ip9+NIg
tum0HNcQMc3WFUQVgk/of2duknEvuoelYR8Zim9R8sk0uS9QydiVdNdiPdM58Sth+nNUJRRSYosL
6N10hQyyUAvVvoi3XYreXRJjSLNI9RPjIJZih7iFQHdGj1qfGxH56qHBoZ042uGB3Ds6XmlghoxU
+kGkiJrpfJFnbDuz4rzuL4uM7UdBcuN2ap3LJ2wHF0MbHcm3CN0CRMcGziyGHx1T5mjmJ8MojhGG
DtuYOK623txcrQv+JgCaqbkeHTaiRLrZuCoss/ihA+1EQEOQraDoQkbSvNPmzs14juBIIdazOhQC
Lg27T74jWxKzp+yYjHv1VFdXH8SgS+L0zjC/Fvbt0MPli1j+ykdGsxF6YlH3BnJrPAJ+ppjoLMh2
Db914ERihWTwhaNytfpT9dBq667Ued7V/VrecyjQ6g5pldyR88octmvrpyinND9unrPHqEXLZYjT
Jn2M7Mci2+A6435azvW5wiXZ5ZfkiF1M9LPWvtkn2rSnCCeN/ASxv1+Uyc2vU93/74rzf1Qn/4+V
YlqUa/+zoOGiaqen1yj27Qf+Kkzr4l9CqlDOdXh1HIgNzox/CRqMf5mUlTUHgycqZVgllHT+FjQQ
2iEsEmrw+oBEofzMD/0taJAWJG0dFQTHUAuRJqEd/6AwvZWd//v4DDiaUrSA2c0xWqU4Lt4cn0Ng
bsBHGJpk6qrP8H3qK7OS0E0UbXPi9EVfnG2qRu+37+edwsp2Tn59WUSBlty027/Upm+KVatuLarW
EkxOEGB5X0th7okq7I4fX8V6Xb7Z7s4kdEkCXUR7hWsPxcjvNTGnHJQGmx/6jLAYvojOUG4lyWKX
2FHgcTiJ1O5AXVB9bNTehkZc9MYtVJWOxb7paIFVsdon+6KReEyxpzgE58FW6AIgZNGz+usbMlsE
i34+z73mdST4bnWhJCShSy0AOCFc7DGyA6lla81ZemdRQr0jzApbqpH3HAWFNsKVqHD/0MmaB4MM
aidHmERinwgvZnCoP9QkKSigTuSC+QQxiydiH9M7Z4gRflVdmkWnU1dOt6A/AbI0caI+9DZSOppv
JBi5lll1Dmb3KeM4bspiBJ9hZbd6nk7CJWIyTXnKqlNcVcCjCg4zWWwdVkNQsHHijJUdpJfhNQS+
5wEUU/JhBUkfx6WpkwoILNMP6L2YdO9cUuItoj4yvP9V5rUsnLA1fZVg2KsyS9gzFs1UnWbrTMI2
8yTfVEIk8ZY3x6nd//jJv67T/HrwaPGpCjG+qdgYb8pPowrpWCQsMo1e6cEQKpRiZUsr0CgxeXAm
+WSkbdaEtwOaF8imV7QNN+PtexSDjcusbND8fK1L1Px1SExTRYWC5yam1mVTNRzxJZKaLLFgXzZW
UtBxTamNsfexkEgMa2keo9YpuwCOthl7g26wZ2iSOTL8knLRIza5+DvpeGSrqCbUiQOib/GSLVgM
d6ga812LD2ojgozazUiq+vYAI5Ab8MBAQ85QIaKRrDlvEuFW1Q/TirNwrpBzDBsmPuZWQqnXttaZ
Rq7TsB8kBFN56EbEmLRoHAfXUtO3J1mBdd2T1jIQcZhHCXvligLWP36ADoJt6nn8t0lm0Js3dxEY
3UFGYf8Z1yCG375P8lnZaWrRH8B2ivOPr6e9LrP+GjGo2tHKoz4jnkB7M1WIzBqA80bCj0Ld+k7R
hkKvZIsloeclbjcN6Q3QlSywYV/cVYYeUYomrC+wE4eYvg2bTjZYe79SNcAPLqj2A4lUJ2yPIm8e
9XBF0uEUlUoBgZ8iuqf8ZMj/qj2+nlOR0VO6I3VFcnzS33xlEckGUQlYinW/okrS8blPi3ILSR7m
0YEN0y/hVZ4UoxnIRKUEGa5raQdJVvD2knBb0MqIOX/61IeIOYPqQXurqjaFPgx+tMtl03EUkPU4
nJqRYU8YwEJOnTjuNJibsxpzuOs4HC2pQnrax8/nz/drYw6C3qLFR39Dbo/vt+4GUmOgtOCU/Zpb
P0feWQZgmcrDmhGw9PGl3uQLbUPBtliRERKCJKOMvS1ev12LzbDVDvOqQBlVFeoK2UyeGqA7eNCy
65qtvLG0V5J6yc9mTZJT28SQBzZuYyt//FH+XJ1tcrkcetSwfm0Kz68/STWulEmJpQisRjRB1Gls
zxtlm0ltDQNBZsCmr/Pyk6v+WhZfjyTSO2zinRBZ2tRV3rQc+nLLdLR6CoDj0uZeXxjgPdO+plkY
KtBD1JSEWl/C/PAqK6MNA2nWaYlmkMYZ6nySCgZtUDI/JSiBwM04h5LSOhV9ZfIM5aUOxgj5C+FK
wh2UMgvPsIloWNq1kIIm54DoCyEczHJQLNNTHSyv7tphVnC1QYyXAwh9koY71rKTttKTLzJmGsKu
uqZrgCkXKjnQec6UmDcV1Z3RBjwQdlNWx6KI6clhSzadi3QZkgOVOvgeE/BjAPyCk2KRUvEtakl7
kRl13XcOtizXHJwZ7n09gHP6+AH/sU4JVdBH2PxpJLEJ480D7uM1Iq0+RjhZjM7PYrD6Ezqe8kDW
X0gh1Kj+n64HaJZuEhFpcmsi/ja0Z5YFDe9yThw27W+rBbbiElegUFrtjYDwQwAlH9/hHy+uoA0k
MNrRA7IscP2vr7jMJFiKqMoDHecpr2ss9gvArlPFyKa7jy/1K77l1bjdrrX5iSQGJpxK22f57e4K
kQOEYncSiGmezuY+0feDkZISng1D/6V2RsS0iUIKNv7Y+naNTUohfQzUFJnVoL188mm2aeLtp4GS
wF4APbMJ4Pv1p+lhl9ZaW+cB76roj7mjLRf0hBAKmE1+olsgzqo0W3/MNjkiS0pBioBfNmA97CN9
EdFZ1SbNvgyhUnzyyV73zJjg+J400pcYcmhl5C+N82/fk7KRZptMkl8AHzXbd1klrm0iHNBu4PdN
N449KtpmYn3wJuyDK83fvPgGAyVBUlc7q+mFRGu2Aaw2K/WacUyu1Dip7YMlK+hXTa7kmGQXS2n3
H3/0d0YTj9fEfmbq+naqev2dhnNDJuyU0LtUFjqX1C1PeYfVG1Vpqn+8DNDrM/lyjE09tLX9Xl9L
TszoHWQqv1og+vakSx1SIyqeligRF7bRR99iczWP+P7X3dhp9ncZN+sn+8p35oft1Mgg4nGxs3zz
9qzECdGKp2iSsuImOxAb1d1gFtjvDersqIy7cv5k57XJ6N+OW26adD3At7bDe/v6vlNVJ8u9RqCQ
J3FNqG5XbE0K1UCKXIJvuC/1or+MwjyHoCaVwXMw5iNKMXlqiCwKpL+TM1qmD/ikovGRL81uGTRW
qVrHAAK2aeU4Uavp/VgWyA0+HiBvOva/xvam9mczLk3T1H/9/m9ju8K9sM04ll+BRJzdZK2KguDj
dkC0EZqYT9a2tgC2gf0bkaiQBesiDBsFx7bCfO4wnhc7S510ar/OpI2ffLw/T6RCZXPG9MRfCjpQ
ezNFGXW0JChv8AhAVw5PprbdSCF1OF1ic09QNDEar6RRggka1Uk5nQbbyL26bcwaYcpQn2dWbj/O
qU19OSbtaJMDOEgX0xEtDfY//Meys1G+KCJWoEj1bX0BizvBeQDr/acyCzhQtaLTcey1lSqX4Awx
BiqlpI0DDIHxHljfPPvDEMd3ADI5sLC4d+PXKUrm+DxZTY4LsOSyC2B6092AP+mZ6Pb8xamJEHcb
dvTImqBKJO5QEwVFtLBD4HxXK1ni5nTxIMo5622ojfPPkoie7lxGMH38EbwXI2dMIboXUbKZqVv6
Mdugaa8MclC+rqk13nRpE5sEKcvxADiZ4+0aRsXXpFbMH5k+dz8FHHo1UAlcBBi2DvlT3OGSo0xc
ssghIgICBcM1Z1j39kILWUl1ZT/YYL39uZuiT04V77y+JosfIZxb9Ueab562aRBMWgNUwqM01+dV
qyGgJZvSzeKuPEYzO5VPRv82J71Zc1hiN1Iu/hSmR/31u9vXI+HPSwFxI4yna5jGgnixOtwlQx6f
2ETICDQAlr6rcqt7lr2F2UA08pP15b27ZtZkg7FNH2xtXn8ImS2lVvZgP4rUWA6rKFZ6NU7py374
Pi9JfPPxTb93uW15ZVljSdPFmy/ZLumFZpod+u2EVRKMTOWHJSq7oi+v18kkPurj6/EGvPMt2+xp
LJ1/8Ys3M6RsFey1Ct8yZP4es74xwpf3hrKJZ79dcw5JHKYGkCpTPo0wvwoahIVqtHdjWtCztufQ
MmGyqsopoVdoq6FuaKZfYCg2AoI1jDsF+iMhE+usfq+yHHxtiZKgg4FCboS7Gi3vuh7jyPfaInPQ
IML2OXSEB2heKJ3kJkOCF3ta6pSK1xQ2QD8nV6lOy2JtSnRu2UrDJBbdnZAUntwyn3GhREp3XzW2
8bPP+uK6ByBw1WVJSMCcDeLd7VOCoPZ1W4XXwJ7reG8p6/pDMl/mnmStvDDg738fcn1JA5HNse4P
ImXvPPU50NEpTDWogzgPz8WkspLZSYZ8nJ0chBwDNBimHWddHThQ8fQNjzBoFkAy6jdMeSn9BS3r
Kd6QPPVdbUIU6oAUbehw5YzOo0sRpfVmPdysncgaD9Fnc1NlWJhdremSb7VpVIINVk3fcwBHdI7o
z8a1nGZoFi1S4i6rDjstXQt1bTd6q0BqkwM1R7Q5QH3RKkDtXtObgpbiCPQX1rGen9lV2w50Ky3l
MQmT+Adk2ILQWWDUF7wA+CbGCTBorFb9T3WcC0w65lwf2lCVLyJDiuChZC6ulrg37+sBGHlrDM0t
pJrpYXH0onahYoFPTOOMFb5zJoNUOE0hY6yolYhgPY0uTjoqTuZ1sidcJKfkRdkyqdovsdKa3S7p
hSm93llxCulJad+lJZQjd01r5dyQsM5cYsmwgCZVRdu0SJ3sxDQXVT2AL0qxa8mJqLm4FEfDpqXm
ymyrWUbTFA1PH79P77y/21kEPRXFbHIj37y/xZhnsoKsg1uptR8SO88ubHi0XtTiZqds5Xzy/r7z
9m6HaoCUW/Gd/e/r6UmMOhxq2SFxqR3oYEVbnpQR0S9FaSq7j2/tz1LCr7o/WylkmQjQtTczhZZE
SlahVaEtZlTwFC28suVsK8cpXUjtSnrjfjWiLiOzLplO2ex10KOHJvrklv+oI2wfY/tyVToKHMXe
LAt6ZcjVSEcHi/G80AJvxbQGJpTjHuhzXdJk02SFzGJJURN+/BW8d2kk+TqFNZ1YHufNDhY9gCh0
hxS8JM+1a2cYKceOluXXYxjunEhdzsmUyD45Jrx7UTJFYZdSzPvjmKC03SSrOWdIzZqO6cwYhmLn
NJK50qlb87IYBzIAnT45+/hm3xnKjGTukktz+V8Lx2+bT8C5uUm6BkcGe2amTtp+4uhEwKNdpWi7
FtErn+ww2JH/uRjRwVE5W+NNBY3zZjgDbQdLtTYI9Om0JzvRrupTlA3dRJd/bZfD6Cyz7SOzjkrf
me1QgN4lp/16bHWaqo5RTT9YsTGYg4mrnsh9sDovNlXF2dnqNsGBH2aNyJY1Krx80rBjRWSBXFlh
m36H183OuaVoeJ7rTON+YvcIm9j/VsFkRC1pjSh82h2cMPNRtTQEbZoNzZxApBTEfcpmEXJsSrxL
tFbZl4o2+uCDCXB0jzCXdHGn2sBStKQbIdyiRhGYhk3h0UnCHrykjkuoG6KcmWtK1cOiCMx3azFR
uUoogCBhWsJ0g9tN36bStOkzAeqEyiVkzw3FrAcAUqonC6xVtzO1QRS+0uWydRN9YPqfo4zWc1Pb
3cbssqd70mCayzKO8+0T2GHqgQPIBvrCmnKXE1KIZ6mc08Yrmj6ktD7ERA87Wo8RECglSR/zimKh
RQPbu7XamgplfchIxCnKG4DA6Qu7ugQfWxNF0W2Sqn3qT3FYv9hLggMv7/IBcXmlT7dmn2RKMM/1
gnKrE0ZDfxwcrFv0MWqQtC4SjIjd1EZnNXk/10Xo1IOvhEN3mKiacXineMYBqc3ifL+OVvfTSQQG
BrWa1S8lTQQKesaCybVi9T0JG5zQrq7pG5JgDUmXdxu9br7MeTM9M+mk0M0yAoU8imv1Ua9Z0zlg
LC29MlbiFswEbF0mHCT4mVEC5VerqsgvyWoHWE2vzYx8SNL8LUUStsZZpGkr3PMo7Uz0oVGoIQas
EHAaTgUHVe0j6o+06ZBbVlrCPcuoGb9NRV6U+85KUEDGROs+zskWsUfqkMOaGJEJQFNczzGBkmp2
PertOh/MSZm/J1GLQtVWxPxMFoB8JosAjUYNZuyFzYu0TuxMryrExIOVHHL0Ms1JQuEDozAxTi/6
uoLmTTmPn0lNi0dPtiZKpLYM8cKVq7F8haUxn9ZSLRNIlrqGCwE37Bcof8azWMla89JGYSpKzHmj
PjdVS+B10sh+R4wJUmILqoHAhCNXPCzLqASNxOfiG2Grcl+cV3qPtmC1eo0pFIl0M5w6vwVXgr43
K8s7Pkle+VoC+Bm6wzrrAOV7IzltU2rJoEN6ZAr/dAZEFG1aFBC2Ejqv6uvF1U5oTGEIsHwgo3hY
6hDo5FCR/BujplEd7LofX++92U+nd051kYqWob8p0iCVkLO9UKTJ+TD0rWLkTNZoAA/tEfcpkrK5
1WzupmKEbG7Ak/zksPPObsLR6VNRUiM43bbffACL7N9e6TLe5USWJ3KsxHkUruSbOfG3j2/1z8WF
nqulQ5Jn30JbbFv0fltcegJ3Ims2bN8pYjbkkUYmpKvItd3LWuq7cYnkJ2v3n/fGwxSOLmiDkEJo
vbk30qMqQx1YrCcbQiHLwcKxea6uV5tQzI9v7s+SJJeiIsJBEBoUxb3XN7fM5FE1I2UbbVWr88xE
Fa2VWcv19OzSIlGNhxebwyM5u18/vvJ7N0mWokPIImGKbFJeX7mI8Xd0SkFFpqhNliR9vZKorq87
AWX340v9uS0RGl8kfkJEH2Dpto/y2xNcUocUGRt5UNKWVNOaHtGUV9OsjxCfL+mxi6p4n1XdZ9vQ
d25RZ9dnmBIOnUXQ5OvrpkT+ibRVGTkmuHy1wtxOJqL9sDJmPnn/36m/geyg2uFodOk2Ucnra8ly
jNTBAD2t9HmEJ2tJVHDUfbTQjM77n1ab4lFISstcPVbajj0JurrYs9daaUFYRGPlLbFhdMcsLttP
ThrvfA/UNTVp0yTVVd7a15/NItthlLYV+lOWTucaePNDmSu9bzjNZz20dx41ph34a5vVkwXyzcsa
p7JPx9UI8SvgUdOQUPsQKMl+bSblgkhivHdtAjT84wH252woDGrVdEEMzlP0zV/f4EKA17qA9QRt
Di13X9haeUhzhG2coBWS6SNbQVBKF411Q+vVa6tVk/qTQf7el8xZjj4SA8H5Yw9MQ6AAy6mGPsm0
xUtJ+eQroFyCjguagdcf3+873/KGkNMs6fAKM029vl9Et7phwkJG+w2pcEfGXrO4MW8Y+RIG0IpE
i9UH4uCaT/b571yXEjKz8FbB4xfG6+vWkTSaedFsH9o0O11TgAOtM7V56ApABE009fuEFJp/fnJl
8lCZprYWuGDH//qysxkqZkOPlG0ANJy9tTBs2T0CEoPw1n9ysnhnRuYOEVCxCcd+Jt9crIQo19W8
KAHB6ANKR9VGX4K9ORijBRfN0htHXU4WoXBOqyTBxw/2nUFkObynKgsPX/LbxreVjbFAZBEH0WJH
t+XYDUcq+Oq5kmM0+PhS7zxLag6s4IZhcH5624LNbDtD+YQPUqxLJc50o1awo9iIeQtKxFgiAIUH
RoqG+uPr/nmLGrcnKQ6jMsCgsf3+b4tBI8vcJj2LZmWnWy+W2lRfVNtOjyKEdvzxpbbh+Loq/PpS
bx6lPjV9Omn0RZOIQoWHOxs4CT70f3781WgcwZVENGAzC72ZXylMDnD7lixIy7j8L87OY0lSZFvX
T4QZWkxDps4skaUmWEm0dNzBefrzUecOKoi8Edand492tRUBOO5rrV89hDDNn2tQrQejxiA5gF52
uHxf1vm7I7MYWt9ivup49poVIukdMS4rSnJwOhxtmryKsnZD9Cl+DMHstk9x1o8fuiiNpkPYyOFd
wZzwMwBafyR3TUGVNSwjP9SUBSlUsbwmFWaEsNzqMr/1rNhorrx0+61fHHI0MpfwoCR6q52DJi4P
3RBz45Ts3xpiaVK+pmObDs8dkzUA2BjbtS3plNGwJ9Ei/SODCptwo68w/lZRWRfHBAvxLyYkHayL
GiIaMWFpgm/ERYFkOIWIP6DbS7+ZtujeTfCBchS5aJNJPanUazVjT7CrKjdEhet66PBUFml709oD
s5HLb+eNBc7Y2ied2jIDlsRqgVtB5dDdwVknOelrMlnVyxQW3+PYtT9evpD1xvpm8MFBEOFJbUbr
4hE/wKAKyHzCZrAZD2OFSWThqPAFf0jnieH1/NKY3fhe0rA8uQ1MlcLLYkHD2pIvU1g10vkat0aM
8YFqLv+2N963C7sDJi/MLOYeq4cwt6qM2izjfZPle+xTZBpRu2QLqHx+tgbK6swj9+ryRf+yDVcf
vItxxWLjSuEHC/J0bwkzpfMJscXOUtr1mP4X9mNmlnOHNeY4IUStrc7dOrgQkqhCmEbw0SP29Zdt
yi5aLAWmcttHIzOhWI9uuYGxFiDIc7LqWEk/iY6Xf+551UJBzM6xDGRNOCn26tcGVoI9P0MbETCu
cQdNenXfTSXCCUR3ZEs7udpYtXTE3q2j/IlmN/p9+Se8sYL4CcxIIWHz798V9s9mzAkfFqGVpHte
RnXosev/7Tnh/PnyVZZ9dvVaAupOeIZLD+D8lXr/c5VOC2gDc5zum2TGRrUcLWM/F6QzBoEcDOoG
xheXr3j+aSwsttBlQBhCvzGj5cb/uWSlW7vperRuptRNwiigLT96c9A9Qo2OD0aTWi8pBCAktW1/
S/JIgUYkIZZvI4qg/zCmiflATlNxzCyAq8u/7ey1I9hmNAsLEqgS1Z5z+tO6XJqq631v706kkjAw
KJtqM9ca0wsTLY51bKYO/ZAofP/jUCsP37TKh6Ny+VecfaD8CkjCdoghuB3Rxp/+Cp0MRlU1ivQu
3OahugFWQqQeQM7JGSP3viCJQOX7yxd13rh3B9yQT9NhZgBYenrVwU5Gg3wDrPKESyixcF3MEqhb
sTOyHaK391Htk6WWlLHz3i7i9DeMSvHTT6vxx4hDKfNDJ+z+aMyI2d4dvPmxlAkZ4RG+FX+3G7M1
4a/NPp4cQzn+CUbI8ez3ZU8oQx6rd6Ny+3cUsRkk8VyTp15XcJq3vl2FxzCbcqSNkzP98HzcXfdw
YKyXUpllsJ2xsZlvlZsjq8MrF81u4Xs1nh1lnL5QKZN6Vgax41+pX85hFNADjznEcphQpq1pMIZl
9qYzsFEbgzEsLgje+Edj9Y8UusmaET9nv/4Bi2MoX8MgrbsbQCQCYQoX5vXlN/fGcomw1AHaZtBM
dbxeLq6hsDLte1wM83ZX66p/HnzcY1zXJMZiSA+MLqJra/Rsd6KmYrBvcV/W4n6/+oi1mDyy8Fqx
76xU3DSM5MdNOwXQWC7f3BvPmeLNXrJucRBZztPTZSlHv20JpOTuQsd6lOBZW2PykqOb9+6+C2sE
45HQi+AeVYMnJ3Spk/Xp8o946wlTi4Oe8DGyIa9uFkaa04UBUureMrMlkQcPuRYp9qQJLCt8t7uB
wZxWV279rNthEzAt5ogOz9cJgtVVLWhJcEQnsZ9q4dzWM4qYyjQycvPicp+ioTjqXnzva2He/dfb
XWhsUEOYmkaL6frpI0+Nzq5lYeELyev4SmwmIfVSd84G08lq3sUC8XBv5YZ7pUY4O4u44WVBcTjw
D86pp9ftZ3K9PYIB9pXVF08TVvFHhY/UrRoq636scvnj8n2ekzOXC1IL8Xh9plBrmkbvGvFQzZnY
Z1Fh6l2fV8juqjzuFrZG+CcgAhBJYF8F28FyOtTvwaCfunGCGpDZPTrdy7/nnIm1/B6fUaPJMBV3
+tUDaAyM0DnfBPJ2TQTCro97Bw1zV8kE7wYDJ5t07jEqGpCyRPsxJaN869WVa2N63sVolhlS3Zt9
o8q7sHMckikFjs6bwIVmRnXvl8aGTRznAZLigdJtY05/zyWkpTu45fnzSNX6jZyqfqn2bWMf+WWP
7UPCNHDXTSaVedEQjfgg5Jx/NSQ0EPw/AoWTK5ntr4U96mCTuyY/ilhz/zmVZfyRZeN8cZypwGVs
7NJPplFMmPqJWaFsdK0GTWtC9KFoCAc9thhffUHg4T3NY4Vy2QIbJPXTRP3od9BD9yhAHLSjXdlM
v+KeYSyDDjQrNsAPppkd9kc48hVdlH3sI4HFbZmRvFxnY9pguuxoIhbJwDlYmZiqW4dO5bUecfle
lEizc4OIARqScobORt0tgxuAcsxrYq/Sf3TU993e7TLYepdf+vIxnRRgvHOfboQNnAklZKHTRd8m
QHVj1jb73tDqpucZbk03n4nQcYcrR/wb3xdHOzUt+eNWQPl1eilhVn6t/azfB0aUfuqWJMZoySke
yKDf983kfbx8a7CKz2+O4SaDZTpv0E1zVVN0ZFjmXmJXBAia4fBFGW79tQxr/FaUWAiAxmgEP+jO
kb3LKZu+Uhk69odaGCWG6G2Ji6gnJgWds2xMwhNV/8eyh9jYhaYx63sZJyjyGSMHt/1CvSQEz5ww
OqnrCq58n7f4NM2B+hgNPQLd3te+S2bIjMLcGor6Q06mZrptOzJBN9NER75Dszu9RsLHNWsRGIQv
fQujfz95vkNMAOymfteZDiokErvTWyVFK7fKRHVGBkFakmwkSphe7ig978HrSam7odePsDwrul9l
Vs8TYgOJx0oJm/OdpbUZ7KLSxrdrHFzYlV4kjQ8NO4+5D5K0eQC0TqAsdhE51EE3V8PWKZmsEeRg
oQVPvKr5hoWegsYz+A0yqYpIxa03+sFN1IhEHYoJXgF7nJdQ0qeW2tZQJ91tD3g+7nQJaLbzK1ri
Q4zI2d3PxEgwEq/H+oZwisTeomuyfmVB2lVf3EQ53m4aTCbiDNHNW1/5EgbTBFdjA/8S5k+B6c4v
KrnW3ns6SR5VOYSfx4EhHX+nlblP5OU0ztaFcoS5k4tl9TuddC3+I0MRWCTKRMNX5AWuAnNwst/C
Lrrww1TEJI6nUNF9eEsE12xK2btIxwA1KewqRcIi+En2rU8xRPaNCLaa0tiLWENQ3vSpwJRQJsNY
fuTzEsVzr4bxXZkEVrnHMhvm2ZATC4d5VeseRJ6NuFNbwhgfIyspPk2YsLvHQdYtxseGj9HP2Nfu
lpKYwEQzdnEzsOkEkCyWPghCRFDpvNGmFvlRxBUOYnGrSUMU/IN1awSccozaYkZkiL8eHq6Z2/8B
VM7Dgxu5eA+h+va+Z8UUTQABFhh2nDrzUxIH83vRmeaXHoKO2LoqwYtstMl/84wmT3beJMTHwprQ
U1mF5EcJoq/Yt4pAP0FdSn74CEbIqRv6bNp3dWs8Vzg4WRBCZBZtXN8amnciKfvynSP92d54uQp/
wNItnF1ejvqLzOS1neG8oPIY5UQwJINlzImR5UkLqO1hMnmM1X5eonrCJp2x5Selse5sSFbDZH8p
c2INLm9Hb21/PDfkWmxGLLbVRb2OLkV1U7M3wgpvZVTAe9uQPmr9yf6UdqN3vHy9N25ySYha5vEA
XEiZT29SSneSdcLO3vixPoxDPgOqa7wSyH29DWLlM/qrrtGM3jhOlgEL8mlwS/CkVTNQCEVGYeDK
vd02+fuug/8A1yZ6gGCTXbm/N57nIslCkAVjjY5xdX9OhzDUt0k6Z14+vh8xibzVcf0rRCJKfGB0
DVZ/oxxeBtMLTgksS712+jgTr6t1mTrk08Q2yYjAdYwmJqMrGKcVcs9L7w7olsvbGsblFeu486ku
CN2CkQI6UPMi3j69eEay9ujIHGfv1nRu4FuUty3/7S6mht4zBxj2ZZcZh2HILXCJpCQc2YI6KXDk
pTPFO7SpfewXfXskcyII252v++pg2oMX7i6vujcaJm8hOMOXspEmMnc6/anSN5l7SlftUyHKT2jm
kmf0ePqj22ZzsCFQfvzaISInjNTxPkB+G24KGQ9X1sa5YoMHxnP6S34GC1vXGoj4I78OMoyNXAw1
ju7gJ9XHKgFTxmaiMcWuK3T3IbWE9Hcqyy0T3XZRvUpntj4nnCGLTLpqn0bI2T/zNjPv5hwVGlz+
kikV0SnqM1zo+APRrfOVquWNzxamOmU4jHUmQeuJWJMlWe2Ledg30RTcSzis5M9k6p54wXafw9q/
m+eiulKaLb3cqgpkRkwrQpPrAS6t9iYjgfMZDoBaAYk1O5ts4U8NSVFXZ2/LR3J2HYb9dNNOhD3h
anHADMl9NkhIa4109CGfwvprL+zkKRSjC8M20P1N1bXDoUzdDt8RquOH2Irr/8MzBhWGocXuGAKr
na7RqKK/9MJW7rsIAoc7mtZ9P6f9jlFl/kDo1C+LI+tKoX2+XdFZAbMz4mJ0wZjv9JpQUaIoKblm
hgvrbSnxt82QJodbWi28T8isur/yJS5/4+nDpqmkn0UizDjRDFebRk4wu6zMmQ1yykpr5+rOPabp
TPYPjzR9sdIQLt9c2JAPm8HDGH1yU+upY+T8zSik9fvKzzl/9+gw6Hc5+xbF8npjoIWvyJdS4z5M
0hTJGFsEcePVjTGGUM8ERgF1barHvCChCKcELKHhAX+9/CPONe2oStnE8YIlGgUewmoXjyLVC214
415ajrAweoXaT8BoHd3rJUoQKRQmyhh0CZwCmbj077pZ62rT6NB9FySerTfkEGL6Z/Z9/5WAqA6X
R6s1JuIDLYIejBgRfN1DZsCE17DsnTMYAXZ8bmpfc/I4RzTYZMH3IqbuQATIp04XlGIMkCWqw623
oj1Im1ncVOQq5RxNi5+2tib22D6/LRhf7hvCihxomdDwN0iiliRaHDXaIWtuA9FWWBibLaUrhkaX
H/h5B+ZDeligyGVfwaXs9Ee2A06ZaSWnvUfVCthTooivG1h7RWO8RyQwvaglprWC2rm3Vd5f+dDf
vDyDOdMOmJ5Z/uqjY0qVT7DesHFLFZFIKnd6nPECGcQPVdCQDyd6MG7ou6WHhRxpaUTPkJpsXDm/
/6Kuq0+RghPID/90QI71Y5g9grT4f9WeY6gNH0VNaPNDhgez9QzRFrlRAk72EjNK/doaaWo8efao
GjrjKrqL6qEubvyUbEne8ig1yynEAaK0ZjxYOt1NpNpY9Hh4EtcRrk9grfatE8NEQGqYOt2ta2TG
95poShIxzI7icyIoGCZx3DDhtkYjv+mqInQJ9Up5C5OEwKx7Dx/wsZSEtGdIyokS7pIbew5EfKhH
/DXwZEny276sc0ajqRlHpKans7gjA158D4ep/dTHyn1PnnxRvI6xW9x2VFbdxtdUwKFduu1Rh5H7
ECi/jrZMlc0r3MDzShSiDVIkk6oNtsS6ZFJ6YH6kXL50X2cPtUvTUjaCRW439eHyIv9baq5eL8N4
EJOF3cOpshyv/0BKI9lopjLjcc8ouXPTjWnRhO1auFsYxeeu3e9Ten3CeY2kox1NsNpB4Ujk6U9L
9J15i+G9SD+yFMEuLv+0N04d0EM0WdSNDI7XQ1wYmLITwiZmY86Mr14a1zu0Ft2PUYnPeMVcsx5+
o1ANgNfchebGyBi3ldMnobrYhPLPxIVgVBN7eDUyMItHcsQh46tSHnDHb5y7eBjaahdxHvQ7VTWl
dZhGQeR7hO6FeA+FsSxVlo8MvZ0dRGJFL9SLiqf4RcFl/39xqv9fo/DzpRKgkeOsBBNk2O2uZmBB
lI0+isyCGX8MbpQPUh1kP473rUhjf3f5jbxxMS7FnkRgFtjqGrkQnC2JtjExtawuuCumhtASE6gr
AV67cqnz3Y8zjhp42f4Ygfmrqq4uY4/hXj3vcRAd93bYNt8NJsD4qvlJuxkCHJpHqswDZyYWiW0t
rkEI57UsQ3L4UgvsTj8YLn/+z3cRxJENOh7Ne4/C+ic8kuDjFDW4dRCnHewNqMckesdeE1w5df5+
3CcfpMPED7YNRDhU28hATi+cYnWkCN9lrDghJ7uTiWk+9WIuikevmswWj07R5kcb5RmSlJEaaFOT
wfDRswqER3j+h7+BedOXtqCOO3gF8DAHPKRM4p3ajlzHPhNyowJyNrG6YxM30HGjOyZknpzKQuO8
qOeKJAvZuJDu/Vh6P11jCL80vSbpvIV+N99l2BO+xyuckU5YR0RDdPy23z4zc7WZYiXVhjFdUtwK
EaSvl9fg2Xvh8fBkwMARXBNdu1rwsB9T106yeb/MoIjNaKr2th+E1eyLUVrBZhgNXASVcVWNu6y4
9XuBdW6TQQ33gxPx9L3o2osZDLjmfrLHtL6bYrvnJEGHg0RAesVrS7p4gvNGaI0Q1yf95fJ9n317
3Df0MliRAJYeLfXp5YsEsXdakLVFG8cZF3oTEsDcOhAVWd5evtTZtweIAv/SdlmF0KjPBLFuAimp
JowyFjU2kLkcP6U9WPQm8QlYSPvRf9Au3QAxvmQQYDp8vHz9v+Ok1aOG9oqBHb5HoMTrwX6WmTRS
SWvtcSdCyoncBLtxA5P0hya2yL2cwEzrHRbJ3k2ZqcrYumPNtBCTmTy9YX9nQdI9mNOtihN0eKae
NbFfpZ3vmzbPPrg95Pg7je3agLcMuZNVYBFQMZBeq7F+Hu12Ow9N+zzb2vuW1Snid1Tn1rsuCRNI
F30lrqzpv2jZ+oZdqB3mwntdgm1OX643Wq0jY8/aR6Ec2zvTsKxfEyaX/RPRF4zUsZpqkkPsBfMP
vODG4N4UPdoqUhIx8O07HRwr0bs45TfAHxOlYLzt6xKQ4vKLeePbW+iqJiRuEh1RaJ/+TNlmdayd
ZUotyKbYoOWfF++ZMJweGSH54zGwDATEUQc/5Mqlz+sUPnd/iXjn+QT4U6+qcYRnNdviYOMGUxsk
VuksfFVq0H+kJU3QgYxxa+gyIYaXEzz1Xmm1zAzT5KuLlmqLqDa78pWcT4v4RZAjGavhR8gqXW0I
oZM0eWiySh1Qs/dNrfTtzNZskySYRzc0ac3dwOm8m+u2eBepGRtfQUF17cEsBdpq7SCV53uhX2Zz
WjN7LWS2PAxt7guItcZdQBg0YYIDJeRmMp3pZxvg7rF1PejxqibG5yYdYH1uTNmKBlvYdHhhK8Nf
welQaG97gFD3yk88K+Qc2ig8Lh0HLUFwNn60pZ+FVRO4ewtnzKcGgc+WT9V6L3HMfS3LtvxxeZm+
cT0MDQPKByoiarnV14TMXcKkRJoadi6GyYkr4vvcMIqvQaJSTZ4kk6Qrt3h+OECVZTi0vAcHaoF9
+mWMjZelyVS4+16SYCREhE+BWRXYxjkabUSea1CwPCYSHB3BfGU888ZK5ETCYAt4Eo2Wvwa/UVZP
SMUZyquUeXWfRPbixtj21r3I0yzeO5WubwhtJxR4dNu7PJNmeu9CVL1yRr3x4GmUeQQL3ku7uDyl
f2qmrpCthxO7u28lu9OA5v27oG8mtnMuTbWdMpv8g8vv+vxYRPfOIAFABMOt86J9jkbH7RLMqYF4
7pBayXpH4rxx3/vEMh8uX+yN+2Ou6S2GkAvR4K9495/7Kxoywp2pWpywJcNoQRaEKsvkUWfVLygY
7RXO/vpyAQ9zGbpxChNTC9fi9HEGTlXZXtslh3KG9Bph9HiHHESLnTXG3h3ufsQ8XL7B9Qb/94p4
0yFIWGoMzGhPXiBuJmzjHhkDnB3+Azr/AeOBrnlnYuSCwN5utiKU1wijjNf5a//dwpbL+kDcACF4
NcI2P72ssus4mPKEKMpssp+oXqP2UE7d9MWSMOA2bTQ4v1wzNjCnahsGMlj4WXcRQCiJ53EcLUoY
y3zB3gPplfKFYwLrNsUtTv3pO3x4SSLya8drt1ro5H2XOvUHH4Qc302zkL9GTA7HQ9wkiyK2TsX3
ITPl52oibnpjerMfUGX7MtniqGGWW02g8jFrKLuf5rDpfs9Vidl0IlOyJGB1EGGQT/LOrrsATwqV
pd/SDEh902DlSeIAyd/tNtIjg/nG6KlbQpEQU2W082If7iG/CA2hview+fsFMk7Ubil1+KvgvP9m
lch4W80U1eSmAT7rBj3dNnWH5neR9vBEcrZzQuxjPeX7Is258b43YncHM8h4iYA5032sg/xBeyqZ
t2NWD7eRybve54UbYaxkOPlPGgOsMWoWWryZIr9/jSk7m33c2biRWp62COcZe2Z1o3SKR8PM0HUg
YyaewSjJ5dtkooJKKKw+sTHqMcT8hKkPAJ60O0V34DrkvyXMJx96/uxdXCUYyEa2MhL81Wv6h5S4
NU1r1Tn4vQDPH1TTqt++CKkEp9wVXxrgq9+Dauha6HRDGGRD0nyxq56MB2fU3T1i0bjcwQ4ZMW3J
rfQPO6eFE/7kt/ZWyinSEMpj3OI0ruktRiQxJkc5UPrnQJpWcpPXZn4T28GI+aUFb2xDudNCH+3N
xVvOxbx16zWE228pNyaN9ztuPMAhicPV4CtucHEh3kaDAkN3UAAySJcnojajJIIrnttySLDvt0if
HCOjDyAWqYlELsgyv2YzRmY/Is/Ha73KykcJURuPMDn/yePY+0X8Qlhu0U8wZsMfYNqxM6r0gdFt
8S33Cr5cqxp9vZW4y/sbGw3kz0bjD7rXtgoeuibKf/DgkFF7Bg4OV3aPs7EuLn1MSkOAYsQQnIar
WZJcUIt8jKoD3gMTVBHtY7Y6p4p2KVN2GzF6jukg6HrbP+aUTClnoq5+ovZIgp0rxuol6zJEzLpt
wpu2XXipaRjOiI4VI+krv/Z8r4MlRg+8dHN0+muM2StElTlx2x5A/SyiACDoZpAwv8sy+6xS9ws3
aX68vL2+sc8F/4tULeAePKLTfW52mRNpz8f5zZibXZZEiCnFkjyhDf0gCq2uwCjr0pB9FUSKZhnr
XUrn9Xbu6aZxjNJMDzFU5BwhvKce2qaO/6N+jsuADGFqiu5pGZqs6q2Qcf3sl0NycMDMrT3BmPEz
+HrQbf1ADUeVFzkDQoIj/vPTRCdOaUkvAvN63Y3gi2IwPc/Sw6CSem8ms3WDxY/zRF8unoj18q6t
7zOS4XKjsP2JoeOqrruW+wQYQNeJ65CCDoAsfsh5Gr5m5tT2+ygz8ug+7JL0pnJqTM96HAW+DCpG
nGtaPWGNQxfHBPIKH4JVxfj8qahR+d14mGl0W3yIIm9nJ2LJmxos69WKKvI+BZDOzwzMuznU7QRm
r0GBcQ7KUIhv4gyz1Y2uC+feiCuTNPJ61s9M6FxyomPbqQ+h9syHtGiJfNB56RICgW7GgIdV1Qcq
MVZEVcWqgVMFe4bNEILl1skJW5KGTSOFwFd+9gsNT6jpjMDYKTj9RElmlvGlqYzsh0LiYO9LHK27
ba7b9oMklVMeY/Ys+SD7zDa3bRNgbDiVNkdWrvMAxlPsZGKH/6A1UhbXAftygh9IX0Cm2RQi9Wu8
X+36KbaSiViuGnhv8SGc8z2z51Ef2b2iX33EaHoze4yht3MSFT+1WdaPZRuZ8ubyIjuTeLGn/bUi
YFujQ6eBOf1mg86bYstUxWF2Utvb6nrErD30CUJMPCwvSo8Irh5L8oNMG+tWzNLYRrKIx23ZhJhv
+v1ozjy/bPhd145G5dmOWH/TjVZDRmJ17Ab3UdhrQsHNJttNeiZNqifSChOjetv7LqkaiUcOJVbf
fyajkYfL9/dXZXpae1FZYi+H5wyjb4Y+p/fXhBjCyLZvD6YvcaVymri5mYrObPZtLpgXkjDn11ub
8Ve1d41aQUY1qknvansQ3lZou+s3+JKXHyF71TgejoMfP/udIncnnqjYWLw5pGB8Dl8zNAvVzp+s
riXoxofJEMJHfcmQrAyPjo5m8NSp6XcCZ6n5vWxSJ3u2U0ejOHQDKONphuSvMiZcH824wFvKTX4n
MvE+e/DlMuTB0aTvCrtsv8/A4lg9JwNAYRAO4EumSsGRwzypnzJjGn5UhGrxzlCl4pSSW8NHFLBu
eazZ9d/75TI6jayiEreMwILP9B+juvNgHZISDQ3kqxwVk/wgH7PHyIXaTIVQ1X/6NDXBszgCcN1O
dL0THcsXuDY2jtjXmQakzTkFTQhKSdpLB7tuS2GhvrSTNY271Clkf0smkEwR6JSY5iRdVL4Oc98U
xxFmZ7cZLL703eUVsIqkXBhWrADm+pBbQJ1o205XQF/NTjioKD84uZ0SeJLYDgW/6Qpi4HC8D9TU
kYiJsdeNpznhN9bke68NnMz6aKf+5Gw7WO/fhpKohQfl9Hb1NC2PY4Mfa+3QIKnGe0SfSZYuOw+l
h6OxEd7YRYWMkS9WUd2acd08RyoZHgkp0MThFQkBoZC1DELDEyP4PfSl8VJFvf/L8SscIC8/gvNz
GRdPvHs4JRmjhOvZ0oTEMqhdXRy8qanv9IyxWp4wUa5NPzoy70uuNK3n5zLXW9TmUPZRCazHfWos
e6XarjjYVZpaeCZZtXiMynK+ckKum2PeLOciI2suxmRo7Q/tWcmIJ7yXHxTeTI950Df4d/biWfe2
vrKK3rgUALGzsDaAa1Buni4ieJWM7bypPAgoaEesDaF8Cz98YT5jXNFY/BWArrYsdAfLgAcMAEx6
VW/EdoJCNMyyw1D1XnUw6IwVIU11epMAw0dPo5rC37ElYoLbpP41Sc4GKQf452EufXqsEofRbW56
Gu3k7Oc3UYuH81OchzMiRW9wXqKilJzKEnbajoXTp3fD0PUYBBhWcuv6yvuj7EgirrMkhkOMe+Sn
znMX0Wk1g7doIOJha3qif9WNcHz0V8xHH2LhX42qOF+6Pt/RX5iUDxlM7vS5d0YDebAdeAqmQT6V
GiMZfYgDw7g3yp7+2AjV6F1513/78dMXsNA3IC+CzsHfWHOQyLqwTDGO9SE3iogg38GzjyIX3n0l
DfMO1bJ3U2VNvcHDTP52jUTrbR8S+hc5tXcTEaGw8bDYfOzr2ZbY3C7G3VFVwtK1TELhbOEkV07x
81rfhzJlelD4oTBQLp4+JfYtzm1YcQsryzzgYQptSEA/9Aa72PY4WB4JXeuvfOVvXRQ/DBQy2JcD
Y6/21ZTAD39WYXlgwQTHcXAwxRrqXUvY3qYN+up+CNLhcHknO/8MI8wilsAIa/nfuqmJW+K3OGKI
WNV4s2zwYvRe66CEGdYyArx8raXyOV0FCCxR/sAICzk41s6LLhpCDJJEc5jnNtoLRE9RQ6BYmHt7
pavoqcEOcIs+wfx6+bpn9wggzJ0Ro+BZFPhriwfts3O2E5F7vQ5fGTnk6SZ0C/egldO9v3yps1fI
pYB+vcDHoZzNfrXTGOGEVouMvMNYWvqh7oNmXzpxcGDIVP2ACMDUJkjmK13b2TgXjhfueYBfNhYW
EdXZ6Wp1ORvCXjTtYcAE9EMaV8IjjgRpXiu68Vh51uK+kw78OSfXHVhofcAjLryyzb71MzyaOaIz
YJ3R2K/QnqpULXYFaX8gwNv4mVsq3MK/8PfaQ2rF7Gx07wnQNhy0fOQ0SxNqlA7r9spmc7bBMdb1
+HjgAYbAHGuqmAaNIk9tlgfCb/Wj7KN5x8MLb60yGU1+BclWV6qBs3XNmqY9XewcOJpZ4aeP31Lo
ReIsE4eYFKeb0mbgiYwkP1bJND960RKsIrGyBj0srzTS5ysbKyMQXmg/FOJQkU+vrKTj9jPGYIfM
R0SIVs2Wd41HhUsllsdXbvN8bXMxNNt8QCw4xr2nF+PDNTSiYnEIheN8h3Bg3QhhNoQq2eMuQht5
O6GXvnLRN+8QVieOfpBtKDlPL9orB+yeqKxDyGBnZ9po9Ls2WuIoi+HK9vvWpTgXI8Acxo6Qdk8v
VRdYXCZ2JA6OmfobKdV3HAbVZ1cEycvlXeKNJcrSxI0LN02qyLVRypROwxiUNsGFtqse9TgN7xIL
qWAHJedTbF5jQJyvT2hKy+nLrguk9lc59g8KgVDXQEw5AOsQEPkziIuUYOE49DehBzS9safK6ZFs
kWNpaC/88F/vFUUtijCT4mtx6VvVeWkuogHyIaWyVYbHlK+eXcmOHgKzih/QJv4fLsdHb6FpXThg
azIMLXk/KasqD7OY3Ud3FnozdWBrXhIUX0cMB/aXb+/8o2AuxVuED/e3dF4tmqWyVGnrc3sCdY0v
/enOrGW866RsN5awjPt6cq7Rqt66KA3YQmqBnIBA43SlEtVpTjAQOTul9glVjsIjdjbTPgKUOAi3
KR/8ViVX7vT883DIIMIdI4DRDgd39SW2gY7CdkkA9Qq7eDbaEHsQltUuAlG5soW/dX/4l9Bi+hB+
4dad3l/SB/ZIx1wexslSD3VB9xeXFV6xaRX+wDdphEl51Rf6jDAAgw+KAoUXKDAo/ZrABSUomI3Z
Kw9+MjbvksUv+zhXQCIwouxbj2Tl3YAhK2gG3mKPWZlL8oEj70dIqNF2xqf8++Wldf7ZQmdjzLLY
yKEiWOIh/wVHYXUltcTalERps3mpNVpM6dCBWG6FLVUo0n0gHGMXNX34n1/1MsTCEhHVAgs7Wi3q
lNYo1AR/HExS2z8pwSzFsxt5m2XhtXygM1041mS8ZChKOKP8XVend+kN5PTRzgYETAXRDe1X8ASQ
NL8srow3pfJI4sgbGR7G3EEm4pHxHhVW+amszWukmrNdmV/CGogWtxQYfOtjHCegoK08RSK5CSuo
saePYO/ZOy0S0qoq17tydp+93gix2qLpghhDpbhmg5R57YyJ408kwk3de3gjD00E5cAQXXuPKUD8
4jay/yED27i5vK7O7xOCMQMcm/YPyNZbfcg8bFKR8tk8dLLxAPzpu1ysqp+DIvle1PY1muxbl7Pg
VVCnhAyM1hh4hpWt3eStdRjwkyPXuLSPRHCAUY0gPkq2xs/Lt3dehjJMR0/L/o/LO2yw1e6YRbWp
fWO2Dibjnxc3GvNnmfjZsSH1Pt3oUnWbOPJpy/Oi+qLTatoKk7jiK4XLmfpiCX1yITbAKllaj/Um
nbSGV5HCaB4EyYL1q8Dd2n8y29z6gjAEMlw0eum4o9caXEym6/BADpNuH0AFyYQkSGH+ZAd89Psu
diySuzuTNHYyYjoY1xrJzUbUnT9sa4yHKzytY4Kl6gSxFikLOZb2l5/p+VoFn4ALgdxxGf6unTNx
gxlKT4zWoYFgruFSBcGrhnj2TNhxfANklO8zPLZ2pT9d46os9cG/TSMRIoiwKaxBo2DMrEWWA/QB
STbVTMy7Y2+TJvTv8lY1V5gT6xNnucpiI8cbgxt19rImjAHcPjXnbW3Z8888yL7Vk18+DVlkPIJ1
gNym/TUXoLMD538vCvSJGgpd7tqWfwxdNAjKnbcJxXsHDKacr//D2XnsuI20bfuICDCHLUlJ3e1u
57whxuPXzDnX0X9X+V/8FkWI8GDgmYWBKVWxwhPuUEdui/V6rH/UOrTTigYOZABULf1QD57rC2+t
Xpu4CF+6dGoPLobdRSBkItzmzUUw6voqNhc7T/APUQO2I/es89sTl/VaAU24qDqUk3FpQbQcnJQb
HD3rQH0cCXtiVBJYe3NgrTLq6DEOIlBwkfQjo/QuiqcVH43Zy/7NWvAbWQPXf9VcdDcKnVwS1aH1
Nfiz9uxFoIZNpyofEE4EJlYOxdclxjMjLtzk4Fm8EbeVP/S3mxu3Ma/y1hIsq/sF4XrAg505OM+2
QUM8Rp4PtTQlhlxidw7Az8LDAL5P5nNn5naIZ6tzcvRM+QiSkzhmyI6qmzdNdPmrJMAROB+3Dffe
9WfTlJoqUawv2DA2Tn/qR609Ux5X39dppKghsqtaHCbKSK3SREpF8ctGHR+B+in08MjHMVFSFfWN
grjg58ZOjbfUHlM4XRZoj/P9e2QbQ8qfymEmmSNLJkbffOkJpE81TPkKnC/t36Jfnj6NeKGEo20f
hauy0rK5N2TcxHAcLCpbm1WZC5uwrAAYgsCh8cET6KMANY1f4mIaf7SxavoAs7LLFHXDg6fEzsGN
uTdTMkmJT5LhxJYlY8c9l9SA5m5tiJ9JlYBeiTTvozb05pHQ4k0IxarK4InalnxqYABcb4COrBhu
M1ekIcYsSJLOCdWWag/ddUy3cCLC/6HOnUdOln4pQfv6+bKsrd8Y0fzu/geWH3Cz6lLYTJLfANjd
PPaTh7ZkHbcCJrYYzlmjdudGLJgeRwNCFJ0wDjKF32SymwFpiZBEw3yg2349dwWprojxRDAgJfSo
z4C4X1v10tNQg/E5+m4fgSwslJ44fqzGzA5i8PL/jBZ0Qd+UJn+n3Mg65DUiZf0xZQoqINWYoCY6
Tiqir+1IWApsyOy+Y3ZtvouLpezPIm6GR8serPngCt5bP8CC7FlKldzBm/phvPaeheDOSu+yUvx+
tvPXq+v0/gzyPhB5ZL6+/712rnzq3AAxIC0SKW1jQXwHsjir6xWLvHYJtCLJT8ri4PTRtiUK7Mq3
Mc6yv50jxRXCTpvuOFE2kjzXn6wVMWAw1GlwCDTdV5Moofq5efyAUAgYArKpg/flZo5yPFn7tWgA
kdzJ4OaP8kcbi1lEist4eq88Y0AyI0BerdDULBtBs9o+ibofDhb25vz/HpTBKJWh27+1ZYnwhTaN
HNcz+sXtP26DyF7fqajiSoXz+99wbyhE6STOFJg93/J6fl3GIVhQogItDqfGWMQ5GRPrHbSX7OC0
aTfBGLNCnA0LAlnJoVFxPVSDQRGyuZA1yygST5Q8qK54rG2YizT6aER5FaAY0Xy3p3J6k2grsDV+
U1DZJVoS0eBY/w7tZJ5zVCwOFuHm4GC8Dg0KPDX1At7oTezS6e2sR3VeUyI0vA8kecvJBgEdRD2c
rwmhn4Oa+85KgCJ2bZQJTbqYW1YRziTI/gla9lme0wzqOvOyWPTk73/avVmxZX/PjFO6vdnzNFtB
JnBUMNoGDZ+B1ezjpAmGusc9ftWUg1Xc2UrMh4ub1MXhBpKz/uOowBHLCwviRJhk+fIFPmuNn0q0
vB8d96iwe/M+88HQdGROgPxpNm+K5i5IANUUoNrgPyGBOmdtidT4YvzgqBjPPWYyr9FvmpRzq1jZ
SYWfcLC2ez+AaXLr0ZQE1Le5FupBjZyowu/cdtrlBQiR8qbqyvaBhl98Foj2BmJd0qcZFbWEbuNS
nu9/29uwlxX4jRWSrQMCy825JXetB82GpDpnQ12fbHPMpgusEaywibSjh1Yl13qi8kDfOEHSyLlE
Zjljogz21vyVi6o9Q59xspdWFOandqUA6/dCSb7HKByiYDpV3sHNvXOTXv3izTeLy0qJO3L5EIOc
/oNjr9MjzLYMnqsJNAdx6Q+TSUx+f532BqWbxEEjRWBnyjPyx57k+Rrm3jGI/5PMeQ03w/m4dh1a
U1pefGrmQryqzdH8dH/Q29yMj8PepGvNvQpZZ3OfoN9A6U8p6zBpNS/5lnpIsRIjxFF1EUKDOBll
YAfDppvMxyLp8++9sIb0BKt9Wd6KLkLnyYWK9uH+z5J78irakb/Kg0bEe4Z841Y3ti4ygJMJwc00
l855mXi7CEr0Rz039Hc5HudA1FuzPLtNceSsu3cVgb2QSolS0M7aXP1alqpmsRZNiJx38xOwnnZZ
0sH67FLjxtO1PSh+7nx1aYnON0cbik+wiWlbjMiKBPRz2OctYhkCLJaYMsB7xaieuBKSfxE7PPIC
2Ln+6FOg40OZQSqJbK6/2RbCbCMGzWq3P6HUrJ7zFRW2smiPdD/l/2rzJW0eUxkcQADin+tdPTsM
VEdxE8bEePp5dK0qeURM5VAYRX6X7UCE5OTWtJxAMmwGatB+idyZLmtkSPiYWDP7Mo1R/zx3/Ywo
zaJcWqXJgyihQerP1Ti82MsIr7+KS9unCJH4s6ZnB3nC3ufloZGFHSIX6szX089WD6G4UUPAD5D/
61Ef8kABi/FQdVH/HvCc8dxl9cGZ3ltyHn4oY7JvwvN2PSbM50KvMDwJsxnfmSIu7BdHSdqDxO/m
nICMJOdEhEDeHaS616NkjanNJSKggYycX2tamCEElUmcnz5p48F9sDMY2jKEZCBt+cS/M8M/7sY0
o+Kn0LThs1ZpANYS19gIP5RlGdWnEdzTwZu5Nx4Xj9T0x3iBgtn15JxG73V1ctygxnEdhPLkXehz
2i+qW7VBm86HYNqbbwZiS1IB2cBg7kFOXQ8o6D04+qIzoK5A21GKxPkX9MgSn3o8YtOwQerhDWgq
7Ewt0SCOrMcIgCVQLnTEvNMe9jGAkktW651xUjCdDeyCa+xspWNSnXFsTX4tQIY9fNTi9tQayFf7
Tdrkz3OaNtMF59Pe86kONEcyGjcHgImRAKH6Aa5fM7fVfwO9/apqSjdwLQWmmw4YFkEe+I2nam30
i4aK49mwDnXyboIehiXioSpBS4kLUq73HxtGpXe2ohvpBoQLHeaGi51ccDEchoCao/1S69CUgLx5
4dKvHmW25sgBfe+DUqKi0GPQ+ra29165qsiHW/wAUzqyPbiZg4MFLvbxkZj13kBogFBUxCqNV3Pz
gDcKmXyrlF4wVWCrzcGe39e1VX6+/yDvHQi6N9IMmguWpb1ez9muDbVYV9xEdWd4r834y9VjUSMw
kaqPQ4vi1f3xbl4oOnKS1s9hoE9Fh/R6vC4ZJ+hnJaSuKqfYOFZ9/TygNqz5tV53P+4PtrNHuVhY
u9/71Nuqd8xQgNIsryOqN1r/ohnrL2HMmW82+fjoVUX5XLCND0LMnQWV4uP4nILfIZnbXNIrsmhk
OZYX1O4EY27BCD4HXhsoOI/+EJN+BGe/DfTkitKjARdBewPs6/WKLlaOHwdIjUAgGwUEvSxxvSBH
b8eStCtHAD8u8GsZOpoAS+e0cISFd7HnbnpA6/FIRGR3+gR38udwo2/hLqgWRfWoJ5EEaIyXciKg
m4dh/l4mzlfi+fR8/wvfxJNMXoZ0rgEhB76o3G5/XAcThZGlxDw9IHSwMN90sYvMvXl6ziAN/xCm
UB+UQRn/B3FEOTJA2ttdMCxN3HJlHLSNZU1umWFyNDwwI9yeLSSIn9sUGl5Vdv2Hsczm93giL0fU
8t9tt6t4iClDGWWHAdumu765AXvaB/iiFVFQdbG1vkKIJh+/AdRH03qslaWvg8wyVhQLXK945/YA
3YN50oZ/FdG3adCbirPAKoSjeXEd6TGpL5H7Por0uQtSMqDqkia0tH1viIc2wIPFK8MqsiD5tdGS
6D9EqSYfswlDC8qMNnrL5mSjLmuiBXRq7BrhW2+MvOpVrixdAf8zTpTHuFM64xVKZ9NDlar17Hd9
WX6yIwvB7dVwo+KgGbZ7Jgi5pXYfOQYv1PW2WNUo7etsQaqqW20UO9Bo/GVHdfnUghYOe12U35G2
Qchr9JpHTWS9nzXe/KFQ6Mv4Rbw2R14hO8cCnACEbeIONE1uUD2ji6hIv+hBGlXjF9HOtnwms+lV
ho6vVBSO44P6zs5DSbbzGydNjAq1+XoJkO5ta9pPRBFLbwajsJcAiLp2WUswlf6kDJScs6aFpEl0
0lHmSyHW3j+cO5MmDSE8Jmw3QfjJv//jcOYoKXdT3OpByao8NEa8MmRfqN4JVebx9ViuMLnuD3n7
vADGR2uDY0dHEjjE9ZA17is0lBsjqLNaPM9mW/pYThSQRkfxeH+o29kBxafszCA4vd0YEOiJPpLy
0NwsstkOMOZdz86Y/cjcLD3pWva3sldcqPDvueswNDUJXjfXvK3MqpHyJwAfis7DMiWXhtvu86pR
/L4/s71FlEHr/0PB4kx4vYjrpHdx3dg61jWOl/tLnY4/xrGynTOdKihD90e73ahkj0is0P3juaCL
vRnNWVMSjsQgkMzdV26OI7MPD2pN/Ryl14tIE68Ph1yBJazlTf1DL2bl6NW6jbUkVB7VcBpRGH9u
MyuvM50xNmeAvU2nvhKFMD6wa8aDme7tGOkFCMAYzoilb87DbOFj2hQw3bKlRpHKXiMjzA0YzBWl
p0/C49a9v7S3jTU2jZRUMGSrEtrNZkS1a1HKSksIS43n1mdt0cfTMPZYUiF2/hbMAgytws7LoC2n
9ktE1wOlhSr6Fhet/vb+b9nbVHCk0WsB7Euit9m//TpM7TLD8RrsBCfGukwe0sFWL9Lm4GCdd4bS
kI2iVAAbmAXfxJjLahiKA+0liDKteGNm7gdy9Oi5j5eP9+d0o2LEoWQmGlUe5BZo0m4uWdzc8FbK
OjNwlq56T72t+RgRADWEBGvKBgb0/BZEgrme8jbuF39JOwe/9R6mlJ/YPQ5NiVONp3hsa9u3bLik
gdbC0//7Ay19VQkTKY3rvAnXR8zVFbUvJnDrtFlbDNYrsz6jPlHOaEfodXiwKPJxvQ5Q5HYjXwCE
gRXPTWnEQhVl6EcjKHEBMVCCaLRR4O+kieS9m68mFIks7r4thUc3ADmh+X+lS3eSylU+Bqo510f9
sxtAlfxMbASpMs1/+U7X86eP1alll6k45iXFCQkF4+eI0cQZOyLl3wG+b++7Zok1AliIFL+HSj2v
YugPFmbnogO6z91NvA7gYau2mFRCKk/G/AqVimA0CrQ1kIb4uZBQPiKZlLV+7ClpQgAyFd8oi5YH
Lb297SpjIjB7wEPhTW+2a4qwpxI5JU2lqpifVHPIXhWZ2n2yhnh9ojyKp1a51LhRCYLBQon175Oq
1g/Fkk6XquuLD+B86u9zrRZPVm1l/7u/cXYuYRTw2aZUREgQt/BF10T/tKxzNbAbHJwMZMiRI+ns
5EDedW83ACdH0Qu0CY5y292wulHdrjEOY02r27htznYTdANEDj9emhbeqrl8bMjhdCk1ob7JBHRC
FGDjgyB15zWgRwWbTEqRykrx9aacbXNynLRTCcvK5KOep+0XU0/Tz+g22K8W0KoHj4EMfTbHEn6H
FKPi/eHB3byzmvRVblx8OCyY+m8q14lP41yUT7o3N4+D0YHaouv5eP+b7m456HKcPpCaiAjJX/VH
DDgzm0aQOwU2b98/sjX2RMtj/QgQu7pUrihSKMJR9MtG4/5rKeWyAPJLJxMydfW1GS/26g+xWoId
cId3c1njbnT/J+59B/Br0ELo6INckNvyj19YC5pPPCI4DCn0zca18d5Cx0P7D2J3+84xRXewz/cG
ZPPRBwMfziW5SU7S3BtnHE21YNLrGF/Zdk3fEfXgoLGUdtoG+jQhR3N/kntnC/yhZIfYZCC/W3l/
TFLpHbUx21UL1NUUH/B5+4x55vzt/iA77y7B8P8fZHO95FXiNgtdsGDtpEk8RDaBvp8XVyXimMPy
X5YReCw+azRfqUVef7dIdDz/Fc5QKM8a5Yl0cJxP7P81MOe2Dqc+OdLdl79/e4Kk3JkDdwB61pY/
pAhTU6omJS5O9fKxGfFWXPLeOo8Y0zzi9POT4kfzVIHufvj7hYWjAWOJUgcgCbnwf3w9DzeQ3OnR
bAEPDNvUwBJ1yLvpNZy5/mCj7M6Rc8D7JE0lt5qfGZAJxebmD3ovXrpvWqlF8/OSYSxNr7kykMRC
UeocG7gzBbq2xEdFlb09xKHgruBAAjvZ7KGsTos5cUlbdYSvzvGK7kKniupti6bI6f6q3qIhUX+G
hYJ/Ggpf+KFvbsSGTlqNX5EeCNtellf2lM3LG8Tb5jhAfYFFxqscKHOl5p3yMqWzObwqi1VX3hYD
8hj+0Gidc3aGZPycqJ2Z/od7CTVgerd01snfN9dEZIsUA+UIs6MY9lijpfiEiKR/xqXnJ+w2cRAc
7D0PksmFro0qg6TNcRpGwCfWQiELvWtojaXxecI+7SEai+Lizq0TRmYyHOzrvfyESiFdET4C2aa3
mWPlWKkxaVxLlejG6oubL8mT2Xkt2BejaJ5wGEU0fZ2EMvpjWinG09znc+UrCaBFn3w5qY/2xM5F
SToK2pK8nhx4y/YCgqDV7Dw1SJSlVi5qbGnDGWBzm38Fyux45651+uI0NIaYL0mcuki4tHHG8kyF
+TXTSn0iQwcZ7atLheJYNGvx0cbd+41yx0pvFog+W5rqoCslOXOvUsxrcYpIIx1zbHc93z8eOyeR
/zuSp6gp4PC+tbel6zpOWLnjoElG8bjUwvpcjuM7NWuVv87XuFTZARITgNHT9gX2vKjrhrixESiY
y0sau8h+UC7/J2un6sP9Sd3ucoaiW8VnlCNu38GkSmOjN3o7KB0eezdV1DObCRcGBeLBqmjzebHW
5WAldwcFKyjbgKDptuoNrTCd1cmxW+NJGqhi2JTjKQS4Zw8B6+e0NJdHr1WPZFJvwwyCFooZYMp4
Ibnerh+NAmsaQ28dTN5S6Ka8vwiwLKp1QXCsvDg11nD3l3YnroZ3ChBAogU12d+5HhAxpnnMqfIE
3bqKT0nZ0IMH+1V8gF7cn8ATRy8aAn+nrNONl2hx1o99vR49lb8rqdePtGS/MnMqj5LKvnlAEkwb
ZyTpbKKrRnNypKOkElOcLVMVcqU6GUVfZ/k+1In+phBSp8qKIA/5ema3v9Tadr9bVdYML1Y5t19Q
Z0BSM7GWtfa9Kbcf0X6uNHz4TPcpNa3OeIJXony6v5BynW5mQMmUlQRBe9Oj1pLVHAxkpAJHa2f1
Ypda6uKBp9cU5RP85U4rEJ3zyO2Vn/LRSOugpkZhPt7/FbfHn3IBzUdKG2g0oxNz/TU73e7VyIAY
2JvV+KKYoxO2fWLiAzEMBzHHzlAkxVDYJZaOGsVmKIHXYqMI1wzUZdbq9+3UFEpoSgPnRpBLHzw6
u6NRCiPjkmo01mabYhs65rHtYR/fjI3xVNqaWb0IHe2jwLF7ZAn/eh1lJQptA1RbpY7a9ToKdZF0
LkxDxJC63203q05jlKRfa/3QPuL2XYCEqEn7Y5jZ3KObupcbI0ZXW4MTKGvivUpGw0XFfDlST9q5
VxiFpUMQnuzF2NwrdNxcUJY9SCa1UQysF+r8TGkvgduzdMJ+LJGQ+H5/DfeulqsxN4fa0wGKuFPl
4MYBfQrAQ3KSRqLv8AKsAzPPUNxcNTfDZ3FeLtmSqK+mfpm/3P8VOxvn6kdsNo4VdcKcVs7lijjl
yZGg8zlNuncu0I6/36P0NeHowAtgz2xRI8AI+5LKohtAZOl0NG5E9KSIlmtKWcRRYWDnvgEKDSqP
kEcmiJvFbegdNl7RuAFucGP+gBul8sG0emFcPK1s89BLdZRk7SEX84Nuz3BpgdlG5V93bqjPaSCS
SYqBVZibbaVGsdnRnnYCO+/tn3A8y3/I2JfJzwx9PkqH9z4lJ4TcGwwvRZHNYBPd+wp6BYMVKOF0
cet+JGroHnR3HQ9YsntD4azHMKSjPEmb1TXjNM0mDeCftjqKFqJg4M6+lqppFPbuVP9zf4/+Ll5t
Hg8+Ia8HIiEwY7fLiEQfKP2R00mazr/NeR6HoB3SEfhWUegfUpGups9dhcMO5JrqMnUGJZcKSGYx
TMk7JcLW9P5v2rswMBImhoTBAM1L/v0f2atA+y9OkPoNFNUcP6FbAy5HEeBakAjGR7Wb/8NOQoOI
9WY3m96WOKU2STaKxGPFS8d4xOzI/OZVy69+AOl58HLJfbJZbRoAZJGI3ZKjbatbkbPii1wBkkks
C8drDITVn6j7orA0KIbhd0qpfs9w2z4YdufEAtIDwUCeJotqmzfFrI21JCBwg7kx3QqliKQ9JwSX
5hk7PBH762qX4qSrTfxx6JYCC+15cI7mfsMPhrLBleHB3IOKLXnY19/Vc92yweveCyLXG9yndVI0
EXYOKGIfVJvyPlHKMg0W24kxMQakEvu1q6W032dteq3OQvxvLYr6G/BbFnC0NZyRiTKc2MeL1ugD
V+3RM3XWrHlU2mQGwWI0mee7A+aof39GLaJWKbsjvTC3/RElTY1+aqXaz2J4IUgADCgKVfy0s1Y7
qD7fXgcYmTAS6A26nURW14vWz8ZST9GQhPQIhmcnRXkGzcTihOlcdRB53J47hnK53eDKO7AVN5ec
Njh5s8ZdElrT2F5yWwo3u0Z1yVfcewFtGOf75/w2/KCMKiNuyqVAR7dYHIXEygOdqwSVh1hojFW8
747ZEd7pdgGl2SZNAoaiGGbKX/HHbdKKtCr6AeKIYugVteKcV58a1WujGby/3hYMRSkAGr7Mo7ZY
NW+ZXGzQFlqkNeCWrhlHPxM4S/SuUR+s3e6s5EAsH7CNLVo/mgzstL1VgcZmR+eirNsAaT71pDdo
mt3/TLfbAv2838kvJCgaIcb1AmYjdMssyZVA1wv0+zLPWk+pEq2Al5w3pWr+uj/cLbsXUhdgYgJG
CuwwjTbXhIqML7JlIP5EznXi01dBonSIMGTFTwB1TPTe1UE2CBNowNDZOm/0h8FSv7kosGK54hjr
4Ht9Z7X43OHM85qewqxfEEDDlscXdYv3zcFPloHy9bVOG4AGFC162TXcVugjgsmRjogSLFFtf7C7
ZfmQ1+nityOGhPy0KYw9p36wM+NJRwb4JU5RKr3/G26veMkeQHiIN4xcdgsuS1ZrBtY6I7o72/PD
VEsUe9Lq56wra2phjf7oNFF2QmQ6Q4QIgtX94Xf6NoxPfYn5EyOBXr7eJU6CtTuIUAT7cy5t34Os
E2RI5P/UDQX7B8Rae7+EefktWbXufWKK9ExDePqJv0AHEt4YL1aieee6mKbolHkY6d3/gbcvL78P
3A2qcXRUb1qZv+tymeooNPE892TmUU5uoCUBetTjBa2JNdT6sjsYVMZq230BRMQETUmiCmLlelGK
tO/wBUeuHakV5XOueF+xwJ1CvXGGcFVt8Tim6RpkypQcYPL3rgepXIGqIo2qGzfWFo4wyM0CqVpN
Q9cg053QKyP3ybCqowLKzlCyQ03AitaW3HzXc1QSPa1Wk4XtsoGYzZlzQFtLPS/hXHfl0TbbOWkM
RpAGJxOfHW+zzXBoTvnDmxHrzup+S5t6CGlTjqE6rmp2KvQi/oVmjhedZxM9KojilgejrzoSbNqb
tdQehPDA7Lnsr2ftaSKHbuoqsN21NA48bdEwg0wi51XvWuXl/t7dG4y9SysJCRsy9c1gde9o0TiW
MXWk0YmDXMW7x5+wVwWXh6r6Efxhbzh5k3GUJVJ121KZal1t6w5CR+vNYGKUov5aqoBzFfwzvvz9
zLgyCPIpvRHibJIdyrhj7IGACRSTtLUwnfIh61PcOBaUSP/DULT/pNKVxBrr118s6ucGfSsjCuIl
83CdEEYc9NlU/k/J7KMnc28F6cHYsHoRtELY63osqO5DiSdsFJhmPI1h5c1qd0HSGW/E0i2Ho4Rp
bzgeTJSVKMDr7JPr4XKj5YPN4JV1DNxeEnvOg7pAa5zA2IgPlnHvecZ5kU9Fyg0wdfvQpDqSPGOf
RkFmTk33iudw+BxZtvLBaLTql4jytkevpzVfk7I6VMsRtP2gUGxp0LMRy78jYv0RN2C8IJxOLAGm
xTbyNyRg08/7H3ynXUcnDKayi8wWl765OTbQPdYEIRJ5bMpm8dFXh5mtRM1wylrHfE8AN2p+LJLm
TdOqyRrOMVKIcMjNZ5AW3VtgHOA0lbE1jkjOO2+1zLllJgQwk0j7+nvFPaJm1WoRvMWOcuq93HmG
+uD5nTobJ2qeZmjUC37O7dRbftHDF7m/MjsRHfRbdNY44SzNlgEQp+XsmRlQPjxBx3M3KtMDpVps
CZblNYyRo+LU7nBSqAP+H1TDbV7RWSvFWo+7EkviJx1pqAAXcEKivpgv2qKe7k9up0dIDUwOhAsF
ANjto1sKVe9nFcvDbBjSc0fN7ATdIXn0FsxSWiNvKmxXrPGjmIrmS+x41WPST/ZjNwnnIB+Q527z
/AOnRP2XwjhYvxtINdIBI+rWSmBMuniSBreo0Jr9w/0J7+wmknouakJlTuZWooBYR/HiSE/CUVm9
h1wk8Vslm70nsukmKIEIngd+tL8OCISl2vi3JjG0itDaJMKRjxM98c1mrgxldI0VlI3R6Nq5xGsC
C2kNAbkuMUOrtVTfRXrkIA7YufGgctHk/o1LY9rXJ2jQFinpQ6raapFzAheah5jkOadoPr7wdkIO
BAmodoJO5LRsy0Mdt7bHSUxCTXQiDQB72J/Ndl6eOlOVZeV8eTaXVPhIEVMGmHMYDUOcHsk97ISS
ZPgI4gOMBx+/Lbqmvdci0GfHYSpmDUa2kZ66DOAnSM0V+SzXCOzRMl+PBGpHN76MUjfb2JQyG0BY
6PerWxXrFDcoh65+gtJEUT829JI/drYyXKo0Lx6msm+/FvngyYe1wpkcju+j2TVwRgor+mdsIUsv
A8STg3xn51KB1SKxDvInUUu73gEdQAfTyABRKF76y+hBlxhx4p7scsoutdcvB1fmzoaTIk4kppRm
4YdsyjCiNUFANjr2I0tF+3fGFYnruoUOk9AePZjbTq5iUvoEeUX9lwbNZjBqqz1K9SOD1b1K4rp4
z8IW7qPe29MFeLIx+J0xiINRb7VOeCsJxrixaHZxX22CMWfWi1TUdhqKRtUv02A4Fwf2axhZ0QWb
nTcgYnGzzubiMSYK8RscSN/03aSFPcpsT5mBXOUUN9HBfb638iQy8JfobhKTbl7xDDfV1c2NNKzV
2j1nwv7SIckW9mMUH3zjvSOGRjHhGq5XQNnlOfijUkRVURWOxaVCcfqNnQzljwGXXwoK9fDsVZr9
znIGjNgcpXh7/wbfmSJNDCpgMH747NuzHSm2GUVRFYdKhSresgh8AfoUzRlj+g+hInh6kCq0aSWB
erOaYI+8ccAwMaynSlws3Nlf2QkcpryvjrQFdl4/6lMGZ/N3629bxl8jZPhLOSs31qIXI4mNl7oW
yd/nRmh0S8VEyi8gYzcTgiiUFK21xmGVTvF8arrRa0/ZjP98n6rawWA7lw7nks/PCtIp2Ma+xjQA
1UmJZKhcW89eOfHCrdWS+mnrTV0YKebw7f7W2BuRGEK61lIivVFNyKul1CuDa39t6+jiNKINYTb+
StDieQV46IgAsjccWR+CG9LmBgvj6yPQxaqYWseKw75tlXBoNfPERTT4iUjcT3nvpgcLurfzZRqB
MgLMKOgP1+MJBH6ivjbj0J6JevOICoy9ol+Es9V/yGqBYWKAqhIYkrNvNkrV4mc4mdKVqm1EmEZ1
Fzhlar2LeJ3+Pjphj/z21+XKgt17PStHDLCvKqMIR0MXfhyNyoMaY/yQ4Bv094UeyksMJi1sQF1s
hmrT1HMqYRbhOrf9G0Mv7SccbufnTCjzwfuw861oC+CEJPkAPE6b56Fs3RJwfZqHetIgK5APyDKZ
bVe1fj5Ny8ESyt+9iTkk90Ja5UJAuIFaGtPoCofGWJhbavsZfEv7qo8P5U92cAI2Ys/w/yB8E+Ns
9zvQplF2zPOwh+x5Iaj8mFiR+jALFycsCOa+02lSpXMdoUJnzUPSOX/r0Uf8DBlQUtrkAdC21oAt
37TxsplltZ3mrCtJHDhrW31HBXR4rJcsOtgxe2kxPU6KxYxHGrjFQS90JApDa7MwLztiDHuITCrE
djSHS+SVLwNlRTjQlXMyuomqXl0Nv6oyyh7iyjTToC5b4x/TmtN/7190Ox+coh7WUkAmqOtt30Ct
0r3OKOssFOmkAk9UYJkk+RGjZeeJZzPR7AZNjxLFtnEXrcRSI44lfO8VpCgIfqwfdVIVRDBEbl+W
2bFfKeOM/DdyGEfewTsniHIaVwIJEzXhbYABMWRtkiIvwqJYs/9VjhI/x3NrP6Vu9eX+au7Nkw46
KCzKC4iXbC47fXSmig8NFqPq7CeylfyRiEA9Ubk3TjNS/c+RNWQXQgHz4f7IOy8IrzDdG42qC4A0
uQZ/BFFjn6iNlTFHupnpr8Gy+tO8GhOuw1bbP4zlfAQG25sqhWcyHEna4vG7HnBIhA39CLBzPqrT
me7v5PdZCl0uKZJznrXuu2gSja8jeP3uP0wVzppGbAqwaQt9J+dJ0exhkU1UI3y0rOdPvbt+X9Vl
ubiV5zzeH25v91BMoBdMxi0pBZuJroB/zGxBL2Cyqq9LZ8UBVWfsuJJB/3V/qL2PKP27CThknLPV
GG2qbvUqoRahPlc2VLNK+6caivLtpNFHNezCO8Br3R5+im0UbeBXUdfnGbueWtqJrp9yBefDVOQB
njr1634SR9Kftwt4Pcom2MBML6/qAnmCTi+0T1NVUXHTquHtMtM5+NsF5IoB78azwocia76eUEJX
21MbUYWgr/p3c+J8x87WfrCTNnrpUP083x9OJoTXr6Xs2dN/IX8DL7wtKJqzpbW5GlehKz0yanLV
3s/hqr1WF9EhBYOTsW/NMntbcIPkUcvT7iA6kJHhzU/wKBHQzQdj+ful/ePcoyeuqE5coe03j9FH
AG9uj5yq2Xy0ln58igxPuVR56v68P/G9TyqVNGQbBvbH9v2eKpOWi9tUoUpj7ZQ3UqPNjBZaalZ5
QL/bHwqIFLc3n/W3S+gfE+zNpqPy06IUOU5I+1bmXL4C456BVYks7wD1cXsAHcxGIbdDSZZUM/lj
/hgMcNjgxt5chZOSqK+9KkVzfkaXzcrA12ELnR4EBbeXKOPRvAUDCpfjRnwurZfZQh4NfMQQ92/s
TOhhZizeeV314tTow3pxk2iF5bGoP+5/wb2RCUIIvghjd/SZnDxxa1cvw6mePN+YSakqTs8jTvVZ
EJnL+si+X0N1LaeD6uzejpVC2QRYZB9gea7XWBhKhGdVVIatYr8MEJdCK1t/9X3ZoCcA8TDoyaTf
3p/t3pjoI0jpHWIAIHfXY2YFqOVY5QpSHfFz1oQ5+nU1V89LAgoXtebGH5MhOdi5e0ssASm/Le9g
M28GrREtaYshrULPpEfUR0RV8Tqq0LHG6P04avklT730s6aM8VFxeGcfoyUgZYhRi5K12uv5Vmkz
0DBCNNZEXzAgT696n4ogdAbHQYfUztaDfHmn+s97TMudNglbikLp9YhK5Tb25Fl1SNUWFaXKUwoz
SAvb+M4NEQ+nGCRJ9aigKEoRzUEMyMcYugOcPEkl1n7Wj1BOO/cGuBBc0iRXGeTfdgmIA8dMRfhP
WJ3mt7kjntDZR89KH6Jf93fXTjrDhHHdxvGKIt4NoLv2sPctKySN0tmyfySoGDS+03a8plY6Pddz
Ir6APCcE07Q0fdIXfJOURjMOLq+d/Sa7Pbx6Hv0ILE+vP0HZLdDODESuW9Oa3kMSy/0oGoovLs72
BNtu+WihRBJGXDUH7+DeAuBoxOi/PV0Rm7semnurVKKczDsmElNf2sSaX0x39RAV6HI5b8NF4Zdb
1O2eFTtNPkcFeFKEUUw3OXgQ934L/V9pscFSQFLYLMOSKSvW4XEeCq1v6MZE9clp/4+z89iRG0nb
9RURoDdbMl0Z+ZbdEKOWmt4H7dX/T9QBDpRMIolSTy8GEFqREQzzmdfE/ZOp2H1QVmC3FCM0HtNp
VHwPguTJi8zi2/0dcbv5gAzSqqVzwatMneV6PebExEl6QHJqmYsu0PHnCyZDif2hV9rD/aFur7YX
3gctEpybUIeTf/7Hk4X6ST0l+N4GQOw8OLZa/WWos/mAzHrxoOCm8tWcbDUP7o+6scoUWhCpgKJM
Gs3/vR5WVK02Ya3g4WMi9EsH/eaQQRV/A7VqPGCx6h3yxdY/wX64zKNbPWlTV+z8hpvoi4W1Zf+L
lAaYxosA1x8zV/Kuy4WBWfusJeC9sgS0Jkz9KofNNCiOr7mL9TGu5kRQPW+n8khdNH+4vw43q89v
oJ9Mj5HMgBxz9aFHBeAD5xlFxdCKHrNZVGfHbNJjnCrOh7HPsYqed+1Nb273l0FpoCJLIKUA5UXw
x8Q7rRPRUNeIDSpVjRxJ3F/C2uyP3Vx8VaJwON+f423lQo4nxXAg/YF3WEfVcKcHAwnmEVXMwvtS
5Xb92Hpx91gvy3wwUGy6CM8eHxERd963fRp+wJnUuvTC65+rSTV+NJGYrZ2Pf3PZyUIfiDd66TKO
WKMVuVQyFBFbaWavuKeyqnW83ksRmG0++ZaXjUHmIBymD525sxw3Z1uOjDDDS8kEycfVzrew4PR6
WvmByL3o2LRNe4DYngaz0+6BCzcnKSun0itHjnn9oQtauSamd0Pg2K3yFolE1Ydqq13aIsX41fOU
U6s3ra/Sln1tYConyZAyxSboXmvDePZSKl7NJF1rgFnXTo32pgTP9XPWl+pcaW77IVYchD2Rmdt7
x26yUsaW3xYwAY1XXpTrWQ+mWoUUWMcgbERfPFSJYfwbUW/dy942Vle+D3h3waVBX2R1dpE7mMpu
aocAfHxxXoYYbGRBL+5N21rLcRy78VwZBdISc49j5f0ztXGEUQlg95BuoE6/VrxE6t3w2ikb4LcW
yzk0RvviCQdDpCh0T0XU7VF3t+ZKvVP2k8F+39hOAYnG8tRGYrDL2hTr47Y/4Cpv+A1sqQNBSvjL
cMboQSzpng7rxnGB3YEC7Yt6Cnzt669J21obAPWjPFuq5cOsieyda4z5b63W9J1Nu7WoUl0SvwhK
YVR2r4fK5sYQxJ1DYJkdejEDjkh4YdTdc94b5puyitrP97/ixu0vBW5hRBNpSqzp9YC6HqFR0zUD
/pSxeYzSOX/IDQ+NC7Vsj0kbouc3JeVraTMUNl4ACdSjuBvWtzE3sauBrB+CtIqnU4gI3ONYd9ET
TOx4J67b+nY0RyHOoABLP2VVTlFZTtsaOCEtIqXnJG3VN+7YFkHi9uH3+0v5slZXhQw5LVheNmVT
upfrErHoLDwYnGgIlFTr3/VKloJk5TWxAsimXuwje5i0p9nUettvFC/87kVD9jE3vXD0sZbp32pj
k8EMCQ19PiCBmb83FF2xgnJUY+dR5J3jHZQ8NL95i1O8Scs8+tGgyo8nn6Dk78/UZF+N96I4SgzK
iYOGyRO1usi0rKvVePC4RHvAbb0hurNo4uhDid+CRGrvNdJfnCRWaygFj+WmkCd9jX+0tTlajIZg
swXh4OLggY/7bypYueWneThGj4sYs+8OK7lchrIoig9pM+fjgUomkpe9Eybv3SEsPN/SS+Q2qIeK
+euUTxP6EhZCw/7SL8OnfNDGnVR54+SC7ZDURs4vN/FqpeiM5nYcKhSQigwuON5w0a+2txq8IhMv
jnwI4YmzkyhsPDNyX1MwJ2sjWpe/6Y8oSsMPrB07bQqseq4/RJ73U+iVvrOttwbBXJXyuGT2U/W4
HqTolkQTnU6wEOe9H5emDT+lzI73D8/GPUQJEgga4AKARmss2FLXbqIKhShUG5YLn3R4MBchWf3R
fFkKVMez2PNeHwcZdFOoy0n/XBKB66ml5iy8YiECy9q2/C/OFq044gxQfslS5Nl2wr2tGYJzQ2+G
fULcu6qlqMPSGWlErF/XSd4ArzPrDwJVuK8tuozoUaTtyW0j+8P9dd14NSnugjOnx4ue5xqBlcKA
GysYHsFUqSiXR6WdfEhntBkH7HKRHcut7Fk1s+RNLkZl55tu3L0sLGxMaUZCrW21PQHUJVrpcXnI
Ft2xb2c1OtOA6BbJ0VP2uJhb+5QNKtnvYOtvGBOl6k1AiOIpcMrS/s4313VfTe292t/WpKQXLGQV
ELiQpq/3zOJ5DbEVGxXPuhn747p7GibI/YhgoLd4/+NtjSVF2R0arlQZ133ziddZnXugxz3VpoMV
T4Q7naa2z2nWdn9xFqT2Ow8XsY6zltQo0XMEeohvQKuh7R2yPYKZtuvjrGrpzknY+FIkYlzatFIl
PHJ17PpxGREJ5SQYKvLgXW2GT1nZ1jtBxsaFTCmP4wrFTULh5K/443I0zFIYxUw/VmtiOgpjrTm0
8ixR+NYQV83jnNv2TvlK3vGrx4s8k1gYthBKQ2suPTWThhfJHZA+qxPlyOFWf0NiMt8grzT/h+se
iAct7erGj5V5xqqzcGL99Oo9I3NdCB/yNqVLfz3tuIjAO5Up1zVFEz+dZofmfF+dR7RJdqa7sT0B
UPHakWJRkl5zg9Nx0lOqGgPGupV9tjphf+6b1ICxluU7Q21cYxaVOZPWIgcc0MP1rGxKbX3bm0Ng
IOBx0QcN3R7NGt8qjj69s5ZMvbgNVgKo3ho7dfetSfLIgpDG8U9qa1yPnAjWMTSYpGXN8dsorw1i
iGSsERwvjHlHGWtrMJIYKrG0w/AOWt2YvQM9uJ+dEc/PLvucpZCQVcWwnsHLpg/398nG8ZACc0Sq
VGHAia2GMhvLrlU8AuBKKuPbudP0kyURnB37+mC04x4+bOP5YzxHdomQagWVeb2Omad3Xq1ZqM6W
/XCKKIj5ytB8trXYuDi5Nz2U6q4d1sZ55C7j2xEjYWe4BoDaioqSaDL0wWyZWeFHdOg635w9+22E
vkbtV8ZQfM35b20/qpvqH93Nqvp4f503PinFNcAbHBXIlY7c2X9cQ70XanDoWOfIyop/Y1PJPs6q
N7+xXZHsRetba0yNiw4jnU20mFZrbLeWm0RmTDKHj/hDb0zWEa7S8CbFHPsgld9AVud7Et5bi/zn
oKuNJLRUWyKbrKe2yyHIFmd+yJcItm+cOZiHp8mTYpe/CjJeKb32F88W3Ue6nfSOEYm5yV8z1epi
OTpKO+ahGjWsXFFTw8m13GsRbH1J2Bggn0iVeU9WX7I1o4jSEas7xcN80UqSrRx2yEGktna6v2le
iC2rlwTEMhmXhMIgILu6dbDmKVsxmX3gDDbuWm2dPi2Knj61Wpz9qBw0BHwvbZqPTa/T2e0vfV3Y
jV+YbQK3ILfOMmInbF7sX5gTLCmJdm/9L+4RN73/Q7duEThxkgkkiZW23Bx/7G53WnQbODVCdHOp
/HKmeNL9MlObj10NDRsxEO3T/QE3PgIsBq4sPgRLs44dwG6XIks5TlDEkgATju5NQQn55LTR8vUv
hoJzJMFBtGHWngLGSHmvHdQeDelW+WiUGUikbC64t5rB2MkeN943HhfQ86wiUdE6z6Y70BSlBVaw
cVGEVgz6fR3n/J++TBWkKcv6UgNq9NsJ37z7s9wIxhiZUEwq4lCuXAVj+txR37amPsgNW7ngSmoH
nhFrO/vkttkCJIFCggRbeJJ+K6+uPzZKU5NeLCYbWin04tFus/eO04zH0Y2Uoxkp4cdx8FJ/UuEh
RbWJ7qJTejsv3ubWkVZSUupSlk2vfwLW1mbHQvAaqJxaM3LNg+KS14Lcmw/3F3VzKFnSR9oCJvXa
saqLVOhLqcsu9Wb3gr5/hqBmpp24Vcad77dx5xNySgAXSYnkBl7PylWjPF4MFtarnfCYDNSIRKxH
5ygWfSBImtH4rvY4LbdUTvk5JeMDpUFp/LjaNUtsq0VcGn0woG5+WgonO6IBuLx10Ye7wIVw5lNd
mc0pc1Mj8+2KxrJbhcNzqObjydDT8TwoIzJ5TtTHx1xk7qEU87yn8Lq9NqSetozKOVjXa9O0bpRG
ucap6qLhXZ/MKc9E5T3C10s/oYroHWwai5f7337jPaSpRxZFBMd5WgM1TPQKsEBjm7X9NDzA+2i/
oxo2v1GXBQv1vsgsXw/78Dlt4fMrca/v+XxvzZpTJtHjBsXN9Ts1pYJaTkzUYyiTe847d3pqIxK7
yEQRp1Gwv1h0Jd+BxGxdI3IfIBlAIYq9eL3UidA7vaImHwxW5b6JsBDx+2jcM/DYOlc02ikRyZuE
ouT1KJOp1yh4c1mZTdMdtbos/22K7neYNmIne7xVt5IYKtINOhxSKWUNj+9D9gyEuT6ou9D1UXpU
3tWl+GbbonyrK1FJq9LUD2qkzAivlmDn1ao7KG1jPpdZEX+/v6c25y1RerI6JuFd1/OuhjEeMl0+
D5jDnwyh/EQCdviHrke104DY2Dw8QRaKF5RXgQGvjkzZZTqxeSiCzKvUyO/KXnko9bQzfcTEl3dJ
WxkfsJ0If796ghLITuEP2xlEaVYTXFKvH6qlAStPTe6HFjauP1nCfjcV0y4NfWuKiLuDGaXIjHrA
KmaJ0dcPuYfJfHrVPNV1PH1GVIRqhD7aoPNaWi5OU3ahP4pO4EWFCuEpS5zmAQR4efbMap58t0xT
8ziYvffgJbSdDpFSKcfRaqa/2PKg2wgGJbqd1F3O5o+Hs861tk5GD4/imMpr7sXJIU/D9Nke2ldz
lGSewn1BaeulJ786w5MyV73S1EBMQnHJPdySxQTuJu7r5Ml2Kmdnq21sapnnyqiAjX0jhdUmiVJE
DEm7hFXr6MgcePT7Q4++8fn+9toIU4E4SN1fcOVA6FY5SjOPOFn2GD0LVZ+R4B0L7zkHwf69noT7
NlWy9r/7A27NjSxMUr6InqD+Xn81E8fIca4MjhFCbRfTFP9oioINTbKrC7c5NeqDEGywX6bcshop
zuumGRkptBaiRNhkQRKFCAjl6vTQp2W887zdwuTYJYSJMiCmdIDXwvWAc2xGutOwlvRXQkCHavx1
Qlby0TAHvBRaIDXHtjKXH3kypU9ZHypvFZ7hy5A1vfr6+ihJAFGr5PuQl60+a9eM7YDfIqqDY9u8
y8PCODR2UsW+3afT34wFTJogHXoEEvnX0wa/bpDbss51EcVFgDiA9dhVSBr6hpJNH+9vn60rimIB
FXvAKkDPV+WuSWlzZaF1FVQoM31Psj771gBGQYQ0ycQB7+W59PVO83aemY1HnDcVXXZZP4ASufq0
ptPxN1umCIopxPdVZOFJ6Sv1dH9yGwGSNEwD8sL0JEzieiWNpHfspGWU1BPjIRzBQcOvgxU8F1YA
4zN7BvKXPI9V1kMgHvYKMtvD05YgjafJuE4DFq8oNEpA8mh2xjkbZuNoLEI8LI5YHoVliLM3eQoN
WjO8TPVuz+720wKu5NQQsQOuu5EWacepSYUJmCDTluX7NOTuMUQ+Lz1Uk0dhuAgdQH1D5aj/3F/1
2xuJtId/KQwTnoGpvV710rWrqozjMcD2hlrNXKjvO7t911q5+u3+SLdscDIs5Nxh1CDMSPF9FUPM
Sj4ZaUehBDvZ1jqOyEy81xKsUP14brPvamvr51B3lB/TkpbvaGLqj16Sxk9dJfJvtTYoz+jRup9K
NdzTvttafBoPCIOSl8lC2fUigCApjcwJe2omIcSbTsUCqcWjucIcqosxb3QtP8Gdfif7vd1yHGZq
rBJixw2yhsoIHKkdEzuuwPOyovGrxZ0LeNN29x2soWYHCB+kZ2Oohx/xgnjlKTMWfKLuf5Xbd4Lf
gAAUlTJuy5v22FJ0tTM5AD3iamjOnZoPb5NI1F902tb/0KV5tc6GrHby38GUA28HJ/56qRcnrnQ3
od47FtSfsBzKDnGL6Ri4FnvnSdrY2swIdAdoL3bbGp/TI2HstDl/d85zHDTxEIFmcW3Ek8o9rsrm
UMiVQYQnyaNUfz0rJRWl3ZjUhFQvflu50uOo8LTyydb7XafAzbG4pkADIRJM6HI9lj44eVTW5NiU
TLT2abLG2rtUGU70qlfOX169PaDKSnInEGi6tauTEcdeog4eg9UNzgRhbL5NjSVMDvHoFAdtHrM9
TvDtW4O8HXUtok08NHkMrmfHK5AYomV/OMA33kI4TA9azU3w+mmx4SXBn54m0IzrUcw2UywxkVfM
i55MBwQoIfSNdlh0fmK3+jGtw2qv0b85Mxs0A7EJgftNxT/S7RmDaS6ZUHHHwEuq5Ax6Q92DVm7t
D65X6nZcaGAc5e/4IzNQe0jBlI+p8hgtyNkO4G4xGnGQUH873F/GzaHk34bApoz9VkNldR6mI62p
wKjVKCBC0h6LYfjX7Et3pxC6UShEOY5WCVk3p4xg/XpWUMFe3Ii5KNyuCVqzq35V5eIe8sbMHqpF
sZ9NYX6MhlH7mSbJ8hWfoj07i60PSIDCeUCCgrt5NVu0qi3hoZsXxDCZgshelhP62enOmm48CvT5
aCM4KKHRnVodb2hCRdXmBdjNOV54AsbwYbDm4mhUbv9GNF6HdZ6gGIuW9rkxvGRn+K1PCmaUBjG4
c2rcq1jPqFsjtgY6Nv2SpKdJyZoDJP0haOxJHF+/e4BsApSXcQfPz/Un7eJJcYuywhy6TDF5aOb0
MFiY701mo+y8tJuzkupozEveZatPFwn6z40K3A8t9O6nOnT1Zy9Oi4cYUNjOTt0Yit0B8czEaAXK
0OpqKWZhlspS02wjAzmYRdwclckZ/WLsvNe/3Uig2QTmSIHygK+2yqiGA1ollBTVhds/0cWA2LUU
o3UpukVBnWHrcv+TbZS/JAMHfC9qaEAa11CGtrDyQZVvapliMuYX+VJZ73tlHLVj1U3Nv7YwEwFg
vC8tqHep86EpHA2GYxc676YMN49jZJda/7+dn7W16JpkwHmSnk7H4norpZMVKbZL+ycvp+akjHbW
nHox4pFGvbr+bVsASQJIgLH+pYtH+40qYlDYeE/Xz4pmIhNtpkNuPE9W7NAnzAv1kzCmrN4JSDaO
tiyhoNNOu4OIZHW2lsnK5gEB4aBW0LJtmmY+INVuHr0me5c0OB/yUGmXYW76U65Xf3FZgz3FnwNh
fp6hNamkcixycpv6bx1jDDt4lvKURNpPtbe1naLv1tcwJNQFuBVkAm912lIvj5SGNI0diJl7VVEB
BXUTB9Yy7QkfyiW7bohC1KFaRAGUVwhsxPWHN6usGoZKNhw05AbrNqLs2irzvzCae7/oJxsTEnOg
HJHu4dzl37waGXscVLX4lLTJ1sL7DjXWDuoZ0JOIrTTqU/7dtqpyB+CysWUYxZG4QK5ImAvX88M6
SEsHE4AL81kOxSL0p7jLjP95aeqcFGHGJ7Sk7EPiRbpfqZ358f7BesEBrmepedwxgDNkSW4V2CaD
Z+aw3IdADFhUX/QQOg5gmzCc/bDT4hAmA7SYo9PXinkM40pMPq4Q3e8Unu1/udWrP5oybs4VJkGn
IQzjhxFF1s+dkiX2McpGszsZY6wrfpLHHVWikQv1mFSdXZ9mamLJJUvpNj1atdCOuRF51c78bnNS
ggmJc5dFB4oq66JDhhOXsImRsBjzviT1cPZCW/ZzZVLqKR6NqgIDp3mGjFR0OvbfXHrI2H8rEvtD
KdCls8SH+0t+k4vKHYXQ2QvxnrBq9X6k1pAldBBFEGMD9zFNm+4njf3poes8/eQIF14zkd+e5sVN
GvgyKg0xwhpK7WsBz9rBIiznBQmi2cMXo0S31OzAui7h7IAJzbqdh+Tming5N0BLGAvQxPrcFtSu
ahTGRTAMbXwJtT6+DGaINberTzux/tZQcNWkoIdL8L2GgpiKpg+07AVuQW17VrIlQeIdr7Ou9vaA
Nje3EbMCGCDxdaC1+AzXp7UvdatLigGultuGFTwtYf6vyLTwqxjy7oCFJWKHaTq97efF3Ak7NodG
o1QCXgAmrBvphjVWqWqOfMDFjpGj1U3frdPh7E5j9DxJRemiaXO/m+rofH/Dbq0vbHdafJR+mffq
isqUDuuRDhBxCmvOF7m+INltj8cwb/cUl7d2qQ44VN75FBFuwGJGa6WWNwsMKbvcp5qIUKWHUGZh
WflhGWx9p9u3OR51XZvRiMbX/TXKkXxkegGBqirqsUiBtzemiU+NiwsmLb89Xv3meKSGrCVPNdfR
9f4h9IK7uyTSgj0bP4q+8Q5QIquH1o6Am7Tznj/Hbb+eDWs4UpQbwisIPPlt/8gVdaVqqIkXPcq2
KF2cVAWrmFOsQGsKjN6x3hWpXbgHw3N6nh1Pid5VqinG92qMdThIo3gc/bIzStd3s97FmKCEp8kf
6p8gw1uvTk3kj0WD/sVrl8R4tTokoZOGaAQVWtQWj97kpm/DhPSZDDf/dn9P36abjAWMiExdwhkA
sV4vTDQmZbHUCu0TRVW+cWbrb5m5mBenn7WfBSGFjRVEGT1yC9gfTcVdfmtq27uvTVvkryDow0CR
T+SueXzhDBUhRc08UPNwOfS6m/5vLgUKkrWr5l/uT3lr7+GYAjpZuvqgaHU9Y8QUc7hsLb2w3ujf
TWEmkJ9fhg4fmjDNDiKp9wAJNxEUs+OygiZoUHKl1nk9YhNlYK/bhtuyq5R/PGgWH+I43AmgNgeR
pTLayIRp67I+DirLMjq1CPJBmT5bGcoc2TTol/uLt3UH4hT8/0dZbRdNA1CquhXPWZgUhzjRvSD2
ckTButQ+3h9q6ztxQ1C9omdJ13IVH7h9MTgFHehAcdv5mVokHnQE4d9qIrjKV2ZuXf/+iFuToxIg
FSC4A8HLXH8nXCynUql5QDUs04MQH+hz0rvUHFuU0O8PdcuVY08gcEiYB16ExHY1OwhsljUZvKAx
6hnx0RKd8UGnlGOf6HC3n5SxFik+Zs2UHHFGnpMj8Uzk+FZbis+aMsyOb5uVlgcxzXfrgcsCcnyp
60PsV3ltG36i5tr7NO4AQVm5nj2kY6+Y/oC2xK/RxMzXH5CP1Hc+2eYCMhsJcoYvsa7IdXwTu7Jc
EXjOoiPTMTgnYWTq2aPDvLOAW7uDMi0VHBWlQ4oQ19/KccvaKS26WOWUzcd2KKyf1MWyYLQt5TAa
+l5KuzU1yeShmc3NQcp3PV6sIhuthQvj6dQ0S6UnhHOK9Gya4d9sQzRPAM6hPwepeTWUFuUmtUa6
uk4eJogkj81zOs8wX7oy2UlgN4IpagmGSoVDAkrXzfPBUuzBnOM+6HEZ/x2iMF/5tTkPga0qzSO4
y+I41mp1GK2+ebWqKGApQNpI+tEg4ditbsW2c7OkqktgKHpR+3ZjiUsGRNJ3tHGPJr7x8Si7gRAE
E07/aW204mhzazQloUWSRP8NojJOet0PdKDG9HT/XMtvc5VGvmjNYh1DswtVynVVsc5i+Ncqz2lU
KhX8Fkj+plXvCfVvzcfi3qB6yvt1k1Rw9XpQsZmPsNAP9eOmHb81Qh8HEss6/3l/StuD8VDCJKDq
tMZyzl6nWti29QEKcwmmDmP3mGO//BaFbe3z/aHkJ79ZPUlH5A6Bi7DmRU/4F9ppTj1F8/Bs1PXK
OxvL0J+ybLQCNKA1KtLjq4uL8pNRWST6oPxA4nR9spHRbZe6Z1DgLOFzH3oq4rOjfppDiKUDoLOd
NG1rkiRoZC7sfZnFXI+nxxBcHNSdgt4WzXE0+/Ejttzmhe3klDCn2uohQQN3J23auC+lQjZ3Cm+b
7Edej7pMZmdReeO9aVrnmJej++ChMYPhMnp2gFCH4/1PubVraJjQd+Llpg64Ot1ZmkQV0s5dUPVL
ecycXr1UyvgvIO69PsLGekLRpseKlRBFvzXDXTYXROcoHe8ciOY4rPWvmZkjvl6pKjQBR20V/DeF
bv64P8ONu1NKz0ruEKPTXbteUS7TsGllVDe1xnRw0c3ztSmv3lSFuUgFf8NPKyumb1M0O9narZoL
WqMkofIZop5zYyvQ4lDjtT1uo3Yrqo8ZnOcmoK46vhMDhWecSYzASdXilPaiOuhLKz503ojYPBrO
/9az2h4jJa3+orLClcTPQgRAPier9aiNyeitivQYxMt4VKxGf4gMI/RLT8wPdmSp5/vrfwvEkqvg
8T+CKAgK6wDRaN1YTVIqAZpCdT7olIoAKdOLxL0oQ7981JBMM0996kWPFGQr7TAq2ZAGZj23/w3u
QOxw/wdtbHl+D6ca7VgZIsg//yPH1JrEjXSV3xNPfefndWlhMaF/pzDxF6GxFAmgKy6dXoEZXI9k
gOSmspJSHkClIj4vDbmkPzuGAM5pFfHb1DPyPcj7xgVCM5ISAUx4QuN1v9rRCquGINcFMGOb09Bj
ADRL5eOCh+rjkoOTvL+am+Pxhsr+C8/2mvGYU6yNZlfvAmeq7B9CTHUglFynzxHRRJiKV6vhs5uk
tiC1Z9RAbhC4roibPhdWh5yLGfrm2KmBQWXnrAvlb4biMvfwRpGshfUzpyxOHluN1sFKMuh8pk3y
Zpq9X6Y3Rh9fv4iEx4jx8MhR1JaL/MeW1MMlH1tt7lAVsOOL1aGXiCv0N8XusHYS5AL3h9s6AVyE
koQOFhPoxvVwCXKJc0deEUyR1fswa7zArBLh2+NuMW4j0OJTSVADARD6P6sj0LdAGUDuAEd0ydUI
mDUkYpN256bd2oQSXwmIC8AUL8z1hOolwZhOo9FXINwU6Kzfu3giQNBN7Dxp5pY78fjmnUYRBhw4
+H7JS70e0EusLs1dThlElpI7hBJgUgnvqLQa5iLZ2J9m4SoH6G6lFFWx/V4vunPUOubOL9mauaRj
oc5GLxmo3vUPEW4LU0Ln/dbcMguaBY9wvXZaf4pj+9A0aFPf3zpb3xMLCo4eC4312Op7JvR3RZLw
PZs80k5Z5FhB63n2+/ujbG1QiUDDmc+gzrQukSfkFporMhG0i1EeKX79qt2o+VgD7thZv63oQHY/
sfOUvoNrKClFxHY0DOItG/XnIMFk/ns4ttUzlY6CclOyPHkZ6jHEDtGn+3PcXEkOPVenBGqtm6/2
lCHrKyjRxEOhfS2rpAbCAQfm/ijye6xCdVJhSe8h/0BbYxVPigFgk11TnYFJoFxo+SffE6Os0YMc
p6MxdmgAoPB0UYtBDbSpT3aCr80PKeF1/2/4tUp7W4+JXXhMsjBqm4b3ZL1HraENoLgll/sz3Yov
eWvpJHMB0DdaXWqx0Iwqi7kDFNTQD5UWUc+ILeWxDBcjoKvWnqYmqXYG3Tx+TI8QWrr5rjNWJU36
haljza1EKXC0WT2YsWoFMcFdMDew7+9PcnO7ytFAD8qre5WUpFYj6ViMVxVx/taLi/A8D5Lx6Rb5
lB3DzlQ+pksvPi6aW+28Gi+ghfVeIoYDnkllHuCT/Nh/vFK2EFmhuxFFRXoq88PYGIOGKt2SfQHr
oOoPJJ+O5gsMHt6PaR/bPNF5dsyHONT9BkseOxBpo3rQGoA++mHmdZU/TZM6+l3j6MpxNjv1q5sO
Y+vzDQ1zZ+229qJN5VGiFFHvXnN3lFk3uhSDzwDZ/P5IMK7F/qQuiJjVFL33SCpb2/HP0VYX5Vyl
WpnqXJQtUlunKc9U2slJkTwiXhixSI4WqEqZ7ggzbO1HSgBIT2B9iMXT6iEcgbx1o0fFQRfNEpCJ
FRcVOdTAzefq5HV1vHNRb10vfFpYMTzwPIirLREtRVrMCm1acNHKk4EkpOqb9jwjGR7NQx00SN+N
h5526pc0t9x/p9mE03r/TGxdpJIOwJUMUh6W/fW2zJI4VuwMHGOfx+rTUrfWJ9su9virt8gDAk9S
OYnbhYwF5/16GJ3PmIYdRdOqipfsnGBE+itqR3ToFY6A4eNS/k9R4leE9HFeHBItj387odsktIcw
oKRKGNE4GaepeKOURigOaOYOsz8qxtL7blssP+q+FkXgGkXt+GmnhEiJ2dYU+7qiFfXbpNM1mOR5
U+aH0RWN+fq0CFF72amlfIRM+er+dJo6awvJjJz6wn43uGENVVfNTkKoO2/uxkHkaZc8Mdq0MJ3k
B/3jHmmWBt+bmspK1limj6CFdSHMCn09BQx9f2/cChRIkCeunHwz6mI3ZGrEQwlmXLJ/L0zTMnDq
GvbugjzKjyTVlQ+0U1PHj1LUVh+gCfXWJ1FXNnvYisbCTywbW4FlTrU3LoWw1k/Vuk+e264dP3Qz
S3mqI6yZdz7Exs0howKwzbLRBj3henkWwMBzl1LszTMzOdYo8FxyYf9PCxPvcxrGUcJpLnaxe1sh
LcIIFPRk017CPa6HrZ3cbpKYbLs1cvOt0o3WgRZHXPgVlRFYwuhAQ+wfhyxwMxjxw6x4vt261ZET
rv93/7Nt7BDySZ1qDbU3adN8/VtAtYvFWbwmQBXC+JnEg37UGhekazfM2d6burHekMOB6vGGw1tc
Q4pchaqD5g68qWFTPruZMIKhG6ITWR/Slrle/MBTvN/5yBszZFDK3FwnBIHrTiomS0i7tAvtq7HJ
D1Xf6w9mr6rYbIu/6PZIJ2OKATzb1O/lm/HncUPRTe/ctgs6c0A3rqZvOuSTfkQKda+0srWU8lAD
RgZxcgNrXVx3soqcRG/Q0YMoyJGCDr7S2a4BB9foCz45ZrxHgd5aSrmEJAyk0BAZr+e3jK4d6XiD
of3YaIGZpuJkCofmf9KJnXBvcygCPf7hMeC1uR4qH9XEGpKyC+JCj8+RVxpn4dXjoezLPRvDrY4/
PVVYKZBgoB+sAeZJola0+qk+lAknLYMlHNACio+TPuMik6MlafUVRs9JDV/Aoy2ujlm3kz28yFiu
Qj4KH8DtXgTKwIheT9h0arUeEF4NpLp6c6r4rP9Qq4g+L23tCN/JXK7JOlPy6OJ2A4zGSa3r2i+E
yN3AXpzoydEm2n1U++yHsWwt79Ci9fX5/nWxEfXgDE5A+tLAp9B6/SuHuKlQBdHbwEU3mZZOvByN
3vjc4UPzGHpWtFOj39gFcOMwEaG4R0iwhpNW6gxKxaYEBRwnx1k7rOBWhtFzXS/q3vslF3j1ASQZ
Dh0QyQLH2v16asR6Q2hMFBrqZgrtozE7/UFvTQOdr6EpL1OJLbqvhSE+08asnFNsigvfVizl9Ool
hizHY4pkG2zh9UaoKeE4yUR2pQ4zPsE4zR9iPZmPlte3T1XZRF/uj7e5xgDkJPFGpTOxurRqlURh
WsjLDa+3wZDhxEelQzwOVAVeHY6Q03gG9xaCDdwfq5i5mmZNF7aBi1CUexfsPDDa0mL1VDRiz2j4
dlZyKAaRmoKUa1YbFeOVCUdluw16tZxOFpxgXx1C0NXh6xlgVGl4O+mFy5cUbNr1xok9+rao8raB
WsDHV80hfrAruyAuR9r8/rd6KYReb1LWTmqGEi7JFo+c9h8vDFqrTkV/jGlRyjeCcnCt6jQorWn5
A8fj3VzPjYq6CsRdv7aE+VRlpodJgOlGHVryI0mDMUb54IdOWWRHNKIwjSjC4VfqFvopDBORHdpp
0p5ZNmwEa+SX30dod8TH+xPZuHOpUfJuAaGmsU+KfT2RsFJmW81YtMw0x9+U79FER+HuoSwgmfmO
IsQxmxTv3GCk++C5ofqVYnu7BzrZ2iVwwF7IzeySNV08rirRFXmCm4UeJ+/ZIMnb1DJy3xnrPRev
jagPbQm2CthFCD6EWtcz9trYMBR5l2Hqbb0pp5FagvF/nF3Hrt04tv0iAsqippJOutE3ONWEcBQl
UQxKDF//1qlROcBGP/Ssccs6CiT3XnuFdSBnLXhNxXDkRWbv8mJRMM6p9uOKrzXO/+p59GvhgJ8B
t70EpHKMB3/WS2Qe0aXbioM17TJb86TcTk7wHbbUC8p1QI7nMRv+hu9f7+2nzxY1JgjXQP4wMPnZ
C0ajG3JiyeemmilUPqXydyztlwdbjeMGmfcOH+E/f2C/wjdwaASNEnJZrJZfShVbRlKxa2CZEQQk
ABP5RtgEBuYGA6+ekBzxcDZqyz0xr3++8rVi/vle/zVKwQwWdNyfzyzggE5bDeTNc5c1Wqrhnoa/
my789jLQUOF/aCbgBPPj52S2ZQzMVdh1MgMLCVZ4daGL93VsK1QHsRc+ORD4GR46D7x16Mnwaqc+
bqNq5E8r3YU6zozzY+Apvfz5EfzudUN7e8XJwS3FXOfH30YWmFMm/YhaZlDJa5pB6DJbRB2UHegt
bcyA8P3l9P7dV40561UGApslRBr+eEXDiggYGa5IolUeJp5lDV9p+bhWI0znCA7tHNjYXy76u9v8
70V/6uNzo8JURBxz9m0sMJUYTFsR1AtZwZLHnbn/2RIOT/RafGHGec38/LmbjyI72G7c/4019hew
yubaQPJyQBxRqLfS2QMgy+yE3OW/xW//cqcYQEBoA+gHSCgq8p/uFJ4HvsBkH4oX0pfLOcvmDoYX
15gLOPqJaDzJ4Lq/RbT8sjmjG0UZhNYNqkjwvn4C1FmAcsdjbNZsUFJPp2RLl7t8ZvGtLGL2P1vB
XS8GocvVyQPI67/l+X8OVr+Mq06UuhqkkeV2FEmOuLyxbCsjy9c/r45ftiZcCup3WPdc8fNfBzuR
5Qa1HOg1dudPvcZ4ADpJDRC7DHUcIFW0ADHbRfm/6ZB/pUng0tgMgd2hO81hQ/fjMrlaSCpFAI75
mcaftkTxbyhoYdyfeRADUIWl18jntP+K8OzwDm5HXVV3TlcPbJhzf9ACQZWgfbP5+c+P5Jfle/1d
OBYAK4K0hBfw4+8q6RQ7ssLNah7WKm0qE4XjJhAd3u0o1+ZF50BBYoQi/Pmyv+yhmOVdHWixpMD3
xlDqp8temc7VlVZeTGx8LyXlMVDC7K9059/cHiCP68gZmCkoatfl9Z+PC3WFmfEx4DouGk4i43Ss
Y+r6tLHG07dAjLFjE7Ltn/98f7/50q7zYISy4EDCcO+nFTTCahCSFFw3dPxK15/XI+1VhlFASQ5G
qQShVjSrgUb+jVL+65OFXS86NgAU1+L75zGxcSBA9SWQtW4ot/uYEf9i+nX5C7Tz67aE4hFFPtg1
qCp+qYYh7fO4cTTuy9BVzbDs2RnhdJ9CWPczd0B4//w4f32N4IrhYwGFCxbXYOb/+BqRzFltaYZh
fg/xsmgQobMcx2TtzkOas2eW2+RmJoP+X3vgK0MNQMi/GXz4Tn86TCe9oynNweYKcGI7dmpyrZrS
vulHp/+yHn7dcXEp7EhXxhJa4J+JjWu250NPwaLZ4PD9mSvHvrpBxI8DgN/3/49nedU4/Is+wsHv
x2dJYm7xqDGuJAUiD86F1F3cTknXcZikA+y82G7xGzI7EH78l9f427tEGXodo8Bt/ufJniepmYH8
YjVGhp10kY23dJrKUwpg9i+X+nUBoikE3Q+LHgRDlP0/3mXvdE5IAlAHWn560hkEfqdqDvspTQ39
VnaRorX3eXmfSV78ZSD8a4uFDweKtOuXGgH9/5kTlaQ2cEYX8HdCkugaweCxxMhoM3D073R4vyfx
Lo9znJlnPnQFzG5AVkkaYso9/1+lGNefAksPQN5XT9lf3jbjo3UMw9RxWibk4EBF2sRC0vQvz/s3
287VQgRiv2uz8UsoeheDSQpe9trk2TTfdgkxR5/0f7N9/t2289+rXH/Ff7ZzwPfDrmGVAyLWNkKe
i3BZujDQwdWq1yP8vfdvf14sv2rv8fzgpw/MHOc2Jjrpj1dUQP8I1D+g9ZgxXWpAfKaomUjKB7nS
8HHHNnwDuCaGXy616SUp/HonqrR/npicbkqeQjP355/022cAlwNkNaDFwab40y+CgUM/XtkcCqZZ
7wqixI0fy/ijoVPZUoQ1/w3w/t2qRRl0BapAcILjyI8XzLd1mtcAWIyNpD9bzLRbpv14uFop/aV9
+e2lrpAjWCrYoH4ZC61lsAUFR8xABnYMpRQX0A3Wdohtfv7zY/zdBoFJJ1SGQMWAQP+0DRYT2Ya1
Q5ztFpWibHM6bN9WzrYVltLZ1SsWScXR3EdHqC2G05+v/Zvb/Fe4iaWJZg2k3R+faLhKKCS8PZod
VpUwoy1QglJbPC9Qzhz/fCkY6/5maQK6QjWA+hNt2s+wZrYgBsPMIM2XCGmab4kbKQKKDQa2yH5J
1fPMCW4T21ASTnO8ba8QvDtg2HQma53xcuyPMbi0L2QsyCdEZbAXNTNW1HAjQNqyj5ix7UJNXNVI
zvT+5OO829telH100luuv5o5zfRxnrf1SyGlc/UcZmx6y94vTz6CHq3pC519pcaNX+PVDersA89E
bRbt3iBIZlM1wLRrnT6k4gvK+vidpPNcYEKg6Qe7lPty8kENH65Rtgp042wpIFRl43OfpShd5wRJ
VEh5X/hQQx0c3S/DXukzAFcoClF1gosxRGH+Cll0IR5EUZIj6KTo0lG4IssLCV+MtU70c3FCBidc
U1Jk0x55FWh/ZhWr0ONTWe4t/Cwlb7zyizhgiiJDS1TcuyOMQcS50sICWdOEpvU0edM9zXunPoAv
232Ss9w+IHczV6BsTHqByhOOe222h/we2bOIyoS4d38ARhSTlrBtcw2pEhffsmHSWY1NYvgi85WT
e1ry+BmEMoO4rb5kL/Gs46rdYK0EF0ouwD5fIlkOzztiX4YD3cHnq0Uu/XvoAHhfJ8m6efyJGd4F
F/YUTRFsWXP4jQAx2/lyLwNBtEeIJX7TlsfIaIe8qv9WybJDWBqU+l2TudEtj3qFAhCuX3DNOnYw
ywLcSPrkgSDtpb+Bq5t86MuS4U55Nd50OZny40Tx+Tc4obIPah/4Jwvd6wcwECskiMPWP8I0YPCn
aZ6T9NDHOSYDwg1wjmNZh25YyAFTAokAwvssyrw9dKo0MITsYyfrjs/IUwWr1k+nVafI55Ide79P
Ic7BM4ApTjvbeMiO5aYqAWWO1OM9TAhiMB6mnd+YOAJzDXcRH7s159kNyRwAbtCEsrFGRjLXNd1h
v3LO9zIi7botCTJUgQndENQB32CNhFwrzYEa4YGulb1AVzIgBqeLyk+ZrUx+LBj0P7VAThKtkxi+
2M+bk6M/9ZVw9CJ9Hg8wzMpUfkoZwz9GiPM3NutzAnuIQT3RxKhHpCDrtRbRvNxhhp4+W9tHMFff
JvtPUWDO3yQWVOAT8rfECEbeWuQ3MWUsRVeCLvPQgxixHcNCQ4xYnnwBja2nuE1R7k5cogIWqrco
t2Val4gPec5JR+ARGXWrOgo/G9ibbIZ92YrSj+fMsPWLYol873LkNIDubjNfr8gWVkff+fg7H4rh
zkeux1ZUcLPXmStnyOfLLitraebqZekIPlflzbhcn/F4dvgWIbYsNvHEOg0/a4eu4MbBLrg8IR0Y
zaRUify+DJhugA++r76ZEC471mQzy6UsRZrXM2pveRSApYDbcDFtZytK1lbg52cHZNiz5AJighqv
i2L/Arg43WoL3O65Qq4Gbfd5spcup/btvBMV1T4b2cfC4VNpJVJb58veOf4NHbf/mGemMO0+pRYn
pc8d/PzxpqNW04pMjaBb9bwWu5WHpONjdyE8WNesE4F/USK16Q4ptVHcpvkWhRpkjCw6owCh82Gd
R2ZqpaCCbqyH7/ZhjiVB9maIApKCme5ou0RKRvUs+QB6fKS24YHzDUbvS7/5vfWjnPZzzwbHbiup
7HzTRxD317xEEmLTrW7fL4oSgTyodQGy5x0MKs7EO23qkkfE/cP7zolXNLnZ15hajoQRzWd1D/5C
Akh9DGoOTwt+jj3Q1AMYg+m8m+5ik5butAbEIt3i4cOdvvCgnhOgDmJYHz11aX/LAtnZwdByUF+L
dC+mDx0XEnui94Z0yLwuKCweTkU+V+Xnou8W+rmL/Zr09cr22cPBE5a45ftkzGGnWds8bOTFZPlQ
ffOoF3VLRy9ncoo4czGpc88w/qxdDD51ciSajtrXEpQnHzUqGovxBP/8hX+CN3Ik6jUNNHwl8b6b
HKkmhTZn1uUw6b5ltMKe1cR9tUavq9ti9w7kRAbLsFjF9gFeif36ddwSnrwn2bCIW4JTJW3gv9ix
73OKTPftqOmVvnNCh+SHJ1BnE3vvHPeZgZqoAtO6XqaYqKGdgTyqb30VEilhhr6q7QU25726HZ01
JQZ7NCCre57W7gPc2vJI4/OJtu5hsEZniPPrnLrrgNwXeb1N+ZK+UozQBAD5bNshkbGpHp6JKJax
O6hkTAecV2ZlVMOGIeHkBc8tSltwkZLlkWJ62ZE6LHC0hDlNyLrMN+gwc7W/FymUT4chktTrxgGY
dn3tO2rZeS3GlT+sU7Xrb1Mfrs6QNsWn/5AZ6/NjjLUBGk4Ez1v420QAbYZvGJ0s3dzuKeK3LxxN
dNcmrJge9sSt63lGoJ7CoD7b9S1VpHNdXU1w50mbwmiF2VyiNKwF4zL4jNZS2wrGPQPPth4KUyXW
+yx4Xd1zUZZd7adtYaD9pB4WUTXySavidVp6vBQQ04gdx3p11aZPbqwGdx7hS5CcFc2X7DIql0Md
HqlqOOoC3Lg6E9diVpFUyCZM2xZ1SBmoOv6VlmHvHjQIjkkd8gnOc53ZfVZH2wafqIVwjBiT1PvH
5eq60QYmUJhqkSokQyVWI8ICrrTTcXMqzRpjmcsNYkvXvmoRIDhhOj72cQSJtUS4h0Ss0/WUDIy3
CB6Dk3web+IRFHAYM4ctHt7xFdTvRu1rTk4p6IyPlSy6tE4UgQX4vifr+yjE614LiAER1BF19sKS
BBbSci4dZlc9YmfafizSRy/c8gGzfBuaDSYwc41eiLkbqavCt9C0bGB59CbpD7C4gJFRUa4C5DOW
4O8jK7rPUw5HlUZXeyfPPg/iDuGi09CmTqvblcQRv2cQAfhD2Bl/3LHv4cGBWPs2v/LqeB2SsaA4
sDAHbFZpBKYSJf5bSCY2FAflUCay2Tlg1WaYYcTX6A4ZFLWMliX6R4/LhLHcWs26RqlITV2xUqdH
ZOft1YnC7yKv7SI1bctVYWeetYH3tIm3BfZX0ebXVz2t1pz6fgr2M0rHJKsx6RPDN07sAL4IchLs
iS3Qg7mHzvJ0PIYu2EBqW0lrPlAp1qg8BkRlJ/B4Y/l8MEthxcHEXUU+x/scfdQzBPwJHO+Nv0R2
trQuwMLGuuqHvjxESKUntYeeZ8L8hybrrVzy4RyxvJc3O1LbaB3HE9ue4shGEerv3Ou2i5gMhwId
3XzrV+fdyTmTrChsy23Cpz6sWdt3EyJz46kCPltMLkBFE+8WBsk5DReEO/HQVkrm8WHvZ9RlNdrp
uXvAZhyPD4kt+PjUr4BAHr1ClOdhSNWsIKCi7gVGfUycwdMrL70RXDea9Tqcsh44212F93jKRMjx
bWSoeg8wEHXjkyp8mh64NvRmGUj4VmpwHJ251qVS9PJhzKf5vUAu11KXJkKJYhwGD2Dp2qmoadqD
iVqGVHzGqlk/5xBhRHVigi7udFj1dlDRVHwv6NYth7SwZrpJR1V+3/ds4TCO892dmmHq1nbFCPL2
hAJ3auJcib51pppeLLaJ52wxKxSOwNJwTk+9ZA8IK0jnetlGGLvA9zfhrRRV8gxL60HVKI/VmzDh
dLssPMFJq+UQ2A3O4RkOhlyiil3n7uo1Vnr8CJpz4+4rpIvdj/rqGTXPZB9rbKlGNZwYieSLflr+
oXoan7CX04Bht5zeuXEU/Qkrgb8wneMf3QpoMhsHOi8qs534+WCHHoZge4eQwUOxelx+gUvymSSx
LWuMmCG2G8dKynZeCNoxOLFVzWJyAS20Y9ET74d8QFkVI7BupYu67dweTe8B0C2fGDMKnMM91vMN
1mR5IhuIRx8LLjqOufc0DDWCQ9i7fR92U4NiF5a26sQc1Sjw+n/WwqxHYiqp62QH7/01FHQKd0um
Sd8ACF7XG+E2/XlPq4AfDNUgGK8pp/a8ZtgFpkFV29GU8y5uir4Ml3HG23pWjPK7eMfOePBzEuIb
LE0mL0A71FRnBoEid3YLZjnRDFOE42gkch5IBQwIhcO6p4e1RKr9hyWxo/wQ26iQNYzX5PDOTqSo
GhJUNtTjIA3sSWRaMRCczPqpIwIUD3Q+Q581k9102bgK9R0g7AQFLtwkknDcB2HpDZ/TcWwmzaP5
A8w0Pa27smcfEuytMN0Q3f42G1b+MRqDfU9DZt4ZX8oHP+nwCROuQVwotg5X9zu+5DaZ8n06McXl
25KvDCBoj4cnYe+zfiJbmdo6ncHvtoWh7wwvqv3crUv1mbI1LKe8Y3v2XM1Dlh+MT7IvjMSuaKtB
5vSCbRxbat6jUp3DKOK7vFTqjhcoqmocFBQcV6Oj531Cw36G402cPnA7r8vZIvAcm0zJlLwXS9jG
s830EL+dwqbnN2OMevdO7707DZMbNIgDO7nBm3RfsmB2fcqIsvLNhMI0vcu2bPvOQcyc21lAE1xn
FGwuFENqUc2mBgTgrTm4L/e8F1CdxzBIjB9ZQskIP7mcfo0iV71ich/WC8CMPqntIGR0vyE16mL7
kbI2JxndT/uSMpRiay5OUyptd+5V1L8h+2TdbSGT1Z4XGrMjBySz3kk75Jdij1XedDYJ0e2Ep4OA
8TIn8iRdLC8YwhbDpZNp+pp2RqC4SNcRdPqZpu/jKCBNbVVAbmuyAknE4BeuGIdkSZMRVwcNtYYs
G02FGiv3YbPMDEilwTc66IglB5PE+hms0VQ2ODPJrZnNPLS2TBGUkBlcuIafx/wtmQhD1cbWPgMb
WvQbSts1+5g7N06XZNawJ2LFnN5A6DGUzY7eN33jlo0e56Sk7JSHKRH1PIdhPexIWLT1PuFjarGD
YnND/ee+xBnvZavMTqKadrT/pobZd4etKNxNb2Hb5moRdynAY6S0ujuhmJrrbEPiCfr3PseBogap
jpFH0NwJTd5KceMkcKvqWCJuCNk7VD0kORndGaEpJfJAYfGOzQS6rPmapixukzDktx4hr1EdAayO
nwa1mHAE6JXkxx0j9vepqxLfmAFGnccISEF3kwxyDS2Yt3AiYUk/fJMMNvj1ahSJT1jWSXzaUaNM
Z5fBAfaSdcH3t4N317gaOrCsFitMktEDEk4bindkzibl5WnzKRSU2HVi6CpglpQfO7Zx04DCH4d7
2Gnu60FWKtnerQR14iHg5xxQs0LA3oFLoZpdpyMH/oZGB2u06nJ4l0XAThZc2tQ9KcuXLmayrHve
Tbzu1AakhfLOQHQ0SkaaBNb3jz1Ban09Qq89P2bcl+cxEsPcAreK32ATFx8KX/GsTlwmP3OSTTd0
S0DBJVMfjRdtUSfCmjG3RTuMIXseoJz6B7/2miAxxtVyGoBRfIQHSPo6YfXtJ5EYIw4wxsnfy8r3
pk5TO9+vGQ6n73aNsrcwto6XA3j4w8PW7TSgIymA/QBC8/9A5ZMhLnR3CW/skET9HZnxsGq+K3vR
KgV1i/EkftqgjSVnPiN/7S7HOGBr4exc3EpIT8ZWyb7SR1Da0mc6kbkC6zgZ5rooCJvR9P37boOt
yFegdFq/BBrr5bHMEGt5MFvW2UOWLVS02xwvLzk2iW9hR6XawENsyi+pWPa30Qxn84MG7706UBw3
MXZ/ut85iBPx5WOdnEZXCfJWyXH7HJLSqnYVPDXHOLPiKtrKwuNq9CIuO6SOa43zM303xXnoWjpt
nJ1Tn7GnkCiH5QRp1dlbEplW7RwuSvAEhUSHLxyagnR1nau3sJoUr7XDa9tYKB/BZwZ2iM9nTWph
QGhpPciVZ7vDraZONMjyByejaG6zEYoVVGObhH3DqPynHXRb3QxM2LHuS9UDNpxW/gwzejbCgAsF
9BnOw8BxxnwZn1YNadsRaO38OucjKGbgI65zAxETRpw9n+lX9DbuUhL0jzWwBH2a+gTYQ7UKtX1e
q8QsR7VEqb6VeTeTTwGBgd+ruV9Zswie3bFZ6K8UwPB4GLzN3m4b6y8hYZ04oGTI+zq3HCGzFBDi
93QEeHbg2wzT69ksFvYUkmEgX+Ptj9vzrBIXjivUS3sbsFNcMhTT4gB9YfZaMeUwsuNkeVel0j27
AkeP8MCJGtPN8avyfM9uJqfFk/OWRc8FioLtSCKL8aaHUmA+Yea5PApoE0SNrVU+koDm8ZCZWV5o
D5ZK4wJqyPvcTeFk4fmHPiHEYjokfFjfJ2A+LxdhhXjQYmGyLrt83U8xWcSZOpX0N9OVQ4ImJ58U
wC6hUDrhjIA0mtnpqweY7gE5z1PS7GuKct4yC63VVISVtT6h7j1FUquoR1qmb0jRc/SDjkb3BhmU
66FMKvcJtakYmmhF69aWqPFFA08j90FXLH8DI8NhOnVjmb2daQawbi+KISDvwVeAgRWM87a9v77q
JOSHgjj58Tr24I0OcsigGdzCk8wmtHAwsYDRbogY3+sldOZNTKD6RG1UblgIeiqP1GbMPuyFqaB1
X8J6CMNWLA8bJaiYOmrGe5Q1HonJfZ/srSsLG9cVoPNX1SHJ7N1oxgmPKYhoeYnQgH3sPFqXRqeI
Xn7Qvt/uMjjC5FgNUJcP2PJ0ltYjMjK+C4Ux28n7WT9ALlYETAMQpfGY9gU+OIDNuh6S4VpMd9ao
UyeX5YBSDrS7JJ2QepvAsftlBbNM3uZdz84LTpQXFWRyp5JrdllCNwWS8FSx8EQqBJAPClFOtQOe
CeehiOjkvttI/hngYK4v6OPz+2BU0Z1tMBBbQvqV/gOS/PiZYccCig2B252PRa9qFFzLO5H2gmCG
Q+x9YRXB0kcYB3yFvcnSJptov7SUddEAXcWE9YmlWtlDSXAvAF5deedpV2aHGCbjj4NEaPIjbMqB
T/hqEwZUhYVGNRCnjNQJp+FVzzkqC+M9eM+MpJjHLMQymNpnIW66WOuuBuqBxYNOCxgoak5Y/JYp
IlhQPmCQcckHryNgqCEZzgCp9xec0SRuRw/a6qHgYe/vinjBueNQt5kHIJR+uNtVhfYHLsOJvkxx
x9M2HxL/yIYw/TOYEkKZPUeGakqRg/gA23E8NpjT9aQZ9SrCvZvS6f2eowJ7J6Zi/ST2Ps+fRZou
SBRc8y2+o4iDvfEu6/eDRToMVhRL+wxYqiy+irHq4hpDM8XvuY7s/bosmKMsc7V9SLq+HIBAwk0P
GfChrGfIS251Abi2nSbuHhQb9u1l3teeHuAgMYMjkHYakxtE0Nx0buTibeWrZLu+1gI+/daqj2lp
Jn7Z0QmTQwrn/lfj3I4vFpE+1ed0BhjXOQA076wV9D2UqPjR/dQhVLsqmGPtptym2sKlTJ/N5Ep3
K+gonzw+UH+Tas3eUoTcZa9STaVpOEbQ7mOhh/kGScbgwIQonUgzzYkDPrfPFYIlseevqJdwK9hR
BCz4oRsh1ZkBJiZnuZCU3IseJIT7K5T4qRjSwsEjokBZsuslCa2X0Wxbu+e7PxAypP+k27qQOiaV
XGrmdtMfjcU0rQ1ZOr8DpFOR8zr6+XMsMc540Ok0fy3WaHhcxZ5CtweKa9KsiYeqc4yd1U3ZV+YJ
g3jotMqOVxcP67Dkdcx7DJPiFJ5aLfwtyuq9wxRtPANRdvsd7YvlRUyYmn1esm0bGh2vCht9MflW
oAvw6P/QgNd7cEV+m1RYT+duR973XR90rgE7QlZ48fDjFq8L53Nfo4gxHAOeADh1QYNXNSPf0x5P
sfQAs4vxweY2k0+VXdV3RIdnGnKoKMZuOnVkPq+YE+ozokpxQzj3FzwaHof8DAJK6Rs15/3ZE5ap
toK91XWExNgtRj45+oFeVvfw0EGc/NRXA7wQKmO+pxk6jjaVCyJfi7AV4apBUU+Q4bhHM4jZNRqO
hwwnqEbaRYERFdBvbKpb21GVnK/kL2g3dbn1bzByhWEZhubsS4SOHS4dU0kw3V2LOTS0iOeHHjmd
c83jPnzC+BcjQqSG5qyGASkqFfBKUbNeHShvVQFX+fOix+F9QSvsHNMQui/LpNh0QM+NP7Yg+ML3
Fsq8UOsN6PlxmCj7Gopp/pb1BsW2HeMedbrMnzLYPZoHA9eU7bjolBxQThJ+NL2R61O+W32OUd8F
oI8iVzXn6JiOwN5zfcK9lAmgr8m/pDsY088G/bc57c6Sd5VYPdyGdlPFJ1h3G30Z4Qi/1GPE3RuK
qctwWJOgwLjumbcwKwloWYAmrRGSzWLsg2FZYv8h9c5gmFhJh+aUCogCHHLFXRNKFz1v3JWfNsPj
AfbZ1+9DQgciWgeCNWbgwcYj7MiT6kM0Bx5jkrGILzJmcH9WREHYyaeoOO10GfoW/+Tw0hli4pdK
ImCktskilmM1m3SBm1DpgfBsKcYIo3R5ccS4LBsA80cQSFgQtUKdK6blDcZPsEVEfpibj1T3WdSO
ner8PYPv5mNIPbg42Jyi73IpxZ0A6Xs7iWhAYtxYuOIwYEu5QpGTEeCsYJnzClKrRs82GWBOlgLC
0ttK78acanJJdayGA6KApL5H69ltIEchx7BNp2JsMc1z+qYaKcbPCVpTzKppsqsD4ggqAMgdATAH
Y7lPc5qOmPpSueoDl4lBp7Ileqrlrt1HeC8sOPdcKk5gfnYB2+uU9eeq74blJsN8E88hvn6wQruu
LTqUXpccBNy+SUsLfGxRDJZFwFFgQQBTMZnBXC0pFJwxeOXqUfEKGWo4oMAkSQMWPZEQ/xyE2fSD
GXvMI8Et4bRGY6I/on4efI1GXRR1XKIkayUoqc+yR9Dt7WBLdEFkyZHgAMft9AgdzjS3QZZ2uMtz
o6dD1TEKACV33W1VkdHfEQQ/3qnFBpB31wQjvMxxyPeXzmzqjGMqequSKfqWJx6hFPxKUgWSoybE
gIt4xPdGmBubfw22DkuXLke2j1J+dFKgiN/HPHpY1m4CD95JiG2zZI6BrxK/zDVVHK+jRIzMBX4h
mCxkNhdZDdomfxn7TMTHdWOYZaG82W4xyrb8tMQZxnYh7vDX3QIezsWBx0uawmerrsMsxYwJp9+f
OwyjlkZM3Yb/g+2YxacBXoh+Kof+iJrZFsDwkW9Xo8+yl8qPedlgzDaaq3NHeN5HkPvbDsogehYc
SoxLD1OodwbzyRsbVq8ahVl9h5Jps+LotSSkFmgmCrTVsX47AVd5J4MP8FCzV4rCTguxtqxf4EEE
DflgbggG1C8GZVP2Ft3got9kqTPlN+DuHDSBssfwZgIg5P6Po/PYjhSHwvATcQ45bIHKtss59IbT
bncDIggEIj39fDXbCQ5lkO79Y1rPhQXGgxqRqTef5Xel1dDhsh1sRnfHzE5ZI4iOG1Z88SfHWoY1
RcrJWQ1rnq3/fGPjP5xYgl5QatTM686wOTHiH5PVqI+ifRkWXsB52qz2sa676kXkffkr1/DIJLbI
HMGCFU0bvs5W/IXTsCAYNri4kuN8CYc9pVyjnYIVIIRgHh8ptgk2n2DPaIwu7aoowwuKfkUh1Xho
iibZdd9sCowCWxjUfyS82RQvJSjUzmqsabusVeXsVsrdJwwvdp966N67E7uGHnZ1jsMgpX/QP9vu
TX0wFZzlCfKLlRvOKxaY8s5rzaSmxVRd5UoyBNgY3XKx7Dja+hrNwXHSkvM6VH77iJqnd59Mm7/T
L7/b6u2oOcvDeDCnwn8RYWcHO1JsoLAXMluKB3gPzjqYZUA4e3DtCKMvSWtxDszF2+rXLTBLY80g
b7XzDnPE1d+MIlfv/syx/1G7Zc0Kervzud+dNdHROLyi9s+q3S0Tq0j5mLuPftaBvi9b0xYnUBZY
/+b/X2Uzw9rlD8ys85SXDmKDpdvEB17Coo+rZsF2F3W5IHS3LIWDBXvrTsvCyHNTW1dhYvcZAS8D
8SufLlAGTxbikCZZKPlo91bjclUF/Mvf/ex5M6h6aL76cil/zBXdaYzoxPyWQ+AXl0z1dMtB3vnj
3lq77nVWa/M37Gq17Yh1EvNdpxsd0WcW9gSFOgW5vJsmGvhsWUP+rzGGsEgIjybJET+j+cwOhAR9
BO/O+exZsiY7RIklPGvk/h440ik2zrp5RyZc/kcjjXodEdPP/ALC8tPQ7YEhlesadqqiNp9/dcEg
X+ipjxApbUNe7ymnttEVFKWfNpI0eiJE+p5oItNS6Ae2PhopzHO3orwb6sBeYlERtpU6+QB43wNN
3m0IAVAWrYv3D90tOb+krfdv9LcpkklUuL40fmdZMXePA3Ndkad4t3UciWmwjT7tpMDD2X2vBiD+
oV+MYNcRaTn/0lNruskklDbvod+tfue2ZLftbCOrr+HQ2gtIVc0tlg16m5782fD9VKl17s9iMRgZ
VKXcez9z9Loj62os0m2hOmPH8daZcRF6NM/00DU7GXZqS8cCidsNn13v2nCw/P20TpaLJarv1l1r
CN+H51vrd2NCHghEoPnMqxkF4FNWBhEHtu78S8ac8JI5LoIvJ0K2OoHT4DnJen/eR5EKrowh8gvC
y1EP4VCJ42jay3yUPV+aaIy6erBcORFi1nfd1Wir4J+/1UwJEK5hu4eHd6+K0fcLskB6MRYZBDYk
gZMU2ndLEMZegQDilLkgTEZOpvXfyim2NRaoQ2BH526pUqZMpC/DBgXSNQOZIX3fTiaRscR5eWYu
QggPk5UpRnfDDGp2iL93lNtyX9ObMzKJ1pA1u9ZrchRg0PnPPaYjLxlnZ/jJVo6xiyDk304zq7am
tLttkqyyQjNYZ3l51cPSqNeyQu93Z9C893oTlW5x6K7b0QdVHr5YZ4dvqNrGeRjrbGlSVDOZtzOY
XO82CY+aWLOx3ZXDsuADGcrIiwvwfX1HPJR6KTyPDjGeZI6gdfQ4/qjh7R7k5lNPiv5ireNpXptf
fqO96sx95n3PmS4fVtJzXqOh94kbXz307sglqjci/acscU0QV5RMZvgIxu+O94XPxRN3qogI69P+
9LOVLpA88Tz5dqztorpfTVGikoLLB9hQA3KIsK/DM0O6U6SFBQOSrn7evM4TJdh7EiKUeRXFxMnD
Lql+2nUR10ZlBo9ky2mfjFld7a2RAhYIRJDYj7UlRz/G4MU+zDC/Psh5m9UfT27LVdvOFB4Y7jNr
N2bjFKFhNKJfW1d5LIRk/YMqoSqy/gQOWsFdNTnycKvGwKfWOAWj3xzRLsNRNA8X4eTLCHtAzl0y
+aVz7QxP/+banVcqYhy57OzRkh+52Cr0RwMBn8c2Mpf83FV6gPHsm+jB6rTvJmsWQi0TB1bbxzwa
2zd27wZKeinzK4dAH6QFGt/vbg3ElzPlgPE3cOzDbfriVWTSCZIczIjfmeAeHsaqCvdZSIjbLtjM
/K02C0lc5IjkCPVQnRGb1UkO1HwZ+meojyjOZsqCUZIODuDTgKqV8SEsPmtd1sOuCqPuNSszDgUU
A94j4liEXKTELU/NQKs0R0Uumlir3h3udWPkXwCsFO2aZSlJFo06jlk/r4az427LmiyyJNaRxLzl
L6geBk4y+7c60QKCe0cwGumxVu9H6raLBOZzpWucTDY7XUFyutE8bFHlfGocFvZ5Cq35zNJmc6dx
q0wH292c7akC/PotwnUxkk4HbBWsmbm/L/UUvG9ERouHpdzsnA22br+81Qj0bvH5SDhjy42tpByk
uQvWYAT4KWqhj0JjukVJ4eQnsGjR7lvLFxffQXkMJ15zpdbrCsq/bbX921jcyDjkdZ3z60S9fS8A
mQ2e0ll16VaEDt9nte3PdXBq/4Cufz7aLAG3dV/1j+Fs2MVu8DyezBAR1hdZccCic+60SMfr4rlU
QZ4nvdben8YPUBw1VPK9WU1rvZSVMRmo5HyifeaIOtmkDxg99kYzel/BNNZ/ytKa3knI8P3El3y8
zGnGBoIlIqrUvGD7NyE10Qfb7w22tlY7dzWawc8SFV+/n6FxAtQdN9oZUk5jZ6Q0u0PgzdRWtm63
JoizcsbitqsvYxbMbaIGW7zR/2StyUyWjHHYmhvlT9XP9NSgjYI7yYL6HQWPK1EjWHxQdul7UMbs
EY+lN+ZzTN7N/HsyBaeNgRzgLjNRWO7ndQ7nGKw2/8oqbaKiNTyLqCmnbtbYEDDvDI9kSnV5idsf
jLT5bBAyIs0arZp6IVeSNzPcUnWOAKQDp7w12KCGIn+iLdZDXF4aABWDakMkLa7fEnKtHftYaMts
j73lLVcfSkMkI2KfICY5ZRExMTNK3cJEginOvRXSheKSJnoMqsx4Ri6FKCMfRvE2TXB0bTyxtZ4J
S6ha9FVzieh5NJl3C0ZFiCOjcw9kWbtrOqog6vmCOXI69A9yiyUi4jEuVNbtAf8VhGG0Fi67xJRP
vyISqP4INwv+ogcKLo4ifutkzcz16HRKP0rDSBfjLncW2z4EfAavQVTa7g4RnD5psnLGhwG888/c
G4X5gBjDm86DXGp9LawufILvlG3STcp+FDMBZOdJWs2vFtE3kivXpCmuMWb9QGWhP8eVdso7RCZj
T+l7Y7zDEBbojhGqJ3bnc1PYc1M/yc4Ivmeic6M/iA2dcS9QnbvwmbO4RzAP+NhpN/qRUwis5KAs
2ylcpXR/2JUkxmsaXeNIBaPY0K+uW3v2xmxZDs1gNU2qUBe6d5Ah2aMO4f/3i2o7YHgnz8z9MgjI
faPvK3oLnBI4iK31xUT/Wu9ZLPy9Wgtz2d/KSHCIbF04oVjTEIsVpFu7W0KkIM9Tr5evfJDTVfth
3u11pnsIAl/1GWZCEza98lwXJGAyHEV6oO1d8hnpX2wOkSTtv+b0eZ9bt1Lf5Lpzz61NL4x0Q9ZW
3Tvh2vbPXlPOS2x2DAsI96fKinW16NTvWXJjym9KK/ZHGG3iv9Fd7LvMCmBiOq9+yMNbqyeiOHNP
XYqND0KP6yVvJ456kiGQhinZ5D8lBmmfoRt45sJz4ezaueUshIDtbHTHPVc46e/1Suy213/Pdojn
KJOzchMf4zqgTzjpglujr/o3a7SBdVhUYRfnm9cAKXk/Ngca6mR1zGi5fs7p3K3ulFvqlplazBc0
Lt37Sor6Za1zxwKwKjnWzB5XJJTUOi9W6jpzaO0orAnc+1DPZnsYLT23x06W5pq2I5MwSBNAcGxR
hMSFjX/u2HvIuPEYOxXCLGlV3yxFLuYiZc3DzirRviDFL+hXRWlZXLzagBMqgkLwJITOct+0pLjt
EKK1O7P0pWTdDTt+lHpRXy4Wxn3fTY08RXYHq8wTAR8+89cYnoYuR4ipare7jzpuizg31sKPEY6q
7BpOFqkkTba60WMR0XOzqzTFBPfBxC6U0N4ROaexzpuWccOvp7RYfLbRCvHSHXSzlAc2WP3kaRd9
Wu7iuY6tLLTViWNrGFnVpPwbBgBbiO7HkYN8i8I28VAzZXuPMiN0J7UprZMGnaD2gQq9eKL461WV
dfUTBPBkO7rReHmDftCfBjC7w2nIwhejwszXvURqRgFdJ0iyqqypfrPLYi72TeWYFiGLXK47o+g8
iOl+mrlp2pxGeF904fuGcoKBPPIL0A+xIO2f0Q2wT0iEuSXyXCCzTMP/F6FZpeuUNV4ye+t0Je2h
W3YY1EuVbJteIQimsa3vW8gjzI+RLWRabdTBxhuf+8J7Xa1LCvmKFmM0fOMwcapN+4GmnGJfbO5N
Y7DM2YO7TB3otNEVWdyb8/RBxrV6mqUaWRupNi2TDum9B2WJUSb2mqpcEqfSzXaaeZoBc5s1+/T4
lo+OE4wvzUDIzK7lg4AxDCaExqoOVHd2QEruQbI0gaLuLWnB5uq4qnmrxD4suoAc/7VcsOCgflRJ
vpimSG9WfmhTTs3vANOAs/O7ca5IcrYF67heKMwJJTWzcelKxLORy6GAyLDPWLEnRFE9GhxN7Ewj
XoypDNRJZ55519o6BFqzsDIO6B7BDjzp+BczwISFt2EWz/S0DzBsQTtclmoKeKlBqb6rzJT+HgCa
f5dVXKoJ4MT4MjJ3ZLEzRuUtnMgLd+XiOdU18Dr9MreOuXwIp8jt00jTZPTdTv5yqgdHGZD1WWH+
rDBl6qFVBGKlqN9dMu+tqh4Pmb1UBxuxvvhrhf3s/zM7c5ExwgDSUYU9WDSFh735SCcCQF23Dd7L
ppymefdZkxVwbKluj/p2e2S6tQF6N1R44Kd01iNOCH2unSb3j75T24hsg63ZWSBiyw6fblPDPZHO
eMqxOS38Pgq2PQO0+8zzlrPFQFn/r81d84fEQcRHpPT61wwPE1D7muNgFEBN0UHPwNqJJotmhKat
NTJyU7gfoGeW2nVBJxdo2Mn7icYOOwmySdTTFoLor7HrzF+ZUpF/r+pp0x8zF90n18gWpa5PaF2C
miPvIHUa/xtnDDCtmj1VPkxsrPlOWH29JlR9GyF/lmo+uh10EYqoovLTtu/BPdqhM19UAcd54IdB
CcnC0n3USIKHFDTXHnY2dUxixyJQ/x2wK4p/hp+1P1WLguMghsAZU0lF8LNXwrYJtbH/O8Am3gjV
XKzvJo81FcEl1c1JFG3bVSDzXc+83X33Xi4BIq54nuT0C5ikHw8uBPnCguqONA/6wTq+1Tq3xfPY
eYTqa89HW+9uUfM7a1zrzlEzEBFVZbjUmpBo+CyfQZOt1bTWCxLEekvEVuvnMWgxenB3zufWnVrS
+Y0GiSSMIe+qIuNRxI6uOXuUHv3Hwq8XpOxGHt4PjhzD2wMzwvSY/iaqJHdUVHw2Ys1FzAhJHQPs
jUXOUMlfg0yo/FIiKVSncQp6tOyDz0KQhS1zKG1ZijG5a9Y5NVwcKnGoLbUysTjMFvwQ9uMCuzQe
ptJcXnm51HQUYhTmIefiO8KUIaQa+9G+J+PUWr8n6INsx4eMUNQloxqtk9bdXVQRcJJaAfvQacFq
6KL4ocQ2XuRioxYT1rb9Hl06B682HVfZYYKlc++6pQn3tcAovrfJSf2Z8avfAzUhxl5AgHaeuDE9
fLwmpHEw/38Ui6kAa5b632iG21ulkLLGltLli0vu1Zya9aCuxuqu8tD6NfBfa8wNUbxeDkbnbLzo
tHejF0jpoJdLUhHY1363wdCDQVp99g+QpcJcYvdTte8HHCNJVfKQMeFU+WdRm5BozKxzlDTtBt4i
AnDnJJcIVs7zCk6kmwGUdrGECc3QgcuzF4qmPgq4LOdRGfN2xWSBu2we/fVSs6NzJdMZzq09mMUY
b7ismdbcBjNlCZroPywTJg/cdhwIYW+bzwgjljq1uJ2D+6lTbX9aKazEWkYmm7Vjv1quzKSiikUJ
bsxijRsR7JeQYzRckaNT9LemmxLeFthpNebTaygYmc9WVbAoObORXTruy5Pp+PqjGzI4OYfakWbP
io0AbQw5KfaZYZsfs2JEixvR6xcPV94jVnjwk3bK6i9jnLJXEwgZHG4dK5n0vcp/wPbYpqqRJJI3
k5ngj+mArgLdMclDudbrY7+tEw99hTnmEJqt6acVd9MTsIsHvK2x7x7CMPPeVke0xlsknIxxuAnC
Dym77VMyN6Ky2EqmrslbyO0wW9KVjclEWqisZnioeVDrXZBjgWQvm/3yLicHAs6InwlQgn7SMyiJ
Z+5dHZr6rfaaID+Z9Zjf/j5NgWWkWBwGWCY7SJFblJvfB+ULYGRWHluzKr6wx5gLOFyr4A89LEt7
zoi2vbaN6T1QnlOiHyWo8LWpWuOTP027Jsjkmjd543QT6eTB34lW5H9SmYz32ukcLx23UNU/uh2F
dztB7VlCGnfmm7Jp4Tujbd7aF/h3L+fkGUOwG0FM1Y/izYSpy/ye8VcUFoNaZdoJsWQTgqzVEAKO
p6ouWTA5yzPSW+esFVmNBMihLDi2bWf0R3sAiGd6DbW7B0UoUYzPKIagUkUEI63c79F0au4ZUrOI
divm8ZEgJFyeAlv661Ca5h9nyNfzkFsVoGYNd45EcFsesf52T8jVcgmsQcTMk1u4/VspbeNdN7Vy
Es3ccbUG08iO3WAY92g8s/HNbvHdpcSUTsdoWAGxjWYSz0yJTs+fL5/sGIO3eQl7GSDLjXiCYhv0
icgAbzGPQaMDeXDKfO0P7tpPyy4XGnlo2I2eeIyoJi2/HBmp6AowsEz3SjFcpt3iHyKDPI9R27/c
Tdgv0DrmwMw9rN6hyEy7PA4YG+SN7LL/0aqRgaF2YnwCHquKI6LG8lqt21Q8Aj6ERVxu/vyXlH+O
pwK3+mLExPWVeu+WViDB6dpyS4Ys4IZuW9xhSeeWbnBYF4Cmo9d4QberV8c9NCPV6Psip1DjyyY4
siAsSyg4Z4F2DHwLKCDVa4jLG4UDK2K6zrKoTnWn+78c3fnr5ozGtLNqAVXVOQM+GUEZ8z+DKfyC
bH6dLzJg603ccg6KnbY2ZzfbnVelfROKcL9ZVYmbYgGxrys+VypTuIE9b20maN7GwuhqZZZzwqle
fqAhCStMliFcIQNQ1r8aq9F+49mA/ukARmmQXnXnYBRR+DxLKeWlznvL2gcjjYaHecCr/U5U9zxC
hYFhw93L0meI91wG5XpFHtS4EY86etA/Oej5wsreVujLMS0Dj9sG4kQ8Bkhye8vmR1FLWO6pJ+g8
lNdTlIOVmfi0GEf1J8Ri/cvhErB4wFioESGLfO/1hOLeFALBKzRE8bBgyinitu5deQi9DvHt5G8O
1HfYuXcWk/k/uw1Wa7+F8AtxT1TMn4H1vjhBzlV/7dJDlZhP0/TNIdItaOwZQ/fY5OTv0iqDEJ8L
h06Mx81W8bphiE1r9kKcPF6bQSy7UfALmyzFOLJsQgsmqZHfQYBnWoG3Bolg4Ltk+RjSiaZc9YdR
AA2ZnF0vIuWile3JQSnx3FJJz0tZL4sHTlnJf5M2wy9XY3kgGwlS184X3vvIcLkZu2HowoNaTSSt
ud8u39Daoj8invMf8J+X63UbkZ4cWeYhGEmc3zQuytH8wXcGOIZPIT83Jl4ShJBWXSdL4SzWDgMr
psxg9MOLBfpW7+stwmpIAgEaP9cK7b/dZgUfWnX6AZ4WiLwN2+lt5D1ueMv95oIZBrFbq3FJicaB
szDXqrzOg+Oa+3XIXY6SXKG0LxB3nw2PGyelLkxdyQfvvsPScv+tXV9dthU/AHSZK2H0MD3+o9nN
eXXYS2FL6T0y9mUw0r5VTaCMttNuTTpp0r/RK+aIb/gB2W2RTGyPvNXqD4pHsv+HFibqWFmdf2QA
IEihlQZuJGNo0SGSGinSonds7ytijdKpyL3WTtw2KtajM272dJrrqj23nlkWSW60gXuE+5ZNkhM5
SHyENLfh06MTwzohJ4d3J92gQbyEYG5ACsKDH89Bu9yx5ZXR2WJFGu4nJMhPcnEbnySCpuQ+D5lt
d6FJNF8sxLTeO/MNgrHEHAXpPLguX8QI2upXueFjOQCM85iHlWWoZ1KJXJm4mYguhWHcALfMF1eP
QsW/JiISk/+9DC5mEea/2ASijfDTrPZPpLW19aWrQbOfrbI3ylO7qXJLMxT9CFzb1gIiwuYSCNFV
j6qahRUD08hfTRRBO7ltC4s4W1QQ7sbcmoq0wm3+gAkUuyJrpYtZ25+XOzyWcO8Bg4cdd3ajkaTq
gIDKoWrcJbWtpfK4NGkrTbpBT3d2NpQ/dji68isoFuv3Ai/UitRs+qzd4T0qHkLgrfowyzVC1Uf7
QZSMHNRXxBiO/Yf3qckuTSHtB87JgsNZevN4JzkQMDTW/H7WXQ205pwrPy/FyYMTvM7FOP0OUCP9
mOySzyMZi+5u2cTwGQ5lPu0Kd2zn5xbBd1pgu8W131O72IY6iM60ZeZHUzYzrGeuil1pZzJPAxTV
+d7J3LA5gbm2PUXbEacvP79aGLfm6k1Hgzle66oUl4BnZ4W36sEasonOi4MGBCYyqq7qxEJRjyeP
OPh3a74JH1GiR29tiI839ueg/5VPhXvjoAWtY9KnBy+JYJHL2PWq/LdsoWRQT4B9UqYBXZFyqSwv
Uvi8X6XAjhkbnGvqlIls+vSYVx9zq5ZMD649/3iWml8XQfMGQ6Z29hEWrV9ClUOTIh4zjmY7VL9D
NbKQV047xrBZNgnqSJedtIDEnvaZWxYypb3Z/ETxJH8bnhguPBE9N2IhguemK83sYlN7cCHWZHFO
eUgW9x7lLJZIYoL0M4HI3ZZi3MOQ0pEnkl3YnpDcBA2Ef7xCPAyxsn3tsAdJ7wtSLiqOFo89V2AV
NO/ASMN0lyPPq/c+TaPTnniE9h+Du+dQUxDZJreUTeY8bofQPSo2IGx0Qy+xhNhLbidC3NRqshRW
c0cA3TTvq2h0YHDbWj41sJBAQ5YIkfUvmbfdt4IRmnlG+86p7e1IMrXYVbZfPYCK3RxY9r4AuWYv
hoNAHJc1fVJh96W2sxpXXJ6rbZzmmQFlN4/QU7EJPoKiYJUFQRPTLNm2SEpSl3G6CcJtm9uGMOkh
QE6VYQNDnymutMrCZTliUUTRzBNVaQ0VnXtSuTfu2prcl5jUOfVrnof6NRvatTnXa7tehyrTD8zB
kJWOa6/IJge3v8vQjWKxNrKBIdwx9NXG6W/jq/Kmy9DKaHvH/b89BObYFaz+NspphlkF4LaFGMl5
JZ6XgCCkveFvZALzqYQBES+cQmcRctsfvLGp570B1chli5BO7MgxaK6U/vLScvW5z+zKbnvMOlJN
COHq209VZ8FlszjuYwbb5r13RHM/Eb8s07zOxj1bWIiRDZDnxKCLgqmSkhx96svCvccY7rPgSh/a
Ogj67aeTLqqJbvP6dCyz7IFAkzG/Ayr0CpGoxoz4tfrp3ahy79xh8uZThUI7LPXqTrsBEaGOJXAp
wHwZ2M2PPVMvcNECw9sUG6W7yI+aiJU/Te+gHjNGa7HxtBN4P0+ut8StdGSwZ6Rj+BGECFQx8YQ9
dFm1okuEoLfyXTNl5kVa/s0qhNFPIKg3HGQIN9VjUi3IzvHA2S4o7UjYYKy6ZfXS4AbDAMy4Gf45
fOpb3KNEGh+MFa3ItasC/7sbOweNPgOC2m0uRX8f3HBdeF5o3tugzjl842KRCnvY4hvoITyxnf0K
PqaNjXkajX3XMxGmo9lzgrdoOhMTb3+eRMgXsQ9zNyZLGU4P4OURL1bPXLdXFT7VJGqtxbkgp6Jd
HHCgR3JYCvWT+XrM31COFsPe4znKklH2pAuFsFuY+yutcN5iICwedWZ3z8iIJvyw7IJhQlZH9Med
dVidAllMP82yFvc6nHxCfbrGuxqO59m/K3KQUEcXKFXiDnZDp7ehnaWgqDAeqmn1ZxID5puLbM39
J9+kCIBL3egAQm09DE9NhXueb9ZiGwv9pRx2Ydm7z9nNCsvEbbrNjh3WxZ08IM3AwVRI8wlxBdK4
yczlw813dFoapB5AKw0IR6MK7E19VPYDq3cblAfGJnwNjr+++B0Rqb/WHAfYNEVh87hKt2hPRVao
9u9sgPrHWCgg9yU89XBEnxvco2cfYcZ6G29DBKwGDJRFvPkN0sEn2H8GG2Vrcn98Ank+VIB7JHZW
b30FC3eflFbLdwkL+uVnW+c8OJXYCLNhAwac6dqGKSCo/1l5vv414XCyeNz08FLxA91QEdjftCpw
J7KLlebnIIPMdmIKWkJeTcFvO0GZdU0EUTpKD9E+cxL0LbHHiSAyA0YCJGNn5TQHFYh2xz3OIfOc
b75VygNnhirOHCW3XjhEzP7ORkfIrWk62zeaItrqaGAOw3NVAUEmrquWS99wf+0qu8p7wqls6bz4
dV+oc9hm+reE+cALRaDK+83RWhKlUC4PnIjMW0HJ5bxXRQPsrAa2ddI20FnsUFsVza/C6DhztSlU
dBLDbD0VK8GLR4v3Jo/ztZoeDB2tOomIXmDJ8AYm/6FXekrY67GOwgnMWDct8ofR+sv2r1WQORg3
UeWNO6elqIpI7xxfGL9JBvxl+/ndiOjrK4DQgBQoCxLI3TEoojQnK6VMRCWWR0lpwIfRrNvwOjo8
ITylvPGoQrtGv7HAC/0R+EjTscBu45tBTM8HUM/Nu98X8jHLK34baFJ9RzJHT4UOPWVdHLWj90JB
HhkEcyk2bgWWe/SQGA/CJBJmeI2sUWEAX1D7TvAGpRzu3MAJUWpY+fjoZIGv9hYZFR+0Ufq/+bgd
7+hmm8nCPuBb3ZuqWvwjEltxtqgflYkzeBagGeAAwVAjat9ko2ceApy1N7yP6oV1eJIhX3b1/TW8
9HKd72Se98N5LrMABi0kJiYBRAqBRkAesMDyT4CI4OjlHh8ALqGJ4qkywQKicXFV5janTLBEdxSr
zdu2TnnmptVQINDVKkcCAJTKyNqRnIxWgLw0a7fgBzqgtuj9nYGVj6EAlM9MMVjaTby1LmZyR9rm
Uz9kOLE5IuUO72thJFqjUUjKYdtsfEShUMd59jlfRC1z8adhtxrJ3KFzNp7Wufsq1i2SR7R9rh+b
Y5+/lv6Uv02Y4OEuvWj0aBRo1W+gKj6vsKiGr6E2TdghTCVBjI9I3UHLwwqMaiWIy3aWIjzgLez/
VJqkasI8wjWLddni+8hwiq57Laf5aaNkNovNFsUumSdN9UKqzGYdiGnHkJb5/BnOdTbZc825Zt4S
jkmfq9ElGd45xB3cncs6IIKgZZofDmzt4mUdON6THA3byBcASt4FWPnnfd0SuhKHJWFwqVNE2Ytu
TGFdLdn4J9QAukzI2cn3hDBX9XFti7G8ILrjQhtQsprniFxbGcOcjfgzIvIDESX5B9hIpe4sAtas
JFSTfB1mN3q1MFG7e8WLczO9S+Ogu7LPDzyet1NeG4pTWnfVHlZXox5a7OBj8BtkhsNiIGCaXN7J
SNvuYe41eo26tJvwMMlB++mMpXR/o2vxuWA/vSGULlAoBkez2y/jHD4bSiL6KN12rNMIrf7XSnJX
kNZohZ9RosM2ZTiOkaJT4Khi3dleQyBKgYZ5UQpPjwFTEiEyxZbF+FWyqC0eCkLsRQu5bDcxYdFb
vYhH4th+Ju7Ut0VuZA0gQLL768z3erA2/BM7wjOMnO9bD8cVy5RxAaJ1/GTBhT4jza28U4ZBVad1
WwCYcnLMUYx77f8zuA/Lx0bYAJ897FRswTVml3nVrbnX5KpHt3wcx/07BG74EPajmqHjSc9BMyeG
zopxLwdmUmaRfuKPN9WQGa38jigC/uwQ9ATnwPmPs/Nokhtn1vVf+eKsh3FBgPbEuXdRvtpLrZbb
MEam6b3nrz8P525U7Iqq6FHMThNCgQASiczXeJE46K4YXdJmKbM7NbSTxWkz5XfoXfZnbvhY37Yg
Pnnthrr7Q680/RlxAF6/dd5T50hB9lYQF3+5ZT3JdYqcTHszeb7u7yliu78LqyiCo66Ej/Y5RXht
3au2mLYl9kPDHaITKtyQUJEHp3lXfZkqzwhWlebkEJi1QAfA4pjk7DEYjO6oW2nD8XGTdNipHBLB
pvCp7m8tE1UP9PZw3qX772n2M0oNkC8sH/TtbqK0SFHPHIyjTgm4oBFjILxmoqV402L5ba7RG0Pn
YBjqAUc/YTiEEACLH6JyiAz60S117gCY8K1yILajB8sR3UR0jBDuk9rwNwor3ouytCw8wCaTP2gW
IcxJetYjw9lKuR2pvelry6nrnD6XCXk47mL05gJ4MtzlosNuyuxmGWqAwyR8NnjvbIUGcPZqQO/K
b2yT3GwdpVz9W7y+7FnFL4CnyblyefSjP9K+kGyxSjlujdPGGG09+iZKqx4ArRUIovjBlD4pFz/I
/UAWzA6nLpB+RKMzp1Y5GdQSYsLCVy0Bc34AHlujJ5naFBRxIcnAYWfS8uAa24JF73U+9WNS0Zo4
kphgnc5raohvAO2I2TK6i5EeNZPAgdfrIJwAKZv235SW3OQEi2m6tZM2gyuSTonzAHW2yR4oQFvf
7JKW3CcNFRhnO1K3Y0ANWBfCFlMBNUol0bS3YKhSK2tDv/zhAnu8SSFvjXfA3MS0Vz284X3nVFX3
SD/Ve2xzK/4hsqYOPwICB7fIHhwpUcI05hVRKuxMRNuZ9ndFyT+6gTEXRps69ckoYhYwh+ApgYKV
dd5oN4H0xOd4xLvzELdD9EnkDRIHXZ730AhiH56Q44TJLR+me3LrPA+3XD95+iOqyXm2tRZO5b41
w/EePDnq46NeWV+DGHjhwPnm2PpVHQCBtf3hMZvRlVSgnI8CeSrovlJFu5Jqf0/LhQbCx8y3AF/A
I4jbu9hVg70TWprtJ8ELCI6uKJGkYDVudb3oyjV6aK617SKjc3YdWqrg9U0E+6FdRG127JVTfUP9
s6BFoehfHbIBZchtX/OwOUSIQmzHyG3yR9dssq9mOMVfHCQDeQPp3vhpnKIov5MDcLotaY0jt74E
v7zxh8n3No0zgsIMEGTibPhgtags63SKeAjS3x8cCYwwxa06QD5ouh0QEGr3uevHxprvF3dwe/2B
zZpX2cdEi3rtBXgxHrxuhFPbnY0hprcFfRy49MwEjyS977PkwBsuru5rrayfxKCKbts1fReCUogC
c6sjf/k1BpkV7uzabdo9zZXgBt06HlxDIUF50CRJuQgnLeq2rVsWd0rlhYGOjD0l+9obJKfYBMXL
u0NL278bdwB9VZhoAEJBd539BJwxWPGekLwnJz1ViD/GTf5l4E4C7qFrTbqCIJTRPaMmP8CyMqIU
2Qu7LVZAWtXwRD4oizWakBRynTg3b2QEwPvYVXkfHgvWgjIB0NfiDiRo328nUEz3sdP55mPfxG58
3w/hQDM6roc98NHwV69ptsCyK2LRdDnJI9UzxJ6klc0HvNbM1yzoyuGB3q9d7erZq/Nm0GAC0jzo
IYHTWmv8rY7cJ0JYtSE+a7nZUgmZrIbr3x4p9qCbE0EbtUIHtoKZzhw1DYsip8kEeoET3Ugqb9LX
H+vC9Xt0yizb3BYIfRMSGrKunV5QM0KxCGG+SWn9L9Aa5mucV/CvnTSCdqzyfLyH9xb8Igsp0pn2
3mzcfgD/N8fyDU+fga5sMPgf8yqivgt4g4qgqISKaLJl1W/0ysIfPLJoIHnke3ubGkBwB1usdjc5
6LMWY44maZ/DPudd1wTK+xCXev6rb+Afo+QAsXAb6zW+r0E6UdTQHR0rBptqp4uWg0RmyyFocBFB
b/gcpGXu3Hh+3n6esml6RkQD/QWy8d+QpXKCj+3WBSIMtXtQNegtxHqm8ZOIS3MGM4wgAi1214da
BdEh1Cz/iWcTDSirgTh/k5g176RZdSxfIw+GjIJR6Vq0cppOt49FE1e/2rKHIikraPXo0ZZwlxyq
D+NBwEYoPhcJIrS72SPsbzMemvYm4+zuYSt7ze3QZPErFcVaAC7D+swEptEgPwoH5dXtYEtRyQPp
y/n1Sbw7J1XlFlG63F1Vykv3buT62EWlFEJuhihKdJp+k6Rua8JUADVTxA9olfnJAyI1hOK8i8ly
LUXJd1MmPBnnR2zn3TiCxuJWyMnOt6Jy0aw1M3h0KwM5WfCZsNubh5yT9t2o3OZXaefeHcI/AlRz
34AHqYtSn4XkedmQ21vxtJ2cQP+ADjTQp8pNig+gI2hx1yzzoUYKjAY+b8TvAvx7vAHGi7AzyrHI
r09eocdbLVbWK4tV6esMDe7gaISDpFpTIIO49swkNm+56lp/jx6REexhUbIE/J/dwYmyhJvJVHZ9
5wGJrmnLjx5bsM6cLwE5SnXwBTLWepZpv03hxdNhytpQ7oaonfKZTZN+APFKLdboteZvgUKQAqbR
TK9piszePfItldoFnWh+ImQf/OY9MzyEQBs/GH0O7S9L9OJz7OjqhaDnPoRt2nx14Um2W19zHSjy
qQFbq5dffBLJz+Y09f3KRweh4Zk2RXico4N9jEE1gYgLhcF1Lsam3sS8M2C1Ow6o/6ZokWX2DM98
TIDZa4TQqP3Je5nuZdKH+t8hGM3vXavsb6LocIzQI8SOeGz75nMiW4BROQ6+XFOx1d+ij2WpdUJh
IhffaIml3jHPfaffppS9jHUEebnaUeXSnicvnL5LUVXVBndq8xtlcrY55kS8lBCerZ5GdAyQMECw
hdY3cKRHw6cQviKJkaRKmR4+aCV4zJXb+Hm/dTUroXJGL2hTV6HT0lCnAwFcVfa/jTFKnrD29UA5
c4WhVOUZNcA5D7vltWn3Q3SHFqd4aTryAq1LPGxku4HSpXDos/WmnWlrz1Wu9eBMro7qZm2KbxY8
hw+gd4JgHQNHxX40w0seLSyvPdARgcaflZrzBR9VW99o5IA7iploEbVJh9gIZk9DsMu48cANgMVb
w46qoi2cMOqYZooU20fg9gKuHGoisM+Kls71MLciMpq8UC0S+EX9JPVmHwArmBUB6oQ3V0gPeFWb
9AZRDgM8doN8odwr7FvLx9qOEHwAnqPJfaIPWCx5FCAV6PDCSj+3FtJZYJoZ+0Nl1bN0bsovGsuq
+eWHCOjQuOv14oZcKr+L+kZHYGPoi9+jpYk7SY2GUj4N8nsVy6LdOaMLsjrmwKo7yoRTtDFV4RJ1
FTf2gz4CmdhOaailuyJpnS+8DbBnExVyiysaS9yl4Tgh4VdGVYNYDBlgv0udibTbU05ezb1lP9yY
PYyGjRHJuc2rmd7LaI3Ja5ORpb+aOvneDiVSvb1NSwRuVoj8oZHflXQRV0Y05dY2wzmyp8dA6WQV
hIb50gdFTr/BkdT2ozKEQk4/qPg1WlM6oM4Y1/0mhOzarVAjK01M6KX1OwXjd1uNtXidgUX+Su94
ExB9qD6sWtQFZ84RkH0kYUf3WU/9Ln7qNacNbsO6sCDyQeLnOFaQXvEiiqBFVX6zTzF9RVDUcBPe
n9o0/Qgp6SB+l1f6LvetxqCk4xjgAxuElO+9Eh2dFdbtdXLobZOKFnw0Ua28RjOfQ+SCfzUWmshI
uLj9Y+xWnr82VU2E9ULO784MgCrsksoczdWoivwBtV369xr6LOjHDuKLVav6R4MMOYgaSRq6d6xO
/I4wNEoeuG3zB8hMGHfXntDbrVZ5AqB0AkGRCfgR9U9Uum+cvok+IX9CPwrJvOqlMMoGgf4x6n6i
0FXmqw6jxt+VkQtvg+wEjQwUz5ynJrECsgOiLVp2pRG9uhxB1H9lF9F1MnrrricBhqMUtPbPFAnb
Dr0ptHNWCU9Be4UKE0EgS0Tfw7iv4NO5tF1vppJ0g6fXQGaANo/1y6qBeNdRVXlrmXjcHrmq7HvQ
5xBcQCK5X8CUBwdZhajxVGkPFTkyEeTGdE4HEoJgeQNgZ3DwG61kANpCV2WcPYq0kD9zMAHF0UUw
MkWjvBa/cPbQ1Hr0MwVlNLOaaC9Aqz8YzpA2e1d6U7dOKnqb2xEvHbEHdTc+WM7QQlsZfH3YpLFZ
/J34fvjNA8j4YljugNDbUHGYfuFqKNI92k9tvbJS4QvANm37IcQvwjtEVRyHR7AO5NSA7JqjY+Q6
IlLAx78MWeh8cZDWJ3/pugHYS9qhMq1P3d9hqsjWp6YGvZcYPDkBRJqfJsewKWYiywUN0cRqhR5M
EwePmqabL5qbwAXWYiOZXT2pcbcoGFhgJdLKAk9MyWlOA3B3zp/NZiIoFgVMO7qddVfvrC4zv7V+
YUEvl5P6ZE0ACnFM8MU2ok8NUgNtDUnv2eB1yhkKTPRGIVpsgCPbkC4L+IErQUM03OqjTZnJ6JC8
XfkpoXUTUAPb9ugztUQbOvXrzgb0/QAOpEGvjCYQytYCEoQM14zlllvR9nHyyUdpxEPmeqD5CHbS
7bbo7cI78Kx4oB3nOWN64EIO/Q3lECM5KAWablvITv1A+7cKD4UIAGMHdqPuULPv4k0Lgp/obuAH
wWbT1Fe98q1PHm9bZ6tSfUqAKEFv2ygbLMcG1A5pKgzG/G7ALuVzCh7iR5tXWkbrzzFe0nrsUMmA
e015wi/0r2jPJx+drhqZPiivexcpigoXZUz9xptSWLjouBThXzNi6wjiLQ8cxBS7gpo7Etj4atjO
8JJ27fC1nAC7a04UA0Gup+62CgdqzMoQIVq44LtfEnB48nbAgwBeGDnWLCsAzWqPK1P1pHeSDdID
qfs0FirHtjDnK4EZgr6MSGMPngptcSgYFkhObQfACF2pBjPEZ+TnfPndtGpq5j3uXw8BUfynofty
3FkR4tT3GuwSasWj60SEVxTeKQamynkykgD6QQuBo9xOWNq2qygY1bjxgWAeuVHaBEHSHOR0rRnm
xzY1W26yhMupgEParkJZajH5pFXdWF3oupsoC2ySFBRi1NYemu77ZI/qsx6MmdzUdGXttehKh23t
42m34UuPVI8zSDUK2FF6O5pCCYosrtd8C3ro23fkK+MN/GXZ7CpFTd8nJECxp32PHjh03vwJ7CdP
VFq3wUuHZyiI79ZX0YZ2kENh3qPmseFJFX/V0Pso10hWjvYO77D4axbU1oD4jDbc/FXyMOE1RJfJ
TkxuGZEj1NFVJSLmf5WB2/dlluBE46hU3FX4iPxQehBRBU4FvZPOg5uANHepfvoNpFNoaMDX0Cno
/Y+FSUcHV5eIcl+WotFAGUY0AF1adAG/UxpvnaeyCrL2nla2JIfPK9/7pLeDmDYynIwjXKMwhWlT
BtnqL7dXaszI7TZga6Jb+gouuuFs9Xj3l15QsSgoEG4C27N+0atrXjIVhXMCBQxLwEz+8tc0QWYU
nYL9a9XSI60VgBU10K3UQorU2v0FebJxhe0l29ySgVoLLs8bEWPCc4jAMI9XbKHO+BnJ2VmNf8UW
CFXMnkN/WGPpwkfcRRXNGkzSiNKUCchlN/TNoA5D6yd3Exi776MXj0eHwsHmv/7zf/7f//wc/tv/
nT/9f4/d/2Rt+pSHVL7+73+dsxgy6H2TzBuGcPWF3WFPTmMT63j6wO4AuoQkLeU89/byKOdsk5DK
MwA1gjBxnYULoB+NFZZBvJ40SXMVFcZXrW2qB94Zw83lkWYPrRMnYeIEqHNDKN4+Jh/09GP2UeDn
aGphLVtp4W0/tXLPZdqvDQ1fCDNVf1dWj8A5Bhu3tdn+vDz4PI3F4PMa6raB5atFV/p08DLo/Bge
Pt4RWRUdCxFiWYlUx672GxiCRhegwRMn28uDvvm2dP3o/DGcAFAn3cUKTmPRN4EJ6m2q2+KzUAhj
Z0WpPSKHH77XVpGJuaahHIW+D/5li2WkWTY0+BtAMCuKepfZbraBqtpsBg9XpffOytCpqeimbaBM
aImFyZfhya5AAx+xSdt6rtwouR9U+WqkXfrw/oF4Sxp40Ot8RrEwZUt0ywTYhFoAOrn1aqAi8CiJ
qjt64LAzL4/1xgCOyRgOPpAuRnsOVN3T/QHDFsOV1DXWNmqjaEmPchWrnIYFKOEVhhjdew/3PJ47
LxdxRcKVOx0vKhofoTPGq0Dj79F81LZGO6Uf3j0rrD2lS5NCUNowFkuVlv7Ebe6QcGJHtvbyyN1B
GEUZtxGIn6jeer483tsNj7S2DbfXlTYdoeUR1zV4sKkAg5eIFhd606KZWyJPZPTO9PnyUGcWDHal
NNnvNt/QWCxYN5cG0hC7iSlLrJeoaGk42IXx2iBQuAevGrw3TtoGDuhg+SgPcMDkPPU/rgINPwAu
SFB0GmK8h8nPyciBUK25va8ZMp75imwLLOyQaDJgxyxWDY2DZiYuIDiDDugBQxdOANWZNdy19orD
5PmhUKKd/3PZ+aezkh7MFDhE81k2ypUmQ3H0ABBWWmRcCVDn1ouYQSwEakv0X6xXIQEZDgFTqcAx
wNDlgd37Q7QPzB7FtamMdpf3x9mZ0TU1LMt0+ZSL2IvXR590Llsxwwh5P/TK3xh4hu2bOnr9FyNJ
VyE14gibC/v0G0LyxzvHhhgeV7Tlp9b3tlWOUX00+NW/mZSCTin4hJapFkP5pPSGHg5EqV6ik4dS
wNH0oF0g/GBfcY18e1tj8YysJ301AIrY2p7OCig5oBsPSWG0cDLAzD2qOTuffJyGPH6hr31VAddr
pEYXZAKXfDO6igfvv/i0jnBcQ3cc5SyN2nMe71k1oPMgPa3EAwm2OcXK6iCcProSkP/5t04zBPjL
AhMLS9D9lfoiPRF+2uQ0xNQ6m7Lgq1bRwVk1A9ZGBSizRxEk8VNYVcYtzbH6DjM88ciVO21ptTtH
oDj27zEuut/AsjOH9z3YLLr78SEKdYq7GvSXKxfWfDIv/dzF+mgaMNXYctQ6pl/hZwEdWG/A+gCj
iy1y7WKdjk2I1jBCIZfX5J+889LI8nRnoIwCxaVn5BrxRgAPKMulzqNF4Wxd6lZ3686QAIoEr16l
qjsRpsGhbL0rv+Lc8Sb4s17WHLic+e//CMeQh4xIge6B6Ye2pBeiMV4D9z8iEl5eGWo+VG/mi4AC
JxwYsGUtDh0ll6iFumesvea7CUZzT1Mmo62LjmyBiNDlr3tuMDUbi4L0gP4gFzmPW8SNMevf0nbM
fH2d60Zxp9lRtTf7IaEWb8A6uzI//dy3dKgUkJFIy5ZLO2MXjjVZBB6cCLjUaPviRQAC2yuONun6
ccTtCzCKtHbIBfZPBTcFHS48AbaURqIXTbrW7Qjqu9zAnxG7kmL5/vI3ma+GxQJAKtaRT3Go9XGF
nK51Nn/+HAktUHEQK50SvL1B6217eZQzX4FrySWh5YKSQiy2tTcNdF+RPVjXo0BS10AgxTblCu79
uLs80pnQSvjWudglX1xZi72b9KoDbUfuR3eoOk5B5h0LujtryihzC8LK9l2tB2hButodziHV+4Mq
CTWxzqLmTVRdbLF0gPkZ9oG5drVc+9BYAm6FGIv8Dsp18vXyVM9sZxOLY4OXAhtLXz6gQUjCAS4Z
S4IKPrRAklcVdTqqrhECH2QE16x5z6yixc3IEuLQbdLNO90rmOgg5mlS0ge0Vt+UfYz2X9E4d5V0
3CvLOP9Ti23JUK4uSWt4OS8tnHHpqTEG8riME5sWUFKHLRKlYYAIOKZq294Q8h5nLO1KhDg7Q0c6
lgnmxjT1+bT8EfkAcVYR6kwookG62FHnBEVSoIkOqyM/vHv16EygR84ZdmzkRk+HsjS05KGXkuRO
nng2yiKibwDu+ACrMnbB4XWlvBKMzs7OtXhVcufrtrOYnakanRjIhhG+35RbDVGxe5RNzGgTQi1/
/3OFr8gSWo4lFRnw6fwaHk6owfEpUVaxQBqR59j4dW+rAnjn5U95bl5ELseVBnawtlrMK0ZGOwd/
bK4hnJkYDKE+rCV41LaAD69skH8yleXG5ATweKCkA9dzMS24+sJqW6aFyZNNhwhn7GgTjbSZQdzC
fkp6N+t5oo3976oquyM2PtXN1Ork5e+ftMU1Rt+ceGqai0hTJxhC2T0Smfjt2ocW8tNucOuXtocP
+y9Gcl2ksID2cFHMceiPQ8HDDW9SfgGJosRLAGYYKkcSyCtmeFc+77ljb89PMwzVaPk6i3uiHirQ
WTVIigKk7xEpRhpsGFdtKto3N2hGa0dYic6/OIk8LaDeErQpT6jT+bkFkqx05uq1ct0CCRAQGGlg
6d9GIz2kaSm/Xv6cZ+dI58g2yK6QslwsXA69wZEjkk1emLcf7NCI1tjvTAfENOI7CIK4TSBT+P4X
ImFbzagqnYzOWsxxQn0OaB2q7QkwVX0780WBCDa2fHAZ+4cZBuG390/TsR32JjvUItCdflVE0Axv
QMJjbY1m/TJMaIxXOUjWCDPSz33gJHdtr42/Lg96LhJQUkZM1OUlZ5iLSCCqzC6NHpEEWDDDJh+1
cW0lGtwAGsX7dw9FyZNyDAXBuf6z+KIYbM8kM9oGMH/1TUCh8o6KcrxLSq+7chmemRUVchhOwua5
SHpz+ilbmEvwsWpEYl0hdjGgStogiYXytfN6eVLzv7SIbjD82JSkThRixGLRBuF5dVzoHAUQJQ8V
ftUDNM8Me87L48x7/M04ivcvLDnBlBZR1LHLLI5QtQXqUrmHRHO0nUobsSY7p+MJLf1JdcAVCm5C
/A/s+Mfl4eeItRzeFhaYEnpkFvWg0w/qVFlr+raq174w+2fbE9NHAN2olTpdtivHTLtSbD1z5G1s
TimOU95SzjKCxq0H0zimmxjjXrUPpWu/1hp8zpDLA+0SnCnTqK8f3z1JYjbKL0opIXhDnE4S1WP0
+oFprzsXXbocgYhHi8b0DilI5Ex4TF5Z03NXI/ch+9NRJmfQXgRvN+lHOqQ1mmptHP8wg9T+OYf4
H8KGzQltqkKaXQ+GAPbSBN8DIJf/KaX4aG0uT/zt1zZtyyWZUCRYmIovjgs8DpSbQmqkwtLkB/wS
k1e6EZifwj24RSXBtFcj3BrjyoX8dlOZNseU+cMIQa9hPsV/XJMW0sKhg58S1oWYjcXZrGKCw+QR
KstvNmF4ZZZnh9Odub3k6i6X5ulwqBXqsJbAN83yf5+A8BjHKoESP2gDfOwgR2Hu8mc9M+D8RbH4
gv+uM8fTAR1rFiTO+xrmj0ZHMuLAPk+tYR0j0+vxzsybKzM8s454uTGmzT1Cxrq4KFXZhSn5FaxP
N60PoSoQrsfVYaN5XnwIAs07Tpomr5yaOfKchgbK+cRzXjc84HhZnc6S2mxOB4mjip0HwKZqwF8w
JuOx9aL4ZQVl+StqaqwD4BddOT9vo/w8skVmwFPcAnl1OrKBqNBYlSYXJtKlW7rO9rFSjrxD4ie/
0i08s5QUb3VFQY4qLkHwdCjNk1ERGAbohgK5xmoYpy20anDOU/Gce5h4X945Z2fGClJSAlhnmItb
JU7tQJtCUCewm7NdTgYJwt/TdqjmJFc+4rnl06ntuJZLx0nYi00ayQF6RzpLx0xw/7pKQwomy3qU
rBy5r+0EUQoiwWYkgb1yPOaocrpxSLAY03HJI/mki90a9yOuRGnVQP+gtqThULQLKXpcORNvV463
B6VjNiax5s0h7HT0SCB9N+u6jpDTgRCwQYCm2KHSidoQrjBXvueZgiQDzg8zuk6S9HhxHipRIJDc
qIaGU2lg1BsYWyrlHbxwWDR7UdRwBCyRHooyb2CV+gohj768F8iovVzeRW+X1kKxT1K8o9fMxbHY
RWCtfUh3LO3Qmxkai5Wdf0i02P6OMpD1pWngXh6iAT7hBuQ2sMrLo5/58C4vS5I9/sDUWER317YG
mLglrfx6+u4jeEyrBVvpERITkW93ebC36RHBR6cxy3ExFenA6fmcbXCRQMSPQgDmPmDBhayOPfUH
L8Ukl1Kafcz9FPnItmmirQn44P0VYJuzw/j8CgsJ9sUxSiiKCiSd2rUTR794B9X3eLJ7SMfGxofL
U317bBiJPAzSKFc28z2daltixhebIGzkkMExLoNmH9LgvLKNz4xC4sW7cs4I6EIsVg8HIbjrqIyv
pQM3d8Tu5wYBwW777rnMRcd5NhBa2C6nc5GBqQEnxGikqhA/9ODhIjaMZPrlUebfehpobEm+wB8e
c9TIFslrh0QZXJUeG1egx7iX+vZNitQw6h4qOV4e6u2R47xRMBc6mtT00ZeLEziY0FizUgwujzWc
iNbcGYPs73VJdR6eQtgck0iPYMajxn557HPTtMAGMVfToqW5OO4o8VLIScFL4VKY3dH3nrZ5jwBl
LAbjyrqdHWpGJ7j/rNqy84fYS9farezR3SnhQ8WwxiC5R0/IGl5rQcxfbLl4NjOaESsC5ej5p/yR
JDoeblT6CK2yVJN6Rtiu+FJolvwiNYC8q65x3E2aZ/mV/vq57U8QVzwfdYpky3VEl2cYEt/o1gOY
yVsclIqN3rvmlUN27jPiZEfBbwYO0LE9nVs/4gAtDLTYoRYiADopRFnVVK0x7Xt/SYqp8HokbNBB
pfR3OpQuoSaDpgbfZONNYqPGusXyzlz5Ct2V9+/DuXIyowVodZuL4yarGvefTnXr0qvH/eQigR3Q
Ed4l3fDj8kjnVomOG7fLjKOiC306KatRqTsl2GqUVdEem6q21pkDpP/yKOdWiXtUmZBokb80F0Gq
UB6FvgiSZengD4L8PprPlVkepibvrtyZb4ZiEuTQvHtx8wJKskiJJgSVaqvFxFWYnb33fd879FpW
ksAX+vbyrN6cq3kovpxFSZS81lhcWBqO3RCI0DWKs9Q/gHP20RpqgifM1+pvbmfAPY2w5sivzPDM
sBY5LT5CtAu4Xea//+M4t/Ss2QcFppd6g9CX3XzFH1HfJ2ksf6Ot6uSoPZnle88Zz4M/B11sfhPN
m9QPhgnRuhwWmsRJB/mNZjeGfXe4/FnPrCAtO5cZKrAyYok5aivXnHLEEeb2mTriZTRihoRxW1Ui
NXB5qDd3zTwrMJL0ZfmWICNOP6UHiiRUQzw7cCYDHmxouBoKpR1wCtq+6KT1nfQrfh7s+sqxe5Ns
LQZebB3EW8DPG8G0bhq93/HqQ6YoNOFk6lNU3CCrHmyQ7IJqj8vwHR3k9MqBPLuHuAw4+LRKqEOf
Thw1vampXDxNRIDb1CoU6Fdu/CDJ7jy0ACK4GCUSICNaFldu97MTp/GOwBTtMhLN04HJt0odO3YE
vkcYHch7lH9L/Ib2cF7sjWs3+PrCs1jhF+miKxMWV0rS5+ZNW5wqIBch2K/Fd+8LzdUzL5/nDW5/
TamqTu/ahtfaz6nLtKcuqCONym1e/by8097EWZBEvH6p2lI4USDqTudt5ZNRjojerFFc0CYIJC1A
eEyK7U/vH4esU5FvklqYy3YbF4csnQrKtEX5aTbR4TPfBgFUlSsLeW5CBFkqFhw+PBcXEwqbyTYS
LxazDDJ+rTmWC1PdXWvJnokF9p+jLA5oECPLjtYHehsN0vB9geG4NUEcSZAKf3+EA8vDXGiS0Mdf
glORjirTLpDgbKxcfgu0Uf8gW5suFxCizeVFOrMLbTJbjOqtud28hM7hjeO4WeKJNSJvCOwhU4kQ
eD8eI7sejl5XupsOPfYrC3Ym1pG5WBZtAx29TWuRUwg7sDV8tXRU5dLqJxWXvxFBnB56osMtrPts
Y06znZxroyN/ebrnFtGaK1sUEajzL7cK/nZ+k8bskja1xj1MdLwXI4h9Enmdf7GI5O8g3SiIWG/w
sS49nso3UQWx9ZraROO85kVm77CXvAZ+PzcpCoUg92xIi86yaxj0ldOOFeZtCEiVO3eyy2NT5sYB
R2D13lIWsWOug8xwTpvX8SJYa3Jo61xnqBFi9hY79/wL3MJvgBXElat3Dn8nL4V5JJvwIUjbTV6T
p1GKHk3hjxoj4WaOYJvW9yullxWyoAaaVEk5XbmGzn5ErkJKilQF6VKcjheHYPRTO5HrGifMI9QF
41jgmXJjsV2yK7vw3KFjtQiMkpSNrtbpWHglRE1jhVwwqvodQ1A8hA08uRhP3E2DRQR21VO+v7zz
z31P3j7/VMupqSxBAgUQdz8biPqjOzea9DKONmPZpxmseZwXkZ3O7i6P+LYhwhK63GzgZYgtMGRP
p2niWp/1AXDBGH1klOkoPRDVnF0YmMjNQSjUd0OIjzyErA6/lCLUEVYYXP3Kyp6LNkybVzw4L1oz
cx7wR5Ia2zrGUEEI4C1y5JPWeBAeoVT2e6pp/c8sb0y4SujQd3WlruHf3o7N6Se84txHEZ9S0unY
heZbQzd6+HPlUblpDWOIEcZbSXcHGanelEbQb5u01raXP/3bG5FhTZ1tbMwgrOWDF4Y+Za35WsdM
3djaY+Tdx4jdXTmib4/MPADwbl7U3BNiObnYmUac4wbAs555VMrHPQt9l91QlF8uz+fMSLZBFJjf
1uRqy1QCI3RqdIMtoSMquXXjKdj3jlvu9am3rkzq7dmkfT4jdR0LCMYbVJlvhaaW1SFYfBcddZXl
yIULDR2qzPF2IGA1tAXqa8Xzt4eTbjMoUN69PEppfpxuk9aGvd2aoPYga4YHo8TMtsJX7jA0UG3r
EODwe7/nXFbiWc97kQ7T8ntmXRzXGE6hixVMLeTeoSIw5DxA7lJQNVc249szcDrYvLh/nL+i9YK+
nyFDdtWgPO3UiEP4rdqIyezx5oWob+cKxy9svK/Ufc5EIAnOC/UEwOZzmrMItLkwG9On40mfPbLv
8S3s1lpgfM00E3uiAp1TlEjxix3QLC0rLI7NVHZXouDbpbW4L2FQzXQSAsC83/6YfR66TtAIfdyM
lebeaP3o78fE9g5xWk5ICo3XErq3R4Xx6D7DW2FAKjGn4yVoNqL5445Y50j3noLzgPtZoDa+0V4r
OrxdWFsQZKQuLZ7HMC9Oh0I+ZpgQx+g3ZlF1yBh2dfMSuoi0Z9kAV3+i5Y2mPkJpPvbrVzbV28/K
2CwqUGaDCsuSU5WMOgKqQ95vHLzB71Gv1+5xqMIeXsl6Hwi9vZInv/2sc9ZI+5fsxwG0qE7nikXO
oFmh3W8qVRK83WhYoZ+Bs6movl4+m/80Ok8zH3tGtHJz0k+bG12nQyVB5Zaa648bvGLRZexTUESr
ysAbFWyfaj93iGQ9WUjrPALDHRH3j+iNrGZFaEwJcNRd9UlqXemYvr1QbEkAFqTM81W2hP2hFtUK
cMPIpngCl0H0e4K16rPx9fLc3z7JyfXg1JCnUAp4EwchhmOzpRvdpvN4HK9szMbXQH3KcK9jNAoi
TQFrgBrlbNDnbNQqHRHKu/wTziw0xZd5dIp2qD/Mm/6P82q4HmKxscOmNkV8R4rQHERlihsQ8urK
M+jMHgZyN3cW55gP1Pd0qDpSZCG13m/Q3cse67SRe5kFurEO6hqZZ1v17ZXE80xApHDMk0uBgZtf
fIvZBR0bUaBTgvwRpch1K3VI0gjp3Ch4quuu0SGrqzHcQw12Huqp8p/8Sb9G8jy3ynBXaRI5YLeh
AS3njXCg1PMBUyFdvxulwhwmpIqXpRMihVjAIm8ptU2SQOonk2k/XV7hs8NztgggJnt6+eQ1ktoL
YoLHRtdjks9Yp5Mcd3ChncgcEEkEFC+j5nttoCXhFPJaC+TcBuORBj6e0j3Pw8USNBaYjnaoho3f
pcWPApfCPTLkwcooRf/uu2d+q7Gd4YFSFlkSWXy9dRo59QPSKDHyGbgmH/oBYDfyNiFKN7LZX/6y
56YG4ojeLb1MnfzpdGH1tizsPOHLImdiEqJkg61cmt8J04+uDHUuIM3VkTljAuS13MhNKzCLDAE5
xqqQ+THIHCSWMD/DbODynOZou4jGFCm4uuG5wqpd0lztZOwKP+eSy0vl3GKIam69HOmhvG2m58ZE
6Brss/u/nJ1Zb9xItue/SqPe2UMGd+D2fWAyF62WLMuy/ULYLpn7vsennx/VPTNOKpE5vmgU0FUp
KZLBiBMnzvkv2/ODnphIzu6lILMgKoS2Om3QNrXHMEVEzwqrEeMw/IH8Sl+MgZoWwa8LUeENCrd+
Rrrs4Ixgjiycg+P3NoM4zgsatz5iAsaooXFeuJj8yUK1d7IeNLkdg7gr0VrO5x8IMZjoySOxishv
vUjQjLVqj16nJkiApjhZ3APM7uZ9PqPDsRt75OMl+hrfetXGVBa5Nt4RVjGWfFS0UAk8swkHZ4s6
+9RdJyIu73jwMEONWfwxT5S1opPykCG5sBvEqu5URGWT2WaPEB9KmE9qOV6HIxKL+GbZ15mBfcIf
v0UocFw4QcealEyWt/zbUYKY39BmWWZw6+3dL05nh7clogRfdTHIC5nuiQUDa96BJQqcAMrIaqh2
rEFwR73h13ruPCENk990qlkcrAlxw/NPdWJDLD0tCjMW+cm7hLZvI1CqPUPRDp9uyK8dX+tkdJ1k
9OrgWopbgeHRhec7cVSSX9LyZCbpphmrN6dL0dgBMmR+XljFY2zHVLgK8rBmBBLfdZfAhaee8ffh
VhuiyJZbNZUNX+Jx5R46J0RkTZUYJHpuy0k10CzFfcao1O35yT31HpHFRCeACyg10tXGj5FLRWKQ
Ku84T+rXlHrNl1oN6+cszeXD+aGWc2a16Wm2cEkwgFOB61k9Y6uhdBLSrfPrWarbNq4x8O71Xxjr
YNw1KWJTYvryq27pUJwf+MTkMrANZpOXqUHEOd4WJjwRZwhazU87G+2dUSifwE39Knt1uJ86AJXW
rBUX5vXE+nGp/VDypQVPjFs97OhUyCXbjDkEjcNBgSjJXQ76L/FagTNTAS55d/4pT7xJqOHqAhuh
3UJ19vgpW6TA3F4iWjqif/RVU7v2fjYSbHvp6l045k9NKO2C5W0SxKl0HQ+lZFDCcmQekBrtVBRB
u2Z0uke7K2waIZ0QG9E4zsNYwRD682eEzqjr6C6RSJnLrP8W4OKa6o9ODuk3QYBtUIcy6iclxjPQ
i+dMuZAtn5pQFislxSVhJhIcD9bYoktj+ux+UQTOi17OJWYSMUYRlhPPF1LEU3vDXI5DoPngRtbg
mxTLvg7bF8233aBp8X7Thpshc0wUuriLUpFZIgFdL7FFCaC/gJY/NTgWk+Qa1IcZfZUgRmmuQHfH
FwkTUku9nu0sPNgB+vKbeg5BinWZMD7mgW59Ak5q/Tr/Sk8NTp1yQc7TleQ7HM8yNqC2Oba1Th26
QTHdkprb740yM79naaNemXiMbyNgf347h+0lTteJzJxcCQgZRzMwtTWKQae7MJXWqKMNFhXZdrb1
sEbbUtRPqQt81iiD9AZ/AMvnsjpsYb5fAnydWmNcbhFcWESEOEePnz6l994oiAz5TawX6N52qhdX
rnFQUOP4H8QHCMELYp7U4F1uHmlpEtnIk/v5GCHfGDn9PsfS9SqvMDY5/06XbbiO9AwB9InrO0nl
aueIsNBQNUt0H3t6PdyMFE9eixEYsoeVy3gz4M7850OirMDWocIIFhkpmuOJDM2yQhqskYSkcXjo
oUhusenEq4b/On2vAmTKzj/j+xjoIGMFVHeRRVoUfY4HRE+8sdAFlH6mieRLXQtErQJF81IV96Yc
e0QP1eXpQuB9OzaOZ9ahtkgLZ9F2oDCy2i2TULF8TocZwc9QLf1pmLSb0TADVKAzdG+DObrtwhYB
7LkqrEMHy+UuxeB4Pw+u+vf5CXi/dEkAyRjo50Nxe9dTHRA1RRNCoe6H9v8nFdbwjwLU4F1V1MXL
+aHeb1MSwAXSxGnKhWidOQg9HPSkSaTfI669nXLhbiPsabdV3pqfYicOcPZFTSOLE+WmqnBuPz/8
++W85J9ECLqrpElrpHkIMdqiGIYIBpqJBSINKYp4CYiGdKNPZrB33ay80PY8sbo0fUFNUASjKeks
X+m3g86BFD3gTzj72kLFGDKr2eq94m5xZZE/sDyq96mwH88/5vtIjGAzNXqHA5Ykc104xpNMm/oa
RcKmjePnLBcPbeCUH4mEykEbIyRGuff7Dnnwhfk9tZIIfgCFgWBz/Vw9bJjj0elGqYrTKnJH3STC
GyUDzp92aXihrPgWetYbCEEnHhOAHCn1atu2Xd9ko4mfhQ40FAPuMUFQPsU30GmC8r7Np9HLcJT1
EzFOV7YWzh9jUq5PqKtifdpl6Z2o7fBwfuJPrS86ltTqAWNx+K82NWZiCd4FhJJYwi/wIpQmcaMo
SKXhTZnFVeGaKLydH/PUyyaBokYDPQ7k9KoklpTYdiXTKP22qsZbrIHEZ3xZsyun1fO/C2wab0Dy
2L6WGn9eI6LGzEEEvpNbMbXt46WtlShhBTUKyRT6u/up1coNjVnlBQWs7rqJwuBC8Di1uti/bCcT
MC4tr+PxclvYox1jRAlbtN9N6E9vSPiwhJic8sKZsLyo1eIiTDGbdNoJVetSbpljubt4YSKGO3WP
dCYMXmM3Pv/xq6NKs9ykqEaRBa+2S43c3+y0yYxPZz7VG5wJ7au6QBrHMKvkoGr4yvht3OEjCrtD
ubBuTgQmkjTIvmTGXKjWQOAFTjpA65l9GcoKn6y6vjKrUdz3mJDdUCfvvUmbyu35Jz6xQcgkONYX
jBJrZ/UKTVr9ZhwXi1Zqi3urYWCugQP0Th3MZyeNxf78cG84gfV7BK5L6oLAgcmBe7xkdHRrRYqN
o0+HNN0g85xuMaWcd3I0rcdK78tvGhrP/ow7ynZS8T/cNo1qwTMN0k9xX6FQj3aksXFrrkIXvtqJ
1UyfnUBL+R7f9XUZkiyOBmbbzb5V2uIhdRV5ZQ99/QTirfgR4v+2VWeEU9Oxib6AGNN/Jpj7qB50
g3KHt2W8lTgF3HaEoYOaJuOF1XGi3E/JhIbVcvc1KPmvQhn870ra+jD5o1m2iOhU45j5MYI6X1tV
V+ydreCIem2hh/FzBPwfbsqwUG9RYUZ44MJMnVo0FIVVOnZ0YwEPHb/EPBncKSop+psDfpT46EEM
6dFyvlla7HKLbot+PWOsdrBwQ0ba3C1+NjADyq0+obRf20pxBzDW2Md2ld+mzYjdXp8q5oWlfSK1
IQqSQ6E+uXQIls9/O+jjobaTYlYnPwnKqdrr0ohvxFzmNxyT7jdE3BHSLdF1ZyqLufLUbg4+n5+o
Ezt6YQ8IhG2APhGRj7+BiSwf3pAqmysmflyHGGNf42AwPFuZQ8dm6JDY3uLL51zIZU+8H5hWDLmw
FEGsrM6BpKvFQKseVz6lrzAWbTCEfo0aXYExLcA9YOlu5+Lqjx+WxrhmQLMCuKavr7pmoGGDFY+q
j7dQU30LlTk6JLQ7672DK0DshS2+UNd42sx/XE+khkjYpl5CEGO7Hc8y2EMDA6SCelCTVjWONy6e
LHpaZ5CWA0Ue8KbXy0vBYomLqzgGsmzRbKU5T8azOuRhewoY0ilK9aWFvp0WjClmgn114w7zDx3w
0S5R+4fJTYf9lNjlhs5v/3R+wt/HK4oSEOs454GbIHx3/NyGnsgxoj7rgzATL5SITFh0JlJNbYFq
9/mxTkQfAC0qGewCv6Cru9rykctVR5VsFinGtrzJCVCFr2eR/dXom7a5y+U8OzvXaGYDB3jIjZs2
QG0bd5q8vMTefp8LgAKx38hcpLYoYB4/+Bjr0g1gY2DC3s9gamot2kvMcS7s3ve76HiY5fPf4kc3
VpBLHL33wbk5IR6kTn/TVngY4N7RfneTwdidn+RTA7JhqRcBGKANtlpTXWL15pSnA65zUCWdEm8g
TEthUeF16AXgbC4kx6fmEcj88jqpJaBbd/yA2GlqIBHawdeHJrwrZVt8EuZ06ch/H4apUiCOoSPS
RJaoraYRsJw7Fnk/YBpQtztImKnluZjNPNCfah6k6QYPdarod2UV5j42E8bD+Vk9sU0Ym+yGBNVc
gCbHT0lVIzLGhPGRxSl8XLbwFO/a9m6Wc709P9T7zJ+Clw7Wg0BE5rSmPyBb3QsJi8bHwCnFDKVK
lJckF/Z1qGmYeNODx/OjEMErN4P0UsHtvTzfUm6jKqSzKSB5ra/ytYKpQCg6HjTGxmKD90dwY49t
elOonVWjc4Q27Zt54pcIV+RNYFT9567uf+ZRp39qY5lt0yqakBIc7Fs6Q93H85Nzah1AwgUqu/BK
4ZYfv4cymgzMg/KBBnZfUcdGU+ijYpXRflYqXcch2rGh5gwjikWJrj4h325eSD5PrXfyAPRQCWJc
k1bfIHAKI2hcvsFo4rXqRUEOUDdx2gs131PbGJIniH+4prDnV+EpxURvEPjJ+YqiDs91qaZ4SmK3
Ou9dKevdQLP46vzUnnwwambWGzXjXa8+iVsDz4CCjczB/KJOIrjXLS4p50c5tZHQA0FyiaABxWcV
LsqlG+uUxMM6hAQpUw36RD6ovkAQwf/zoRYuNX8SVTlu7sdrJYgjom1ko48xOMm+HEfXtyI12gah
W13IlU49FTpBlEeoQmnvssS+1Mos1t3eB0qKpmvfd1sRCSzMo+hSMebUwrCJ64ucoqD2tJrAqusa
pzKJ7zNWZjdC7RIfi+8CW+fEWvwsxguspFOPBuEZ5To4urSSVguRdkZR9TgP+QHcIVS982bfTHXo
axi27c6/sBORT6gk2SAruKCQBB6/MJBPekIpbfA720FcNpDuJiyUxM+4IRxE6HJJUAxwmmMaXNjU
J26UCBER8gAgLaWntTR1JAA10fzpfUOJ2ucine3Yx37T9rSYasmhrlztK4LSeF2ruKXNm2ikksot
1CgWK3Xsp7JO7fEl4wQ7hBVsxD9fywtwleImBd1FpuR4asrZqdrMzUffwNNgL+vsa4UREMrg1oUA
eyIKHA20et1twBV+jIBRStACk49oCOYkeme2Fwp97281XEEhN5I2AECjGXH8QD1W22OvsIyFlOre
HYaGm6+mbBtDaTxHLdR7pcGi5/wCO3W6Qaa0aApwn4Jpt1phgo5Ar7dYkvaJFZUbqcxY/uoSO3Zn
LMQPpcpV9CvUTkfBsIpHTF1047HQq+pjVc9oTxM5+pQsKghvEq6de3bM9HL+O56aGODzS8ONiGKs
9XZSjActo0InJdEU61OG/epWj3tlG6YupZVksn1ss60LUflEUIGSBGJ/QZxzxVwVcEZVytAolAGP
zqbdJlH5LQPctO0wIr2qe5wPzz/jqY1OLRXEzdIzoBRx/PLx6Ka3b7iDn9kzQCGrHL6kyGDu46or
bpVuCK5izU49qdgXsbTLrfX4ykVWzDYE7Lg4naxZtZUzBp1mLecqHILWz9umvI9nO3S9uZzNfVx2
2SYP1BEiilaNhyYDHDS2BehWWuaXBJ1OTTt3r0Uia+FprSv6OFlm4ZBpTPukN1eLPNn9GIrvnd3M
19ZUtxei3JKavHv2RTwWuRZe8hqeTVkySJQadwkpze4XXj4Ql7u8MrfmWOO8jkdpfBOiBHcf1Eb+
IRLFn2OmwchwvtPFplFEinL83gWbDyMlt/MVW7tHqkb/PIdjRSNwnC486olTi6hC3QT6OwSRtW5f
mlcRfWpGIiOdtlmOqbFiNeUuNe3+wtXg1GKGOku1F9g7/2eVZiSFnNMct1Q/tsUYb1vHxGiOGij+
XG174H7SvSLrjEkpsGzx58FiYS0uAF4Qie+NWERYpnnI2H2hWLte6RaLMfyB7xz+a70xiqS7nqza
2Z7fvycWEkgd2pzEjKVwsHqPJQiE2Qyw4o0GM/gMWG8ukYFXR4zJFOoHiSjC+zqWhbUbhKI/zQDY
/7w/4gL9oPZrLW04dLqPl5KFW58jlaD1FadLd+6cPdnVgH+1FP1OrdzqCnX9yG85s/98ZYGEWPCs
BHckgVahMojtxh27jDWcxM43zGeNfTaLirZU0V84i8WJpaVz5CP4vEgGQ3M6fshClU4gVYx1xsk2
fzQ4FF/TixL7ZsiGK9n1kR+FVrSxtbj43ON5aEF+AJghVQOTo9QJhtCDjjBeDdOk+0UI9tBr5wL5
ZpDm7Ze60iNMkQrrwxjIWEdRXQ7fcrjbI/Mpx+s+i+sNUcJ0PGpR2OolVn2I5viSecbJp4REutT8
4KuuQZiOE+FZ244dhlNK+UmBs5GhvTZvTDA1G81NGgtjykneUWqtLxxEJwIwUCVuPAQlcMrrhSyw
L4wau+38Dj+qrwTOp1ovwxakK3gEMxLP5/fNieSKwtfC5VjC/Tupkb5OnIj0sfOttuLyDD+xF15e
XNJNORH8SBO5ILzZGXGhO142dt0GQxEpna/WPQ4aRZrHOMRV7XxdOdh3nn+mU7EA/OxyiKHjSV/6
eDBsXRMzG2TvF4oxPzeO0RSPsgsgkPdjq9+NlKFmPI26AfNKLtXbMcWD7/xXOEGQAWmBbAINSxTE
qWUefwfQUeYwQAb2e82sJ26V6MOiE1G1wa0lCxAuTag3n1EHMfI7O5rF4vk9hCiFdNrPtJrTVy3O
x5/nv5TNmKvDltSWLhD5OsDGdYCKWjerMx2bYnCV422e4E89dGa3y8Ni3sZNKyIPFZ1LOmUnRoU+
vOCVXPIq2lDHMxGJ1MVcUqn9oWqtFxdOGaaCdWA8qZUwZo9eiXuTRn355w9Luxh8KnUrIta6ZtU4
zQBIFfXrIXFUVF1hB92mJX2bjYvVyRYFacAZnFQXtu+JyIHe0SIXT/lc40g6ftrBNvF/qGTlF+gf
Rd5oGNnOKCloQwJowmqndkW/c/Og8V0L947zL/it5rh6w6BNSKSWRitujKsrjFpoTeoIBSB+yg67
07UW6/lBd7MfMwX0j4nb6KmXwe0+9LNRWJ6W0k7wgzGpBeD2CD9ZBxlcX0Phu/B0mAqIl3U4kHmy
VMLX81/2REh4uzgunW9e0Dof0sw0Git3ROaqKQRGw0bmxvODpaPGkePO2DeXwsKpAQnm9Bi5VRNg
V+czyLWKV4KulmpXwPvJpbObJqvi67xDBOHCqzix6tliFCmWhcDCX62DfnJaJ+LQ94MgMV/axnou
K5nfORgH+1M9VLu4Di/lASeODmTnyPfeSt8s++O1N9OlNNLKrv25VHCBSbLWxjZczdCaterxpXbH
/0ENHCIy5PHltrDUAY5HxATZkF2XN1SxojGFMpHI7hA5Ex3cNHZRS5OaEt3ZoTHm16OsDSXxikaI
73+8kuB2I4ZNk3vJrFdzHdN6CPKmrn0tB1M8243uKaFNNIvwrdudH+vUHCPGQwcczRMSvdUicjOq
AbWYaj9KmuFjqGXzc6oOucfQzr6QVXShjHdiHUGYxA4CvSWSgbXirG1Q5wCAwrUw0+pHdP4wBJ3U
JJrQtOySD3UVkOc5w3CJb3MiL1hUaqAXkk6jQrY6Q/VMS0zR0heLgd5sI4QgfM3hNn5+Nk9sSfQk
qV3TWNBRLl01dGPVjW03rVo/S/sSYrkxXyeYu28iN63/fCJpe9FBILNaxlw9kCznLh/0vvPdwqxr
L0wBdKVl6HxkBl6hEdk7SA3h9vzznVgtLg6OMLNoLqJ5tn6+pBzKHJ6ir1txcTfMmNlKvEvwpprF
bgwuwuJOrBaEQRaxrH+f8qvxnDRFv79mPKvvol+FmoMN7sAnVKo+39eJmj4WpbhUwDj1kDQduO4t
WQUF9OMg0GdF0yB03fn1ZNjdloM2kQdm271R4zH83OUCuvP5eX3PBqMHAfMM4jHFeTqlqweFFBln
wzxQqxMZcgejjcjDbqQcnideDFUx8etW1Z+12JbplTZQ292Fc93tIXXGP6L2TTfaKE3xozEnu9mH
qpm8OoHZzLscKUvSg7FJ8kfJxlz0IvTgIWyL8O+oqzrs35CFvx0G6bxkpZPnm7nVJ3tHxzoLL2SR
714nW4KjHDwRQHNq0Mvnv3VquclNvRk3PCXol8eEs8qnKqN6WWXIQ2IOP5mG5/Mz+35IkHZUKRaR
N3goaz2USAKBTIvS9OukdYYboEnc5owMr3qPkkEjd0pK1nPdA+i5lCi+Czn0UOnAcJPlKKGdtgrj
fWAlqlQjhh4zYfnh4mwf6jFQ+/OP+C7oLOMQUbke0G7H+OJ4VlsnwDihxnYGYZNx9mb0wzdmp4ud
lo04M50f7N3mYDDoLgATFyKvuxZXQaejsHtU2f1ED4K9o1f2l6bRH3olCrZl3nMg/vF4S+a5mKpi
7EHF9vjhhJ03uFiGpt+qgcADXEbmfC9bOUqg+6zhJ1cv0kuU7XdJ74LCpcNPExqM7LvKB87UjYYb
lOkDC0IRXU1aX1ZJ7jdN3PszqJ2NibnQBxHql3xhTrxLkh26w1QjqNivc7oSS+G+jRPLb6NaeR5C
8GqHBOmMjQiri+6Tb0nbUXrNc/IuKRiSZLFAV5Pbij5TMYDXfWDJWeW1XWTc1jiSjx75R/KoOjAc
vUCEgut6LVC5NqNE+aCVpvMRC5n8l6hzpA8YMdd9CDJywXoWfXSVJg0JsItX2J2aRhoyFUE0XfcJ
jClPdCqoSTvoysRTFWT4Nry/5JtVpvPX80vnPVOAvodqgfqhjrYgzFZ3ViMySd0wRfOrMFZvIQuI
0XMnM1+QxU3SeOPk9OaWq15105vokW7s2WwST5liu8ONRLfzw/lv9L7atHyjhQZPdYur67q3rrZG
1FCuLH0XkNu45aWm7S7WQ6lsUWMU9D2k5HZStAAUPAzhs1eDmw8ykSF+eRuZqFa7aTBnbzwVFHxB
WT/MS19OqqHuYogI6SZuk+ShqNUs9hrdmr9S/jYrr0OjPt2WWJt8moWNCFaWGnhi4MjcXcVydGPM
BUwNeg8k/Z/nn/n9ika4AwV1yKtIslCTPt7Ac1ZDt5qLyof6ZyFhJrJDk3fAHuR4qeH1PjbBQaKr
w6WIjv47wmrdwAwJi6r0hdP0X6PBsGBvWRp2PCj7eSrXwgvB6eQKo9nFbWFJFRBkOX44TOgwdAcM
64suGbec8EBlsybdOmUHoXMoGl+pHdWLEmluJTiOQzEHwSayy/jfuK//dWQu376Zzf8sq7mJkXtf
/et/f6hei6eueX3t7r5X/7X86v/90eNf/O+7+GdTtuWvbv1TR7/E3//P+P737vvRv2yLLu7mx/61
mT++4jDdvQ0QvpbLT/7/fviP17e/8mmuXv/118+yL7rlr4VxWfz1n4+u/v7XX0zabwtu+fv/+fD+
e87vPZTZ9+Lvd7/w+r3t/vWXMP65IG2A98P40pfKyV//GF+XTzQ+QV2W4EdLaCFVE/qKsumif/1l
Gv90+EkgBihsQbVePEBalAX4yHD/ibcU4Azsz7h280N//Z8H53vMIYLkq3//R9HnDyUU/pYxl0rR
/wu/IMeXFikYZvQoFnjuGqih2lJr1HBQMY6opNyiua92u0QLi8ArQsW2vdxum8yrUst9kHVkbfU0
1ae96OGW/lEO8fZVlvMOxDK9nKXtcLyQEb8c65br/6bPmnmLXXWyc/TmZ9C27YU9cxwP3o+0ygHt
shYzuCJ0Nqfc3DahG2/I8pMP3MguEbtPTfBiuYrRsLEQXdadSIEXUasU4F8K2Q37tESKCnlNoi/2
sluMMjjMjbrzLDGbRN5x2tV69meX+X8/7+/fYTWz0uhBjVCGZtdH8QcdJSM/KGLl46RhaPPbyv/P
Avt9QR3Hv/8MtZhlorMJMW3NOTTnIR+DivWERlx/CyWtJPY5qSL8cHRJe7Vaa+b9+TGP8+t/j0n1
dalCcU9DF/144ZjovBtmxOMlvMXIU2qFY01Rok1btsq9kqrCC6JYXjhI33x4VluHTUNRECVTrk5r
me85xDEr7dEXRDysfHG0vr8NIywWtu0wWsGuBMCu44FewJM20cP1kRjK1KtmbpzhG9T73DqYIdeU
ba5aTe0jf0ruYpaFU/gcFZF6hwtYisrIjKfRg81Fxd6cn7ZTu2CRfqWUC3XyLcb9fhOC7VUO4LcQ
KjVSMXtNGA17N8Oo19M5Ti4kQs7bdKymC8tWpgqC2cKPX72lWRruVKCPsykRvRu8Fn0gl+gSx4+l
U0Q0n/qoCvzByJRsQ3vcvrVNoOleV5kVxTYZWLYXKiWSitXUkjdoXBxvNcWwbH+0O7sGzlzo3WEA
4l74ddMZKJ/LbvpEV1LDtcUZyudhsqf8WcZGHG3csM/jTQLuwvGopQ3DIQiq+peArxl7ABqKhyKC
PuSbWjEUpm/HEH1m3VFIGyuoewcFQYGSPhxlR1/t4yJ+aEobQc+qdkZ0BppayzZKkcpvBXyCbJcn
hjDv0GsFYWB3ofLUmIPxo8/NqNoFqJhxt0iD2ML7ehx9Nahi+hpScX5qoVpgOMGmUbwWl+KP2kIj
bezeBLCukaB7/NP1iHRHXb8VYlRSf+q19Eun1u5Dr+dBh5mTUT1z5Vftu3EYykczrc18P5d9SXTP
pP3sdmiwbLj9iw9209ZfmSYzRFJM9H9TjrfnXW+EMYbwMsgCr7VD83U0ItRoRm0I0MTIsvanZcz2
S5z31hfqNpPmlVViXVdmJ3+2IkHSF9dO/YuZFvK+ScbwlTxzfBxKuP2erIP0W6o7peM3hZSO14ag
dbp0EhGWEJX5eQabWnpDac1PSQOiZFPJUn3CAisMt1w7hycnrZyP0h6YqGwQ8+hNidMZCDxk8lCZ
6BKh8pv3vTeqy40bzlbnUDG1axcFHzssPSbF/mkVU5DsZarEv7rE0GKfHjcyYEGNHd+YpYBY5Kza
wwczbMV1ncRj5eUctB85L+1sa4lY2L1X2q4hP08IjQ57S5kM6zqifGxcx84ggtaT+Tgke1jTyXMR
NMLeOCH4Vq9IxnTw0F9snlu8tHXPBgNUHRaxSvPKQLC43NlDa6EURRez84I4MXvdK0p6tjThjTYW
94CmJbrxWhsGntGQKW6bvJ4eQ1UtELbllKm9ikCmbzTkA+DFTWX2U4/SeNoCM+YS1ESI+HjuPHTf
qjHu652iKBK1VFov82FupclWMeyEOk1nd8+6HNp546IXpm841Dok/2KZ2lvSnPY7PpChdluDo/DG
Ki0Mb5DJmGHGJ5R7jOgC8yCiGmXdxgotWNGyaiz6OpVAlnXo5bRzKO1Zfq0HLAXQsWA+vAS0dnFj
jqaZPJc1qZTXKQNCNIUla3c/w6ye7wKqVcqdaAD5v0yODkCiqGqz3mGoOk2vQRsl01U4RvzPs+3R
6jfcQabsh2CTwRAbM8SLDJDnn1s02YYPohNp9IGeuonaCxvlxgjnqMUuOOzVxwr09IupdoHjSWsu
m72ihgoWI3FRRJuSxWpvOmjS0Qbtz6a7Zwm4L2o1V9aVMSsBVHilapKN0AJXXrURrseb3pXxR2kF
U+brdmQ8FZqIDA+YiY4kWuWqd4NoldCDm0sLqYvnNvHK2lX6gxVm5rwdNJUIQtAsTe3FhED8YKOI
/kMzezl8CfKKqyQaw0FQfystq5Hdphx7NIfvIjHUXKuF1pj5TaAHtX0ordhCk3cYOqso8aGsRaV5
tMBs40Oe4rZg+q7aZmFG0hRTzb8KlFxFPiqMwbD1Zs+Fe5I2J2BhGpWnRxaeOaJP83w/GhWLsBf0
/v0gCXtnM2Ln9alGDic65Ik2VV6mOkO36fljcCjtKX2ZTVUGnjZXTrlRut4CZ6L34b4MpjS/M9oq
FYd27tryqTdnLtRFUlif094aPllD4d4qWhPdIX8u4UKmWmB70jTCG2D30y5KrQiJLewhJ7VlXuVQ
PbelHjwZ0TSUXlgPpj9KzeqRJc6L70GUYTI81po3I334sY2q9jnqZwqW7kxZeHSGz4EyYxqF04eP
DOe2EW23HdGnzKJ6uk+S7HtpBKAy6gACeTFCgm27BkmsNgNIFLnDzhCj7SlBKPyoU4DKhU2eAbMf
BtUze029QXNjW6dOulWr2pNj8jVMrNA39IyLXR915oGyV7xTGtf9kvau4sEufGzoQ8eHuDJvKZAE
d7Gcgi3qFjtziELKDqp1ozRQVaZSDjsCEHTAPgg3cpZPwWz7TmEvHq/xPEZepVrbxM3TrY76xmC3
+9m10Zw0BpO14YSZZ0QDJYQ0i3bo0BwCu36pZVQSiqrJ+d4iUbNDHi4/cPvqr9ImyL66k5gOY2kM
+7wjcE2T6exdlE5mQC5y3lbG9LNwy5c0Dbipl9F21tEVBSifvsFdqp1tTsldMhUVrW69vUnbSldB
UgbfjNHQIBGCNPF6xw5+aO54VegKsquF+OmMIKo3Sq59q1OpbLo55jRvk3Tf540aeWUyql4VlC94
clgvQSurTzpRb0N+6TwqYEW2OSIktHD7X0lUWVvFjW7atv452XSehzp7LAvzyqVKsldE8mJr9sOI
XCimKJzS6TJXaYYcapgawpfN3LubQG0aT8uK4SqIGoonZnTdxtonkenGpii1auPC692NdG8OiRGY
13NK/62Ia30TK2B+enKD3AMcon4JYr1r/KAJ571WCP0+gb5Qegg8JX4jRmqTzSAyb0jrb0ZRR08F
EL14AcDWJhI+aE9t7bB6yKzZ2nU1sEyy2E8Lrv9+jE1OHFEXHzAjum5i95BXoto4bfkjgm2cuMG1
aKSCuJvWXjldKa/L0P4QG9jsuH17G0Ft2AS2q2zMYgkrKJ7gGk7qe1uBXPlFpuj8sCVu9hgAUZLA
7HoD0EreJNLCBMjtBSYZgPqJBliOA1zFDqQcOY85Tm8jRNq9OTOCLZqkV1Us5ZM56h+w83hVe36n
K2ZxMNtkM5TqrxGMGkla96FS1G4zFM5+ENjgVkr+M3CSxjekg66CbnyIxnD4MpmtcmXI6DHlxpt6
dYInixCx4quVUj5KjMg8rZkK35LZTm/tZpcXtt87gMTttt721mR6RS/x60MvOla6LdkgUFdzFH6Z
OcMWBvVjaTThLrLzb2E7oNtWaNepU40bRUUNJgIT6wYYqZmZ19nVdxC0XGCU9kkZkqvOnTdtGH3B
G/nT3KPRNdTNTQXd3a+i8HuecL5Ri9C8rg7u80zZWnFVb4u2jm4qoBO0sNkYwGHamhS8HktnY9ea
uo8oxW30IHP8KilV7qaGsnFbwQ8PoRHswwTXU+Y+tr4ACgRwNM+/qO7FfgQZvO1zuYmbH1Wumx5W
6UgEWfGmrKqMzTl/Q1W/p9fZb6Xidre687+5O6/luJEtXb/KvAD6wJtboCxZ9EYSbxCy8DYTJvH0
80Hde49Y7BFPz9XEdOhCITVVKACZuda/foNxbaqaK5uCeArZ7P2wXJLpyZ+zzN1KpfX7ul+Vy7o7
TdHUdOgEqrnXal73QFKlBhKSiaR2/Jg4CZbqqZ2qL+bQAejOUrHtdXHu4yXRZwdGActd5sbJAyKK
+kM6uWYcek7WcdeqBFMa00r9IhwnU//uydRYwtwdIMMx28q7qMxcbQVDK1mHHKXc+hrLig31iVsf
jVSYfuhozjJ8DDpvyfY6gUfBEdm1vM5xfrd3Rmw3t4XetzERWoF1wPc9vTA5gWF+xO6KjfbmfNSL
MjhoMzHJEVbgOW8OMncvtIPU+pIYbllGDrrYbJsTGfCD21h6HBG1Djavgm+98o0x7OPBnsICQwwg
VGgB6Q6WnfcSDLONZVWtnPHYQtO9FuA83EZNjx9BwcfVfMgz732VEQBiaUZ+rUslik3vWf5nY6oN
DgJwKJOX2hFZBNe6AMDMnDzetr3ZIRcIdImAwI+pfE3ykojMwaJGbMag1Z9pex/aioznKFA+F6ZP
XYlvZJ3mY4jOmd+P9hgYIYGP6Y82NsCdB5xXkSELrZX7pOn0LiREKzsa1ti8JJaltpMTm88ycKS5
ywdNfJgCD+LVrGrukmciug+nAF1+1PqJe8pKS+ooUMeeP07rnjedo8ujtxuqZ9dT2XOWVLyohll7
j4Y/c4xBMfUzfD8ga6OIiPsX0Yqce6WqJcxibeiiFg+a21R1AWmg2JtzNjDz5sM9Wb54eee74Vgb
7cEwS0WSmWl332Og7pdqqsc76DPTC3TV7lgOrSIvtKk7a+uVgfNB9rHMorLuln2BEYek2F68OWon
4LLQzANXRtkyGF/GNAs+2HHAflRircq+W2gJHiqqd58EeXoU8ryYI2ykcrq3va75VoxVxbaUdGjp
h7lTpwHDIj2yl36kXRlsp9sWmTWNO91CDkybrOwXvYqdR8utWhE2EAKJ6x6dNg5xpe6R0Q7axM41
q7JlLdbTN3eoLaKv61XcL93RuLdLT94lsVNlF4JPuS8nqoMQVEgb97YjC87LyS0jmYoB5YXlL1/i
ymnulIagJuqcpHyOG7P7Opb6clMw/m/WZdY6vAxJ9wgtVtL5uikW8p0MAuibGpPNTTKIJaeWcSla
JCoHC6tPx35xsYxTfHEz+6oJUlQ4cuPKZprtCAZCqcx+1Mir7gYL8lJoS0+IDTXC8tFfmk5wznhQ
vYQcVb0XZls+zSI20ArVVf1NGwY7Zyfuu/uxnGlQETw3beiz1Sbbsqz1b13MRDnCK3zyImEmrr2d
sJcjcViRmBsuy6RktDhKnTIChqZN68zap3L0e4MALq1tyMiJSaEa/VkUJAZrcxNWRemvpnSKrsqJ
e6Yp6YSjMMZwvkUun8l5kU554kWWWTr3VrXkfqhR4j+ViglxaAifILiFUHKDaANirA+pq9fdVmOq
dhyHUSU7RUoj9G7pGsfKUQn+yGku590CLUbui9EM1BWZpRJOo2vmz1oTVF7o5XZ651G3GqHmTH2z
dZiqtJuODKgCcnxVJyAQPa2R1hfLd98SA3TkJq4p8sdRu/dTffZDHTOTlNOj94qd0/bTk6v1bhOt
NnwaFXbd3RkL9txhNqlCHFYz1GqvJ1Z518uZ+IRlZjS7JSBuzHixTODjsSAjNkTSyn4ec4bTr427
pQpmfNBa1/8QZ04zRgxBgDeSMoZOLoy4+Px7hO3M5ghkEmMFIoQRE4NMrgDwa2TSbWwXz7Mq3WCO
rN8vGDscMd1F8LZwQuw1a1BeKK0AFqv01wkvDXRz3c5asjOIHX80RdFdiWRJ34tGeYPScl1oxjEu
AfZbmQGvrysLHFEUBfI101KfxiwfKNCxXWiGJNtSkOm3v78Pf/NxOFuACJvmTxPOFYn8hXNRJF3v
DrObbQKnKjZmrPBfAH04IB76gf2y9Q4evN7VV0gj5GA85IEgoUHBuDibiNnoEkwIbNkGe9pYfO4a
vD+fIeQ2W5v4dPXiTZpRfO5GDHJQyLjvIJ1/A6uCzFAeA7PYHrzV118WglADzMhwQbGJhz7nSKiI
it7DWpjemZi8ua9wBGFD48KJDyc+w2dzjNHNi2VYP2ru1bLrKqvYWDkJG4Z0pwNJ6u9Rr/7mq61f
ioE2plOkPp49R28Qpe6s4L7p9RzpDNQvWffsxJr2z5Q9rByYcivXF+qTuZqZn32UZU1en6YlH5X4
buTpVDW1Q39g4TD+P5hb/rfTyFcTzN9ON/8Xzi1NnXHf//vXOPDN3PK+qT7XGXvan0PQddL58yf+
GlwGf3DjgcoYKQcOomfzX4NLU/8D2wmc0fGqWaXJq1PaX4NL2+evbCQebCxoe3/a/fxrcGn9QWAt
9pCI9WG1rfaB/7qyv+ZKvxtcOj8FV7+schz50JcxT2NOwAjGOJc/+I1WEACom1EbJ0t3SQ3ODLxt
V2muq5GKcTtC3Gao5oklqe7bjAiEa4yEctMMwaBjhCgLPobGtxS+dkVWShzkB2mMRhB1jVFV2yDJ
YiQ5SZ7Gm3IVAG0bXzjBZ0qfTDHPT4zuxltw6zvhG7RoB5lXc5nTpjBIeSzKeNCuQGXsIAmtqmya
k1PYSQ+i4hmHMW8TV4Bpr7Yd5pSKe71r1GXjD/Ud8U1iOWZDYX9gVqy1mxnpHidzMlU3Xiyou4fE
o5ILu9poqi9A7AbBHJLErfgUe0WPqU5qGbP+pCurjK8Z/at2j0S+drcK5NAEhCKXJ/Kp6m3AvLT+
ZKdV7O7MchznQ+3zMtDOB2W8VS7UvGgZiOaA3tEBWOUgIeDVBj6Mka/5HFOVOyXaLkm8Bna+EFNy
VVKVXVXWXD20RQa01HdiOunl1JghIZvpEPIVshcpF3mvXEq3UBEnY0ToNK2d6nPX31aT1ts7Oy+y
FNcY31B0tMkKWDDCHMsr22ymj4wXWje0st7LtmXSZwY4mWaJMKEs+54pqZ4LBM1JHCgYU1ge8LGJ
e1fOfXNa3Mqzw166CY1ZZiTf6souwGxi7b5ie1NkfgrxmVFHGQVQWyI8DuxTKu3lgwJt8zooOg5w
yYVJKH0fxXkqL3NNYOhKHVU+pVZBu9X65dXcaZLawzCtCwPg60tiLYrOmnZhrKzyK7prRDpdVVcz
w+c8uPFIxZjDWE0IwQxjcC71fM5fStHz1nj5HNMPVEvL14Ey9CPJBlOHu5TMXWj2WpnuHWJ+xQbD
dPEATJXq2z4Y2z3OaTBOOphi3Bve06tFm0cjpKTQaZ3HjpFj6+iDtuuStXx0zGLKooQRzHbpVgM1
3ZZaF9VGIQ89U4chKs1K3s+y0fAxyvzmwyA7QmiKrFie7Knsx2jKjMyJpD0W5AkQSXRNYOB6qfCc
lp2fjv1j3WXZNx/jOBkVOAF8mNIMSYlsLfU4CNejiO1j1winrpPaQWXSwQ0FaOsb3Pf0qTcWj7Il
ns1mH8/pkG/mSbU/OpEAXiABye9qdEIyTOgj77rayb1tPtugv75wS53bO5afGPgUIgzyhgeAsMO4
rGQuQNYSLftG7yExZkuLyQyDzHLvjLxInlBHEpDJeRvvUT76n52xDIJNL4T/nElK/rDHhvQeLFQb
t7rW5TdlAigYjtS9X6pUS/pQG/i7UJRrbnfrjdMpwULiMSvz5r4fvEGCcQnziAEnA05Gg+KDhpu5
PHndoA4jMySNtiMOrrKqdJoIo6wchKQaen1rd2C3kV25+g3TyTjY5bJgnMQcrB0uzG4NnqNnE9/a
SZu+N1a/lMdaFkFy67Rdhfja0FW8Daj7uy9L7PBGC8esXxKuYQlrd7CWk7ZUWhzNQDNGlFpV8RXC
kT3veqOFTDVkmvck57HyIpNOeghzoJlq241G8WS4moo3shqqD3NgjcR+0pF87WtV3/oTZHia2I4h
HmwQq9lVQxrXJMp1Gh8e27D9grJ99EiFAXWYfL3cabGZ/mBqQ8uC8Lf56CaJFBeSoQF9I8P2U51g
JrlrHWMBA8CJL90KFev+ToJciFAIqwMYyicVh647+0+WSdRbmMAcJNbCGKvrde0Gu9QZzUM856Yd
Jsac35JtYuERlpXxXVxqVR/ZVt3ddrJLPrqmbNJopfsnBz50nCOl23HMVMcCunR4bHKDUkhl2w5V
WrqxacM/V/pkeVE/scttOpa0HbUpes6dN0Fej1ydRnCD/7W4w4M7T8IxblxAjhQ+c2TncIxCoy21
i9ZuWqqhWixf8Qj3nxpzkN+Xyl+uSs+cqkjgjPwi8J0Cq2xcvHi54Vw76T9LsumrpHgQ8JIG4GG7
7TdLYIwePmitemA05OT7ydGKEnNdD/oYYBHDLK0fM/C9oI6rnQVHO98UmP8+89RGqL5JE3/zR3J0
eKYLmrveYmuNPK6SiV3dXw6ZrwAB5kVhUz/5ebpvRaHfJ0vtz1u/svo6anN7OKrJM5sNZJjxnknY
PIFf2WIJHdEZD6U+JDee6pkmtsqETdf7AlhHZ4JxY4spwBSXKEKOWGNavpVJMl1kXs7AflDCmCOM
IyVTP+C8O6oDQGxOWO9jV8/WJ8OViQVdORCKBhqqRsig2P4w4Jd9r+nkZ0LTXjMqvbH1DpMBuzRs
c8fqNrrZJO4u1dyyi6ZAs7NIry39s+7ZdPHCnuoBQKByb2vlceQsQ2eLE1burRVata1utYLLiXoM
JodNA8H1GW2debfwB9qOM0zPSL/OjCcOqqa4cMbB5JTrx2WbpZkFWbMv4jasKzHoDOXBW3dN0qt0
Q8c38D+S+/Jx8ceh2raurV0HQOwVmWI+b03VtZPaIL71f+A120xh2jWA+NYySFJZNDF85d+Iyy1t
h/kpIRfith30zNqWU0uKJ5I246Kai7SL/Db1mHj5TvYQLDKNeeV5IlubkqHH8aMWl3GsXAs7vwD2
SqrYNEPGWcWXhfnNdTebGDjbTWdLzgueIuBzLe8MRhfqAg+kcY/aCnm7QtqOzN5XLscvis8m9HOz
nyM8aouPhhXP2UZDEHoqB4YqIRaJYGkVbQmlBfzXDw650KQ9ZcJ6aorAWPZIvRZwVqktNP3TDLut
V4K4THsBXQjnlk+KwD0aGQ62qpdDU7deFbksGrGhdHIe3WxprJDRQNySIpwGt3lgZePWa4fMPs2m
m8xbFNDmsHV6jeT4yaVCBkgezS+DNtcGFUXMWKxIkhcJV6O7wK0AVVlblRIfMF9o97Al+mKT+kCR
gDEqG3a4xts+g5hxuKOF7ZOLpas071jZjDtP/eKvS0kZ7ablSMhPhrKJKRmAufSo8XsFd0SBzE1K
WfeIvoqXyauYCZuNyPcO4T75rq18cgaytuFtJQmgoMwg0KfeVSinKWrJspDOFfWpb+8gEBTuacnG
Wt1YdjEtWw2DQ+8LzuMZhw3qNH94WILMXAh1n1ELnBKGHOkz5XFe7gHg6ulkMk0LLuxFa5p70bdi
2mWDPhnHbsIOepfmhhF/RaRRpDtnHnz/EfJu0J0cK1b2vaViy4ykoS/mO27fKy7wqqOAnrQ+GIeO
x8C24gw3iHNTI3S4TzYVf31l9wWABeaX75CRzxmBQKbQ+aF2IoFnuyZu7jVAEPRtLSgNiw1jTlVT
ZZTzg+FJ9k4KzNyCK2O2JxdEMo+URWGo91PHWDnrH382e3/xZV/1VP8m4Z7zdf+P9r2rxOa/73sf
Ptf/cfUZj/jmVeu7/tCfra9h/gF8ZKATYoeDFbtqgv/i7Jp/wNjFOE8HLYbVuQpq/tX6Wn+sGmFa
XLjmDDpWj83/an1h1uoQbYk4/LNh/get70/U8Nf3FLkQti74GNiw+NERnsE+Mndq052wJfc8tRZp
c7YPfEUwZS38TQNfam+m1jY28vFGG5290WVHO5fopM3isczN7VBPD05Wj6iw0u7UN86zVXG2W5Ua
tpovSlz9cf7qR8xq3DLG8gLywgY7pQbiBLM1Mty/l+YEQYU4AAottBWz7v3w2gxgPagOBMt/8Djl
NuPsz8D2xsPo6geNnins6JFCRhIH3xGf2mQ41t0LE4kpBLGqNpodP1bjX6v6H73mj03Fr3Om+Sts
5/9vJey/NyvnW5z/U/8bwZ/VYeM3i2D8XH753H97tQTWH/lzCVgWSwDzRQigUK4xcP43+mPofwBq
6iArSJPofT1ev7+WgK//Qe8LlRy7L+BBiJ7/XgKe/YfFsBAHXPxgYZrx7/2DJbBiqP+1AtBF8urz
5hvEI5iAxBaX/SugDNw4LIXQDaJixIQYyGcdeBoIdNjMuAGejK5L/N0gMBYOm0wv5UkbK8P78MsN
+2v//JXr/DOx6vwywLHWPEsgX39FyH69jBoQWoAwcBn9mkIRz7MdHBsfMkM4ZlP8AinBRDPuteXH
oXNNjuQePf42dwtodUPbxTcorz37GCewViM7TcSFW/SUrLrqxpwftOvk9p1rZlN7devYmxwLYvaq
LuA5WmebR55T69duY23pxReQlVrtiQ6W1w2dxyViL2crizi9F4xPthr+acdKZ0aed7ZxmYyAVn0O
Tyz00th/15R0FZj+ejvXS+PaKCvZYNnk1kv/ZUww6Nw6QzMsjKrIsfOUO0NJTPLtnFrjTsjlLse/
5lgLEymcZhiHbHF6cl+G7j2h9usBwip750Jc3LNWoYXzxsCqAHpQRvezJAzgANhVXH8nxrm8daCW
72IArHJVSS0YyKj3Uk7W+//mJjA7WA2XEHr4iEJ+vQl9nC0GI3Wej2steki0TMLAEt3armAWmIc+
HKYS+t/wnmvXGyER3xoVEeFHa9axi77k9SeLoccQzW+tbZ0kcJ20OehCDQHKQfg5ZkJyqvqjXvtT
2E+DfT8NCj7cMFd3XhEH/9gze80VW4FdhGqoSaG9vr4Yd/F7Z8EKZmu2moQb5WnQdHLD6pKw0RuP
ia+sm/yiz1FyRIs7l59bYzGsyG275L0p3ttHgusJduVAdRz5wM6vr2VCXb7EmJ1s/c5W0HBH0e3Q
NMZXyVAkNFUckp8yLEQiXM7K68yO1dOoZd0j5feudEnj4aRU7afenrXTnGfORgVaeuiwz/nw+8X9
9r39uS/iWoWMhiCtsycoYQajMpyCLaIBKMKcyk7UuXN7wozjygTRvMa+xX5Qqn0vO+Xty0N5s9rf
cJ8I50EM/PoeNd0CDtCJbOcvur6jglVwYaEi0jtorf4pq4T5wRjK5UcRpPNhbvz0crbnbFf4nnyn
jP8ZHvNqCXEF5KnwqBi78mvdZ37dR/Ik12eVIKXJULTDjJldlmrDtnaSVrnc16Dh6sJkh75ZFBEf
x2Ds4GFLUhiDjfSN5U7gi5hd4jpjjB9wgUSckTjaToBftdHSDP24s3RlnDTHAiltzGqWe1E3QJe2
V5ZBVKgZou7vn+1Z28CmxDCRM4bVSW9iEfn0+lvlJT5AmVFAFnUkOodhGg5GXaOVSKcM+mFj7azC
UtBgzfzrzGT94Bvz+N4e/Xri+OdFIPGGvGhwMvGb1xfBlgzVt5mHnem28wI3omvgFeq5cRVI76mu
Snv/+6/9Nw+Tw5Vxo8mcieSnc72+NfRza6iAyBibCFXdanD3k6X9aOpl7W+wn0MQINr51C1NewoA
sy+UQyqpY0oPY4bqmzDn8nlc3C7EHyJ/brHg33qjc5kaqimjtBLVwcHOZQxTRLk2zEowEJeMjPe6
vvOSZRXZQGamJFgPX1M/O9zw27aVX8TjTgo6jE1v63LrNoP4aGtJd4mRtnOA2JNCGEzaQ7sQAy8Y
JD9ApbhTdt/ugjSBjhyb7r3Nsbd14BOuuL5/ExfWuGnZQTfv3Pk32x4ZxJRY67zXXC2/zpcRTDuM
U/tp53d99gNOSQ5HdhpuHFWquzROzYPJgjkOjlnde9r0NYDofloxhY1IOpeIk1xpJ5ztKM19V96Y
qx201KwKs5V4UR+WBijcXur5Jp/lk5doxRGu1pVm5bmH+QRHrK6NJIMaS/FODfT2JV6XERNmxpN0
++f7gykR0uS1Me7iQVcnAa99O0Iyu6GSU8fYst/LrH77eQieqONsvAPc1fT99aJhbmLBmnPmnTnP
9UdLat8oOjKBSmn6oieZLKLfP7m/+TykcLSInAM0o/bZ5/XtiLi5GABVmPE94UVXfNeW2bt0HNIr
/alz3tlw10b5dc3CgBibCYwidea75rntlFfkNUm5idq1NJPRYHmJHnZN9TBlRQcPYvSutZRzpxsY
j+A+zphrGGoHlmujG7cDeqhHS9rITeTsHn5/K96uOq6MVpkwAUo5FtbrWz/JNtBEFs+7oLSKfawC
4zkhYzIMSncgdJYA7wqDoO9SYjdkmbXY/vOPx2qaSo7Vz9o/2y6brgLRJUl3h73j/KRrrfECJWev
2ZgqbaXAgHjW5DfGyu0FrgbeO1/+jQ8yHnlU+PQmRHFg13b+4uFkW69Jc9NONNQsoT8EzmNvt3Bb
oYYPm3wRj8FYe7cSh4ksDWxsJpA4Wcrxi4g0i1KEQxtroZuXcp8NdfL0D++OQwdJ3gMkPgpd/nv9
cNxyyKZK76ydSylw6BnN3zRJk55wEuk+To4FYb/q7lNW1a4uhf7w+09/W7I4NLFQB2CLYVzGEn39
8ZkA9bYCYe3yrDe1ew2dz9NENM90nQtWFUP/BuF+MrstBjxIDPIoI7XhYBhQl9CYCfmPS38uaLV8
x9TIhZ913tUm8TLoFZIp9onJzvERhPAe6428wjhh+uQxDhy02j7+/ja8WSF8KGuEgh9wipfhjGjD
/ClmOGfYuyIRGNnlwWj8kI6z7FXlemiypuor6ivjIP2cP2s0s32vsFm3o1flGvZRKzbARMJek+HO
XoN55WWnI+oeGVuww2F1LHlUZPjGHJWpdxd9o+fVERS8w/CP/+WUamMz3VqQNQRW2URO8vLG1Xtp
Zyv28ea6Vp8ZeqL1sZybLGauMqVhDphYFV0MtbpEFhQFHuhZJPVxSbd4fzaM/Lgx9aZu3MraZ6Mg
TWPMpHuca52JpxxNXx0Co1mCHXbzdA+QPXVv0+Ih85BlU47ANxuWeC8mk2ksdp7MvH7/gN/uAowG
QV7oZAEnGaae3d++weasNSR4SCHy+LCiJXCd8w7IIR1TZYVxnWBTkVpC5lEc4BDUNLWnRx6q6mKr
IFPI/ZQl4sao+cmoxXishXOsuvesLN6+ithoWtiTsGuBv573/17jyhINqbfTAH82BebDRznoHzqz
DK5MkqUPfmeoLw4O4grB5e73t+nNobm6e1Fh4lQO6vUmXRQRSRoXWebtgsnS7os6GW9drLNPhUHz
oPdx907yx8/y6fVrb9KcrO6tDrRI1Jevtx8ABuEaqYXLlVcPX1oNV4WSnhfDYVs/xZZmN9vYdlAU
96g0/CTQt8WMTzveXDkQrKyum8UrNk6yRqlVTruvVNZp2xo70rBKFv9jyvQ1nJSgvoJE8U6JccZs
pRHANgK7JxAS6gyHL/H66tGn54hVMn1X84ZfWyjPHo0aKVaTGMlzNdPzlrOWVlHMIPMUYCMdEeIp
N+3c4inhQfvYEXuT1O/UrD/DPl7fVAKs8eoM4CeC3J9nS/RAJnhCWssOwkgJmZtzD6aUGbdPmWsj
7ZrtVG+OE6MyHLjM0W22kCjck1ws70I6sTOGKF+RK4gh768CZSbxbqo0NV1OXYAYz+qZqZ1aKFv/
kwtHjP/TypwRwblFMW+CiURKUzukCF4adoRA1NtiwHWj9tz4Uy07qSATlbjK5tbgG1tmZNPLIOos
WY9qa2BwOxop3ju1UYWA7d6BULdmNTZcK24Boegu9WxNf+/C3+7enFarqp/MWGq/c07o1Eqsdg1j
wXxTRwGVWIb8jGn3jVFayV2NxhMrXF97sXv4OImZike/KfNo0uf6Osfj4x13txWWPtu0gYV1SNe4
GmCGY55VXNIa6Tqo+Xeuh3tdElsjotM5u2hcR1wRBAaBSqTehd9MwUWjyfm6NLAQ5TdHz1TJe0lo
6+F59jqy47o6UQvcIbKEXq8SVTa5WYmZCidr9iXjyyLSq3a61+w0XmEI89IiwHonZYc3lNsPTzNy
ks1gE/W3QFvAS75fbht0nqixxvKdsv1vdiA6IN/gZpH4wiZ0dnVmXSder3fLro9Hzb5qgK8h9sdZ
e6vNPbkZpZWl3gdNaXLvmNqk73xNWfNLBrUkC8uqIiIwnb3GuAKuB0uOHTh5G2bbuoq0Ykmri8Ws
LTiZXifRA5Dt3uzKJaPMzOha3rvVf/PgGSys1STgCBvA2ZdBPQeZrBiNXV0H+BUiAqANdf3dnCda
HPaOWK4skzpiGpNHjXtya0E2PFiEw+2LkoP996fJG1szroItfeX/O3BdcXN9/eRdnl6KvMbYpW61
HHNcHK5rydPY4PO/IDWxDMRuSBBrOOzbGG4KiJLQb/1qrndpN+oHKacOC1T2CjqTBMFRk642hUXv
lNGCjzUSIKKoHz0HcaCo0vylMzsYILn8kjVz/qmsPPf599/pb/Z8Wlj8Qji3VivD83aizwulFb0b
7BAWGDdkoFpXLuzEXVCXxWfEVTkOoF27NfVMMdiIg+8ZKnQeRLtZhErvJeFW79U21psFBiYGWM8O
tyJj5xhFjmcSXthLvEsAik49huunjPc1BFZeNuZoqD0SOiR6nErX7Atq9Ql2Qphs7nbhq9wsOlqa
39+mN7AJiDUhHyCPOhoAHtDrJz9CM5txi8EARjnuB5VXGUYFmKFT04/bVGu0J1u87+r2dqcB8uVd
Yy62khGddXn8gnnC2YLqg+qXlyex9wCf5gG9orfPydLeG2lVXQZcxMesz/PLVujuj8kqPkN1QzXl
1k6zL3zZX2llUOCWYWG2YAr3WgumIixwr4QbGQRi31SjAdlDK49L3caPzWjmjxw0J6EtvffOXcRG
9uzR2jzWdSHjmQEJHaDm7BuVmBpzJOpbJDx9EFnz4iL8ZGzwmAdruLM2tquGnolEsmETbtE+DGZw
nCspkBYpWs6wLGCnYrthTe1zDVcr2Zh1rpBgiVE3r5Vuaahl9XHuX2aD/JCRccR+qVUvohH6X7Ip
avcRS231McbVhNFLXTw3s45BwJCOUdc6dY23miHb7YBvDr0TDt/IylgmRSipjwdqN3u6LfBjAX9O
Pai15AvOL07tIz9biswA1UTifmEJkUzbsRkNCIBVUUW+22nLxjZmLdjUvdNQELh2WR5jW5+uPbPU
+kjBhrnj1uHBked98b0fMivHSXTGGKMck2S8HKly4oM5ignvFlMKwRfUhuJIhVDgq6j3PzLTnHBE
4cttqkkt5YbxwORHeNdAMiM4+Bphf75ao2KOEDWzJmbc/oMM5TDePEaUz1pJr2Ap7XKIZfcxJibQ
jfAKxkJn0SYkdU2sB3U0DA2HfaUg1sVQSvuDcLrxKMpF9jvLz+EMxbBht/rYWzdw8DT9wmiYsW2L
pUxdsi/8Dk57V+nxfpKyNfZWIcp7bh7bYV+sN4pkND1iNa7M6cb1vlVdXeXvdSdvAHheSLbzlR3E
eBCnyjM8tO1cVGxs6dvKyIwLjH/rHclFrBcIFlfWAsk/VHPZ7gwO8Qu7sYoj/aPxTrv+BmvjA8wV
bFsH37TN9lm/rtv9go5vgZ6ft/JYFnFyUeeOvi397DoZpvpoJe4DJLIMNDXpL9FOOweFBB8Rtx5s
E6lccKBMfP/9pnfePf15VdQ4hEMwmzjPT247dv9uSdDgqWr6XhYzzLjB62/HISk/ouls3unW3tQu
7HB0ahywxJ8iZTvnarXFmNZuP2I6E8zBCT1HcYGHQ/kJ224zQorN2iDq6hp5VHIUC94soZ6Oa5tl
ZHBSCgOy+5iny7Or+uoe1k7+4CB4xVzKc68gVrNH4BHhkd0wMdTRCfZ5b3+Dq3O+wVEYGuhoqJo5
KjgzX29wgT07Le6nyKmNYXG3je31/rErO8Sxfi8HO3RVml7EJRvaXi+t5aHj/Utgcy96sJscY7qa
E19M+2Kal2aDaN1l/FlmzSf8N7ETMTxULWldYPpTC/1zUhTU3WOdFdBwfIyUcCFv5XNf25da7CTV
PvYmDCg6IeDiZgURnHdp5a+iQHNwkY22Xv0xdZeJjU+Ktt4D3mEzkLR6lh/QfUixbRAplFuEpM1y
TPyylrcB9M8+yivfuVj762Bj6r3h4IeQNOORGJrqS9vmWbuDP1gs25hO4os3oFs7zCTXFDjC9hSO
pd0PInQzY7Ev8gXNRWhAaTwtBdDYpkh4XoB2/Tc2iFI+AsL0X/A3dXmSQ5LSTqWVUV3US11D7RwZ
6yHgt5xrFLPoR3w9g5SRj8v02Ublbe7sOcditwH3m/aDuw6YYLrUyZHZHA5ZLmNbe1tiS0n2RRfg
BNxC8cswU0HZGY5l5k8Ho83K+gJVt62u8r5CjFdPS7uf9Cm+Mk22dqW3y3qvzfu4CSiIcLpGJzvG
pf2VDci/JVVzaDEQyqqNNaNlYN6Ym7tKr6wDuFj3YFuy1g5xQxxVZOVO4fwnYWeyLKfRbtEnIoK+
mUJR7enVa0JIlgQJJD1kkk9/V92RLf9hDRzhcKNTh4Lka/ZeOw0Y1D4rS9714EGDkWFNbL8+QAty
v8TCSl5mPMHw352+sXNeRcnEMTyb952lJpWbNmhfrH5BxU1O3/aoO7VMGTyRGUxQ2M3nVtdBnUI1
sqYcU1Oo8xlRtHvk3yLnDSoGw+mKYZ1opkmKJ+r8iPyiuNxOkTOV3TvsH6PMjca08B7u+Dq/RFHf
bSfE0GrK976yfjQ1veulxAw95ruZ/TAPi278YJUEXR2JLuqsrJfuNB+Zlrca34rPlGwRYroheyaU
qt39kEBYmE0IJMiyBWEnyDcaX7xNtE7mib37kNRMlx50zEU4RAVcBsAKNbQNGv0lFZMfL6ehrtX2
gDnE4V82zTox1UPYfqwtEdfH3gztW8drluhUuDiHQG5N9zI7uAsIhl2h1tnagX7B3YjHVa1R+Ug8
mFvnhdHiDUan8NN6jQv94M6eGd4B3AzvcVKzrS74mDwndfGEWyfdBTHJHfGKZBz3hqwfzA6qOOcB
l/zW3qDbk3GB7ZycEFi7YqAvfzbBAFHCVnblX+WA3g6B7BaP5wSjCtp3Ya1e5orRgdTApNNH5jc0
a6YYyJpnbr2hxqDv7wKSTzsdS2vco2MYTwipZicezvg/Rg51uhaaPJV8Va4Pn0U6pMZXIpoe+CKh
DnDF9GVtLAuQZSySd1N3Z+BwoGz7oVscXR42c1/FkOu5vW+VO/H2inHcl+UagZFzeG8+DkSYQBYq
KWWPWG4KczA7toxsh2vhp8U4Dy0WpNYJMuHvyTvE775z7eQevFtmoX4E04oJf+w3mcAni7356Cr4
O2dZ+GzZsNR4c4qRbfriY+cPsmGDuZBv8+B0qeW0PfLroiSYciGXWF1st17XXKlJfGzUGv9UyNo+
+s3UjSCBArTaWLjK4Da2GMjSVao4IAGn6yiZ123uMl94yQotSNbfi95WS268fv6IFr+cTog30E03
GhLiYSstPz61CI2r3GnLpXmpuGMAYfndsGCs5xc9InahYtQuKva8jrS+jUnT/lVjFJD5kvRBjdQh
MP6rjWPvqvyCiq/1jaPYtk1z+Fj5dfXVkg0qHncVnBN9UFGtsFiflnwMQiBLcxnhEIPhxQMUSjJ0
y20BlRO0pH+QL7V8MDOQimzGV18/JoDsh3xhXuB+SLzZ/8XVDbqbpMFyYX9V/kdr9/GNoTgyD0rN
80/Pm2bGzWaL29yLlsW+AJgD921ENYVvZZBYxSEIQOSctObRP2kq4i2vW11+WKdBBvioq867YIXQ
FwugFhypdezxsADmTL1wkfujFjgXuCmDsDm2lqM2YjwNdvMxWijSYhseIEQk3jMBs7Qlm7YqnFJm
SAsURLD4eA0DEP0NqUrlWSw2qCVob7F98LuYG7iaS//qTa7srhbVKewLic1pIZ1kOe2uBMASDrb7
von6WbwrLMGrfG1VMl17YErLuaM2pWJb1vcDtqYb6+fydW94RnFZ1s5LU8nw87ZEvT4RsLevj3s/
63egrSo8TNL1zDPUGxVmmN9gBTSzzxFb+SYEYjUumoyYUajosEA/pfarYZxlZrRRZtTOUlyrMJKK
d7RwP1Xrii3NQ53v3bgPZnj5Qbu8qS0qTEaeqopTVHjtxKGvnSh3tDfEr+wOdH/UzpD8rOqY6xK7
IyNK5sPDnFoK20RWVw5/SrD0w0Vvgb6ZbVPrIb6fXulkSt6CCxUBdsJ98ghwkoLhW7Iy+94VkrpD
o0bgEzVRdv1x4R955/ZOh4EbUUOdcruxzztVtR/3wWvrm2LuvV+mmHTCrHGlkgfFZvoqlpZaJ259
KFxFaFB/WICEoUh1/gJS0bafGsSFyJelh8VIUGLd9qinVdvqiIg90xrcEpMMnVsfWobVZ0lIzANW
Tnazpp3W44CHiQGZZsB8LRrNi7BjE0JVIBh4ebMJ35AdLVsWBq2dvJdtpewnEiPr6raWa/gd7Voy
sPJ2wWdUGANxLo7lJDNCrZZv+Euh6wSrx0+jyzdfIktGQ75tCZbKuDfkAPhGzUvmeeYetIYB+K3e
Q7PkLY7OH6uO7G+R076WPC18rnF19ozThQHT6rXAKIceCJjd295rsRt3ze5TbiR9bKCcR6u2A8y1
ZQM/sbOYl0eJ3ix+RmLLM+ZCuR2131tjKmLoQ3KEboSPMo6vC8ZCi2iAlmtjO7L8AMmEFwmTuPWs
/LkqYVdg9uROkVpmztDDeK8XVC0XZjL60uN5Wt4MFDcrjczo/4y6SjtHaj7LfjXWFPUZzzskXelV
y6ufsIgC6zFzp1JSUB11pqIcnueiTujUTdlnoFCTK+9VbHfIVGV30Chht3Nnd9F25NQI53xqNzIH
yeYBQA8ydInPhQJQlBWr57+Oo6emlM+PmztQ45qNHOSphkTFeJ2AEJKngiH2L1FXOCWfYiIUIYlx
qa5TbJZvDD7txz6cLYsAjN5u0zI2c/9SSsh6J3sIK9aajtdg1wocuaXeIDra6spKjqK3tDnFrVgY
QMxzFZyAx4Qyt1iL1hd+wbB469favSBAK8zjqMDyPfvxFkzI+hzLPjW76/xi6OSpK7hZUkh9e7Dy
rfUlbLdFs6CUM249X9hLdO6EE0qeUeF9a+g61my20BAcFt2a6UlZO5VlP/jlePbnBsp3MTpRf+Bh
76O8T8pMlmvmEbdwRyVV7bfSkdGHNomhW7jhikfL9dvRfUkwuRR8L5iJU1io0RccTGX8MgxdPR2H
ouEcioe62s5iXMPys82qrDwHqqueF5AW440TnDlMVLn6ScUyaa4eCEnUbawITYYBXtXHxpROkCal
WdVD7fOgPniGMcezGnzRXkgFE0Xusml4qcaRCqMaJmhWAHN69tr4mtRDleC4u40Cag5yaPRNp35e
QwqMGdgbjnzOVOF58o1bHkWLQBKL5gq+EU2YGP3+6PR7e3NcGs3DFuxhlPvRgLnJKWgieAdjIiqV
vRVMX0BqLVXfBzk8oP5HXbRwZ+tYDpeic/Ba4MoI/bNtN8Hb6I1uf658BGM5DUvhnCtIxF3KeqU0
5Fxocg79RfFJdBQ2Kttlbb7bBC/Qh4iqvKI3TZZMDzWX0Bp5ZSu5xgscPQ/+pvE6y8oFK+BcOTsM
x2Ypx58lJMct1a2lIAdaoXcuXCO/e1rRlWo1xAilSMqAamzJ8aeeqN8uvWjX/hRUXUSjT9YwREkA
MkNuAbGUxwQ3PzNDH0DdMY6iIPXncfazrSkwt8luMeu1MXddbCD96f39aVDZKIMV8JUqh4/sK8d3
IIKh8AZmqKHP11qB0paxtjOc1aVO7VjUc9o4Pl7zevaW09IDkMuXCmWgcpzylwIA19zGdcTpHXmk
6yz3tNHc9gfC6aw6Ueo4Ri0IBD9GARJycrkHwFUdirXFWl9KBar6uEi7++bUcyNOg/Dt+sbZu7xC
dQxB1dUy+DF2yrHKg208+12y+fImlrI7M+cmRnUdnZ4FJLm235LA2E9CU3kDXJ70EUakit8nC1q/
Q2wG9hUzGEc3Z6JPYkKo97nLZ3hE00lYA7BVbHfm/Vauw3Zho1Q8gKAjLbV2nck/VMhg56PjjPSz
QFnbOA/rNdpSkZioPoqS+wGHZld9W6NhDLLYmUCR47yckYu6/NIyiitkJnAffpA/LvCgyi1kgzzo
d8ztqrdp7O2/uCsaaFNUSF0KhW0wF0r5pXoqh7ETB1jW7Y8Z8tgZCnTrpXtoUR9EgMv3gx+pWb8C
745scqX6BZG0rGSfBc7ouCcsDyCpGgq46KEynRs/RPApZYqJaUsy4SbMDKaInUgWugr8U51Qpj57
MkyGjNdBvVF57E5w0IztAI8BGToYQqQ4J8RYjFaazG4hX6iCmofOj631oYqs8JxQx7mP3o7vnupZ
JuIFs+gCnXGzNp2CclZvow2lMfX8ct5PPa+W6ANbnm7K8Y82GDNKWIa5B3zBex4a8sR1vWLqtaH7
ijNPTPLFQwea41OEkl1StJhL4jYBE3Qs5wSCgPssP1TlSDngtuVAiSmja5Xs034ABFL6GYZUeFaU
105/Ja5FRIcJBQnHE4s86FfaxIyFmQJ5rb35T3Nv+j6rBcqkrCfnXh39GTapvVf2N0iAsZXBmeqv
KI9sdd1hP/sZQwfxcB9LlakDsWHPx9htwzcI0E5OIotCrTK4nPpBNMzLLbCLrT+ZwQufqbEmC46S
o26Qbs2U+/3qtMeqI15KIG5h/Ir3ZYN5BooQXgZyPwEAiQjNNcPO2zm4wOt9bC7ksSbtLYBuzJg8
6VYGzqIoXqe5sOLj3WZ7mUAALYe6KLavlWG+QDJC6O+HlU3A+Fz1Sdu/T8bVSp68NiLBgVF1xKwd
/TVvyVh9mZKOlxU1FlUDdLro0FUgJOk22w1n7xAVUAgsCubLVHeFe4l2HwestXe8UsY7Wf2szf3I
tNqx76g+6JcvcbMGU5WGcrY/alpZUioUlQ8A5mEwx6FugKeBJS6+1TWMhKOWtFOsHBDek19d1O94
x4ThmdWzu565q+wV9wpTs5sVCM9+5iJH3yurC4ssJOFyz6Zx0PWzozF8AF83zl/SYSiftfZuttdi
KESVd0Gnu3PdiuAUNb1XX4xW9x5xXtpr7XcwOBz2JgT2GEd/FirBHq97DQVmbUuUA0nFzZpBBk0y
1TE8gGKK/IWIc3/6ZMJKAG6HCzileh45GnpI/NNpRVhbHSc0cryasOcuT8tqEL2jqwGX4/aWeNQA
LhzKxSoeL9FEN/zctXbzUfdN/c3bGoAe7lhX5dkF97JlLUTv8bLBMQdJMqvqM6spHOFeuPHjMTa+
N5Cs2CvQdOsrjc7KAq9fi7zTvUec9QJWUyRwJA9ihXyTwcyFVhiVDuCI0q7rR5w6xa2Opmh4sOVE
316M2+BfA94bXxYWpiIdKuV/Txj4lbmsi2549GGhIsMbRLlnlU2HD96vMQzrmE7qW5Jo37wOTYIq
PeqwqWQzA/nPSkb1dOPGVJzHFrzbL948yc/OXrGQ7HhE/WdhkcKTFcu+qotT9v1jU1ky/jgtQB5f
urCarm3XDA5F4QjUItlmRoEhPEoQ1mhE29MMgcA96Llvf25RCGhb+3H9i76+707D0JjiKdA7K9iu
V973DebchKzdiZ8gNTD25aO58ckRE5+HcJ+mAIwfWK8oAP3pxORI5CyoC4o23Sr70TF2vB/4UqjD
vcjyXjtmPQA7VZn8RAu3ugT6ydo+10PNbnDbovalGgIoD5qBcUtjqFbqXbMmtE/ddpukAfjaRkC9
8nVPiuWYOPuoUovfCERjD+2HL4alesrme+7TVkTyJ0Ibc4lb0JfMBpGxtEWMBc02zsGi39rTup+7
z7tpGpeuaRfFi6kG90s96f/ne8/o1Ij5tACsF3KBqoFXxFBrWfN8rezZF4chnH8x6lbRKw5+PR2D
WFnTm8fLCYg38pDuOJkIE6ujCg8L7Mwe/mqvxm3vpW6ss8SKZfXodVAEDtBvSutgCTocYP6+ukAr
TapD1McD+nIw1ybVNOvv5p15xjVeRi2vQzXaj4vXi3fKG2jI5nivaXd6IL+LsUiAd6e4IXwCtvBh
D1qL2eGw6eLglw1dJF1N9VICJ3DTYY7NlDLGiB4xD4vxyno6xEnv2Z16GpIpmp7saA+CFEgCEFjt
jM3ybbWaisVkrKZTX6EUbwfb+ipDv0kRXKryRIVIWGnTDMMj2tQ9uRTIUmsqBmsPjslWt/2BrPkJ
YG6wbP59ZhHFGcM9E5xG5NbRs901uHAWckLJcoj0Hn5ihjlAh/F6yahFyHE88xvXA7CX2J3zAp/V
dh1bK7De1YVnm+viOisQ87YJk0tUb/V2KGO4c2ks5th6EPM2wYtU98jBghPN3LaOEtUbgo1KG6fq
SCUhV/dkkflFAIOVSDIuhrGyL9SVC9NU407PiqrJOSvpgoIcnIQaPGH0OX8dZ5QzT6r1VHvVQT98
BhMVfUcN7FZZ1S2VfYL74bwvyKB+3eBJqsye7JmWYWrq/YbJcwEbWnpBNk2809PRHhBv7SNspsyR
3bo/BFR7n4wd8m5SpVe7hznoY7bLoeE35FjzGxDv0/wlMWP8Ker0XSJfMIE6SBrCnYnlvOcN1fD3
vpHVdxt649diq+f9HFuqQIMTSvGDEd968dXqRMfJLqCv9MlomrRK6vUddqHSAXJxx+AqvhlGvhVU
45htEBnVpFjMmT8G08WtnejT2NjmRyOmZbrMpGrAqG+kXR95nofwVAom5AdnWzx9HptGRbc+uU8/
GQyr6tHRBOTkFb8Vcb7bZP9kyOoXn6Ox7sOv7G734oHu0ZcgmZwV5mjXdPHbgCbJo9GL9PYTHgwB
HEQwEhPoKB/has2d6BFIZWDaNMA3tgPF3Owfa/hRj3Ozsf9jPdx865MKuVGwV90B9lt0aoWKO+aQ
3uSld2vIiYvBjxmdghbfJXmPenNIMCjUxT5PaceX0z5VUaj6I0jY+OumcVa84BQiQsaKtia6UUoS
v8I7J598MpWOI3M2hZkezBoBP9UmfwzuHFSY24mi+LH3y4rAR8m9Ts1UglJELkVfv8NxgW4K0y55
rBhcvRZdEw7syNB7ZAlrkE/+OIr9oVCY6s4wRsSBVxRvBFhWvLskN+xH4LTrkNte3Z6T2k/cq1gX
1vueKF0QLK2/uod7KGL7SwembjKFPHM4BpDZAa4L2FomYz7uF4iVJnUWPcsywtzn4QfddE34jeNa
v3gb008NFiDIg0CtaL/rDHfPk8HkV/MQJ8NZCJgXDzC8kSzpkYF9FrVND7uovYdAAQwf32ZImHsq
O8EcVVRDHOf9UrvJoRbQXbK10gT+aOg2CB5jT64nS3ABUqfYFK5Y1NJRbhN4f7VkmfAH2GEHHIvl
/CHYoWSfammjO7VRTUaHumf9nRX4WevPajIAzQJZesUH9m/9M2qRJUirdVqa27oNHnFg6LnFqQWP
9YxtLCzAaYeulUE/mQjX0bx6alzDf8VYmRJSI7R/buBVfVIjB1cKyqlRB87ooqDtcjnUmC3b+PNQ
dLyVFTvnlFmAd7GgiPcZxlEPetbslU+CsO/6uO3zQgYKKxE4IIXTJbwM8NrxgIHXYcRdDvOl2PQG
gs3fGXTOYYPORa1iRfrr72F4YHZo1ayJkMQDmhf9ejDhxGxuc/QIZigQgk5jkv0rbkcHiJNltuib
dsL5/cjR93lyCLPKcRASLeqIxSMeBJxP1sbafNyrMXau6IGrhpUC2AeUsJ5t5d4QVYD/16GSh2Vo
YuccwMb5izED12qo4AgeuLqbJJlTDOokZRufCLxQY2a3U5ucFnTMtFO9KAl3mgv9cZZRT+JboNin
srQEZVxExVmhL4brRJMHMS+Opvrgqdi/beNg2MRazMvI7LAUhVw0V+GJp331b1Sr+OzmLQh/0gmN
OiNNpg/oOFoVXzFgISEp+pp9W7RNhADJukQKo521ztkqxfexqOs8twO3fIZ6k4NSkEx5ne4N0KON
dtvOB+WUFSXqsB9JCAFIpflPXqWEUghZuG2qi+rb6sGO4B4+BCKZfurGl2NKsrjVXqncWsYW2PGP
ROrt67GTcMDOcmN+w2SNNeqhMkp1z1Vko1Pq+T3DEwTI0D/GLTtAdghiemB9yJyQSEf3V102Hp8n
anXwrp28QhyLcEG+4PnSnB2xsk1PLY/5dTbBZbMPIT2rlwqgM2PqhK1HTwW1IB9XzRWXOiiusx7s
Mp/H0P4KLgQGN3NHvf3BpfQ/pBx3kMnd/UE+Hl7P3/wJZWPTszlrkvcFM6WZmcph2YL1altiwz/Y
lz9Km0iO3DjRfGTw4Rx1D1SKOsy77iGRyZUy7nUltfTc9FObddtSfRh4Zingy/KLY7dB7s+wqlNZ
tPOH/xa+3D/c3xW+vGww2fHBAxdJPCmO/xRxtHJvQwDg+thj/0xbYiIuVRQlrHU279LOLUsUklSY
m7K8+4OEJPpd/Igh+K60DHyH7TB//9vPZkllYr/pzXEL3Pl5DZCoFQuMo7RrE3h5IW8scNc12+/6
NBexKg5TSMbHSUbK846YG0A4CFeG8xkkkR2gdI8Z7dNlI5FTcwM6zqPIFjdedOXrrKR6X0euMk+O
qAnYoF5VDUX8gIBZO8VasM8IJfCkiBFd7rfDNh2rrYjBVrH8YcHCkoawxULL4QnoXvVJkMeDR3s0
4qKtDXk4YeLqg8Cc7d3DEn94yJnIl5q7T4hg1xcWHVNux7UukbVsxKmU8xKFXYq0dBno0rjUfEmh
AAk+mfFbVRdhfLAXtnDQzt36m9HG7feUYtvqPjN0xhk++1Azsyromx/SdOjTnd2zX1aQe2zCkdNt
b1UJcO3k+MiuOKGL/mugYxzHc6+sryhXUJfbZQVdNB581TNkbS0G2l5TOEe5jeMXUhfJNfvvO+7f
CrD7105wuXsHRNxtjf+85XxmvUzfI+ydrbUcOWPjtMGOdHG5/Lm3tM5BRWb7PiXNly0cxU+/kNGx
K81j6Eesm6W/PSvBZ/7Dx/pfdyM8IiAAPmgRNPj//FgVMxOX0aE+IkIZnniZ2R8T6PEnHzjLu57V
/YloGfaLxAhANVwL72MQqiLzEO2Cjqw20iGU9P4gl/tdjMsjwqPBNQIVbJNwef/Qf5PFLu4wrtBj
96PVDuV1Svr13imM9aXiUEwVTeclQHHzJxfC/cn756kQYOULUafhhr2HK/7zx4bRQuHks8yaB4ba
YpqpPBt/ekJLj5wEvzMbNLrnd9bYiuvob5/4Y7rnNoY2V4aRfZwsJ3kJGnvOzdRQK/33V/W/Ph14
D87aO8ebOJh/fjoHMXTDFtQ5csI+qwZubyoaOT4OhJtv2X//rH+5LKn24EHDyoLiye3xOzGgYslc
kdrFoW0tJB7Oo08eQLvP+bLZ4oe7U6uNondz4Q/7Y9fbTMSJumQ7XZj8vz/Kv3/tCGwRdk9UkzYp
zXcN49/vBRBYijQafSyEWt4aWnfGTSJJsng09Y///ln/fi3ELkJIx0amifn496OZ4eSKuqIyRy8a
aMwj5KFpt3nsBHuMVRw8TfV5jen4V4qBP/zsf2kxUegn9yuOMBLn/u+R47OOC7ZO3PPgCKs3JVkA
xO4mvRS015w7QWRVf7ihXPf3+x0vPRNtF8sVrgf798dsoHGxYuEWOQY9pCsxgKOKQ8nu88WT1PSe
WLfLWoY2sXxIdvtsAV59YoBFi09LZF+62KciUaZz1u+21TRz5lgEPmTkZhF2wvxCAjSjSjwQo0az
J/xlmq+QRkcgCqZnr/LfX5/z+zWEi+ywk4iDO4KGm+ZuVfz7vdJo7qKxooFH6vydfoegc/jzwXuO
/+42loH6MsYjKku5c6bJqOpQjCVMM6a7QZbXb5Cu3sY0eCztx3W1vK86KuuH//6U/+tD3gsP/Ir8
hdb7tw+JPlxK1tynlfBI5wiXfN0/2L0VwSFdtDNfMb+ty7f//qH/eqC5NNyi8O3Qcbsx7ot//lTk
S/ZEBk1/Gvp1vDD5GajM/OCNGq3IDQvzRy8stvO0szxJycujYVSRV55ZRv/J7vf/5uS/n7PhHSQW
c77cbaPYf+6P/N++ptJyRW+zfjoVjo28rkcdeOvn2X0MmtJED0PoSnEz9HzNE09E4Zxw4NXRZaJ3
wkscscVIE1zx3gEnY7I9IHhliYGGbHJu2+AwutlbwqxSe5o5xq1mDp7Yr7TmGHrxPF6Uy3GW9mVl
V2d3HoqHRCDgSEMDPzsbCJ2ZHiUih+ja+Jxz19pp3OIhMAzYDrNivpMaX8FHEEzmXPYMHhGPNKBg
MytFj/VwT9X7HICS2b+UxIzWz/3UMdDV825uwyaS8Ob5k+89uQtCJnKZ7PCh5FZrM3+t8OOB6KYx
Ro4bfojweBcHlchAvSBtq3TG+BJnxIQR9vSH2+P3oyDkdWvfDRtY+imJfz9l93bpmDdq+4TxwC5g
DCRwAZl7YjMrSRvHQzni/cvGgLRHjE+VZyEIbGMC4wqxtjc44QrNz2hP2x9Kgd+Pf85h14vAMN1R
EMjnf6tPsHnawNdIyDPtUh2WpRwwpjY8reXdqfoHOxovUm69v9+awDfwogAYobWh/oh+swH1e23J
GbDwCeVaNN4FYE7/XPRj80t61rDnRCx3SLlq1GGvazKrj8kai/i6MiAsn/cNQ8qpWcvA/lrGK/22
DhAbvTJ/q0D5IqvLyqTc/FuDJsn50ltdq9+PlRjbfKRM1vkwzLDBg5gdxyFQNuX+TM7X9lj0zNsx
svz/Be+BgD0Zuyg3EkiJlc0jrUoQrY2y3JL/LWicjyS06f08z35rPpDNiKpOjVAzUx+giXNOmqQ7
+RaWtsN9PfoZbHD8cyGgU5xKJwJkVzKVu8d+EeyWw2mTX11ZOifbCYvw2jo7KlxMWoWdjeCES4z2
EE2o/b35GQn3RAhnT211YiNGhA6JZ2vIPqpc53z1yF/+MLO0P5EhQM93DwD9S3v21h3RIE1Es1XD
+D6ZXAwp42itvyDbRulgSHr9i3cHEx+ZeKv8zJrGHYkMEs77XYsaTHZDnNWnoQnKCxlkWl78Ndje
vH4gb5PdSF9cvKjQPzxOVo74Hot85jXr+j72OqImSU0LvANb6vnz/ZWVpCMK0yoLauVMae9XcZuG
cev9clrXZhQrlv1nh4ryndc2U/SjaWLk6FY1hsROrUXR1Di7VUn69ezULCG4WR52BpJN1s1Kh2kU
4y3Nkdu05NzaxXr0IwnnX06auSLLH7oYpD+rlbmxsKGnNbJRuH16sjRDcAceL1OuOP6VuC5PIQ2r
yWzCJL7EmjlwGoHiZJ5FgNFXXpCmv5dtlVWfeh0FuVsjvTmXut7dj5hncRy7JAFffWcSl2gjJiJH
10eYGqJcFvxg+of43EI7kgfw+fNPXW/sHaVT0keO0BysFAEceweEa4u6ER7sVkddQt1KLfrf/sxc
Iupu1TqUNwU7cbwyY48wZAkY4WnvVeL7Unf1gNVYwYBzHCFl1kxOz/ZiMyTCcWbzNVSk0iIlJs7L
PbC+LF9cgfiduU7QNgfLI2gzt4i9GjIvnOU7G6lzAHVfi1u8NT72gTEMfpraZdCPMyUeSHAr9mfJ
/14feo7V+JkZOUKY0lgvuo+mb3T/IYD50YIFX8v5u9+YwD1SRtHrkBwC8hlMc0tOkBwiFsTVBvLo
nj/iduSCp6oq3DKvJ09cQ6dxmrxbNuR2luzeJ2G9XzpkBD/QlIyXkNg61sJu0/jHwYOXcuk8vkEA
Ji2aS3wy8XAA3w4VvwatHadsCr0H4QYJb+mtQwi8BPOAUgd/LMU3bIXrZo0Am0WxTo/lMug322kj
mJZycB6QdAKu35do7B4YXMKLjEwUFW/KNVVyq7e5JiN4YWODicW4XzrHZqI2CwyEKQM1LneHbBFP
Gcnm+jBRxuo8bLRmeQWpbmLnXTQvVttW5E5rRlsI2WqXDPOSSQcWHnwKEOaLhasRGIHQKCk5hZK7
nCcqoKt3A4m1OdRL4TGJtrpXVPvjZ58hWZT2JgjexKbDKfPisr+Zu3s+tSkRvEPUoB1JR92oTwo5
QH+N442AaawAn+Xamy7bd6szh26oS33Z6rj9zEzLJrmjNz6huSxlZIZtq4bplFQ5TwUjAWjpsGWc
TnxpGwwv50SO4gsmRiw0RVKq8URA+fCRJN+qBtpG5nrWsU0EhI/CjDQ6brEPSghRshAqasJgwAzB
Owt0mxuUP0dTaznmkWxGHHYkKBVHwhWFQW3p1vvr4sspyYs29F+6oWTF0fkVrO0iDNwDaO+7PMSg
lc7uu5wllUBpoM0znvtrID3CzjdpouHi+Iv5rMKKMsSbuVMFNK/wU4sgH7kJkqX6wAgfV6K7WDzk
m2KB3+/DXmZ947nHvWAUCnc/CXKLf0Ca2xAhyK3sYPyLAD9qJE38mndANB+9qkZz/HTVUnyVkl19
toIo4viJE4SOiwrwmOy1+WAge8lU+5P7jrqtq7OQ8Gv7AinsrmdP8CuRqTf15CWwRWR85Vpuqm2f
+NDKtaP2xq5Jf6w121LOca2rN/Lcmx+TMs5ra5Oofg47CJwcWNYq01IXTvDJYa9CsN8EJegKf8HC
VxmSnDazXfvkNB0u/e3/mDuPJcmRc0u/y92DBjgAB7C4G4RWKStVbWCpClrDIfzp7xdtYzPs6rHu
4W52JLuLWYlAuP/inO+g56s3rDolyaiseuLCmpuXrknEuO5IBFTIGGe2zQ5MQvgeS+Dou7Yy460R
IFwi99NM0/0yUCqFCLktc2s0dklzyhZA7IoRm99kzz5BA86QyC2xJUDxk17U3zjeegQxRcNzhuGv
SFyeCukjSfQ2WJiOSwd/AXelwhmmBTB2zrq6/fRZwpqMfIU9reQyu95+lHbk/Gh6357RW6vRupuF
9uVTJHn1Vnh/udRAOTHbCsaoDT1SvMFHZVH8IDLMPDjAx3nXUT30HORYtcIAURtPZGD0CRZfx3cF
e7+boEcAtObRqp/2khtREeakonjblFOCPzNZAQy82CBd3JvxhpqzMHtu07aLDmNqFOkpgcz+ZE1L
UB4Y2+P/Ylw/fJISGVd4L9rIvPfN0tl4KgCHhxgp6ZCAWRkBrk37Mrhp7mySCjHb1vIS3B6LDwgL
fWt+dXgEJcszYiMeck7lT7TfWcpDtB25m3o8HMh3q3RLkKx69hITPL2lg3kf8ZFuEuJI3slfdclg
S8v624t9RH4d38xy1cTor7AsEAW1bvEWVxxOObOwaUo9E7UHdxc+DFKcViPGThVOUzufPFoetsGW
Hqe9YXRgeQZaYHpigF43ogDX8wSuN2J3a8yttx1ULR+HPCvjrXQyzrFC2j1/3gyKJ08vU8/1E+jz
WOfwOYEBVQd4/U7EF0/xqQ0V/O22duW5iWBJrkwfw8M20g6eyTn1sfr5s0D6bGRDBpq3GRZ9j5mv
ATrYd06xHtPZIS4gLxf27DKAWm8BUvyau7j1CXdqhLPL5twjI5Tf72hq00PbOfi8B0HcPFokesbI
0VT/NDZLoakYXWdVEqDakxocJ6QRLQ3r8DIbZnRnjM6qUAft3G55U/gGkQE5n8pcL+OZdU77DuAK
5wH5V6N7a7BUJukqXawbjaCOo0dbzbyuKitNztVQqS6UhY5+umPsfrccJ244Tplbn6plFHeY4Vjw
YH4ecnkyKrua11nTztnRByzvrfOSw/oMF6NprojTrNlwH6TORkyWE93wpdc+urlxJluHQ+tisIO/
WM1SuSfVUMzfO3VsYPhJgHke/YoPaX1tpZGRJP5YrmwTZdlWZJ1LmIOpCY7KTZJY7az2Xwl9SkwO
JyQQYQUYxt8ncU7gU7Gk2qDcAAa0WQzUvQS/sq4JbpKIPmJtCUv7hFLnLbmqriRP1Lcj5W+oqge9
p0CPerVOaoXvH/SDtc4E6oYNesnGWI9zQaEYm5hVXhskJC5xo3VrcW0Zhr3uhTNcQEob5bFkoPmu
TSUYA6s2/Ywkn/UKd40azrWFTPZESmEhb0EeyfFX70bjuMmR8Y+HKtPOvZGljrujouo59VG4zYqI
75yxNqVN8GYlTrUnZcL0Q/5fHDxOPdCbu7RPfFYQo6jMDZGQ/NuZYeBuc9xsiM+pEwfZQyGnxNxK
Tq/xMPkFCW0eZsyrHbKx402aZ2Z5m2r0JJeynWWxxR0ST6/WGDe04/3iJxUaaNA/pJRGxNiWNGkP
BXhs7AHtaFuKpY/sl62UZZQhMZwLn9VsYmG7RIppUfW3qFQQ8hvTHXzWjsEWyU/38dAjY/fg3U0r
e2J3dY4n5qUvTuLU96gf8brrBGkA5WVavppLnAb9P0y6/jpDotJHx0JUnyTq73dOSRWnLvKAWO2Q
qtU3QCB+Nhj4APLPmO6bdP4nOO91cPbntthnfQFHxAfYAXHrt8l4QPNdkEOidtmSj8+9naYrboLs
YUoGtWVbESlS76dXODPqQr37T77x/9uPZwAAXIzREZPK37py5UsmzB1bCTOdkC+p2gBx0TtO9zQ5
Sf8cWH38qxhqlFN12p8N2/j19+OR33/+dWPDfAQxNwgV5rPX6cm/DawYny5dh1lqx7im9kMcXExh
qMcOyJ+GDRSPdqP9eryq8dDUU1u2/7A9+n0scZ2CsJ+h2LGYSgvntwfQUE2YQN4XcGGoyZFcx0cj
bcyXgF/97Es1vrncxf8wef8LOuH6UxkFgQuTrCsp8//8a8dY80QXJaDmjfyZjU16HKdqWAm0quna
zDA5xJnvnzILuEaB7PsBtET5D/Ofvzx6KHjuH/AEz2EjFFz/+b89et+fMAvzyewSytD66Eqgbidz
UuO0AoDY6lMLOap6SFqn+yqD2LwFqTL027///P8YHP/7+09RBdQEdAF7WMmQ7LcnwSTExuVVZPtm
6ST9dtcQVtW57TQ+IFgRBIMxSHGv7rjhl6AGT7cFmKbhQkKdVVwKZxLGHSlxdf9rGpoC+28qvfgU
O16u91z+yxiOwQD7ZWx0sYmixps5thOUSE4iOWqNjoyPnNQ1e2UMVmGeNLl8KM3bpJ62jWPKaE+y
lVk+Ybxw6lcU4r648TOF5cJNIhXvmf42IC8kYKp94anJWeWS+cdW1YFD5mGF1zCcDacyJ6zCbv3C
yn2xNkqJ8gvTqDmEU4dwkAAvy/rB4J1ULQdeSnESZVAM225O9bL7+0f+F2yRZ7FYBiDjksnLjNj+
7ZGbiGgXL59wloF1Xs8oY7ZR7eu124r0OUMIcnaLej6quqzDmur6Fpq8u8ub6+5cLemqNpt6/w9/
p7+8ByzCWMD5kC89pmyQ3/78Ng66IW4QDt026H04TxNOM+M4VJllPA9LCRfAj0ackego21VsB7ra
KI/K6KZjXsZ3pIIV+jwTlNEdkLUt5g71jtWGzsjQ4wtvdf/sY5uP9wv5W8lmqoz2zSPmAbXnPLuv
jXJ9Se3qtS9G3xXZcc5QABeActttXJo62jsCa0GoWgEJdhYV4gw4GSheymihNowZ+22KNGrQDap8
9E7YNabqyPTDde4nO5ubbeFAl330SdlsD5Sdg8kSp06cLUb3idx6I/PPOfxDZw3K3n0Rre4KhL7t
3DEsV1H11lge8RjL4Cg6XQAe3bYm7Bi3F1Y4WuSR0dPKGgYXzYUlhuxuoVD1jrQ/LLwBT+tss8xZ
p26l6ComiFXbPTgZWv0dXe+4HCQgIPmsLLhZsZHZiKfQZ8inmA/qeRpr+703XNWc+pnxy4bELSdB
AisiQog16xUU0j263ETUWm8L5GXpzTR05NIR3er/cEZncVd5E+uHnq9XtaqBiMh1Rm2QbMvIYKrm
ueWU0s+pAA9xhk8BMQPLMPaEwXjjjllQE8nXMTGHD9lt+BR0tMZjuOTb3vXVe1PEDjkdIFeOsxUj
ilVJ1m/VvGQk3PeKXyFRiUTBNMHrRCBAmmIQlZax6cHKp7djZgtxrE2yJHcugiJy0OOmnj7hnaLe
D3kBYDNDWx1A87AIM+xz3AXX/tXqDX5WLIsd+lV/uWvy3mxCEiD7V1oyCmGkLyjh+lwk823cB618
sFRdHBEzWSjHfVkk2HZStUP0VFvbyCKCfFcZM5HOOAH5pVMgcekNQIPoFas7DPQg950OJAM0qrKz
om8nGfBDFcuEYGyC2njsi9nrj2RTImUyZDU9l3mviDI0R1P9wy32e6kE4JC6172G31zDU+zftAQQ
zxszSXUMXQs4XjwH3b3uSHmhnNGHihftP9zjXn8edcIV6sXnQaTyn48IilGlRsHPs0vDfoRf/AnH
B90pipOPxO2mj78/k/6yxOXngcr2A4Ij0C3AYP3zz/OMoCmAxOCG81yMM1433yZxsO3wQb5lJWQZ
oFZjcVLBWBNaNjlWOARi3rFr99+EjN9zz6xokKXDHtcDMQs7mrSoKprSaB2glFtRD9XnvBkr4nSR
Cw+0Sy9//zv8vna//gr8BkL4rF4s3/ztVKU/ixJFju42nsG+4Dawth6+qLX0NDPXWABEMxkDnhW2
hH+4Zv5Ilf/3mx09zjU0DvwaFzsstt+2sXWt0EUqkpSrFMsN8sUcQG4/VTjIItNVwQ09l3hMZS/0
tpcxUg9jyvTrPLSuWosBCPiKmhGwU0+LjU/PVmJPj4m1AfqW/pSFjH5yz8vhETUr7mvcPUGy9V2F
lDluLePSpF4ANIfp0xj+/WP9y5vPCoAni2aEA8iyfy9ajGqM4qomThiOX7aWTHt+xRk0V8vCZooO
3cj+oUq1r8u4Pz9MOIMg7NGgUS9SMf/5XYwhDQIfitvdtJjMvKOYsBlflTDq8F1yDTjdlJ48hhHl
TsSdFGFW1ZZ9Tb621cYc0nxZObWJvQQ2R8BWh/TG56ovnAH9QYplgG4MF7KXkOyK6XkBWFGq+SkW
bRofEBIxqk9Jdi3oic09Xr6SjpUItUOOguOzoTfcTNfdMWdv//zHo/6P0sr+Nmb+/y207P/HPDKP
Xu9v8si+u4/fsuivf+B/ZdHb/zKR0hAaj7DlGizP2TR998N//5fl/wvc4dW6yD+TxB387zAyR/7L
4qRG4MQ/uNZZ1H09PMjkv//LEf+iDMfTziAU4jjpFv9JGBnB91fNw/95XfnmU5mDMEdAF1ybnN/1
XiltTODFOGFkl41HssCu3vvaPcLhrd/t2lIvgvIg5H7G2LHMP+2gNlaJGLpbv4+iM6xz5yNCzbwK
stQ/sPxIXpKM2sJV2jkPGTCoMHE879XC8LRriqhKTtS61V0gYBpNIEd+TbFj3jMidQ+BHowbN8q7
B6Of2hsLqBHpp5O6MxnnX2ZUv8+9NuIVRI1sM7nKXQvu+E0+4BvsAmE8ZUPrrK9t4mGwlpLpFvq1
UJtze++7i/PodACsbCPPPmrPVySBpdMBKgWTmYZsXRTC+jQP0t3PQyLOGiXCpqZ+27qop891P124
8e5iYW3i2XsorIiBvbAeI1RqK64mzMNkovIY7Og98JmNmrW1mRGXosckUUg34isi3bjCs7PBgr5q
Cu/YlV67c/OBXYtG7SyTI8XrrYyfpqV+MFxoJgl6nTvFPmJbBtjX0GxO00vVjcu5gh7J357sZNY1
zi4tinJvafwSRdlccSXT8mFlifnoqLI9ALX5wS5oeiPwygaD4Bg7FOBM7LDNC+ZW2uqqe0D04oIk
qXmaKnPZeCAR9l5tjD/itC/DTpJ6GJJdMx2TFqALOkH1jGvGpZJOQFDGThvcEgPzqWBmWRkdSUkp
gu+tpGHz0QFU3hB9gp9MdlgghnvbbgLkvrGxayLFRLZxbl0jctY4re+8fng1RqTjSWuvpkW4AKqc
Q4VEd3awdriJukHr/Rw3LCnZta3iXH14dvrgYqjZzHl+MSPRHPFnYTsqdbIlGKWGF6NPwwiAyMAA
U7qrooG3Ro0NEzNmKVeOT6PwGbv3MDLPRtujARjahr9EjxEJL6ys2bX5B7/11LPysvxkJT5WYqwO
4IcmakdZ4ulA37o1R1jN8TX1K602U/slWgR7KtBTaAuWcF57jBgzEVZv95t2ro1dJ6e1D1sgFEkU
HWuVbGYWeJcumNQqDSg4ZO+jmrcJYI8N/9OaDGdL+HAEPzcBzAuASt0tE9AtyTbcr4LV4jGwMEnP
JfEGp7lrhxbeZ9MZtwW+OXsQbIc16Ke2xvUEXesoxuC766yDQVO98rLhZLns7Weby+u6Crkk44xN
yI23I/XShlnzaRQqX2sFh4DF7biZnPwEFsQ6Yr7BTmCYW7ez+tVgwz5CbWxj9UZaO/rOPejNIcy9
9rM3uidvxM5C6Ox9BXt3VeDECJcRaFJvOXrjecb73HT5GSVT9kA8MBntyJzXHvNkQQTXai6oLUJP
LmRpO3UX8kXo3vXgyFOX+A5oERNLt2us8iGKb4kFnOExJG+iKM3dWFjTM9slh/6/VY9KuJfBN66u
fINdKRw8iIrsOH4BwT10BElfyEZ2noG1iHVT3A50CGt/SWEE4SzB0zF9YmRIqWZMxMFsN689T3oK
WmMLwm0OB8d4Ddorc77L9drskh+R7tZygK1dLeWegIy8X7MC9M6sTZtnZ7GrFTCkzyLJ7t3KVUyK
nZCYk4thWwe49M/kyJU4YTPeyaF5pPX4Iqn73VMtPVjR3HgpFmL4wQD162ifFGl2pOIgFl7JDhsP
88vWKMsLGX7oFzx2jEKzjYmYlX/agHvOKb00cEBCz7qszteVXUybupAxqh2v36kclCbgBxMba4Xy
pLEcJgANZvo+mzGgofMA5NNMcO0qveuwaaALy9ztnASchkGUrGntPeZ4y4TNNoZtUdofenLQyEyR
YItczbsY6eBpsTt9CkYjeViI2fqZ1sQ6rL1ksG5GWXa3fZQe8ZPeR6Jt6OqLIN3GDjHylFCEQVR2
WFky+ZJGLvfWGGSvsZsuN17Xd99BXrrfMx8bNI/g3hozZ8WUbf5wM8N/X5q8BbuN8zoptLcuYiL7
2hgLPRaTsXUtAE5x8Vh66dcwWN6aGHB7zUiqeq4HPT40oiye+wWNtpD6kGDlC+NYVPcGjFwmxhCA
8WJp+WrMkEuqaxfdzD9Jq3+KSgfqRqbZeHMM3Ixt/snkn0Icl9WqNbxiDSWUXoTZh3hvkhR/mjIY
l2BWJ2y7siJWK6kd24B5Cw90EW7yh0pLSFv9VBi4lxbDOfjGbLzZY1OdKT9yf50ze/jhmAY61LRq
FPAmQ+wD7VZ3sETGQxDkNcFYtbHunQyRn0hLUQH1HruznUH+XUH6EE9NxSU1pijhN2mpxg9l+uC4
ImrvvZW3zTOqO/eHg6alYbaQaMhHRSWDPWor473FBvYwCtE9GrZfPYgm6R8pRbBeTBU8GwlAsy9j
ROdAqEJEt0glA3e+JbBIX3CDqWOSFw2zAJ0/obh6rpnDh1x59SloZvuY6m5+53kkXMCyrb8XDWCj
JWLwV8y/tKyLa7a6t8zxCBlDcEKOMbkmVmczqdzVjGVXc1+ND0K5m9Z3UV8EZrqOo+Axy/BgZOYN
C94HAyfrwa6jFQqgbAtQ+UkuRfQr7Sa5XWwDCdqyK9wv34e5bHq7wRkxEEO+EdsxIgcjgZOHnC5A
kZMWNYbSHMXmmE0Hxxrf/dFAolRyUABBNJqPa7l4snFS3pHpPrThrKN+5SceKe2qfsemYKwXaCvX
1/fitmoXeHxHp5T7KxjGnaFj98mx1LSmjLAvZsFxTLxTvK2gnqBB1BtCz/v7MbPkEyY3arcY+eNj
5tli42PMvEviqn9POwXEUHHNROx/NuTZQl2BG3FIXHCrqU31Fw8N2QDBJL+l138shaef8N1PPJyy
2zWmcr5c5AYbaq+eGxSUmOoo0vrWOrk1OE4QlqzWo7Zb44ffTbVWOxSvH8yZngN7UOuud6ubOugc
hu8tpzqyvbciSveEz+4E30vXqM6xX+9ExEw3Dao51MIxn1M+Y5yxZGOcuISq7zEjdLDUgLO0aOKd
ibreDrMii7/aPn/3DL+7FUTkZmw9z7adVw9u45Gp6ojkjlZTvLXdOJ4qRGBPDJbs20kN/V4WS4XC
YrZWzTSDMy+G7HOsgmgz9oiBdG7bTygVMSHbVev/skuSCkLhtnInGspZNLdr1ykhniIwkOPtEh/N
XNXrqty5kzdx60mIkCTUZUZS3MV1lxx1LTqos4OPXiCLb9GmqnKTaiQBnlDG2oojtQGk4B4qkd4r
gJwvrp1gDseBHLYu/vYwZS775Pmyr2GV9spkXr7Ae8uS1GZvDQs7QxvmosoyMiZG+d42ho1nRY9B
cU593dLDz5h640G3O5X5cNTQGOPFLYhjyp2+3zdlckLVNByB/Ngn3CwtJMt02YMnLw9d16iDVp54
wadZwtLUTGsMgQ1h5aYS4ljZsiz2NYgkqMxw8+iNeoi1boRkuIdoo03sjxuRRmhvnRmYr6NhYITe
6OV8Sx2D4ox4DNAL1/c8ReTzk1G9sUG4gPe7ql8nIhl5PxYCvda8+CCRaMJRGVYgaXjK1lr0VQSM
WkcIefLOMek8yCjvZpSMrMwRX4QtkGoUmwbDNMMjP5zqu/Ih/kADbHqcYWGBHTF0Gq1epg7NU+vb
KfIw2S0EoafK/FHFuRD8IOgzoSYu01qDsYh4cKb/bA09/KKkbjdRY3s/UPAg3hoIsniYM7vcQWfx
toxkwJwtGK2vBCObT74Uq7HxbbYVKayevs4XuKXoMKSdlbec/zALYwq5fkBrq4syvY2MNt3asdu9
CzQPMjSyvP4lYFUAWsO7OsRywrzY/hj7GhMUeEgMbhWFhjNQzWGzFysBA4O0vL2rF3kuXe4kO+/K
GxjI3TGrmuKHoA3gYKKp4wJBKWHzF5iYB//k6ahDm+QQ08dCruqeqOKm8dwzE+E33M0uYqoBFkag
UnfvWqM+qDLiyMPjXt0uisCA65YeKl0crIYuo1RBZHu0uJyP7SD1rjBKjCRQMU6TATDPmKTeqt43
T0DpjU0ZdUQzZ2BzMtcxNgmxXAYwbSS28C7cA/pPDVymB2eMImDdeOWy53/iQmUDRuPVT7n1IqdR
52sa1gezDT6gidahWMjqG3FADUMZb4yhLVZS0CeXTLy8MLnC+MvBWW4Tn40WOyzC6gDQnkaJOOVR
J/bD1DlHH03iZpDWHQ3DTxV82VgIRQazRE3BIYXLu8tRvxGc+1DT8YWjPQXHgMk7OZVOeuD9yIkm
nIZX/qJv0VhBHBvqF+zGAdGy2fAuc+d7gvIIW1uuNHZDq9RbAjQuczsbgASaMuy95Jft8o0wwACi
zxc0DAGMCi8rX2a/8c6zo56D3hBE/mB+D8ro0rFdW9HeFzedjXHCigt/rxe8PWv6YvfCTg89M/+t
yt35acC1DcMru4YjG7zEsxdRHZIAXBFIYFD19jrDUKCqHVIr/CuiwHeXb+ECuo+dLo2tAVB611ru
2wik4ZWDMN8T3viT5GNwc2jGfX7plN2UWeENbUTt7vjo63UE2mA/RPmPCcEgjIMspbwIBnoFGvpQ
UCE91FFkoF3WEYt23DbFjiSrLNu05uitYrOO1lYksx1/kM13MD+mmf6ExzisgeZccycydGZjE92h
rqLfab1nGylpjQItyg5OkKmPDAEgNLEBZSlfnY3dgFcLMuzjYjZuPG8MHgTJTemqi/xLS2Pkq+GC
2624xQ9PclaLxb5FArOVg7NxXZTjk9eCjbGvapt+ubAkK8LApcBsh5ugDT5BOEuKn2oE5dZvZkOc
7LSFrCDbYL347ZOCXdIZNcL21kWmZ/VvwyCnPU0l76vLx9EGQMHaUY57rHAoeDIupCm+YUPiHKEI
aoBPxU/tmGxl7NFjk0sDSvNirlRJgkOb3gijiw+of0Kv4f8DbfcOZWgSWkvXoEElMjuD5p5Ka924
CwWPafkUIPz0sbfe06GDA7qIn5nb+kBVQbfCwlg3+DFXAXOlDZ+eTUVcOCEypIGIuzYHOqjv0YU/
tlZ7aBHCI8pegjXwcQ5hxyLwIHbO3LdhZESPufhgwYVExnSXLeuz9ANIPWLYPjoWo/fT68cTyDV8
Yvgbpo7LuM6tR+4K/MuFao7Y/xlTVIIea3JOESDCA6CuvZBRvHKdaDt2A9JJtpFDF0IpXvasH80w
mmDfWRYHTlxVh4R536odcAVdrd/3nXRgOkCiJ9mtWdYy61+mwFW3fV6ZYZX6r4HDqUKY+C6PFBLp
PLoApxT7JkKsuuhYhHbZP8EH2JIYdK7L7gtihbcxa7AM8PejHcYBfaz69tW2qu6+7L0fQwTiiqUy
dewUDDvQc+NNwbwAbSqsUKftD7ToUN/Bz65hL8UgHWLJglMOkHegnALAvA+gvnGWGtYH7dsHLr8/
/LHi0BQwrEWv14QSRmHMCAYmz7gp84bvU4x82B7NGfyd664SEtxXBtczywjzYEn+A/CZlF17fAtl
KrSDeInDrmT4h8x4nTnSvDRFCYnZzp7myL4x+9jE0kYUQU72AAdxR0uPYhTIXpl8piRgqBAxjfse
2ymp10n12Ij5fbBlG5YlmPm8KnlGMbyZtJmBDGRMMToAMleld9hUEYwLy3gQsj3GLcijCGfUqsYq
FhdM9KAopijuqF6xQO1ljXcbGdubxcVzS37qBUkUf6NlnQ2kpuRmfpqq6kV1VrY3pJlupQvhzvJL
Xhu1mThRbgTiZxJDLKva2zNveVJGwQ4l4j2Fh7mRKoCra18J0t685pt+nBebY6SmwVR8QUNKwF8J
Rdm3vySfdlqz4skXNveIPUOOKNic8LJuQcjuyS6hO42DdNdiwYLQODy44PUlgvPVErnDAzAqNmjF
K4L79oB4vFyBfkj4q51No7mXldwhVZC//Ig6OY2QIug3qJuSGpMGQ5cOal4GFiE9T4fk0nkdXBH/
DIIxXnkaR7Uozs2YfEIOiXEh8tw8SrJXq+TBj31MRoS70tY43pMTdSIXZus0BfL73FWrYbaZGaSr
JiGGLPaq6ocDWmg3O/Opj3ufi2OZtnqx39tcHstoOFvRTyi6dWjP6XcBFWdlXN9AZ2RYSSyO1bFW
DkHMDCdXocjtfDs/6UTezyMfFzC6TdQjXNQl6ROkfm6ILOSqzbOYlrPaCDgqsvwByf9g5RgZ6oK+
rygy9szzsNDTi2Cxn2Ri/0KabJ2TxQKylLj21khkdwZeCcuz/2m246sBmS6IM6xQXfuFcWHcQjUs
VopecCM0sNYEDF6CeLr64J7FkuKCx7Htbp9X89uMCmedDHO17trvDkqnJecbhtAwpYtP1c+vAml0
OEiW+LJM7D3qvuySAi47W61wf+iYwx2+Lm+L84Ji8L0Wow2X/6JKrfZtE3/mdanhQpnz+ZrWuFbZ
XGyZf1O2sLb3xrOVmqdJcZnM/YJYrgPj2rAOL+G6q2UTJDl5EgN5hgEWjC0mBPMNbVuIaNfdsILt
97B6YUF/9/Wm5/1v5zsWbuBfu53Ify36WZlvYy3WKXejzgvgUnb+vbjV1geUsm2QpNxhaCSUDjd6
CGh9ZISVvPRZYRxiQ2rex7PHaf7DNBwdVrZRfCVKkCdU2ebRE52+Z5yJetwYcAiYOLV0Y1RHytHo
PPHNwqLx6GXRzWDIaYcVK71A121WTT8/TREVupuckjjm7Ic0DU8cNj8rg1fhlHulsevUGueek2fF
hcc/bw1FiLoiroVzrvrRBTMnVSPVqzJeMbtsxTLDf/ZkaNolmO6rVHPBsfToIMxYT744xpY+5HwT
d5Qkn9JIN8CpTmYnViziv3CF3CDqira0R18IsHaibjGjoKEy6nhXBDFPDNlJKfAPBXJj4McJMxCw
WM71UWrXJwuT5br2zB2EFeuUzK7a1FbjvCwUSnBt8NY5QDZWfdJjFtOmRnJS+/s56pst7VRBod30
92LMjEPKxgC1T1ExvZXkEAe+890TDLcwXbHm+dP2+Ot4EAjecr7sNCDZSk+PS+zuZcpLiOOn2Kk0
P1ho3AduXFJEw9R7a/KBzSp/Ukl1jKdkuWg2RdsGKOhIvtWQeitzYaLCWJw8QPq7Ut0pz94uQfbY
qUyvuyouf/ZDesoig9nX9KAGt4VURSxR0vVPFVVTulA3d107QlvyvCNAo3Fdod81x9T7nAuCaCWl
xGL2xi7zWvfUSW4qhmDdyUE8H08AHGTNAKH1+CIErXNqGcza3HppXYcYTKXJzVjVMFTdCv+W1GJR
uOyJKbyO/5rLrLvulJujZm4ycaiMTOeAMfQXBqS/6qYiBiXCgwRuavE2urf6W0AFcoP1Daq3wzVp
03HtF5Sy8Kb0Dw9v956g5hahvoVXp7GoexzLn7CgTEMouzq49O2oSGXJAr7XFckLbDWiYtVamfeE
68ddTQoIQU05dRi9DMuTbmVyBeap6hJZEMxgBozxxmwHH9UsrTPwvmXNjwvuMmbvHwbMWKo7Mp9W
Zg3Sy4ONrUJdm++wWc9GKa/83/SAiSN5ES6c2zHgmAchDxrKAYUhZjbkEQznzWKNjwP38jcfLrkY
lT9lmAwRopYIpF8MMri/MOiQdRNFRfKNXSalm2Qi5is4lZoH+en2hNcmED3fu1TLnayG6bXGaPOc
M3teFbUN4D9vCjIJGO636cplHJrabwiGrctVNLtDs1U9Kg7CW1i6T6UeovOM2uwev4v8GM2+xdFB
n7AmMaJZL8pOnoesRq6Uk+JzU7VlfimGId9aEEtXmeWml2VSzavydHAkIie6sh96qtpiWNt9JC7V
3BGOpqv3uO3uIKv068RklkRAmXFI+sy74YVQWytgn8AHZtaPlH3NSaWl+wZMBoh74sbT84zr4ajw
pjBnipzbpVG4JfNgMo8B/rATPlr9iBotPUucQdQd2GG5akV86xXUw0Udy91Q+D6xrZ3/Mjlz9zW6
iPHLyK+3dSSXzdSZUH505oToG7gWJ70u49J6cHKfRGDR9K8Vmt4zetP6VKc6+uqATECFDavYkswR
O4e3uqy+Jo9BtnM1XTW6fxrIweS4MWL9pVLsMEZqRTtGpfapxiTV58Y7NpyIzkgOe1Ga6p4MDFyw
Gtgl7Kli9z/sncly3NiWZX/lWY4LMvSNWWYO3B3e0p3OntIERpEU+v6iuZjnl9WP1QJDL0Ki9KSM
QZlVmeXkPVNIJLzBvbjnnL3XHlPMHnbrNYc2wIgqaw4XaUsUFzg2GPJZPpIXwrmIM16tB+cYgNtW
RRN+0MLOWWI8KjghOAgq+AD2QF7zLS0GMcLlx7iJ+zi9bqjw/f9lspCb3KV7OyU9yIXeKw7BHInQ
jFPoG2Hogl0LI7YYszn/jxxDyN0Lwgmk0Oh8/rUggwC+13+UX/5xfCqQYRSkWn37c3/oMhTzAzoK
8BjIWZHzkw6KKO4PYQZ/5dJUmlNQ2RE9EElcrSibWX9hmR9gVnnQZHXDdG1DRyv1VZrBX6kgwEA5
OOBpkKFpf0eaMUvW/tJlWNCI0NujCKMgs2cp3azb+Ebz3ZRDiS85VCB0kHwugqexqeZyHgeJKGPr
CiYH7iYcm0jDf8cQsb7XML1dHI09PgdalLyV96opFdZ3rg90UcuKna6jjU4UxYQNCekpoXQ1mW4L
phtin+N/uVI6ip+4i7VNpg7tHiteCs0bNeNbBePNvL/sIAb+o2qpj71kjB9F4GMPfLpMU3FbMHJO
WWVaPj4Pg1KOKwLSzEUOhcEPG0s8NKoO0NlNcrHNZay/xFo/EAXUGn20hqAZLkwl1ksfB3BFP4OI
tSCIvKtc5vEnMeEeXYQKgycm+8N4P498bSWznogCi8mZYZ7A4JlGfDQ/k6dlAzz8ixSadXStwfsa
sfq3RFLH+LkpoeGLf/9O6/Sf//6dQOqXUqrvfrD9z7dfFL6Wqyfx9N0fcFZz8191r428fm27TLxd
5Ou//O/+5dcldCur1//4t+eyK8T828K4/H51eVglfrUqT/MKYk0+v76Uxfd6Ke2Pn/1LMQXmiCx0
0BOejqjznwtTVz+YlgGbCkwPVCbX43pf1yW6KMMxXCALOEPQThmsl6/r0lQ/AMMxHRdFlWHOYqp/
fgjnPxYcnx+fPB/K1z//g0SzcwkguP2Pf3O8WSv718J0dJPYeNPV8QKxZ9gou75fmBjJap2aKgOi
WvYuI6dIu8A1/RpXpyiUj0mYLJA0Sxom7ietrR6RYO9se7CfJkWRmyJqXoDUUp273dnEZkGHlXTb
rQHjgSNwgEzkoxEqxOalGvwN7UqT7cqw6jOL9rGyEMmUg4i+WAXNLY6inPlngAqn7LE9ldkXwxgX
eZWRjkSQT3wjhFNeThHP9l0r0/wmjQCcMauzmEDnSw7/Cw8i53VZNz6nlFXq5pvSTi7DkaJz9t9q
Y4kZ2lWmY8TZ94gvjwYgSn2c0NAaRHGXlc19nU9HgeZGG6JwQ++fQbICzbZY5jHDR1ghhi+dNl2N
hBNeWsyRjg4oEwDLu9zjKC2CXddkdwKrwKY1ScCMzWfI6PRUmgbxSR4ml21Zv3rkJ7AjYDYNOOeS
XHsh6u6CptsLBIyX2lW2lYUHM1HzBwcXOM9c7RZAn7HuQhchWGHeGBo6BygzC5k3yjobh4cGdZEM
p9s6rV6NSOkvGArepqXzcSLUwMqZF4E2filIAEo0I1qNUrkq4uBQFh6ZI00oF0w1kmWQZ96JyZa5
EkFB36yKV0P1GjTqqq2+wPhZx8JpX9Gwqys0voya2vo48cMa8W63BgiyhYHLH+evpS9EU68sXAsv
Tk6TzR4S5zrSs9uouc50/gPUCwqguKbZPLocSr0WM6DxJAAC4lpgPoNaCewCJ3BN0MhHfLc0wAgs
LFfSTI+bU9voAj3oZK56yek3zqmPAs2ueKlw6nVcMlGT2cxAUt8ohQNfjPAkRh4kWqiZthkHBZiE
ZuoLYFq1r6MbWCgFyRpq3dGyH6JPMuaOZvpC8sngnDkj+8zW3YPiKi59aLRWvGFf0yd9oRtYakA3
m6u8TOjUV/lnxOm7QZvabVo12yB2Tw495c5VODvq/UaSz0hzFcJnElLAjQ59fQB8Tc7+3tECUPUS
XR/BlyYWIrK7CnfZ503A2+oD+6Puth8dMqzjBQUmCbtob7tNQFJo6VwlLY1VHgGIDMyF0XYHGRgb
bvNVo0KUNZ3k1jYNyfrI6s8M01EclZO9Ci3F/KjAFeGPMzBYuaFL2AN8ULpRX3ipQNSGXoLAqvxs
lZfYLz+WWbsIPJRpxTqZHrpUXwEv9jE4UM7COG4VJzpZ0XSF3FduA1cLLpNmy/GkoFiZdrKIfdVr
kOLh1FYwMEM1VdDpIQQxDO9T6JAkzMrVLIWhd/zRIkFyqYQ00fhS6OGpWMh53q9SATcmMUe5tR1Z
bS3LGc4GFS14lAoGZltnG6PXbpBo+MRxLsYo2hYjzFi1cb6Yk3H0iKM+pcn0ZMnAOUWVhQ4A/2Ua
8sRGD7C0w2ZlDuF6TLx9gLcZk+ZWTVQa9EAVrruJcJMxQVxHpYuyKx3miHuWmDeShRUauxITCmbm
7rlGvdSZSrquGmtje6DXCk7gizInCa3QKzwfEZGoXSsWmfraN/G+i6JzxMvYppJQEdq5HiGyKFKy
Zaj36iUWCXwgyoGEjqWYO7BQvq2yYcmEBcNDRdsANfikESGNFGIao4XhCrpcSOF13UZ5Bhd+abbD
g5tMpPbifOomtVjIiU5AQAd9jDbqLE7FwnNNe5WvlSwuG1sUgdJhfChKfePaZB/B5UJ7mNLhY3BK
tTbgJnemT2qKhMpwPknyzkcVW06TF2CNcNv4POE/agSpWGK8CMF0gl0Zn7H5LVKCnPD9LMjYOSoR
IGOSvrDhleBtRHuOO/ochLvly6rrb4nowKo1LSv7UziHRkZVbR0dsLyT8jhGcMmjcdrWzLsitX1y
a3cj6v521Jg6yfFBKb2eKn78KLv+yMAL6Rs4wBiL50QG2DF0hu4EI03Z0ztdTfGsHOxJGBcQxX2i
xotntE8Ksw7avE0+POFEiZDMTlcO0piVQ5Qgn/oXrTfEIagh3CBumykGcM7D+yGUydFgeP8prlM4
74n9QCa9tijH4Gz3t4pFuGGH35sRmoz3QcVskYgHcXaHiO4Y0Ak19sKV9MJiN5LQkGQRLTYFxUBh
8ii07fqSATW/7XNmISxh/vSRDDk4Ec5HBpAMg2IGbO7kC6H24G1g5CtqfIq16qwp7YFW+pewquVS
BeaBmMvcx+Q5c470MFolzLiZcz3DdUFcVRFtpajRXegI0O22/Qw0u1l7syxZnQXKJHER3PemWtYE
yt50ljIbQaXckdoLNqrAAzUf9aFZOLHfzHeaZ0bVPbM3cWyDtDtboERIpczrkz1LqMcoUU5hjqy6
BGd2FQ5u9AXcSXYhbFmc6zcldqSE7cbzhPMYaWOUL+xZtK217bTOZyF3BSZs583i7nqajM/eLPjO
eIxwpEhRlaEGR+3K+G4WiGOf6h5C4DRPTa2Ye+IwZqQizbh2LoQJgkmv3bk4Dou5TlbnkrnVk+ya
5A/90lWUmCGbi3O/gDiUEfzdxaJak0/YACOP8IwCSPGWAHlIJ2W48IRhdFzVzHD3Zp7T6ALnc5gM
+aQQz/GSeikY9iQHo9XRjGCjYNvFn5fYcljVjC2vCCTDW6jmCJLHIUC765rarpYC7rqoZ7ULoo+j
OkTVAQ0DkhKrJuSGTPd9yKpmX28Y5ll5XB/V1h6XRZahd3+yiNUIgJvRu8gFOLMyusz1qLscE9dK
fSBBNalgTdNcDaOn7PHKEKuB7nSjTREN1MQ2hxPjX1wphI0tPRiSe4WuBfAh+NvYOwO4B2Q1lH6X
xfajGENMTmn9JJierAj3Gj4PIB2odPRyI0I5d6gLwFBgsAr72k5IftSdoL6OO450FGPWx7TWEWmz
K7aApJRpE2IcPwAIsZkonhCmIcwiaStY2TzDvPaph0yx6UT+nEmVsCEbwr59cAjJ9go920F4Endx
Np4wuK0sd/iU5NlBkTSk7GzYYSFILruO5AxHhChuw4pNyXr7YMUiQI0b6Jm+QotyUUaMsKDd7ysx
ENjVpAxCkhXNnPLKwad0qLIJQHN73RkESvYkVbkt923GU2KKumEzJNkL2iva3qOT3ckAnz52Uzhn
BhKWKcqZT0ZbA3vpuiy9A2j0Yl2jCbhUvPJY5u4Wn8QdKRCdx9mqvhmHwU97+wrk0KCzCKdAAZaJ
cZMYAPVkAmxf5B7oLnc81zVBdc2RoGrOoeCqoanM9sKsBBCilHeWgtybPi40xR2Cx0WlOusqq+IN
eavXsGfMxYC+eB3Sd8vj4H6aBMLeSqDBkHa+d8aOkR0+5asxRNxl68HGJBDbtaJ7w27qC2dgr6zQ
jAFlLeQjRcUjD2lyPECG0Mbe6u4XAGDeJeAIxu9ly63Pv31SCvQAI5P0BZ1FOlJy1djiGXnKtO+8
2zENL1ClkOlC9qQ3tgO9YhCIseVH3Zt4BeHThKw/bR9GD0RZzFkwa70Vdd1ZR56xUilp8rK+BN+9
d4TDNK0O4ldvMD3OQMmxFvPDRdxrUa1cGG56LADw+90QoDwLj1Z7ZyDTYNbYH1Uy0KQ57Y2pK8gU
pzeoZ+mNZ6Hj98Re1lQZkHxWhebNYD6ej6qgHfyadehZhnH8xNwpZqo/HTTASpzGwJ+53EadwAoM
0iBdkxOKZN0q9mbP2ZtnlxIilGAR+xVhAHHbwE8J+RXKmHHutwlqKuxTiyMUHNIlvlkGagUv0xNr
XMTxQxqjWGlkjZTjf1p6f7TmbKrsf93PW5V5XMTP4F7/aubNP/G1k2drH+jf4aICfAv7D1LDPxsG
Cn+FsclVXQz59AdUk2r9a8dAsz4w8sapZ2Clokk/8zy+dgz4KwyduK8A6WJ0pwz/Oy2DNyj1Xx0D
y/JoWNLLU3FYzTZV7V3HgE51EolYq7FK5irwM1fFuGCyVwdKhokhZy+bUMREsmUuJonPiMKsXVmo
i1YceRyqV6G6r2mRcH9KBVyex+mjGHWETKAPkVzpxRe9VNSOoqNCaGiNNOMR/A72ossdTim2ItHz
JGhdGnfoLtBoyoeq1EFXw+rI7+1O0+8YQHTQeNNpj09hPARjhS6r4UEXL2ubeewYTadKo+Ze//17
+r/ZEOtfG9E1r7SQqvYf6654eUL2XLxvov0/2BrD+mfi7f3VLQ7bt+zLb2/wP3/oa1dM+zB7CA2P
W5mOqOrR4PqjXU1XDP8bmdXgOXQNK99f97hpfJjdfYZKHxl/rWXjMfxnV0yjK/YGzvnz9n/XBvtV
W0zTaKN93xejKw7Yz1KhB9IW8957sLOE6NjJTgtkW3Vzbc0HDuDT4a4mz3jBzCMl2YUQHfT8oSxV
fERtdu9Y1UtYZp96aex1eM9UiZ4PEBWhnqyIvi57gwmiTcE4OQbSCw7mDBw57ujtUxiPw1o6nIw0
KRmwI2JQ6uGSVDzQ5UVwPzgkbtlUaEWbX8GFireRK0nEoaKXs1BUDbVLvRvPuQooo+9nRbaiHd0m
1m+aYV8SGsPcC/C+Et2NsXglFYeTGWbEU6HLia4H4bhB1zoLsDHp3FvpFnYUfNa8YcuE8FQgGR+d
9BEXJ6s2nzknuERE3u20Cjlo76UXgY5spbOrax2Q46YgGX7ldGO2HabsRI9I37E9HBynvMBndHBo
mB7j2LrqKBjIGnORwtnlUnplua7T5DJRZOajAQoIf2vPuO4VUlpGZPVym/SKtTE1o9h4Se67abtx
YG4j8mt77GS0bXT7XrQqoU7esqH7sUhIxk28OabXMG4gQp3qqudRV16rHmmbHUFJNWqEqdnFI2ff
ytiRf3zRq8accHQxcLQbwacFOSO1PGEEkFS3WYoioqidO6/Ni2VMgIJ0vHJJSyzDJaNtcAXc6SOA
URmQXz3pxVGaZuYnqHOhfCBmMHgxA3qThhmkM22q+aSeFpG+i+qKqqGFYhAFN3AWOHpb0wJcqbEk
JnBVgGdbWGbjJzhGndzJl7LLUBOnO4VeFxaZbW3ZR6Jn14C0NoVTl6sQA/UqTNtDVYNsrQLciwk4
XIU+E0VO+Yhz3FmmhSCRpq+XYEDXVIWv8CXZvasZI05cOY4g2gOxswmS7rk3aRDPFQmhZxyXAOVU
eboxa7SFJVJCVRczUzXaJnWfLFVqGFIyP2H23KDJbNeyKy4QaN8rbXomjfuSmmqVtv0tbqFFAMMu
HRlF6jxAdCH8NtE2cZVMixjPwmow3c+AizejC13VBni2VLUCXxlozkXSlfvBUbeBJq7hj+1Uw74w
ynGHWQoZsaRaTzt0sJVpJGvun/ugcE4UQFT+HWQMd+Y/D+WFEtchtvR6CwKzWgb0eEg0JF78rYrr
vFUu0Gsleu5XZnhTFekaWIfvyOBhQJ3IRyE+kwwG2zh65nF4L2Gd7I3QXMnefIbM+tS04hDqyMHU
FsvmaN3q88y1s+MbOuVgFLULg9GxgVIvlfVWfxvNytkfGm8SWwPEXBEtOl55CgJcV3oXRFDfRXVy
FdaENpTGTa2HVxUjXgoloNQN0Z7Mfj27uNUTQ1sEqbZmorSx1QkWWuY9GCWTfxyzZhs8TfPEeDLq
qwYtcRVAOaqq7ZQwtVITD22AutWSfvZ3IeupyhdHZLvEfSEyFwlPW94MGgVggLuBcihcNU3Xr92C
TWK2/ljz0DobGpKDc/PZdcCJO+CR19V4b6jhIQjJLsxzyuSGe0ov9Fv+kBLa7PgSXieBQh+5RQNa
TPopd0yQcnUNDJgNp1aUPRX5mnDf7LIG77qzG2ttl91tzUhdH/LLXkPB1IztJi1RJgpVEAauqdZm
8Kifpiq6I56PepAjQeo9cMolnaE89g5ERLePtzmE45Vn33vFXeTeURVNS5DNa8Ik0HwMxlUfCzb/
iZMyvah81O/TptkIL1iRHflcUkmKmbvvydpcx62XbFuEBr6GIWAeg1pjfFKTseGmLyjoYvtg2A6Q
+mJR4gog5hM0dIK4gJHineUUZ8disaG0YpXgKSOXTNhoT42d1XUfY2eOXIbZqmOZNuyzbnYP3Sxb
CAwapQHIGEjUbGu5eYqkkSyrqX+BZFFtjJAsCqNMrrqx/5TP4oehpbvUNO5dMxRXXoWViKgda2lb
+dOAf2YBy/aqrNV1PtHx1C22XEf2D0PHn1qTJHW1KGMKK4/ivaDdiWVtUIszW8G44LN+IHptuunH
6L41i892aF94Rf0sTf0c5tkj2/muCdRd1nvTIutmzVZ3rzbdFrg/6Xxds6MsYjWjXqCO1NdZhZ6I
ZweVmI2AuIYyiihq3NOX+KzYRGvYEV2syRlwuIqj1N3nrEc7SC+WZmZj3Bd2TrCXnQk/SKrLcTB5
MiE01kLvywCDYy31vGOX14h8LWL4z47dX5R1+Gkc1EcSw/aTmW+aEg0VDzdMkZ7zPI39oeyqy5iT
+4IYowrBFgdY2PY8/MPiodCSem2H8Tk25H2uKq+9Bt7bG8TOlNq1kHPkge1AXoXC66RHE+t4ntVP
jDyudTK3Fi7qZRNUsCDFYyXa8YDJM164qbMtBw2Py6yoyUeciA4zj64icZ7OHiNh/cVJ9DNf5x0b
V3NBjug2NSg3SQFC4Vd1185Q9XxB6sRyZ8uQNmrwbnwdQ+1GBAkhIcosFq9OPDrSBRxOcKKB6jeI
TnLRUlvq5TpW5FXW0CodwGitzTI9a665zyv3Ki5TAO1TB1e2pwc+mczg4yH83I5A2HtPuTTM9LnV
XXK3g3Ahiyk5cqIBQU4+wjyYQYdjwV2dWpxJg/RByRIvF5fXcUWkr0GjAjnXtidsb6lQMPhE7fmu
1iPL5Nglugs9y5jrtV8UzyDquc7AcBtf8nL0lcY99C6xtgShsrYGdWOaJJoYIVivTu+0Y1x9tFFF
dRPdAFRSMu13wlJPqfA2kRhq4NrTuADFz/bQrgmSXGeztAqR8c4Kaa5r6fQptt3PUssFXKeOxCVL
vZROsvGQEZcB35OtJfzqEh/3kPCVpE+tbkYHQ44HZq5gejyA95hsFqBWNkblAleRLbdzATS8zc2l
qVTGwuuQfI1l3m8IbEcGlltPQCCylYiHY4bKwe9tq1+kRrshU4Mc0R4FNTE7d5ab72RdPNc9HYDG
i491iMtPywexbES8tY1iWGsiMunQprdKrBJSHpBehtPDD3oTJ8OIMo3kZPK+1YYeInLddWMyUHUz
FF/CMi/qPIcaSjaimWh72TfBEv7pwzDL3SZZGxt8ODpNTxx2OYyLdUSs7gIRF1LACB05+XS8b3fZ
0r4rHP1Jq7BsoBmv1q0UJ/a5Q2/0F+zk5Ejp8RFY35OD+IgulYnXe9bgxUQdKCJZdSqGW0UImj8p
KN00GbG/toAppGH6meXeCV1e2138cZjkEQj5RdsmT07niEXjgBZA1Nb7esSE2hLglyWhvku7rjgK
BPj31ILwZy10Xiujs332RaTyqbwceOIi6Zs9BphdAnXR9sOlQubJaqiNKzHO8lCabkMzm+kZFLij
cHyktTf5MOJjEIdcN/YMu+iRdsZL5ZjawRmHm6ly71rT9RvF/TJMpre0Z9liVq0xH68juwJhQCQq
MjmDpaU4PkpwRoBuCXaiSMdlX2K7btWSTQeUlBThsjOdYEEO5IUklBZANTu+ACgc23K2PAKTBzTF
IRmFr9ckT+nYXWgaIypj1lVO+nCi44AiBmPi0ojmPntYbFMV/Uxad1fcffShAv1F1OVdEBS7RDKS
ID+oYjSyNNFs0s8ImGHUt0UbVn4qjUOry0fFQS6vGJghaeLd6kFzgTXwFp/opZtOZJZ2B+7hnK91
uIV2+aYu/Nyi4xYqDp5QGfdz8Kq0hoMZGbsQOdKiF8mcEmv5MuFAhRjz3JN/PRsuXtEOH2HGR5wH
MmwHiXcZWiJHlttjYyjTpT5rUyWya1IOrRVCG7FM02BrKbQFK28nwJQGRtRtLMfwyXq8TxSmUUEL
cqbOh4eUZKlNhhSXhGffarwdQEb3QnWhJeUi7fZpZJ8wT2U+n96CvWgdpsmRURYTRg8HVTRLNtl1
VAyFaoZciEytHrmPOuvVPfw/amTNNmUyW8q428qOGXfFtroniU/1RQDcxMApMmFMC2oT/gCd2Tr2
nvqOg2tLQIwvvXblONa+6piyFlmrrGM8RxxTgCFY5JQshMet2gpMGEyt1q6JYVwd5GObVVgkVesc
kV/XyTZhlKtThdI+NUSOxz6euYeHmNxYPygNh9Zj+mRUrEYTWM3SmQeqjTfMA2COgb21aIyiWQME
n/HWqI7rJjv3YICJpYUyqA11DOo6+azp0XQwO2ufW0a47Gu2xNFQNiCcyU2H+YVzhXLUCdWTEeXn
KLKehNUQrekkCNtN3F5NuVYQbJfzFQdkZ069SCf3hFKd85bgl2B1a5TaV12Ym6hWKfxCJCYRneHE
ImLFppghn2OZ5/Edy/UZYc0lig3qi4bwb1c2L6TsVEtlim7s4lka2YNtNPm6MfK1ydmaChafsiTd
wBdKlpM3OmmfIq0sML1XkW9ruuRGBJkg0eZeEC72pEUVZziNnyLfQqXvEt2QYB6xR0M+mTJ3hRqN
BFGpUEB4jKgSbZm/5alfIHR5TEhB5SAoMpzoJKIAXyhuJ/gLlCGMMhoH66qDGgHud9y/uKU/SQQg
eN1Ixw1Mca5gteX4W7SAMXTUp9e2cQnrv17W9G8WuoNiV7a7qpJ7qBF7W2WkA3oBqzuuKMYJB09l
HK3pzWMRRnRNiNAEZoCK1iYuiie6eSXUx5HQ3p1emQAdcdOQO2gXmF9Nt34Ye2A8QT3d147NKQYL
ILt3MMgTSrlmHTgGdnZrWXrOxivA0JfDVZEGiOwFMchleYhb9Ygs8ig4gkV2cYfT9zavrBsYEPfa
oG3bKBILS2sxMACjj+QtbQSINF57BvaqcTLROQXpA5BD/WNQChjv7dRQ7HaPSXJCV3DX5MC8w6hN
ccXJl2ZiTNhSmpqcwIJhLuMZ5aRVh83PirQlgQ360qrGZQYxjcK42MPwwB/deshIWMcLcmL3Qh8W
SvBs6A8DG2I/1VdxL6NNH2aPh9z2jshKjn2PunlEqUOI8WXU9NnOcoN9wXWaXBpL8E6vrVNfVKqL
SAJH9TyYUy3GKh0mbQe9kB0/TjmkirNVPSEoXY4iLVaO0q9FxZkEbcOyaxHQo0He5QKNDRRHKyiv
x67DV0KgC5Ke6EYajnIA2itWwoKGWfc9Z31HPUnHvC1Tl3EHo4ecf7CAs6xt02k+UvqZUb5YE+kU
0ClP+OpATjHm6ppqC6/4VOFKJlx6azftLeKZZl3IJyuxnpzacXbp+CXJxl1CJ4EgvcuaMIOTNTko
spQXjVf0YGJEoq3+WNRTue1E+lKSU4d5UvYnKfF8o3Jd6nYE87O2UJ3Gie4TDxfxjRMS6qQgjlA5
UGahAbJtk0yZTtlo9PkMZkrLOT1s4RWx/qWJBpiMYlaO6SLY6BAFjr3lKnsLcOjBFgaYLI02wEAK
zMoMlGnZdtbN/7Uuc/Va3Ijm9VXQZv7/oLc8p4SSWea5dH5xyBrmr/vM//u/sqfi5R8opPm/9tt+
809/0Z+9Z01T4Si6RDMSEGT8qcjUPFTUBkplHZWwayLj/HO+YqsfLMt1LRuunKbB3f9GKe19cB1d
m2nSxJmZaDr/znyF6c63gkxVtcDozddH/+l4mk6P+1ultNmktRb3MaV/OXoL0XUDnQN7XydNT7OA
VNdv+vI/UYD+7HL0ufmkQWJo1vxxf3s5Ydema3nRRLqHFvlVyRO1nxkIDWoCGnC688fQ718qTuff
99f0CBk4bw98nGdYdPgtVOnfXy9tDcurLR5ZjsL/DIMmjkC9urOaMbCVbZshWyul2HnAgdYeZe/2
1+/3HSDw7foe1zUdXgGC3HcM6jRH2O1WABTsqLJ3tVorqMCtbPPrq7ybHsxX0VU8aCYZsczbfrhK
gygJPjRfYjUUyEDakgGQXS1zNZb+ry/1kw+Uc5bLLcMRc5bXf/+BNlWbuEYlsSGbCLyEp0x+btUe
Z5EyI2ycJ4/F6/PFoEyz/6v8zTudgY/vv1CdOY3KbQ/2kfHg99c3XUB8tUWrqgbBAnAMZw36DBcK
cNqx2PDlwMipMaWxO9dVcszNaOIsUMquXkDDjm5Ge8DsS65EejcNZZQswx5MwCrvlPAM50a+EEXg
PKsV+tvf3ItvtPt3N6OOMFPXmfEwPXoDln/jSiCLJepyHD1UJZXn21HeLMk9C30vcZVzPmJOGFXl
GBSBhsQ/IaSkT8A6gl3dtqUCuMCLYtQItOAV2Aq7X3+v7Cc/fK4wXh2ypQ1b5YP9/nMl8IX8xiAg
pkijNhhqp9qEqANp2vTQrTl61TFsiabWx/2vL/yTHUEnNVKzdDZC9kcm09/uCCVxMzjujGkVQA1Z
O6TM4FYeJBlc44vat388yv7lfvDDSuG9gZQEJEqcKeaMd9PkNi8HT0lHE53dYK0LvfHOVHrIGXXa
eb9+Yz8s/flS81DdAq6sM9P7/o0xgG5rrUUsbLX0ejMlCbeVp4Z3v77K/IK/u6e4CvGWTA5VB4Dz
bCL49uObggoSTgT5cRSES0tmzD5M9xfKqBj9XDMtp8n5e0BsNtX5miZDVHYC1WFE+v01Fa1rk74h
760vg+E8FFl97E2stF7aYBMrtPb21+/xXfTs1wta7G+e58B4np+T377JPO1Gs7a5YJyngHuZhaCE
DOOVZrrxSsj0YwsX/tDZtbjJWVVb0hANX7GK9De7+c9fCHfPLIewXW2eCH/7Qih9c1AsCt/ppExb
+hT1EWaBAYgHfGHOcJKpLdnsYUsqGWVwvWvSAYI/wJnfvZIfls38HXA+QGmhMTV+Gyh/s5fAZ2Hc
wlB5pStMPVI3QBWBWBmEhsTon0AHG8xi45BZtAicLDig5UPtnUp90w8kvKBZPRl13Rwo60nB8yzx
m+/sx/uSqT1cXloirqVp1ruFZldVFeHKtFZVjZbLjtVgU0Jhdk0IIwgTqwVC6nDz6/vkJ9f0mOAT
koXzjOPWu2t2tVnYOO7VVddl1zYRT1ehEeTXWWV/LEVMH7fO3Og37/OH5xGGGuQzMxve0NnZ360/
047DwCWAflWmdX1AK6pQ/QD0KtlNbwkdfyaW2fA9tw6gK5b5b/aYt+X9/fLn8vMOwydt2MbbI+fb
20AvyQkCxoR9tSXObQBEY+WVuRhz01y1mdGt40zR/NhNPaA9Zb4SiVlupOrh6UeL4Ftjq2O6wCvc
DDzA07LqfBu6MEFuEL1+/fX89KPisce6sUBcWub3i0fKsqLFM6krRgTMiAaloXCmJwuSolqlZbyr
Q3eZ407kiJj+Jpd3/hp++JyQEJFzwNnBdt/dGj2Pc8yzfE1W7mYXcF6iZQoO5eDm+sdQC5mt8vy7
Lbp09H/9pn984PAFedyPPOAswofenZdapka6qDGnd8gxfdfgVNYVfeIrFJu/vtLPPl6ebahHTE6b
uA+//3gRLHmicDp1FbuQzTSzcrZFUDxPqnm26egyuKEZiZ/EgcRR/eYh/rOV98213XfYdlLkcnpG
XBtto/DrpuIEMzquH2patLF0HW25Ppm/ufl/3AJ5ihsY0zwAfPC8373hrnNaoD0s9xJC7qpmN7sg
8qrYpQWk3kKNrd/cQz/7Ki2kbjaHFS78PnadWYid1eTGr8y8cGbPZUpksv3Z4aT6u5Pi/EB7f7ui
N6JqVFWd5f3udlVgapQND33QhblYxWkIK6HoGQq1TAE9iSi3BoaANqEvVqMCCzLxmGAXKtLfX99U
2rwof3glc3qa6s5e3/chOpapMiWOdHXVuNApYN9ZS4ANeEiKNPOdsnIvla6vlmhzTH8qaOozgUak
IglyIy1UXdO1GPclBfLuNy9sftS+f2E26xlLIb5hTgXf3+6EQptxgjxx1RPlCRJHByxbXaEu0hdN
MCHikPkAEipGNW0FwVI22PSIoslRuhrDbxb5z+5E2yHoik2YM7Tz7usysqbJUQJoK5ImAJkSPUGO
YsgB3sLRpFV2cvfrN/+z5fbt9d69d0EqfG02A3TFDIdMWFRgpO0q3hJk5Vy52LNPgBXFb5bbz/YX
tn4bTafqsnu/O4TZXR+BVdO0VZ7YFC4m9k07l0dFgGWz1CwmmRcnQ9d0CoYUkW5+/Za1n33GswYV
D+pcgNrz6vzmSefGE5WPy+ojHtreYb+uLjSVRE9zQEFMpCjNNAbuy2IuBbHUNPiBgvHEP5sAEniM
MY2qWvdVZu/s1qyYtFfJbz6gn71CrO0YbNke+HzeHQ51x7bbLIWwXWip9dp7mbrMnEws6/9D3Zkt
x20s6/pVzgvAgXm4ORc9gc1JJCVRom4QkiWjMM8oAE9/PlDex2wIq3vLV3tHLMdyhGxXo4asrMx/
AB53GGvXvrDrfr3TwLaBiDWh4DsUi+bf82ZGJCWtMbEdDcURAWKFtg0g+nw4BjDcQONod4Bxtmmj
hc/nl+LXkMC4c3Zg2cCFf6k2IJxuU/PkkWqNevSErF+x7V3DvbDgv243RgGxaRpwhmcq/enX6ZVS
IvxmaahHWs6DCzVp6xldshWYeRyDZAQHUIgMvkDw3R3wkDv/jb+u5Tw6aT7J3ZxXLday6+NMFipz
6ynCI1u29J2gu/YxBbGHnnWsXIj4v55oHQSqw2RSxMGLeXG4YBRYHuLN+kznFPuqEt7GQiGUpD7D
bNmiyzQ1kXl1/iPXFpKq45ym86aiJHE6xUag11k8D6rmprwLydx2TYK5wvlR5oN5Gqg5r5rKe5Gz
wdW5yA06WmcuXVTYmrxI9ri6A7VCeZF+L9Kg/2YoZ3Zpek0KFhmBATgPNXM+SJTxuNMyKGjDpLbY
Pf5+IZPbmQqtpRlAYHQw8Kdz14RI+4A3R1RHRbFZpsk3gVkOneyW4tcIVe9ffBk2GKDqGcuY5Tbe
nvXJDqa2t2D3YaYXb5uK16fuQfzVEU27MNTKI1fnRcly2Y6LNvWycIGzbcXtgTRYI9Vu17uluw25
OA9Gq+JPpOCH24Yg8bgoos/YMqE3mQ3AUevauvBL1kKAbZnE+7mAYpmLkI+qflIbVq/vBhLzgwyK
fk8UlztNrb+OMoPqhKTBw2hV8tAKRc3+xZl0NIqGFO3mALQYvudOAeaRaBCo9PjKjaH76JD3aEXO
KrpoKwKlO7/Ka1GHG5a6As8FQvoiCiih1pYw0phRwOL7JLb1fWNgYKGW4n2QoEt2fri1oEObHHcp
CvFUEhZBDls5WkcBgRy3w+hoqEOwz9IAJcQuf7Rmpt6gRuLCpK5dWswlVBOY1xYFmtONHNlYp1Ou
mi+PEWFfJGavdaTv/QJf30eaETAyNKH6doUs0vmvXZ1cGyMr01B5gy4TxkoYnWmVsb6LS6ADBeDu
fSa1HFBqIfYs5qVztBb3Zr4BtqmmOTu6nX6pbIfYlAqzawTgFYyso1Nt5eKgORyt859mrKwkLwWy
AIDsFCKWbQ4jUHUgkBFHtlGGu7KtAHHg6GfUETDiStR4dWHNOOZHL9U88G6qd4tS1EfVLRWcBRFT
5nHjPtqhxCeDa28jNPSiJpQxjGmIryRZra+mhb3rjeijGoRQ0ukxf9TBHdxEJbJbVotcaq660g+Q
I8ChwKM30FCPUnCpOEaxcI6ZPtU3lnSBtTog+kLMkw/nZ+GVCrS4aTS0TWwHtRKihrkIkkmUqWUo
sLDuoQ3eZt7YoXeJY0iU2dVxAP6686amPZQGBjABaNUDqphIs8UJ8OIG9e+4MjofF5V629c9ask4
HewFgLULv3NlY5z8zMXVAXZQT6aBIyBkhm9bqTePVGEKhgqnCyd8Zc8zFCqYBnNCGXoxIzgM1ElZ
8kiS7NNreHsfavRnn1uaZXvhTlP0+2eMVifGfxpvMipti9PtOEgFyTlp87o+eKQf3141gWcd6g5j
H7OSyYXvW51KmlDWbMLFyIvxlDB3vdZWtF1Ta+FdPKZgYaghYxeAWO353bU2FOmuSnqPtBNN2dPj
PHFFOF3VqLssaoZjCxLNN7pK202z2NL5oV4z9+VGptCgQqJTSTKteVnfZPZNE9SsjaRohApTj329
oTxheAISQJvi6Dky9TteSOJKM+MnmQz9DoJ4dGUEincfpVX5udRQIqj0H3HXaHf14MFRzhoTlIFA
5pe934rGuC7LwUMdrhDU3soWwQW13imD18qtdLQBIcFsoP+DlbC0EJsMevRVlHxC+rkqnWdo6DrE
dhFY12jfoyai4dsHjWJq5MPgRfW1l+aYuIBd6t5XDgWZDTVZ5z4k45+hN6l4l6Y6TrPYw9hfrdQY
YgR8DA1fY6tIK19DgtY6CAdNFZQmNMCs1hiiRGk5SfviBWmC3kHR0fSADO1XZuR9UoThfnJlKyFP
6d29k9vj50zPYBEQMLH8s7pCJ3lp9U8Zb6oUTWgLXyokAhoD8m3cfpEg/d+rIx6SkJz417BdNlEB
dMoXb4yAS3dkkhuJTSMlJ2CuuTaM+ba1Dfj4Gaic76HVRemGRkCg4rJgEnuQs2s+ufgDlVu3bvqP
5zfJ2n5EsJWTRlmTq3SxR0Kd45BZ7EcDD44jkFWUcBox7psBMcPzQ72CAH7ZjzyC6PbY2Fwus88M
dkxVagEKm1PUgd7qwfBsAAh73J5S0z4nPMywJNAN2tvQfON7YRhAnynbRJ9zEGV/AZnPbhM52d9d
UNePKAmiau04zYswLe8RCkuEtiTXz7dKaZyPQxmZ3zsDo+wL+dXaNUlgAuUwv5ipA5+eK6uqAlfv
WyqGHeEwL9UGiQpcVwbLfWeZrXI7Taz/+clbvZV4JoDmAmhB5rEI9zpqT2CmewSNvMTZGV5r3aiZ
QGc89G6bwumQX4DWBX6qOnhjqO1rY/S2AB+tayB1HDebfZ8GYNKBw1sHOWG9EegXbUzXpgYZfnPG
SZBwI793EnImtxl06AzqLgizAvA5ir3U8bGTaFtkroNE3vaxc2E5VoqL+gx8UXnBkynpyyaW7Ews
CJGnxyILSckNMhnKHvGeGqZjX/6ZpTFrUxpxAnocWznoIEP4sY/d4Xkcs+C9rIDHbpBKUN6pvVZe
6t/Om2Gx6XU6jirbngqEYSxmBJRb2eTZQL0LW5KDE41fmrIzt4OLyLjXWLp/fp+sLICu00VC7RT1
Q5jTpwvAL0N5NpuYi0YFJ+4MFSh+FdXuQNgPOPrMnlQc7/ODrgQRDDEp67IxKQQsXwD15PYVzoI8
ODBApVZbNPh0eOCMAZJfGOq1ZLKcT4PqBgAosnD+//QDwb4WQGz5QFAwSOGOIA4DbG43jgTsaCh6
sHMKpNc8OfGwy9wbiC/5QanGGPOAYriw9Vaelq+POt51gJh/6ZvFDR4sgZWSg+VexcmEv4O0/XRd
RjmWT6rM4WoAPAW/F+1KK75US/0VCmKzt7jfmQnAD8Sk08mQTmzpraCYakDB+Z5pXfR+MicLQVWZ
QOi0jMcEZ+CNSOB2unhavS+nskbWY1bvF7bcoM89gJi2ecg06nghZK3tfAQ4XxE2IBiWW3EacIRA
XBfLoqzSMJyK78x68DGgEdcp/r8Xsh3tVC9z7u4DiuGRRGLFa9t7NVh+k+1AX8VUeaSUMjRBuaNX
poNjxQ4pUjNa1pEhsY8sgPqY7XOtAIFszP5Cl2MOwYutCSyHmq1OhYVi1aJupFuwiiEI4FQ3H25U
1HVEPXr96vxhW9lzBs8TJhSBa0c35ml/8522g6dTk0odoSlbeyxGHT+cEFJZ2rfDAYRXvkOeuj7m
iE0fu0qmF27xtboOxQyLbiT9HKLtYnw6RCLtIcjg4kAhLpiGaZerBaI9QZYcTEyhdoXahXhcVp/h
INMrbLvvraboF47e2t43mAZeaAbtO26R03nA39BRo44qXQRIeZNWqX3Tqf3soqJlh7Z3x6u5TE8p
cnARJUUU33JiRPsDnpixtGfN1hSYbGQ9uaUsL0zSShTmKaHTI6GyzTtmcS4jr59A9xv6bnTgpYhJ
1x5qbvYjSmDsSgOGwjhNlyoFa4PS1gD4yBmg/LuIjMgYAYGysQgLsQCp6+Te6PLpEOHJepV2k3Mz
thf2+yvSbLnhSUIJfHM6BH7hdAli05stSRnRkwaEW0D2Bx04/U5mCOII7LHn/iKGqtAa/AlRmJmp
MnxIvPprOqPIFQt7jvOHYyXmGNjVUIieRXu1JTggzXK7K1ATAv8c4Wbo2J2v9OXHpqwxd8vwqTg/
3MrFx7MYg2hejczAEiqShBS+DBxKd5GGx09cWrxgOtIw2+vcS/t9Lb6B06U84wGzJaCeTrbFwUtD
LzV29I/bG/RG6ZeINt7KQcOIoIdYUUhU7eJaoVKN8vmxhD9wOP+9q4cOmBCwSZRe5jLR6Y8oajOq
Ey1gfhMjOFYp1EWjG+vr2itQVKxgIOAsgN4fhVRYKDDhDhOwMgyEcpxWkVXZq9jE7CVMYZhN/O7z
P2/tBFASRE+G9Qenu/h1cV41aNczRVMpq0M7WdNuyBJno2oZzI5Z0HXyXv7FkMCTZtgM533Wtnkb
jWMtKgb8TYjGk2jvc03iMBbUAF+wPtwxhaPYtBK60vlR17Y5Vz6Bj+sf8PliL7Tp5JoN/J4dFFzg
IB5Cbk4ZDLhf4wqGKpt34aSv7XPq+Gh0032hvaSffqVVyi5Puwi8I6BAxOJyH2zauGsdI7/wZWtL
SDYFipM3InfMYqTQazDfBQu3q5TQuXVMXGz7cJoNO4dsV8FkvcEsyPgXg4KZoSEyg6DM5ZUagwGO
QrM1dxDd5B4nUn9q8TfzNE0HsFB8AJLz4fwCrk0oADMUQyipgUJeLOCg9Wmc1zEN99BJ0UMxNegr
FXIMTTRdiFEr4C6QsaQjJCT0INxlHhYZIrSQB8S+JlGNL3aISoClejddHOKUXnZEkMyL9oIXkY+0
g74dqNbibD6qB9fq2hszRtIXxHl5LEkj9/mkpaBqKQaPhbgQ49ZSG9I3IO7oR+FyurxPwiZMkqZF
0kAZHXrP4de80+prUdcVBK8kue6sqd9ohUAwF+WkC6PPl/LyNgOM6pmIvXOpLUshSKHmXVggfRG6
Ix7dbQEMoVF7KERN6du8du/UDBVadxiPv78ZPNCGbEFoJOBTT0+XkNR8rCBlYIGYXq26IbRZRB5I
09t/MxQ6ikhqGzPcf96Xb5JHE3ssEVTs9CbAqsRVe3T7hD7u3QqhtfNf9fqzf5lPD2kKeo0QCxDw
OhlLuCl0goHyWoFN8b1Wdh3o72bae5iSCTev7rCijq+rofqTBqlOqmChp4E5h59OOgC+bq+ip+V7
TQOfNTfI3AlwWlqryA6j3jXWqbwJuYD80M5U2NeBROW3Mi98xVo8Qmuc1x1w+7n7fPoRY62kU4iK
6NzcHg4CAZq9kZvVdeVU9bYLm577F8Wb81O39paZxdR4VFOXI89ehAdDGbskbyRThzXzTULk2mQB
wIzBKaJdTQN1Z6Tmc5dhNV8UWPv0BbqG53/DSoQiOAGIQ5yNUvyyaypoLwWJw04pFQQaNOC370rX
eYkGqObnR1r/WssjENJ5Any+2JSNaXhDHOgmLpU9IFesvCi0Dn8luXQPdlK0PpJM3VbNRt65tqJs
By6oC+di7VUzP6TJ1W36ACBwT9c5EZ0j1UyjFhz0gV/1ZriVemvt8gAXN6vv0bPint9LanDH1DCg
VCIUtu2o5/8+ZIQfAs6f96z5awyMsLpUWlU10a51u5vEC80j9uj5Q4lWBVqP+aX61No6A6uYGy08
0X+p2BUitawwRAFcodaJ6LKSHGOB8W/HG/dC9rg6FE2kuZekY9yxOEtN6Iy51GtzB2ufE2sJ4pyF
TDiy3ZfWcw6Zi9jzSnj7e6jlTZLLdKQnwe6NZwMkFeLvXm9Qv7iwc421YeZiwwzjgFaw2DUOvr8N
aiaoJeUjTq7UOLZgWJJNA9D72PQJIQm/wKMaIvzlopCBLjllx6gDRIiDnMD5CL2AC79pjg2/fLpp
weGil0uOsXh7iqFuqmG+TVAMRLxwBqgJo+QhrNfVQbez+s8oGE2UWPPpThZlMVtrCT+Wrb7/V7+E
GwBSCbnOMorhnNh3yAyZqEdM7hW2z9rWwZJs01sSemDjTQ84Niq3RUtTCI1kD5iqF6C9GhoXNt5K
ugyDxoZCQNeeZ+HigrVGQEt1weEWcQl5OatQs+5w0hXc6twciXUhXV4rUnLHUg9ELpBH6LISVBpW
YFUDpJ1SfTANPH2tfPgSKhLfW6i6VMOzCVq/lbj7CPP0O1kL7xANTfIsainenV+G1Y+H8DKLaVIk
X546RGfwZCgajsKEyYoX4MXcpFW1qxqnOFjC6dILO3DlyqRDQTl+BugTU/XTUFri6Jm2FUp7PP2w
SJUIBDXllGB1UbyUeRfvWtFXF8Z8hV0sdz0xBeEOZt2D0Ho6KHYKoVS0GlQd9c+9CsOGLiWuUoS3
esOrBuEbD2I1jgDeDoESfZt2GRqyWHHdTLnI76y2LI9on2W3rgnHz6V/cMAITtnRh0aVxNTzKyms
EcsCic6BmRZ+ZWVimw+GexCKU71LYQseRJTrwDOcS/WktchJYdHWMV0idi7Bb8rYFyXalcZOxa7q
OktzicUoEhdOVF3KPVayYHQsZy7z3KT+5QE2mejKdVgMACHMoh0a/N5OF8L2URvD6DdtqeDiGX+s
u6m9EE3XNiqJN8ROl/q+uexwwTvy3NpEu6dzncZH7KN5CG1lljWKA54iqvovDobpgbQ3aFfBxFpc
R4hKO5FuovAuGmfc6tGAOFmB1LdVBhrC+oZ9df4grs3sm/HMxevGKNXJEqCGIfV0COj0NQb2irgF
6tIeG1Mm912NkDtKmvX9+YHnD1mejblCxV/wVujSnJ4NYcV0oFTgDSBuk79cK3evUZQh/Z9GxLVQ
U7/L2LjbqHLCg4y9S4ipFcw1zj8wQgmJlKx/Ia/EWLJ35ojL9WSCgLP7/LsxVLw5HKvxqxlFXTqu
3AQjQpUIeOkHt6VyDhFYvW10u95I1KfuZFUa92qIDHZPzvr+/AStZn9QP4BAE7T5gYsZ0hoFP3hG
3eUVhsconabmvsjwuELO/iDrckI3tXI/pWFiHwyF0iVJZPpODUR94c5cWyq4iR6NXhIK+FinS2Ul
rYbMEmwmXDKdDVJbyTZTEvPoTkF4bXe27Xe9+TKRIB6ikdrWhTC6FmfeDj8f0TfPw0xY9YjxMD2U
oTE/Bjz4YWNQ2ULZRP14Yc7Xjjv42hlQBCSDI3g6llLXSpbweNxNcedt1KCIXgJeYtdF6g1HgXkk
bsRiepgVAHxptvoVxrvV1wAbgE2T4U+qWn03i6Y7Wynr9L6PkvzCgV3Dw83FAH4cfAwTOPDpT4z6
WPUsUYB7SkJ9J/UR7Xqpwl82reLYwQp5Cl29uUXsLCfRikc/VHNxLF0uuyEPrCfeLt8zPX7v8Xi8
BgppwToYzBtTivqWVx9OCakNAD22A+RvDHy5ZdLeim7SXlCYdcEE9ejEFQ7pg5UU/uD1oFT0ML8N
aDoekB1wDwikG7cWHd5rq9OrQ5fq3V7XkFY6v1hr0A2WmC4LVQOaP8t8mmkwc60Dhcid2D0KAWvW
izQHbG8YbOH5G7d92TnXejZWd1hplgeUgeTNFLX2FlOm6V3hYDJOwwar58pxdh06KM+VtPV3YVfm
vmHHuYZe6vhjSgCrWr1zqVWxtrGhVGhzFgTzdwnZoOgkNT1DI7MN+OljJrAvVu3Ep4lQX7hW1tIf
CCT0XwBB8AhZnCHE53u36+lLjVmCkygQjI0Sd9l9WcbFBheBfDdCtr07v0Cr30f80ij1OeAvFjsV
0j9v146+h+Wk3cHorexZSuerBjzqwmt9bSTQDPOamjzWl9R3LXN4vCmMVNdIQIIAvw68Xn9IHONS
PrA6Eu1jmoyAqwAznJ4+qCMVzFeuDdmm5VHPcpSeei3Y645ULuzv1SvKg3hLzkPxEb2U07HY8Y05
JfprGd890rRC8D38PNiozeKiWvpUAX5EdjJcO5L+lmYFjwrZ08cgo+9V9m6OE6wlN7MUJEgIefz9
xQW0P4vMUDDmAJ7+uKmiagisjR1lFoDh7Co9OA3JWSTc6sLLZWXzkmbSUyUyWygbLNLobLQotgb0
d+ombI/4wYW+pRX1FhQs/G6csrejcrG1tbLQcBMhfkJYofCxJJB4ZhO6eenpO1u63r4MzRTgkjUg
xO9dqjCvLTTQETpENAlNj5f76VxquIH9BCXAyymuIsgAm1Jpwts6RWe8D0qyXfxtNk6DMCQ+ySgP
D2pyayJJuA1KrN7xEWh3+CcZd02fo17q2cXz+dWep3iRrc0ZCC9Vi14f1bfTX8iTWZv5qICwscXb
m87smSPwOz8/ysqcn4yyWGikgmOpFuyprhDKtRAoc5kQ/q8SgaTe+aHW6nsUtuFquwit0BBf3PSp
5HHfUmAFIoCiVegkPRK03YOeabYPgRknFh6KtySp8ZOXG+URYGl2YV+/1u+Ws8rppilPi4d0dPG9
DSIyXjDSMeu9OvdHG2hrj2TtTprTdJUqhYYQrVHjIGeCFlJqvHNEXm2EO+tRuIiYw0lqfKxkaER4
IchS9GB2pLvWASs19xbMpvtYA2sHD28UP0q9DW8m3J38pMfcPWrKL+endG31YHrRd6RfgenGYkbV
bqQnPSK5MOANwRJGMcK+7Z+KrBv/X4zE0wGVKBqALOHpbtRaAxzJDOIRRVi8RxNR+nUnqOQbhvy5
T37LlvV/m+EqScKb+ZytX/+2R7n/mmHU+v4rDqb/5yH6UWOZMWt+3UVV9yM9NW19/W/8baNi2X9Q
pKFIBTcL9B5smv9ymFD4I6o3cP8BOFAJYEv8l+2q8wf4C6o7yI4RMqDF/GMwYf9BXCUdsF0SEv51
/XdEvkiWTmITVwy3wqwRA3pdm2PTInqaCo7pEc0/Hyx5c+XI6BNjHqomu3WittqYBuDmeIKRkyLC
u3XEU5sM1FcC9+D2sS9S/gTCjLiyYrRLW834YskIgxS12qMwClCEaoyZTddBTXpfqO87bCnI7f8y
S3M7Wg7SLMp1OOTqrifIbKIh/t7F+lF65rMrCORaMLR7vSs+owz27Gmlt53/Jg6tZNfEotyaQ/gt
a9zoKnLQfKICQQwwnG+ThjNo4in7wFaGfdW7yj5Rw3QHEveRD743zPxLpOpXSOoiOhFAz2usCFAd
TQBhIv6HYmyxUyFj3E2geq7iNAEsjyKnZ0h+QRT/5Q6oBZuQ0DahVX1Oy+yLV2RAv4PrtiPrl3GA
0LBz0ATDI7D6TbVqz88CA4sKLQfeOP+sqNHTTV1ZftoDBIcd8xEN6qE0HqbJpUXuFl/kaGN+OyDa
20bfReB+4B5N7qYZj5Mj/rSJWvU5E335YAJf3iimkm4HFIcBUHc7uObfgyGMt0XyDUmcbJtVptzI
srs3C+1T1ijc/fJLb4/PDbCDTZTYYA0y8U1OznFyY2wH9Lrcjykiok2ALdMEGEbU7T7L0wfFmz5N
knnSLdYIsboN8u+PXVs+JGrVbOOR70m8ydtK1zJ89B1wPNVu66Frr1N3O1YgOTLH/dya6rZI0ehP
e7xI9KjDuWfCxMd8cVQE3SXQSy3NMYwsom/YyY83rpKW+7DTlb03msm1KKDmkDujoT+ajzZZeWz3
3RYVVOO6bob0GAWifTJjoz1Q1NO36DEM12kw3rVNgg9YQ9sC3Vts6qes3uQDP0HJZhhXo2NE4Y0Q
Rrp2b6ld8wEQ1rDJK6PZ120dbznMeFurotjkZnAd16qKCrXpD9C5NpFpcKlgsGKjWTk6+FngPNpv
U6lYGzGx2W2r2zilBmJG2xqxd9RYLFPLv0xlL3e5ZR9EpV1rZvKUxvWDo7L6omofMu1+DMFiVcmF
e+f0zT6n4pAE1LlHPqdqAK1ObwMU6wsz7JzQp7eLP2Nh+WNsX1lRYrCh0gspyiJv+Hs0GDkzoHIu
Ri5G6ztNUxTUt9EfKlp8KD3wCeC5ivyzHuMDl9xLCxfRti/YkM3nN3H64Wdm8NZjelES+ntwgiqs
Zpi5fO/pp+aZZhTcezRYk+QbqVqxw8Fpq9PDiSdJrHldCJCl0EhuXWgJyuQczv+E01z85y+gCPsz
C6QZvKgXkh+aWWVpIUlEf2fq2W0o0P6rsE/BlqUIkgvT7cyJ5T8p0ut41H64L3glv1p4L77YUJu6
D1jcgH74poU2IcbnOnnXlhx5Hnvxxmu8D2ZSeVthyWeAXBhufNOr+iq1wm3S4pYQRHD48hteFs9e
oaCGd1PF/bNbuIdOT66MsrrPvMqfvittCiUhbXeY3+7peLqbvDMe8xG25iSdY1lEX2PZHHHGxIxU
7IlGaBuLH3Y1wC3v0i9DqrhA+rXbseJxwg+HcNi3uGxoPNeApgghv+J++SFDSWMD6qW+0XHr3PbS
/O5U9ee4cfMNNe7GLzvtUZhms0m9OkLzuow3xTg96xXh08UcY3Q/iEl9HquITVa79yCBxm0BgjmP
ukNRYnhNGeDnY/S38qAPRcb/ltKn6NP9WZRjHYWi/b//PcMu/0cxpyLN8j/1P9ChawaQ/Gf/uc2P
NJp+vBVLnf/5v9Mm1/kDzCuhwqPJB3Zozo5+GnMprvcH3Xwa6nPYQrHpn7xJc/mXKB9SFQJINydV
/z9vwnyOys+MqeeJCN7N/Z20iRHenqu5L4z7HdUFMJMAm5xFCt3pUajRTG/8VhFHV7i7KK+vw2r6
vXDxcxiK1x6lGSQFlrKQ41QBi5hGOieKclO0KkTdb4FBqV08pOYlIayFgCYgufmj4D6BlwPkTNft
NFiAfLWBgU6N79bw8Xj90T6QnyPFoSmVYVVem+V+4ILfgFAEQycecMD6ogXZ+9yJ7mBqHYf6ybTx
fQzC5hvqIB/aRnl+sz/WQvg8sW8C2s/fCN5triHN/JTFm0+TSFMMuGYS0IYIUUMcakqDuKFi3xSn
ynuhVR8qTb+yQuWpTPRqgz8M/mLx8GDG3q2qD8dEQcUST3uePxVAZmXILizaaxBf/kb22Mwj4z0O
g+l0HiGuFdQ8q8aHLEpKU2FJ39WHHqusDbnttWIWn80B5ySMsHBxGu5CYWJkUCHaZGRXteisrap0
L6Kuvsg8fz/hZFAUs8GHGlxq5y9y/9fZREiFHTy/BcHnnf5SBSFXBz5R44c66lElGur7KKLgZUCu
TNAzvzJtrUFRPscAGc7p+bWcl+qXaaKDBNMFJAEymKeDqx3KLQlMKj8lTOd2wDlSXs4PsTymNBC1
V5UslxYrehyLIQCUR1gvxDiOqO4N5gBXkZX4WmFfuGaXWQ3vJ8YBaTrj70BWLducdqtlY5yLxq+9
+gfM4/KuSaJoX4AjR1bOSf3EjVEAGdMQdVEcZdBQfjr/pTaB7WQ2559ALVEl/FGg/aUabiE8luJ+
XvuJ6SW3WKXKfY3KyTdXjuOhzYqazLOV46cI0BGOHIH2EiYWjrtphw2ElZQCV6w0+gG/Avy35xTu
1sqM4TiNtrzSLP5TB9tSmi9DHdwFlXdfVk52Z+WO52u40UzxVO6EqW3UqMbBrC81X+vsd12pdHg7
hcgrh867Pinwrp+Cj8DbNBxVwttZOfGKn3GrqHW/H2mmHAJtCD+YrTqz6bDKkCZQBjMo3rml7uyR
9UJhAz7gVtYOiBxV3MoEkwjpFMd2VDWkzkES2k64FW2ifFIk9sUqDuX70By+mVmJVRz6iy617r3d
Xxm61PdG33q3yOfuzy/HKwXw7eaelwMsPQVXh3YBB+10cxdZ56Z91tR+WgVir8ci2XaxFFtCwxMc
hy3uwE+t8CKf9AcvKCQxO9/JaxPjPUP9AXb0uesM+U52KMgV7OytOWWOj0gtQp6hq2zRkaFaaW3C
OiQg88nKp6HmD8s6xF600sIvYQxfLYq7Ky4RmlRGNaHu7/51/jvXDhhlXnp9yI6wWot8dgzVwZqa
tCaANDiqh1F7F07Nh6pLf5wfaBn3X+eTqxsyFn9BiTmdT3ywUGjr8MUo1TS5Qllf6bYuKeNIpYGo
hSdxC7U/fYnZBz9rWP9NYWAuQ5YSHpqpcbDptC8VDFWjqDXodbXfYCD1o2rcO96M2ksw5Zc0Ehav
g3kkUDawIIF4aZCNFrOJmafVpmpQ+lPuPFhdhSVAar4PSTPMyXyIgvL7b08qILcZEDrrCXqvBdY3
rWFN6YNcQu731TYy943hXGsD8niW3SK5rN2ZibZtkUE/P+jKlmHQGZaJAOy8mqcrqRQN7gmRrP0M
byps7eJbeqeAcMwhvzDSWlieyZRzWASwzCk5HcqSZJJVUtEXdMof4YjviyMn38MelIpxuLPkcMQ3
4q9KbfJtkyV//osPfW2oze07OKWno9uV2zu1x77B/HOTWdadLdoDOL4LX7myaUBe0sklSzbZpouP
9LrUbvE0qv1i0vuDPuXPUZ2ChypTLOK1D6WWez8fM//xQCzI2a8nAn1sizubl7SDjPXpl2laVcPT
Vypfx5Tnkx2mW71sjiLyiL5j+jSOg9gp6JkebRnqe1ev4xe3KfeytUGn2XI6irG0LwBi1hcbzSJe
9zrabMt9ZWP9h9Xj3AQO1EPrgD+o3PFr6f1ZDzgAOtOg7E21e7A8nfIcDNoLWd/qMswdPZBclFGX
cBMnMGKrlryELRk/tR5yN9l4q9v5/aiH32KqpLvzu2te1sUFA+7Hdck4iEnYGJyuwYghHDeQVYGs
9671qvjEq/zCOq99kkFUwHoF/jdtvNMhQhveVTDJyg9rgZtM2+NBrNSAZ7TxM/zzm+5iy3b+L/7y
Uf+MuIQkhJ7IhzofGbHA8jUOlP5dWZfxLsv7r41V6sO+dvIYlyUX7U7ZXFmkcp2dvNCav0/t8sqL
rcEHv/u1z/S7sFIy/nljuIqd6MJ1tBbEsPblZscJiUfgInEeGzzT8r6r/ESJn510uJNGdW9hcnR+
kS8No5+uQNJ1wra7vvLtBmVupU22YToku0CVl8S3VtJHQDH/fNBiOxUpxnvTwAdF0/RnZPT7rFfe
pZ393GaXCParJ/X1nqMihUTL65+/uXako+oI5DWVHxvwcXLzNuk8ewMH8b5xrTvVTY9Kkl6pEXLU
jhU+nZ/StXMz64DPvASUepfikXJA7Vkt2WK4u6PVYrv9tyYbygulxkujzH/+5hPRFB90QWaG1zAm
CUh3jOGlUupKRoQgB6KJMLbhbS8huYMXVEFTYZ5ad8MdOqIv3jA9aU384ODYrFZZurO88FKGsrp2
NNmZOUYF976ICVBx9WEqsYCAJK7R6R2QnxyfctJabL8IfkGEHZTdaFdxnmLdpZkfzi/fsoY750hU
fAhtKup7JJ7zRn4zs/EwBoM+ZKxfqX0pqhR5H5yRbWD5Wph9HKrkxSyjv1o9zfdtomUbIK+78z/h
lQGwiFK8lWnmA77kib8kZRcR2yvBBNIvsEv2pzr9gXbFU58Pzqa2FGfTixHWk5M+VrI2rrMskT5w
+L2ITGc/8E7dUUxJHpsxEL5W5ddhY9Okafr0MHjuzijtYVcNSXIErryt0cjZ1sV071l9CANeed/U
ornRQvk8KvjwAFG5GQYv8Vs01XaYriW+g33XVjNQlWmlckyrfPrcRRFvujAKtrnSYIbFitnKNFL9
xiIw0jEocMqE7o+RvJciTXd2YT6UtQNppBCYoVoSCBJsRkTJ7vKwbG9NNcFffIr2WJR8GPq035aJ
cT3Uw23oRoafiKraIu2JKetk40is0GMzqS2YmOQ2NJGi9NAr1Xs7wjt3VEL7GEzGOzEYuMIVUb4X
GCO8aJOnb9QiuKmyWvrNBIKhcd3bHuD7YUTcd2uXXbDBCwk7rabVrpPana3v8r8yy/kWNRDl8/GI
ehNyIo2H9VtRWzdz7+EIGfD3b/4ZFAaUcBZW4m9Pd2QQ54aH2X3ptxLr10niwC1C8ag20UPoxU/8
W7+f8cHMpzNsk2zMb4XTAWHzDkqMQbufdzSpytTFPVOo+0BLrt2pj7ayvcQR/6WkxalD+gD5QAsM
IxjWxZBmTZ83aeyCJBPwVoW68J7CV/y+QCJm0+fR1w5VAN/uE7A+nvWYZdmPsmhv+Wn5XajjOhCU
Ij1qHhqLVjSM7+go5N9MRTcOnWY3m9hNo7+hB/85S53v4MUxpeVOmCBKwRR5JXS8iRQjCjJAKlAB
a0oYAP+PvfNokhtJ0/RfGZs7yqDFYS4IgUidyaQo8gKjhNYav34fz67qykBEBza5pzWbQ1/IYnu4
w8UnXmGV190otddzFj7YWol8CPpbrh/PMbB79Vcv2c/oZncrd8WZB5yKKhECRDhurCXaVB8qzWo7
q+C1yTaCQkHoaaDaZq0BssUmW06WtgT3IUoCVBwWqaPWlGU3FGMBkj/7gh/KnoRjJcI+E5yhpAdM
ARi/0CFdBCNUK7BfrfvCSwb1YwMsZRPm+ce0CA/UZSJXRD84hjxZjdGsbPhzTx2AYmIGA5EClG6P
N3wORs3R8A/w4ia6TmzjZ4qDhtFkj1OYPxoFHNM87lfQl2JHnywouoggmYU891K4PbFrG31ghdkm
kDImf36GHLKzosTZ6/6wMti5paWRQD1YdDtOqhvdlPrFaDullxrmI8jSZKPjkZhgLVxaxY2kW89a
ZT4DGVvp/Z5bWLoXQkMXqSfqVccLa6CZUki6Unq94lLp3ZWqH7spDq6oPilYEAp8QpJ8uvx+vmSk
i6WlSImwLMJelMhkcWheHcykb7IGuVNGnZ3kSpcarHxJ1/TG+KYlI36PwWS69ph9QzL5QHlpmyfJ
jTKZ/UYChbDB26baUVTN9sEwzQgQ46/mIltgoBnLdV/H33W9pBYoNTvoWc0mNzVjozT1s5UY3yAL
fbZKqDDlrHzQkg5DcMW5n61E8hoJWqFdhF9LTc1cqsYBtUb7hjoNEoV6EmJMl4S7uqls17JqhCfA
l2z7qHq+vDyqOEcny0MpjSQSqo6lL86Zkepm6Yw+4PAmI5iyJN1VRQJWNrJbz/j5oiBo7bFyvp5E
dIAGRvUFAdd90qTzswzXpu3CBgOG7MqYCyyhLVQoB6nSN3GkfzZtAI9xEDn7woTJdfmnn0kYUekQ
EjmUISCfLj5sGxhRmNQlr4Q5Yk3J73GRqwFq34zBrV3yVbvKtlfOzknbinuVPgs9ISRbcGGXF7lY
mo4GnWCj8GooBftuRHJSTalA4E7uUAIpoVXMWbZxDMnfl2mkbCAHcJXEuQy4V0NAzvg2Du1HZEmB
x8jzU1wCgB6rFO/dwpFWgoUz8asIEnB9oX4iGAiLI1c2bVBZHQZMskOhto3fa7nfulFBz7uSg1H8
MT+zFciXsqcRU2WI7OLncPlLnV44sNCJVRwWjVbV8kYdYyHaaA+5J03JTTrJ97KM7U0z7VAe2+aT
cztEhLB2s5ZmnuYPqGgJ6jlFTnhT7JXjs2/UI7IIfVR4aVcColccrwznBJETeyMH32o/fGaXIjjT
3YEkuDznk7d4MfTiFamaSAkztIqpWk2HxB+vELu4Hcp+5QuvDLMsidu9ijh4BbejwAkchRWKq42H
fN7KMCcPvpgNspFogfMJETo5XshAzsxOi1nIYdTrK9+siptU0bPd5TU7/72gUouWOUIjqngmX93V
KtYaWJvEUCPHZK+2+nNo6vdmFH7rHeexC0CR0NS6qerqoHb2bw0ucJOo1BB3LmXWS+TPSAYCBi8l
fIW1p86Pf0xJi5Vv+bVCyjqIQ8Qo6/f5VFytTPwkehTr+2rsxcRjSYqgxDB2ACrEcNJdbYpOLUnf
ZKKV0r+v9PhPDN/ej015C2H4rVepGB5yHX1LKqx0PY7XPcitcR4SfL57+1s4YVyDI9VQPeDqcoAv
uzKYmMvRi7MYbFH8maVAIoG2cvyMEbjGeBUUHXK7MLjhyV5e17WhFtvWl2kekhrmXiPniFthAM7t
p/TvVIryvzMSAjlCyQvptMVNo0GdqUyknDy86PVdaZq5aBWNpLLzdI+nQP87MxO1cU6koMAtnqGM
jiRQQWY2ObCGIzUJXCyxy72PH/u2G7V0ZYeeXclX4y12iDUkfadmfLQoKB8tZbhr6uqqstuNrLaH
31hK7hngaUTEJ32UeKI6nMZA3xWAwm5p6/dOU2zqNBsID9ea6ScxqdiMLwg9oCgoSiy+WyMheYdQ
N/OawHCZZraLavO+c9pdU81Yg4BHkLQPlyd4+irTuRfczJcWOhjpxQnQa1mSW198PPj06C9KiOmE
39oq2ylBeSXp2W0VVpEbpNMub63ntF/j8555NY5+wOJcdMChB3nkvFcRsJvUPOh0KFJ7eHd5omde
DbYMGRwla5oHS/xhWpmzGY0sboP92jWxeeUGSbe2NQFcnd4oFAkBqEPEhi+31F1q2plrOyGGNVXp
S4TFIyjczNwTEWA7lO+wDwmfpnJEmEubvk/IC+x6Sn7bREUHrBrl50SqfsHRqtzIVnuwonGN8Cz1
NSTMnxMsiPbWXB8mtbmpCu0uHtUnEMeFG0fmeNUrYb8fIkMCPlgNbteP2MgrjgSeufxAfaq5nWCE
ey3l7n1Q5/qNn+WtgLx0QCDapMjRk2Sf0yx3avCISeQ1fWb/Kno5ONRpaNwWiG31ufTYd1p2kzDS
tjCBOjuDfK10GhTPXrtBq7Xd943TPc65tBt6Jzn0taJ6ucXsk2z+gTWCfl/5+p8B9S0EamCBGjVu
9Fnbe7YufdDiNL3lI31BEXR8bsmON4UTIKOOa9VhDGoDyLNvHcyyyF3VSKuroZe6rSS1xUat4ptu
Hg+IYaauk4GqhD9YPYWxbntdbvkPup4pHig5YJQmGAvdIGsylVZIVUVu5Mufy6Z7jz+F5Gq5+mD5
ylWilBNWnZOKXn9TYvBCw/NzyLibyIAsm0EUpOAnTXdTIg/YIc3+E/rv/SaP4vqaZrm9qThhiH7J
pmuI4uEQJslPadaqa1Odynu5JvTshEttF+DFhtrEzgzU+NY2ggKRIP2qlkNE8MxWvhry4BZ8N72f
LMU/Qlf6Xa4pz9oUfPWzIUYH9DlStOEaJmvm9mVdbFo7+Z7raXnfz/U30uyZaTtbjfq56+hz62la
Gu8gTh0GsAU7HUAYbyBmsgLoc4DVjR55rCA8am8cCB7oQE7aLoixnKVtrB0kM3+g8s63G3xIFNHY
Wu7cFcafU4nBkgsAv7sBnDPWrq35+zRGo2UTq8Wwy+rweqij5oMCyAXQufA3sTLVU7LA3FpojV7r
XTMeMmqJwSZGXSYOij8Lu0n3AbrXIOuH4clue5/sUOuupMa/K81J/jRIgXEdqEHyWPvYWeyKLrbc
xhnx29D9W1M41Pq6PnwxkKrzcha+2cmgALQ91De5OvSjIt3B0kxqyse1kUPAmLBADqEUBOG+1+bm
qcOxyYNtkXA5m8km7Y1xQz03x5aqLG8yWhVXkjzujKaJvbgoTP558dGS24OCcdZXozOLKz823pFH
Jx/pbaLp24OAxNrZbL+GWgnNQKWG7eYYj/w0cO/T3VQf+uraUavB3kqTFG+SuHsfTcrBomDhqmh2
tP64Q9RqA3ezRaYWm/pRNT5b4ajcVHDv3K5MLXewrPkBUGC9GQJp39V8k1nryJCrpqu3SkfGBlLY
Tzf57PReqlQIVcTSMNyqQfC1lQdz57e8r5lm4Nqs1sEMjBp4mYe2HPBC0p57K2t87oy6QwNfmZpg
gwK/updnbF3QKcdyuVQbIEpBUKmeZHVDvCnr0ZJ3VlyUD5KU93dW5vTXjcKZ2Stxl+8yU2qeo0lS
rtAn0RN3yPTo+1j4D1Zoo8jdN+au6PVo08PgfZJ62dTcoeAmmzITTnk8XPVDc49a4LDxq/yH0Umj
sSnDKNjh5DTXGwkWX+X6qW9eKQ1uiSDj6+HeyOG5a9kG2T4HS16zvUmScHCzEjPpSho3cqI/JF38
CFTxaVD0feiXn8o6/lFPpeRajnRjpOm9HcgHKxqu9bmcXCsyIVxYYbjpauWTNM+UZWQgGJ0dU0lO
0+sJmI03N8WNbaZPs4zEph3V+W5upHRL/vEneIRma+Zmu09k5ZOF7vYOXfJyA2Hu0Rb8lRFqgTeG
7SM1ux+Zzb4Ym2nY4oxxpYT6sOHJ+aim/LHTWr8YqNukQNnaqr/xy+hDjqTdoH3q2xkkZt19aszs
UyiTk8McIkmWy3eD0z4ntnYnZXmCQ3Fxa0fWbpB0QE/Vu77Vv+kWeKDBHJBPnmhKR4eAlVEm50lq
fY7YR6erG1cy5R1Usr1td3e5GVzjImW4ijMorkItajtVFFIx7b71c2Pjt9nPuGcBnY9h4Wyq0vmQ
5wjMK+ZVoYe//Djw4qzBZTq8CY1uN9rdTznNPwCIxz5GGa7hPotiKVG8CWgs1p4tRbrh9d8oJKVT
ZHgUz++14LMytinHPPzUl+adlljqho1ZbYYkf1S1+eCY3AVjkObvJIWTnszZR62fUPCwPRzbHugV
b8y+NQR/5jtGZz23a3Cvo86qR8pnSW+e9GQsrrhn3M62v3CmviT9tLGsZNeOSv7NoeAXhNmNXNe2
FzjvTN/cS8pof82K5K7NzLu6VdJN3LMdh1o6TKl+3WIjc9D4g1Hzi8c4CNNtpRvj1pLrTWL0u4iA
ZJs7bYyUqtludHv29Kp5l+Tjz2Fq+uuK3j1EJHQOzNELzT5q/pzCsY+ejEzP6+LJL6wR3yeJXxJE
yXxNBfPX5TDsXFotgO0agGvEMlCTOk7v/NG3OmmiUhar9a3VIzo0gPOzP6vDw6TKD6BxPwb6cOjs
NWOvhecEwR/lc7aIQj8CqAxdq+ORq3zsJbZR4TVNDZfOPqSttEmk5yId7hGSetRK6coX5gJNxT43
fyrCbaK2nloFd+Dmq5xKW3xNLi/HafALShetXVEUEunFIuQf9EIKArtDgdZHe1EVBjM5wo/G/vIw
p0EpwpU0zTCSAa1LcnE89SRRfcfvU7QpVNxrItWVJG6J+V2POanchwgzrhVETycmg55B+0+l1AVW
RPz9q+qJLocV2GCqJ4NhXtlKvyHYvpvRDLk8sTOpoOiLQ+GhA4kI6OKbhnEk57ROC69vuuvAMbws
lEBD1nu5Uley3HM7l7Go7qKqQBto6SWtFyZseYuxrKwgAPD35vRVzT/qyIFttBwn+VBDOo/Scmmv
9T1PipYiSftn6CU8sshqP49aVnNKp5sgon/gpOLpL68GO8EihAexC63rXrffnmofDbxYX4zTJOQB
wsLTfOe9Ujd7Iy/3XZXfq+PbRE1ejidDUT2g04ab7hI0OM5GMpY5ZSdI9CKwfSJFgZzUvUnQ5K9h
kDqG8ocCBc2Y440ZqIVizrT3vW7oXNP5pKYDLSftEDbJLpGsN+PjsWmAByFoPFSdST6Ph5PNzlLR
GeMcTM21KffXWdFLh9pOvs11SQmR5UUrSvsQVOG1aa3hQM+cQgalc42+icOvWFRKEmwF+iIr+Hxz
RkegnZJ9bEHgrDvkAy+fxNMrRhYyFAStqOXRdxZb+NWBn8qmj8a6Krywx7KjNLJ5n2VqT/NhiA6J
AYhrbuZxZ8+t+Xx55DOZ/auR4Rgej1xKOXeDxSStxr4S3UPf1r3LQ5y5ZkQNiM+IZhPYo8VXDGZU
SuaI82dM7U1uHmx41KQTeAGvDHTSR2K7CLFUZPix8LaWJJ/MdBCYH7hj7KT+U63e1VPyo5DsXdWg
LtqYK6f73PYQHpf4V/Ego4d0vHIz8p11ItT/aJlt6tbc14X6Que9vHpnPpDID7GftlCiprF8PEwd
pfOE6l7hAUn4gk7Wrjb0p98YgpYAxXrYWVyWx0OMsNblElayN0bTnZlllau2ayrnZ6fxagyxSV7t
8EAdczN0uKDizNjQdnRbBMUuT+PMB8HqhQsQzR6QzS8N0ldDgHoZSsoZudc6MkTT6Edf6odQnn7j
deb/X/ABSVTBDC+Wqx/tbJRNxsmt+WOfxd96DbI5qPHfms8/4yyWzNKDvjJKantAdSR3TrCys+33
FRX9y+t2/tP8M444Vq/WTRomDQwe84Hi9yRb2pOUYRb9G2OgJvTCp0LTf7Fm3WTWJpJIvE+Wv+t8
FNzqtRDj7DTANSG9a+NNuazFlvZkj8ASKAC30nXc5rd9v2ZvfeYmo9QozA8giTKXxWUp9w7oRIdy
bzGjROF3d0L4oELyYnbW2vlnZ2MJIwKKrjhKiL9/9VGU2k9NPn+O3bRwbUIAIIb6ffmjnJsO6BhU
RPn4iO4sx3CKxOkTM/fAId07UlG5vd3v9SrayLG9ggI6Nx8R/OEiaUHjsBaPqYlwl+EUMmO18tPc
vAtQpbg8m3PHH0ksrn34u3SoFx+nUOrCDIyejzNltyKrFLz4zIpWsC/nhgGCgniRpaK1smzEpwBI
7MDnkdEslDywEatqsh4EQC7PRj0TtfJcWkTndE+wslqcyplauO2nbACK0A/FRDUx3KuK5ZZltbVK
Yy/FINBQLWpr48qgnKMEqjc0nxMkdnMTBb0q3yTfMxQkHGN29SpzZ9Xx8OXcEg9f54P+nBfzTrKS
Q611rqLd94ax8kCeeY6PZrB495uwAQngIHedthrV5W+trnqxXNyper3T1dq7vGBnRzOAskGo5Pss
c6bA6eTIKtnMETJI8vyAT7ArhZU7Fr8iZ61JeG4TEGn8e7DF1ZyN0PfsiMHkkFqtnbloxruW+el3
poS5nQgMhQPA8R2Qh0nb2CMLOKI2zIHZjHLoBeDeS2J701q5os/P6Z/RFie076k5lwWjzQXmhNrk
GdLHUF0JN88PAo4DdQleTyGZ9Ppa83urSrMSGAu2Hjspf5KdYpvUaxLQ5y42IvZ/jyL2yqvLM+1n
ubFMrGmm2HfxN5lfBCnGnaL/P05nscVLwNH9pDFQrxVbO/ueqp+Nas2M5OzOBqmEYBlpLPHm8Wx4
6+w+6xQRB6A7NvzSzMorJAuV/nEjVc5K0nV27f4ZbcmlAbuAkxou5my0ZjcGznaGDzrR3A/xzL28
v8+9CTg3WviZozENNv54YmYll5qMFZQHSW0DFWGf2WuGoGf326shFjuh6fDf66WRnYDmHFVlu+i2
ofZb+w3CLsEnjxsY/+OJ0M+JfLobOXnqnRHKMDeKXSmTFa+RIM9+HB44m6dHyG4uphPok5WbFq9o
S8tttMzdpLSbVkXBJFt5TU9HoramkP0KXB7uAGJhXx2hXC0dOY4IdYSykKZVVw0+52nVPcQk3pe3
welLx1DQxYTJyQtT93ioXi1DpYPy5vmStber6SPwBy9UwnspCT00bWnX5nG7MujpxmBQamyoCQHU
BStzPCg+GqmZYT5N52LeydYnp0jvs2ZNLPf06DKKwXuExSS5wrJ0iM80mO2M7zXE8w5KCQ3ADEWx
T1GvUlUwV77Z2TmRNlMRhRF8glyvIJUZQcV5aqVki1yYl0r0C4dxd/l7nRkGlxBENBgFxcGlagFd
yDQJ4ykj0FI3RNy3zNytunzlIjq9Hai30ztDBV6wB5YpgzyD8I0SO8NfTE7MrV3K7Xs7NuM1lPi5
6cAnw2wdsD2WcYtXNsj7NGoddCyyQn/WjXKrDMYj5JY3B8ACXq/BhSCPP3U8UeYk1TAzy0CQJuit
G2AkI8lYeY/O7DcDBVj+p4ORJhA63tWtHffl2M6ZpzrTzlCL20x2bvup2qlosOR6/u3yTlgbbnHv
kVoPPn3bzKuGaU9L4gGnb1d0AZwKb6Ki+fwbw6E4gn4PxWpAIsezy8NCVnuzZ7gSpSfb8Xxj9sJc
c9PIRoqrWQnBz9xLQu0LuhbMCPL9xcaYnCYcajnLvGHO3FEJvhpztQPehx7cfTRNh26yDlKwFvif
uXiPRlWPJ9mZZTJPRZ55oBE2JRZwSo/SXBN5SWb+6yD/r7rU+6lEcfN70eVtPb37GUTHKpvCFu+C
utTX+tvXH0XzWl9K/Iu/ZTmdPyCUoHwginJUhQU/6C99KcP5Q1hOok2gcAJpz3Fe/hLmVLQ/IEHB
suEiQ+DnRb6AZnEb/s9/81fIDJBRivK6IbxK36IwdUID4EehxoROnYY0OyW9xZnMY6fh8dalTWwo
twiNBO021oNoNyeG3+1MJyP7knxVml1niuZo04Cck1CvNHCqzEwVi712an4ZMyjBjZqkw89eIomc
a9T+dqFhVUiwaMrwAxi44QpQz4fCyOO72kznv8q5b9qe/3fKZg/9z7rt0FW9+1o2/7Xv8h9fW775
/wdCZ2KL/OetuPk6ZV/z/7pqUgRjjzak+Hd/bUjL+ePFp4HqGoZpqPj8syFtRexV0VJABg02vsDT
/b0h+VcYQ4HiJ7gWzgv8q783JDJp9FtgGaA+IaxMlTdtyJN3HDQyLyvCjeJXnHAAaRwjR0WIt8eW
oaVxHRQPQG9ooCronMLw2LOfos94m/6wBzUQypWTV8PekSsF4EvS+1vKxs5BbqcC2Zop1twSdN+u
z2b/EeNucAl9fNWZ/edUTpTvTjgpV+aor0Xeqrjtj8DOTINAWJjuCpLKsvUVYnAb1Vot72cNYb4g
+WAJbBvYoiR0zTHs7icUwsNqajk2YZkDASpHwHdB0R8gt0QPhToTkCmjeQsURruW5aDFOA4iLoyN
vnumqVW+gyL9SUZ++9WeefzXb3ytX/niWXr007mq6CcTtFFIpDC2iApUO4mqgCbGHhARbteKXr+3
m2D8XOhVX26cWpE35lgWX4tJz9+V1fABzKoMZVfp7qMMV4mNruXxYy9n5ce4mlNEVxoH+DUSA2CS
nGz4Gaq9c5WH7eepqLWrTA77r5JWI5hhT1n+1NpdsZHkKW+2o2xd4Q+sWq4Thn7qFq1foO1OW3QK
o0+ymaKoi94AaBAJ+XnH1ejbfntZjf+9Vf5Sm7768T//Lc75hVul+/b19eMm/uu/7xL9DyHmgEQ0
gT24ilePm63/QQhEngarwyLPFXyqv+4SVfuDao5qAhB5aSIJI4h/7hLIH8gtQlwiuNa1t1wly5uE
HEonIwUYzCPqkBoch0ZF1bZYwoJ0xe5k2teagjZaqM7bV4tx5rgs8wExCgQ6er7kUTzji7CvlAqr
xFe796Sy1zAkLPAcVcJ4G0ma868A7D9yjdeG4g5+nWTHMeBfS8l6j1/03WgVB8lSX4eamMjXlye1
jGWZlAguQHvAM3CgxhyPZNtDqqeq2uERKgVbpTCk2wyIXwUkTRAqHTikWSM3e0Kb5vPg1Bo76N87
7Myinvl0JHGIKqEaiETV8tMpau07ZKOdhxCE6cqSE7tI3xRv/3Rc0GxgvJuAQSxjn6YMG8VPqs5T
SoQv57iKroNMleDLTebKpXpuQrQz2Yfg4gVJ+3hBlSGz0ZzOO68Ze1uIJ1g7P3Q0983LRvGXzUjf
jK7ZEu+Va10Z2JbfeqrsOw+pDocAZdP87XMhEqD/A8IJ7byllDt2p/hsl3rrlXar30zF6D+R/Kyh
tcQr8/oVEhUQUmw8PcR6cZCPV6xoVXsoBrVF8y2vryoF8cqyku2rtE0t0EeU/jordLZZRP749lUU
NSya9S9hyGJkOZbAx+dt63Xd1OE9SC6M1vz05sOMHqbK1fmCzlOX2ak1y0VUZSryCr5SbIqxkm6V
EVaGUs1rvkKn9wYOmlxTmLPQ8SLAO15K3zEmuSlHwP948FzPamddZYVZ31eWkV9dXrtzQ2GLh2Yu
XgRUYhZr16Lwj4QgoCkQ19Y2b2qM2SQ13kszWcPloU6PFDWYV0OJzPhVyVGrxklvM2p/VttoB1DL
aJQE2dqE1kZZPCI9fIeyrCWkFXiuXJi2yl1UBMnh8lzOLhuwQYEPoNWx1HGMMupjVYCIhDUH08EI
VRyBJCPaxjJmPZeHOjuhf4Za3kQ9WvV+EzAhf7LsKyugJmJG6s/Lg6zMZ/komp1WlcXsFB7GN7YX
+rS7Qkw2t03Tr1VmxWc+vifYBmTD+EpwXEEMHW8DVBX9yZdtodpgIBDZZsYhkttsH9Ff4TZMV77U
2eUT+pCkJ7Rzl8JOYSDNMY40MIutSNpLbUjflLbomz8SqDzSBkMUukUqdDypqpesPBOsuyRsP3Zj
n+xKRx/2b/xIou7Ae0GiwrblqT4epGhjHI1aOfVauwddrYTtDy1sq71f1uZaPnSybC9j0baheI52
zYuC/KvDymvlF0SKqVf25vjVB4HrkoQgjX55Sie4YyFVJRJY4bkOzErkva8vhYJCSxbmberJdkJH
wHSiW8Hw2A2JAeyizrsHxQzHO0kbqltSNPUhoTryqUM/ALsFyS7cRgvnO1DTIQHHCMNp6prnXJvK
FRDNya4Vv5NFJ0dEVg847fHv9FW0V6M2Sr0u6JwvNVjzewXLME8KdGsrx/2b4w+spsnl2ErCho/s
7ng8XY36HBft1FMV6SN1WG2bytb41l3LIGBpBMaNmrUusoHXi59g14LRSYUOsZ/Weyur+h30rG5l
6U5UgvjGAtCOaQ1QQ3xlFhc/XSUN5Wop8Ro+09cyDTWhMQWJDJE3u3TLJi6RiqIWC8MmG//UtNDx
KvyG33OT05dUm/LZBv5wO0yVdZtpLIRbSf2QuFnfzDuqEsV+KAulcOWxL58ub9DTc4BVHBhVen9I
UnPAj5dI1aa54BFJvCSdbDfr2uJQS5O9crJPYiehWk6CpQPVgea6fPClwIEiXHWJ59el/xnio7Ip
hinYT70Z3dR9Xd/6w/QTk8z2+fL0lJOLX4wMnEaYAKMXsIwNtdLKJdtsYw8STjy64wghxJgn42tR
1hOaUZ1l4eRiauPTFMu4o1Ro5CWbskmC+ba0HY6d3zbOl2S0qy+YVkwwQYxGDtZ6iKfHj9yC+E6I
QyCbai8ejc7IlGGEdeHNZqpthzT+YojGQN5m02aCrbVyLZ37HpRq4WbRiECHXOyKV7dfKipStTzH
XtL52ibLDfxeROoBEzTyPVTe9C9dkpge2iX5h8tf5NyGYyMQihGrg3RdXDQhqqhTE3YxrjFmge4G
tpr0HRPv8igvR/voFaZTJTC0wMIsm5R7ce/C9DAHBGFjD83xOndTWZmg92fju6YZ9WuLUtj1NCnh
h5k6zqaYA/1qqCAVbvu8Ha/oXjtvfabF7xE5nWDmUwRYvG1RMStKUZqwajM5YfND2qujbm0bnVlc
DSIEOAsK+fTPFhdePU/j3KVG5HXCgClQMyxJ4i5e2T1royw+oRL5EyomjIKdMe1g3nNXzZNVyZgz
R5eTizOXQgOaC3xxNfmU92zMY0Nv6rMHO5e1Zwh8IOaN0KhSF7GRrtmU1aSb2B6a0fu0kLuNXqhF
uKfNKl9F+BnCOIsd9YfKofpVjlZkby9vs3MrITwqRN1IIB0X690WkaQAbAq9uBumQzbb86OeavHu
8ijnFgLKkkA4kquzHMenNalmJYjpdXhRkg3XhoP7ExZN4Y7IfU3NQRyL5bEBq404qUAgspOOhwqH
tFETuwW30A+/xth6aCIdaazW+lCW/j621W+Xp3aiQABvh/I9PvecD6pjS8x7CDtoRqk49KS2Srys
iyaEsHyaPhUp/IOizIMn1TAxR5B37mwE+R6MV/jIpzQ+Xf4pp6vMyeHgUEPWBFB98YoraiFPThKF
RITp/B7BKGUb2vhVaJGZrVwGp7f98VCLy6mYtTaMe4ZSCav3lpMlB0PpJvDrTnBrdtVbcb8s8tHU
Fq+Loje9XPmMRxE72ZtFqf2IkmTc0IwZXcDo2spzf1KtYzxVxHbA/cFzUDU9el5iYh0w7EXoaaGv
HKpE1lM3srAC2vhTr9xJeQ2R2yrzrQ+z+DMSG8qvy9/y3LZiypBueE6x61xaXoUaSgoNxn0elOPq
qR46qNh5G6Fx4Gs3A195h5FD6qXCTg0TTDDddujAXu7fWn5gJWB1QDZ6qU8tkVXhWFhOkNahNw4K
dTyO3abru9oNzHTNV+Tc/qX+BY1KFEopuB0vuj+itBAUQejVtZFs5imCxzhN9iZVISJfXt5z+1ej
X0doJQyKlqvbFjGs2xR7LVyNw2stRNAiqw2UqydMNiYMWFf20+k1S8lVdAHp9iFVsgzikr6WQGRg
4JvMYXGT173yS7by/I3kMHFKyIHoJYKsUgGPHS9gNcZl2yBG5qG/2n8qU0l1u0BT9qogqo7kZVvI
3msl37NTY4cSHGDtQxXzeNCAWiOhZh54qSaXz3PRDU8hyImVC+dMOIT0muDVUXQjmn05L68CPgmy
D64RUKfnVM+ekjmZvsPTbq5pR/r36lBZ181khVhXqjgySnG+6VFiekSBPcMaL59X9s+LgdPxM8PP
ERwXziel1GX8GVYzF0icsdSaUzwkRHAfczgCvKBNtXHiRHsnwxCvXWPSqp9FrGg7OZt01Mvi+K5E
luBKy5Nw7e079ylwhSVVB+gk6q3HnyKTlUGKpCrw6tLRfsoInW8yU5BkLx+eEyqp2GdcSSagLYFz
WMJGp0GbGrMNA69jP3wrQCru0roub5xMcOeETgRSSuGVEzTSrszK8mkecRb4rV+BuC18D/gM1FuO
Z8tecDrfkqS9NsXzn/lQI5RY5N22DdNmU3UI0xUILG/bOY7v5whyYhY5xZ+Xl+LMilNyoKkrCNDk
A4sV7y2urFK3pX0mW8mTRNN6ZztJvbL5z9xWNPC4WsG0M9mlaZk4dqGZD9I+mNuPUjs2d1GY7fMK
zfxKdlYSznODcbwwThE4/hPagxaVGkynVsLyJ+n2pKTWjnjCeDTS3L7h1k/evX0JufWF2QdWNJa2
eGpDJ7aNLu2YnObM20FBEFyKrGSFaXPuQ3E38o3EGp5QILt8IHDqamlv4WPrlmZMLOiPa+Wa0+CT
UAGcB3GDOB9L6DZNjnCuK0bpayN+DFAy3jmNOPtyAMW5qIYbMHnRytTErb64io4GXZwDpK3qrp3J
XpCo0XGBHNqbqp0cOOWF/s3SBv+AAHfv+aW/Zop5ZlGBTIF1FYQvHDwWJbAkRy6mj5BkcXBC8+Se
W3/uy9m7vEHOhAVsRtSRBQ+H4y7+/tXNj78teNB6dPZKZmKTW88BZkyIjBeRsgbUODMh3jEquNCj
0G9dZkO9XyvpENbOPgx7+4M9VPNNXbbDSkh1InzK/UlYCXtFMJjYk4sZqW0h16jPO3uz1sb9aBYh
cmV+jCltNMrfAXfl+zmWox8m8trzZkRB/nuhd8q9OsvIxJvwECfe3Mem0yScsWarVtySi3DT9HN5
F+aGvZ26blhBA78I9C/2GaQeqOcWXFsyOfX4O8gkNb7lI0BrJGgy6enQoKGvaLUduXbWZdkhljr8
gKhmTu/gzOrIIslh9D2RiuSdCvbtMYQCELmtIs+1m/LJEabSobtspiHogsc3bxoROotqFOV+ehnH
P7ZKnA6R/M7eS32u7JzSwXNwwHHMqutk5SE6sz9fD7VsO8qDE5h1O2Kr3UTjA89Ec6Wq43BXjbO/
8g3Whloc9akffN8qWnsfJnbzPk9qlHronaBx162psJ8dCg1L0PngFRBjP17ArkiC2KE7vO/kuu62
WhmHHcLWtfPOt//Gwf5HGMaZcwfPn540DVUe02XVR6Li049Tbe9bo503UmjPO2ew1oK286NgeACA
CfcSjESPLpKU4ae4Zk9Que9cJ28ktwzzbHN5552LjoRmwr+HWWw9lHvw+U4re6/1VfWxGiva3r6k
3yql/CtuA+Wr9n84O48luY0tDb/QIALebIEqVBuy1RSdyA2CRoT3JgE8/XzJmAULhWlEa6EbulKI
WZlIc8xvIgvn5C7FLnK0S2Qc7D4PX/4Ru1MlBgSEKu/lbVwinEKLTLVn+3el4kOjW5BpEP9njvu6
zwbrBlQ9bBjkM68XdEUFXEvzhp2vpdqF/4fPelXGB9HP7lyIDaSdLJ4Jv3GBf9z/7pIt0VRWbkiR
/Fcyt3GoVag/vbxgu9udRFt2QEjUtqTSkSIO+SbbPW1H8ylJlOITJmQWFgTRUcntaKjNIa670u1i
m0Pc5kP5iFMRmoamWINsbo4cT/aGko66PJ6kTpyt6w+k21MiQT9uiAZifbcMWf8wL1V68sTgnF9e
wL2vRHeCOABkBGnaBhHR03SjtskRrqFnEcHV3Zmo44hivhNgoWSBBLdG5gaebXMrRVU/5NWU8ZnE
ZD20S5o+FKDV7uDiGBiiuN3jhLT655entjsoET6wJqntvmUqoU+GwFtuOyGiXpA46ICdvcgU+PoO
61+UjQdaDUZ6cNXvhOGQluCfc6wg+mxj/qbznMld2PVNlttPpUDoT3eV5mwVo/PWSYzi9TcGRGdZ
3qe6T3Ynv+8fp2zKEQFUB87yUHfVaUyH+mTV4oint7OU1MEh70ulC8A6mw1pYvmxqCgyhpqaT2cR
q+6pIqc4aQ1s6S4f2o+thwbfy99vr3ZAv4bKM9x3KjDbvZnVZdNNrHRIwJCVtCb1/p0ep1Ud2mPl
fhkL7kizMarnGDh92KSyoybQJn6s8li/V4hbDn7RzrkETIbOB6hMYuftxWmoo7kscP5Dr47SU7mM
XaAisBxi9Pxfvqukr0sNA6jF26jNBKTZ5bqL7wAY6HeTsBIfWYsjoaWd00/djticdgcqOhJ/+ufu
sZVaqD0XUDg47NFRxasAEmty8LTujgJ+TRYJKUlum7DxuPZZlDFKA24eKaDx29ohN/DybtkbBFo0
7E6K+vj0bB613JnUpiiBxqc9lEFjKVzMoWBz/IdRJDMAJIrMoTcL5nqrnhaFcELD65Bz02vXF24y
HmQae/sMNAq8ZRPjdPrW15/F0JSis5PeCft+ce9QGNUeIiUp30Hw6k4vT2hvKHJAwEGye8cRvx4K
s+vCEEvihBj92Sc7ttOzQhYSVol6JGe0NxScCfTwpEcoG+F6qDzRJmedYycEsdCc1mIo7xpEY0+Y
hhwGc/JC2iQ9tJEkB5Ibi7Buk/RoWgbOGphHqKHykOYKKhA12qxx8o+jID6sxM7HynPHAGlC7oxe
/yqG9vvrV5ZUBn8x8A2y43w9XfSUojynF8jtNVZhbWFMV+Zmde5aTxx8RBma3syW6JjSBVc0pjbX
Q1mziyiQuthh3+jKY1xb+qmJ9SSoI017a6XQnGdRteduSKZ3LqJO/+EN4n3FyZP0mxB9E0PEHubP
HD0b/ezC9B2zGoKJu/Lg8r1trSDsR7FaPgQoFEAFu55lrXjVkk4tcpW1h8NKBXXc7+kG/FS0Vn+0
VsTFmj6yz12d1R9HYU5hWo09PvSrPh/8lpvLhp/CpQlUBvQSHS757/94dddW0+d8Hu1wcNXy0bTT
4sGe1M8vb6DfRN2rz0p1Delw6pSk77w2m88qmlkxJnDtoWnX43Je21HDz6orgV+q0ziHbqUtPyMU
s9OHVkXUgGqCSJ4Wb23Q1DCSovMFmqAzwsJ1OV+mQUVld7L66lct0M73vdnhVUW1eHpUxwL1SbHg
Lf5+7nT1o9PTtjtPmsDLprK0qfIVUCoH15y8LP+cH8waqQDGE0+vDNmJzQmJF080bjtJvfG2ftuT
LQRVhYM8u3VV75qJsELNdOXfl5d1ew39HpUiESpU4F1o1V1/u8aK81LXIEPYXYs7Xo5HvD1Mql8h
mXp+eSj5R20myC3EY0RVnzRo29SGcRFZLm8dWJDSCydTT57X1XSCOdaV56Qx1TCPTfcbgjX5AW1h
u7RURYmZIFmCLpYigJt3ykuUxNKrdQIfYC6/qMv+RKmsOZW4ld/lthvfzWs/f3t5ttuF/T0mlWdC
RDnwVqkycZaq0yc+p1l0+mmN58xHGw2fGWdeDp5hufP/XFgqcIh8AmrkcuWCNzZXgeVmSmxUyHlE
PKNhoTG1sVY5/yAe0fytvIPl3F6wcjxK+WxVU7ZV1c1y6inSSNOEW+tcGWg2z/p6P8UZ1tJjmqOO
kqCDTgvdvp95tx9psSfmwYS3F87vH0AiiAMnPULqVtebtvWywo3sAn/ToXdy3+KB80t1Lo/8Rm/3
Da8HjQlpvC472JvD4Y5oLHLzNhfPTeMqaCp9+jHbk6Qc1FWKpOponEpwpJfXbh2Gpe4u2VA821uW
jRnpZI+0ZC75VHwtXJwsu6b9ANHxiKO0s46UiyBcUSKjOrb9kEbj4sylLSj2EVLfl5go+gs6+nev
no40u6XsyvNP6rJ5ENdYqHYzdegp2qr4LIxIuSf2rk5qpeRHOcntjKCVeTT28LNDGHkrqrdqeedF
S1ZdEqXsfdPpNZ9iTHF6eUa3Bw7MHrZAZBzEFzd8GrVe1JQiAgoC8Yh8ljaYAc21izC1OOiV6IjL
vzcpMh8qfuR9xPKb7T5nXZNXZHoXpZ68ANBQHBb5fAQF3pkUiavFTWVwsrilrw8VS5fhTomRGZbW
n+1yNYIsN+/6oczwb9OngyXcmRMfGaKxLqFlELquRxvSwcE6Ucc2bcb0zBhqjL099bWwWplgGRLt
SiTIhthqjJiRYk1ai41i2xTmGwFv9pNRq+3BdXR71TMKFQH0HSCMcQdfzwUZyqUrBunqtqq4p5kD
ZXptMi9zaRypjOwtG01GAGhkQgaeiddDZarV5rmCFyXeEqOvgv+jTz+u4cv7e28UdjcAFiT9CKM3
E1IoZFvFjCZpI4QW6A02FXmCqs7Lo+xtOJeUju7sb5ukze3qzRB4KylMKfLW/SfB1fw8Lp59lmqC
Qee00UGAtTer37w0Xg3q81ssajFqZd7qaPWMGHqG+K8mAUrV/+GwshHAdrCnKSNu9WbmsRF6JZD5
rsEWnau+ALdv168WpJI8KngtkkzOY+xtvhB6gnGnpZgWJGIq8eSqyjOuETmA08E72N03rQAOEYmj
Q9lFCrZzlV/vOZST01LJeCWo0A6+m7mAlI3P9Gq/48v7qyymx2Ss3teL99ik3UFbeOebyacDxC6D
S0Lm9dgC/UpBcQHZ2jFegkybGhCn1dEUdw4wfzzoZNCdEAul9MGfCYzOtdhHJurFXo12UzdwwWZ9
8S51u6Nr7zZ0oviPpAf5koPI9hZC5a2trUCGwAXQtJMwakfLd3tjvERFnz0Za6wHNfiOO2Cf8d9t
YfYHT/HectLTlxpjFILpd1xPVMp3Nu2I6qRT493cKTjq0AwdDnbMzsGmA8ETDBYXDeXte0WgUarW
BEspGaz+OVsVQN7paiKiKPD18KtcnQ5GvA3UUCqixAxdEqYcadT1vHBar5SJe/hS9Ev7SH5I9hfX
5ttOy9bEX2EL+wAM2u4g8d09GhhYEnOzbUieNtvTmuO+UqKEK2xeaU6NqfIRxXSMsDvdxCfFTH18
nYznIa26B51I8dMIyufgR+zMHR11CQchWKT/KL/GH9l3apZCG1UPpZ/BQ951zoq3pkrNu7dwY6oz
fXoLIuC1GAPuBDB68nVQKfvBXr4eFML70ImGCKgDOXa35IgsOEo8vH67ovFL6M2FTZBwA5rgtnYt
vKsvarvE79akGU4KlYXzy++QfGeu0yeXMgrBAXtVfsdN+pQ4TjVWhSgvUTsgsLE2+l/wVavT3A/J
KWrgXGZtovh1O8anl0feuXcs0jYJvUZAF4mo61UcylHPjK5FM6zRW0xSEtPPjaUOV10VBznbDdZP
fjEKzqi3OPBNCIaux+KfAh4STXlRbPuH1lRvLGV4O6TeKSu6Z32Y7myBPD38oPt2aU9owJ1bA8ux
pv788px3riDK0sTMFCIpCG7L33rVxtXAowWLuuMGRBgEDe98Pdg5OysLB5hsX2ZSwJ83N3puuVWj
xWuB0KXd3UWCm7QS02dFKZeDb7hz2bGgZB0S50wRfLOuw1IoVV4BYp4rLfV7Z3RPoFj8JZ3Dsnp1
S5yvKIl0bFYCDOKYTZBuRLM2Do2TI0/bqKeirbov5iTWA5G5nStFJlEQV3h0UYLaPBOlE4vU0PL8
Ynn5/DWZ9f68rFPn13PmPRTtpKEiHWtHXNDfr8/mIMoYHQ9n9BAIDDfHIVm9rErgbVyApNbCV8a8
QE1vxWirsJH8yWLcjcpFf7dqpXaCk0DLWemKUPQmvVrLLYIYa+2LFbXOQRRy03tj2XnN6PnKzFu2
Oq4Pz6IUPNoJ8VVt1BOuXJHj50kVA/3x3rhm9hRFaRrqaowvVvkmq8RT2SJ1mlnzz1cfHjAf1AkJ
MAmct5irDMPAyWrhpykYuzyMvdeGyzJOBxfizhGVeaaU8GcP8Jxez5ZS4zxalZJdzFb0IKLt7iEa
rB8vT2XnhEJolJ8aNLQUi7kepK8Kt8EgKbtEoO1Oc5KsgdfDkRq98WCknRNKS4eNTJeSw7MFXRsz
8Ns1W7KLPa95gC6te987MV+P4H/9vMb5UT54U5tnu0CXQj6ciIC/2XYg+krkxZTCenPXNH6wjBkd
pzJW0vcCk/IL9urFSZnT7tQXrufPy5I8dkudBZhjlgc7d+9Topoj+cSW7GltTrIMlmYtKrOLpk7d
ea1LJVAAVx5A9ve+JZV5F/QrjXewOtff0nUSbMBqNYN5W8fhWE7tyQNRc0IISj24mm4n9LuAS+UA
cw5KkJsLEGs2UzgRaopwsJR7M5q/98JU7w/2pkyfrm8iRkFfTz7MNLe3E6rayPDGKikvTYXCRyCW
Jm3fmcRyyxmeWYR9nEBz6pwns4vz4tT0rc+Tqv8lEfVgZCOxfqf8W0xBD3JcpyZEQ+yUmHP3Tu3z
fubyqJvvVu3EP/MESjFY/zIaHle7H5eTR7hqByVw+5/zYKQfRNlJs/BywaQUbcw8E52BdbnR43xX
dCg8CmdZcRBNi6m+U7gBP6lDL3DYshYc9rjLTkukGV9bA8AJigRGeW7sVv2WRqL4F1dGdTk5g0Bj
zO089XvSKot2HooxujMVC6FKvanL1Z9yB/SmbsbIbFWdc2gLJr/azXqTenEVSCjuttC6qG2WDboB
Qzxr1s9T59lf2sxSAldTundNmWhvtdJ0QyCK+oNTqdFJc/PXNmSJZGkTUDeURgboh2xyCFLQQl8y
iyfHXuNw1qfVnxur9wfTOUpX9jax3Fg0tBgQP8nr8zKKfFR7D9UDvUVIDdPH/EQO/vpkD3MBoku0
pyQJTN+M4jWGVbVeV1ySPDIwLBXTUwG17uDs782FeBJarVRkokl/PRczzlnSVUDiauoP+JjFlygq
lYPo9faCQTjmj0E2U0n0JU3yhUHyNKPNmbn5pUlt7ByV/IjktDsUiSQdI6q7N/zDKsY+1cE6+zLF
ag9BrI3CCMCqP87LkdvW7cPErEDr/K7p0qTYXJsraJ0FsTo+UNdUD30z6PBp61INilH6UhXVfER6
uQ3sGJE3nYKOTKm24WMWdanX4e17sdreeOtQ9Q+sRTinzq3xXUScJZwy4/W1Kgal/ip5T8BdtmFd
nmfUMr2kuOB1KB6m2kjpx6YNj/By1LDZ2YwQTNjw5HN0iLdsGncW01pVXn5Z0lK8LUrd/pa3jvL6
KixdaNkEo23621bhes87fQk+sDMYxtLFk94jUTxUcXnwCu18LE4UUQS5BdTJLRypL0vif6gk2NgW
cZA0rXaPoCJq/dCqtbdiSu3T1DnuAWRvd1Tc1iVMBGD/NvaHFTnaS7vklxh2WtiaRhtow5w92VGu
hnVsZp+wm7YuLz+4e9+NOdIAMhE5gmJ4vaBYcemyMJVfhkab7lIPL+bWSV8rUMYNr9GGomgKLIRH
fXOLsJSm1tdDjhJzG7+Zm6go/dqa6oMbUR7bzWN2NYyc7B8FmWVIbBOPbLInhLTvbeJcx5+H8ge6
Mnnopb19KTIPogOuP+6DMWCh/PJi7nxBg5cUnRwCPzA/st7xx/jo9i5R0kbZZa3MAUOWRQ1mM26D
eRr109Sb3b1SlvGnlwfdSZHoIlI7pSKEmhgB/fWoab+UWdO2aFlYU9qeeWi8p7TpHOx5e+OXcN3u
x9SpziNh1eTrajbfJYqiX2xYjm/VMo8OdtTONU4TEHCMjb+gBI1c/xwsrwt9VprsArVdBHAui3O1
aOqpTYzk4JzubF40CaWyCZsXiO4mJC3daNGLmaSMqGLws6TNz1U2HsVIexNyZH3KJCAlkZH//o+v
aqZqp0YwLy9RnsDoXtcmrPBXemtY4qgTuDsh2bAl/iV52aZmTq1GWmsxVNJ6X2PbrR7UNDkifO3t
UoAREIp5A8FqbT7QOCeQXlw9uxhulAIbb7HQrpb4jZks6EjHNpbQ3WFmtjczqsREXJTh6URvgpUs
KuvRY9kQF4iEr7m6+Hue6vbjy2dh512nHcgj+7tIisnb9adC2iwy9ZKE07FS8Vcex91zlUXom4zY
AuMYalgHN87etDyYrHTT4E2DJtwMuLTNMMU4qmda7WK4Y/ahsqhHyoQ71W6ZSSJuxtKBxt1WHwpF
LSczn7KLV2AMrSZivhellr4xmjF/jmMo2wQyxT2I8vRb369WiLPyWgcvL+7OOWBp0VhDIYsyyFZo
rc960M5rzD3jruYnT8GyulURruii6YhOsbOsHDYc2qR4AqLHmyOHOanAlGlJLxWOY9+81GR39l51
enlCe6MQjdE8w9sSNaDN25fpAgz3kiMWo2hf2xJgptGiVPDyIHurBtRD0pJ4GChVbnYI6otxXiXp
Zc5jJaCsNwWVhjF3qRvDwXx2h5KOL1ga0hnZPj/lKiq7a5zkoiXKlzaeIwxz9GdFyaL/sBMoaZOn
s2iy0nI9J16/ZlochGlqx46DeunVszGnCWbir+aFEDlA3fldeqMffqPHYqK4grCCjgaO2VL/64Cw
mkrsnl/+SDuBA+JTlFsxifUkfPV6QllnTaUO5O9CHxDZCNgTURo6TW73Z77pfBaL7SxBBABm9UUB
yYNkXLEOOEQ3lxe5j3QWkO84nNhtbiohpEPcc74Q0cRffcr6YAK86xMpOqeyrKKDSv3N9pfjAbaX
pVXJwdpcyd6Ao7EWVdllcpwy9FQx+q45xAf7f2cU+gEMRZ+MErq32f+mjaouCXd6we3+R6uM00nF
G/Eg8LoxTZACRNT8yAuoM4I+2kRe6txRQk7b9KJQS2joAfRgQhTk7oqkN/52Uy9/wr86OmFdp1yc
TBtTv+z08q2jIzMY931eBp42jeHax71ftKi+dga+OzNgwrCwFOXUpYkVJO24KoFjtMuzsqT2QSB3
c3zlHDxZhiGKQwB5s1IlypKdPrBSZjL0/altK0Twa9cucIoioD29vOV/W8lcBcsaVGUOFC1xh6bx
ltVipmaexYpAmUXX0XiIlzY7uxEl0ge87NzooXck6LboZqgF0dz+7NYlfvJqUaNcs9SK70aa+wBp
u/qZ2IYivYTm0u9jq36bVs70lOT4TYxjlL6tV+GAah0rf0I8MKiM1bwfhsy9VJPa3ZXCNO7bSPkG
qvqIT3+795gi0g7QKaFecctfH+tUUysNZARiTnVhPS15n/m52aQH52jHWQClNeIO6bfAem7LPXZm
xFqRjckl0lPPH1c9VBv976QdAL57n/pRfzSd6BklvgKbLzMkK773zGLyo6oLkmp5nqvpQzTR2RCq
UP1OdGFbjIa/INdTG/NBQed2TWRFSnJTCDABHm5OCuxvTzFpNoZmNS2TX9UmdsEwLZSD/XV7mzGO
TAAAkMDu3IYscY5kBgIGblhGq/E+dbLqe03ZH79v+FJ/r1RxDwbcm5ikddDcBA3GX9cfO++duRt5
GsLIm5R7LyPvMuakeG3AB25Ooh0kt052jzdbyvJSWIk0O6A4dAK/7SE9SaW9/zIXsCIE6LIasOWE
20Y9rE3JXLJhSd7Gaiv8pszTg/Tp9sIhyAJPLNNGIu4tMTFx9XrKBcyQocWT1G4Tf3LrfysAKgfT
2dkLMpoDoIfIGeXKTcYxGPFQJ71rh1UcL4+iLUjBDYfcY7LEx3axj879/ni8NRJ/CAJ887KlpjWU
LVFWWMLu+SpGhDbtEhGoAeHNs6g16+Dm3tl6kogHIJV3Gw765kyteTVo6HrZoasP+mOUWNmZmtEc
vnxj734uQiFwopDXkA6/3uCQ9z3ky+SsDNBDCZiUu95YZjSC7P8zlvp/mdl7C8hbxMUpkW7Ala6H
MhYX6UH87ULcsvKHdW2Nv6ZZ+mi9sbqsOdiGt6snX29kgOisc4lukVlDatW1EaVG2OmL7Sddx4cS
inEQ4t2unmzD0VKlGMpjt3VWqzNrnRlGx6DQ+77auRbgJOeFHZSTgzre3nwAQJhExySFoOSvF29o
p4IbQdfDzlMKgPLWeCrjInr1RcR8AL/Sk+Yz8bxdj7IYsSri2NBpQ2eZn+aj9lHptfHDa/ccMCDa
M6DWKIbCA70exUOCMqkjoYd45UQhWjRpmDWW+r7XrehgqJ1l4+2UJFvwB5q25fauJmLItTvrxN2Y
VU6m9TiWzpEQ4O4gfBxA/tgB0de4ns/cRioSxQxiF9VCtd9xH1KhHHWZbktyMupgRxN6SFjFtqqK
IyEar2WphatbdR+6ZCgQWlGRlXynmAT2z1ok+t7P1SaHpxZVjeo3cKvj+3rtV4SmVmQ/z6ttTUcX
4+30iYJ+wwMBdEr+wfX01bgcRAq3IjRjO/+3AHRJ/19tDzrFt7cHZXOVSrakv9L23xRFvHIpe4yv
VRaZ/prrLsjMx8WbKWmbwCqL7uBk7w4HnZPOtNQy3yppQ82C6VLGasiBWe+rxtTD1EabKZ6kS5Va
Humy3iyi5OAQABDb8H6C179exClKzc6sTCs0JxuHI0erznhdHqkZ3syKUYCJ8iqTmsE23Nwijboi
QDe6Vtgv6U9zGpyg6xcT+YDhh6JY5UHuuTcnihSkArYhyy6bC39u0qxvO9UK58YsAlTom3PsGcXB
Tb83J3BnBJ1ApylQyF/xRyW1hamYNopphl5ix5fZowtgTqu47xsH2KiZHMlw3ojP/ybeYlrPWfwt
KrHZielI22ZELzXM2ohOYrNOQ4R/SF90wdqawAFMs2kSStPYUgb9WuiWjxu8+IQZh5WdkJ6rm8CY
dH0M3EQM2rmoNcXg4WjrwR/FACi7EM1y1OSSV/dVZkbrgMQFLDuEECB0m1M6ZkRSmdaaYRcX8+cK
0MV5qRT7ZDRQ2dBNct/MwAYOUujbO+v3qKgMUwGRZNLNgzLO7qo6MflJvCbFU71M3qOH2MejW7g4
oLXYR/i5XYuTFTdKxRrYbkghsH4y6yz6Phn2ePfy07OzJSlsgEeDOC3FnDfHLEbnYTIziPpelZhP
CypCvlos/WufUWaNYCgiJ9RVpXfJ9ZakXDZgLzOgjjGYyxtTNDZVLEd//fECYsF7oEkl7hsLvc7Q
U8Q/cjNcMOEIrAkF7NFkh728Ynv7BhUFQIqk9pCjNiumV2ruGMI1Qowd6igo3WI+aR5EKb+zl+6O
lMi8p6L36tavLH1DMIMUI+0ItwTzOXcWrTCI3xQaiT5gBAi7g9cdLOHO5DCfpSwmiQLy4r3+UKIy
R7UdVT00pbK3pzHOGbE17RQJ3nOseBULX0F7+PTymsprdnMWUT9gh4BKIqI2NtewvRQmepsLAYM2
x/64zMWHTMzOWWsWl5IWjpy1G6nvInf59fLA8mPdDiybJbA/pCrn9XxbzUG3nLuHqHjszwMG8k85
2vT3y2hrByftd4FiOxbaADKD4c5BveJ6rLwb02YcFy2sUhWedZc0RYACW8+s5wYr6oiS24/EzKwT
iG33TJMaI9LMyczAXOvhjKRc98CT4QTZQNGnz0ztsTPa7qGIE7xfnAG5X4WumTfW6WPLKfGTRS+D
MdWaI8vfnUuDxisoXS4OOvhb2pmHQpfK99FCz+rsO2XOsyCicXJw0HZHQUZEZwRJJtmsV1+aKlWU
QQsVu/ur6yPneYgy7WDnyT9k81F4IuX1zwi8BZudV/cUNGd11MJUWbl10+m715Q6kmPT/dKTq7+8
3XanREzo0BWkGrAFh1epkYxR32jhgBGKrw6Gc5+vGFS9PMpvm7jtpCix8yJzF1LP30yqwhuoK+ZG
DdXKqqwAhnT3BWMxyoJUQ9zvSl4mn+pEz9JgNtByo544iz4sJgqVfpyNKtRIV+t/tcYcNX6H7Oe/
htOv30TUTbk/45NpnqFEdGmgdKZVBB04a4yXPWIAvzDHtUFw27O/WWXjeSfTWNA1438g39aGNqUE
4ZFR+WlmVl9LEbk/PTp7/2rkwB8m0xUf50FJTWA7hvkF64Z89mF5W5/NuIdCAA1m0HwV1h7oVt0F
wlaYsToHJVK3f7v5pLoBlia0R+B31u+LVORf4q6d48AwS30KJrVeu0Br3LmSpJli8Pnhi3X+H7d2
nMTtK9xXoyKzfTsGJOyrtXtkBX5734Cd5YKl6MRjC7v6+g7w3KJZAT+pIamZc9bnovFnJW0wiJqP
VJxuGRFkktRKQe1LtWHsN67HUq2xy/u1XcOEZKgNyPvWe9L2ire3LNPufu6ySUEtMMnGUzHG9ifM
R5rvei3KxzGtojFYCkGV1Myr+sfBBr05dDygRNyyGoF+5zbqnue2yWqoS+A1Wz3wIEWeaCBqvt60
RwX4nQVnKLpbYGy45LeKWdx9sddZyRp2kSbOqOWaoaK6AszgdLTgt28ns5IJPC+ZBCRvwuBRHZTB
ra0F6c2IvFNro+adtpr48ZpmrDwj3oUNT7wY6Fi9vJy3twqVCZTjaBaiOwFg6/pDW4NVJJE5L+Ei
vPUhr6NfniXUg8iAXXP71Xi0ZMwqqRkwjq+HaVZsxGfN68OoFrl313rDopxLU1vzsxEt81fTasEP
q3Vs1L49ePanKXUzlXUQNujbto+iU1LPhXaarDLTfYRvFdNPB6NNfU0TWnKevcbSzzz+s4mH9tx+
mL21TgIRpXMGRhldhjusA6lZtaU3t2Fc9PDRLXSIz1URLcbdKpImD+aecqvPhY8iCkLAWRykEYWv
p6YsMUJZ1sLJgtLS43/aZXKVoHGnxD15VeO+AYYWm3d23IImdbra85tc6B/UcWxjfxKlQhQSZfF0
nuyuzM9RXKbvbFDEJR2X2B2C38Lup2hUYznpTuSBlF+VfU4tKk6GttgYIUd6+U+6DNF7sPrFu8mN
7Z9tNCrvQaWpOaJnjfbeaTXt82iMruLPnVuM2DnV5NhtX1s2wGBdvDULTQcxbM3eX9XY1ZHv5U5m
BctSO3PY48GMmLGjrPWbEqUg+qprDZllSpUxpuvmkpC1jeulT+RfJUbNkzY8U7vu4Xysifqxndwi
DfLGmHJkL9ay9NfUKiM/NZDauLR2k5SwuPQoO9EP1P42RZcaZ1HofXNXJt34ybAS4xvN0AGBDon6
Tjt7erIVJSl8N+bUfIzSpn9Mk1Vfz63piUQSw2rjMtRNVQWumtunzJ1L1zet2PzldZFtIYBjLWDL
zCQ2cAlbtL8mwRXr56lQP+HFYnYhMUjsndkq3buiVqYaTX0N+yRt1QfqInbiDb6zZMpd39KB9BF1
VCJu+XX5kvd5y6K5Cuc0GZUFN62mJx+bvIYznKa0k7zIGH+4kWV+V0Z7QByjdNKHlf/6+xS3C1+m
cwnaxJr3b6iQrEbY9JPxYZq8YiQGU5OBUx8LL7D1Wbcx2hqTX5VRm290S6TP9A5RclAKN30uCEf/
duO2IC70nGo6Da1L1V7NtOZHtwp8jEanEExN6aM64LITSIuPxvRQJ7n1PQcWQHOL4h8zK73VPMdZ
vPxqutx6r4vJdpBW1zW6UIO9iJNwiPQDTFOpOmKBk3BJ1e643oGz6csgGmL1ebIVeOo2LXveDhGn
5xpK+33pujPIlyxtfum1FX1F7af9UrkwDP2erOhdT8HbCHSPVBJAv9a97e2/nCl+06ZN9EE0rfKL
hKnPg3Ya+ypAeNX5V0Ac+JJlo65dOq8wl1CfjLJ8LGyTxRZp1v2AnWRVGNUlbhLqY5KnfudO2VMF
wjYLHHNxvzVtO/2bUmF5x+JE0AXYQ3Ogon36b+0loxNAMlcqX+Ce+Q3t+fHDsgi1udQIJvNPHW8a
TkapGXUwouQc+WuTZx8oH6ZFoNLf0vwKYv333qPWccZyW7dO4xKxQfLCiv7hP0vBdY3C9vNYZEmQ
Wq1zBvhnE5JbivP3oCyoxllZ7vqG1g/PhdEg0IWzpsOu7BMp3p56fIK+cpLGN4CjPnpCj9r7CDny
KeREeX/ZseniEjYv9MZNre5iv7d1moop4neOT2lMfCAUWjufLygy4ifNeHRre/nbKDM1EJkBMVeo
i/nQrp7GntUSVzz0umhgtpICDQHCqnHpM0GBWZxj94+KZafvInuYq1NeFRaGKpNqvo+SqHxnJ21v
8wlrDS8ve9DuLIr+z7Vnw/xxaJQQXiFd0557E68BxRsqAHBj+mZFBPVDa+raGtpOY7UPFXZzLUgd
BV5IJ7hKg3TKkzfSvoW9YQp7DmtO2xSu81BXl2nMmopiVuVWd3nTTcBG0hLM51z3/xRU8fsgoat4
caPY5MJtKvTcy15Yb9yxg5Jd6K32pIJysgNRZuNbre3R9CoxPrxgZcktWuGolz7giRwPGI0kQrtY
9sSd2cIU+dDlWfEj0RURX6zUneNwmLIqvRSIV5EHEdcal9QSHjFqk3A1ZXHafGWAmbJlQngC/dTT
3uOAkdOR7hQigY5IrAK5qix5gB67/nkt8Qu9dOPkqHcYvOqJb/EVcz5MCsdm9srZ8o0xcmsfbuPw
T+mmKlIFmQo5pnLM9R8sqnE5W8tBf+fqeXFvjDT8/VS09ewbBgz8c+bEaX8XcRmrJz0eHQVFtdp5
H6MAbvseb9bbjkPnPDhOo6hohJtF4etZVfxbpGOHUBcqQV/oeHePNfqtEVgrraOM2TjE4cvaLM+R
tyoTdjBVyR3eRdbsO1kGdTpTzKoNejSp74s5svyabOAyto4arPHwBtpR/zzx9XmLiOUyX8fwqw+t
pplYAhQf8P2KpUclTeHx2UznOPNBe8Vfekspx/9l77ya28bSvP9Vuvp6oUUOVTtzAYCkcrTkcINS
yzJyPMiffn+g7W6RUpuri7fq3dmpqamxR6YAAuc85wn/4BlNDwCekVRyKndG9bWkxUYBZ3RG4ia6
TIZNHixVfpYUZMHBNNWKG1ZmGfvTZEnnXY68J00VI/qs6a15MU/1EG8IlNroV5LKeRYpieRaToJJ
YpfrNfGyTsZro0vE57wMstLTSiueiKVGCllqUKrAn8FppG45DEbvs2EyZxXmffs4M37YICk92adD
FKfHdcPR4ScWSepjaqTmvIrTIVROokKKvlhyr1d+NfRK5zGYio9LM+lW7RiXaxFXcK90La0Vr5iq
/JxnmVCHxaUovXiWwspT0aq7nDPopn/o00iDtUtb80PVGNpz5JgwXE2RDfIqa2004Qu+bOcmCse1
K9sN4aEtTXGVNk393NYcdBvEBEFsaSKYKO4Iu+I5HDqbU0mmL1sE8vRR0cb8uZ8Vleygbib9Q9pL
w1PbfI2ytZLk81eMmO3PYzYXZHQV3d8xaEFnqMAIbFfqLbP2eW8G40+MIW/qzm6f2i7rP5ZoWmdu
DWf3IR6t/iv1CeldZSrV4E6qIL3TUQnM7pb05CbqJina9FmEBKSD+1XvguiHj9EYbTd4iGCMkTeP
Mxwb2Yn7D02jWh8r22g/pXYsukso/sUTzN/U9GyhWI2bB1JzaY0i/ma0hfpJ1fSq8UI9CL4R2Dia
harTdsFFNQ9dfk9x2+mFcp/KuXXX15MMECaXUGRn8p/V/hiTgvnsxsw5IYsyx1VaKuOJObOcQNEu
qyeFJoDaSARj1A5b6wb3rDRzx6iKYE8iknUjl5kW+oPUFp+rIDWeU/h4JNFJ79xLhhppsPiN/FkE
jnRVNFNxkQzKuIp7JZ1WhdLki3lB3D3meVk/TXULJSsPgmr+MMBIY0nEY3RXDg5JuxWmioVhIURB
tw8QFOQ7pBOE4KJM73lgaX/ao4zyEJVSnEFoKKXqcq4bRfJ7mQalbxHvK5e+FQdSksaGtakUhb4l
ugqh4Wdhq8YUKiJPruTBnMp7ERM0PNFo+uynowzUkUjQ3iAk3lRe4VhT6+Ys1cuiaeQbKOkmzhLy
QHgj8yomt6ITmrtKhEeqa3eJM7mpg/CfyxDOCI9VB1s37N7GJnYZ6FbdKm3t8AHDWOdryYwJ1Jw1
RrPbgn27S2sTF5zWlKUvOQ4kM5l0Ft0OKqeoG8d0osZGD2ZXjUDJuGMZlqUrBbxOtmMRFqdGq4wR
PhG9dpkjkKtuhNnF38a26Kis1TTwnWTMLShe41J7JJrSerhEVJ3XoKkpnQ74T8WIMtjRh8TKep34
N0njAw6+U3/s2HM7rXKqQOwQZbNmII3HKMeMo0oGHUyzq9ZmMMfFcQ2e/1xt2nbyUy2hXTxnTroO
YrUUCMlpxrfFZZlUdChs46TsyvErQEurOs11LWxcIVkBrRk1zL0UmsEnTSvZSWlrcZCUTTeKKxXP
3vw4bLrM8ZrBiFNfGefxodDa7jEAghh6addHwlOHtnqMnbgJPRCK1lORzNiedkUxm66d8f68GBtr
w9WltvnYygzHgErl9mNWdsjtwSWl35TnRniO7HotreTWVJKVJqoIYzdOZs0dgYWHfmYmcuhLc9jz
eOZ40ecL0znf9GoOY0G1+iTGlwQpj41pZchRDGZH1zVMSm24RDeiGK57YZn3koV0jKcMLVFblmPr
uG+1TrhyYNO1QjsWwTr4IRN4UfpgnhH2tXxci0xTP2eYhXSXkhCV7SFTVFxEU1iXJ046RZc5eYLp
dmmhFy51aPsZ2Z32ulGwIHfHuTQSz5FIRj12NnS12VC7wCsoM0oSFgbJrl1PCVl7kqV3KC5lmtv1
hYMppujE4JoILRfMIBwxbFpet72JHZwuPDuM+uhMLTRnOiMzwknBqhT7JKsrGTRagaaqlyVWc5cp
afetSImI/pBO9e3AhOgm71Jy/iSkPDxLApERO2AVYNFVlW10LlVSM7r21FQ9/pB5iip2PLLjxmgo
Gxf1Hf0RKriI/NQ0qutxxGPkWCIN2KQpE8RV2cvBlynlSfsNqV3q2W0t31RdTdKoDXKZrPqul5rl
0VjdDf3n0vHbtGuFa89OrblJofHgWk0NK/JJuezIYUYWEj0exuCA3wzlLI0JPKdR37QlGUhYfbQk
uY1PUog7n20ZlQF/nsNm9nOnwJA7GyZ0Dsmg2k3b0f1EODjAXLOdrPE5R6vgVPQGxWs/45nlwg1D
fEeu6jwgXNl570JtDy8EnM1rO6rMG1WyCdlKHebyarLrQHV7k+yZNmqSWjRK4sjhWl1aeU5kO3QE
5kF+svsGeTW1GtuvdcLc6RiGWLAux9kJfLMQxVMntEb2/0OL+rLCPmxYp0tBXKYqyWMtjbLh/Udl
UrLXOYN42vMWKXs7aB+sis5TaCCq5qEki70WcgpO5NKEDnXem5bdcc/OIf3K1003BDvBhCL9j6oW
JJjdTpGJn3RvqxkNqZAhLpGDs8AsbQFIzDikbfW6+cVsEa4xrT0oSq+Gfh1Ik0FJqmkdlz1nc6c7
V9EQZV/f22Kj38Uo3QZdTTN1fy6mxP1UalMxrptev0BP0yS/EHSM393JsywAdegdm7DyaZHuPrhk
6qS+UuRhLcMpBQEM9amQp0NS+69nHhgWY6wIh455KVto9yqcIiIKEYPHEapLLvIkyq+b3MlOlcDQ
1nVpawdEGt4Yei+IfwCxi4ACImt7ndE5rrXZMMJhPeg4/RlEprzpOa+18UFCAMW1i1r3aoScXWOm
HMmTm8SkLmje64JoQB7SFv6etkyvgPjtfvGm7clRQrVFgCgZjocK36YCpYN3v0SugmIOWGW+sbIv
rpCqEGtCbWjXEDXhVTeWIOHBQebXK/LVHkMxk6EVWHx5QTHsg1fp9GVxGfZojQdDf5Fk2MjQXzY2
FAiZ9+tLvdpiOFuDKGU2tJVN2b9UO7ZVOPdZvq5bS3hNVMTXYoyHA1tsGUrtDq1g1ACWQgmPHjMi
Cbsvh5vXc8F74eVkzHV6klczeRqDng6i9BnGGfjuQ6DyVw8RbS/ZXthysIZoCe/tt6zD77GVDV5V
kaSekieSb4GH89DpPySa8uohwjVgXZBcsQVI0fb2gDoLYw6MdlrruNW4McXXZkai+8CqePsqUD0g
aDDQ3vdoypK8GDq9ZgZRSfOKimB2Z6V8t67X8l3472KuTuzdxzGFuTVYSltMjFJG0zXoy63jFo/H
WUg/tJ//cwckK/75X/z9qaymBnfedu+v/7zqn5u2a55/u3isxG/rrvj62MZl8V/LL/nzQ7u/4p8X
8RMufeW3dv9f7XyIK/24E/+xfdz5ywqf3na66Z6b6fYZVlC7vUD4XC7/8n/6w9+et7/lw1Q9/+P3
J/iP7fLbQm7+9x8/Ovn6j98Xdcv/fPnrf/zs8jHnY5vmuXj8+rj/gedH0f7jd8lUjqDVYfXGhA/k
HfCJ338bnn/+iBqEALEI9TNuXADTRUml/o/fFfUI9rsOCwpJL8B8SyQUZbf9kXLEXB8/o0X9mtqa
MdDPW7v+vl2/vx6exI+//1Z0+XUZF634x+/7G4ygD9qHk2aJ/+AUl5+/wKJNaMIXlVUnvpZIiSf0
2lxJSi+OjbG1/BdP5Y1LvaLaLNfidkHSbqk98t61FIYkyojOpF8bjnSRkUW6QaCbviOmL2q6VCNp
Fq0WWCpedtV1RvaDrw0NDXsa+2XakHh422yGbiZzJl1fhsiCFEbqNkNervO+THz8WRzaDrSTCjsV
LvruSCNntCLMqMrp2pfzRZG12s2vv9p+aOSbsZk5qgGNLTYhe/ApC/cdJw24/Cwp2bpFisJTRlGu
VKOpXQ2on5t1junOXW6sf33l/Xjy/cqc2ssSY4S8/PzF+0NRCpAR7DXkyIpwBX+P1FnWDxk9b6Ue
XsZ+LgMOHGlClJL50z4Mh56DEneOE/uDkfSN3xhytUq7qPNlB2AeJDKt8dXEDjLUocPgCRxI+HlC
SaceksnylFQy75h3nVpTqm6Y89GTMbJS+xYNdnzDELEtXIU5VefHfRnSjuy65Gy0leRL0oyWD9yV
woVhmHamMRg66QZj/Lh9jO+KYn8bkXai2P8w1v1/GMUQBH6xtpYouRPGTh/zx/hpJ4xtP/Ejjlnm
ETgiFcQvcjo6mHF+2Y84ZtlHS1wDLYF6N7LGi47MzzhmE8fAuAKMszhUARj+Fceso20GtsSyBSBt
O++JY8Ca9tMTMjoFkSHAWwBrAG/u7gS1pYpxKiVZz4oMRxbqQfyIe4Um3AHDRFAtZVExAiNluy3x
zaLVJTDA85ER7ic3k+m2eeCZ0KHKc1FRQUqKjqEARSsBI7LOyUK0nIJ06TiNGtPkzsykYyvOIPQN
XT9hYOPMgRsA/lO9iRH3x6pF5G2FsPFpFET57ZQlWuWRocF6NkM7Y2KOxrUOzF0Ha5wxOCpcFdGR
cDVbjP3cODS0hxxNLM0vGJOfZ4FafqozxkHkJyY3qGrBlZ2VBf2CFJ4Aknydk2xqQyjXYpBz5zjS
8vHBtCU64IxX55qpqtzlXl4POmMHjL4JqpJ9WdJPHf1eVcbnUHHGymWGP94rCcSaUUmz3JORZj/h
r3m3VtGw+IhgnfoHkwrQvxxq8WOnms3g1moawiYJDTVetZ06Jitl7uQHKib9YyriPD5mAOv8YcV1
fabTeLdWUOOkysMnqtbpFyRZ4nezLX1QDObtHnSy9JODj/lwUjBQZuLXRbwcodnJp8oSEhONZWzj
0mIQKtOyIMA0tSWV8gBnSl/oKPaKG8QMhdfkxvaKCGU9lpJqQyyQ4vYTnafoaTl+bLc0q+BKhRAV
Y++oNpqPEGT7hQGDpoFCUkGKVgTe+RzoavJJAsziCbO3ez9Gsb7zorI1RgKXFH9pdKlKXSk3hM6I
EfPwvu7G2AO0P5aM95tkLYQRf+rVQMtWZiipnqQzaXHHQMWsVgcLwNRJcobA64NoESftev3GFDTu
UTKOhlN90hHw4wJA0g6UEPt5AMAYGBqk2OxUEot9xE9SChqqtObWpKTFKuYlumxsdd069L9ehJU3
8oDlMHx5liw+qKS/YN8WnwRrv9jMujgL6a4lawaM15I1J35mDUitGY20YtY6MVWP+/OKP14riTx8
r3X/Helf5KtbZYy/T1gvSlLB56Z5bF/mrNsP/Uxa1SMK1yUDRcgHReuFhP0zaVWPVMy57UUCFKAA
f/wr2JtHQOeQfpcBNYJyIkv6mbOaR3Dsicr8nyQRCron78hZX/EZOIGgyNGF0eiSYB20l2719iDM
USVodaYm7hOGs5+jdNx0eibTa9UH5XSQBu1m8RN5pu1tXoMdHU8LUtxTBlvdZzNMVXqQaXemAk88
mWI1u0UrPUu+F3v/Xmsv1hrB68X2f5VVfCghUD12Lxfa9hM/FhrJAmmFYmuEHnR+4Sv/udBARpI7
0Ghbyh8UUBaC0Y+sQiKr0GBwMfOCubvNRv5capJzhG0EyQYYbjgAgDnfs9S2SOkXwQrSLOxtcN3c
NIoUFFx7WQVzmmk2K/lOVW60+qoIfSzvi5tJPSvVsyE80eTbKjyfCg3kh5ebgNgAfq/nU91xm49O
6s3ReeacdrgxVKchOhrB6IbfSj8XnvGhWQ+lz4QYJpw1Xi7e9pkf6ld55I3KWWte992FM2zCiXzj
vMZjTdWZRSpM1Lx0QpzYTYL7qPksx15OXoENktf29gfJrJYA6inJqVFcx/EXSflsFlejfOHMgKuu
MvWqiJiZpJVrmxdK+gAUwy0R9Jj0Y9SPsvCuB9HLf+orUZ8iwnOgAbLfa/z+RGm78coplV7pVQ8y
xu12lEOejI1PmLLH/hjq1pk2W19getGLdvyyltbDR2lsjQtLm3o/GehPv1iFbxxC+1rP3AZnNr1O
OnSU2Oq+nFVRCLtiNDvfpZH6oHSKfWuEcnxWamdGnHwa7PLRrPR7TJ0kD0PcjYqWgWdo2XRX0oMC
knf/6/vZqyDp1SDvQ1cSrO1yP/uKvWVpQ6/Q7OGuURt5ja2Ksxaz/qnVpk2emKcqJpQnoIiV1fay
/y8iVPVc3LXN83NLk+d/Qc9GXZhbf38G3j3SD/ntLG5b8dtj8fW3y+c+FjtRavn8X8ehwWlIS5pF
y7xkqbL/Og7RgsIZhJMNjidB688opVhHOOXQKAXhjfCRvMhY/zwPqX0cVFGZYCs/4tc7zkN1f17A
HIKyS15g65QTyAPtBqmkiicltkPZh8KVXJilnt5qhYawLqAM9ToBooAKXRmdGmWshCvNKHvhJgK3
CIB1U0GBJLWIlgSDQocsitcyaf9DPE2IRi9w6UsQmg1FjjrXuZsbuXQGdeGLHfbjHzA2CDcFinMe
7c7mGWpl5794LW9tVB7gTrq4GOfBySQPgYLPrt1rATsmHYECews/BO72yMRe+TYqpnSe0KqIXUdi
Y+GXrpxIEOvvHDt3FJAlc/xprvsTrNuMH+Yi79oyV7/aDP8i7QJmQS/e1KuD/fsGOu+e4p2WwfZT
P7eNfERjilxxKwMsL53KP7eNcoRK1KKIjoY2Wo0LNfxny0A/gnyhceguuikUa2y2n9tGO8LqAOsI
YO7UXeyu95ztW5bNi7Mdg1Qa/suABkYb62p7Ur3onTWT0QYV43M/nrS1OSWxsxJINq5ltopTj8YT
AND6bqB2Ps8UUBTupAkUgKfyDLxMAebO0Blft9Z0U8y1DRQk1+dHgCvReTsMxflsykkG0qyugTgE
UXeljs25ljv6dSqpzmOBZP91OAXzrRTHihfaRlRfiAnwdm23Jk4OEHJmRh6TvM5pURSr1qj7B5j0
NwBBu9STsyA/Htsfo4N3Le9/9U4YbdpfLe0PC+9meyp4dMRK8duJyDgjdo+H5Vf8WOdLDqsy3oYB
49D8hav75zonh2V5QfYGOLtNb/86HlT6+Cb/epmnEbK3/OYf65wfsSQXG2hGzLB+YSq+43jYSy3Y
gMzFFXpG/CpED/ZVTCZpwiGoRVJcHdL2Ycp1RBiGsvTNTE9d0cbfesRMHjSlZKP/eaC+EbnJz3cC
9/a67HAcVxn9U+3vnkrzZBUDMFVEZ8AioPuqNbcJLCovlovu3WM1viPE5QXLsDzsfc0/HmWH1SkC
N5kdgljJ43AN+vqQXeVyxy8DxvKN0DpC9B9qFPPIvXNWCN3KTWWR0cF7cdWKfMC9SkmPBRg3AKNj
fi6VwUrVN40Y3i3GTK+LOgQ6FisJEAIB82Wj32BkPdsZ1x6BDKysSD9vpPkCVBO+H02srJpKf7fS
5XJJGrt8aZW4vm/IqKHACmwqC9dDQEERFLLG400gbtdGdIB//saTJRVn+s8Uiki872PlOBE6UpIk
rSRRxddqMMrYEOBwGhhWeiYxHzJS+cxmxn2ctfTffr1Q92uBZYewA9lwKgAnGtmcUy+frSmJlGsb
0qrqMciNKmve0A/W3BzmEcpsSuNr6myBgpi6dZzMmqu2vQTTZ3C1mSYlLQovkuNDoqpv7B90oqHk
Lyfhogmze1ezYkQCSSBpRX/YWZv1nKGbqVQuBiL1gSnSW0+AgTTd80WjEyj2EkNeHIVKnQxxpsfR
ug+d8qzEKPkPvIKzL0VfGxCO5N53zMGr5KQ46dJzqUYjHqR7sorhh0BQauebVAmUQ85irxJbXgx2
HnSTUE8DD7PvMmjkchW2Qid0jRrZapNZOVImk136ceUoJSdlZn/Iwkm51PpZA+I7THgq0gpGoU8b
Tgd1kD525sin4OZHPj49sxcWRVWfqx1TxkKzAr/NQx+gmH4eh9IfeUqPOYqw+HMxSMmOE3Mw7oKx
Jak8sOaoJvZiCWZpFuuODEgDvrEXHVOrjEySXmnVRFa6NgCvnQFhh2kkSnmUvaCM5G9jUALDBF86
+kDfaTA4U6+6UBYQ9G7GaLrIR4n8tuor5yNTC3Py6zCMQLfi4fW9UCRXfXtOvPVw3o19MDMQl2F/
EmNJw3ZXCJJBxlSORoCHS1D6bZN0tVcWBfBPowGFGJXKrcgipST4Ft3FnOj2dQLQBrHSKQDsDdkS
fKKutcAjR5Um9pAKBi4Ds1i3VR0JdXAV+grSm+Ed4hDDdVzL0U0ThEHsSuVowUdLjWtwjNltnBle
mBXrEHpFC52v1Td1JNRThtvGbWwG9ugpYpzcUpkcd5iL+T5laHSfMI16avW2Wyvd++3oQHQYS5cI
UTLAYfreXtV6ozdCTQ9WgRb391k1yZvCro0DtRCZ796aWa5io7mHRgEW7XvvoJqjJJAcOVg5oS38
QZ2ey8q0D0TD1+nCMsbju9AYYWS3r1golXU818YQrJTBbH0jma1PjYprYhgWZMowKd2uGhpvagr1
5Nd74o0rL8ogABMpDHDC3Kv0EtE6tGKFs+oNLUlh5qVeNKR0phpRuKF1P4RN9CDZxSF/iKWTuP9c
iTEsbzIIUIT7o8MmMmMpSjRnhTcv3FgMm4IHrW/EI/SFVHfhJ0t+rsjSGj5jTuY9yfNxOeaV4XWJ
CslstK3qPErl6StV9Xk95MJXA6KGCy2r+RCoiXTWR5b2YSF+5ED0i+hWwrLtiQmifqVVTnI9dgcF
6F8fqd8DJ75wNB9YnHsbtkKftapkZxVVTr/WB9u5Y+ByK9KWAE+nbY2u0yUKe9HGQSDiwCJ6+5Gy
4UxsUxZZ6b13mTLURF+zcVZlWnWbttEjL5AQ+mTiZ22StO6vMpCFbjUNgS8lJSesYqTrOZO161wN
plVd2A+pFZSgloPZ19UZqpJsFcdVqZsrwNS1lzeD6ldy9RxqBhSivHnMYDBetqp2iL792k4LNT76
NCZxmnEV2mG7jzIcR6WPesta1aFq3c6EEzfQnfgsyluldaehUT2kRp2TGC8FPzNq52TMm/I6aMRB
l4MlzdsNw0vVivYAiTUvyNq7lbEALB6nJXukAdhdyV3z2HcQzEytEyf2rEg4wM2yW+tQBWvRLGQv
61zRmvb213t1v41LzsSNEOwWAWymMPvLy+FtQp6OuJG6OS869WSeDfmEfn18ToaGIhQYAg8uzPkk
JP1Yq4SzUfAR8atYNQ4stjdWusYKZ7HRBlOQCt19PRFc51wisVvBwNbuwyi1L0x26plQitpnwGNt
rFBBPr2dziRL1Ad4928EZVyH6OMt5qc6Gdvu1csaWm9Sc/XRCYKLQDj2Wsv1H06v/y7LX46SFo3I
PyvMv+k4PcTFE6C9bXneRs+/fUffxcWz2OneLr/qZxuK8pzhJoLYy0JFS4xI+LN7qxyxDFFbZDC5
LcF5uT/bUNoR3Xhk9JhS05RfBj8/u1DMpRhYMbngrIIPzxt/R3W+NWN4uaOxZ0CAXEEYlm4USPkl
UXyResMEa2xpFjB0+sKkF5sXNH9Mp4cpWDmizujUpuq9nmraQzIhAuaqSJ9d920m7uW2RmtFhdsG
xz5Y66DNko0aGMmnJLdktxjH8pzecBvBzFbDD7YJ7TMftO5uahc7tw6pp+NEqAeEP7c6GnvfCJAf
NTflCI43+1r/sSPBTE2K1B9iBLxD5I+v9QoUd5JoEbxnIVzkN6wPwkGBQJ7K7EJrhH7T2VW6mbMK
epPW9og1KNdJpg+nWbJYQ0Ww9szQWAWzmI7bojnkVbafjvMWEIJcTMbhEYAC3ivt4VTKBkTf1Ef+
I1+3wzyuwiF/IH3svTiHI9EGOHO/WL7X35/IS+ylsvzSvQfFCAqcONPsxUti75DkJTkag5/Ed/pE
vU+T6aEaWmD3nep4paXD4mrMdYIml6ebVryusO84ELy2Gk37twA8dSl8QXfTvdpdfVZNyWT13EKF
rd7K1KKYQaBSfBoVrfMyI7IuZGE3fjSa80aREmmVInBOHdJKK9PENzKKab9rVfpUYYfoJpokH3hI
b6BGweAQWuld0fpAsHP3DmdAQnlXWDwk7SHuL7q+9BppdHt0hnpoU3UDDyu5MkXszfKIybV5nmlf
wZ1AaoYeFxj+pG6kMN+Qb3gz5riaVfia83myExdkUjVanJPSOnbumu6QEdLy/vYeLjIzQGhpKjCe
2b/1OkqKAguwxBdSqbjz2OR+iYKA56Tz4PZogR1IoF+V8QvCluULFJT0fUFG7D4r2+h1p3OUhIRJ
mtaDnZ3JaD1vSsRRVhkeRxdqp/3RtQl6BFk5rOx0rlywN4krlA6qpjDNTRv079W73N4VZhx06PDJ
4H9376pz7CZDwYs32Iy9N+sRJvNV2xwTY0t/kjrhb/fVu87K/xMTmqUj9/fnpdvELTS+3x5gb8bF
m03s5Rf8PCX1I9boMnGBAgHp4gW+09TB9QDQQFaITsz2wPvzlLSPaAnQngGJQ9Dc4jd+HpOgQlEi
AkrGYHQ5R991TO5vpQWYZhKhwYPQd2VsuruGprlpqlHgJSp0CMf6MGKBKkw4f5sue6/m4HItNKsh
qwEgpHbaiziygI3bC2wy2sLoUDIIk5VZA3h2IvHw4oW8cQK8MuzYXmor5UjbYOGD7H6tcQY1GsR8
LaSRsIRwznr7ocjHwVcmPV3nDYTose9PzDSQUHisPkF59OdAvo7isPySa9/68BacarJCaEH2QUDC
/0eLV0tVr9cxWo3eq6253C8T8KVYptcOVGH3fhMbkiIKCg7qKrD2Z1HTBxzKJYjQH62gCvsSZ8zq
109p2z15GUcxAmNRkh3RmKA7vIX+vkiRMiZtWTfljl8ltoFSVXkT1v23THWyG3NsLoYgWkCdQ3kR
xdKIZJ6y0ifTuegZzxXwZX3UzPw4tm8iIJYIGGmeJhAgCuuLqn8YpXRYx4oyeWCQGPHNFsjHHDUM
O3S+TIbpZmlV3g2NeTP2Yly1uoQlRTTr4H/taGVY6OoZcuQHOZBdlCUmr2kcgdJ5tRJllX0UjeRp
Yx8fyLFelV88EihfvAhqQGZP+6lDM4xYpC9YmcjuRr+xcsPTpvRrkeWxG1PL+p0IP+UteiMKLQk5
wDYd4olbVaG5+fXbeSVjt70V9gkWQNwSyKvdNTGVqaXntCDhAsTAXJfux1TRf8OGjBO3TqgFM9oQ
seqnkaIDu25bb9Ib4M/1xwGprgMpzatIsTyZv25n39DF0VFMSXtIyc4Cxg21OvR7rXHoVz80AzY3
v/72S360tzS3QEQyRxllt1e57ohUsNY7Nj41AUJUQ9uv0C45ZIhOrHx9mUWAHkbognLfr7ZzvZoy
OK6OjxF84vZj+0Ubx8yz4u4ilyDHhMnsT6OtnVYR7Y9AMU4nq5r82TUttEcFvHRwypbYmGN+W2kL
eTzrj4vC+grzXLi9c9FlSnAB0zn0JK1bB4Xar1Cw3Ui6hBcBJbzr9JegKnqvjpz7xlCuYCjrZ5WJ
bAa1S+XWYZS4TowabQW7fzLz9lKZfBvWyAlM6xyRFXo8uWTRFo3ylT6KBs2q4FGSk69pMXzGvK0+
txHClpxw9u1RhiDiEFLS+L6PFwKqWSswlAXt+yiJVmlhC3j8xaEu95trmUIM20qFIRSPe3ctR2NW
D2aawQDPYNVPo1cm4exqhVEet4b0Ac5+eabIkQlcIEJzJvTJ/0ZaPrbX87EDM4IlmO6vLQIedESy
X/COe2ee5VRdaweB7VsNylKaQL4ql0vZlZ8cBFbEIFBBbQ/l229elHYG7ObFFWn/ovI8oPeNxzjM
K4rM1sHzGqVNvakv5rhhBgbkndX2+de76M1wBsJz8V9FoJGiaPe5FwOThx5mvS+M7kQww17B+Uo3
Pc+07CXHk0T3xSpnye1L68skp/FZ3hvHtpCiA/tZWZLR/YcOUohMiF4BCOi9aBa0xlxWXej4YTPo
WKSiSxXIGoBIa4AJUUeVN9Ni8PCVa06DJhn9WrT2SrWky4qs5NQ2fQm9DndEvPP41w/plWrsEmhZ
l4xjl0IIPcndh5SCm4ddQaxx8s+aVWdX2YSbEySMwVwDm1HYPItiGkZSmubNZjBdIGNAtDDibpXk
RuunIWeUIvcQ5JrGLSvns8g1w8tElHuJdhurDQJdInHQpAdnKmHI41mF6Wl25wZ9clHbg72qcunz
GE8+qp1oBqSPptw7rjSxOsbsPB2SY+gLAZy3sPDQOU7cVqordzCjR4Ow5kbztBalMp9b4VVtFaOH
EyyCfiFiZnLd+Wg4Jl7Ggw7DMfGxAbb8GCUpT6kzUC/6gaHzWyeFpS665wv68pXWK3ibqugCy/aH
xOl9DdIJKpErtY3vY1X9Yc/wrqLkXx5XY5C//n1Bcn/3y1qEz/5Vixjm0gpDz4dYvIO3NI6WNquF
LyAhkUY4+/dnx84Gb4kTDMyAxS0Kw++/WnYW/APcD6B1L+kSYPL3tOxenflLnHIWJ1x6N9zN3iFB
hqsOYaEiFZT2azWeNpMdHEh5X0WhvUvs5dmESsXRUBjElwQ5i2rcYBixMnvn7sXzf6P+eLUDtpeh
k8ncCyjevtlMK/Vp2Mpy4AfZsMYC7bwsESQynAdi2MmvL/Wq07SUDlBGvtutgQfaC6yOUTa1PE+B
b+OTGintGeLNbro4IgfTpi6Q0dP6s3IK8f1LT+N8umy3iHTteHm6zjBtZEikv76nV2fdcksLL4WK
kvCz78etoNCO5jIGoajSkBZlx9EQrlKlOwuXF9vY92E2HjCFOXTJvRiug/IG5sPQK5fDj8XEZbG3
Gws0ZLvEk5LQNUbnQK3w1nJ9+S2XtfaiemptdH6amm9ZwTlM5Og00tMDR9OrCdnycinMgavRA9BQ
1di9RmJNIGfClpcblNezXHwpbP1Y4lqMzC/MXL/oze5MtEgpteW1rB/yM3qdP3B9ZtYLUIRTCQmH
3es3utGpadogxtN/qfTmam5zfxLZcVo459g7n05hfJoYzu3gZMd1bt9Hoj1wmLxyD1geAVQUEOL0
SeC37ZXyTjDZodbngT/lAMTm5LPa5OcV43IELu6LavbLOHTlblhpoXaKhw96SWis2VHmd0qwKurO
C6HaJWw8lgKkke4sdfCKlNPjvhqQGSuvf734l/22k+hs75d3tqSXbMu9V1Y3VWEiK8srm8yLVnDu
SuFKx+NFG5w7lLLOaI5cFLL449eXfSuyUcJghAfuhY7H0hN/sRrzwGLDDQWrsRj+QBTuuir7VWP+
N3vfuRs5zqV9K+8NaKAcfi4VSxXtcv4jOLRFicqZuvp95Ld72i67Xd8ssMB+2MVMo4NRJYkiDw/P
eQK9/P4yb8nQ6eOhbIwDqQx4PhL6j9dRYhMa+x2KOEwER6k6FCrEgPJZcauuhHqPFqYDpFbj2BOZ
sFlCTFpS1+LCRubWZiyyi6qYffQ0iZDMzmTEFzob3byDspUAlWqFIx7xyTfT2BPKLLCqeg8NFkef
uYMSPpSXlVCUBqjAXUGN1v/+2f7tFPjp4dDQWoQhFoLBybubqWkyoTMsp5CsK2rkB3ka1rFmbfU2
crJId4D1YkRWoMuadKtJr2LSsUeUBFwrT8NUUYGpSe6naUSbNnIrYIjGaV9j+k2CalcccIFIsweI
4pIoHV2jgQIlNF6zRkGE1IN5Ti95g3nZQG6LCa7BeruVuC8bWTDh4DgpAOu3sV/kGtFMHCQxkiJ0
gCMZkbXFgmjHJ6OF2HutBQ1GNMa/U2vcaXW9j/KHGmQoqrQr6PBtoOTgwan9ko9qu5wIHUgdgiM0
gAIV5xvLGNyo1WyrTu8nM3aXC6p5ecAq38Dt0DZadRdD8bbTs/uad+vcMF9GRQALF7rMMLflNA3n
SQ4FSAxH8+xAuyJYMH6a2DyCXBAmaXEYkji3BdrsURLbmjH3B536GiT4YZ+EvnJ0hOjZo1Ah466a
aSePWLaqeQNX8kuDdfukzjSnmtnVAMsb0hTZIbXUwII9iBBTt4+7vWkKgNQlLyb0mbEZ+SV0nLNq
ADlavk1SvFHdvEmXfUEDEIVbLhyw9B4FP19TtqwxyYDgsQSSUn+lGNsl7i5jDaM6TylctX5A4K7s
pMA/KdoLqFYQEwUUC9teYOjVJZQ/Nw3Uz3PoOgnjuM4SwWsKYbN8V4nqajy3e4vR0KCR23bZBnp+
YT4usm0a90HtvoJejDvENGzrkbAIXDRhvobB/FbXMPGEeQU81LaLezCdsw1cdf0CwofQ2wtqwbpY
oo6QiH4sKVszo76sx26dagG0Y4naQ9SxQJkO+JgCGobTE4dyWmoOyy8C7yVsm22/SjPrCGDANbBn
7tRB924ATZ2MUr5Ja9Gveo1AC8fNpXbV1rotRiqaRTQUutErWBrqWuyOxrBWygF1Mu5UUbfKBmjB
jbPTdhhYQ18lcX8ZqSnKjs0e6DS3VLkDSWcnrnOnGPEZCM5HxthBk0h6boscsrLiSHCWWvWtGi6v
mmb4O8B5zBRuYH6xGtXRlWoWiDE0j+vYb0tIwsWTB4yQSVoL83joV90YXyI5DhmfAYWN3uYAaAEh
V+NXzma/liO4Os+OIcdHHZg/Fd56y8aqy1cmBGnh3gDy3ujGGNZmeTXLKapJ7lsgG9V8JDnmyQBl
WU2KrnN5OhOhvgryALejbAGFOXR+ToLv3EDw1QSsz1HMZm9ALCEuQM/V5DNpx6dO81s5Gr15gGvQ
3EcP/WOQTyM1q2rwg53RYq8Uq7jRYxJn5SHTuNNKapjwPOiXhjove7cWigMr4rtlTxW16JaCxE9a
VMR0s7uFXNcmgkxfOp2zff1cVMJOC0wtWDCQqADATPl4l5A2oEUemSjeSZDSrCQxI9yan0dNDVJZ
CSf8LlhSCN35p1mRt6o2wZsbyMq4PFet/DJPgpPY0sfBrgFY8cdbkbVszJQM/QY+0sukM6/UYn7q
Gfc71Oh0A6dfpVsXY/0IuyK7NhAsVMH9fvf6cm68u4WT0ZiGXMhbVJEdTZl2Rg2taFpWjykAAd9f
56vJAUaeCqwk4BWYIyeTcIB/uSBDiwe9ley+EtWtbggujnVBN1tva6QYItcwOErlqV0r9I43e2jQ
ewqikBU1K0EcvMayNmWThHmPZUv7M6Xqr9Jm7N/opaCrYeEPJ2OhxxyQ5mZpp5SQdeCDSyF62QIG
n0JCWc8GDx7xbi9AOzhGCQpCq+T7Mfri/IciJ3R9sHtAv+SNaP8uGRNSQ6H1JFpANz5MLYXxufyc
IA/KinPHvy/OPegCAukA81SkZaeFVaFSjZJltQWVoFXeK/DNkp0UVcZK5r5SqYjID98/GsBomMsn
SdLCFkPfEud+QzuFymV6M+VdgktWKhIxbBy9huZRA44IEt1Ggny7Acna5YfLqRN1Jq9XzAo0SBYs
M4LjUKbWKKQro8vVASbKcqDxLND1bAOR0bCdm1XbxXcofHlVKfp9Prj1OLipnjsTPpNPg2sgC2ri
eAvkzSZPhBsUz44To25at3uJp/ZgWpuEYfOjWtg1QJrEWgitlLDNgfpv0os8HYmBQmetp6h6Fg98
Mm7ErN40uOnl8900eBz18K5SAuDkQ9A1Cap17qhij5vo3ZKN9bhe0fZrmL+4VdathiLeTmlqS323
V3nkDsgC+ayGkjj7Jo7ZyyqBkAz2w2YvImLC8CFYkqVx7KFRHt/FqoASJ04sXRoCa/c6mCxQcFZW
++mytuZDX0wiYeng6RVSxKRdSciDl0zLwGbbDQN2tyyIqOBSUYAlFNT6pdjHbgd1k+lZlbv1HE+7
JX7zRg0j+SGpo8u5ygBWENatxbBHQ51nSUWiwdzAPQaK9VudFg9SH/uRkECmMroRW6TgurlBGcLm
A+DieA/R3NlthVlgJRcxss8aWa9RwqetszbcgEJXQ8MRNgvLGA5dvRfz+NJCBwD6kf7yuWRGYogd
VZy0ADJBW8HCr1E4QhH6FRq6YZn269y8agaOk55mA4jhdeDmJ9jwZYZWTMQuGPCPwJtdzoblNh3y
pyxzRpH7SyKjptaNCRMsokfKthUmxwLiOcJ5JLK6PTzkd0MyrFWGDT/FO8Vci6FNKLJ8o+nTTsv3
s5Fepg2S7vYBvAIbIOTDUjMyI6RV2uhLlRKO+bCqOA0V7EIddLyhGH8x88SOy3Fd4HBaauyiwIE1
tSB6LzQYNnyYDimS5Ioel1rIMkf0ifuLNu8wIjxhDi5bbG61K24wYD1nXxVzzNfRtdRupSO6dhHm
J9iRcgOVeqrZy7tpYNUDMJptUOFolBggAcdO0C20iQVSg0xuvMKSvv4+Inze/Bb0wNKmBHYevbpP
nUFJTHs8OzqDsXBczgOy2q9nZJXLNChSNUhYfDRA/klU7rcR0kDFOnMs/RRwcQsoWgIVDQELBMKT
8k8p1mIjKhP6HFnsDkUHCWmVRFoW8PwnT/mPjA2cdE8D4FKMAVkAUp0ANCAMftzspQKGKoUQmw48
NkNhhgQ05V0D5Sd6aYizo8xI41uVXQgadWvE4bSWbmo6PdQ1vaw4lNpRgQ2jSoBl8ejhIANKzPik
q4kNdw1A0kocOREbJKD6CB+QqQsLK5sl4TDDV6czlzRnGVwc0tBR8vtECySOQwGaxPBI8kcd1hAo
ds06sjCotPh6xf1xVCNS5iyIon4N3kxYGsq2ZEqoKagfGcklzh+XLZYO0N87C5i0BgByQqHCPZsQ
JB+4uoVJVOEkVCdtbswADsa3qTlTouvzrpD4buyWE2iGGKXI3USmAlFwzjdqo2/Hjt4VCgxqWHno
mrwg5hS5jYZDRYV4CdlRxFjMVXREuBxdwjTqCC8kUowCTB8gtY2n7zhO1IVwFLDZ2nJOL3s5lgkX
s0BVuyehoT/4pCuEmUqgF9XB1PvVgOUroBTRxsIlS+GtJAzREb67tqTgDcS1sMlZfNspOBHi5FgM
ReVG9eAiEoRxAqX0JA0jszh0Gg51IOaFFIc1ucAZuBw8oCQmu43jy7oTPURkhWGv68wN6MdHSIaF
KJldSFHniXO2qUUlBFd1a+I8nQmWu6yLFvQkpVAhA8YdTLOQ47APZeUAnOqg1wavq2hYQRCWNfHl
EmaNyriGZD040b09NGgxqZXgvH25lQboDzHIICa2AfaPVmdBJ2NTnJsARheM9IvjkNkd5UpbtmD4
4yjWi6GD3gzz55VE0YHuKHy/0Po3IUHP0Kp57TOjIi1YMUSNaJgJLGDttFNM7midZrdi8ciYeUya
fqdkC1KEBUZXbpaDd4qgDKf110rsnmiTwd8ih6I5E2YeotF+0XXGDXSwLlvZvKwRnF2rzxGwgGON
2+h6OWJTqL3bk7EYLIJPhIgmw8NQ0JlbRbGrwxKsL0EOGQGxq3C2LgUXlK2ViHMysfoHHUTzJd/O
JAtIX8RMuANF61JSQpT8w8zQr9oW2Uk9TztmTHBjgd2ondZKhr09vbeKgXpKmjs9WiTrZadvivhM
7vxF5ADPATkzOq3Ink5r9VAd4XBsFA3HtEZkRxhMbLygGKxbtdgwVCe+j8yfLwdVSZSoFyIc8Pun
CBIx0SHt1hULuqFfL/kJxanZLIrHZaZX03jmcl9sBFDzAC5tYToCn/aGtniX9nJg3QA2Gw2nRNDP
cMBuEgNMiVn0UbOB4wF7EDk9jibbJDQPYDwCc5/04u2Z/xv6gVdljv9PJVc+qEz8sbG43M7fCrz/
M8R0gYV9Nzs+ofxJWTwmzY8PYP7lE79ag+ZfEvCGKHvCPPOnoOQvMD/6f0uLDzKViozp9F6GUv5L
AXgRFdO/CfXv0PwQaAGpG+R9MHzw4X/SGvykKQEeAXSpkF/g3Llc7KQyC1uhFPzUXIK1XifdUh3a
i1MHuAuZ0wbgIwYLT9fSZttqsvoGXEvx2KhqtGoT3VxrFlrlqjjfRaMKv5Gamb0tAr4FiQIRlj/Q
ogSMd8yknIyaQr0W/j32gLTUnQuxQ+rM9Ou+jyFyOTaTdc+ywtwCnaT/EJI4zUhUm/VqmmSIuE/M
xG7Hdd3jJsQveZ9TDwMD/9axHKN7o5Xmf9hpW4YF1SDQeeHHADmck+Zfk8UzZB1lOP0NdYTaplI6
WTFUrtYq8N2Ji3LVzlHj5nAY8/+71tn/v8qubw2CP/fdbZDAnh/Lj0sKpYbfSwosZHD0DMAIoSC0
gFB/LSnrL+gp4J+XHPInvPdXtx1LapmfaMSD6AF0PlLZX8hfKFugCwgFF6g+oOZo/bNu+1IEeX+O
ByoWPX1oBgKTBA2gU9UFDjNugUKH05FkWXiBrA/dsQa+NeuhasSADbLulLpReFWlwo1hFu9nUCrW
AGsaAP3BIGkmMbyrQBqXAEKE8eNFIuiTPUtVMxJ1bGF3pVZtc4ylAV66RQT3jSEtjUCiFhqIhWQD
ZTuIyQpMkEiDzXmJU0ueuEMKEusWrltr1hiLMWgy35sqDMPQphhbwxVbHNVMiowF3p5IqdQR+zc8
cbLcgetjQ3EuRSli6qI+fBcu/x96+stSwxkHg2FAswFj9jHrhzh2Gokww3KEPgvRYx9tgCxvxKSa
cBYdq/+T0/wk//4mDvfn5XVclMTcvu0get+3H1eZ9nuVyX+hYYoaMIhRUHsD2ev3KlP+gjuwKAGh
Au2OBXv/G9NiQANRW5IVXVKhwL34Uf9aZZAXgxQ3xDZ/yif/I3z9J6mFJeMBbAY1dIicwRdjWYXv
ciJUpzhLCwkbVx0ZNjciW50e4ynugsLqB7vVAKFGLaxJboHPWo4I+lHWYgeeEJAdQ6sOFQf1ThrN
1Itm4ymGoYbfZO1BGkXS9aXgmEZ5hO6t6CvpeFGOs92l6X/Ji+B/gTQXsGo6cugzU3L7+Nh0Pz4Y
Gfz84K/Aj3knQdjOgM4EgjhCxvspKS1QbviJII9aEOa/p6T5F5o6UIMBUR/08IX++PeUxI9A+kOU
lt72Ee2fpFJfIDEhFWsBsAVuHDAVp3IAXVlSaEeoClCBcUYaSR+IpdU3WgK2Y3XTxVCViMriqi/g
llulsWqzDM4qFY5qOImlt1isI3hz9Fw754uyCko40C0GPA0g2U+svTFDxbzQBgVeA+NIunYoAq0R
1+ChPAFRCBO0LHoQOtDTaDYfqqpBz8noiZqVNxxujCsDbeMMggJNZV5LUiOSEfAOlIO2QD5nwEVm
qEz0KD4VuXmY56h14OWRuRrs0EEtUFLPiRn0wmE1B9YFg+ZPO6HC10JT3ISfnlDNHHox4hqn4sz5
v0zq1OkDFh3LwRB0YCBiwDfESeO7dbYrm9cyYz+5Ve9D/5df9O91h7nzlwUSDSy23/STf+8Ebz9Z
IjAWJc6gb3vEz3QLwuT40FLdWHqICPkL4OXnToByzV8LoAb63QA4gkr8j2TxPpYoodUHIwt8E0T7
NagBoYL4cSOAgJapQvCJ3vYhbwgU8+/mMxnKCe/18yVOTgOdpHSNNOMSDiB2j8Ndth8MXGl0inMK
Qtge3+WOn650mjtmBrpOlokrlW4THM75Ln39IG8CPiBnoLV1smnGRV8wFW5mtyO8XUm/m28jT7yq
don3blZ9kdO9qQH9zoF/Pse7C+Hlv9+dVWky00qe6G2h2gqFhyIxvAZCl0/UWw0E5dGwC6t1dOid
lPQreDXvFPRciO6YHlshP/Zyy5MM9/u7OonQn+9qGf13OUOWog48Z5zeNmaA7goLvPKH5aLv4Y5O
8zjdDA+TSnTJPnPZj73Ez5ddZvC7y9ImktXawGXFUHKaq2k1b1KQeW/b62EthRFpD+1gp4igYXiu
qfzlI0OmbNkYF0rypz5mLaS6mnb0VnqG8YIJFP0DLMnvwc9Qr2D5re6Zl8iuBsDF0/dP/bFG9u+H
fn/hk2VpyY3ciNIy1bi7gAobMt88l8H3FzmpjH2+ysnKbBVgUMBnordwRgcRrroXa4J6A/zccUHQ
6QB9SwR7UMj311WWQ8np/AY6AiIdMpTj0RH/+ErB8UlNYNnorZq7TdF2Xhzz2R0X/8UK2THOaQqY
hoZ+kWvwUeYTdLehYZs3erc2JCGz+8SoSTz08LqkU7nNJHVndWDzs8k4pkLzICxyMrmZunmUw1pD
WnBIwmvJDRoYpWERCfYN3qSAola0tzOfW5hXVOdcuU7o2b9G9/dTnoSLQqIGn0SZ3oKRvu8O6MNe
Qqh7F5Phhj9J9zAHPgcwWL7xu3E9iRsFjprDIM/0Vjmqpg3FNIGobu7GxNyDOmPemfK5N7l843dX
PIkJEc+aoYF5/W3t5o91EMFj0+7dycs2IJO0NoiAwwHucU7uTgSkS1g8LahE8KdYkFAyQhgsoH62
aoPMx9/ZXnDk9Tl0/VcB5K0SBVIVDATe3tO7ADKbg0iLDvfYbOa1tcOJ/Az44I1+eToKC39YgjAO
xCJPcTbQ16gVtUmSWyjP2boPHZ4tuywvm5euIjOpbcF9Bk2uvjbv5zV1+L67lQAAcZOHbs37bWd6
+oof5COOVqSy+S1U590pJVFMjJXgScfpUAciRIh+AFB9D3DwS6M6THIvAKY/9C/sEJGUjGvYLhM0
lOPD40jOIYmUr3bW9094MpczWktiRwV6q5HepavBKfYCmT2IwmUESEp3vBRVwkJ6NFcqgd/dbEdE
dnJPfdJJY9MHkUT4vT4CBUmAfzm3RyyB6rsXcDLxOedzoUoRvUVbc8NDkdrtDXAd/hB0pYN6jdn5
UyiF4gbt8IO1gZTX9xFN+2odvB+fk3WA4uYoDpD4vWWk2qghvYcUcADpivV4YPaVEaTOtDYdZt82
YetY9jIp6rC2u7DdUq9ZTxfF0+HxebrI3MTL7NS+Q0vNUe5hzwnO70TSbXkrX7ZrHK+r7bg+Z155
Qkz/d6iCdIWOPHThwC9qAB/2WJmBSi3T5LZzOqdYNbKj+9az5klO4aWe4SImV65+nN1+n7x0dncd
O6/fj+AJbO7nLSCtBcUGmTJu5eMtyLBA5aaeJrfJjXwj/xAu1Rcdxt9hAXNtSIKh3alALedM/DqB
ZH2+6klyMbcx05QiT27hT7PXAoEc2k3nAxqyPreEzl5q2fLfhaGmMirIaOFSbFfAPn2LiBB5yapw
ox0C5zluq/zljHw3nicZRK1YYGqXRXKr+lE4OcyJdpHdOdMGHEZb2E1PgsvvxRXY205DxlV7ZA7o
d7dn3uqXC/PdXZxkGAbPs9nI8dBYlP7oV8HsZ090T5+sXRxqLvD52yHF9I52ImKn//3VT0gaP98u
Ch7Qy8HZDgpmH4e8yIpJyiOMAZomTuake0garjOHOjCcsqvX8b52eiciVSivY6fpnK1pi/GZKQaP
KlzlU3BakCBL/RyCQyfADN5bMXTsMAZ3q6ecJOTuuH268ZJdTQoHM661QYQiT6vtk0HWLUF24uS2
KxM39CsYcxxWqp3be9kW7TzMyZ3uP0DO38v9K8QQ6l26zA421PEgzYnvWx1cFc83kKeb2DvmZI9m
Ez7prW2gqp2WKGQb4xItebjYGt669B8uGNnP+KxGPINojuqL5AIc583kbfeDM7qtHTl2RmyfO4cf
3uH+8tnle6jpyO7sJWS7F22NQOGFrAdHD/db1X24orZCXhmedHvz4NTk6qbGn58bh9v77UzUVU6C
klxlBNcnkqeQOy9aCW7+NgCSp9vUwbe2+NaZ/Ng/GLi5C3iokOOOk5ftw4xHcNaC417uSUM2oMUT
beV4F+FNSUayxfO8APXiXQcvsWfi5lAkIsF1b0f2y13k3jxEq4SU9gFeYoi0R+C37dLeYyyX2TGt
n/A+gKsncI/ETwSy0sjF9ugMznbVkSt/Ig/cf1jbL9BoxT89THgo0Z4RNbGXW7jz1t8/4KSGnMuy
vdz2Zzwh23bkElpcNj/o+JbcVh2sOw/f3xEXZmiELX94djXX9U1iT6Fi20c33OmE+auDN5H74Bq3
qtj+YK9ackBJDPN2c7s7rjN7Rw6bGdN5E4QgTtu144ab0L3cmCS0nLuarIOeHBt3pbkbXMRGpkVs
qFaT10fTaW1kpDPGx79XiYoZdwBmLzQJwvu2J7uCuIGGXKLEq+jt3VEmgUvJy+xpGFAlfKaOP3pC
qIRE9h7J7hqY96uYPECT19cxcO4lfqtIGC/vLiU3FjGcghQ2dCnI5odhu2HlR2s3lOzlzn6UtudA
CdcZbH2/2+BCuE+7srf7xHFfXSf0fyyJjrt72fZ2CJAGuUZAQz3t4Bau/2O206B2t314we3t4Aze
4Ehe5wSMBFsoONtyeIPVzTGttvurwfG4zd3Gub7Z7jVyFxhYEYNj+qLvBp1jkJvt+gJ3zhxkZG5l
w6edrHt3f8McUjqvCjnevWAmL8vIIK+54wbXN7Z7CDkm4M6/x/Dl5PUmuBsJRpc76e5x0xCT7O5j
+557kxu63QXkEsjsDq7glw4l6Toi2Nvxnw9fQBJ7AQa7CimJHXzr8n29DQy1Iyw3dO1e4+46N4zs
48Xd00jWk9NiQAyClee1pFld3Yh4Y7pvYggvDCe7FkkWVLsmLOzwnJbam172d/HtpAkuwyMvUWvE
NwPh5U5Y383O07bFrLnBm8KCXVF7q9oyhr60n678zs1Xzygb1Ktbk2yW3BVIWk+xj/+1rBDseRyk
IWhuqCc7bpVCGUMQ0MMQw2IlujFUzf1qFQOXdEy9DgWoca8HJlRjXMUuMOG+333e4NSfxuXd5U92
YItaVFeLdskJ5YuHcjetDMRBP3GVXRToe92rQravz5zpvzrsQNEXrrsoo0Pe++SZRcqSwVTGBFI0
SeVSLTpYMvhEglQ/FsBPk2KuShtqBsa5Kt+yl54+LUwP0FjCeR4kQ/njXpvnZjlKAi48uvNKfDVf
1fvxTr7DiaTaGgfh6qdw8T9C1PwH2nCL0Otj8S8CQ+rH/l/l67+OS2cORgbP7SmI5n8gPGYRnPhz
Y8d7zNjiRfGVmtfyyZ+dHc34C145SJzRfX+rMSMD+dXSl/4CrkuEeCW6NIuuLT71q8aswZUFuieL
wZEFgM371o6goX8Jsyzw3vGVi8vFP2rqn7DBhUVOF6wduFx8nBRN0mfRkDMwcydtP1GYklYdA0pa
SxQ0wxvlQYQW/7WhZNNdwipml8k8enklAXMJh1RbyLjli3OF/rsYSTesGWrn3Xge/j0/P4gyLgno
72n7952dCn9QIUVJyQQ1OlNoDmgwrzZsapAFoFK/lQuGraWxNEgAGyLKRTw7dsp8PQhU8mQxhkwn
j7TBVucsdkQxk71ITmpHKVvJN0pzcjNU9C/P3OkyVl/d6UkYEctep53FcJyNJNNWmh5legHC0tA9
os9iptK1rk6lO8wU8ilapCYwhGvLM6zyk9r373E6iSeK2UbWQEH/FGtZ83SjGh0AjDTXrDXZbmiX
B4vwFZS7x8qppHFY6zVogd8/+seY9vvaJ4ezEujcGXATFsxFnBYEQkvA8sdluxI0wFa10RIvEyWB
BFpnoEb6/TU/Fjx+X/PkGDpYpSgLkpwGFetzb8x7nQBVkW3LSHz5/gqLwdKXL3Q5L7w7CKIdD/m2
GbyTQYrpeq7A1JhYUV7lejIG6QwAfaqywbZijhpalRdBPg+dZ8bzjmWjY2kLW0Atpq3F2qei1lWv
TMDjlgQpOvPS34jFX025k3OTAA9hyO1B3UVm6QTlvQSSeGbZwg9EsQIFhP8QZsYsjC0rt41Ip1eQ
skndWKohAN5DVIpHcQsd98zwFTbRUBwleVfN/QRD74qvxNbqbVYbqOhOvDujuPCn93a6/bRj0mWm
VgRzBHRCitaxM8EU2AcS9/j9ezthGv2eGid5Tk8ZAPDpWAbZIGYhFN5rQgtTCLSsmtZDDkC63CSl
L7RW6cwFByO0qfNwyCUwN6ZeujCbhIPyRbV9yWo0b+nAbrsCFN24on1gpLyzB1kq7GiOa1/RMsGF
ou/ga1SCom/bSy7LuF2r8oSydiR7sOEo1urQA+ZXQT6n0vDITStNazVWa9KysnL6GNsE0GBbOe5N
D4L6yhkZhD+N9klcT7k2ozGil0ERzaJdVonhcH1uiFhxw/t+uP8UeU5hwnVj6HDjnDDcRtp6SVaL
zoBYbXdFv6vi/HaMmnu1o4UzQh2JmLnCz7zok/bI3y/61B6lEqLeUBu1DFii9xPRtRRQsxHeYjdi
TIcf+WCCVmumgG4D58IZxAErCawhq4thuq1Pmoj2mAS2xZmBWKbwF6txwYK8jxfVZMIio4QmWVHl
yga22gOk59okDzjXDABs1bAw4wwMJxhYyz2EXgWJMcg81VMwqHl37jaWaf7VbZxE46GARnwuSmUQ
W3ESFEtWyQbe2E0cXdfKqDhJkdcuFzuB0LE23bmxTN8053Np/XKdr65/EpmBjVKFIRWywBwHw4Y/
g+nEZVavC9HMHLhyxe734/2Huf1WznkXniHsgZU1mFkwAOfkt8DNYrO3akeU6qvvr7C8uK+e5CS8
NtniHV9ZIDB0feoAJ6s5KQMJo9Yk6OcpqeSmMpduv7/Yn9bRaXOih//EnNdzHExFq3ic6ewiY4aA
jQdRh0k63CtMha4EtXrte7Vx9CktzqykE1Xnv1fSqeoI6LYm53Un+ElCi7CtBMUWS3O+50AjbCtJ
KlwNhP8Zigta40eVHE8Y5gFcHEC+tSexQ0ZGOgx87OBIY+0KHkWK02i8DxKIMniCWsSBkidSZU+q
VT0x0czv4GtU+VYv0s4W5BypWl3UU+OA5TXFRBkrvq8XywL/++F9g099+TZPd54p7eEsZBYB1HL4
C8zZipjUeHLIDcwCfF01jDthEGU0cIbJsnUWi2bqdH009aRSrQwcxE6fXKZXjb6CN9UWLkSYfHCX
0O0MdMvtlDWQ95BSLj5rchc91nkk9Y5IlfSe8ba/p2CaODmF0InW6yK6LQ1YQYuCBOikY2cUNeEF
tZivR4lxEM3FDqe0Igmap6YBDx4+ydu2H/hOiTIZhdKst1YZb02kd4kkzFCShmgaEQtWTdDbEaiv
F/IsOYmi9AdBrmpUj43C2MeamXOML03XiQV9SXvS8wJd+VYWbqH/yV4tU8ihqGoZJYQ+6im+15C2
rZM+nczdAEtPF9RGVUEnP4/RbVAa9Bz6dEx126JGrcPXpIg9ZSrjzpdpqV8pfVqC6F+U86sQpQIa
bODZyJFggj8Lq6eL2pxjOI5YAqzTUt264i24BK6kRkmFi3JI0sRDDjpeVvbNnWZF0DO3KB6PtKC1
AptuKo224XNsKwKUVFu5pEGvZGEmzkIGrf0EffJOrw0oSch9+gi7oelKSXK2Z+1Qreoi63wtloWO
dI2GN58NSgX1jqyinEBrd0yClreJ4EAfo1nQJIPmz6yQ7qCvh3b7WDGT2aOks72eGpYQ0k5rf4Am
lr2OaWWtm9qoIFVctQV4oVbpAhk8tNDWaDq0lQpoetuR1sO6Rmom8yqHkRrOMGzMLoscCuVEq2QU
PfQk1++EOSkZaUALHAk6BlD2NAYpvxvzpIhAE05UaOtWrEAdWo6FPLAmqtylXB8g5s2a67RI00eJ
6fpzrgppS/q45MU12Gf6swWLK5ABVX3qnHQAXepCTxTI7EqVUFKbpSbyeZnJ5aWa5/lNLJdFbM+Z
zIDwrvu6shUJHLYoY4W6qodWXjEhFuDGNjazu1hfoT47lcmm1bgFPXromqHiWyUDBKHMESMzUbG/
UDuse1L0Yj3aZtLKx16FLYKTdHD+RS8a9kZjpaEqa1Fojf4ne+fSHLeuZem/0lHj5g2Cbw6qB2Q+
9ZYtybInDMmyQQAkwAdAkPj1vVL33LpyltMZdWYd0cNzIuTMJEEQe++1vgXn/2U8KAhqQocsJFJZ
DbkHjB0ZR3GKUSx3X/MFyJqyzl0iS2TW6c99F0tZxNHi8Y1vOmB1sqjeRrNFWFaEHNF7SrCuS1Nl
WOyNpj/jWnaga8Z2htuW8Hg9KEHjIjWuPzAh2s08Al58azVJPut6Ns+D73V67SEalJZYOnQVzyEO
Q2Bi8fuxrhn0Wm2Svyo8a32RNkP6uTKd/OmFY/Idkb1Er2o49X70C4JagFU0A0jRvZkeuTcGHLTY
NH/V04jECDgz5A9FI/7IQLrhBfWX0CBNZYakB7SFhRQ9MfKl96m5MSQMviyzMZsAfriHBI0m5JhV
NNzrTFUwLMZeRcqqDm6yMVvTucMcrzMGvmkad0BTZnEBBzwC0ptlftCkpUMx87Z/SbGckAPV+kO/
C1TLN8LWEAw0Kgu/TiO4QGtJFWzNfr3vdTUQaIpJ3+2yuVGFTxc+73TUpEFZGeJeBYCVereMHMKS
gHIYq0dnAeFytP1U9c2MXVND70Iwobrwu8q/ZiZ0+97UGl3MLlVP0chx402+ZFekd0KvxdBvosyz
A9Z5xW4IeBMr3Mh+F/d2TmDSUQw9WuE4/KYp+Lwta7BR6IXt4FPVbQGXTv4jVj6r1m1j/e+QucIA
hHo9FnuZz+a1R0UgN1mHzbPoUgIQURJ5zfWSKw0JBcIhIDPSHQdXKK3xsgS9srAgLXz1c92+TI3F
btuMh+yuvO3ZgdYpsJ7HaaqAjmmxZ5agIwx14dd1fJXPEZ7DP78CTxyYjudbvQ1NbLoB51O9jJtY
hjDpVwkS2VxYnWnXHErj35yYjg1Fs2nHtm+V2iViGbZWL+GO8mXZ/fkHHMVY/fuYctRiYS5QwA8H
cje3qlkTKfwtjhNRYWK6lJFQ4+cGKJWNC6CJQtshKucqTC7MgKNhrhCjKOB2WmWxIQWPVFzUeAtu
IsfZUzelZAssCRgRzch2PE6BSO043rJIOrvoASm78Qd+LojiaNT8799xVCnM3EKDoB2CDI3lV76L
QdHiHlvxAEQL5hayHqk6PG0w8Pc4hm6bqp+vSDcFZ87OJ7pqx7n2oE8Prch6BnQG92/BXKuuZ9vx
Z6/3EOx2YIUzGtKdZ2S95Y4uZ2rF4MSJOjoszQ9n9iVdmqk2EdtVnPdvPLQ63jA5FJBg2e7KhIh2
LmJqqr6Y+tY+6jgaXzTKFfQjzTL5MKOLcCpcPkIcBmId1ErEMlb60cTwP6qpf0LlP3QF1LzTsp6h
337wmpaisK8bpHMl9ZR8Rar6dNnYVOEdHIUVNpAImsE/r9BT1/WoZSSjjsPJjSNIjThFnHrqQ6MI
eI+1me0YF4e4RtSpQUcjIPAr+QasrzqnZzvxeB/HpbpBSZ2EqB9ymbRfEzqDlO0N84p3/C970UmI
wanS7qizMswsHfpsxARvCRAF5LXbVhIcZD32NodLeuYinvghyVHTgqaOebQHpoRNYXRFx3laDS2O
3zbBIfPP9+nUExgfbuCHhSilS7wmnJtdGDsIe2wNAhmDLQ1EKpLCIYb3+Bzz5U7KfMDaU/neZo5v
fRpUP858hUMV+Zu98jg2Mu08ncPC1uAp02qPjAKg+hAkdUeEZvc91bowaOg+SoI4Hchx4mvet/G9
60VfLiP21K5q/nJlnryvJx7LYzCYRFIJFqYWOw/H5iJrfFG2PtSyqlFeSVrF1ykyTv9eT+oYKo5u
WCq4pmpnMP8qk4RmpQrhxQ+HSn3687U9sYLiw///cHf1QhClOISHJiMPNj0VEO/AqrESlvhnFumJ
N9270OzDR3RAhYHSi18RN3NQhGxUK2Q4kjPTuhMPWnxYMx/+9ayy6AWkidz1fQwkf54/qKHNL8fG
YnS90HORVye2qzj49WPkZDPZo7rf1XPn1r727U1DvWvaLe4Kpl800xY83omJccSZqrOi1FPL7Wgb
kXM7Ax0h1a6t/P5JZAw/KPE4KhOvidwzCxO/LoCFoSh6LWUTEoYrFcJXAy5FWfWeuNLNAG9NVTHx
U2ZKPYH+NwLSl0yDt+VqEpDsvBfU3oK92MkGO34Y92q7IA/rrgMD6jmdWSVgyZb+Pggwq1hVaVSD
kA6TZrf1xYjaLPV6MA6DbBnuiQArpUB+IAgWM7xF96wy4kkuhzy3SPbKndmXTlyZ6Gjry7XFNKsR
HDozNEEaBEFtulG7q7BBsgJngj/3dUPPLLIT8433/vmHRZYQG3Yq69hOBO5HGOp758iI8oXfNN5E
tmNmm2+IaRRnnphTe+67Sf/D5/kJX7jKMKKSpr4imTH3vkJidVdnVZEGrNsYBFdumly8wKvoIcBb
+IXB2/rub20Kxx4BJGE3nZu52EUjOll+AyAYMY7tg7ZhZwYyJ/ad8PA4f/iFA0Yu2TzJeodRnNlX
LPBL3TJ1ic86F3p/YoW8C4A/fITLpGg749GdDtuwoBYoDuwR4qobSLef+wnRayTyvv+9S3Z8nAHF
DZV7RneoHccys36yz8M8B5bWP+daObHThUc7HSK9Z+dQAgFWlao7yPsReCZDUWgNmmalp3Or7z0L
6Tev23evw4cLl+s+nr0BxyNSJfKSd0tYjgk4y0RF0UZ6oXdtslFcjL65JXjw79KkbdcpgafRyIC8
KNs2OEWSHxIlBlA3EO1n2n+glsvdVCRe1e0gvh6LmoovjrFk4zTQnyiSZWk9BOMthoqNN0Czqlp0
pLo2Xk+AvaDvMYnbhcTfOVqwqHCZRvXh5btJ0bDw07ovjMIBaE7q9l7i9q4rMeB1zK24FAZxLWDS
JCukSnxLAdXbpKhBV3++9ycf16NdWjfA5wFXiSoAEZAFQvMUEmT0kJSgZySrvsHUoB4Cfzd4ttpM
feN9pWMPYFjb+GfqvVNr/Wg3VFPS5i4kdAdmFP0WpE5+dkHflIHxCTjIAmX5oKLpzIHsSI36X1XZ
cfZ72k+e0ougu0an/nWajGodVtLtgCEY9hay661OxgBV4xisonSCRHRGT7ANJrDCEHAOZ7Z6zGvE
oowtQoAN3KfId56j9dhG7luCUcthRMhXcdAgIXlQLbhY6pyc+MSlem/sf1zdUz56iB2iu3SexzWi
hHwklAFP59oYllvB7mEIY2duy6mV8V7dffiwZaGCt11Pd0GLWjwKl3HrN3p5TadlumQg4l0gdme8
rJsauB7RqhLwg3HVM3bu1544fL275j98AS5yxjxf49dqL1ktDGleLaPnMndOTWLe2w8f/vl+HPIp
oBhZUELRvg0I2ylnh3XqDvlGM2LvO6jw10Hr+H6I+7QgkZ/8k+Bw8ih+4hXyLhf/8Nk+cawDQcPb
+nEDSYOZ5coXnK2sDIYzh4wTW+6x2hpNJx65xYPHalmC57AKZqSJVt/H7JCqit7JuX7TkcDu3w/U
0fEyWyTkRIi62okU4o8+n5f70Lr20g5arwJVBdssbvyNbShZOT6zexkYuG0ShiNf0iHEJ0FvHyhg
bwHLOg0vljiQK0Bqq795rY92uJDSUC8ZXtfNIPk9OOjoe7sA2vMwJk9/3kVP3c6jLYyBb2K6ybCd
rkW+BaR+KmtQCG8jE52jxp44xh2UYx8PHaNt/DkNGT5i5ONFagl0OJ7IN0Hc5tsIwd6AshOzxsyo
O3OSO/Gj3gUzH9ao14a96zLNdrh9ukzmQFxgyY6w9XftmZPUKfHN+5r68BnhrOkUNTk6VKlXP6AF
226nfAjuGiROlgv1wtXSq+kzPrffY8he72DD7cuYZm4zpNKs5ogI5ADOEYKhwJqPJLiGaCLo1TDM
58qnEw/Su5ruw3c0ea8thkMM5VOMbq6NRbkgc2OjEkx5Uub67Z8X0anPOdyHD59TJb0XpBT79wBS
NYbp7XLpVE428C1C0dWCev7nzzl1X4+Oe3kroRHrY4burXEgrsPb5iEIez3Ypj2z95zYud/dRR9+
isI0UBMHccI02WrtdB5d614u67/3A442HLAoZolVL3dDwpLiAFZZVwHeENmCqf3f+4ijPUP0Soem
gX6JS4qZUpClN2Ad3oKeZ8+8Xk/dhaMtg+aLyYalwY+o8+y2E4Dg52pwdxPA8GfuwokFdSDbfFxQ
Xs0cqAZ5u6N9pZ+qCimq3SzIPvHHroAUVO//fLFOnEr8w5b14W7jqw+zESHfQWf5ORm7G8qRDkuU
16ymDkJ6sG/O/KITF+04HNYleLFYBIXvIol5QCCZK3jaE3QR6vzMR5ySG/mHq/nh12gaSJ11E99x
Dh2f9ebqwp/hu+aTDIBIHYFmP4xsggNimgmiAUeJgouhzdJ1A9r+mYf0lFb3OHQyq2O0BSTK6Fr1
YC7bPNNjCQoC+Vb1quuKYOHDfgoqA5vLYF5aBLt9i80IOflkovC7Xjx7kYsYgQOINs8gjWtQRmSU
oIHy57v+XtD/ptTyj/YR5bEY5T00u6HpwZx2/uclMpjd8xnxTWIAlxXtVkgPIepNVFaO4ZKXmCOb
TU4N4F9NHK8g3VpuWIPbaJtIYtqb9l8MJdlWgwBaIM9nBmt1cqu2QjYUp6DnAah9Odjxqp9aGBhG
h5lgdEj2Cd3VtNDkS1Jn07alodgYOlziDvbbSXv5KmI0uJn9cUWGc3vEiTeyH/66UBB+wIOOYKFg
/h/sOZlRp+Qcult/QLHogp/IGEftjkjaM2sCrB/807+75Ec7H5Satcjmmu+sy5GNiLTV7JL1yKUE
+FbMiMrxweGOM2QMlB3MjdeEqcmgcY/+3jqMGVuhfIQkJcPIeACQLAfFIp07vFEtd8hvAPb1AsO3
qQxibwNCGkU3SuLalh5t7Le2WcIUGZBetdUiG/cBQ11QtOjBvtVTNVggd4bhLu696RaypvBzE5L5
zvRJ/Fb3sgZ90J+asdSgLV5bjKFZkevR1Mg+DKrbNvditULYpP1EMVqdVshxVWbj0e+YkkpVtksV
wKdJ4EpH2YUZRODaC8DxkC2cO92DaRtCrJQuPhTqDOPDeU3AkwYaOUMsjnEzpoJe6jkQwBciUuTW
IPK4yLys/ZGgkYOIodiD3XIOx68DcHMvmc4gpPT6Icc8AibzBV/NVS8+MfOT8ttPOqntBewV2Waq
pkeID5aij6T6EQ216cppSTwMFsY0uFJW+jD7+HU0FVU+YhyPn8fewB4nVxWnVVwC7FqZFTQywybp
Vf0SpMOIsWbFodSLWYtkFUCAyXOse9Bpa9mv6zob+63fSnQqAJAKeQES0kDKrKv6Xejh1zCLFN4y
w5urvmuxGZBSVoaHJVrl8w/ld3r6BOFk/4mDZo5JeZY3FURDcRXvddXbK0mSCvDjDvxoKLSQxHmj
c695k90QPzfIwJ5BWxZAlKUu4k8ZZz4rbFCLL5bVcVrOFuDmlXE2e9RKz8DsO9q9crPg8XCicXBh
A4uwJzMPDRDqGloxGvfBBrIcJHc2LkgwmsTkvSmwCO3zQoiiF4xM2WMXVOynB7kTA2e9bWGQbcdq
N2vJgcgdJEbx0QLpxQFXwSFxyGJkAidUm2jbiMU+oMqQ0C0Z1vMNqpDYQRXcRvNW2IghtXsKg/UB
ZBWVcZ2ya5swR1CdWf/e0tqlpUp0hmCZvH6kwPay64xIWCL8bvbD/eScTwqx0EauVZtDsdWPnnxl
Okr6cjY6/2bTfFNl6HWX3SyXuyxfFlEg6jbdToDThSVlkS15Mk4OfIxmvLJNt4gNOln91wUhSC+j
79jGmxp+6FzVvAyS0c/B+maeArk5xVe3GH1eWEaCqUQWNb03Ke2yHY50mHZlgweKlRk63FDs2NFr
zmvz6FVjOxd4EtILHpB5LoVE4lgB8ha/TVRsnivTT5cYMw6AB2QDAqowQco/UzZ6AhpbzEAxzs4H
/gndZbWV3Iu/T8nSrbAWPBjkqtahvyd69mhklb4pEwu8qHk745LkI7gTTEsFZXSP6cBG552j2Kmr
7pramYlN6DXjPY2lvwB4PsNf4ER+iJjJBgO8OewNIObXLoZ+wljx4PVwFiOkN2gfIYP2IkBW6+w1
IwrVpUii3sGecNDkjHEU37rsINxXYkrgQU51tYVADth7L69iIBTQQLxp2lkAi45dgxUCaazYXrrJ
g6OkGSEhA2sMZu3Q68iqCeEUWCuX6U3kV90DbDKQeE9+eiVCK7JNnbf6bZrAqigcSd1mYbmP0Q5I
MmgmRCNgDVEAAHbAsRpyPaE3HmqL6PQxYwX+vawM5oruhmrkwYUxrovW+OmQCnbgZr/l+WTNqrXE
bEY0Gr/m0eBjuxJ6wRXqpynbhxE0UUU7IuShwPKdLmcnaFZAkBPf+uDWwxU7aLtvw5mzIstZfI+n
vodssEaoV9liJSMIgma2VE6aYUvRuX+N4+k6a/sn6idsWBHgvC7nwKM/Wvw9VgIEPIAOSXYbtWn4
vQJGYF5NHCC2gidBvKeQ1KebsMbmtM4dw9RVInb+vptHwTbKP3Q65wZ5EAlQ/bKoOzNVON4gPq0a
JXIc8pxTzNtbQkD67FP/uVpsAJh5W932LExv23AiD0xhwuiEX6uiD7oESxE5VdAGoOFTQW8lo6sG
EzYs9M5Wd7PfxDDb6o58TVVuFKC4kBdBP9XfjlWgr5G2+wiR4kEqkXP54AmHkFy0ace3Zk4UDKwQ
c8GQa0T7rckbfDnFxEJKhCMhoVi61pUESxaZ7MqzxcwyH0gVLcwnqNDsp5rn8zeqonHZZjr0gnUi
4gGxBD2zC86bDUID8Br3MZJS1N9JXAKkhTfydWbD9OCUbG+Qm6kjyMMogHQS0UFsNXuVB88uFs7O
V+MCrI1QlpZ+OtemZMywcNvBhPa9xrP7FYeBIShaaIw7SOtGZAcvE+IlDhpdIYGLQfwFRBZptY+M
RIMPU1xzhVk2zNp2DLfomHsFRGpXbEKeYTHHwfjpf+cTFgZOCtl2krz9Ao0Ovlrtye7Ln4+dvz91
vTM5Px7PeYVd0vhJvuUZNivCyPfINohJw961b2kVYaCFN80kTH6mR/H7mgMw3F+Pedg6Z1kfPhDv
o+5eQPz7E7VtApQg+/7nn3SiE4lw2V8/wvrRWEdxnG/TCZ0wGYb+SrW12CSMjK86STF01lMDqvU4
AIjeJivdqPn1zIcffsd/P1P+N2StD2Vo4qFzt52IfaAx8QHHrWFgERYpCtSfVgEyrNcexdoOsCvv
EdLuX9r+kEYdCbkKx8bbCH96+fPXOXV7jwrv2QVd20022fpW4bVDp2QzODne5KxWW4gVGwSCM7Oh
OKSc+cTfV8lIgvr14uO1qUUSCJgjPC6eAniDVmE748yBDWsPpf7899ZRdlSNE2WRcBjYdBvrCPbm
JmiucZ6cEMKEJJg/X7wTSzU7KsRdU3UCYJMM0ZnI4tB5ctvMC2StlTunqDn1CYcWwIfieOQtCT0M
jLZJ5j1qHoZ3vCESwpXFP9NMOHE7jsGjfSsbzMkiNP1ZHwBCNiLscVYEwYO52hKTzWfK1983LSDJ
/vWXVEMYjV09e1sqED4Wmb1HLPTFbf3WM7XsRaLTM0qYd7P3b54wQO5/uWjJ0Aw+hPj1rkIKHyKS
GnqX5sN0i+lSUjg9JrswMVCkjlxew3cWlmqgZB3UNagWeHk85U3+s7UDzixMi6upmskTb20IX09o
V4g3StcZhWIhUh6S4Y1u19BBJ+ugYcldqOdug3wFUSToRUOlJtO99fhQIt+5XXuYPG56skCyngfN
LTDxbBumnbiuAOsvR7PYq8nr5nWd+u2+bQRGwg0CZPAKdWtpOVBAkKevUgN5BKpPDQ3h+BdV+OSA
5MT0iWRHe2JPERUJza+37ROJGCucM9dqbmrkeZpxFSETciWzBeZaIbyLkWn/U03AT26y+iw44MTG
mB0V2yKgfTCAWLed7JiHq4y45haTwXAoBjgotkCB9sEq001OoDAcx5cpmBDjNydmm6luQgWxCIJ0
+zi+yTl60mfW7alvdbRBhjUddeTZeocMA7KVDO8k6DeD1d/ZQQL/6F83gnj5XOHpi+EMAE2szlFZ
L3qDwvectOGIcvVf8yL/aMM1MPXWYe3EbgBKfYWbumw6iqY6oqPo92qAJldxZ+Gn7d1ayYp+NQlU
xnz2QbkJEBLTBCjsKmTJbZ3VcF+OeXVdUcM2aFDAh0nzOxUhckZo9X2I83M00BNjLrj3f32KEdYM
4igidKA2c2BsQqpXtpOwm39ar51O74Yw+Y6IifCqWaJ4lzOMYwLw8/HezvK7kORIVoPUr9RVlH+O
6hignjEnZ6CDJ7bN/GjrzyhS0FyOi1plXXqfJwYCC/RHyyB38LQNCJP88wI5sW0eJzsL6iMRKQnS
bZ0vd0Dmqq3IR1OkSVwVuIlbR+Fk+PNHnfpJh///4V3TZpMhgwqqrT/M0xXQhmOJWtFuwDWA1xAG
j39euv8RwuJklgs2rO+qWwYk6ur/8/9uWAXQ4B8u/upFv/yvH1Izvdy8tD/+8z+2ZnmRLx9Ryu9/
8C+wRfKPKMMumiI8DcsbYRW/gC0A1ELuS3igjYQHpe1fYIvsHyiqA8CRkUkRgKJ7cA7/i6L/D/wB
MFz+gef6Dtr/nzDLQWPGivj3CzZOCE5QBGxwpNHmIKUe+xvjCJkwAglNZY2gU1Iw7CiyhPU66sph
Tqq8ALjAfZsciR5htyQQ+GQ5Z2UMGjLMG7OePls2z1AHExF+G+uM3fl4A4xFX0vvAbm/4Zt1XR4A
mikvetTnnzDThkdGI5ptKhSaEJdhR6DJoCGC0lQF4GrpSSfujdHxFbxuab/K5yF+mgVDT6VzUlnI
cDuL8K5oiRBBLciIL+yo/9lSH/jVAD3CZ3R89A1aESxcjbYiSAzTFL8orcT4TPy0shh7hvD6BpBr
vQyRofd9V01TUZtQ/KBjjYiuATIj9NhnMZg1txphcgNeWANwreC5DgflfJwAv7FFZF16iXBjZAu0
cMvRVde0CSYcET5sTQKVkVViCf2qR2quJ02RHYZo3SUqJtou9zXq/miL1uh40fqZh95EO3m3A3xr
zWZMNRzKAZq5yHpK0YEoWgNX2krCz1Ud7ksb7zvnBztKQbW4Qc8tQnRIPKdfSawrWkZoZ3mrahQ5
vLHw1qCqTydghjX+A6nDkKOgCdgPI9Q7wHTvuiQV8T608WdMp6pPHo+o2aJmNVkBnT755LU1bVZ9
mqXXEb4fXcGZGZuShql7pANEogXEqdneT9rKO4yYQFirPWi3Cy+qA17iGqLgbVovf0XQaViXHRK3
X8kMdXURCjg4doHfxp9jzRY0VrxmerCiSSc0fcbDy870FUxxHO0dE18wKQDbtayCRcfkAPC1FpOR
Rlus49lLyc8MqrW2qNB5lYXpyQg2Fm2gavVt7vECNr0I5Eo+IOM6neBrLNXiwexhouUtHJX6MbnE
/zkr598mw4JhdSWDELgqHySYsrNQs60FGpGgJUSexi3rF/ZaJ1bbYsDLFk6nbJy+TXPVfUulqgGT
gAsHutslchjrJG1UuNheO3/2GFJXJCQ6SKGAFSpww/CNW2QjFokdy0AFE9uQSOhojX5lchFrHJzQ
sK9SVzhaBwDj9i1aPkmguuF18armpnJ5A2tOnY57wyiAyNnUtNEa8pA43qbB1CC6LTGBWwVjfIkg
xLZa067rHpCBGWalZDWMojxIelnObJIoaymUxVs18Ol+yJeW79PIzwGIlRhUlJnnstdOOrBuhghd
1CKfiEpuZi9Av5HhPHKLnpPScLaZ5k2TbBwuhzytr7oE/gLkRs2zvyUIUWRrkGn8qOwc7gW6Kar7
iVZ9/UMETfUM+bh78RRufYl5dfJVNrBDltqPuq9N7UETqSifENpnF98rfFhvQal1OQOprqrnhwyF
OEd/L5hupg5uwwLndfMtRiP9xQq4HlcoMTh4dlaKW+mc95IiczdczSRDmN9IvbRwqhofGCTneh9i
+6vX9aj7z7JvyT3WWDgePCuAsTqtBMeMhCP1IFtyDy16GBafMlTeEkpXLNxi6CEZ3BiE8SC8UwWd
udRRhxht43d2vpkiNqfo0qYZGF/zZPRFonJcjkNCT1O2Manr0gSw7AAp5IbkQfW1QI6l7npwG1cR
59jkWm4EmrfMs8Cs+krcxN3I0vVQjz5bTRpao2tuaxrdwrHov3o8DQC1beoq2zaNSwArZP5BhZfo
eb7t40zBzRJ2vrhS8JVK4DG6+M403qLvlUNzvYxGyapVtSRR+ikiXo2Jbr0o/8LrGQbAg2njpCoc
S4gJimjql2Qu0hanb3RQCRvX42L8x9TZBFhFiK68Ukap9Uu0P7G+6zoEJCPIkDz0BB6lbn6IBiCW
AgFOmd2A3TV1CLjPsmUrcKzBLrE00ZesRgTFiLUIBmWAv1+1c0Beaay8VwzLgFwfKtyrQoTM+mjD
tvrB4tqAqxn1Mt8g4zidYchnCVh0S13fxL6wFyP4IM+MtxVgdC7n1w7EKbKtskN+KIbEHuaAVnXf
qabuezyK4Vb1gn/rekjh6johXyo80N8JRg2utDqfQyS+L+mwgnkufUsRUfwYxlRBksgmBKqGh6ET
zC1VDYyyz7MBOJQqA0dSRNmXcJpzdZmguYaJoGtxjO/1MK6DrHct3hLYcox1dVhUicJucwh8cyt4
RxUEobk/O7wvE7QdIYX8HCQyWnZ27OInZW2DKcpslsega7D2JtFQigkDxfQttFaCn67Rg9mIdoBS
G20MXMAeYuH+gjA6o0ZGTjDC2CZMNgtRz6mFWbg3T/67E95LkRVXxMQwjjFVRiChwKDpkaV2BMkw
zeFeQ965r/G64PhUnlcCUdUtfg/242TtxdRhmTEVfAsM9FqFwoYCiD2QY9OGt3n8LaFx+zOlGHOg
8Eq6YeMZMAWkUjPyMHkMPEHlJ6/QJugHoLUDvEGjuWmLBlXEgcqux++p8vL9pPPxLWOLuMt7gxB7
G03Q0w3xmLfrro6b+0UyruYt3ra59C9l21VPhlc9etlU9xBCYlz+U0B99HPyaf6TRJ2P3amNbmCc
SlQB0et4G0vYz+FlUtcYIelnmfWozGESVw9sjHtROPgNIWlG3uSeAQeR7jJvQr0kUbVdNTpEK3Fg
MtTr1IcWcIXCWiNzNg0NwO9BG5Y1lDwSkaOh/5bY2S0rzKjBfwFfpRpWSJ1u9v485aIIeRA8ZKGJ
HqBaptDCwXkA9raPDC6MrDucuWaePeixQmosy8UAc0knUdeGcC0/+zKZnnNf6vAwkwVkHzyOEKh9
WMVuMLAB02E0ZtxDp5hFsLM3/MZEtJluWuSCk1XMW/qIN4ov9jwX5ClN+8CW4TxWm3pEqGoxQ7ka
rZY6C+g6TM0SboJZAiIk5ZA86hCTti1CgaPnIa0b9HnCWjw47nd3wE0wWk6+h+72TEVzhU29foGC
anprkQD+htPs8tqAtvAtcwLyBwywcOuA5grwLVPc6hLPfAqvZdchOjNJKn3H0qp+xFwlq0pqcBzD
sHfxwfb0hHiw3FQCcxWSfF0Md5eSsrjfxKHN84suhfO9GGylyX5kVQdfN6dIKW4ndQf9kmp3YI3N
b8h+rMdViHfHJamMrVdDJMmEMa/BBKau+nQPrsoUFJpwcmGd4w2axjy5AEYM4xEMJOD1HOsxxchc
jwIvzQAzUbi6u2qbhRP2RhfgeOCQg0c3tMO8t6BqJs84I7TIZVQ4JK6yPh+/1DrB5GOsILUvOjoI
UER1jgknRJMe3+UVuFmlF1UBsKeDyz8t0i3IjMhS+xDxHiElYd51pdfKCrkSEjkB0lvsjyzlgMpJ
gaNTIUkMtY2A8OVSRG19bzDlRfCBtelD23FYBfCOpzcMM8qDr6lDPHcukfkIu9OMv866Or9xKWHh
muMxk6HxnkPppeGOe6EjpTJWXnhW9HU5xUu8F2CJPXLMzrDBDiCqIyF8rG4xpsZ3sEjKGyAsJwg4
RhMwRPPE1JgTvdd+/78g/qvm3b/953+Q7I8F8WeDjQil8S8l8eFP/lUSh//4v+ydV2/kSLqmfxEH
ZAQtsNgLMo18USWVVF03RDnRe89ffx5m95lRprTKrXO3wM50AzOokoIMhvnMaxy8GTG/QM9atbEN
+ndKbODHZWmcFKx865+895+U2ETpUUUA0qapY2uqsVaK/50S22jZQPVDItLAj+OPfOVozZ9mxFgh
oculI+CDfCTpzHENJRSiMRM8i1AniTVyH7FYaNdhQ4pqYWba0c7WsopuvxqAsYG9/JybxXRthMEo
0CxLkuBCT7TwCdQRl2cbt3gEYYCVCk+j4b5DLGT9n2uMvU1IdrC5jnII9yMtoaKptZhYb0y+JcoC
hyMH4CH3ttUC+9atXJ02wWjk17Nli+/61JMXGkTlvSsXK+rdVDSltaEjKcSKZ1jRkQkaFm4R99Un
VCDU0psrWqdbrrJmX/SrEEQZtyHq5QJA0Iau2QDMXckty8vsRv9BkIP4yVguaEb2ppmiPNtaVMkG
dc6IwaEKp/c0ehfkC0Njzre23WaOK8vEIUeXJj1hqqHWTzKa6KlQxnHZqU2XT54WTc69Hk7Bi47/
65fAGNsvjSx5HRhV8rnpw+izmMSEZEfX59teCmKjgfsQxEEaFJ+SAhgo+JWhyaEa5RG8FziL9mUV
WtN38GTJM8wl81scFxUmBEk0mZ7imFW9KbUk7jeUI4Zyk8pFeho88FtnGYVPhyH4PIrJei5JV1ZW
T5o9EvNE+UZt4/6Ry2e9SIW07+ooJGeTne18jTN1uM86UTcbJxzyfVWpUCKK3OTYpUFMvFOK/qoZ
MqIjKMyKtglQh5k4mamE36LFYSN8jVBQ5bVOqCsu8kHNg621NW7ayoCfdGKL9kYkK5kjzEjVODod
/SVBJiHa1FNhy03Nu9rbxNKXbrMerqS0LZoabr80+rSbjbC4l1qwwooHZAUhkBoErsMIAhQVDiv1
bFnFv9WwjL9mxGDJfp7jnPvDDJXOExm6ncAgsqQnUShKPOrbAZHTReqc4mpWmMGOfdTiA9BofbAp
WhVPoaVbDKJftGhsrmONq7jQeiXG/r2cXnJbn5TLSrFC4A3wKvL7MKsqoHNm5tzPddORVVOx2vS6
0nydMqhiV5qeqcmlGTTBQzf05GMbfVIn8cXWQUH9QKvQTK5nsQwPhNmDjeOUIcG1xXTeAX/Si7mo
GyV4QE0o7LxeoXriqqislG6c1Vn1WTFJ7oiAcNypPfrwC34uhgjvhgAMu2vpWojeTZshWFKQMCc3
oxjHW60UVr8hyYrAPYQdUAfRl8DqnSpcOj9A88ZEzlDAVE9UbI8JYgkwsLwrIz314jZJil1XJ1QW
ijnR+qshNGR5oSoAptw0L/QJRJMREtKk4XDTloilEnnUkDCKqEySrfF3ymm2pJ9E9eq9Vkb1Q+Ko
abStU93okBed2kfzkMB2eef8KkYTX0KiLuU7KivpJydWSXtLomGFySQb1sG1fRv/TpGncLyjVkDi
PK05dHVIp9UaPRsANtaiECmsKTe+RaTflairvxqpLTV84Nb8C3ouqXptGPN32rXBV1XI8DfEy/IF
8Ecv3SoxFqS0D2l/2dHgpVm1lgPatTKADmXTXNsySH+hDo3HRHKoIoiEggLWXbl5Vx8KDeWh6AA4
0f5hHEoRMrTsGZnPLEsuQ6Lb+9oxYUk6iQaNFhQnBY38UNwou0bYngIa+LGaaP5uc11ep92oLZth
sNJlRWRQKmmXOAM4dCihzGs1xTkUVkAR53fGodwC7YLSy3wowzihbXVuZFlBvq311Loa076xQB2W
g4K1VuvFh6KOttZ3CD34u7be1Io3H0pAM8UgFKgoCyUtkJXp72KRDQ7I69caErhRUruymFSSLcr6
brbWm4LB6ZFQSwzKUOWhJDXZOeUp51CqmpN6rvd20wCSasqkfhaHspZZLL+KtdQFQ3Y9cw4VsPlQ
DVOnlspYf6iS9UNMxcw5VM+ozIHmz+JWezFGA+xpf6i1BXyu+w49qW9xFswkofIqswrbc+qUMm2U
5PNunCccMFuYb4/6oajXt6b+IA6lPvVQ9utQBv4R96ZAT2utC8aHEmFwKBc6MQ15Fy009uZyKCnO
cW1fiiHQKJ3Ci30aDuVHeShF0sC3boltKVCOTU6Gq0iB3dChhImSSf7VDHi/SwTUHAQD5y7ao1S0
lj8PpdDuUBaFIxE9KmipPA9Q7ikKFYQBXrwAj77Xk151lXyuPocF+g9oJmgRGKLBNLjjyrya4dKA
tvv/weRbr2LCr/+zfLj7m6/166i7IviBfyJJU/8XtSVU4jEAplsGGO7fkSR/hPYfrReCTM57bf2j
fyJJuRqBa6pJ2QieC4ao4t+RJH8kVp1vwFyAdiz9zzTDzeOGH4VCJMk1TMrpxJvo6hy6ua+6cXWf
KybJV7ObtPQScgIost4dA/iwRIZi3EzGZ4EC65DOd6ENz3vo9jyUi3YnioHabWKl+xWYWc9Pw4IU
Xsv5P0FdAFOQd+1F0NobW1GuKha9I3/p3TfHIoeu+ws7Cp9BtXzp+2IX1OYuBP2OcauHtbaVlDsU
LYj1Yg/Umxsm8K5xBwz1FiZ1s1mAl7J7oe1mQJYlLWR5Q7qOaHJj4l1km6PnxOSASByCbSqSR0Ly
r+hrf16iaD/GyjZ1umvTQDVZuh14457fo43NmVb7cXvz7cSeAB1s1YQAHbQNl2h5BerXHU1f75Pt
UBu7V8uNoG4Oy+K1uvoxZODtSOufv/qEFWI7KIDwCR2BVORfw7nes/72VYB7YpBKi5CbGiX74wFq
S0FfMhkb1LFvuZS93H5YUuS4AqTT3BQavSg9pyKertO7KrqWZb5L4bUnyacOyi3h9FbCQW+y6KpV
jI05PPeyRYH0aWLh0H8nn6fJzM8nHaYJ/K6unm8cY8W24s0m75UZJQkqXgklAmpTW0CXW8iS1KHC
Ldh3F77kRYHAogRHWRpXNao3H0/wicfgOsNMwGpiu+5jS4h1gl7NMIGwFRC3NbvGRBWgjPfTT+RN
SM6f+3LgsF7L5yQ/0yp14hZMCliGHXCL7cfP8e53ePUYJ1lfjoW0iXxMs6MI6eIz7c4SjUX6T/Rg
z6wpjp7XLdc3b3yCOygrfXAiDCzwb6QRg+5OYOAgop57o/VgfGcck6TZ5LAzT0EjTtTQt0uZ2VY8
RpVxmaiBm40wF/OK6++5cW5MDVtz/apR+8+LcleWw7ZdnoWDow5l26JS3TLYBgGxRnsGn7ACP151
nf+Zgv88GtWB1x9db/tpaJO+2WE/T+fZ2qQRCrPcsUUdbhFL2HMFbxU6wv+Tj/yfYTn5Xw/rKNMc
VAMfmZhzY5SlW9KYbKthlwXtmXX99uBYl/V/hjo5ogqYQzQtGWqmBQnVwg3zM56N50Y4OTmivlGR
iGSEcf7WWI9t/0ewmP/emOiYGLyFdE7VqExV2lViccj22qdu/knvGO09w3WCnx9/lHe3A7aWK9zB
5M492Q6xRVskbxmHgjgtxH1F92B5+HgM/EDeW3HQWi3ofnC1TlnTrRGqqpqz4vIm5YQbd6D23Sgm
olxUEHEq0LgAbc3FJb7dxeZ1a6g0WcH4W/JpCnPOUOtFGPEniEJwQyDO9Mr0Zeh6GoBxs4KqVzpA
PHppMKAVZtzk05cELVg9K3aRlpK4RZ+gZ2yoR2+zytir1a+wG3dqnyHQudx11k+1/qVAaEmt6kqp
MAqO7lDwdlHMc40OX3jcppetIn+1+hcN2YjmEj1dtBrTDd3OS1q1m8Jid9fsGmQ2yrjYhUuwG3NE
apfqMoCpEqnWBmnFTbM81Yp2JSHhZWp/0WFpV6lbJFPvRPFbhTZU/ogb68XQhyfknx/sYPrcWftO
3IHzuO8z6yXpMXRURm+AIBck6gNENqTko+uOiWsjCwJ2s9GBFMY9Nri5ugVcBQLCbxB9UcZvTQqS
Qpd7kol9WS1uhchvGt6BctiyRPy8S+/SVtyk9S/ose5yYd139c9V8Ia7cX0FcAy7ACjErHzuy++F
+TNcvvX6c5M6XE7fYX/5wQSHae7Jax1kzaAsUQ0ux2TbOc6WlGQ3tnTxJvsaHcL9GH0Z63pXp+XV
ilbPUYkmy1aX5DaZQU115c26XBDxq2OkbdVkjxTWZz7Phuao13NT5AfaOTLLkfhl9xPyqsHDOIWZ
F6tW64ZaekPz7HYtR7kKabUcxoeqHi96q91P9UMQoYM/X+ei3VR1vO1phwjVvM5hmegKnp/mBZAI
dFm5HuhpJhMex6XhASeCKtTAXFRYGz+UPKFnwjmOJWD9a+IvxciPNwX2XD9goW3NcNzGjnZZd/ql
FV5TknMNK7pE+FhChNNGdcecFyFxaHerq39HBJnpJQqODmHiNWnliRg+RSW3eZlvusF5zIdPrQGO
1oQb2G4g+m+7/oeItk3S0Hi8g4U4qr6qR+5Clpu00ecyH3ZS6jSl8o0ih6+Qxrj9dLckqV3SfFP2
oduExU4kcP56pK4CcYuWNVo6sNzK7K6x9O+pmnyL9eVTYZZ3iI58bkf7JieUVfWfWhBeWYADLYLQ
rv/ZI4+cF80T0HvEy74MdNfKqPLC8kc3/x5R8VAriKATLFQL9ESHS0/TPogFhDld7cxpNpHfx43b
Jr+0QHdlx32oaduYx7cQdejCvT7CJxgq0AtE0k4M5AExwJRmBtAIWm+JpmyzaLmpMgCborvO69KL
RHU7hcW3it/WC7G1y0+lUHgCN9ESFzAylhot8zBubUhiponaqYLRbvKUIa4b1flFr+QsSGOXVt+C
ufKDXm4x59qVI+6XYeV1XXJr2w+jKLeBanjAlPcgUFyQH9tWaYAyUx5uPTPM7htgQzSevXiWl2k4
beOm2GWm4hlq8CT15gItSWQB0IqFSlNE2xx8hl5PN5QDPmUKuT3dagPCAVgslmVOaYR2vTLnF0sJ
DiTDi483TO0OVvu0H8S3YaUhFw9IQ6V8nGq8a8vCj/P4Miryb7Ds7uOuuaIHeINhgJeE435SbhTA
CDWExHb5loh0I/kKBsd1NzfbwUALm0JgVe40BqJlt9Pz8VIPsh0i4Bcy6C+n2GELDzu9x7u5xeMB
fVNb9Qk0N8hzkCtAGFSEB5zlIlQ2SzjeSLve4jG1D9K1bhk+OxxQStrd5OJFnfCaVP3I6a/heHiK
CdQtvDHi8J4S2Z2sv1Er/Nz00+Uw3FY2Pb3ZoUiNu5Iodmjlozp/WYiKQni6lxx3YzLdgUR4auhY
Jxq8bHP4pFn57bK6I4F0D+CNgPK4jNuHJhzOAFBPJEO40klqLf6hyEsPRTslCij4hEdxXzY7Iy4h
MJIFQA6mmuiVtuOqItvlBSmhwOoXfJrSpxsT+2vdjq7TQb2diJUae/CV6CkdrTOP9uZ6Pnmyk/Db
olmSEZBB6M3tDXqXn1SwXSJZXKN9yviWTpvvgD9tPg4L3oQeJ6OehB6r5EYztytsYKIdqD/RdN3D
LjwX7K6x3lG0uw6j6SYHs0Du4lSHhvqhhlxYystZiFr35gWefhySnd+rzbaERV1OzlYbx09rAACE
fzvTmHaW/nqo7a8hnyKTW+qskKRTz+qvBQRgAxrnmqNHo+HqrCuYCl/0WpI0Aj005o3kt9bqLyMC
7jebl6P51H3u4sdOk+7khF7aaq7UtqjgkxIOsBWDBg4v+LgSzKL+tQq2Uic6CdttTyuhAnIzR1RF
zfmukZ2vQ8u05W/Y4n6ktP6650xteDLC/CvuDxtjCf2sdbaZk98G6IE74fgEFGZrO+N9W4lvYz57
VvRghuA8pmba5fPy0CrqJhr6C/wxnubR/IrW/OeF1AQwKerTwsvIxioreZlww+h7sMw5Dagy3bT0
s2MuEmAN3hxJ7+P1cRBd+eDLHVKsV8kpR2DQzGq2Lss7lTMxah50ZbeWcezFvhmY4+Wpv+rbcs/Z
GzhnIuM39SPagH8Xo2hJ6oa5Lt9Xo7e1PRmNzuhluacHtasuo7s4N27wD/p7if5R2/qxzPnn1HHw
CMT9fwf13v8uV2j0/wvmhfLD6uMDKr459aHLdrUwbF83tNcf/LsKqVnqv6D6UKcwVeDd/6lBaobx
L0MTUtdpqv0D/f63ceG/VBtPQ5Wf0DVNWnz5f5rZOLP9S1Js4I84L0xHRa36f/+vI+5Pe/L/X9ev
TlawbVMwtMl54LOvOHThnGTaDQqvwGDzeFU1EFdtpeY7E7EkCkgmXgyIuV5pwD82CYgftFgWY4vG
8rRLE1Rlc7Pv95Q3nTOJ5Qkd5O9nsleaM1RUy+Zdj9e1lYdTpztD4iNlYH0N9JKSfm5M2aMss+D3
OGftCAE6vzVoT602MFZ4b0otAiVnjMuAgK0GIRdJgccEMSBEqPUYNYt5SjAIwDB7PLMLhTw6vv9+
XER/2IymkIAC1rvr1TaUdGzNVMyxn6mdA810GKvHZihr+jqZpfj2HGGMUs+Vc1nE+fAZ+mCJ50po
/kBYWdypkya+DJU9PeJ8sRguN0fzO6M0t1fA19/PwklfRDDEPw09Wr7MbVo9pGL6rEaD8vTxaXZc
MPjv96ASJAzHkpZzcpxoUdcQkzexb4oxubRhIXsEzdofVbcOo7BohZCqWMEY1klZAmkGO667iQXX
KOlm0LUR/Ya6vm4SYo2PX+i4ZvfPULbUTRjGUjjW+uevPsyQxk5low3iK3H/kkG5dTvyhlZZBYYc
48vHgx3HCn8PpmmmSgkBUAjkjOPBxhqqRB/psR9VlrxB1bEDl5bYt1renqO7vvOh8DmlHow1pMC/
9GR/CB388rI0iZ8UUbwbdYkh7VyPZ4Kfd0fhZBA6HQq+1rrsX83enBtqPJlq4mchTiX8jWY7gZs/
843ejmJAcWEYeCa2A6zneBShmWMwLVriOwZgK3rYPaIeyTnunbZOyX8u6vXrGPxLpZNfg2+wJY6H
6SYdtAfOwb4CdB9Pojy6oIfXIkSqulaYM4G1EC5mXmAvphK5BtjgZ7QS12Dx9BEErBzsZunaUMg6
foTEKBLLHNLEHyPx0ldJs5eCjk4UhbBNFpxVhqGBfFla53bcO1MMe8jivmGKbS6c44HtDIfaTNiJ
3xR9uOmjDCgQAlhnPuTbzWbQFNMsEA8EI5Z1slyQ9xH8J058tXakZwzGdzEXz0pWbOpwOmOB+d5U
wpWi9k3jTmqnethDYkdzi2OE3zWZtm2GztguBdWOGkDgRk5OfbPo4JMh2pSbj3f5O3cTOFX6MZwm
ROt8yePJRJ3aLsagzXx7+oYR1q0+yy3oUipc6iX9vMckQ/g8DLwJ+y08ibf58hDNyfcGLZVpBu+T
Usvuf338UG8/sEn64NCpJFIg1jiZenOoI2GAwvKdTImfQLI7nxMjaPYfj3JCG173kIldkmFh8LZ+
6lNxskB2uGqhlLPeaClSnw4GXqPZXYwOqDS8miwkdJXkL7NB8kMHQXeRQPTaVXo5eR8/ydvPb8JI
W5c0wRXr+vSo1fTGDoYk8SNKpxdVBeo57VQ8iTFOQsug0Mlfl5jeaROdGfntImdkg8MEWpwDNPFk
pnOp0RyZWHgTXM1tOVPziU3aIg5g809gwNUzc36c9h6mnISQ28tcp90+HU9o7ZgbIW8aD2RnC7DU
eFV1rVZKijQUV4fGkHjpXOeXShbvIqi95wT13/vsxKLIMQJsQXbv0KF8dQ/Av5Gru1PiW5XmXMuO
zM0kZnGrvsVra0iLS4qN3UMyQScqI9P07CGePUNG1Zm4UK6x6PEJakOe4CqXaN/qK5Dz6EbCg3Tu
hjkHfQ05fW0GgqaG2CzKftsPmmi2+Kpk6As6ZXitKM3WnAcbv9IGAoZX6vkM2TVXBp9aUBFsyyBP
W0TEE5UyI/RbbLbaFZAytxJHnLQL7JumK8RfJaX5TTiHju3mU9F9tQZ9+gyTxu69VjTzb6gT8Utt
O+C++3Y2KdVVzUvVz735xwcsMfG6B/kvm/1URDHGfBWEdNr6pTIIDySlumk1wAKRAcByRqvn4eNd
9jag4eoHf2sJCkEEbCezLa3BNpN6In9v8CAzIgmxYwZBkJTqn3XR12XOUBxcNhhey+H7Hn9Yra/q
GRPM1o+5iq+UFFctK1HN3ccv9PaYXGMZdb2k0Nq3Tu/Beu5jhP7WgoQqWStT9azo6XBmkHdnjQoa
vT1yDmLp41cJuK86cyg7P6tiBwokYDfF7kzXwl7rzGH0zvtIVoI0ALJoHEonQ81KXQkj6ai3hAJP
ryH4kUbQEP940qQtwFxbuqQCf+q1Y4OF6toq7n1UkFv0J4ffw4w/+8eDrJfmycaWBH+kokTPayv6
eNI6rnins+beR/ssuwQr3GAWqGaX5KDhdllk7kEDO3eLvDd9a4YNmIcP5ayJ+ev41rSwE7ZmyaAq
2IfUwCEALZxzTPt31gOBP21FtpEBk/tkaa8uT0DwEHFM42EG/pYoG+xh1lTVKDYfz+I7uTzNWHWt
CBGwg58/uRdl3tqDXKbGT+Cr0mHKrC3eo9qu6i3kHETn3CBRPnlKYtS0AEW9HcMaTckalyJzsKYv
YuzkGYeUdybZJFoiOZaWjjDuSQUVM7F0yqOi82FPosUUWr/xL5XbMy/+ziSTRFCyltxSQp7KSXcV
LCK1MTo/hbP0pMwNbpltqINnSpsR34hiIixYinGrD1jtYnA3zjkyqokhwOiNYQIupu3aHYrmz3Gv
0D6rnTIvzjzlew9pEIhTb+ED2adKQnFeUxgAce4jIjRt6FBFAG4cxcMib/4frATChf+MdbISLKvC
myUqe19rIntnzDL8pEcKhUJ4kxC99GhXoqB3UxmO8slSA7p31Ci8LA2Q6NXCCR3K6JxNyYk2yeGQ
d+i7C5vdcDjxj/cb1olRMGsGLkKlUt0keVu7EmUlYNLBMP40NUhSboQuFQdmrdjmztGLxqcMVKle
O3RdR68qBEg921EVepEV0QOKoH/C1nH6zvI6zDUwmDb7dhcZihhdkL801imTVP5KxojPnL5y3bkn
h5ZDIIjSMuncenkdv49dLBMuVk7vx7Vst2nUJLthXoVBR7ghVg6MPjeT34lFBSoAFn8VdOB+aT9C
A0nwutzizxruFjq9mwZJeFfOgtpRlgmKsGL4NRY0OqDVAn9pedPYMF6irtd9Wx/CXRkn4qYIpuJy
TEZnb8e2vRmjtr1UhKNuJwSPNgjRjn98tXFc6mQagtINmfrJUVapVk8OrY6+qrSKB/K/eTbNpgSF
hlfrxzv67bHhqBpziuQEeRZRwfHc1lM/6OZijb7SzHIftdnvGl2ki//BIJZqQ/HhX+t0Qyqy7hqO
psmn0IYQlBJZHgW+c15db1MGyl1UQTmagIJRzj1+lblLy4VgYfKHpP0dd/ZVYtE56WrVHToaMh+/
0tszhsGI2MjQYEJRJD4eLBh1A9eQYPLF3GALvgzzLk9VSqBKnZ05zk5UtNf97CDTu5Y919Gg4R6P
BcwzCWYjnf0mNCoPjHt8Wcep2OEzIzZDodRXzpy237XYFOh7Iw16baNji/J7W7b038ccIeA4adAr
0rGsFfvOSseXRNqIKX88Ke8sJghhlgRmK/nx0wRmbEHhqlzCvpzHylN7J/LMBu/Zj0d5J09a6WCE
ljqYXtbt+hiv8qQadQ8r15gP6JgVCigr1wtTah1s12g2HfxcS20ukhD5aAgjrfY9hHsa7lAjbR+C
Ppy1M5fAOwuPopytrfUmLt/TKiH8ENnIuFr8cYm174uCMSObOvELq2k32YRp+pkJWD/48YHoHA14
stJBpyp1XjMgfOrg0wwjYt/oIvZgxYVXM3AFd+yr4Cv6s+pDl2VyN0z4S3z8EO9sgFUuR1KZ4fSg
GnX8EaLQMhHUmxa/tkS9x7ond4tR6dBECc950L47FAuKoqXO8jnda/2Ch16cj4sfwGQj6axtT/bD
iHMR5IiP3+pEOP+w14jowAGvbZG1GHD8Wlls0wsajYWqky33A3SKjR7q4XWaNvYFVAWdCkQxg1eb
UfdwwP4MsokxmleqR5hXyZml/rYqwYe2ibgoDsO4VOXx0yhVYxczRhf+zOngttpgfCnzPvFiu2iv
UvgoiOx085Y3+tk0g3ImpHxv3nVNNw3HhNX5JtjT+tToEpA4vliyr10IagNP46dWJudQ5IfY/HRB
vx7pZNZhvteFGBXNz805uwVhhnOIJtpVIF3ruk+LbqLDkAVZX8MYbjUfnVdBKaLKzf3S2QBDJFW4
x7DLdNudVUPAXxyabkP13il3CrZEP+14AGNnITun3rBDBRYPqp3c4IsoHa+uorA+sz/ento2tUIJ
Q86AI0sh5eTUBtk1wblWpN/Yab0L4krZO1Gb+5EeasoGb/nZ2Tgqol2unER579ARfIYrqg5uVdtB
CmjGWPZW7Fgv2KkpKjfZqDykuB4+fbzk19Py9dwDhECzRgrVMVFphSVwvMbi2DbnJSlbP9AUAyiM
XPYjbjVnNtbbUSzqAbZDH8Wmh26dHFmjmaey65re101MeRo5F2iHzMNfH7/L6UlM7YwMU4eFwnaR
+mmPtXCqoRrbZvQnfL1vQvJZF9MQ54sSIx05g1t7+Hi8Qyvh9eQBXyVoontKqE23YyVXv76Kqkzr
JEGT6ge1tH52SKMEbq1ZoQJ6dRhCL0N+CcwRYfbg8TtE54aZBEUYE/z/amWK2E7TotnkDkMUP1t1
32pIyBTQdkutReNrMVbexprX5Z7VRSaCMXFGlFGb8beWny6h4itd4ppF3/5oGi28bfsK6NSowCEr
I0PFl3cB0Y5QUEB1LdaaNvaqsjFWjlvc0QQVabuQHhgDfekKK+Zo1HHcMKiVxl4HaqXcRIasbmMF
V0xYgFP18+MpPEjHHk8hTHKaedCDNDrjp2dc32sq2u1t76M5iC4Q6fJy4Yy2eqfXP5VIKl/wEpn/
Qq7fvLSLuF5lk7JyQ88igfWtJ86VikjzLyyIV73zBXDeJk9iqKUNWgfPM6bpLQ6tlnoVrQCjG82S
y2UcrD1sUC3dDwwJqnpvAX2+4PPyZfLRiXy1MZvHKLNpMYSZbXpQeDH6TPqukreYEWCQHcDmvMp7
tDBc6Aoq1cgZXTQXmGdYw5Me9CcI1RDVwzZR9nmK6ZNboX5db81EjLfRUkuQiOXcPgHeA/tfNhRJ
vBUxlnpt0feVO9q9cU8XsHK2hqlFGIt1es1xHyzbZeygssfOvHSe3lnNcq2MSSaucPnrvoi0APQ6
9G1ve2EDdu/ahqFzq4TLcF+W9mK5Wah+Y4Uh2qpGvYaIeRaoCExZ2LZCnYxG20tlWvZ7Q4zkq3jo
lQDnBtRRUvTwsUiYbKyXnSpFvTIsDM2d9AqP7XyOLvqYRgCA16B5EjopDISWaEbDfZFfA1ObwAqr
RmPvP15ApycL0SaALocKIOkSMLiT86ud8xjbMNH7am92W62g4ljRmdz98SgUzGjOkr7A4dDXp3gV
cyIlB9u0wP2g0W1IODIFWJoa5xK/N91TXoZhTF5ohQbCxjkeJii7vA+Ufga21VYXqtkt25TqIz4j
y7iHBvrdKDUourMEKN6TabdO2p5J1tZs+mQ/rpjEtX1J44WS5/EjAI8NsN8JerqnaNKiy/6zGVrE
yFSz8DJUfi7qxMLEc/798QS/6fetr85JQO5AEE1keTJu2Q2WVOyarkHbww9H3bh9zpkGxA0Vx3kp
ump4cQhCUi+xFvOuMtFwSKl1+aai6B7Wp09aMRbQ7YkNt7M2N5B7D87MXSeyMw2S9VnezBFdKc4t
ckBAFsdz1BYDyPReH/xpGGhrF0K9TESSbfVugjdcITxvtFZ1Jhh8Z6FzSNJZ5r4+KHAcD6oaxWT3
mTn4/ahlHkJBZHUUb8+Mchpy8hmoIkLKNB1KfATCx6MUWtlZtaqM/mjjGofAOihtO14GgEGEU391
RR7ZKOjV0UuHHn+N13Uwn6v4vDO97DG6jiCSdM48efwMydBnDT4VZPI42l9okxPvw1nE90YxXDpZ
EzzmnSUez6y/9ZeefFOTQJcSPw0LJD1PKnmqmZnBEGqzH6sObBFo5FNxR+L4KGjjz7WKNlf1fcj0
DZBqv+JUz7QVDZlszjzHO5+Z5zgghMkp2QvHL9+hvMCZG5LtTN10aUdCv3ZUR7/Km8xyS4nCNjav
qMtXWrUlLWi8wsBSqJ5RiRj7oN3mWAGjJaGfrf2usczJBJHjUodYzyby3ZMJyhoDSkrKg6Fti3RT
Gb3YCtWWOonLi1ZwKtZGB2J2CNPvWWLaOwT7DLRJCF0/nqF3Vge7wKDFxIfiJD+ZIKfEQ0xZ0+1w
7IWrTkX/aRoidaMaU40IZjltKmWuLj8e9MQojFyQ4HU9EaE3s+vZIsefxTSypJKYzvvoq0GCwWt+
Z1Zpux8XJbgEI1agjxk+1Bqqj7qiq26TZEwGfQIoOJ19T35l4TlRaPTv0/pGTww49XHYXYMuUnZN
v1iXA7LtP2cnHtE3xMh+gnWEfYGmXw2q/jQvEsVDItGNw5d3uY8V4McB5J9lhFVSFDllzgaVQlyv
c7tLt/QTs41WzPJWR0DyjA3AaZx9mIy1NWwzI8ab3KZFUhWHD23x2xnhO6Qt8cOqmnwT5c7kJWI+
J9h8momu4+kqzQ1T447gqj+e/LqjN5/2AUtP9KOfmuj2ZWnUbRO0TfYff+h3th+BKNVmVaUrRXvn
eCgl1Ll/MWDxUzBoWJVFOqae2Of8+SjUs+ktC9Blpn4StMQgJ5PSGFS/NQhmRTFYF1h3lWeu8jfV
jHXeEDQ+IGLptR4qaa+ilmKRROxtpPkBRhEDUJk13pPE0/eDWaR/hdM0PBtOFHVXAW/6uQwRRvLq
zLDqnZLqau1lZQNn5c/f/VAGph2I3PIp0boKRAyG1FF9rNtBkaBO5sWctWdGeSeeWHuOhDDU5RxO
iZNjojTsRMZczX5qLMjvD06IwYCax4aL1036hDhS9EzxFn5aEIa1nwyyJztLY5gB49LG32ge6li7
9nnxA62p9k7i7YPKCxLCjqfrSmifOdbeLjye16FptSaxKAWdPG8yILQPYpXihjpzrQaGvdHmoTtz
vb/dudT7geWBYjccnfjueHmT4tuLiRaSj0UxCpESdU29lt3N0mbRRTIuSAt8/LXfHZCa8HqTAyQ5
3U9cdeEyt4vwzcCONnaMIjUoJm07klWibYuO7sfjHTgcx9cUb/hqwHWeX615qgNaUfdS+IWcXZR3
k40tl6tYt24oFiPjO5b2xaB0wRZxrGCXt7G+p1SDQEJf1p+phBSbsPgvzs6kOW4kTdN/pSxPMwd0
Aw7AAZhNzSEQG0mRjKCklJgXGCVR2Pcdv74fMKunFYgwxqguVaWiKAfg27e8Sz/e5nX5MsR2tCnp
VNxkclK2g3llMs6PNR4VDiyAPcoVqImfPir6SBHwFh61VtpwzfXarAoQk27oNfGVoS5Owy9DLY41
xO5tjASlQPY+bda0CqgtJYa2kv2Iu2AaXQsjL61mdjdqGyANVArjp6/mG2NEXpaKg45A9Y0fqrzV
mF8DZsx7YjnX7GxmwALSIpe8DK/AMw9NYRaXWUpcI0vrkMk4cg1iku1A8r8BRuZ8eX+FnSdItGPY
ParOPqLDuthCmap1TmrH+qGZdOn2TfJTLUz7Ez1u+aFWC3Jyp5tevFCxrpwQl+ZwflnpzNhDMI2n
31SXYmSHRfphMAsMnYNmXNN6nh6MFEEGZxTtvzGezYHE3p3L0MvKYFuYZiv8QT8oTULh1VTCe6xf
CjcNjBGmVJpfyaoubAeWCzmHIMcmAV0U06h2h+PQptOBJIcgLhoxX2/116jw4ysjXVidABqBKINS
YrxlndALu6EPzWo6RHqp7rLAugcAew1Fd+F1QAEjregwCI2qxXRl+jDLyhEktW1S7onJgvUk6M14
OORceZ8LK4MuDGBr0ga6kvpitzlOqlVIcE/MlC0emyHX7+NYptukHbUdVcDk908T4PDQwC1BAGOd
vVrg5SPVXPWALJixRbGs/VIm7V+KbsUPE+rQVxoRF8oiDkEMSxCpINb98tYa81orzFCqB1mo067u
neqoBwiKlfhCb9mtwda3Sw11fLvbmk2V3dZ9rFzJAC5MJ88Ae0ef4xb4RKe7L9Oadky5wg82tfxt
2OUoCMlI3yGv2F35vBeWJ5GbSrKhW7MmzeIKQ6+ikRLI7aELhXc3DpC/ceJVr5xjZx0KXFvm9h25
oEOLGXTW6RvlZY5Q2RxxIGNZfNcV3F+H2cjPzDwISmoS3GHW0N8KvFJdHeUwF2V9ZasXUuxymac3
iR6+KoWu7fuxyLZZjHru+yftpbucesdMwpqxCWdhsl1F9lirqXoYnRaOsNWjTNdH3T6sw+cBHtcO
IFh4myRY9flZ9sEaEXQoBkrAGKqaX5QRyHhT2UAoOgDiZW+iIJBV1brJYqpKq/cf9tL6YNYMIWn6
0DlcpMc2roNwvE31YDU2VMmiTZ86y5jTc+8af+jCDTT3KCnTzfyXMx6UQBRGJqavHeC+0P+m7XA/
VEn20MioBg/saDNpS+WGEM2P339JbgQkeExrBksvwog+FHUQ4UECuwM5Izza/6rN3twnkdZt3h/p
rMs/r06u2bk1gDeL9mYj/UscZ3vNFDP74jDZxUNOE2Cn+Wnzjashw505kStqRDUE+ET7Sxty8dms
k3GvW+GVs+dCiME5R6qrCsRKAIGebpIB65J8qjpx8EWFeNNkPGS9LdctlZL1FNlAjnzt4/uv/nZ8
LsIauupcGSinmVyF8zP98uqF1Snx4Jn6odDCaiZbBMkHY4BftaJxiSQqp9ttGkrIbjZOsAK5k8q0
ECBIspDODeLpWWn+pLNYBWtBP2XjjKrzRTqK/KYQaCrbwPJRkrLDAiBUa8XZLGM69Che1UiKojGU
omOFtnO0sS10UVG8csRXrU3Hh9Ec+t00IoJ6b5h1cGuVszQKy7xEaCBN77y4lzRjp6hs6E+YBcaj
OMmgRKD03R28pI5OFTZrENHUIEnXSEBPxcrU0Ep1h0CTjwgEwt7XrFEDwkCihEBqrth0r8y2HtwE
h1pl37BUdqYlszsVx5fvGg1s1FAJtx5rIQGpqSWGvhM1Q8yFGzv/oiu9KtaYB6Dw2gZF96WY0IBF
Aiv64WGnUCDw7Ztzta/Csyb1i1mJyckRGPE8/xqy/NKiBiyExthcOYFTujhyJ3pQjohq/QAy59Ga
Cu0DvhDT5ykb2p/GqPa3DezFtUW77zlTPWUACV/UD9qUJ/v319iFK4ZECIQZ1zca58vd1Ruxogiv
1ymxZv4NLUQoiJbt7357lHkLC4T/yMVROj9dyJlVYwKkePoBV1h76wkZb2BXv/zmIIJKjQYYSHXQ
16J2ezrIgOvKoDaNPIRNX25KQzrrKQyv3clnxzujWDpi1HDoBJSURXDaIjM5qJ5mHYZIJitcEsTD
nOTsS8u4dvSdHe/0sdj5MzGZsJsI8vSFegxRkDqJlUNuRWjJI40bq2ODwVKm3DaJaNaqg7uibeTX
kFUXBp7BZiQYHL1wUxcRqxlNE06funJAgDM8WlXRY+ebthtcV37YKgoGUYy2McJL11bj32WAkyMP
5DtJMLmiKmYowuLIKwGeToqOmaiN8/xhruoEWwxnkvu2VkLsM/RJmV0nqu6eNmC0N2uz2BRIBKNX
CtPU8FUKFxLp0kcDdaHvaR5Zf4ZTWz52ahwbLvr5ef6JwkqIzlE8Zt5W83tZbwl/8k2J07FH8hiU
9abSBcoOdT3kt6UUosRzAcDNmuPVeow1q2lXTivzEuuX2kpR5Am6fTUVPmrQYhoOiJr6+LvESXiU
ioMedcoGdMe8yw5amToPCOskL1Gu4Zpt1w6CKEkK3j/Gkf5LFIxahzRZ37/Kamon1HBq8apZ3oDg
Sl+mq6Z37gLki+p7TtFI29VaOX5pzN7XXQecg7+tazwGVkQAww+Ua/UfaeWrP3O4v2SlUY3yyQwm
dTZNHEJ4DsxA3IxmGJtrqKb1a5wmNwonE8e/70Hl0RsWwx6Phf7DGDnGx8acFF4yTOS+7JGkDhB2
sqZN68T+xkrBJ2CCYI64JzR6+6MLBrNCardDQa4TerdFHi2rN9TMw72mJMJH3LKlmGKXtOytjEq6
lyPSovrKX62exF9SQ6Tos3e5o7y9VXRLDcA4UCiMvhh2WSP+4uEA7bZdUH9tjLosN/j8tAe7naKt
gfLzTenE8XNStTrYz6LVHwIT2ssqII3FuyrOav9KwH4WJMyrlyoEXSPmmLrAYsfWlEwJDcKjWgc+
uh6qssFYJ1+3RtFs6gJpqkJeNX89r+7SAUGcf46SMHtylgxJVSmNTLZ2fFQiGnFmXxZ/Qhsc3VJR
ir0Y+2hnl1myi3N68EE0ib1OM3eaYu3OqmX4uykoZGhSFgoxdHChgc/n5y8xSySZXif20iPPEWyE
4aFyPfTGqu6gwvqj51y5Ws5zQmJpkz4lTQjGhPtwOmCbJI4RxXV+1KIY4X00qHdRDNkc95f6cers
8U6NpcrXT7VdiLvmkzbG4vl3rx7qFQapPfPAle4srh584gLbziJxtHwvv7PHpLuTIh2vZBbzeX96
NspZ1oJoYWZv0504fVPR2lUom8A4THq8U4whX2EmgF1sDhs0EMGDPZUDUnhOt+nH8Bqm9/zeY3Cu
O0qqcF5Q1T8dnANNWGDVjINpVP69ZXjaKslQa/IQFnj/Y57fPpIyJMECMKq3ST0dycT3cFKrmNes
4YkEdENGRNl3GcIcm77LLSqxrc45LZ3f5IvP6h6EHVSEaCpC3l5ce9kYgC4Na+NQCady8ROvX/yh
NLZO74y3sez7NWI4+cbCluzaIp4XyHJqZzELilAcIMJa7JpajKadlql58NLxzzFu5CerlRGgUjO4
1WaZrrwcbzhzgrU0cudh0KIbRya7Rgm+/f7Hp7hBYsfxZZ119GQhkf1vTfOAEEn7aE7k06uiq8Re
TZRnPj4sVEglKRFAPH1+f+hLy5uy5sxJpLwDxGYx744fFWmom0ADMZmy2zDFHGvwb9Ix6R/zyr6L
MOrZ4KiMVSJZyvuDXzhGKKfClKEXR9cd8ODp6HqQWU40ED12uFs9qFlY7Dt/rB+z3rL/svIY8V6j
NlCZhFZ0BLCTbAZc2K64a5/V71iBvz7EYhk4ntV2UxZImiSd6g6OgWtFT4JtNihOwLUPN++/9dvV
cLruLJW6ElPtzD2Zt8LLL6f1AJOgb1FGOVRqqgA5i5L4qy6j9MXkongyCyCrbqPaie82RaN/JZ7Q
6jVdiQrMiRiDxmU19L7rI5qcbNu+RudQglf9SkABXC5MRvwTShCsxSoK63hP+GoCoiAjgivRhMpX
BO+FAnMsbveJpiHMj/K/8n2oiHnef9MLlyRRNF1j2I4MDVDzdH7LfCAUq2x5GAfa43mtKDdOXTkP
s5HcFrwwrKYROzsAC+aKC+MOJhJmZU2AWK8m1GtdyfOJ5mmI7Oc6rQqjfrHaapH3XZ+X8gBQrjpm
mfPKBu/3WBHad70YrjXfzrI8wXCsbCr4XM3kL6cvH4IRLENzkAcN56YPZp721Gy64ObKNz4/uaGt
A6tGcwPGHcz102HwkZABh5d1MErF/AYYnsx+DI5aKJxHgZ/LCgsT/KJGpf7UJeNwrw/RXRM5yg/o
YoTUIvXNjS88O16rIvUOjuf4azXR49DFi2u8gl2Y99Jy6eN2NHffTQ6dZdRkJWpYtPYoD73l4xDq
++gyAlZcgaS7pi994btwsMwp6RuoaLnLYln0Mix06xBj3bPzMSrb9dbo3GG4o680L4a8n/fOuups
9coGPw9ILZNwdI7JIEifFcyx4mimyAr8ozZOw37sFP+mTXy8SOugd301Sjc0vrPfP0spIhP/zc5Q
rDu5CFRqiQOhNcjg2NfBcTaR3aRdiT+hYxfrsBTGaph6PJgIBo+o3j7raDtcee/zyZ2fAHE/rnEq
dkh2nUShqt4bAjO54KgntbihodSutAmgoPSlvn9/1Z9vZYYi9gaZwtFCM+R0qFhNLX9M7OAYYaW2
s/qk2iMZpblxoqBl22bXOvfnUzqDbSBWSW5nE8j56XgBuOFkrMjLVStCZSFVUD+JborBwfwkwQQ5
CVCLf/8VzzEUZDTUPSH6zEAV2IinY7Ygm2lNa+FRIFz8cTShCeAnnSbGvT8qQet6WVJ8gj8JtDcW
DSZ4fpcnYhWACYQOhImRvTJE1/crHVPVYzNJ/TUNcIdey7FOHyMdUbQrj3zhZuORCWQAD3Io0UA5
fWRbG+mF6UV0DEZLWWOky1Uap+LrhEntTs0UbKEbW9sXWsXT2l5xE+ulBQhfVz6SUtsbL470vbRj
ex9qrbUZW4RPNK9ojxYmq7eNPo4bGNwHFBlxGQkjvb61arveS80vbkVqaesoQxESY8bfUwEHgMZc
QMNBh5AmLzHj4pCVDoqkuR1Hx5RCQVNRhOrC0CAFN8KVRMzx/am/sJHonQADRhWZiPhtZfwSIFRm
MJmN7UdHM0F9FthVtBZmjRsA9eUrQfDloUD+okI3586LRZZQXk+1yQ7x9qzsFeaQ0YdcDVLXj+v6
SpJ6fh/yDfl6zkzwMrkFThdHF5eKXw11dNSn0t/B6FDWjYE68vvf7sLJcDLKHPD+8u0ULa0mM2KU
QK8st1UT8IKO82SrpbaFWjOt/43h6BLMISwmK8tNquLfbtmdGh2t0TQ+lm0xud04Wih7Ks4tlpbX
inUXDiLK69LSbZ04hubc6esFlWobSQcTWYD+20IsbdZ5ITEdEcSFJsL+awyC5L/xknOjGWQ8L0mJ
4XRQa0z9FvJDdJyZM3vk1QMXIQ2JtVP4Pdeja2nBeU4CGJ0NR0EHGRwWwulwgW8qgdH08THSMHO1
9OyuGZSPaWn8FJ1+dIbog5GaD0OZ/a4KCLucfg85voABDjphkYsGlEtMzK3Do9dybWF7heBsOnZX
vuZCf/jtMMHphLIZmTZhglgs0Sbzai9QKVihawKpA1ZVg10bxmWrPubswphdMW9UorM1rWjKoC3U
Tn/ldUgNhQK1cmBUhvraDtDZpqnPXcubanNj99G0RZZ8wog36+Ph9/cVRA92LZz4WclzcbQPsWdO
nkKN2OrTudnflLtQxuEuniLpjrA2r4x34WAiSpxZ+LQ6MQ5anBZQBpPR9iLqa1X3HFIYv4nq7hVu
zDXlpwvHErBzuOkzoIgh5wPllwOjHDwnLToLBz4/hDedR4bbCGu4MukX9q09d4xnERbqOOYigJDp
iPlba6RHtH/ot6k4Gfbw19xcOvEmQ8ppXSFdunn/cDoHGcwYGIATZCKzVt3yI6ZDRfTZ+tmx1yrb
BV2Zbp3ULO9sUAa7Ksj7YzoYAO5z9NqixDFfsPnM1pQCTChVFHk7TNS3bellD1Vrlw/GdLWSeGGa
baLkuRVG+Rbu4OnX71s79X05ZscoaeM7W50otKv9AHPQbq5MwYWJZpapFNKxomK5BHY0DbJOFtT8
o0Dvya0yBaHnBEHt97/5GZ2WQwSeJTAELoS3mOH0jVSr19BfivMjhCYD1Lhu3nqVmX6dyu5tQ9NP
ofH6YYr8bkf4k2+LWJT3aJJS+zBxUC6mBoqPUrxWRR5uQVBlm8pLhi3mV+GN7JJnHL1heoti+o5V
ce4mChy099/h0pcCqECLFAE6ApFFKqH0sy5kZ+dE16rGAVxLdDCCa0STN0jZaTJI+O7YJK8zjwdI
2OmX8qEAgvRzimPWGDHLMerCHZL6CL4pbaon6xZPzm9BDFV4XYpG/xPX5cJa9Zipv9Cf0I4d5qif
PeEXH7NJym9eNtb11rGq6JibwvsOpQ5Pa0kIXUEIaLRiFdtYE/7+p5pL4XMN+k0s8fQdJqfUyzCP
i6Nu5AnuB42H3UOdOs/vD3MmejSvKtqDs4oyLEmSkdNxfIxbhwGThaPueagr9FjW01OJe1piNWX+
emO0Gu7QSHJPZu3ix3tT9+p9Pv2eQv3b3UU9mu4orRaKpupiv+pIDTChWXSUGDi5SM4NN5Gpd64e
OfUOC9mfY2ZtW6+pPuuYll+Bg1z4CsSoZPU2AEWJEPEiMtDiUo2g5GXHSu8sOKTa8KceYMAAsUju
Ivzv8O/WsUgx1Ty479Ei3RSys3eQViNXBpW5yQw9v6LSeeE65/iaeYOQpsAFOYubEb6cj94QBUpL
H/yXqo5x3NaBcj2PslPSlVKKHEOV0fbRrzPCu6is9L2hw6bDZ1JTvU3I3/qWWBrJ0RBGcEyacviJ
ewoE1ijzVLp9ePZca2u8xWynmw8EOqURuty0GJBuOV1QkZcOCexSEsPaqJ70MpCfqVFQSvRpRyAe
hdxkvib1cDzc8qzyhhkpdmhSh4rbh0jhu6XptfG2zFrjW+6p2n3Dy21FNlTss0HpQOlIzNs3o6fg
llZzFs51vlaA3x9FfOgUA4qOVSj1sxam/AyeoN2j2Np5mxhTkkd7DEd7XehlX2w0eNHxunGi8R7v
Td9cU60dIPj4NvyB2skyt/MKRW71EozuprfrENPQSk+K9aSWFmU3IEs3Cq7y6q0yBfWOQolIV8QX
2VFqlQFouJoqjGt8FBSBFShrEkC3iawHVI2mQ9GD1JjMSX7PUYkpVx6evJ/aRrSxK9Sgf1ErCztb
IKD4yBR1nH33vC5/bpJJ4mKi2dm+sVFjwWzAw9lioGecuIbSeeCJhkHBaqiPZUs1Ni8qV+N8R7LX
swCflGlmHpvYLAWVXn/8EUNCKt3RqWmjRsgoyVWcoEO5auva/jkaBZ3Z988c5+wamLfaDHKjciup
Yy0Wtq4YZghRZjpK7HQnl/MAyUjMX1XMDEM7gYE8WcR+7eRkO8VJevVzBNp124lsCtfARbT4jsbg
UKzqvNJfxTB4n8yuQWad/MV3K5xS2B0oImLCgnLvX0U3eY0Lla6/g3evQnhlCp7Clnxu0/qGeA7t
JkhX41TBFDf0Cvu/URvuxNBMsHKDqmToROizZZ36EmZi+jNXEzZO2ZWFvvYSNTloKGzRWmrGONnA
4E08N8ckqtjEQ5F+w7SoE+tc2I1YU8mysJRwxh6eRmKT1VldoT+rTTzeGOXgzzZtpd3tHC3X+1Vl
GFQrsGkWFTYS6F1Z9QiYK9c7x9zabdFpKwXaRANxffZBs4JM3WT5mK7hrTqJq5datip9M/jhYUwe
gpr0MfNOE00GtxD8FGL/SA9+qlPjf0HfM/qoBS3OTWUlERAsZrqCoc8OhnRpnE2fToDU+iQe4bjp
6XQXQ5rONlyQxjOqth6HZev7L17pQ8LvBQzaqreC2UkKjLmrKKV3H8RpnD/4TSz628gz1W5nj4DP
tlOV5x/fX2NnRVrafzPqhNNjhvioi0gjCL0oCdumPvaRnbhmUVi3hqiOtYovdmeiU4qe5Ld60J0r
dej5dDs5/SAtwDCjeU37ZZaLPj39xogYLJrG6ljEie7mLYLKuS9QYfSMctd0VylnF95zpq5TPeIS
J5lZvGcdZdpgGx7jJd5dm1Ckaj3dBvGb3rVVtmNtYTgp9N9OaAkbeEciTQpy4LMWwwrpa/YkuvoY
zLToWSZ+k0hk+d+fxLMYng6HNeNRAS1RAVnGcfWUsj3VtDtqpXUc2uAlQb3rQ29U4spquTAQoc8s
lwJumnUz//yXVM1rUMXxRdsec2Sx1yQtEDXpbmzjsroWxl8YCrQ74sscgBj/LRsVvQZ0gfhxOGbI
DrucCdMGfqV9B5EtvvJW511Q6te/jrVIdSM9B7TUDsOxjxE2akp6gv6EmpgeC3QvuAh3OFpYf5om
N3IRRNWKHkC+eX8Oz896vDkQlmSRUgFB8ej001pxCojEtoajQHBvLWvp3GbjdE2s6xyCyauSx86h
MkuFgsLpMLKK4tKslOE4CC3fKans7ipcszaV0Y93ICFst/T76MlOwBElsyQxwLR2rZSm/bvlBR7k
TVmbEhPZx/JBhjFCHbdsevJxo1oNfWluQHnk6xjL4fX7n1a7tJZmOCEWrzT3xRIjiQIMyJ2kGo61
qe/ixP+rt+3wuSzLle15O70N1rHu78ahvAHqcAeo+lPD6lsVlq7cW9WowiSW+/ef6cIjMQEAHWmF
UvZYphNhq4f21DrDEZHOZIduZP8Y9SAcK0Ep6fePh1nCinTYAahF5fd0zp0y6UaDqsexMhuQaXFk
f4x6C91IHdmo91/rvAFBqUjSBcUNA1IaYJbTsSQYKCXwDe3Yg+Al7VOtTN0ahFzZqnMceH5hHxWK
i9UmkW46Cxp+VhVN+RDWA+q4EZ9MrCbLzA8l92W/GlvPuPMJo6NZRxVqQ+Ol+gYEoPw2QRJ9TELu
XLca+p/DlMffuWxafAx7ZbqB+8uNbA3g0u4nD7vG31+/qERQcUbpb1YbnSf4l6MQHFKn+6Mcj6ae
61BFML8KKGQ90U4or2Rdl9YKneW/YVbULRd7VunaThljZTw6Yzeus7hL3CDFeMofg6uKrnOF9fRe
pgoHmWpunVItsxbzhwJcLibJWGYTWm7elAWEfonYeYaWua4E97BjlHUMq37PfHzohZNf+bDzCIsn
wEudE4olhBDM8o5JHMUciLnHY50A+UfxSyU085E5VSb+JzLxz4maZyvCy/TaPXoelIAIwT/JRNJv
Vu5exNt07CYzaJPpaJLOYBqaok8l+5KkCPOxcdB+f1/SL4btDDkd3O9b8fCXJYT5b9VZ1qgeHZg9
VijKz3qqNzdDDw39/W154dinWzvznAi6yDr1RRzSYmw7FUliHifAIJ89B1RC5OCW6pYltK5Vh37v
Ta6ApMDaOkGg1JmcQaz9IgaSVNbWn+8/zvldNyPiKfoyv5QDl1THDA3bKtdmiPDgPIOnM5DStcsr
J+z5ZMIQAlhGhWsu2CxXciacsCxFaR4rI4i3fVfxysKIbrQGl8W4a7QrZYgLL2VTEjHnKAzVwCXc
gQI86ht+ZRxVpHxWfUbpq8qdZvv+p7vwVtyWINUcbvG5+3567LRFXVEhr+Uxq8zsNoYHs299PdiR
PcxIB1X9XWwWx8FcuAYPP0/UUljbq8tkGo1RHmmlaG5KNLtp1Z7CtJ84+6bECfD99zvf/fB+AGfR
nUHykv8+fb8085GD0ALrqDngkjwI6VBhGuXGLymzaVNVu1NmW7tJCX68P/Db/JyeO9zGb2BEhGYN
zsDTkWXQoCBS8WVxx+p/GgahtK8k1cZslc984vqpoOm/DmsbwL2awMcpMCilr2ts0EcYH7TATFwn
0r/VBIeYHQbZ0UbFeOs1lrEKLTO7srzfwFLL5wX2jMQFJxad8cUFVMfYew2tbh3LRMk2EqaQa7V1
9OzliLWpPZKRjteHa5Ks8UNeZwU5sR9utKZQ1rUli1UAAd+Ne2BG73/I830AIASAxlyvoKWzRIZ4
HZ/D9Af/CY+Cyh39RrgRKpXXbonziwr2OQcS+iuMgc/L6XQBMMOPmO71k0I98uiUpUL+PbTgQbSi
6V/ywTOOVknRwJ3optjbyEdRyA1DTcsR/Kt6vHhjK39MuO0gYeHA/Q0bqlbc2hgl7bPId3ZBFAGG
sz142auhCLEvHv26nNaj6TTHsTRxFJMZ6fVKNaMKZ1jTTP9EXHy6kzKrUtT4AgciBBh0AMuqMW2s
IIr3keN06TMwqAmVi7bEEjixZLKhVJN/cVpo/F0VxE/czukPyw+NZo8YVfa5rAwn2mRFKJ68ybK2
JDPpi1rmQYVahzeka8nLvAIwUKcVp9D0LPQYy666GZGZ0PsKZ9uirbxNr5XaDQiW6EdYaJHKxZbE
vmunRlUiXCeLu7qtop8lISm65sKfvpS5kI9R2aYxSvKx/pAK5AZ3loXvDUrgQ+evWsT2aOZ4RZDs
kj7r3CRIJOuqpLwK8GtoNgKj8Q+KD2obOLqB428dyVi7sh7mGOh0N8y6/LMaD6gvymb66XJoRtRR
raQJn6IGEXpH9mKtp1bztTYU1Fz0rrmtLEXf5CVNrgkVuSsh2vmxxfBv1Tr6WnQyF5FDOOFKY3iY
AWWx/jUdAngrQSxdqw8lpVerPdAuwXW3Q9T0/d02/8Mn7426KjESyHFSGOSXF+8tQ3xqWlADTzRz
qvsht7p1FUjtNqIYtjW9yL8n5leubPHzcMIkMuf2ZuuBSSBbPf3aSsK+ZD+Jp6ZN8w+eSS21T5Vh
ndJzvymJ2+7MPPa2BTZkNAlwtLbjOPsAX7e8cj29BS6L9wcXgdIsQE9UE5alj6YSWs+zGE9TIEHX
Da1tKptImP3jYI/agxYFVHu9XC30lTT8FuRSZz7rNWYIsEfLDhn9Kq/vOrKjfttlmfFQOT16Tlk6
qf26IFBCarLAV8PtHC/b9pFfgwxGsGeF3F7rb0CXGtHayA3nJiazISyd0Nxfa1pWIFJGTRx7ZSzQ
qTaFJYKFvtVwg72/As4iAiaBo5D/wCkM5ZxFdiCbqOor4pwnhzotEDQndWFNTtui6rMNRiDh+v3x
zpb6XEF7q6PRXgWvMT/PL1Grj/g2PpGR/lTLKr7H4kiHh+zZyedSzT/FlSqey7w3n/FCrK8wFc5u
lnlkJAfnPjU39LL5VOlKXQtl1J/6apjNiJXEBXRz7f66sLjpblEimUPTufK++KCpkw69KEr9KRz9
/DZ0EiwzTUy60zixuMomHwFAET1oTO5f5hh/tRsjvEGq+prS21nax+uCU4DgAQZHp0F7+qGTwmij
0G/1JwgU4ye1z/K9U9DkCxrF//P9Ob30ZX8dahF1EdulhsHJ+ZTaFCeHQkldIqR+8/4oZ2c0oCIg
N3BV8XWgUjk/xS8rJ7Q0FcmlVj4Fo65tYzVMb4DA6zh0jtm+LQrt1hc6TltqO92PsaZdOSrPy3wA
mqh1gz8A/M/3XIQModFz7UvPeCqMwd5EdroLgyhZGU15BzL3ucvUh3rqbnKjeuys8Nro8zc8PalA
7hC6k1Sbkrb64ht3vaWoTRaYT9M0TPdtrOlHZHWD+y5upnUVAhaFd1u9xrqa/oVj++csD2cl2yq6
FjjOV8LiQYhzZ9YY00DRf3Fl1E5rTVaVKk9qRSKx0qyeTjYqLc1jxc8OMsUkdlVmQ6G7Nlp3P3u/
3TccsvBK+3p0p6YINQynnejb+8vjbOMZc2USqhfXigB3tpyfOvZBkwMNO4p29HeDan6w/VHfW0au
5xjopOMtWr71wYzBzpRRqlCPiLOX2tfDa9thufVmk+u5Wsa1YhBlLgFimlWFgaTafMwKUQbrelSK
eCMCgngnLuPMhTVDr8JEEGX64BQKqPIiLVFy8w2n+Wrzu956QJ99BL3Wavp60u1kboD1RripJiSa
VqpRS45N8M7oi2ZT9sGzkt5aVXms7KvEML+XsAo+0FnoK5ihYf1sc5e2KwgxRb9CtLz7ZrST8cVR
i/BDmav0FnQSJ8fNM/h/blrNtbPIj4c/bX1sACpH6R3+gSYqW1EmVkRvhVhXpDIKWibFNLjNlGQR
dRbavSttSMNr9lRnQKg5oSJkgLMJxPVcDkj1m0zrizL+6BtxJW6GCczNqgl8pB7Dzq7FivM+fu1i
kXzyFFFTuZvi5qNoWn1P/J18C7XIAGZNsZiyYeT4gYsiL1UMDfudn1fW4XwO/LpBeFacRkASwHgH
r7RMLZLJzOs04lmh6aJsGdtJ43Zdqe1SXW13hgjym0DL052IqvjjOCtYAr7o1lofxy71z2vSKtpy
w2LmQtcF6MlMMeH+W0RbSO2GY1Uq4qOCmwiq6XuK0xtN/hXYlDRquZ1FXXL5kmrRgznx5fJubwzx
bwbYPAScChxXkcuBPPKm2vHL4Y3eitmanlA/JnkrXYkPp6tOo9x1RN63aa2Wq6II+r96RKKR8rwS
c5whlQhwqX86M1GOW5kT9PTqaNrG9CyZWh8ncQiT+1p7zOnK2nq7RrByPRurGWj0RtGTbByc3L6O
MNd0o3B98z4lIq3sjZFpK0d8ibJop6bVlZvt7Gp5ez7Akv96vqUl2mD3gxJrifURaOwu3dg33cZe
DZtgdXx/bS6v0Hkc5CpoZLA6qectvoPRFwMGQnyHeCVctFHcbtWv2UJXvvfZUbwcZxHkhbpXdL3k
fVRXW9VusEYWcr2JVmBD/l5X/3nBKv57XiC74mPk9+Yc///++H/vw+9E2fnP5v/Mv/Y////sN/8/
f3osXrOPTfX62ty/FMu/efKL/Pv/Gn/90ryc/GGTNWEzHtvXanx6rbnU/tvEfv6b/78//Mfr27/y
aSxe//nH9xw2y/yv+WGe/fGvH938+Ocfs6LUf/76z//rZw8vKb/m5t/z+h//6+71NQkz/3//46ZO
XrIf9fIfeH2pm3/+4cj/ACNEQcwBOUmeObev+9d//cQGJ0hxgX4INBUWRJZXTfDPPxRN+w+a+vwO
GBdQvDNxGlGov38k/oM1xC+gskUTjgrfH//9oIe/T8K/p8h/zf/1539kbXoAitHU//zjbXX/cmCC
hhe4/8wa9KB3AbouDijcCSIqubrYyS5dmd1d5O/D6g4ttjS9aaq1xJQA1aKM6r3ho9G7H5q91O9Q
DluNmQ6l5jab/ou971puHMm2/ZX5AXbAA7wPN+JkJhw9RfkXhCwc4T2+/q5kzZlSoWqE6Jnu6e47
1WxJJZIiEmm232ux4gzgRwIQLXAataMjdFTWVqUBIhBTQ4hNoVXOiurURra8sBeeU6JqV6dqsUkk
Xn7GAg1IbKsydeVu42luF5heQ9Uz02o76dc5aA8yywN21nCdlKj22QZr/ba6Tl4BKv/eP6F+RtkN
KA6OHgbFTby5ek5+Xj6boYlPASwf0FwECiD9Fmb1OLzpd9lj8ShpVL0T3tqA6M9izvTn7DF7bN7S
gMQxGZ97FBie0AniWc3wNoSojIHEI1nD1MzponUTvWgxitULOxq3lUyHyBoyt46BFAXg1ofz4h1G
NBgdAtJHh26YEREXVL1PbsmYuCf6Oa9kz8eid/p9Xh6NsyMYa3Vxk0toZSa78X1xNO6bTXI93sYP
srk4k/gBzlrRUtA3LAsKTEz0w+ZXnUcGgGmV6EIiMv7ww6H6wd6cHebE7P6DhqnMbJBp+v8vsEHm
pMK0aeW/Tyr8YM2BNgRjhhcCwO3hsb0PJlUiAl5ISzTZDtPCIEAUP4PpAjF5T2PxUM/1IsxdbSKk
/82rTS02rhMAMAqXFeEpwCpMLaJSGTNfaQEv3FDNHig4UWnEIoZDT5cmRDwd8VBpyNChyHymzogn
2Onfi9yPA5garMk5HnMPYK22Yncm8A9BJ9SgzpRUZ4BKEfV+oPUGhZS1Qttr46l/9cAvcwOnBOj+
+L6oUTFI4lV+QldQgWbJ0UZ7nvwcrpKegjeaZ6Vvkjf/WCMrplEfzL43i52sk3od3gho+dSRgyHw
aJyz8PdflJz0OgEpUxehagqtfkQ344wgLB9XZlST2qPatb+p34OELW4W2+iqAws7shUr/+A/jE95
D0Qdmu461l75CvXOdOORZlPeamean8lGL4l2L95Wr2hr2A933dpnyVVB0CoZXgHQAFkpQSXXsgUE
Fb+g45lmIKCNaBdY4wPSogEDOmv4HuDV9/wlfclfyoh0Pv9fzom2exV2MtQuZxfBgKmc3yDOjzLS
c2yjvrgElBLYR0CO8SitQ1YZyIASHvc81baH/meULKxRST0HxTq/zBP5/nOZ/4rLPCdNphzkv7U0
mWRZvggzjsUJQEoJ0WcuWz9I6qLtRSMYzoqdS/5bJymA0yhCUusVyLoAmkYXsjLnb89dcqIcfotL
Tr2+L7eJzkiEJ1HgifKCb28zVqW4WMqpYqO0n/asotd3qLrc0WYmljB7oYk5/C9fSPqR0gOVD5wS
hPTA3jKZxVDKAsmoCrBYeJ5HZSPrSKqDOg2FII4U9r1V5b3v6Es0WMkAybQWiIyRUotVUpaDYXJw
TvBTDIk7yEG+CkBtQhVUrQPHMygsbYDkLXdFjiSzZkAkR16cMi++7iXlDNi3+te2918W6OPtTBYo
rWItRKhYsZcyTWjQgf+FjvCaRlIAugnM2i31U3YOGZRZC8g7Itz3IC0rDlAcXksQO9P7bfp0ToiO
6l06p3R/eEw/jm+yrn5yFsDjgPENsOxdYBbmrncGYhaNTuXeuNccw5Huc/gGxr57bre9XW7DmYzg
3JJP8az+4kuuTvTbf3rJ+Y6beIGw7f5xwKa1pVmQpIK0gJlXPBVAukH711PVEJQJ0s/9uLmtNc1a
/B5ba+5elW/F4798r9PSnssx5yQHEuoC+X8TqVW1wTkagYNq398LdL/3SU0eHm5Op5moxGVxpov3
8ToTceIbKVAL+XWGlX9Vu6gGJMLKs32ndp9zt3TRX2hqFAayW5Ge2Atbph7JCWy7Tb5LydPTipkL
21xpeBKZ9F1O7hSikZTswMZFlrNGvTSJzH83MVP5UvZGWKBB3M6QC7iC/PPQZ3ZcWsFBDMyYFhkV
3HKkKaCTjvmq2JcCBceojpaxG92d2ZAzY7mEhD/YBEDS+N3GMrdhLvr2w1j+1Q3zQ739YcNc4MY+
XEcNfIQiE2yY1gI+m7aqHl0omcxWlgAkMPs5HIq59b5kRj5cr4uKSkCWUrFr1r8kPVvuz9cAbFBR
3BOwIGTQdyjsqHUSOXJIl/J13CJ4SAuGFr0z3KW5Wou5E3NZiA8D+sNPzOyKTRIG/+6KTQHnpid0
WtNcac2yjUPskDShmS3ALaaeoyhMfJdpEIMMlS3+7V0yEZe/+y6ZnYSJXP0tJuFHAUQUBgPhjzfy
Lb9r7JGjWBw71NfZjD1m5DG3Onv7COBkdm9FjLz5JqlYxYz9Az1Wpkyc02mH/D4ZmLMe6L3DnJuI
OJ+LSBRZ/8A6+DAoZRIjPje1ARhrDEqwkdxmUDRUO6qkt4JrzW4G0rKgxW/VKltXKxzke22LfPcR
maIXvDOnC2fA0a8tmdwurNfCkR9U1tCl49HCAeOiadx4cE6Onnm8Re//QTPBXEVkx0UfJTWY5iKQ
RnvHYKFdE53iy6yJfUDW1OrXgfUGqCBzpBXLzbdyrYA+8PqA0NTChO38lm09phxq8ragthvbutli
AjVCzYeaxPj4mBqvBns7Q9uZtCQrAERawTNU9bNvVxa4afFmQO/Sl4O6JcnmYDDdVE13CQ2l0xzj
0NiZmJVVE8FtqY6nFbwD8Ak0tL1NehfikhpTr/QdD5eJtuDeRe/1qrHuwGS3wv28xPRFY5uHjt3t
DHKH8Ba9O1wl1AZX6SYlmQvgVihj+w4vAWefqKsVcpJ4u7w689ibYIHZmKx2p+MRxaoE1YJEM9eV
yR/3QBYn69d+DyoEq6Elq8yarRv6eitB9CcEQOAsoq8q/g7A42bJ0k1CWut+3ZDt2UX5M4OCYB29
364jt2SFiejQPtis0w3/sJyVVuB2q/a+AE8DyTPS0WEVbSK3QT0rReaHNKuIgnLsICF8GG2Glbzn
l+Uj9KiHr1uwEOMRk9fdg2p7e4M8Oe8Nub0Vjih57olASLEB2ibmODcrJtybD7Fbmxppzcx9qFjD
OjauOkvfYpoXtCeuT+yBDMRJqdPh/mZOAjcNv7O0vp7OKYhx3qA8ER2Niq2SyjzjTnEDW8vN7JDs
tz0brXTTmeyg2+jsXj1UrimuMERrsEzKZqy+OUkx7Yb7j0iKufmZ1CSVdVHUAC7g88M3lbfV9525
BUYqUtyPIhvZkiR09TRsqCnbOAMpESz/sFmtTseZ6ZkXWhMz/6fQ+im0/juF1sR2/D0P5Zx8mARg
f0/5CQTIHwhzpLVAcsWxVr8r9l8otTcGQN+BbipZyQSb68fKbK3WaszGHK0RP5Pb3uot5J4of21Y
FdCS9eV9PCPFX0MppZU9pa5oiZaxGplERaZakhnQxIzN0IzYwmwd/ap1WmdBNQaDhi3xM4RFrQLH
gEgN1UsrvW1YTzWyaZjZmuqqNZ98tmSGyTUpQHnczlycBmhRVKhZHZ4FhSFDngY+OyyGM6waSNNd
RAJy8yTTpxzPcxcfRoP9llDjkEE7XsX24UphNQyjllxldCM1JN4sd8WLbI90A02bks1hc/egISgQ
EOcM8+E2I0syXrQ21PTr+laFrYB4hk5gAQL7lxwb8srn5p0P6PQO9Y3XO7zOjYrX11dkQ1c0MmPL
t852AuNVIYPVWLnJpwVFmTcFGyzNSlhuc6MA7U/sbH+ut7GeM2s9MeVDIImlfpkh8o/VazB7DTXw
xVdehirnK7luGc9w8mVUVp2Zu6lr2Lnbs8GULQGpRwlBlBxWeGiCK8zyzcCK8FuK+HpiovUcCy4z
3Qqw/Py5wgYlKYIZkRWaFT3jdbzbymhojk5ix3i1d+ItfF5QJQn7JINJI1gjTFBgAW2GexAW439l
L9ql2VmVO5oDg6XvmRKRrN5EhwCs6Rw2GG4GDxGjCk0Pt6HhazBhvTEdFndhNjRZF6a812zREhAI
OrutlTNQxcACV7HtDaxMZtVUcnJKU9TTmIFDimvBHXfyMdsUrrSpbRqYPkO9LEUfCIYjrlInJATm
uVnYqZWYVufWu3onWAJLV/ik7ZGh5YoGK5DYUXBKYAtz0xOkP/QMQxKGIQ1vW/x+NjPW4xNbZJPB
tkVBtcFqs8ZUrBF3ggEKlj7TMDV86bghGO388CAw4Oib5Sa0nCVK57TrYd9YJHR9lwIcyQ7mts+s
qJgErH6Kir+sqECz2eeiYurseo2yiNE+z4NjFQRFZaI4FgK/t7xj/3fF4OEsSZAR/BX1HtATkA8i
E8wBJ9CzBTqgSiJlkZXYC/rSwmHFpjXdEAA59xXcgYaNZsJC7Gcdh/BMz/aKpdt627nafY/9rBAP
cdhxNexRdsBwKnwztVB+zv0LnN6BIvmPj1T2AtlJ98FVTc+rpVvbtY3DZ8k2qq/cYJe5SOpT43Jy
IO3Mz0UqwC1m5mmS0SjbCI2xXanYMkIC/EQ3FJ78tqNcPTam+jJaLcuhFkdLvT+7I6QSGDiZzLic
5A8NNakabewzQxk0JKZinlllR1aAefPxb6AIOb7pMRTh46dvZra/Cs2zVdmFLT5z2RtDsqaQrxHL
7ODE/y5BdQp/b3gMoXxRUseKLf4Osld85p8gOpFV4O8DhrUxE+qxBSa8XSc2f9eXd1Zv/B0ZHoHF
v/ursxWuRKew8RNXDM2CVnaCcYdYl7MFgnl8jzGy2EzM3MKYcI8ptABYJTACLvU9FuA+Ehtf28Tm
98MjF/4qYqOT8fFY/CfGiTvJ8C5+5cvXnusJ/ncQtrvWSSByudjVYUDoCCiE9BC7CWyGDXgBYT+c
yfKorir3fBVdKfeZC/EN3Vrvqmtx1bHeAoaf3VyMnB6ePTdm0EzARNbYKVZBoQGNoeUaExoD8hso
R3Z2kdEZq3ejCelOuXaRsF6+w/djjzUQcEo8M6c1LanAAKp2pVIRCYWYBebiEFqxFZiByYAkDeNk
wRZQ71x1FVAIpeWZg3O2fai0wRpYgtdqC5EEblAoGGtrcVUd2DxOAUwbKAH0z14NTKQbw8rfVRgW
Hg22wNZjA1EPyO2ufHbKUPVjg1yTprZxFdkhg5r3oNc8CqNkwNkygZ9CVcwkUjJLRIEyCoQYW6VL
u3CrTbXR7dO2gKosoca2HXSohIGXNGb3oqXipitMUGXm2Pb8fAF6EMVPsSVTH4VQa2e9dDtyy+/Q
wMRgyBg+cxoH+Vyo3AYHBKNlpdmwDKGt3NSP6PjAtZcmgeprCdERNRjpjeNBz8MucxAKdytXXlUb
0ZbulRftpWLDi4+dWbF4Y2xax4VfndGRO9qoKIf5lZA1QjlsO1r3VmsutlhaWJ6+jSq1w2LV22eT
vgMZjr6/n+nxFel0errZPUXk5qYjr7D6PCwYbZzoRtuxNbf2RDKSKx5iqcg1v0qBf2S41hLmIcBE
ccHX19ulUzKEQRjfZoXZOcuDjxU2MFMF7OkBW4svqcoMvL20EG+yOydbZ1gYLgv5bHlYmgL7YEAx
PPJCsHo2KLxCeK+z5FXgrLCS3BwHyhd2Hd9MyJZjC3k0ojCWsR1AJw7hOpoF7Eyq25mr2yImTl5p
9wuEhlIbt0V3ElPpgInZ0MDh4T1iLm1TNpO9v3/PUBwf2R72fooH6tpwC1xQy3h2iSXUGRC78TGL
mZCFeil/mYaXPngk05COkoPNtO0r5Eku0brClC4+CT+w3ELlhwIZlIt/0t9z34Mf6GwH5WP5DiiP
LXSgXauWyBQqbkQI2Gbnr3X8XruCKYfEdxTKz65Gt9xMVTe59SyS5gZSjKX7i6UKqcblGCxWK7Xi
VWMXkHewXo/DTWOXJ4DJbitbJJB2eB8koS2uQVTqcMkcQQJn0FVc1sHyRWwz5lWCeMDNWAIRcg9U
rJN0CjfNg7hTt/HGd9Vde5fZPVngr5YmD5EisnpYwjfgspDLYTB1sYuUhWaI7RjnVoMs/PLZC/zm
bxRSwmNSYMNi2zi+ZeCQ8VXiAUbY1mvR7Glw21l4F8K5Lf6mO7RUc/s1JLN9PvkmH2PtIGDLELir
TViw6Y3PzrCxEZe+6+5Ku2EF7M4Q8i3G52MXmOClg3iJcIgHKO0Ru+mppBRmdYntiXXCCgZ29XyG
U5Mz6Qg/Duefu0CRLbqIhmIXIlzKrVv8bC2+0iVCrVx1ctHMo+v8XwgzQuUXKOQpEYyFd4qNCJvB
DvcDYpwLfGJqozMan3J5mMBnhWziYVXILkxGgF0tIj7ewKwWIGGXdgd3K3/foRbS0jc8SKtfxJgP
2x0voQslw3e4Gxa3xBuEWHvMGv/z3hzhKyzhc8iEH2F+XJcQ2Eu4qT5m5Iw5BwjjIbmDmHM9msCd
wVphJyQQbdzhheOJilGewKjx+dzdaVyBUEhwHCf9ooouM+Ms8JH6Q7deuAEO8+VhnVetXdOlm+4E
FEumt+1K3WK5eNCdBE+LIxS56Z00JAewlXYeM1x8XbaigXLVLwoVeNh3MYbAnQh1ZzAZX1y5xjee
u7iCYl4nN63Tr7lihvFg8U8AyhU+kRsVMEqslIUOdwZHHKJneN6VW6H9ISTQQ3jw1YggtCVrI1m6
+cI3cgijoLMDuIAwOjAFyQZto/vcdkIrpfT81iBQbWB1GyRCCqzfkoXYyrUN/o2C0FfsY0wQn23l
KrD5ruYecnHHZxtaEc4O9vo1V0OLa/5e/qxBK4f/W3UjW7rimpN7g4ENNwreIN5Nse1mDMJZH3uK
YfDTx/7pY39tPhLn3IlJuB69pmhe7RCNi2D8csVRwch74mJS2s4VZc47L3w0HwoAfjovP52Xn87L
T+flp/PS/58fN4/yCOhnrssksyMuksRfcvGNUgPEpF1bh0080wQ4d41JgdC/dI15J2ySKvjphP10
wn46YbC7fjphf7wTNmtFTxJV/5YVrc/I42mLhiAUcbLskSnpqHLJe+QuT5ynG3nPE6u8cgz5R4Jg
BbK76iWHmMM31RE3HpliSshjqIg1jYjD8Pj2l6gR6vQM9vLG47IxfcuWRHi9G1cIb6Nf0lTtDmED
EF/QHkWPGfNR/sYDMjzm8SXOuub+8Vzd1+ydTnIdf907nU1/XTLpHzyj/9L0FzA3f2TwADqRI1kB
uHFaQt6VLWB+2ppvfkTrEK/jMbfb29fbgT4jqApYdnKLJ3KGaPoaZYIdvss8tM7jfYhDuSN7vhrJ
vsBbK4qg+vWC7FFKsEr36b6yjUN9Jx3knbztj8p1buYIaBeoHNGRrqoQWiKHw+EFoGfkgKjmmRwQ
ihpX40pwUZO6Gu2CqQj1N1aG6GhgiTRzBxSzFsB/AZ4NnOvAIvjrloyrhzPRj+/vp4CckAbAWBfs
NWTHd+QAZNxDjMQeuGLoLS/bXFjr2zUC35uGePT1NaKo/UDmD9H/25LdIrWBuKDKbxglnKgKafhP
/gq/++Mt5uIyR/hkUE1c3sGLCo6vn2cmfxxF/7AyE9/+HMbL2IgbBbXK/LFGyoc+dmbPMnKvE+sa
jTh3LfHJVU+uL73sNoqXibkhqH/ZoILmBj0yJrhiGJiFCE/btUiuWCmSV5EZIjGBe4kQc719RanN
cJm1d9S+ROb7HLfUpZz0O6P6w51MjOoeZONqLyEfoD3m994byqztbqWfwiftCHS1Y38A81NK+oBx
GnqNCksCcPPFSPStcUJzoAJaj4h30/TP2YuGJB9boBY7opWHDi+KxkHpqJltR9qHz1dAniBdXboH
UFD1j7MxMdRBpQbAXg9nA3jKIfK0bzwFmtAXYBAR5pNwC16pm8RKrLMJEPpTfAq24FtG5i5ERojH
tHl98OdjujTYfTaXE7MeXECKHOc8t4IMlUKRiUIqRLbqjYE6Lp7PQ0EMqZxLrQmt0cYvmhkqgcS7
zlqhdgkdU8hsIgtYXZIyQAanEYaKmhjkiDqkMM9b5IxgNaW2+oAW1ZnKY2ABzcgb/voHuRwBhFoP
Fxg/zxYYGC9P0iJvsOUlPwNStjw7wPNDKQqXOtO/4uVLLTJx3i1yP6hHq/e8Gq26OeMnT2/zJLOH
9DNPp/NyJp7+5kX2fL+HNEH23S5z01eYfPSvy+W6UFgBXHkEngcnQvl1hQxmxcJNjyjdk7YfTYeX
/Bg0h7pH4heraCBxWiHv11qXdBqC0HzEZ7e/lCUtWYz6NWXP6xVaU14JMBFSJIrfc7tbv7565vv7
zeYtsa8OaUzSlOD8QUaFDN8CnMHT+5JVqFDj0XEe8+Z6n3/vEPlG3hqJgsbhv/MsEI+VI72I4Hp5
yScjZftvbi9p0iLRKGnoDTK2fEKESw0C+nUdPr3djewUhGfPQhLQEKIEgne1gsQ45XQgOb0RyE3C
bm5OGUusyx1CJh5fX1P03nEp+vk5+LGF+PVsXho0P+wjoU/DVm4w0OLqvFdASMlQaWa3dsarwOwS
izRupLuZi85py0uH2Ier/tSW/yltObsfJiX7v8l+mBPG0iTY/8edljmxe6kM/LBxf4rdP5fYnVhI
fzKtPmcoSX+AoTRndEoTQ+nPYnTOmf1TsN8/r9mv82jCd6YqMFI5opgKO3oiHdWs8AE6AlPPOD62
qNzZZ73j7tNTtRUdFHmzN1RSmGfyFm99WHKoPWDNDcroabiCeeEkK9T2EBT7wL176alqV6glA2aV
rVnjNkMkJiIo1Gu38aWuIqW8yyC4WcLyDmMaHHMbrEzRsSzI8QxPD82aM6bs7O1N/LO/2O1dCFu+
Wz0g3IsioKdBnsZbET5oDCOpkhBAt2iWHWh63aBERrnT2T03zXktbM9gjNPyGu4HHJDYidfapVa0
oM2W14FGFm8TaYFeA/YZAjrUM6/b480DLNqjyMpKtku4/LzkqEGGnBdcopSHylhTQL7b4IMlmUg6
zVZFa9mYnxtyszc3sRb+Ujcn/7Dy+8PKTc7dIMR+KgGA2EaYQCXr4y3iGrf38KNReycgCmLbBwUR
l5ZeopMH+3DM0S4jUvgjM+4EV1uf7aHJESk8IBmdVYxkb7mr0+drOHubE535O96mymf0s/uc6D9w
7oVaUyJUU5i8ljTejQjSWCGk1zMPvjy7O4k8PWxsH/2j4crdIWQDdBq8sn9GsSPellHE0HhYYTAf
ZbtyFSs5SBvN0daGk5x8sBA4n88eH9FnI55ox9Fb6pnRY8TAtrXWCOh9/vEXwsjPPn/i5tfgqMsk
HdKjBEU0moEGGt8+82YycaNQAT9TVGCqDq/Q5JXoZyY6lrjmZePcgw+sgF1VQBd/L9GVj4hFt5Gp
COHgEZmer0azJChOI21nelefD3xmXpZT/7fXhEUwYl6S4wNax45zDvaPtcbXwznlXciLPqjlAhdY
1+giHlEVCrQsmiG2hxDqglzznTHC935GXNVyiY1OthRPqNYz6GTIG/5/OwDr5qYkDyDNIiXBKNHQ
xiOEAbzwVUmuoAvR4HRCHO8d1Fsoy3ufWV2Zz8InqzslJ1vk4yISAtwEpMqAwd8vyX2BADCPFj9u
+TMtA4UT5Dtvgto88MVb2CVhny/W3LlbTsT4n//cTUlHfu25m9u+E4Hb/ObbdyJ0/5rbdyKuf6/t
O6Mdp2SGv0o7zgngSyTrg/n2pxHA0o9nBYkoHVRDnCAHsufDwNN4IVaq1in2c4D2pMrOANyDYOMd
ZB09wUS5gbxj6KXgSaqZzgVR4ALje8H29eKTBOl5rKVsIffor01osYvQUTSiF3Ywtxdkr31iyk6K
Yntezr9EM1UPsCnUeZ5UNEI9r8uTDy7ugoDrsIIzU6Cni0t4YGrITsu8B5SkW7udgPuQ2HuEu2ht
Yy0g/RuRBF05GZPpScA/B7e3eatRhIB9aAkO+FmIjy4SJGl4oDUyJSeG/5NYkZmgxBovovtDggEt
MYFJ7Inb0QVe+FzYAndzZnImHsFQhECh9LAyTEcn9YBmGi7x1xlUzwCzkv8qQPRvH4VLNw3vrUG3
MZ7Ryf3/ZrF4F3aP3nLZ4joiI7w34HGJvyzwNLeaeCcO70fkn/ZYELz25REc+HuAHwyn8BotYCji
52X+OZIZSBmaEpKDBkG3Ie3R3sWz7IDc4r+j3B8dSWgL19Ex0F4aLMCkhlfMlCztL9X74kqEguqB
R/P5lP0T/fR1O030U+KLSZPF2E4CvKSCPPvELejVNXhiuGlYkZRZ/Am+RxIzdR8f7wZ2J1Mg1+Uw
ep6eXoFgAx0ekdfj+yrErs9pgM2QsLm1nd343ML9cOr+mzb+D2GjDOPrKk6UalF6aZsnWMWLOc8j
FfzBF42bb5F17V6jhwi9RGggvxj9Idb3+vkZTM3k+H57C+iBtzcD2E8x/GHP5RYe+mk3q/f3d/QS
nhz6vkA6li/uSiL8PNMTWvRCtOjk6MNLbTS48XxttDoF5kBmZN7s3U00+l/r7uaF1kTX/xRas0Jr
4hr+YUJr1lKY+Ji/qaXwQ0N7KQoiCG1ESb4EJz7IS8/TwvPQQxdCS4EJGkc6g4AH1N1IVk+aBfLf
1YyM/iHkrPHhkpPbDaVFrUUSLhno4msvGEClMEoQsNTPSoD201Zs7SQSSxbHSWKlIzBSFRFQo0pM
QKF133UA2i+StKILIT8krfScB+BrSofSVvW4IsuuFeZG/EOD4euIlYkpl0RxrHoVBCeQSFr04aIk
J6C5K5Nhi/hgjcZeJwcMyM0TL0pY7Xzg889o4EuU/zuD7sMQJgZdUupgC1cwBDjWXERf+SZvlONw
dmfCYWF436CPOqEjrKvT+xm1EJ/bABK3ij4bwcRqSvqmioMCI9hy7/j1uOWAiHsLmH41R7W5WUXk
OHPJuXmfmh2//bxfkMw/u+uJPVHlTd0tFrhr0SpgyaEurKCIfSHUUaCsoLBHnBcOjAAkH84ZtkMf
HzcNE3JMUU0QMhRIDA6WhFu/KsL+iHKgSOn99vOZ+rGs+7A9Jqq9N9rFQkoxzFto62duYcIqg9mJ
kAY3ae+Z3VLgEeXkwEEWXxQAC3HYRntXcj+EN3Y7zjW3BPjQOx6PoWhEv719P71/PtLZjczX/IPA
+e038uySTjTpH7Skc2KS0559nKg/XkzOndaJXE/8WO7iHHswIdvDZibOO/Ph09rmX/fhF6KJT075
pT7iw6aMelkVvA4qCaelwgEWAVMCYBIab6O7mmx4F3xIz7sMJVUNIMeArwG4r5zsAM7AK55eecbh
wfz8pMyd6Wnl7x93psUZI2IKIv9bGBEz2ugyeR9W7DfQRrObZCJjkzHUdLB/Y5MIFFBiPgp5YS1B
A1SUQ99ynbAgjz2Dz2+rKKIbEACJLW+HWkQbtYwn9ObTGctkdkxTafpnGNNEvv6Wh+nvdJSHL2d5
wn85+fX//k9T1eXTOXxK/0aa8u2p+Vv2/rdT/VSHVR2+VH8B6ksuAv459eWOE1S+lenftk8lbvLp
R9yX/BO+cF+KivYL+LphMxiGoemiAf3yhftSVJRf8BQIa0CNCX5gFZvq7+SXkvCLqoI1XRBEUFxq
YMz8B/mlqPwiipIEZjIZhMSaYii/hvtyIlHw+ZoKJnFDFMHkBhbMiS4RwUCd9Z7aH+JFKTNhIT7q
cQEmmFTQwaGdjjQokVb7MFt/3yIf+Ta5KfdBCeCauqSBndqQVFHVxKm8zStDT2XQKR/GtmmtUAB7
ZlCAavPzq0w5bfllZMWAQjHAgr3E17d6Xcyjc5dIYnsoxSDdBFHijEHUs/OoSCxa9C0JKsnfxl3s
9qlx0s65b8+M4LvJlVRD5DzMosxJwS9ZsQ+yMzPaZhjHoTwYWQ1O4zxeWl2uqpawbAFtWanxKkkE
xGEDH3XHRSu5ixiEanK2PDuxWAJKWCuHdRPI8VasRX/tt7n/LGttMDNTU1NRECTOGC3Jus5JUEHl
9+1MCWOgRJqopIdITgNLSyOY0Km/sLs0UZ1RGlt4e2OlgKCg2IULlN0LY/4gBkFEE2V8rUGZ+5JK
tbyLhLJYJd653wZetHTOkt5YYF6X7dw3IgvU0LmjCM2h04buXpTBsWaoywHLILY0roX0UYv608wS
TBKPuDVDxPRfiNnBg65NPMo0GRZDKyvng7qMlVWRij3VRzXcCJ1f0WV5FmijlN1OAe21GaSDYKVL
EC98PghuQH6z3wGyCkR7BUzckrQEo+2305tVWqcaahQfurSW1uezeheB7NyUO62xBn2/HH1kqrVy
Dr3x+wOgGktIj6UAzl1F0qcVz7WwrFotTfxDpw8BHQ3x7hw0gASK1AXzomrphHVw0j0V2QQ/rtii
bBfk8zuf+rJoEFpC9nFCLsi5paFMzmAqLrM00tLlHqRVla37C9TSF6N+5adhZxogjbfF4aT40b6S
BuQrwKxahaVniY2E0D6oUtaxXASW0Z6HY1waThCCtTxdAGCuFu/rs0RrYCDp43Km3/o7AaWC0BLp
JEnh7OmqMFGsca3k4MOWlvsyXOqnQe1asx4Kb8buFPmx+mZf4NMNGfNjKKoILuzJ5Eh9lvmZboz7
MErc3m8Wdi9ik6LWiDSxGlliXfZPcq48hw0AhkZtIElj6DPCeOr+CIIm4tKGztdH5rRp3+7ORVwG
aZuN0j6VPWGn5u1GGPvzQ1sv0Yrl5WCcLORY3EigxdJIJLTPqlpoAWty3cDGKeLsQVW3QbXsMlrH
AiqvDLWU3FQtK+LpkQKo27rgukQpH8emlN8+32FTk5gP39DBeC+JBhSZoE8MMz9TNLWMl8I+SNRN
uQj9h0rG3opARw/oKHFoUQ7YLKMtqFiyrR4qukf6vvVcvVUF2VKCWCLKEIiPaqdVW5RheMBqkgd/
m3rCOKcPJr4VxirJqqgLKjqEwEM/hTmTln2cVGlb7+UoKa4kVa3trvB0mLWxaC0WPoBv21Rfp0Pe
3yRZjglMxAzBjdaAqC2itqKxkuYRyZOo3i90ubCCNF22Xw7trzLh/v9kNOeEgP/crKNZFv/QlMNf
fTHlFqKq/yJLItgFNUNVFe2rLbeAjPvFUGCrGdCiSP0IX425hQH2cwGdlDKWXNIEnS/8/1KZS+Iv
SwBxC0tFkUQZBqL0a8w5rkq+ihRVh+7WVFgbqixA0WC3fXuYdbVXG6305KtqISF+GfslVYJMt2uV
eKiTxPYmQ9cTcRxnFO23IvNyYV3H9IAxV4a9I06kSIKYqVr5pXIFGsKMZXqARLY+zlkq/FO+uT1Y
yrB9wf0uI9ePU/Tt7alpGzVJUwvHcSFvF3rx5okL9BYt+lXcvfpKlK50UZgR098eWtzZ5JoTKZ1V
5zLvI0E4VoFHksAHrGKVAElO8A9GXs5c7FuL8cvFFPDZCxJaa6EaJtOYLRIPghcXC9JOYEs0c4L4
Nx5YiI7VUyJ0gfVhhx++TN1HU3yigy4XVCE6YYTLCojvp0Zy21Ry6dW6dCz9+ErylGpTeoWbxrHr
L7rrUhkWbighFKM4XrNT6zGYsRAmbTiXAeiqKoo6yEmXULt8+j/ayHI+lMs6k464lLxpFGkXLrPc
Lhad7nRZg8S2VgEasc0kpgX/j73vWJJbR7t8l9mzgwRBAFzMhi5N+UopU9KGIUsL0Nunn8Pq+0dX
MjXF6JjtRFRIi3tVIOznzjmfak9Z0JMOCdZSpZckUQft0DZ9+/DxstzsOUTzKXx3S+gIiuDDXH9U
BCtplHnCn2fagbbZTJMDXDr0Pks+78VYbZ2x21XAgJYQHM6GQFi03ve6Zw0T1cyelWVH7iSSU21o
d4Ysq6BMJwh+tmT+lKtxdOJKc60BqoHDgFY/5VQeCGytp8viFHV8yzu4eU/wXdBOMG3IxXCO7rHX
C6GTMRukPfPnQgeFMbcO6B3wTaZd5cPxNHYx0++7ek73U27UG3Xmv66JTZnOmIlXUaxl9eo84k3X
Y2weNfeSp39sePKfjWgM8LXjhdvdU9xC13S2aupTk0YHGxWtgpsIofppurfHkHj//bmwOUBGiJO4
Ld5AEe8Oq0bwvkYVwTaVdfasC7ty26j7nWn0q2oE2TiF68VfGigKYS5vHUJ0LP/14g9JGFJET9ar
sLvvdkUOdakFvVZ9GkfyLZ7bz2MCKXk1bzqm68fchnkzDZgxGzEh+gWvdn1I4hIs5tl4pfYp4YWT
icij0nSiYwTdUnAjINbbtY4F1eKQOmmSeOYWlfrNYLx/6t++gVBYWwNmFUfvevJFVJt0Hojx2oNd
+8DRfc38QUnQsUerdnEW/nAWjMmeaegY65aFGx/C2Unpf/s8rT9j9TzldTLlkYbPiP4wGtQ/jW6P
TuN172r8yJQbdk4KGezvrPa4caRbtcCVd4sztuzEu1VYHYG2iGSoTxh+gG6dsY/Ivk+8OUET4KdB
20efqeHEtVvPn3Poc35R+XMDsvDvjw/9Ko68/YjVcehSqRDZ6cZrx6RrVV97AqEDAV91/Kn0lxIH
pLaRzp/oVmiytoZvszeX9BgieEb5yvT2ep1EU5KTV4qOIrFL9aVZcBe5bNz182sYQfna3MM0ONnw
kDajUw/f5uJR0eM0BEP+iaOdKwWSzjzFnSfLY0IPMnMj9kDI/uMlevOrbk4r7osJyw0zRtfHxNK6
ushM4zWrgxHgsd55YqMnRreAgCwKgGj2gN4Tma9OcOKrn/2f5mApSIWP8MvyoFS7qnusDIfYjoLO
gqcH1rkpvC52O+5Qw7W7PZk3jvYq8Pv3tlJDxyMDb1HYa2eqjEUoNbMnrxmI/Nl++l6T+6h3NPWV
Q5Feuknk8H1C8fF+lfqQUZijl3n4PKJ9ifKQ4tl47d6K++s1fP89q90ejSJWhdbhe9DtRbpT5PJH
0T9EEMpJAsb9Ecn/7KGJDmbjxWMgq8+puTcmCIt0T9E3iYcof5H6naXv9cTRILCjX5LBqQufVEeO
/nc1BZV/VyY7hvzBl0y85OGe1Y7+iqaOHx+H5UJ8NJPV22XrbdtpLVY2mb+19t7mQQ4MgfjeTWfT
fP54rBsPzqZ4IBnMJOILZCvWKRaqxZZtK2q82i2aE5qBhJ5+uLcf7G8cHWQ/HmxVKsOZWQ22mtmA
rkE85jjnHTCRJn6ctvYThmI293lxtKRjq2MW72h21/euGboa/Kdxfk2AN0EXvPSp7x4hMKGXaL9T
QeK4cKwX/X7O0HvVaSAQkzsdQJin5IRGqBVQAF9oAFJXxh7SOEGjPc0xh0+NuZ/7hzj1U+rJ6d6M
PPzj5CcrvFh7Jer48ZRv3JB/T9m2llQWQr61zYe3STWqJuN12tnAq1auhND4T/PLwNyGBGGyQ368
514S31eZW1cbt/St3np1lpYVhxHGX7AGcJCv7aA25NROS6y4He1SKLFDCXr2lhfYUlBq4YY/pY/K
2hVIeQSjtY9zd/yFRM0gvNZwVPEwIEkQBkOSOiQ9LzIouRMCPSNfVO9R3LX8fm7OonDoiezBgzQz
v/5dQbhbfrGL10hzjSKIAQoSn2bjTi+hjSYKT222QL1Ohf1zruBRIQImIA++IYnfOVZN2dh8jrDI
ObTDZzcD4ve7jtfzzFD9K93OeKiigIxHhXrwY9c7LXNMIHebIGWe3uyQBvx41/l13vj2g1aGN2x7
QzbjaLyKyU1QbyTnlN4P6OzwBB2ZPn+o2qc+eerZsUvvDHZECaPTHHKyaicGL4s5WepQvJ+R14Se
UghdvBGbopzoScRuXLjdj+bMf5be9Bq/WN9Z6PATTlc4HwIGlHLuFMKpX0UQfmHEMc9G5kTMoX9g
WoTlDGf5CB/AfrKfU3CBZDD0LtFcE/+KeOVR+/XxWqxwHP+sBfK3iNA4Ck43aSudoUqlDcardrKf
rJ/pL9t0rR+S3LX0oBsB04IOz/V9fbR+17MTpU71hLnL73DE7S/AthffNcOTj+2r6Zdn+ak6WH/q
Rxw5XTrqSyfcFkbnZ/Kq7sM7JIC1FzSiOBRb0cQ6pHu7xrZuEPi1ggp9lYQnPC/a0cYksLg1Op+A
GlY78lGDbn29Ky3HyPbYNv67RV9WhagCGuQfL+MbD3t9k5cgjyKDgZj77ci9O+NDY2uSxTF5jX8p
AP4/x1Dx32WdZ0NDbnCQlcmHILcDPJpW6upfiCPumk/qFRvaHWTpKerkFJHNQ/t5iB0BmoG2+/gL
V31//73RFnsrVyHgQhR1/dbYktclE1gjNLEFvjh3xk+w/9aLnyZu89yCK/3/OODqcatz2WlsOVmq
RijhsN8Knb10Z0JLgMmZHyik4OHVqQ2/cnOeq7OgMhUKuZyF8PP8syXO8Nj9Fp+Ml/R7/90+5xv+
800Yh6f73aquS1Aak/+MFp1DSImha/F38suKl0bfySZ8cWuwVSkvmlsWNxZCtwkdcseD2bnR9FQU
YA5MIEwUX2IuAfPMHfhTBTDoekA1txRBAgscfur4viDP9rwvw0fdihyrPlP1QHHcekRe1lNYnYpx
S5P8rw7M+/Uh16cuTjWtMxM8tRUaMsTe9FkV+wItIRLHRO77J8pTKt06eIufcnMX/3PS2SqRqIY2
Z1GMMUPsg+FMk6/ZgWpO8DG10Dc/a9xTr2nkYOrWc1huXbS/mTvkVXSC6j4ip7VkgxYNinazJK/h
H/17NB3Dr7bhqx/lnUEdrX1K5IZv/ZbGu5nvfwZcV6JJ1KvGLiryymyfCG/MXMsO5PRJYe5W5fS4
7gm6aJE7Dj8r01lAio0lX96Oj75gdTD72m6oyTHl/lON7s6dF6MHbuJM2aeP35Qb33txH/CU6Vws
Gc01fi2O6mGcwlA/DSNixtrJu+NUBb0MnTImTmJ//Xi42zzFarz1vLJO8TrBeNnk52LfSb/tdzla
OzJ3RtM/6bXSI9VLzr0MwfPn/qVBV2s/yTZ2eGvaq0s0oMQYDj0+QxhHgQYl6EvUHI3oa6JcKf77
V2Y16dX1sdJiFmGM0TTU8CGvCInBJkArdN1yInTion7PnuSDAHxP+NF40L+q3DGjB2aiGuFloYOf
CE1ZEk8r3Jq5lYGUJtL4bkmCj7fnLUl4dexWX0qvHxcrC3tRFvjSHM1jWjcq72M0Vep3KTKFj3Fz
iIo74D4mNDabHbPeKVyIsSeONf2s6CMt4WOHCSJg6Zklkgn1w4BOp9VjBqYy+t9oxB3RyDG/BwEc
NfRdp8euBcPF3FHLXVahYw26Mmn7wihcHYFqxU+y//XxDI1lrW9myAyTmkhWo+yzSj1YWpx2CcEM
e/X0rbQhSQsFNnao0VbG/GpmBxuh/fycj27LtuzojZO8LO67odf+gkhsPdYxdEx9bu/SAYvgdqCp
g4iJqwCdjy02/K2xWA258hgUcAP/7Gd+X+gH3R37Y28HOvvFAXHQH0zb583Gc81unmsMSoDFWnBY
lg5gwPUhijU9YXo6GSdk4drqQPVdBdiKieRMYMWODaxq7kxnDS+n7ZHkmGYBj3cGMnFDQCCb0cJq
HiQaIqGlUOmlkNPU3JD7JPXo4Fivw1f7QUfTHvpT+zZ9jXAWI/zq1otzB/ExtCz71xqVavRXlK79
IBIHacbGgMO6OKoJ5DnFvV12Tksvotq10VHU7iARQGxcpTebuD5oxGSo7xETaJI1Sii3045Eraaf
ktnBeDXK1vf9H4i4zAEPn2yoNCgPp4C6ffyjA1wz8XB96st4RHdf2xGftFeAm3KBBXiAg0djXxd7
swk6sU++Rp+yB4l76YyWnwgv73cxkE9NMAqHlU6EllLjZ1vzO/qn044A7ZiFO3TBnDqJcMgOqaIZ
i3mJGdLxv0MIQCJGQ1Y43XDhb5yrt3PwnxVYPbKt3dhNl+K8N+SlLRFG7BJtzw7fKwkmqXb4+GKv
eq/ChK1GWz2ysSYmTTGsN5Ish/onx1YLdFSq4D8WYOyWrkBXwd957lQgAaodgdN8RIyJuOpn/S3N
HBia8Ee2lQH6y2uDfPSiR4HyB5hM11cBWDc9yebUOAEtaDZOH7mISz6e+K2zskzc0hnHr8dA64yL
qrLckPVonDjoEWhACD5v4bS/8h8RcdLQbQdvhtZP6ahoH10+HnsFWPpn0d+NvbIX5mjaMZUYO2kc
euYX/bcolyNoXfrLALxLuogTcYTjX5HtaQw3uoTIqewzrHXk6Bs4pL8Z9fcLscq2RbZeDMk4GKdW
ujP6HL5Iy9UhPxqhNdDH874NiVZrvrIiyp4nTdazcWomtRcZknm4jZ6O/qnGPYdV1xC4BJr+MHUb
z8rmyCsjkskp1kESx4mqPCS4KrBd0dgZDeEQoQCbgw6KwrHQOXIzCly28uY9e7fVK1Mis5SawHYZ
J/atO9dfccbY91k4qXK0s/Y71t2q8vLRgWeysdZ/s9jvt3V5Zt4lAqxGpoJnWGvLfDXRs7D3omqn
P8KBNJ+m7/R3N+5KEzs9bxynFc7zfw73Um4H2gxF3ZWvaue8NftBN1APcVP0rjVdbQrqcGfZrTd9
Y6J3uvhTXXxRfHZo+jOJTtPnuTzW5tfKMBxpPA8ZKjCoxaIUGEIkm7iMTI6Z1K5JGlRY/I8X6u/H
/z+fu3pr4rA0+hYjn0IkAahbws40h9A4o/zYVVtp3r/a+CW5BQwcoJprfmaba0sTrtI4qdavGITE
ytE1IEC9QA3u41JzwiQo4+Nm6tNczvfNMXw38Oo0VFohys4qMEu47bkDG4iyUZV5OfEFpK2p0/We
7L35gkJIRoJWc1kHyqYHYqYN3R/T79BDuAN41YuzwzTeERTD2x1NA5PdM/7S01MEKer+0A9Hq3uY
x13YbDzYfzWL/5nBmrUpVGJojaxwrKjbIjNd43wgGzqlX9sRmGv4O5n38cm4TUkuzxUDZgRsWk7o
GqCRGzMthhYeWcwP5mw5dXrfGB3iD+XR/EA6r0GTR/Tw1N2a7qdGBiNiQMN0GaS36yBXZ0s+5PkD
km4EIvbJ0zg/COL2mmcSpy4P1fDAETXx4lLrXxN0/uz9Of+S00OtDkTsc2h2ZPN9KXOnzCtfpciX
E+RUjNc4vE+a08Zkb+4BCgAmoCgM6XHAiNcQxymxkpiNcATs8qGAa0cFulO2SDOLnTzX9oG3L2n5
hNsq5V0kDzwN5hxl2RercUrmhJmrSndIPPt3a0Mgy5j8WHoZ8Tr4anDC4Dw8appfI9GuELfdtbsy
hxpIPvljHTT8MHwh0ByB6cWCtNDkUy8fT++tint1AVbTWxkAzZqntm8wPQrljQ4RottA3+q7cDU0
9+4hQQ5dFKib1C/IInOChfcjfkctJKQCij7KllNibtQVaOdMfMiu2MOfFE2Lid9hmcxdwdzUcBtt
V5YAG/tSQp+aqlOtOzR3h2bfcscWrh571qPkrpG6WJpaeFbkyjlg2XfZ+S15QIq9SbyOeKjY1tLp
QEmunGR0AB9tv42VU35D+FqTIC9nh4UuFUFtXUr7/uO1unWNlrUCmYTqukDeaE2dqI3EANImgmtE
/YkEepw5c/usotJpAQkCuZy6TfccVcd58b3HI2s3kpk3r9XqA1ZOad2ToWUV/D+R7kX1uWwfOXM5
uRvCjSt+G9euRlp7YqVlAhMFZ1sP/Rah5TR9MdgL4YeqdLriaIf7rL7jiVcUXrMldmfcPGmrwVee
ly7NagyXM1lBh25yWe7ZOAzjUV9IEfdNf7DiwBr9MDwm9c5IH6N6x2rXRk8CmMWt1NktAGP1NSvn
bK6pMsI0Nk5S3bV8L1Cd6Hx6Kn4Bt1cBPtBs+WQ3HspqwNWVBKKH1jPB9AFwVNOvqj9IETnMvOjy
VU1e1bx08gtWHa5LODaHjw/5beAD3AfRAWyyOQNi9gb41ZB8VDPNThJodDjfQjm0lYnf2vPXkBcQ
wAOHB8Fl9y2q7PguW8KvxjIHr+GIhpRlWbupDh+HWiqXTtMfQQCiNgztd92yb/D5pp0pp59xFPTz
wB9gsT7NTV1vOFs33iUmYSJcBt/LArVqrXi3lOq5mRjZqVYLqIJVoz/CbO0+XqvbfAjCcYMhcwr8
Bspzb//9nS/Z8tHU0ojHp0qwr2MhZ7S7bgHwLVqUmLLQ8AFVvrfxqgGehspph6K62W/N9fZZevsK
wEchvwWOjVglSMZaFFEUTvGJjShlZk3kiYqlruoadqC1VwjApmxqgmLDXFnsNe2+ScmJV8bnbkjm
jdO73IZ39kSA8wPUFAEgAqghkF9Wfn01jlUbh2F0GjGIVyX5KR4b7uht9Geo602Ky+quLMNZ1EYW
bAH2Ayy6Gi4TytJnu8Dce/OekcQIDLON3aoln8M8cvKSJvuWmLVfKvm9yhBJmXqh3TX6/KXoYcXL
nmsOZWXlR7n8iQJo1HXWvupNRJsjNd0ED4thgaUWMyvf8HrXGKDl45cqBFhyAC6Z+pqPPU0FKGFA
PrySEaWPuUL6sDYUDewwO4Rt/mBp3DioaGydSpOxJyKpBVGNGlJZZZXDWXGeiipzEp0cSCminSnu
WDxpXsrRgMXq0JzDMrf2dyXjAkdIf4NZEeBadKT6rZXHPExhFxIe6aeRGY+x1J2hoqk3iKS5m9Pw
k5Zk2guRc4Sq+8j3eVwqXzVE36VieLTSsr0bRyQLAS+9nxI5HTrTcMvQekiA63YmXY+fQ8zT7boZ
XgCz+sdY7wbw3vTULWQ6ux/f4PVrh9kwALBsBkwx+sfg5zoabFmX2omlN6c+tdF6O8bqR1qTwLlQ
3LfqBECs9AtnRhegIU7shhGANFxmQMEV8Nlq1Y1HTRuQjUJlWWVN+JgmSMFFMwvQ78IFlbV6aQkv
4ARNEH/rS7QP0+rQA/uIbMQB61oIoNIAi4Lwhftn8wXNfD0VfRjt3pal/ZqWdXGnJcNnAldTMv5o
4SC5BSsbN0+6vTUjV2qO1vAoYwBaTENkx9zI/G7Q0qOZpw4C1cID3Cn1iAlz/7bi/5/f8r843p7/
O78lSNIETBbVJu10+PW/3/7v/+G1cPEvXH8QWhac7T/sZE7/xQC8xKvOgcoRS+LmH3ayZpB/gRoH
aiF8UJAVgNu/IrTARYURAGJqicyI+d8QWm7SQ3BzwfOAgVtgEwt78vpMVSJPWgsn/zyZ1XQEKaH5
0sdU+6Ga2nqKTTU/ZUxOXoh47VHDiT9kYzy6Q0Xy56kdUM18t2TP/zYjHxMmKKYFzrYOsCcDCWV1
XWFs40gfNH6mJDUPLS1ap8nT4o7O3HZ6W7SOphUKqWki/DzJI0ARS+KGbSY3MrFrBwMLs1AFODYH
VR/+ZpPfWf5wJmao7M44h6rO/TiKGy+b5mb/8XzfOjG8s6YccBVMGOxpbCWCz3U9dcqZFrakD88a
rJlLLRPNi6QOBcWYA+UUtmI3svYOD8PskmYefo9ljdZhocUPLM1S4MnqPJBG1e1GGQEHpeboIIYw
3KveJru2SXIvlP14x3JtDLKyooGhx81n2ZZSOUiU2T5VNUyjSbbY2euH921mC/FlIXMReuM6WVNL
ZI8S8llT6q7sNOQB6sfCSO4rhRiPqz0Y0Q6bLK8sINUVJ645ATLXoVI+Vvs4ggeuhwHeJ4coDiJ3
EaQp349Ff2otxKRauNMIIgdtI1N7u+0QEjAgCSCgFwDc7iqHR/D+m0PbinNMWLXXRGY7U1ltlbz+
OgogQCBPcg5fahX/yDEsmEiUOE9WZ7k8Bfp4avi44andYCvfsFDw9OEmI9UPitj15Y7MqohJTuIL
CL7JS2cAlIHeWyOgo1mUNy91Qys9MEWanKe67GASyFA/xEKvuctAhaz8tibDDIpUFXVOOTNZ+NKe
5nTjO/+yGoQCqQGSPHjUYo3gyfI6b4BdCM9pWWq+rQHRTabG2nha/nbVcA4pFlyncCzWN3ooaz2K
Wy08gxRi7PsiKe8qopeoq1ktzLcFN6VJGz9Ny2Y3q1G4U1uRk11l6qtFksnT4Im6Qx0nwVSoXwk4
ufsBgdRz2rLMYXHfulPHTBQLGyD25n720pIZwdRJ5RUZSHVymscjSUnx32Ytlm2miIOIARTe4nFe
b7OSCSGAu6AhW5gPx3rCTKBs8ANIvWwnmFJuV+R90I2AE6dVVj8oXlROUeT0VUsBrux04FCtJNt6
yxfTcfW0ASgCrhVBURceMLzK68+yxgiZtLSNLhGh0d2YGHAKNd28EyGI51ONGiOetfqhkU3nffyq
rkIULpaRAdhG6hIpPTD9rkduzbljSZxGFynkPUjy7MS1FIojIdhsKWs2XMzFJK3niQgUlXoC2CHG
ux7NGsBMAM4/vth5hiRFwQFWHUx09itk45VViSRoUpkbhmOdQcEUF2b2oimx+A5vgjrvzFMEXraw
C1ucQzBWH+Ok5K4yqXIJVcUX0EO5P1F1Mbt53ln90G/c2GVKqymDSkhBGkGUbcNKXk85NeYMWjQl
3q+otyCukH+L9UK5+ZRtVXNuUtHLRMHUYiDHERtiL6uhKii/WLmV2Getrzv0zawatougbvKjr7p4
X5nDPR8E3xtD9UOgyvYSdsZ+rkfLsyP+p9clmpuarHg2E/KtG8N5r1X0K/wqHswa6ZyJZD3wwEoL
cpr9yaidPJoUtDNDZZabQtsFMglhfWd15mXWJ90v7bRFqgxFAKPT+F3SFIk/ibq8mw3k0cjMfMq7
5yq360MhNXBNikR+nwrLdlvdag9FPUTB2JSaZ9dpgwLIbAJjPukbT91fTiRfSCfUhBNJoM9xvT0N
t0azL0d+BnXRDkiPJLqUIfqVVhLNXBmwwb2UW0DDv5xIwMLEEj4iuwRi5/WgqRXppVkyGxyMgt2P
PTM9gyttL/GWHoppstxoBvIdYE4OpOPQbVyIvxxJgacGLhQiI2QmVrewtfTJbPMM5yQ2daeTpH0u
zejFkEWx4Rne5Avx+wVZHIQFEgRDsjx87+5enWQps6fYPrNkVs+i0zvPTEzda1gDvezYGoKM14M7
iMl0sx7gUNYO00Zq4SYztXyECQEeuMoAHvJ1amGUzTBoVqGd80JSr255cS9Lo9pltRyhDGHWRzLn
5j2ZkmmPBIMddHER7xu9ijcycX95bLHpQF7DgEMLZp2JS7KejlZR8vPYGPmOwjV17LQoHtPJem1n
3fA/ftv/craB8YbAKzxLlFjXuTCwdWmvlCnOdQLIfwk+fJCKQr/XzInt8nQij4PNfn085o2DgmlR
RGEwZoBNgLp8veFDPtQzNQZxbvSY+VOivtdjJjaM1k1GHgE9eGIwIhBt0heZgetRWo7gPmuH5FJo
yMsWcwVZlMycDsPA2GvI62ZvmPZ4jGQFe1Y3yS42iHYsE7t9lGhg4vdIU2wd9XXZFt8ELi4s5EJe
X/SLrr8p1xU0dYoGrkWnFEhqU3+f9sPsGVmY71tr0nexaU5+mFQJUoFiODaDMeyQIJw2tv0v5x1y
VjACiwgEfLe1y1wURi6jokguELcCijmP2z2I7P0TwtbwG7dI7ycjV7sCycS9FcvsqHogjysVt7uP
D8OtW4PMM4j1SI/hWxCkXy8JZOF0MoZVcrG0tCq8qc2MT5URIRRu8nhE4xg4fC2KWFF8aUVXmBve
xg3PAXIsCEjp4vAB24zY8Xp8OqKNW2/3/SXMqtktSmL6A5RuXEFR14N3OuwHLewvSMyi4J3N4D6G
dgXcqhKXNKTjfTf2zTeL2eVTRkl06iYdJfE2r4/NDFsIILN8ThrReIrFmtOxkDv9NNb7KicgDknL
2KU2BAIUtGi8NK97D6I6bMN+3T4pAArgRYGvjkIc8szXUzSKPJ4KQ5eXqghHr6xzshMpYV5R2f2u
Gcm4saa39xuBNRxViF/wRUhqdcqtOp+bEtDsiyX7BDm/udmZWkw3LNRtOAZ6D1IKNu73Elny1TCs
ylU+22ZxmdgknKiyjkTaoEcU8+ib6WR61Tx2qBgr7UlaQ7SrkubXkBD9Z5rlyUG0Mg+UaJIzscxw
49uWF+zaoUOEDhocHnFEPzdeViFzrZVEZReSRKanoiLzirowX/QSnLb/9v6gxgo/GX4CRgPp7npz
a7MrR1IQdZknpZ6Huih/dFNaAXxXDru4EcmLQdouSCCLsPXC3r5mQKwjMQHkOihVEF64HnoA3qGZ
SZNfoIBJTpGFB8LkINzqLZvQ03wofqQhUAzwHItfLdRAPS40yLo0QOd8vAa3B3wJ1sA6BMrChN7I
ciDfeRDVYMXoB2epiwaFQNfoQ+kwECy5skun0cstLNZtLgYPoMWQ6luwhQD9rSJEi8g8VUSqS2LO
46W15hS0Sr29a80GWnSC9y+VMeCiyxqtwEiK3MooK0dPK3LPxxwtyUKoAtgxomMVS+2YlCM8m3Qw
HStPogfUvjrUUZi1s6SYvBSceseeuvHOZGX9UlZQ0vh4+W59ALziWDo0o1kS4etIPipyPQR/ML40
45B/alIOQhWNhNdXtb3rSVN7s5WKLY9rWaTrO4KsgQW5DKwj/lyDYmQhRBKHeXqBscyew9zgxyLs
Ufewvgn2o9ZV7Ustne7SWfaPqeJbDLfbVwrUMSQJBQwg3v23SOndoWlaog92KvML7GPr0QkCVkNc
9htre/sSYBRg2XA4UQqCrbk+mpPU+cwqnl2o3gCoEo/9XZaWfAcxty01nr8OBc9VtxfAMwpl10PV
MePj0OX5JS8K6TQ8rDwzNT+nFthTHx+Yv/hWDLE5hRAc3t8FyH89lJ2AB2dNmbwMUcQDA7mBQOuq
Zs8Hc3BEprFd13RfNA6u1tRO7XOXjahpd0Ps14wmvq3sYSOEvt1NqJUhYbCQcuFcrYnHSTZqNU0l
vihs7J1EDs+dbW0rUL+9KaCscyCbGOiGMKqrJeZGaEylMcgLaBrJfc97BjraqIKmiOXepp3lQRN+
2HjdbvYV0qmoW9gQtgEvBg1nrxcbEv9mPsdiukBD7Xdn1XHQNxmBwEDTvm7s682dxFCQIIXTjBor
av6rUEzXI9HqWTFfOpkn/sjs3kc2FenvqFLHCMqPjjYD0hebY3evOtQsu4FuKaHe7CQ0ZPCS41JC
4w/QitU3kMUvFSEll4GDc6B4D9gSVBk37uXNTi6ApGWeaA5hEJRHrhcVaaBK6ZpZXnpSJwetMax7
fZwGD0iIOYhSEe7bqkw37s21nYKHiUIT1lUH8gH5Y6gXXg+aGXSoO2E3nyOL3Rtd+tIMCwslNs6J
kn8+3ktyvY7/HgwCa+jgwbGh+O7rwSY6tdIoo+6zhORQ7vDWKgHsqLMdGAPcbQt72uWiZQAs432w
a4M+RZD78zOuWQcYmf5uZkBG6GnInE61k2vEfbPLZFuDogUCZt1N/avBc9tF7JTuhJrErrIay62a
ZtywFSuxDcxFQIwOW6UjIwIw2boRYoIrp83h3J2nUpNHqWXQ2cYZeQjzSqIlWUJ8ewLmzdQq6RcR
siTAujQQn0FJhFo5P7ecJL5OaekrkfZAqsKGZlJlZ53natdVQ/2IIy2O+WgJv22G7KTBgfVFBZLn
TEG9Tnmi3aGG8WdM7XFXqdC8kJSD3KADeSwAwgfSfqwKJLp4dqSQnboTEerdc2wZfpLrJRCdA/eY
gbzix9t8s8tYGcBYlqO1eMFrtnveDsZUCd6dhyZFSzXWmk45YKiPR1n52ssGwMvDoUU8raOQc8PI
DGNptzTUz1MvCOY/QV3s/5B2XktyY9nVfpUJ3WMC3kRIukD6cllFk0XyBsGmgff+PL0+VM8vVSIz
EqL+me7hdJBdB8Bxe6+91tpDpq/bLu++iDHuXHzQjW1ZScbeC+2EFGgMCXuS0FXJPx7qtEq3VWvC
3NasYuHpLr+BDkxMHMHCxXtq7glqe1I1pmbPwzkZsjdlUFYUvJyFzTvvD/f2DSa/RJg6XHvUmc43
VBZh/Ru2hnyyex85HWcYZPi2Qk6lJ0dK1byr4gX2RtOaYsV3Kb/JKopDIY2I+QyZ3jm4Ha68wlbw
DTHiJ8oM/cKXOAcNp2kCPpsgBqyqgbHnQmE9CDs5tCXlFEeGsSYzg5Ya9ugSFKOD4JINe680gl0r
+T/tmm1ye5WcX1R/j04wRWGMwvdUezr/QIWXB1Ju+uopsYforrXg4YQ+GGWK+9fCZFycpOBVxKz4
yICN0ktxdnx7TSGqIsm0E8lEutVbxVsTxmYrrcAkOyUsX/iws8L+27uRQhPEYafmAODMBtSo+g7c
9BoQvad/HVNdO8iVVhydiYZjgCKsoxFnHgr72kGShL5Sq9TbijaOn+O4GhZCgmuvD6YAjwZvCIuL
8vxLB3IshXwc7RT2xbgGADfcgQTI1eJGX2etlS2Md2VmWfHA3xY1RZKFaQe+i5XVrMFwsbS0Ewe8
d09cyBrKB+VJt+R06UtPl+D/5AV/f+mpBCe/6RqAns/HMrzWTruWNdzWuXUUAMPrrpdezN43N0Lv
LQhOhfwqW5G11ZJE2ZdOpa7IUkeAmuqTCqlwHf1Fk2n8zDeSoaSI8ZSlC+nqM7LH8KGH7gHt5PwZ
zSQNCuHpyqnvVP2DrmXDY1/nyWYsWn9rU+vdplFurfNORM+399j0pS++Dvw9CymBQR1nNhMSGZOv
Z47CWaeq2z5W+21li+rwx6MAYEBcg8zEL/a0Ht7Nt2HBZxWhpJ/sJlDcyAZArYNkURdx+S4s34ms
QR0Zw5bZnrKGIHICP8E8DKxyo+fZp0rvlnDgK0tXJ16nmwE0vAlXP38VRapyxe5H46SYgXnwZcnf
622e3Zs0DXj586+GtRyNDhQOJuz8z4caYyhBmmCoJgs8CJSUKjMtbRdu/CtrD8x2MkFVFIqV80oF
qVdgttWgn0ICnZ3wLWuX5pHx0o99fD/mxYDSmEq1Vjny0tZ8O1dmq8/EAJyoHEARZsds3Ue52UQd
jP+T0g4OagxPGr1NlDb+9yRh1WOOn+EYItHM4D4Mu+hz1Uj2B5Cr8s5MQ/sHIXH5WCSm86rgfJCt
RKd436Wsll58zSiOTZHYNY5u1rbRZWrqUWmF3ipLIvEXsrsIjZkhx99FM2bKxoQMaa/U2AQXoFpb
PDhC9bda2UVcAr0S0zi1sKvvWA8DQUqhYd9nnW1scK1Cl2obpKNj6xXBuhHFULlO1Rg/vNCz/nLK
jqZztdBwAvKNZtQegiCkn2sGlLlOjLbIN4pVm+V9lQChr0K7kr/rWmf9lPSmMDaDGPo9BulSs4qV
vEzWfhDXH0e9CT9qelvo1PBy79nT6scgj/Nk1WhjJh+qRrd+TG6ziEOKut8QMPbhLhI+kHGk1HGB
C0Ee3TtG3Duu54R4sZiZ0jzEpYdwogQsr1aDnFlfx55lSZcT1cZrO1Qg/4wasbKXdLXY1MmAF12Z
a8lTSSS2m5rWWLDjddG4rWVUr01sg0GVVMCDbV/2XKfG4GXfRQo7qKE85h+yXuX7edqo/eyGBrCL
sI7Dt87Mp5ISXoigpM2qVZv2GK/kThRNhOAcBYohAjncq3Lrfez4/KiP4qw7+Z1k/nZaPAdCLcqP
U4qCsJwb/dD5WfVT8yYev5YWeYxFQafKbm167Wc1iYZsTV7SfC5K0ce7RmnaL/ZgG/tIHQwFm8XK
+hkHiXjQhhr326KwGmKzPOpopttkMWF7OAY4GMLEQfpllMmq0DGz0jtRUI7GPu25SpudNQ66uh8j
km1Xbz0theFcjV+6UlKtlUwfybvE1/IBnxoDDrsa+TTpSFSv/KqyHsmRlQZX6VQxypUlVVWIGreo
f/f5AJ6mYBPZuLIstFcbb1Z8XYRwkIWF+kPjyzKtk8fIite6OdhHtSm8Fd1Dgi9KmmqNSwMoc+s3
WdSugK9r45ALkf++fZKdZ8dvdzA3PVQAqmfyVDg4P8kk0UkdMCY0Ou6Wz0M+Qm9zykHCjZ7Fj4zI
8zdtpofb28NeCbEhSGtg+VTIplrZ7EZIrLoYAs/wTvg6GY9l6JWvTiYh0uuM6ndZGR4skDba+BTy
1kXflusu0b29n6r6i22EGWYxSP3HktyPLWnfxbkWLtyM8y9DLZFT3KJyqZvcvvNco608VcuzuDnF
Rhc+xX6dbOwusla6qNFyxZOxYaUuAc7XBjW4kIEPwBFB986nA7N2SFht2hHtWtEqUi36UPuq2Mg0
zHW2Vpf9vD0P8/ByeklQQWqU0yQYc6pRV6jtOEhld/JEuatsMvshwrWgzZVqDxVo4UJTz1EniORT
pMFVRv0P2BNg8fz1Sj0zR60zulMvun6rm6JZJ7BZj0EedvuIm2FVo0LeaE5Y4U8TefuAHA9DNE1d
RUVUrhtK1ysrSJwND47AkVLjSoL8vgnCqH50PGtci3YcF27DK5MCaWGKXt6KanPagp7UtRMYYX+K
1dHEske3n5VAVdjsmbJXy9bbBL22xO27MjPaFMmAulJGhgN9/qlAXvqkKbP+5JRVuR9tSdp3MPxc
WKf9Omq6dCHwvzLexCG0pw4jGpKRWfTUxUlTa0E9nHzf/BBGakkN1DdWceHc+fpYLYw2Pf378IKF
gI+bDQA1ZfGkeLO3w7C9B6EaTnUloREOAmQDTrWUYVx5J94HMInoHfBvLgDuNGjZ8VAOp6wp+1Vn
jOld05sfuA6ae1L0pc17dTiLucKQU4HWNlvdhGuy5YfqcBJRleJzhNOTAQn6MErFT4CnfGE3XfmG
gGTwaYjSAP7m7MV86PreE9l46m092EJRzre55Suf//iE4HawnMn2Q5kK6OczhdGH7dFuaTzJjfHd
SNpnR+1++ePwyxq6bHN7rLf602xZQO3VOI6oKtN8YpaN+IFtDQWckVNqje1ajSM661qS2HRRre9G
qwj2PRGXK9ldeOi6EL/QTBvWVpD5qzoJtVUhG8E6I0a4/VzzzALADR0MCSrwPGv17Vh7lyQ5YSJV
OK22J8nvum1hR9oavxl7L+dc+beHuoAfprGwFpmomChw4NKff29KckYYenZ7agnBXaja0qeSrlUP
fWEWG63OoSpoAwxQB4sT2VHGu0Gvi50niuTQEInv/i+Pw7kAUk8ZiBro+eMkmB/LuR504AFSeRAq
Vy8EjUkgow/uKMCe6i7XoN7D1FO9AefbVpTrVsnqfdhm/QJl6gLqfvs6dKCbVvwUPMy+TtHlqW81
EvAw/Op7uUNhYQyEsg40hLWp4j6qB2m2k8fEphtN2D0NoefsShvzDG/sUd0jHLVEk+4cKrgrW4rV
Yy0Se2MUhvTU1llyJxIVLT7StBXEvwGra6TMTZL3CwSh6UHPVzqN8sAVNGbboNQzy69aJ+06CRLo
SU0E+q3c0Z5inRQrCBrZtQPHWyWUEO71SD/dntGZJfh0B2sQfPl2yOog4rwBwO8Ws9xpFTd03p04
OvD+lkbxCVIq4fFgYemD2GtdV6jYe6McdzV9FnZj6nwNI099aUVRvOZGZG0kQsKV7sshbkqG5Dqx
YmyqnlK3rUkSWgSHlWvo9bqtAn1rlp2HxgoPZuEE+Wc7aW08OzTqWmZYuUpQtfcKjENXswKxKUy9
XzXVmDxLqlrvSlpcLMR1l8emDiFLpaBP/UvT5mSSOGigy/bheDLsEUcCLe9JPENjYX4vj4ypbQ4A
6SRUIMaaUVbGKpf7NDTFyTfydkULM8uFfJQdyqaXFo6MKy+E4B5GBGW8KYSfgq73E2rCLzAaWT61
8DhxKe4wSbDTJd37tRfCGlKdyNocz1NPyPej+BRlycRj5QThBeMbVE+uKJxnO1Xaze0VenmNwo+G
fUsXSeIQYtPzkWLNqqh/lKDvnbKXY6VcmUr6UozGHcYbS17+l/uQ0rYCIQwaJgDfxdEOsqtUXq2d
YjO2XMkf5RU9g6pHWQHf85pI3o+5nL8msljCWK68JnQ8ONTQIymszz+okKqWHD7QTk7vW59qX/+u
BLL8UwodrHctq184ya/MH0EJRGMqrQD39iw4qfXMbgp/1E5yKitrOhhYu9DGIlyVzPbz7QlkRVyc
bjphFxo7nVUBSjabQsUc/GqMPOsU2P59XRaZvQmrxn9ocsAq9CC69WmImjpe6bFkf8wbWCPrXuli
eyV6M7tzVA9OeT4ShLaNTtBLDmRo4AM2FmvOkGcBeb0cfQWu9T9XFgKNfa0rlbLWdPLXVeQU2BK3
KaZYZWV3eFBkA654fpjjjR6aWR9tdImwgksU1b1rV61+Z/Wx9QH6I3eXWjhuTaXx1DQhNMXRz0F7
CVWhpEv7orbyD5aXNi3ihMBAqlJ2H4o+wc3D7/nwrgouVa9NEahfzFzRhoM1jMqXQC8/9MYQV66h
NlECYUhKvkZ6HLU7G6lB4/pcpQlulSMc+iLk2fyhlg6TjBzn7qQJ17T4IR1u5ebFiKDig7mMnbrX
ucI+tQTqPylHS8/9kAqssazC+zyOseOQv8sdmm8IW3dymRNOBUGHByf0fgsX3QpOfgW531kFYFoK
V07S6G6ZO/hOD6HRAqXEQK6r2OyHl7GUAeYMERYThuPH9y3NDqEz5vFXpR2lvzgdAOCQgRWcp4m5
V2LBua8WZl+7Rh4Hg+uoUfoNfhBYzIR7Gqt8FNLXDArop6rUsSozzVDN3ISbE0ZQJerPwLc9zHeo
Ux9lefDvG8lPdtXoNx9r2RbfFEvqq10dZErBR9IrQDe9F+bOhuoZYas5NsPGrJFlfs5EWHpHo3do
1AF8EzxJUWcu2fBdOUvQzsCnoE7LLTuvZyhgzwUKGnHKwnrVWGaxp1+VvW0CTdqO7DOXwhVWMXK0
sLUvLwAD9H5i1aJiksnkzw/MMjTyZAgk54TFQLUf5dgkRlzURlyeV5PcFeB1qohCbZvt6UIXntTl
jXQiPGvucB6od2qfS/jbTA0TDH0pEr48sBiP+BeZ55TAzVuX9LkXWKHdSafChrfs5ZjadLX2VCMy
3C6dVxfHFUNR7kLw5ExXwfTq725QxUMcOlSWdAprK7gPHEVsFBDNtWw1lHZKTVr7keN/iFAwHxu9
yX77hZ+uHaPX1pFZSEuytHO25RShTY9DuxboctRX55UfKn0tYYIqnSp6a66boAyf68ob79AE0LBS
88otWz9whe4bdxUGDSub1b1qRLiECVxbWBA/uYXJMqnbzIIYJZPi0Fd9/7WXpHjd6gKgEo+DBSzg
ykRzB5P0wABCCTGXgYFSV2FvNeZJDQL0PVoSbOpRVXdmgU3X7Zm+8kIYGdADEfcTmIDzlNkzzFHK
vdY5RUmrH1Q/i9cFzdsWXmimc3mbQHOCUehcSsM8MJzz9YSFe2x3MYoeXaU3n9xiADGkab3lCB43
qkPhwswCdSP8XnHrXBgYQozSQvlwxvt/e4iJMUJTAaJd6mKzzC0qqzjW/Cp49YIOLn9tZd4DWQ5m
C2mo5z7khemaVOm1Q1WkLT4LhLR46lmS/Vl1JCQitz/9dAidJzyT0AXZCQJ9OkDOw25sOWTfC3JE
jRYWPiv0VX65VUVhTO1RvJAWDEnbyHd16Tv+Hw9NkY673AZKJPOZS+N91R6GjHPzRLPMlnZVRbSC
qu6s6jj9GtfaryHXpc3tt51QkfO3xWjAmewBIBBzFczSu0hqZVNM6vRyGLVfCVTgSdlQl6dATyQY
DB4+KpQQaDC4Mo1QjVd5BkvsjxMD5MtwF2G+QmCEMHm+DM28dcKwUZEHy9hb601U0wkM9cHtV70C
2pwPM0OIhAnxJEoZpnQKKlWmVbgWR8e9VarKsyWlyTEe7OpzmsCDVXGWWeOQY7lJHAZPRWUi/GvH
8jiWkb2Qgs24q9MO4CTlaqTorHJfzSehrT1FtKGMa6Zq5lv+WPKoY4kDDS8oHhJTOJsYSdI6DNNq
lfltAqArhm+SWg5okaNorfi9v5B8XvtYwN7TOQfLE0Oi2cKoSscTfjdMEhet38VIUjbeFOdKyYgX
0thRcsnoFtjY/S8YxM6x0HtzTZzImT9guqPbdeI2jt3/8cFI/vZWBeLOdTi8zpdK7vmqSYWJMlCn
9S5waboukOIt7Io3fH+2Lcgcp2CFxACSyexCCVLUjUNYoCOQ0uiTVArptxqqxbgJSyWR4chjCBVQ
Sl77rSYyTHWzdqfJEb2aikCLHFfVa+fZodz7IsEWsdZ1EdIhJRpkTLi8wVpAm649LkYDfBj0LaDV
xuwcVwLPMrPYjl61MbafhKA8J42x/8TpjpOCgCCjWVL9gQas4Z0xEjAEY5fe6TI+vLGp19u8lIud
bKJhNtoqwhYzpGngAFFhYaNfW1Vgzrh+UE3DjnFugT1aQF2BOtinYsSCWEpSekAlaolRfC395Q9e
9zMYKv1r7icNFt0NsbtR04YAWKqavDIQ6xo5OA540Z9R1ac9yIELkYqyFXCXdSG6ElEr6dHgnJoY
KaWR9dna1yW6JeVOsLCGZ2KNv8ciiHtDarH9nAcSoURPdqcV3qmQ7fQQq/gRF3rdr9BRmJuyxaw4
yum3UAWj2NW+ke7axPOP8AZ6FMumvdMsXFQHBSsuuUMlWGdBcJeCRnwoW+xkEyKYz11pN9jS9jKM
CJmf7NvRxrFamj36aXK6fbBeBiuUyjQbdhdEd6qzs3O16IJcxj4lfo0hT+x7K7DvlDz/fnuQaQmf
78iJ6EWsacE7h1o6W+K67imD1MvxazDQ5C/wU2MN7tmuK8Uel8Lsy0sR8g9lEZYBhwAk3PNDRo3C
bJR8L34tlMB0y1ZW11KUVQ9Vmjcbmb2xl4ipHvKiqtaSNsh3ljd0QIotzSQ5vja+SM0jUktlY6dm
vbb8yN/UmoNPMOWxj74sFjX0U+A/+zrg/dDTaLOGZ8Dc1AToNvGLTESvhI0mhGcvTL6k+LiprtN3
fTzRTcoj3Iri1Wi5il3ZiZNDV9UDBBl9bBH36MW2GPLgofdG75PRWx6tg4wo/cA5MoCAGiI+dYHn
vPRpET9KA+eQK0ZAi02mFsEHdBUy0v24xJdKbTXvIXK8MqX3WYPnjV/X4XfwzTSAfBmyTBpAd4Vv
bK6dNBxWFj/izo6ztCHd7tKPlW6XNLHDnbZamc1AbwCnVtFNsXkVCcYD/d8zJWm/yqVPk6kwwZNr
4Zy69jkJwTj/IY1Ogfj5Aqhx20q4FqNXI1MCuuWm1boAlfqrj/Ngw9h/ysKfyHOQ4nGDAnmZaOXn
40mTG5uiSxHCH9NcayWGrDbOSCtdr5yNOg7DQiJ+JfCnpDkVAFFWcALN2ev5IFmiUKIG545aBbgZ
bec1aK3xU9d3QbmxKPg/IuhH+JsmiQTlRw7x7umyxFuy/5s5hU6HoQO4jakJZX0qDM5sY/MTcc8u
pe4VYKU6ZLqsf8rt3tkWfXFnIh66I/4wnpENyG5u+z/KAO42bTOKrdxW1UEohr+RR7aaMyg9MXNe
74BF6W3Yi29kPUuNgC6OIQiOXA+wEcjNFGPeLMSGWD4kUYMHQkr0SHOvPBZun/4rIv4ji7Vj8Sv7
2FS/fjWP34t/n/7VHzm9vEMsbP7z38/+6TH8UeV1/ruZ/6mzf6n+z7ff9n/l6+/N97N/2Lx5mr20
v6rxw68aPOxtgH/9yf/tb/7LGe3TWPz6j3/7kaPAmH4aYGX23jRtkvPfsFj79fNX9b359fMfHxt+
qf+R//7H29tlvzgj5j/nb/M1xdT+CWiIIIOAcCLcM2f/cmDTrH9yM02OLdRR2Fqklv9yYFPkf04Z
LxUmQG3+z1TerPO2Cf7j3xR+B+dRjPhg7r8RXP7Ef22WTvIDiFJZtHB00Aabb7HAO8hmYpGlTpHF
j3IdrhS72fix5HYy6GGqur7z6d3Xev77xH/vrja7iv8eDQekyVuO+0CeDrZ3o4lwVKQx6uLHXOr2
VathsbUA+lyMQPlGYaeaFuJM8uTZUTV0ZQmhLtUfNU9WV0Ha01MlTJba1Fx8NW5eyhwTn5lTES+I
8/dIbUvqDDtpHgsjodVpa+ibskrbXd8WwaYUQLd2qehLYfQU1b+7RUGlQFoYENhwqnjOSU1NmIVF
jhjqsSZSelC87Hdhjck6xoUH4/J+JNigSTrK3mg9CrYqwT5W81lnLvaHmt7v4klYfhrIGoUyZ/aV
aSveS1R+q8cmC+1tLujh6mmV8kWKLX/v9Y2/cRJV3+qh5q0RFVKzS+mY09tdvi7lTjkMQxxvxkSL
7y1j0veHRCU0sCswCum+5JlOa+S8xwGgbO2dksIbc0NT7+5NSkwfPBoiBZSn84Y4wjYfZKzMXm4v
0/mh//eXJp6btLZsjDmbL7EjAixU+I8EwtVWM/rXHGKTyw4Gx/QbfxvhZfXS5qjoU88KnpAdQ3Ds
gMY92FdrBbeujaWOn2Dm51/A5MdnD2eNNe65FBFwhT3cft5ZPMDjkrGQdbLsJ0OSuWFqmo14PnDC
POJfYe56i75FA9ca6HXvYDFKifH2eJebDDkeaSdHE9c0hdnz5W8kqIZErIePchiuRBa6+Lusbw8x
8xol9Zokf+/GmG0xrTH7EYvw8LHe0A21c40t3qJrfyOtWBeustI2Kh1J8zVWOwtvd/k1JxMZiIMU
T/hrHl0VsmT6gzDCx7DZWiJ4CDNqPPZ4P+pL7K23Ssb5PmIoKnsc54RWZJznH1JtgriKRzV8bLbm
LvwQfXKO2YN5x3pXvkQPqSvvsofhqO6sbbFFA/nLeXRenoqn/KAeaVOjtyvjd9+53jFc+PrT/r31
XLP9HUMwDEv0DI9afz9i3Fpk5kaqGvqYim0UWm4Ak5w2T7en/GJVYQyAKA2ja84VTLxn9XddSKXq
teHwCF3vtx6POwN51J/O7dsYZCCQ2dgz2nTEvruAlLYu5ExLhkc87l2FTloGDdg7/XmIf91+mTls
DAw6vc3/jMQF/n6kKArgW1eMpLliTefsfbT+YayqVX1cygYuJouRCFBRGXKTo2OfQWE+ivnE9Bgp
onakeT1MdLSn4/dOvIY0tkimpjvWAiZ4cQG8jYmuaQJF0c/PomI9EZrXIdd4dBLgJejGyLg2VvBo
Ox/rhG5/5cK1vjTePHCQGs3pFMbD+JvGtfljJ7Ktr/w2G+/g0zZDjRcGvLYYCcx00g/CLX45nz5Z
7ayhNPPhUemD4dAz2ysrscXCcryYOocyLUtxIjoCtDizg9RP8jbpjbp8srqSkjJaA5qjOQhCUMfj
E46nTh4csMtZyB8vvubbsER+b+Rhea6PF8gA9SEqyyfJCV9kKd42Hue4VW9KNf+GiaDr0zT39n64
8qawfjHMmso5EPJm26G0JAVnLt60RIoCenSgdLetDVzw5GrlqelLa2R3tXO4PerFUU4WDNcG6Rc8
QPDH2fmahpXTQPgbn0LdW6Pv3njVzqJbSFRkP26PNCfis/8mfQ+OCgqXLP+dTaWdJ5UeaEJ71B+l
o37XP8V3IB3qJ4/LKlgpO4TUG91yW3rbGQvTOY9G/x56GlTRHRSX07d/d6gNuTaqTm1oNP8xV1yb
awOIdyT5q1MdXoL8fxluQnLwSKYaNA9Dna4PtcGXtEfflldR/4zj0C7px3tqT7FakiX9d371v8gY
3t7t3WCzGTRDzPbC4m2we1v6pngf/vTnT1q66T9sctg8s2lTraLRQhkX37L32k2bCxN3RTTIt0eZ
peUsDqrhBOz8jcf1hW5v4tSEapr7TxkGUtusrL/lSZzsozHUtrdHmp9bjMQoBOAkj5wr1uwSzWEC
pCIQ4RNao/AxgK207gJtCdCb7ytOfXjFGr4h6qSweAP83604XxknvuKYHQNJw/QusLVPoiuUv8KA
DvalnHy7/VLz84rhJhNODPdY3VhkTS/9bji96qJAYGl5BACHxRIc+1RzQVXWY61+7AuFFloL2/nK
C5Kmvk0XeTkR2vmIRRmIMiq7+qhpCb0Jlf5g+EKm/al1X3bWwhq8WB28HnEm1VwN2yfwtfPB6jyn
A4NX1ceG41jX+tGNdBynHeP+9me8WBtcNlC5DEiB/MXVfT6OFxcQNLW6PrZJfh+296ns7P7/Rpjt
Jqzoopi+OvWxtKCgyUc7ixcOnyvfatI6sIxV4C2+1vk7FHlnqZ3f1EeL4E2S79T6IIVL9gjziucE
sLwfZW7ekCq18JyYUfTPxdGSXfEa5yupdp2XEC80N/lFO6R8qcx8cYzPBp3FpvhcjTkIfn2EzYv6
TlI2HpUwmG5L98WV7cTexVoJ/in/M78Va0cqa3tabzntas0hf9Y9qaeJW+D2WEhJjVK6fffz9sqY
3//TF6UM5nBcE3Wob5W3d1s48JUEmyFRHe1xpdJZ5EmL9jXOGz4tCVf1YtPJa8NBkcB8Y/Jhxlnh
fJmYwoO2ZxgVE2jsi2dfuM5Wuxf38aO/E7v4oN05d+Kb9LOH3v4rf739rtf22fvBZ4eHXqVILzoG
l5F6avkzZqzr2yNcm0H4cRAxJkti5wJ/8vK+61JG4D5ZBwYeNFiwar4RcnKIJ2/MvuVZuHAIX9kU
xnREIRfAWgb4a7Y+AfRstdOk/jgoyjoR3TOkK7ry1WuFrmSd2gMd6tsq/jbI8cbMHbfvDXQlh9tv
frn/DdB4UBmsjnCVmsu50I90I/3YxVFRspVFn5NmOBjOwmK99qrcOEgHIY1hdHkRrVb2EPLpx6Oi
uvRsdJSVrrnqD/vL8NS75V/dqfqcLVUaLq8c3uzdmLNVUysxJjm9z5uhwqnwQ0iRz2YAH8YSo2la
/O+ze6BmBCjAK0SqLJ55/bAUIYhmoYhjykFDA67STe21+tP61tFdK13XD9pnsWSAdrknzsec5vXd
/vcwQPFjeRS09IA1PbwWzZL981uee+u1ZtebplC7TyCmHDWgIu2+fBxcadOtyBfvpYO0Dg+DG+7G
3g1zNzxUu/R3sHM+2dnC1lx60dkVWNeFT5IwiKMThHfqsIe+upCavgXYFy86QSQTIQ1VxGwjCtWK
W3Ta4jjeyejCd/kp+NlVhyCHgu32u+Sj/fFJ2Ugv8g+vdaUX6SV6qk7xp3LtbGgXed8uhBUXUMfb
ekKIChMQSuuF87UAhbVKI5WP8QnUAWiu2EyGPR81ybW+LqV0V/cm7db+e7TZNMcFztqYqDDa7+6n
oR2McufU0P9c3ecOc6FfjPs83HoLicjc0ImYgBX8btzZxGqBrbdaz7jp7/CDsQ22+jo+mM/WffAx
fAjuRenKr8PCVr0856cxHTQchL7oymfRDuzyYPQlxpR/69ZD3O3TQ6J95LLWFgaaU3Te3g6uOJxO
VtWk4Tjfn21p5Nxa5ngcvjTb8Lv1Sfxw7vMPse+G9/LnsVojccATzYQV/2XJOf3alplEXJRsgEEw
fz0f25A8xwlHbzwK1XQHaaWKpajxAtCfJu/9ELPJs/SksKCsjUf5zlhjGbwdfxcP2YO6q++yQ3TQ
d/G+1DfaUxYdQtpPLgStSy84C/DHPkjVtArEMRGJ5BaDtC3bZMmf7+og+OdOwTGox7wlgp3gU5rR
oeAo6WwHOjnX5UJcc+3unfym/98Is9eQUowcioRzp65OIozvk9Hal6m8v33DX7kHQYrw4iG6AWWc
O36HYYtfyXSMt86TM27b/rXKNggTbo8yTfjsDJ0IzFyDpEPw1WfrXdhllEejJ558X38a/W0bfcap
+2UUD46kb26PdRmMTtESzC1qhfhPzfMuW0SjEjmZ8aRGDl67wefBOcjhveN5FChpfd1ka9EtQQ5X
zkk4QvAXJk9ljVLWbLbKMW6qqGxbrEuUfSHEYaTnhGdLv1vpMFrNJm3MTZJl2676q1PtNR42ZDpL
9p+Xk0kJDeouXSBgo16IJM1Ag2QYy8MTUtzxXh2tLdh/uQrL+lNtS0tli6kqfj6rU08CCilTZ4Kp
HDa7GQusY6R+UP2jRyrqDo2+yfFgaZLsYCfeLgCvGr0Ik7ngYPsfuqqlncYSSfpik1DRgZcJ3ZHr
EPnxLPPwuohyqK87T2Fpswf1gsqJUfpbPfbDhYLw1aFgydiw4yHrzY2atKwc+pBg/ckzhLFJEpwx
5dqjw31ex3+6hMm030SeFkV1fPJm2yUZGjlsfXk89oKe5FSChuBXOHzG5fhBTjt6Sh6DZqHEcLFr
piGnPH/iAFEhmx3ZeqmpFUSC8ViXuO0Y2X5wlHWoa88gKKtRbQ5jLXaiX2rdM22Ls4NhQv0nLeOE
bCHWn80fTZmsZHD66tippboapa67dxJPbIYgUN0okp+wzlAOnTnm29unxJXFy8jADkgMpkZUc3IE
FS9okElZM3K8y0Nrb9CnTFJIy30j+IvCzsaP5G2Hw6ih7jrPVlwTmvPth7jy9nxTrg+HdYPRw3ye
62oYA6usjrGQZMx5Uj3eJLVTQOd06p80uqQjZVMoz51SLaESs16lrGGaCU3qV2x0cSMmy5yFAV0g
t3HSVsfKkMLAdUwp2eVW7BwNK88eFbij95YTCDo3jemqgAjs9o1Aq+gogBaWQ1PAMYBgCH1YVDQ+
oQeBTutJzGnDPPJXAoHeIa7MwbWKtNzd/mwXd+/06NMRh7+5OsHi54+Oe4QIqsSrjmHvtBv4VuF6
kExnYUfMaXFvXwjgjrSXIgOjzL6QXhZiyBwQoihyCJMapdiYRvsljiPlvrNpAa8L8eJnSbXqI83e
RHZV/mGNdpojfIah0cJl4pdZqCbCDF9TT66PZle0B1El2Xbo7WThc15ufQDRaRMgLZ+Ayvl7OlAW
bCy/jnVt6hsUiun33suclTmO/cc4iVu8a9pwb3dJ/5SXevLh9mxe2wTsQyiPHDtTUeB8Niu9L5sW
Zuyxj3R9Z2Yl8rS803YFxTil6KOt2cEjlXRpXN0eePrBs7OH43xSmTA0sz1bRrbk4eUU9+ZT3FDB
aR2t3Kl136481v1KimRtX8XOjz8cE+0EzidwU/+LuS9bklTXkv2V+wMcAzG/AjHkFENOlZUvWI2A
kAAxCfj6dnKf7spQRAdWfV7uw7baZWmVQtPSGny548F0cP9OJ8tR1TJSNzFx675r2kMm4xDNkZHB
XmXyd7zcuOHKWMr8Bllwratisvehept71p0/NXelu1TkP1vGj2HmSiNoksBbrhzScko8o4O2yN6y
A+dXgmzjGBgP3ZfrC3f2+iqjKKcETN9tq1N4Tb0YtmXphll/mybTQnB9dhYxig+LCHwIaFOQQj3d
HsRGeaxPoNeQ9dqZtqN5O9S4+SujPLRLKiRnzhqSlsDII+REw4+F1+90LK0dmc7cATN6Q+ODzVYg
MTJvrq/a2dWexwBXOQqyQDACEnk6hgE+vqbFwu1Tyx+DuMlfcmhke8CUTFYTxkYJyrqR3BR1El0f
+Px5PR1ZhZcgOdQZky90xEfog+nKbAs/KdSmHzXPHkvdBeNDExFHW7VA5nZ6hD6UBVLuef1Orvf8
BYBIA/Ezk7WqHg1edy9PhsrY+y5bu1qySv0vI5roO35sE3PhJT/3/+fRZis9k6OgKVfZzRrOKRRl
hLFngxFJ19lUlK2alESypa/W8BYz8paWTzYaw6WWB1MHgqWSLTg1l44UHDgQaqDsZHzoCH9O+xXc
KHMKjq89JKGjpnk3eRa4zU+9WSLvuHSugNOABwWDhWZNxW2bct+jdV0be/OJQmqyfhfZXfmTxY/C
2gPic/0sXZoVoLIG4hm8wihNnh7iTDfGJs8Ncw+GzEd30u9A3vjQ1vytzt2F+3LByoDg7c9Qyi4O
NBsyfyAmajXkEeQh664doG++RIN96WjOQQtAyvBksIanMxIc3A0QVYRlBplCiC7tt7gHbUFrda9m
LrcCQnMLa3iekkFsCi9Px/LNLeNqfAr93w40KKLd6+AlfWOj0QZ9DXlAk6RjmHBe38Ac/mJ67q7c
3CpXsoDafNrfg2KoDGIdT1Wc8WgqM/EwQu3hocqbHyAYzTaZ3fRfrm/4efIP5GoAd+h4VD5gicqO
g0aUGHHLWrySEF23vOKr8NtqVbZQn0xqmGQLruhdj4bfINVbfcXcql+NYurAVgOWjQ7EdgHvQLlV
Mp+sr3/c+d7NPIB4JkBTBa/BUUr+NZ4HWXEGb6n30I7R0nsKuqCot4dpZToa5E5ptRAOfgBgT00Z
smmzziGAmoC0q30GfkqgEzfjXdGP474nXpf+lHnLnkYJpvQAmXj5PnDTL8Np4vxr2WWmE7RUy5EW
Rv3maRBetvM0q2iCEmjSOhhBzfWSM6q9V0I3OMIeF7hgbfSzdzMzpiqQOCR+kMSEHGna6oBGpmS6
lbS1j1ZFtCasISjsgRqDpRR8Xnn87IETBb94IBNYWR272RVahXSmYWT5V2TPRxrknua+W5TIY26M
Oeipqk5+HxsHld2eU/6sI60NvC5z+leAR/h3Kbu6DwrBk/0gUc5YuBGqVUFJFoAKPMCzIDf6BRTv
SK+SBsgRR+xhuqNkWI0EXE5pG0LP7vqBUW2KOpBy2aWmy8YUGKjzdBCwoTWM7f14WJjO/Lmfj4g6
inJlCuR5yr7AKLYODC24LdAisvCmqyuGBAFyd3jj0KAEilE1VQjSFqMtDNrvGae7JAUJbuZTUBND
+4TnyK5dXzZ1Qii1AumIWwZlApC4qWwEtACErWJ9v89SZHZGvWrCxgPe//ooZw8Z0qtIsCC+Qh8h
yFuUZesdZ+gNLQNII+1XdSPToG/dx1ZIkBKawdhPKEd6RQgKqb88FYizMDAo8MHVOre/KoGAJ52h
LQVHcGk5QVkXgSuyoPcWpqeevY9RAAZAegPLiefz9KFBPAcQm1kgyaH1Een2npEFJRA81xfxfKsw
l0+jKCecZjG685wSYSplINrz4y+oPSwJKKndwigPY5Q5RMRICKHUHHJnT1JPPYo4sY0jRt29KKeg
bX+hjhvmUwVtEWtb+RK2a0rxYo2BaQ4DfiK3lbZ0Fc6PDXwfVI9RfsN3oVx0uq4jZ5AXsOL0MGgs
LHwHTL5VNOWASJE2jG1rLdojuhQXrsTZ04PmF8jlgiIbSH3wOZLTUS1IeowoHWUHCJDb/jobbm0w
Llk3/Mvf7ieeNqQeZlT4nOBV9tPidWOQQssOzGi1tQ4h+IDbZCn1d5ZfQYSF8GfWq0IOdwY4nk4n
cZibMbQc7tENOwRWTgygfOS47ueWVAkOYbxbFtI7zbdmRMSSldUSsE49uPiCj8IHPD4dGTBV6LWQ
mYDOqdHue0CvwevEJfi3ebngVC6NotgYSP4B31zq7X7w0bfNAfB30ZGzcDYuDWJbM9kniBLhkCtn
Y5BozRyQw92biYNnM9eL6kWDSvX6+tFQ34B5xfBYgoIQpMJo2VeGceH0eCVYi3EJ3WKNFvUa6ila
HaGLP1uLRogFA3Y2LbhYIEmDywNCjLmqc3pGzMqidmEaYp84PUzzb2G/XJ/QfJaVdxMDAK2MgzDT
zSg3Gb65U+o9+qGZmwR+Bj8GJaL09T8bRDnpQ13gBIBofZ+hVZ+KL3J6Eu4SncLlpfozE2VroGBe
g9oSHoBRvoPZLcimMbg+DdXqwcc4WSvlzeIidUB/boo96FyHG94EFi4qRZU6iNvVX4rOIxGjjDbP
9xOGBVKwHgPISuy5+TzrJZTyDgmMhWujmlR1EMXUGRX0Dei8/dUPzGe6ERYY5BGhLwyztDeKCZgF
Y1q0JIEwpv9uAnCYLYUIS8d4nuenxTIz9K9C2k/soVkZaPzg2s+G9/v69i+NodxFtH7zjDKMkYzA
A3vfTP5qdwsZ76Ux5iP4aR5Z6Uzu1OOIUY5WMwPQLMhFLpajF7ZDBZzKqaFN5WMmvZehrT4NhLVE
Gn9mKE9PrwrfYw0mUQki9q5Bt8KVaEvYSwIu5Or79V25eILxes4yr+gPVaGeeguiLLvGtUdosfJQ
q7HluzuaK9d/jP+SHvafK/lpLOW2eBnaL4tyDmVqP+zce6N/cXgaXZ/QxSPwaRDlrtSanjFJZjsG
DkxmbnVPC43/S/iH3oA/y6ZcmFbmft18jELSsAIhdqORAEOHXfH3RxoASpQ3kIhEsdxU5uNopPYb
TYfxd6rQgv4D4uUAgkzXV+2CbUYyCWgiBLQzU7DyjomuoXFVN2Jv+qgYI7gGkTSk7QJpoqoaekvh
5oVNwnDwyIGJQ1LirAQHPj/U4yWOt/gKtqogN3NotKyvz+ksqfoR1H4aRT1vg80YkkFiD9nEOXLZ
VYf8SMdAh2xyH4gf00N6JEuB58WpgTNo9qRQ0VC7kfM2IxpJO+yXz6I4lr+cro8sViykpy8O8yn/
oDzXrocMOSoRcDzotwFYL6bt8u7n9QW8YIROchzKg00sI29tDWPQmEEy+VgbL00L9mvOFjyDyzv1
aTbKdYKutOzbBuZOgtiAoJwXTN7wUEvyVrIkMksPVbxug4L0ow3tGebT2941Nz1JFh7apRkrb5Rb
5kirytlC0RbKoSQyW3Sv62TjLapsnwWkH6fz05yVt8rw8tJAi4rYNymIAaMiDtrn5tHd5i8xC00e
oQ5W8rBcx39JcDmb4c/bqipT54bGcrAvw0JSFrUsDvrxeP3gnMdmyhCqx9pBpAR5C7EH2YH/1k2B
8T0XQd6i5yzykzW3Fw7Qwr6pKvGJYZSjDyjE3hzsKB8fSJYDXlqsW+3/ZLn+7JoKvczsHNYzw0gZ
ESsruxV5vzby1+vrt3C5/dkB+eTGcN4ldfOxQ5C0tLs7SJTc6EtaKxde/pNjoFjHWGuIVZrYI53L
jdHXweQkK9LJQMt3tZFsrk/p4gPzad3mHfw0JaOqM82e160HtfmQx8AAb6qpjHzrBepVUFGIARta
immWjoViVvrpvwcFjh1mZZ/KF2/4MjULzRZq2fefC4Wa2cw8NNdjT+cGedyi6Fq4521RrnNbD5CK
DhyAnF0fyrhtueumL9dX8/KIEPxDHI3/1PNeok4nOJvwflZ+FFN6XxVjWBRgmbS9R1Bgh6JdAhud
Acf/meWfMZXXoE0yXzopYunC0kJpvoE7OPLMHuTl2bosQbxAbgwfYh235mIT69k+otsTyERQ5aLy
hNSS8tilpeuwhmj2rq2+mgyKSOjKBXlfBGz96i8XVhlJmaTvU8+SPHF2tX6IhX5jNpggRajaZi8t
1DZQXlhfH1GljYctPp2cctnN0ZGOEWNIaxOR2+aVTCFqZgNYVJoAQJLA3SYrHqIi82rfjs6jh7ah
uyxaqmecVfg+PgMAHrTQQDgI7GGnh1hoxcT6CZ+RvTbf5O86qm+ax/opObqP1Yp96266p/KAwVFC
ixbL3xc3+NPgynsxDnKKHYLBnQeJlDn4Q4zApCHUSvq7JuKHYcNeyiIYfi3Rh5yf6nn1Z+ztLANK
gGA6nXZuctOD0JWzG+qo7wM/jcY2qrVV1q7iNrAj8uAsHLEzu6uMqLz7OhshWlhiRDH6R1I8GxOk
6JM+quPXCbIr10/X2UtyOphabtT9IhVpM59ndIGB59JzRTT4+oJxXxpF2T6mTUVc55hS2UBcHlyc
KN2Vxo/rUzmzecpUFCMggUw2uTMf0JRvCDiEu8LfmvWwgphh5Ig6gJbfAobv4rEE4hwHA6QvqJ2e
Hg5PTDXqYrG9Y14ccDaEdh5p7DZdavK6vH5/xlFMQMYY6afJs3dZgrYnc1fpGyIWAoaluczf8OkB
liWbjKb0YUPLZ8a7CCSugYcGq8JeMGjnju3HRv2Zzfwln0aaYt0sG9TLdhB+0I/+j/ap0IPsntyw
790PCYHJwONBt+TVLq2h8tZDZ2LQa9TBd0WzSmsZQIgBMh8v18/g0iCKtTCFkVDQids7S/NXXpat
Kf/VULK6Psr/YpT+rKBiIjQdMBzIgdi7plj11l6rQv+b9xORj/NF06MuWzvVwg2+fjqIrlj/sgGC
G6GAvRPlxvTvGLRZ0HAAOsLrM1saRjEU01hZKUuwSXZSheCpBAr4rRgi4i8x8J65mydn8KzWpaMN
i5ojNgrsl1kSwB7NjeEbcJboWpiW4X82LcVOtLqml7mH1WutH7Fj3VbiO6L/UNZmdH2g80AZKCYP
/h5Ya9E3dNaZza3CLZpmsHcD+vdoH/LHARxlQfbT7yMneGKbpU662fScFDjmAef+ffSDoNCttntZ
I2DkNWrDO9+EIAxIgnF3r8/pwp3CCHOdEC8wKBeVw+4DKw79LIygpyJGxo4167EEKZ+b20tP78JQ
qo+jcae3UjQZ7bhDw0KsKKlDM/v9H81HxTl4kOvJBDAsO52UQQ41XKepQu4unfCluSjPIaHANZk9
5uK6MrRQeNCzb2W/1CBz+cAB6IKS7txoqKazHH/iIEbX7Z3xxHczsz+YIhDNW5EN9eUqqEUApV9Q
5fxf1vDPqIqdLadRL8GFbO/KGZr03NpvzhIN3yW/G+fuzxjKuZsboCYXOhQ7INXubWggr4ond5dG
9RNbe1ET9b/pN3tjhnxNvutt4H8tv5fb/2iaKsrVigGvMMRo70ajQ3zqRwhNWflyfZDLN/h/5qmK
spWGiPMixjyl9jqm0Bf/+ne/38bV9RCDAvI80/urZNqQuIjbLBHdoaETi9As+Esb9KU+w7N+k9k4
zLhDcMEBhngGRfEAGDRYY/SHXCv0IfKGWHv3vLp/y8ep+2qRQlDoSXf1F8o40qFdamUIHGLeR3mX
DK+ZNAAtHxmR74ZT2UMICEbCggrdrF/MKoNw0oBk9RhwEGwVAdeaVkO3vWgXfFjV959nAaQvcXGd
APxQyTz8zqzaBHpThxQKiM99IfqA1oIjk+mmYQFh8JnGc+EuqX7zx5ggDsF7MevqqE+7yTpeCt9s
D7Dl/S9DUhkCAZsFhQTppA3tpq+53r8Mpn1z/Vyobz3GnYmoZ30FCN2AmPPUDcSQtiF0XR7qeMq3
KR2/paMkgexQUwCFWbrgwVxY2nlVcQLBzIhoTnEtRgY8pZxseYg9MI6mcf9Lw4WCttNza04Pccf6
v3z05/l9HlAxwNQGCa8wXXlA7SRdSaY9+9yRARnRitU08V+GIhgNkwK/6ayTpIPs6HQ1Da9yaKIP
8uDHKQnzsaaPTixfS+bGP5u6X+IsubB5gO64QGdjPCAoFAOMx4U4LCnkwXbBCmSOXRslIIELeZnH
kVYKb2H3zlxetNABRgeUKhBtKA2pULPEtpsq1TzzwNzfmZk82uDvzCtrm+vw22ISDbZ3RyR/oKK6
t6AldP2snt0RIOhQ9AKDCPAp4H2eH9tPIYtfe7ZG0WV3MEf6PlhNcjPqSRvKon31KxMyoVXqBrRa
YmA6a3PArE/Gnbfh07gydiQbBxOzpsaXYbTWqW3eSY2gH7UKprINGkBx6ya+odIABHYw0YhTLNgH
9X2A9hcoH4BhgXAS+FNVjEzNPF3LJtc52LnuRaVpF4FsxqWy2MVRcGiQrrTgun6sxKeZGtjdem5R
O0AJSGwKbkJ4Jkf/xvV9PCP2m0l1UfFDJyg4t23oaJ4uqOuVZld2WnYcBig8Eu55NIxlrO+hgVeU
geCF862gDRobWFZCnY+xFlJ/lVtUzwkYMo+QiBw2dGxvkqbM11Oii9uJavSfZ+CvGNn/V571Ezb2
q7zt/z8yssMK/g9j4EwN/28i9903DiL3df2r+JH+vwMCjHMOdvzLfzjYNSh//AsKXjMV1CwJ92HL
/yFhRxhg/WuuIiAE0qH794G4/TcLu+b+C+xYIDlEu5KLlB4EqP6Hhl0j7r9mRXT0MSHCwJ/I8/03
Lf38NUlZgNEeKw+a+n///TMz+kfzz5+oaEb6IhQCJPbjPAOqofiOLR2MNgPY8EFmXbwWcE7uWkkB
kO1xPfNa9g/d0MqVYUA1FkRb021XlMWK6DmLZO2JgNrVECHSAd2NleprzbGyoJsYvxWOLoIhzbrn
jDtaRIvptR66FzFm3yQdumeolFgb3UbIp2loVfi0GRempZTtMC3YAbzVaKJ0ZvkutZdSQoasxF0Y
Hlg1eTdgP9TfK6RrQJClbT4+VEeskTRZerCcbESYWy51tSkky/gEfIEFdRaYIsS4oMo+vcBO5vjU
rAz9YUr79ZsnxuKAznlabvtcWxVePayNIdZT6OmQ5M2IaVqFvRe3X/TJKI9UFiWQXs5oyaAt/WnL
c0CoA9CNFm8dNJx/gKCH76mZd7fSbFwIeeo2vRlMuCVaOtEbNB5Y93UtyjJgJXRCgrajQxOIhoF/
mDAfskutRl0Y4aXEiJI0+5g3rDBa7MB0PFOvKe5LLdJuNEQ9PHDbNx9Z0ooJgmK+1gWl1YjfRpaC
bqVnTK5h+gA5GmRs3Q42WvmJ8AMDmCTgz0ZOv0Jp0+wXngglCpy/DvcJ1xGsjpA5AK/96a7QPKM+
kwZ5oGBu+VawlDF0huUQoRGj9RVNR/a4ymsz2dOkGm5ZD9K60CIoviL2hW67hqAYxlfm8QJs5fRV
mb/LhdQbTgm6FOHgqgFUkzW+k9eNfKgz+t7Oha/eW8bGzsmvk9sOe4KuOMz/HxlQWKrPr3Qf2wm6
3MX0oCP0COtawhmCnFOg2+lTLkR7C7di+mWkRFulkw6kKWdaveZVy585K5MsdCBd42AtehpM+hj3
ETjwwMLMTW1jtlMPD7UQaB/xXbpzwAQamcbYgqC58I4cullFCHLFb6Ndgv5iSEdAJhsjs56swePv
Lq/fMxt1m1WagbQePZqz5l1RRxLq3nkAaD0lUeNKDJw74icOXh7hGWZLDtSF8wuzAdOL9je4/Kgf
na5RPUlS0nTQH/D+tm8kH61ZL7uwa3ysqYVamTXrGMUzq6GVE7pT5z45qeAg3YCMlx/J5yI0a8p+
Lli0+WCebh0Y73E60O+P0BQ9Yaef1TRNm8vKHx+KCsTMWjyRh3x0eBQTs7vhUp9CTZPyZip7+TpN
JQTnqO1uR5bzt4UvmQ2X8iVzgwi4jYBGBsRKcTENCJfSotJ06B2VqGDGzE7AAGBik2hjQfwant6a
JiWFsEepj++I5GoSlA0WMB/sslrlDu5S0I2DE13/slNXH0U3HG24f2CTAsgTWGnF4rYma6GQFvdH
Ny++VQTL5NlpHoLBHN7mQBaiQvXGzswyyFsileTPfUCqp60NNjTZpKMfm8EUX62BpWtO62J7fU5n
LxmCdbgIIHdAQAEvUAWYaRqx804kxnHUQVzZN0xbNYKD+CuGjzv2qOjq3Hyv3DgPGvBZvVMui6WQ
Zt7RzzuOb5idEcCkPBs9vWoMNfnwO5qiG4/d4A8btymqtbT0ZuUSnMLU9Xa97z54jUO3Ljrl0JLR
xw+ul+84fm9Qxj5ABLrZT2FsxUuESkrgMW86XP0PQWNsB2iilPgOJW27IyxmR78wJISxLBgdPhec
RwDlJir00MlFuarS1n7MmpqHidHZq5yBsKaHe7xwBGd36XSl8DU4Dx7cNhB9qg2tVlIMA9dNdjS4
wTZ2AqI8NP0ZkRftkC5xnmxuofYGkZilLVLNw8cyfBpYib+QNupMQnV2RANEHZhVo68G3YSCOi/E
SyxA7psV6HcaXaGvuiqrw8ws1h5kkZfO69klBFUnzilIruCcgsxGsQ5DblhDMWjp0a1qtB/BK46q
oWi3cWeWx4IWZZSkQK8XWlyERfe1tNuvDSp3Q+20L7KZ3ANF1+aDMw3TWqZsKRtwfp1mJtH5MKMA
AEqRj+j9U/TWacgfxS7NjmbSpdEQu/VRmtPWHpzkzqASRr7Wux2lrX8HoB6q99CKXjgj84k8OSP4
BHSiISnhwouH542ff/oELytoapYSFPhWjNK5rT9ayViuEF/HN01rGEHZxenOE251uG5LLm0NwCfI
vszUWAg6TgdGZ76d8CnGwMJu1maH45HyPAuhlJOukSRhC2eBqC8FmWcK5my896DDBd7ldMCRUd5a
NaVH22cAQMRU3ggntoNEcOcma8UYVE1NVrxjSTD3AYb15GUbqRdT0GlCux10+S4o7dZjLYqV3csi
tJD9jHRaWpGs4vG9SbkT2UP76tSVsU4cM1kgu7q4ZnAXkUOaNXht1WPK0AZcZ112JF2XrbTcnKKM
0TcKhdzA4JYVXt+ieUXOzoYDUm4krOb3TFkxb9DjTpsYPYrUfUaXR7+puJei9Sz9XlL/vvTNJRig
0mMOAwpOS10H5zgCJR/NrEoEaOfZxFIdFODUrpFGiMmbPudpJPonAKYGQ0PmtuDXLR99b+fb5S6T
WXtftt2mRopvRYJGw8pfX4XzRUefJmICHSi0uWNz/vmnG1Ikbp9qJWyI0QxeaJXuKyH9cWpTI5ri
ckkOR0m1/LMCHjL+6AFFuALW/NPhQCGft93YZsdCm2wW1uDfAY+TnRA9qIep/mkVxgEJ4vWkzWBM
RtCkmiHD14R6k06bPtNQVCH2tk9G+wW1U/YNy20vkfR8fMXp0Zg56NHwODMHguNY8W7geHORyYkC
6M3NfT8Y00vby/Qm9VknwgLpbx5YrGRm0KFwRxFXZfmqdHHXIsOh5pO0+25n+Iz98FDjQGrMgN5P
3jidFZGmMB8K4P7uE0cbjwWzydv1Hf1gvla+Hqh/D5uJvAZKK8qWul5cwtcvkiMrximIhSdWDJWD
beFPJMw6w4zgypOQdxmJkjzfxKM078ZmHN+c2PC3yLdbIE/Jt7UYUKjraBrpRouGBVRQnNR1A+Ll
8pZoEpBMrQ2bxpjCDPbUH+I4smrHD8retkKEvr+QC9Zu7frRgzbwEwiCq8iy8iESTHsa8pbs0qIe
QjMfqq0U3FuLwmHh2PrkhkDhcON1iEAW1ubszqOBAIo9oEJCT69uz47mp9MOKVE9cYdJO4xV0gWE
N1VU2FO2gJr5eFbUHUBAg4oTmsnhISuRr580RmkMPDk2rhgjy67cG1KU0HHDWxTVaDEKqly0q0Yz
pidwPpkg8sy6PXpNn9O4mB7QNljeMp8BAW1V34jLX7ocEs54Z5+dcfgaS56upoSv9EbIjSBtvIkJ
kjtWjy2BSJ1YeETnRVFmA7M1x8oQI3VRgDldNE/vxhonSjuYDZQDp5qwgz+l/05v/q/psQvuAuzQ
nEpHwz/qXapxjLUKWSbd4Ycsw8WKexdObTIgOjaLvdW06CdI3TVIwqrI4/qDXdt84f1RGHJn44Qv
wAQhsgSYBDzc04nqLYCOw2jzAwQgnrNqgzq5Fo+B+51a0Pxr3VXj5nfGtPLRMFyPw70p/I0cuocq
/Z2QLByov5CpUPCV//4i1P5AGDYLv6iEgZOAOCkKOPwwJa25NVH6DYwxI+uJWkCKQLD2Dp2x+nMv
BIfRaYpN0TpTqMdQ4dO9dlyZQ95HspzoTw3VpduRaxAdSmywYgKTBIcr9/76rMyPCYIXdLIAY6xa
TsAKLGHkFj/0gE2uRglN6cwHpOv6NT4LkrBRSOUi74VhQKUwu32frjHTwcACbVh+8NK+2eSdTEJm
mE0Uj523MNT5+wj9u9m9RuuBif9VzkTaZ45eSp8epownERkBkU5i8LZnLqFhbupLO35han/GA25a
eSCJRWndO1l+oMy7ybweNsBs75rc36aWsarM9KHwqltmViGAKUGmbUVfbKQ5Bl4vbpNhfX2hz2Is
gkT6/IognQ6tM7X1OuFtC7rImh2qHHLMlY2skkUh81j26ZY4OXzEzGsDuPl2SLUhXl0f/cLxBwci
zDSCfmTrEA2f7rNdQ+9X2AM9ZJY1bRy3rp/iUbgPrilvU7DlgaKPmA/S0jogMYwOyM5R7nihJfdF
3wCHpkHi+XbMa2Ob6I0fFDHY2rVqTB78lmb3rRE/X//g83ADZEfgiQCJCPriUDM4/d6ycmLTRBLt
0ExoV8UOAoLdUzsqQMUWJqyY1o2r7UuvXGopvmA8kbqAosnM1IPcgTnb8E83wmWFxPkAOQQSeONa
gu+s96zppe/JT91Lpi+tAflqs9bNkPpZDMUDmy+40+cHF18wn5RZxt5HQfT0C4gY0ObQT+nBb5rH
oqrJAb2OYPUpimJhlc8SyyCCwcOKqA6znTsnlDs5UipF1ZUYaii31AVFg+bl5kOnlc2dy5tdBXaM
Xdp3UQUSR7ARRkkNYB0S9rtuBIvfX++5oYOUAJGEgdjrAzH0aeWJdJ2pM8fsYEIGFU3pebPznNw+
Em96y+pmWzsFf9I5owv9I/OOnr7KcGL+AaHDxQMc/XS9wV0ghEsaejBi295oDrobfNL70fXZnZs/
7OacXkBWDJidj4jm0+wA8QQOwyzSA62H/saniQyR56tWk2M9Nca4oHtw4QzBslsopiPfiQTT/PNP
o1nCySXaYehBE/4zK+p8PU7IXyKRIG+uz+s8+EOY7KGGDfQgOGrUGkBNhBwasFEdemn8LFv0Lhsx
qV/BzvuDja3+E6iiJX2MS5PDoKDWNEAvBN6M08mVIuNEUjCcGNTU7h2zeU1AgLtljv7r+twu7Bky
6ihogloCAYzaWZSWQz81eJv3IiP9umKts3UydEEQWd2NgCotXIAL0dKcnMbZgIsyowKU62hULEau
iRj7KS3cB5sY9dpLs2mH6hISHnaGnkjab9Pcne5RJfNuBWpFb35XRXUm3Js6jcm2TuwJtYzaTX50
bTtsumr4baZD/gjkRhPyKc8WkDEX9h+maj5kcCF87MrpZpAU7LMOOtn2de1aUdVX9KiV1n3rwtks
aq1BvwOoI6/vy8WFAtQARWqkK5E+Va7sGGdV0XaC7O282AArcts2z3n329TILzhU2zYFHfMYBxbn
UBr224AmoFIsb6140xQ8yO3+xZs0HzbGCa3Y2FLZLdiU81VB1IiMyIzgcdE/rqwKj8GFBBKs5EBK
/dB1/mMjdXMniHdv6TV/lIVIF9yrcys2x6m4DnNwgZyqcnaqqoEmrIiTAxJpNCj9wgPLudFtrq+8
AhSa/eiTYdS0QwGPX5aOmxwcsSZ1G+U+u+1tn4aoFr45bHqbvHbDE+2+tobvkOpYKpcsfoCysvaY
JWbW+8kBp2OtSQB07MzXAwSF664i697PHzTmv/H4NkZDJfenJYGKc6MAtwSnHYwNsF2gATs98DIW
udWbJayPMMFXBfpHPna/jQRC3Lz5cn25P5KNp28TVhwpHmTyULM5K6Cx1qRZRvTkYAr6qBtwwlgF
XvGx4AT9FWa5tkZa/0bkktzNyeivhi68u9Zyiq3VwBTnEAAEz5/l3zdjov+mbeVAtohpDg0qT/yq
mhg59m4Sr8gvyAYcgslGc3OwCVrWwO80P03zKAY/YwSGQbrKEgKyuIGND9RL/TWxx3xHPFat4547
301NsLCtxvgNfGLxvYdNWjA1l/YeNwoyDSjkgTxcdVdiU3R+XmXZoQP86Nbh0y8Ax8RtTLS12ZPu
1nZ7JOCnDJktNylXKBwbL5VZLWSIz31TVDMRViPEhtoMpERPD0CrW0j41kZ6sHEMwR6e//YnkW36
Wub3iHJEZLTdT85a/ff1w3BhXDgQwN64s5oknr7TcQk4KpOi6ZNDApXWgMLRP5YdtBnikRx0OHE3
A3i4twVt3QVe5QvZVpTxLB0n0IFLgRrq6cil1nVCoKZw0AlKd0AR/m5jTiNuElaFIkEjTsVkfOtX
2qs+tP5xJCPZAPgMQEKbpiu7yYDDqaw99dzj9TW54MEirwj7ilQo2GXBA3X6aZkG9mPkiPw99cm3
CrmQsPpCUIYHYh3KzvmQPzltft85iDYl4bedm/9qwKT6MObJUovuBQs8Z1yQ6oRYGPDY8/598rlK
9IzXDuRkoUmYD9/8csoD3Z3yhVNw7vygboinBc4Pct+GWgsqWYakL2Sk9rzs9j1Lh/uG+vVG9rWT
LTwpFx4xyEYiWkUKF4ZOBb2SYjIzh8h4z5FuW+V+T9eJSIpAuE4fCbPsQ1aRJTrCC7kjXHCs3izw
BmkHdUcLQTKnRgMWGuPByxdYtWWHTQnSvNLKvgJ56wa8d9IN60aYX1qQOEL36tGcvHTrW0KAmrR2
/bBpK+3W0F1oMFWe/rvprNeFkzfbecU0AyKH3AxuIijwdOXBnaQm+knn3j6RDt+WRDjABU80bGvS
fYEB+VYYZnU/tKN+i6/ybjwB9WbapT/+i7Pz2m0ba9fwFRFgL6dUl2VTdnpOiFRysfd29fuh/5OI
MkzMBgIEAwWzSK72lbesPMc8zu1zzOYTOs0QYkdaAfN99c+yc2LYO03pF9d2yoovJqIrJxLIiFCs
6rcjvd2tSbJ2VE3/k6SP/a4jjt9247AppCHbpsW4U4fIuPQSKq/NlIj9UOCOlo2D9JAk4ZqW1vw0
N09L9YFoEXwo8sk22qC3T6sYVM1zDpOrXA7tRh4qKv9N9MmZJmczTM5/XsIMh6o95zTBGIH14uPE
pArgT7WAFLqNgAtO6X6Q7HJrV1myN8Os3nLpJivn5d1BMA8KjJlDANy/tYwQKpawhTRjcO2pxGyo
TScYgaTjyjX02pZffMp5V86FAiTvsWK5/ZTkrYjfyYXjxXV0oExCWTtzkSZw2/bkCNQBAm2bBoe+
/ZN0D7l0GmLZ67pPap7TZykepCHeBsjwDKI/5GW0N4pP+Li6uuj4W1952DuAEqELe5qol8PLBAu0
KOhUGZZiZZpLXkPjYGelHVrgVXSY86CP4NXiYyJaaTtWzos11sa5S5E/zhKf3pU8yBmlftk6CgDk
p5Xdc3fGYQnEdDFb5MuIeS+ei4w87odxDK4t3fR9UPniGJAkncD0I5tsxke9oBtMyhA82XIUHTBQ
6bd6H7aHBrxS4Da23aKiy0drRvEnoBv5DOxqOrz/mHe7Rud+m7UfKNTOBZt5xf2zx/WgqBolVNSX
kdb8Ps1+BiiUalMGjLpPt++PdX+lzoRrhmGyiOYpEC0Gi6eYaJE8rpBs06ty3bPEgJVn1BE2BoV1
Ds1afZjjXT23owdEKWQoxfJPrRWIUdNv3L//QPfZHpqVXHS4Nikq0NQlBMCeWocQRHWurV47h6Gt
J2QC5IAiJdihlxYFjMeqc77hra4eelhJOysvVWkL45E5LIf0gOqqj7BrWX+0QQT9KkqJajC8qarc
aW3gu6Nj/wUdjKr6+09+N208OCVEejBE8cpdmqrHWIkpsq9fp7DfTYOwNpKaP9Og47qgAfTfBwMi
SS2LIGQe8HbagGNBbaoM/ZrG8XgxjSzb+BndxgbziiMaC+rKeHenHC9H8UXHOoxdylq5Ha/JWIBp
3/JymMG5hYreltXJa6fcm6OwCvEVZyWCj7sdJU3NorQrU7+iZDZsuqIEgONo5UpB4bVKdXOWcgIg
Q8E1KuOtSGXpdhhwyREKiYN1TRW1u8hS037K46DftnVvvNhaJs+aUGQYkTVJ0IviftOAbbR2vQQy
ZtcqrYLgum5215zgJHCncPT/Ws1ofbXH2v/QtxUqa0Emm407B6ybJKR8QxYn95nbDZW9Uy0M7604
jT8BrAbjI4a6rtyBlP44BoNBqVDFUlse8xgPWsdITxG2u24g8d8bIJPFDyfsjoVMGXfj+BW82ilQ
w8ItTfSxN1GXqFsaJD4XIFjHGJs1K1ekZlfEg7L39QSQeRGIIXA7K4FfxLUVrOzhu53ATQXjDkAg
aTm+p4vYmKxlCtvCka+6yMSuBnCLyF2t81RJDPRt1SD4lbZ8M6EA2HEHg8E512EQh72d0CY14q5J
sJZVOvlsW9+UTvvetPZFhAl44MoNonNpf8/D8aVPYlcBUF1GyVFD98V3NhRMd6rWHFX8hCTrT93+
TfQ/NIXpFav0hYVblMm+oassfGmbqM8aPQo0Ax4KGkkZRbtU+mR3Y4OUvvKM2OI+V7KdnEjbpl/p
j98lA/NbzrIpYMIpHC6JEC3Bey/3Bf6PY0emr1b1ZQjK5LeYuo/vny5vjgQn4X+NEVq7t9+zD7Sw
s0N98rrIGr/Q5H5gZWenqWmS3fsj3WebvBQF5dlQCi7CHVcJRKDim045ebkxgH7Uf9VJ8mybAAHz
rj6KLtdcfWz+igqXQqN2kyi59lzKcdhvC5sCvlyunHT3WJv5ibgUiSPRQCIlun35WFWFPMp4koa1
1WziVtVPudqFrtXofuAClyt2lTqYhzRR7EvUpfRqzHOdQg/QBinbWgrVks4s7CdLK9Rt3ifVSsP9
7pScZRxhJRJa84ycy7cPmMskf1ZuKZ40OdHJsEsiwLi+rkzM/Jq3ewoUHhuZmaFPAgfxdpSudxrY
DipuwuR9e0Xt+5irMzFOPbGo24S+/a3NnauWO+rRTMSw8ScZjBxMkIMpQmihTdFaj13o/+7DGREl
RMhUxkrsdpKeriyjVwTK4mnpHEI14koEjmwvwpg40gtFD6XWs0xuwc6JxMHShbFP0RgsyTzq5OwY
0vgoMMNwC72WD2TwaMJnCEj7gVZdE1SaDqlWmZxSYOmUIUPHoqpw4FCqdtyEBXIWk9Kmm44Gu4sJ
YXDoWkuyXC3IeKVcp2wmJwjh6nl6cLRp72Rp/StWa8yXgYL4p9Lwg23WjM0hc5KMvmsP72a0xJ4y
gnpinfe7sImq7TCq4kzz8U86ivbQFVrzQYy9vcf579keFYeFWCjiez/IjtcUeb6noT/s/M544ta+
1FrkHFoJdfT3l8Mrg3jxgWF/IKXwmnwSod0uhyKuhBxrzeCZucr15hhN8BxgJdoH/gTCvpS3OId8
rpXIf6L7bnlC17E1lU1xrabS9rSCrLNNLXEow6E+TDigPDRtCHeiDoanAnzJw+jH1h/cRLQtBX/Z
xVG3PjpUX1cW9l0GjSfMHPzzB+QP5Y7bF+nMITbGMOwxrOmVXYgty5bl2x2qTJH/sLp+lY1ABrIZ
u2YfD5WyhlSY983yQwLKR4cVW7lZmPV2/LSkx1FjDeqpUWR9VqQa3LM12OehJyIlABkPSiTKT60R
1N9riSylRS2rVvzeDVp7zRf2tbW+eBoYUECuECOfgbeLw24MNLVri8byoMtFJ9kswbnak2FdzGF8
mexW7ni6Bgm0qNMotUf1jxTO5y+lTcYXGg71R63zTTclOHyMKtl5LkGyP4xaZj1JdZrOXmbxHipW
6tqFnMIQN6N9M0XdzhwCUhtnhBxa1CFd9VSvjJMqGvM7APDwQ1YUhbOyhu/CkhmtCQqd6Jxa2l3r
N9cCSp6V3XoaComoCdWRB+YmOoAAVjZV2VcrlYH7NNhBKJzL2gFjDO5maYPRg60vcGewPQUByL1V
ZNN3EojgUTgFLiZxJW+jSmn3rP7uoA9TiYK23v1uQyv/AQqv2nGiqhsVs6SVD3F3gVBAUBD347al
pniXqYydFukZVlZegXQhZL/cPBVqvyZnMl9DN0uLrsmcbNMrJk3Rl5gmTckiWRWT4zlq89jlqvS5
UfszpEHl5/tn09sDkSlSQARJsWykRmloJF2IqSjS7dkjepD5xvLD+lDUarSSmt9np7OxDtUXuu2v
RfL50/6Tm2Pdoo22mtie1I3p7yyLtGdyUPmbWeEP40RTeElG8VWTEE4cynwOEFPnQyCPhou4S/1d
kqQIZG5hHsd0TLlapOirmUvdsScJ71yNkiKCGIbz5/0vdHeXvzJxaW2rDgufA/D2qcc2sfHpbGwP
qwmU/WSldk2BnRgI3K6/xPboPEpGNn6aynjNteeu5MLQM2R7pjDB4l3KunW5EZLo4VVrt1O0k/sX
a7DkbY/GW9WYoRuP/lr16a2Xtdjqc5EHbP/ySKuMQGhxLNkeuzPeTp1kbrsiC56YVuwNocGFF5ve
UuOa4bBWYbpPLXldauhQ70HZyDzF7ZceqsgJ47y2vUaMygc5QxxNCxF0mCo7f4y7VtmL2nf2o10h
+x3Y9rQ1EiXfZFodYBJTEjYEZXfpjYpWXTnK3yEPQZMR5oSgytSmpJFlyKeboB62cSNfJgMrLyMK
O3xJubVCf8ThwwhRc5pgTB6bJrReGQnBjkXQuH04JvuurkZPwiQzoJiDVVMkNR1WQ5jJd6mkuwUG
BZMLSlIcK1mIczhNxcaYoOnqtn/ys7I4RUHXPEZ4iW3ystc1lwKH2KT2MG7MVtY+vr94lfsJhXw+
I4XI+uGjLP0a8WxTRNLGOP1JmoFnUAdpEDumR5FOGD8ZjRpvGj7tAzH9p7JJlE3UmGKL8Ex3Ilb8
IBo12oVK1kEYbcEJ+GlfP1q+Lnayoq6BFe7PIp4VjALYRwprylLCSenMVqpFQvcLAZ0fvp3ttAny
dDCJl/e/yv1lRhMCdZ7Z2oWQd6luM0yiAPfTaJ4yXQlWAan2lnVs1OLjaCorIdP9fcEAM3CUOxOw
2vKAtfIhD7XEwNWxD7snpW6MTdoN0vY/vxGXM5NEKR0IzhLoYw6qThdB0rxyVIm/uhazwDT8Gep4
C1g+yIP3h3vjpcCy09rnKAeBs5T1LZW0xbOIPuUk9fQ5rdanpeb37co83UMMKdLyXsh54UUIOmQR
b4551bcm+YEnB8F3ow0B0I8+xL9abiJXNosHMQ7RfhqSaodWhv6shvGH99/0Nc64vYnp6c0wESJ4
cE1L+1o86qdeKSfNa6Y43mlp0h+nTNjXxvCfgVOM32DkcSUYVZ58Vgqz3JhU7QcHinUbjdpjpYZf
hDH2jzAY2ody7Ie91Mj2QUNVfe8Ufn0NlDxww0nvTn7SU7jr6ocx0d0mqCBE12qxsbv0IYqh5iQA
tvOdBY7GraAKb6tAhOcoU/K12Gs+aBfvjPgJfQjuabLlZZJchWNZOU6reyJtUbi3rOGS5IRYWpyo
XmDZ5ZdKcq5UpDjx6BQAa1Cs7tv7H/4u1SAagL9HqEUSDTl1Uc40QmR8qlTTPBty0qk1DAyroVc+
5KndbpF6+9EYTbYHreyZ5aithCpvnEQ4ds19N/J4gCuLyD5X1Ej0VqF5SWhc1K5REzfPMHvWKyDJ
77/nG1uJzNsxwWjR/wLMeXvpKZYYcZfPbS/vR/EzcLLvJZb1K6v4rY3ENBJHzspBLOL5RPwn9JLM
QpYk7Ak8VJwh2CS9BMKR22/WM6SFVEcXS+py9KAy62Ck/p8yhrfz/ou+cRNRFIJPgTgUoaaxyN3i
SNLsVksdD0n/i6qPT+qYps8mVevNWObpxYm4ElMMTt8f9o3vC4lhrvcQT89KLLdvPjW10Kk2Ol6e
xsq+cAJlFxS4if4/RsHGgrOexQpG+HaUVEm7sGp9x5Mgnl4TIV80ZUie3x/kjZwIehj7e+bBz/2S
xSc02sCp28G0vSLRrnQJ8R2FwHPWwqK4FKZevmi5Pj7qVvc5Cgb52QhTY+/XVr1P9Kw/xVbQnFuj
Wbng7jeqSkl1tnzBMQ1flnkv/bO0SmWkZwQuC3O58bvU1c1DVEIf9J28izaR3KDKZfawwyOOoLPk
6/bKXXS/rrhdHYbXYM/z/RdLu7LlQIkVsgode8Zzn/X5tm5K4Wrxc1mjkJ1lW4qWa9Cm+9AcjgCB
1dxvQY1geTMloZDtsVQsz5ryr0ncATdDOCLvoxdatz80qetWjqR7JjxV+plvq/KKc19gMflxFytB
XUmTR2zWHsbKEIfCmdCHGv3qUTGDvWVXyoMeiXwLVyHd2diubHtwDBsa92v+VffYkxmYQKQORWUW
Q11mRbJU9CSoHM9tkRk7HOup5doiSr/HdFYe6mwsvCazld+yE+C+C7hknOKtMwxAjSCQa591GS0b
1Z/SXanL4bXQNEpJGvf6f96YKmR1no9AhYNvSfCNRFrJpUpMqejCvJpO9pi0bbiyBV4LeLcXpkog
yQE+X1rgnxdzA+i4jRS6ZV6Qp1iphiFWKZFohn06Ng9hnGZbo5nGXdbK6t7R2g/1hD9SofvO35UT
4o1lyXWJazMLcw4HtdvN6EsI4KmFpHj9qMSnIJryU6EbJECUkCJU46VC/+6HIxq8WRsfktoar0Ir
Ty30wW91UNiPToFiDDlfRVozYkp8CtQ0PTvtWlZ9f2oQWiBlT2EHKPy9XCsN31qKFNObVGn6E9QI
FeWdgrmM7o6adQyH6FOi1NP3HI2plSXxWjy5nS3GnlV8UfWg4bxE1kjtpEW9M5geLgouNZFLU2qF
GztIV0nnafpVpb/LbviVR7YLQO2Ume3ZpiDhZhNxHnQWvGKG6NFqarezHyITUQHMd2oDIUdnTZvy
PhBh7SK2AIQWsSvqJrfzGYY52MAg1J9CW/+bdaJ4SpOg2Dp6F57eXzr3OdGcPcCAn8MdeJeLOEQO
olpKix5NdwV5vxK7gX2fWPmuBnCxmxP3lXDgvnnFWEhIgb0hynRgDty+miE3NESaRHuqesQ6bDnV
D1Ii4PSKxPylZo5xNsssdPs53jfi2dDBD3eURPSPiRlKuINH1r7qSrHJI3MtaLhT96LWA1GcWgQL
ZIYMLS41idM9H7XG9AL/CVBAUeHKPoa/Qv2rlCpbgcBRF5sPXZZdcBofNgjfuLH6szGmZzOoH2rp
aNpoC32UpA+BVAyuIz9V6qOwn80OxG2YkIhr28qhN47c0gAKd6iPTX7oJGttsb8R+fEmRNH43KqE
DEt1U5L7KTP5Q4Et/BxWszHAVGGcFrXFc+Db8bZGq+Nrayr1BgWo4lAX0grD5v5MIpPAe5SGwWuu
uFhZqG2pThCZqmf2QrkUifSMh/uu7fVHpStB+4n+0/tL+TU3WG5wVhXAZ8B+6AssQoJAacwqHAKy
YSM960a162hUhPiwxHW9i9sXG7S/LgFJl8V+GrNNGwKNNPNTWuafA9nclNPLYBcb2TiH/iXXfTeS
Cm8cdk0cbuxGPSYazkBYqGfNy/tP/sZFwreCN8UxooKVXFpelXJuZWGsqR5p9fAUomL6EnRDhH1O
rWy4y7jgrS7YGbokH+paN3a+UMW2ngCiv/8k+hsHNAUetgEblNx3eaUNqsiwbkt1dNsmcAf6Q4Q/
YZGq11j0Oyd+UaLntI22thQeS2Qo2UQgBcadZJQ7akZXJ9yroXTtis+DdAY5aVSfI+lQGWjD2b+E
/GSgX1dc8Rf5aAblsXSyY2+pn0V2MmWJfxJ4VlTvIvmprajOZTRWghAgRBP/8lXjUKrTM5z6D0mG
m4bR0AeZJOtz1jqPs3IAqcsah/9VlHexosiDXzVdqLBANr49rMx8TlaLTvYqtJl0iWN/8l0z/iIN
/aYl9BHWdYw+UvCraTbiIqEJ/KMu4fB30r4MeDoFnUc1bejDfRHAmodJnWfyqbW172jhma6VJc/o
OXgTTmDNpxxZIdk4vj+hbyQPiEvAjCDF5GjTls6J6Mag3la1k6eHxnQJJRXJA7LFa1r46V5ManKI
6rx/bHM/OshS5QNGj9PRhU/dbiVDTh6sLmlPYdDZa2SF+xQNAAORJCctwnXmUu2+72JtLEAEe0Mj
zhHOfa4we+Oo2IntTpolUdxNm+8EouOeIK771WST2BtTJLuOk3/M/XT42lX1yiHy1sFJ0xduLSgG
GhevG+SfvKYfVF+PEihtxELKudbVb4S3IQK3ufPcpaE4mCb2O1qlglGj0ny2Qm1NzvD+9qf0gXTg
zETm05iL27+TnMjINfAdgRYfFWQCwAjA2HqYwnAt0LjnPc9lFop65DRIG98xRgwf2b6u8Uevtsfu
jNrWZdLL5GxAW3sMYpToyh6aDA7P4bcAMG0DCihlwXbh9MAtnG6zKOFWLDTRPjqdqvxwpMA6qlVg
PsvjZD1qwpdX7pX7tjqlBJY02CWOeRXRvNtN2SqxsMvSGbxWTs/QKgZPNDS+3VBWqQcKw004oV1z
sPTnWh7DB1nQOPcd/OSbLg7OCBEKV7XD8amu0sFT0sh+6g0L/SyrueASVO7IoA5BUKNfkJXxtW2k
n4GJMMvKUftW5KUDR0ROjCAPwMjta6TtpANia7WnqEq3iCT4W2A8Xjdp7cYp9JXB7vcaURd5Mn0s
IE/WMrABumeHRllqT4PUKptS0qxtWVd/3j9r7tctrB/axZwpZD1caLdvFEdjVABFTTxfDzOvtOuX
UTjG4xQX/zn3nweiRUpdC9V9eVGng/nud7paJ54VSNnRKbvfVeKco15Em16JLxmxv1vF6X+WcQKu
btAMhLwCVJbVd/t+Xe7HTiSnuScsJ/isTcY3dQw/6kUMmMWx22Mc5v7+/U96P2/zkPAAtNlR5Y5L
58PKttKpyT0psM0Lsj/qpTHWwFH3kdqMACR/JduAL2qpt+8l91qXovJBrAP0Yxc1o03NNY92lpmq
7qCqgyslXbyyje8DjVkGH4Uc6Gokg0vAo2VngY+sd+Flo9EfuIKll7rQ26cqsn84lX6hPa5Qg9bG
S+5T4ljZD/fcAOby3+Hnx/vnmBdWJE1RXBfeJFdulz77yaMEKqvvsAjscZ+SjY+YMxx14O55+zO3
O4ppaAdV2YcS69XC+FQSu8fNYSovHU5VlNW/20V1dQKB8ZfyEjprco1vrQTyLdTcaNpDoJp//+eB
HTnLCnsUuNP3SDU3vqPubCdf82N7aynQcSH/4QrkcF3sLFmGIm2EcoEMThycEhHyceLs82inmTtG
bXW1Jn0tDnhjTKSLYI9znNu83GIq1HI068k0Um9u75ugX3WjfjGkdCu0cReV/qZCRLntfiIu8RQV
H1LHfsk7acPlfUZx/6pr4SHr1/bE/ekMLmFGG7E0AfItK7vDlI9tESuZF+X9l8a0cioisnma9BRV
jbJYTYvvPwIIPE5nwiF6MBxst9NbqFUpeOfWSzo9+xInSbCvSnv6LEYVyJUq4KYnetQ/xbXqnxrd
ecnY0J8yURINWegMVj4YM9cxA+0lbTJxigpr+pE6Rvjx/QPpjVRlBtBz8BIfIZ5kLg6LXBgAwaoC
LXGCl2Ntqf6l6TWz3uhm/HVwmquf1fsqp8TnKpKZfSon3Mdz8o2VO+B+gkhsuTmJaMGkUYu8/WCR
rQR9UoNelCvESTWpl/Zt7ZSHvDDoFir5mlLbfb2Z8Qg65qOSHvWyMQXisIxyKFme6HBrV9Oy2BmN
HT2mlb5v7EG55D26Aq0You3KF5/jmdskBAwKDVEweHMHRV/sSdWaNMnurNaLhWzsRFarh240pLNf
w/BIm156DoMBylDRIJEGpfeb4FcwEsLwJr+ot33qrMnlvLFayQ8BQgGKYhEszUxibA3llKaNlzaq
eSSS9c+GUWZbunT5N8C2zq5Lhm/vf4f7A5C7AkzMXHg2kMxa3L7NGPRlLoaOQjgpqa3E1mZS0Dx7
f5T7GAak0itJBLlT+o/z7/8cs1GJ0UaVVKWHWEYNfjCtD7ZSyM9T6IiVfutbLzTzh2DnAhBgjm+H
KpqkHG3bL7xBEDf4YFqoCVXTyj372pK4XT4z9Rd4BYcr322pYAUflHQmk/2nqKYLbY5JdiKAumSp
YW5ULGJ2RW78LEZ9eOjQkfvjNFDaNYsMO6limBt0EXZSktYb05h+DERG+171hQuFXkNLIEEOujDT
3Sh1+q//OhOsK9ISCMNgP6kZ3n6eymysEQCF/4STPHWaGN5ebmb1oa8o374/1BtJH0HIHFDKzD1H
/mIq6hQ1X+AwpQfV40dDlvciqs7f9XGAGbiwHTfh5D5qskTz3p5mLcamXll48xD/TpOGex2hl0nV
bnYeWr5uM7RWlRlN80S9U9r3tgh2whntz52diGMf5+LYGXXtdaF2yTs8Ctc+wXJLayg5zScM+sbs
LX2JwhKjsERh99ZTi+TzQ2+r5UmUwX7wZ6k3OdplEbs61PSJ3Dz+JlrTP0kd9L+GfOOlkDpMf5Iy
3I+h+nXws/6YC6XdvT9Nd4/IpyHxoxzOMuZSnjfUP3vTCQI4I6Murp1T/g773qDmYlcn2YhzT6sA
zGoia7++P+Zd/212DaOQSoxKwMlfi0GDDNFzOOXRNdX04EMfOPCLjAgFmYSWpz3AvUZONTxKmtps
hlrKLmiVp5vYnArDDY1iLSFYXnuvj4P/5f+iE7Kt22/QAiUAkmeLay85PyO1+ZpqxgH7V/yyyrxb
WZPzu92syfnd/xlssQXJmQXlektc9VbYD37cYIueoZX7/ie+fyWIi3Mrl+CWoPzuZlW6QB2HTlzV
xkk/2olPDsIsbyo8co4KGeXKUl8e8ZQ5FICLhDHsNJR5Fke8Sj1H+Blv1QfGz8nQ45MRN8UmHKW1
a/LNkeb+DSkqN9fyhM91ifytHcQVlw7bcDO0u9xk6LTJJXmMNu9/xruD/vW9iHpB9c5Xirx4rz6G
yckRD3tAaTaFFu01e+5eCSQE+2GYNpPfvhQxqCPK4TBxrJ0RjEc5nfZFGj+O0wi/gqI4vkMbAhsX
WZV9oAUX1GTOIohXgv5lNDU/60w412dAHvf54lmR0bP8yHTENSxGFQJIZr9MjZrtig4dilwW/TYf
DX+nF8Na3vnWnNDoMpByJJulD3i7gbLYriqs5cRVpIbuKm2kPYjE991A1rP/SDqaX5LO8PyeIFG4
4m+HkiZzNCqBDFcorBQr2cHcSE7fr8z7/SaddymQPJYZUeKyremHsdREXRBdC3iNNAtiwjCYhPv3
V9dbm5SrgfSMpYWAyfz7P2evicghFMVeXH3Hf0oCv/MqarLnUuqHJ4GO2un/M9zM00XpAgeVxYUM
cAd3kYI9Cs0DIVLzLyFmuXMk+6eaqMPu/cHu7xW+IPVx+mQGaNll/QO5VbWIBpljbugMd4jCP6Vc
ItXVRv0hSe1rpNa/3h/xfhFqSC3wIV8rzKBeb79mN6lF2Oo9bXDdBFecDNUe6c/W7bSyXzld7yod
BGjY4+gUOzhgZ5j17VhxZ0CoylQDyIa2V2t/P1AF3Q52DR25b85S30hbO7R/GvkHNVCPg3hM9Gs+
fArTa10BOdTPChhmNaQcmkx7IQ3qprKyT8rMC1f6Zm8nGkpS+cpj3+WZPDb1PWqVs0wfAJ952f+z
4PpCmINDeunFONK4Uar1W3TKiV3DyN7GpVF8iVAMdM2mMZ8UuevOnYLKS2Q5zcrKf2OuSHKg5ZJ6
GIQCi7kyqqYyoxhx7kY0ysPcmj8OkoDTCnh75aXnd7q9b63ZQQCYAocTacii3YSMv1E6qTR4WRig
2IRq4H6Qq+zL+4vvfivfjrJ4oTwoCrPyg5Eypg02XVMxcLCVQ6zR1PKDNefu147h8qVmvzOo6bj3
gUq/nUhFQnjHrurRCzJlL9X+x8JW/U1cQyoM8QQ4l/03KQourXLJoqvZn6PyRUSfx8gz/Is6/Aps
z4iu6ux6Om7astsU5hWYnJcUP+r4Z12d0/530ATY/iLAs1fV3/b0c2qRssdjAA9023Zb/1uPvPjo
nB0bPZcG8e+vTXENhotwfvaOhklBBeP6iI/exlE+aMazNH2U5R2ZrdQ/Nw56YdHBKP863alXPiOb
31GOxHzDtcK/krPJjRTPkaM56wz9zIIvvRS7WfSLfnocQmGpf1jiT5b9TWHI275OmHEe67Oifimc
J7sFAaVuM6SEJfDbVnLC9mQl2rnLbWbDSoCmqBhTl6d8sPz+tiGGkFwK9GBLi7J1lM/I8Bu/GmcI
Hko1DJCHT5UTdAn9kgPrc9HdtdYMXV7D5MUqIK2Y0YJE7ih8z7vsn+2cxoMNmcvvvabCOVLI56g4
jkbzAwsJCkVh8ocmYLKdEuOXgiWirPyIRip9mdsCxCnxrNPOnZguSf3VHn5Pyh9HOSY2fA7pqdV/
SCAr8ql4jPOHodlHufVFz9VnI/1hDXSPUcbYULZbORXuAxggwuSmNDu4cu+ovoYchlZvJpqnCvjX
WvhRonK6EZB09npmZA9o9ruaUxorw961c7XXNh140NmFDZDDIiRXygyJM2MYvVZnkiKrLg/DhPhl
YvjNQY9A5KE93ClfheYfmjRLPsStZjyKPCmucd7pj03b+hsTaOx/vrApy+DLh94omOY7YGQex0aY
4ADr1QjS5ohX7/UuszfUzNxyBqK9f4TdH5SYvHCWUPbTnBkBeruaMHkP5FHkjIbk7X4s2gwC7LAG
hrhrjvKxuaU5+mcJTQSPF1vHgp6rKoUKrT2VTj4ncnMCyowp54cuTVmDXUgrzcB7SAo2UQA6c1J+
Rn72y8wLzc2q+gNao4cqTjbdAOdem1ZN1u+P8plZx61O3YLEaZkNioifmxF5g6IweiS+NOmj4Uhi
4+Nl9IEWi/b3/e9+fxfyP+TTI2UKEhlY9+13R3ijNCmNy54qwcxunLDed0E+7DRzLXZ+Y3/B0uei
MmgkzvSW25GmVJ9CKQC2YCF3tg0EsEZov63rh9MlCA8U1fxfvdF+ev/97vCt84wTc4AiAmwNAGz+
4P8cU1qagy0Kk8nrYYd/TgEpPtD6yhHcV0Yvo6DthVnZY3pDjq9L0q+8kdCuEmOxabQAKAV53qGD
kXoyYcC7clJ12EX18ff3H/M+YLW5TzkJqIXMuP5FnCBw94jG2kS7Q/NziF218pyVtflU6JPY9MKI
dlrXrnU/35h7iiAgkMFdk80stSUzpNwqv1eYETLmaVBsqt34QQAF6FZW2R1GkFmAaQ4CEuoN6dNS
yHGURmBatgNmRY3MrdLJ2PJW06ekiCcQl06j/xlrNLqcInmmA+Ca+FJ+KxxjOOjoKn6rhvijFnTV
vms07T9HaPBSTHI5Ho9qxZJCpmLeHtZDUXm0NgK0kQzJLYYiXTne3lqGc6fv9W6Z53mxDJOyADhj
lJUn6glUURKODzYCfq4CdfCx0SR9Hw3lTlYbsScQMbfC6pECzyoPrQhtBygr2+et/A3a2bRJZgeW
MR6GtYe8P4RnBSzaAHAs2KFLLLjVqEhzG1XhhdDAPulGXzxNdvQ1HYTz1ajC+DEyrR+KkzYvktXp
T7UlWgCedfeMOPWXSFT0KEo5Wbsa7tS5MK4HTQHpAyfD2UVhcTfYTQs03Gxzr2m/CnTIzqpfVWc9
MfqvWQaSJwscuJn+aFwmPIKuDaYwOzkt/o+zM+2NG8nW9F8p1Hf25b4Mbl9guGQytaVlyS7bXwiV
y8V93/nr56G6Z66TKYjji0Kh4VZZQQYjTpw4512iL7043oz5nvPkW7PEcoGbB74PTtnmcfoO85u+
paOahVH1HLdldBiKdPHejwhvjcLdlboPVAy4w/Jl3OrBcHc1MPuzYebRXb/EqP7q857lxrrsLpM4
kGErN4tG7Srzsok7WQbKQazLGiI+9yHIlLVXm9ri6kIEyH5KfrFBsn5JxqIWTeKoAGS9fKlRM6tl
quTyjLtYdyv2IgngaOz0Ea/DGnGGJi95y2rFst1qcieG3Lz1CpGOMIRY3j6Wk5R9t1BgfP8TvbUw
KTutLSz2yyp7dvk6srRERiZY7ZmDDBGPXgp82UiOetLOxxJNiL+qRvbjrpu/DdMcO8Bce6eXlRSl
aOU5MYo9fbIrvCzzu8ZYSMLMMzyGTXpTdWAwEgxcz200+r2q2WZSIdOFqW8AmTlPRafMR+UpYse4
pSV6Yjda7iL2/R/4Lq7MT9UqadaXo21F6NZYqO/e8XdNO827wUtGBHE5G7Xhm5knvY205Pw8dJZ4
akucCsWsaxY7UmLgc1mu/Pn+ZK/pwcVKpZtDerLCuemZ8nEv57rqpwW1z1k8iy3wFTVaYqQAS+um
l9AJyXMzPg2gMZ9LqYpPsSgsOzW5629NXEQujUa5uhLftkU5M4saa0ky6ZxNefocmJZfJcvkB5ly
AGkJ2n1ogyNyX9+KKkkdrRx018DOQV6wy5uXsdhpAl4tch5nZSzRZseK4MrFJpT0juZSLp1p3mc3
mRxGdzP0v5c6D/bum1eRaB2KfiOkO9YX8jeXMx/0UTdrVilRXSiXD4JmtM4k0yN///tepYeMYuLS
Sk0GpgRMkstRoBZkEfL24nklBzuZ3OW+UkojemPzdGZrNU+1pg1ejeD6zrF3xRHgyKOoyw2Wuho0
gW3pGrB4PZhW156xTsZWLk/bLwIuIe6Uj/Jt3Umzb0TaH4UIEDEpQ7CTWP2d5z4yn2YDS1mayQPW
IWHwlCE27lcDvrplU38Ds/6BW7poS6nV3czWlJ+FqOUcpyzzt5qtfBMEEmW/QjbroEy4so6VcKhA
SLhZoQlfaZvIhxnL1p2lfJVr8rpUYSGr8i/Nkk0inpWxNeAuTeexbpBFpX7lGgt+n8ksYRSgWD26
VkZ63Pm8a2i/3L+MurZogBLiCnTlpmksZpoPantG5e8IqsNoP2tUAIVqACLt9eTWtZo6cnnMm2d0
cexxvOkgYwjFlzABG54/hm3rrmG2UlVqnY/BiGCEXK36Z76Q4GVlvVSjfEi7xM3Khy4ScEA4IN8c
9XQ/pNyvAgUrS4R24s4x1dQLZaY/QvfwHs55mGqO0JVuNIyHxEgOMPF8Ixs9eLguang58ISoQfKz
iPxJLbw2ydw1UcwQRcz4awFGtZPfqSGAT+Aq4ItNT9GaQ2FiPM3/hqOI3bJ5ULPYDYQT6O1jZkhO
Gv4p8jSTeuxl+dgG8zGnRoKAVDNECQcj1Pj3P8L19ZcCB/0xg3vlWjfetqQLvRXpVTXiOegXuxKW
wU4xGUS7zboTlDk8z8zWcQLN5Mp61sB9aRcEKNP6ZtaNvwWlLk+ZVhhuQIvCwRg69AQYB27bmMo9
17c9UeErzQvQ5Mh+UepizRD6t0YbVmoGkpDJlJi0rvSLKq7vUGmVKBqOwq26hNJDJGaxHQHplkZT
9cSmC7w2U6RbPKa/AnE4FwYt8lVMpnaWNBkPgWIVH5R82Tt5r2MkGANa/JR56TrQh7yMXvqidko7
g5WqqBa4cz6Fh1k26sf3v99bo6ykBZo1JJ60ri9HsSpRGyAG9lD9TKzESoRwdRGFtvdHeeOoI5sB
sYY00loS2yaFTV9Egai0/QdskIwbOmFfZbwQ7CaXf0wifD5FzfF9HI7U5Zy0aRGwMZLFsvMwjW+Z
X8ndeZ518i5DB3Aw2uRc0kDpIt1w+dpl3mhNKKTVh8YqFEcp0/FsFqh2F3GoHeI6esGjePBGAH5O
UZJ6YWBvOHHaPb3/HNezv8I4mA9ErqGfb6dFi8Mpwfel+LBYxoulJjiqhWK5cwxeDaIChcf9Ahkn
esxXTZLCakPMPhLhvCC6eQcfkepfO5U70fgqmVpHQdaQxQ9BiQvA5YwmMctUkWbhLKjl4nXZUHm9
Xg6+VYGDMM0oOfTxqJ+E2TSO4AOFnQz9VQvh4oviWQYwdJUnpzxD3fNyfEVeCiXRRu1BG2PE2LFn
taUJt5q6jEKXK54KQ4s6oW3FVPDNGfW0OP9rtgbFjtPsg9IiVdbK6ewgiPNHMgwAiUJhwF6xMeQP
k5UYvknb+TZth9GeMXz33l8IVwcotz84XQh74Tmz6gBfPn055XnXdVp6TvNacqk+FfCpEgpGY3ds
pPikx724tyevjk8EZzirVy1ZPhlf7nLMRp0appEWT46LktNhZ/JhTJAOMaZS/W7ESnyaSmrT0rJo
9/hh4HMZ6NWpXWLzOCPv6Lw/A1fZJ7VJNsGqWYraGLWdy6ex0NgPqnip4FqYuK1osfJHjaDw38Is
qDu7/3pD0DiTsdGlUQdWcrvroklTg1QArlALRXqg7ABcCRnFnVGusk9mDZQuLJT1q9JWuXyhHn7D
TO0iOQdGXxySCB/UFPmyAzLn4ec6H+M/0jKIDg1tr52Rr9uiCIJhHIrrFjzH9RZ5OXQ6jYHa6111
7sdOc6dI7O9xYEjwH0wOpTqlhxBep91kUXky8DgYEGt0kkId/nz/k16HhFXciAMXAA1F+C1aLDBG
lV5Nm581DZwIkiLdsdMMR0rm8bFK5hkZdBo8pToisRy08s4sXG8pLlVI5AOefBX52OSko4xLxCKO
+RlqTWQXEKaOaq8NLjvwYzKkpldIyZ6n2nVNDvAD8ccUudVQY9lWpJFDXRD5MuUHDi7VI0GtPDK9
Kne7VA2/hoKY+5G4QPAvkTy1KftEdjn1yLGHenpfVKnslN1S0XxUxG9a1bPp0ypVbpVMtH51v63M
aiQxYFfTcAVWfrlGkqUYzGqaxAdVkD/RJR+oOKlo9wTDzvFz9R3AZ3AJAt5CmRZO97obf6qWCzl4
iapkoEU4G3n+1cB2siiRnmia9HOQB3u95PX3XRwE63h0HtYC1Gvt8XK8pVGLhla/+AD1tLMjY4od
Pcyynbe6ClfrKEhGc9eh/Ez19XKUIs0CxOJG8UEQcnSw8YY7yURsmzL7slPhuk6eGEuFyvLKZSOQ
bEJjNcVSni+t+BDp8pOyAmsxd0kdFUTUD7WfhuPQivdBJT/FemvL4OxrO21C6xjmdEuLyfzr/W39
qlK9nWEVnAMpBc0FUsfLd1d6s4knqxYfzLCa3UKPAg8pkORGKpXezsTAOiZilPpLICZ/VzrOmDac
5OibJS8Kyu1dbnkYarXHJjQ6G+vx4hDQqjjqZlb7KE3+NelZ5AOfFI5iqv0I0rRy60aeCVOCcquN
af4QL2X0UuvB/KVBu93PSlm77WNVP9dFJznEc+xX1aG+4yCznqWi33XXWWP35QzQxAScQ74Bgw3/
+MsZMIwySXq5gl0o9bqrj1DHx0F6TBPZscpRg5XM/92ODbp9ihk6dSPUOwnDda+csgJeTWRdIIPW
cuvlIwS6kchhARdELoQbRRPueiVsvboxptscrb6bNspexmVIbgsRDUEMJit4B4mC10aax3dZxoQq
4SIdcaYd/ta7THWDtsGgOYN+n1Sh35DkHBOObK8m+/FGaRLvWjOvbupY6RxRQHrfWWYYlcus6PdF
EKu2WebCnaRINX6LBbHeQLMpLj68v/reCLEIg1AnX/V8EG3fxpN6Eqqkr1MYNrMiHFSU6ANdaRHa
iKWacBl3/V0uWI3bpIufjctTV2dupmB9Kw6tdsoTerAkgV3wRP/TcilqnHtzVHai63XQ4yHhgHCt
IsfgILj8OmYIjqoxWwGsuFrftHOEZGIGcykxwajETTLZ7aCIOyfedeSjUkvTiZKXxcG3Vd5LsCKq
Vj7GuQ7D5QnNsOZejJK9Ft+6ti/W/ko+UsBkrnogCKBtzlX0m2teAgEFkfUvz+roldOYet2Y1ABK
dz0IrqMfRQWaR6RR1PeBNKxv/dP5YepEWi2bpXOSVuh7V61OTaSf2i/lqApeHTQ4Eyjxw9xK8ilR
Is1JS3TjZWFqXTnJpidgb3up3dXXXR8JMS9yCwIbDZXLRypaNECMGSUd5Oe+8G/uZHmVf89LYCqh
Ksaf5mBPiP3q274OCaId8R7uOa/6uT/NAgbRkz6XgXSeYy10OmRP3WQqx18tAaOCRM9yFXmlSURR
/PLFRBHZ6pSG6FltpPBgLpn5pUe63c+FUnl6fx9fJYdkZgxDJ4oJhCm22SFJNSbIDiOjJzZp/xCn
t73VYARoWULmIC6kiA4tdk9G7f0GkvDO4NcIGUy+XsUjqQbRbtliIpYUP7NY7/LziPzdEenFwE81
o6EgIUkQN7G3Er2xFp9FM6q8oc0kXArKwcspitvVqAVOGOrzTki/TtvXhwJ2zLyslMItZ91MB4GD
PcrPsaK2J4raoluWpXVMw0azU5pGp0GUP0ba5KRigmpTnPqBnO2VVa+xYDwG1ZFV3oZrBBeJy0Wg
AKnE4GfMzkUt3c9iHN6jtal4ZNkAmaS6dDM4Ha7Vi6k7FZh7Z2mxk1xd7y+yCq4OXB6oJlzZZORL
mHK0DHDEe/VJVYXw1CWoZglR1bloeXmZUu9t6TfeGpwWAGk4OiImOeqa8P20wTLkOrs2L7PzXBUN
MqyV9a2JBNzoupTS5WiKwDuoHCRUzFikbe21k0WR4P1Ncb3LLx9ik1fk1IjSpumzs5DGwqHWhcTL
yiT89MujQO6nx0ODFhL+Fh6Wd5YkpHkSneUxAmMnSoI7FpCY3h/llY16eVBQhqFlCG0bEUBqrpcz
Gs+iWndzEZ1Da3Q5zO08/ZwpsQtX6TBpXyz5Q6LddMpndSwcI1FtQLS2lfXuLGA13D8YwYwec4xP
oWh38Yu8pA9KcaOpP/pQxTD+SY4+BROuEinQy350zBaoSZ35ZOYHsxg/QYS6M8Phc9V8K/FI85rq
T9SOf/17QQDkDAREwEGwZSVD+unDPpbDM54qt2YuyHhFtLsZz1WxEpCCCYgQKcGVJLDNt9GYnchQ
6uicIlzvV9psOAEMPX+2ykMkGKGHRUfjjGZiOQZYOr/IZMkG4NDufNE3VufK+gLfDHaWy9zmdGgR
9bB69EXO45AoNDcwGxTXCun76+Z688MtY92sEQC52m0UrHprCGOjCM/F0jyP4mI91a3RPQsEKlxQ
YoMrDgv44y8PSjoNHIS8HvDWNqGPWkBUkYm00CK22WnBKOIWYDn+K8F0yFJhcMlE95xOr1+UKzET
yVUVO23I7Zf7o1WniK5wV6CqAj5Q0xPts2gunWsWk+SyjMLbuM6z4/sv+mrDcbkrGRVwEkAT8Dio
VFyOauX00eq5Kc6ddV7KwJEi/A21DMWx3C5hGCzjoYejXTxPYHDF8TkTuM2pXjCeqsCvqFXp6UPX
nxBusQ3zcYi/qbXl6PPsp7MvKbjTQP+Cm5WXB2WM7ER5kvJ7JXowLMrAodY+6ot0mEUw622GxmNr
xxyrVpwfgi4/tkhlDlLndshlGm36kgN89uYMzKzZAFiMOtyCxmb035+S9ab084xQkqBCh9ussSJv
AEhezoixsLfFMR4/FhwOfi3ii1ZjBukLpajQm0NDoTMGw8t7dS9EvmZtF0OjdYvQCkn76udAKeFy
aNPKo4VDKfuIUKZsdwjQPvWZ9qGRu/CEfwsttJC5Dsw88JSE7a33o+onHUjyXJ+RyxpyGVdePb5B
/0d1CELzoSZkGpi3Pi05tltT8Pn9ybrq9yEtwc3fXGUHWUVXVo/TFKaR2ujCI1dvHxGV6qY0hPhc
RVnrCZXW+ELfupkmVq4wksDMk2h6gSpIHxIztvypw+G4p6SuzzJ244OkPM3m0LhdGaYfcjmRd5b7
VaK3InYg5GNOQgSl+bHZZKVg1b0xNMpjIIVcFGS1PUAkKL/Qy/gmm033CVEWwpgclPfhYmp2rVu9
g/pwcKixqXKwVBoc3MOTXzyCge3R2VuvsSuDg0rx5YdPy0UorXKSH4MyjLxEF1q3D6Ngp3K0Ddiv
o0CRwd4MDj5d2stRpiqLinFZrTTmuDpgv8e2q+vu9P6SeFVh+XkVA/ADeAW0G4QfKf32XBhyKZO6
TNAeE8mqD3qjzk6F0it8aPEFZYCbMVVSLzWzZ33V6Jjb3iuGpPLmCdFfy+war8yn1LcKS7pBbOWP
Bhcfu4+eoiiOkEo2PyWaOLmDUpQ31Nl1ogM3IJRVakcOpcgrVKO+s4Jc86OoKhxpEdIDxVnNUcXc
QLmzQ/UNn2qnqFX12Uz1zFFTo0Y/zsx2Tq6r7cxEMAt0FAiu5KGvi/GnHDKuxsXqsAl8JNfxtAN6
787sDKfYo8x/OznlfeRC8TtX37of8VOwc4StS2bzFVZ0PcCdtRzJLfHyYyO03MlR08mPAD59WJxq
Y7i6epS4Lrz/va/IYq+vCeoCQSqI6CC9L0fCetHM2f3yY3VnHvVj+jAdqpN0gGlth55ki4fcUY7V
58EzHrWjcSO6xTF0I1s4vP8c2/Nz+xjy5WNMet/Hg1jLj6gE2xpScJn2TamOjawD39xZ49udRK4M
rmXNvchMkBLZvLKqrNWUCLW1SSq0e8MMP7eFZe3cvt8eBOw0ZT0O5q3HBQlV3QRZDng6xk2xjJPY
w0Au3nmV9YC/WCfokgCBoNe/Stdx/FxOmzZGSLkuVXHW+xD3ZrjWyEGX4crMD1zEMr7RGsg/1GDm
HCFd9hbP9TuuWMJ/VXMoa28ZexSHZ3iojF6LqQ57ci7XG9aei+tmFMBeK8oA/921vU4JT7l8xzyj
8pMjPHGmgpv39gLs2M+4UD++vwK34Mh/jUMNHA0QamHs+ctx0BgJ2A1qfp7EZDpFxTTSqS2dskwN
jnOpw1y0qxqnCbTGNVM0XQHDL8+tJgZHacCTrsuH0mYllJ6kNMPtHM2RvaRQv+um149hNZ36yE+H
+M8Rrz+nk5pbs0qfoIUnx1Kuvs96kO700TfJ0L/eiL4QPawVAb2VT5hhjQddoeTn2gofZ5Vyb8N3
0iCC2qj4xLYaolFZSaL5a5v5dVyVDhERnIyK9uzlTM4AIQ00zCnItJL2Kcuz+KbqudJ1ah7aWW38
0VZ7dtBvLBIQKSCUKajxulvEQqpykIx1nJ07Q438YF5MJ1OgRr2ukf/4Pv2v8Ef54V87q/2v/+TP
38tqpnkbdZs//te5+lE8dc2PH939S/Wf61/9f//pf13+kb/579/svnQvF3/wCrij82P/o5k//mgx
FXodk2dY/8v/3x/+9uP1tzzP1Y9//v697Itu/W3ojRW///tHp7/++ftq6vEfP//6f//s4SXnrx2a
H8X36Lensu+iH03x20vx12//G1ON5nsXf//tjj+221/246Xt/vm7YfyDrhGpLvkjMw+o6fffxh/r
TxTrH2sNcI2uK5H7tUlYlE0X/fN37nX/oFbBNubvEXhfDWXadWx+plr/ADMAl4xOPq243//vM198
lv/+TL8Vff6hjIuu5WFYYP8dFlddMQ7NlZUGiYv4tEUEJbjFdOUSRo6iRe1zqhgpri6S/jKIanDI
lAFoH6br3k8T9++H+HnQV3Tcxag0bihzcWQzPFFkkwdSpA4yrhiJk6W9W/cPknaXGX821t2SfFST
whmax1b+WHeJl692u1bmSslzXTypceoO49deG+3SEE958ycdngM2xXY6+Ih/ZcZ0ymk66P0jZIrD
ECB6qIZOnNzJ1nMt0fxuU5tE2LZgGajt5Mx9cRwiya5EUqPqKOPf21EPff91N+g7JnnzupuzR2mw
bkMBI3GMJ/M+fqjt3s7txRUOpdOcK095zD43mS05sm3tnHqXce165M1Na8QEWgzA8dAs6nsbuOw5
aL6EUuLVRfx3P2kntf1752XXb/fet10P4p+ywVLTQfUoDAloxjvU3qFzacza2UE7Bn55wt3x8PT+
kFdr+HJ6t1TEuSxH2giMGJFzZufFUQ/jzpXizSFI2le+BQWE7X1K6odF6mQKoZPxfTFJULQPYY12
W/k5T76+/zYbSNe/v9lPY21WS6Y1Rj2sRdfwoaDx85d5rD81/nRbHmHpPIQ/whv5rHIk3RaP0THs
bOV5Suzxj/efYlOVf32K1XQMuhCVkTU3u/yMatb2TZJkqdOi6Cu5iC1xRhv2MHuVbkehHUu2vIeX
fGPpXIy5Wa251Ogi9muMyc1pwK626PAXCCc6TWW6HHbe8Ho0UgxqXhpFWjKzrSs15SchF9DDdYxS
UJ1QzqbH0IKjnM6R7halovhc2rpDsVT5vYrFpgv8wnzBB6r321qpMexu+zPXcPksxGb6Y0519ddW
HeGRVITWH8ESLV8Uai+/gaQJEvEvRkJTi9Zmtkj/wYqDW0WYAfMFAhhoeiQ7IeMyP0DOcXU5BCQM
p4h/gLBcDipKuZVJcq4jAa+1dm6GzYG8J/bfn/01CvwUJcCt806UVKlSrCfjthKQzRRTY7OdQUZj
ywFaXe8pf+uF9tyIEMKmcjZu6UqB+U8b3YipuOp7N8dNi5Vzb02S6VOTe4E4xrjl8k2lChiknECX
l2mLeZqUWZQCSZlVpJ0w8cpLLNurb5HeFE5cW81tElFOSGNpdiyhC26Gnprg+7OyCTOvCFKENMgD
6bAC0N3M/VJaXRFiOnLoFH0Bt7bUt0lV1ye1MX8oEBl9UKzJzmG8UfFa6xeMJ67XIihP/LOZhlIp
k04oIgadp/ypynvxEPdW+smQk9SPFKXJ8WeYF1fFG4GcGAu3yY6BHsyOCUlQtRGd3mM4b9pS6zOB
T2YtciUEyCZtJUYHWYzKsV7qQ4REEsI9c3obGINChbIJDmJg/pWOFFFKLh1SiHVLZ9X6ziXneloA
tNHnNyGyYmhMlfJydWhLUMP/qpEFZIlEDu0aiVWRDWIJuqqMPhZ6Io+HRYNU6FfVArAiauoXAw1k
HbPucSFKTnXw5/sLZEP/ZWJe2XgQQBDp4p/tNVYNx1YYannAv1tBspAi7vIxAcLtFyAOPxpaF9e2
qA4VpfRwnr5jBKCZbmYoM4LBTZN8MPM8l+xRNgRs8+pl+RTLShi7O0+5Ca3rMYl6o7lqWFE7QIrg
cu5QquuM0Sh0nxgQ3OFFmH+RxjSwEVFE52mYpUOq4BBoGiElDGh2J1rR+KqYneUg6to7Kp5YztJp
qENVKSjBrt+57233/usTUruDvkESDXJ6c1VOZ6U1ejoGfhHMRoZvAWIoXRzhTN9Ush10VeUFTVYB
WAwU9PrgquPLm3tJaEpOpMLjAwkx7pxIm8j7+kx8YQiH1MfRrdqsuKpWug4gvO53ydI5qH/oTjVJ
ezDgNYb8FHnXUVZcKsGdKyDl0U1NR+y0Ps47lOjhJP4QGzovo9JQ56e4sJf3rpN4ORR8W2qOcCgR
WLmS15Taup5qLQ38uUm+z1acILshRTSVsLiPs0J9poRbv/RKW9p6lza4gjeNg5as6YwTviIGoqY7
u3pTq1xFs2h4wHtcERjY9OibCDsqBDE4aIEfdF3y15Qp6qPVaycxzAQnwXvjSJAvb7Oosw6F0Mif
pBnpqZHvcZjGGC36QOhvW33QYWoMZuc1Y1fcpEubHzuwcR9rjmNPGpbm9P6Guv5mPDUoIC573JvE
bXMw4/gy0SMN/H4wlrs4Rvxl6mvRzwJx3tm76yLbfDNKIKg6rm6PAALWRfpT+q6loaVPsWb5ZaX2
z2aThMmhBmn4Za6CLkHeysiPciKlfjlTTTs0RaLtCT5vXAxePxKXYurqa4t5VWi9fIZZ79O0LeXA
L9qx/qMcg/RRnWiiVdGkpG4GxBwbeQ1fL6eDxvNXwVaCjqZWqreYItboWMJ3nwzMkkMvT6TasNsU
fXfXrOvy76SOJgQNlQwn+aEblLt+aJKXXEu00jdyGjjH0tAg50poF+3cU65ONRYfp+yKj6O+uPKO
Lt+rQx8DgWTeK4AXeMj7taM9Bp0PsK/3tDwrDnllJF5Lb86DAZy5oWz0x19eSly4gelBBAKjsN0A
epsAz27ZANZkDIe4ypZjMGT6bS6ne2jANT3dLKVV/ofi1hpo0aK5fN1EHHR0yUXBj7JAc3tliFxK
DXjYzJPpTmiJoLaIf0dXGpXz/ku+sYhXOOBaQAE0CYj4cuQMJMScpLXgF3PR+oIYv5T49Dj4hkie
lFaFK+SF6OU1XAGMqsuduPfGbl2zN1QqKI/iUbJZvnFTZam5JOGpKkPtLuhn8UMxCq0tQAPZedFt
wsiKuhhqE86mLspFEyXeE3vWpImLCUov6tlhJqtzBy3o3VLK0p0Q8eb7QbNY2XmvHlaXs5srA8dH
jwZ+F5qD17XCHwZRAFOwsdoZ6c3XA9yJMwfqXFxDL0caIlnuzFLi9biVuPBXbA63+KuxDMGNkgfq
kyYu395fOtcvR+wDcIShEahDZSvlgo58NodM6SnNrOpgZFZzaMU+PIxibv3aHYizaB2KPYifALzp
LR1cUGjqKx3rZFrS/oWvlXmB1D9BB0L5Y9SUwjMbXKxyE0pgCZL8/Re9nluUHVeb3RVKrTH85dxO
S5ZYsK7CkxKZxUkwQQll8jA9NMaaPMZV4IrTku/lXetvvYwJ7An0qdbMni16VW9MzEySZjM81XmT
+b2mh8+ZLAOBWhpsn+x6GfOTJApaZNelJEwn9PCkm2y2hJoSYBF+LadorxCwYa2vxw21VyzRSPeB
3oHwuZwJIvVULKll+bWJVuOotrBVGrJQPaqR7ieQOG3RaK5Mr/dktcl8k0Zc0fRQwNLVEGvwCFnw
mKdoQnSRVMI9b/ubOhnnL7mRoJ5XiK2XT4p+GwdJ9QHX+/5kFGl6yop5gmGddCf02/MP0hQo992s
ZDeiEgMlGYcafAPd2tjsjJ184vrbExUhAK03KzoB2iZCjWpcNiAwACb0kdvID0tD30b7UtQP8bBH
6H1jrDVnIa3lOkAXcXMKTHBbm7yhNRnHRnRf99YXOh7iLdLoaGNU2XO77NIK3zhogWmBm8YpSidl
2hZOYkQPlhBcCXafSIdISujrXTRhII43NiIdrY/ELsLllpW6ZqcYd0E5BztTfH0F4hE4ALivwQIi
l7pcVGWMF8oig+FMTUykJd16Efo6dPV5kT19TPcUjq/DFgoWTC6tcHDSQHouhysKeKAVtpgns5j7
G0mI6/tlkoe7bJ67HX3i68N1bRrodP5IoS2U5i6HQma8n8eoiE6Tqd+EZdAgtZcbrqpC2W+ZTdL4
IHgCW6S7tTomO5ekbWGS3bpWpwhd4HC4ummbiYX/pAjDIsScrnAxijk2T3WoRF5pKY3Del/8ds6F
P9shkzwTr41zUQp/oMdrWPavBlAgLMRvbmxwqlH3u5wHM0u0fML64FQggKBn9eRKubB87bNRuW8i
RRycZN6zP1s35mX4XMdE1kMHjUhVYv02P2XnQZOM+MEYMGOVLOa0SKJ7MtdxZ+1eLybUfiXayMCz
aBJuUfc9UkZCUSMEMxYoSmRyLftKg7Q/xMJup8T5xmJaZ3AljOBGToS4fCGrUUZ1NLLklJUtOrWB
9pyJenqLDozoS9ymHHUos7ukEpG+LnDyfv8TXm9SXpQUUeZGSNnztRT/03RWUtmngVklJ5jhmTcF
dXmoA622p1I5LYPR7uyc1wR/+/lISlfylMqY27ikdt2I2AOK0ImoRO6oG5PHuhHcphiK0A76uL0R
wyY5cFKljmR2kR91uA7XfYMLotij9dvH8Z9i38zwmUrDnzstcMlqsWOIrepUCqQLS1Sbx05MwiNd
+uk+WAQsqyjBvmhD96jobffp/Tl8I9iu2tASLHQiArizzT4IUylq+6JNTnQ+E+wfsLwwMS6yo6AI
ER1uboGUiTfj1PWuOfHDCYj0Tp74WhrZTiz2EJxp3BvRNtvEJED5+YwvRHrqehRGJgrcbiVPimmX
rfQZJGpyFmpoyZTkStUHNNPdyYVmfpGkYT6Kgxn5cll/7cd88doI9aZW10fok5rmm4ICHFHFYNgg
xb4pJK6eRhP3j8FgIs4uCGphq8P4I5m+Tm3c2IoRoqKiWnuYyetTlCYi6DlxDTmk3pv4XudVnERY
QCOzqyaHrpIKb6nnCPuRUHFRrsaTpCrml/c/7VtxAKgMoQ2+I1z59ec/bQ9VSoQB243kVOu9Zovl
VFLyHRXXarRy5yLzxk6kEr+Sc6n4GkAXL4eKw7aXkq5hEQmlhFSRGN72IXhZWZmmI3oje6C1NwIp
MhjsQE5elb2/rVCWzaqsw6KVWkl3FbVB/ARRwZ11uZ5Fm2XJEBxUCJpQTd7GF2HBeEgIl+QUjPrg
UymJHEC+o9Nm3L07sbAeBHksXTZQsJNov/l+KyGOJaPT39/MZxcmQ5XIZnJqJRMavCSUn3HpbD68
v0De+mr0pV71ZteAtsntZkRPKXQIxLPJkrwyFIP7eR4EXzCE9FEP2j2p5LfHAzLAtWW9329CDYom
eTP2zOcQJx7onPIgA+dyaJJBw+z22pFvfT0yDZqf5FWrGd/lmkyBf4aWwWhGK+W3qAWkLrTdxZ/S
xWmk+V6vpy+hEJbe/2BS6Yixy+lRXeFKLXo/TVBoySmqZLioiVEfQinr7TCYhXsjFrXH/8F48MHW
4TCt2rbiurpQrXyIsPqoJMDpS1bcBQmfbrQoaw7luEfBf+PIB6K2IoDXk5ck+XJalSIrzbjmAkTN
U3BGbCb8qSV37KCanAQRVJiFRxn1VivyR1GIdjKON4IaSfnKyl/Lv9I2MUdVSOcM1tNTxbtx5mrT
w5Q03yaUI/z3J/btkVg6q+IImflmd0R0sa20jrIToLfAC2Or8ZuYvjkl1D382luH8KsZwKrrgUTv
9nwAXThJLTXoUyR20Z9g6erTPNcGuPgEsyK9r07hVJj3Y7kEDhlR+0Ub2j01l6uW2QrpIQNAAm4t
3MJUvvyyFdyLIpDm5MQFPnBEHQUhknVA/Lm1HCJjgMJm5JLP2kcTuohKJ9SViGUQVD7S/sPx/elH
1+Qq/MK2pMeLLB18OoCOl8+jCrCC5XoR/DipJcnujKj8O+9U6WyURrQcgTjNqt9VqfpX1mRBfdT/
D3vn1Rw3krXpvzKx91DAm8sFyrFoVUWRlG4QpAyQ8N79+n1AdX/DAvWxomdvdje2I9QxLY2YQOJk
5slzXqP7/dVQ9sbXuikGas6mcjSzobpuhgrih9IO6mOEYOve6DvtAQ5wLLsjXmV3kz2IwJXjGcio
dkF3YcdfuyY7UNlo8ZaYWntDszP96YusH9Yw6I2veLHXNttItOL2iMp7MR3UVklusgZGgU9icUh1
vbiTtDCK3KxPm9GNDXlMEHcjO12VvhmHrgjwdEU8O2tWHe6Q0ZUeBjgv9BI8mk1FqzZxfcwEtm1U
FiQ/BvQ3N45qm0GNJvmeo5v7kKaCEzcd2v7FLsbk2kY+8FHHoCVEiyekAW32mu+2rUWbHlGzVF1h
/WteyZVSXA+likqcFg3pk1qzG1ZVMADgHOneIBcUtLE76mG9xiTDeS7HvH5IJ1QPV4qRYiYi6kY6
Njw2usVxkCqrSaTK11TOgmM75ALd/8aMLbeUG3GUjLxAGMEa7cGdWrCYiRIZV71d/MTY9iGwJMtY
D0mmPJWNyIadOtJ/vaHY3r+UAN7XsQxZ3qVQHCmrILK03Tzf1i1yvPXo9sgkXtoUdzIvbcnBPDHo
Vr3WkK5+hJwav1ih2jVrk5Pmq55bfYBPgjl+dZTGtPY0v3Uk7Dph3RTTGD4bsfCdi0qylAupqrQM
d46uvcGltkaDKe2z1MXMsvK3mZFj+j4zAJAwzgH7SGbrXzuDWR39uFcMtwICoawHyZ9sV7SZxVEn
oSu4koQzHVNd0D5t/dyGYQBNByXjsMu+pFqBwBXYz2anh3l+6AGxXkwwZ1doJMrX+AUXB/xiKXj7
bUnzweq67nORTSV9ndqJGzeZWuVe9tlNdlXSRleTXMl36AWnuhv7Axx+U5LiwR3NXg63hZCDXWuW
2uj56djaK6U2r/PRHL5nJWJPXqNbfucGfdmUq1yVEyQRjVT+EU5+DHppmmR7pSLO+6T2RfcS1HHk
AMODyefWlVx81QyR/3T0pDlqxtQ+T7JQBoJ50FY6qu48SdBHt1ETjIZXj4bxYjR9JXv+UMoF1n22
1BOGITDAwaiO6CbYwrV9ti8vo+b4XNfhmMK3DvPnOIr7aC0BTH9SYyRnBRVIzdVsUaReIOafk0QJ
LgkAhfQLuc+VF4Oqabz1+8G+o+cUqG4W53rkxdxtVtAu9AeB+to+K8cITUOh4CkgBVmHg7uqZ9+c
niIrkhECM4tCjIFYayomMSHHRw6Sohw1AiTWjLXOqfxkjWkYuqFTsJJ0QbvKa+WwCjZt1o7jOglF
i0PHOCW0wyIzwYYtq+8gzo6Zqw1WsGIbqL7n9ZA+SlqkX6S5o0auHILvnI0Q6gunH7SHKc66Hyhg
ATgWIugCTxGxX3t1rNgCXyxJAlwWJu3Xqped2EOTtv4WRAgvumo/2eUGAQPU5qO2eejHxBw9iGal
7gZagpEJzx2mqxDgqU5FWR/LC6eNGjgEYXqT9KWfunZZDQA808Y4RPKkcfMuoJK4ZVYNdyEKSYhC
Fz0ftCV0N+2smxdWk/FD9rn8oF4VjHdVBF8ZTEHUZMgndgahLgpxxwYedN5kaCgz6tMYPPfU3CaP
0OvoiXRNfNVF8fDS+Vn4Yo1Kr7pyB97ERVfBQSwpnpzDWGOAsqpzmkmXs/jbfdKiquOOfUCpvDdr
WVmz8ga4eWMbe5FuJZ9TuWy+G0V02UziUZ4Mvd0UiEZA9/Oh717EVlXIq0JCETUFgdqvfBBvvZt0
Q1GtiIU8vCtCHSIJPctsl6tTF+xrKbSsFd0r6XM7aWa0FtFUHWrRhgfH7jBpYTLvseK8Sg3nkatj
FK3MlsMG0X12jrjL2ivkLCbcggngr0XbFQIZVWJLTgK0fc0ALQsvzVJ/Wttxq4p1GwtxHyVa8DVW
yvCBH4/TESUpvtMUj/5+ChBSdYXEYnGp6+S/ct1XW1dppPRLCjbyS1snZc1LJYPpKiO6JStHkuby
RkYu4oa1MeIQOGnGwR7RyExQsb5KyhjCWTtI+MVkbSNVa7t3qgB7DN8nmMIYbUpEbjC3dHIc27Dh
jNeQOYsGAgz51ZTWneUOZdiEXguAKYf/1CNZINuDc9HUufK16wLcMYO+s11TKVLFywOpvySYoW5a
WmF1GM30RbEy82aw3ETLG9ieDmDhMTPzr2lZ1rcFCSIcOc0ZcDkMqTp7KnRy2e0LLAfXatkpT1Jo
2NcIczt/OT79P42md8jr/3s0/bZ9Tt/C5ef/92+4PNp0nyjugpjn37NUPfeH33D5+U+49nElovb8
2i77CyyvaJ+4Y1P+RtIPPqkxE1b+wsrzR2T7WHeCoZzVFXT1n6Dll8D12VtyLi/NDwfPjZ98mlEG
r1qMfQBfwyiaeztt251fadGL0lWVza7XZZSardDZgcFJLvqpL9dWPmjBmnVpNETuWO2Eei3GEGeQ
somDQ4r0x0GTR3EbpY76yHoR94pR+98QJdXWedG7BcfXjZLLY7cZgswzxlj/EkhDe9lInXSQ1FJb
icEfvijgMybXBiJxFQIh/u7Lw4b8pfkshjguXYSmofOq1FNDrzcme5+Sh9YbXDrY+Pu+vAInq/4n
NJBr8b3K6/xXc8r5OOWO/F9HFkHw7qP43v18rn7866JOZprI/Ov6+yrPnpO/f69+G/yvP+svsoj2
iVYk137kwcFAInnzd/Rb6ifAP7TdiWZt9oSnHPE3WcRQP3Hv4zJtccUCNjpL8/xNFjG0TzSz4bwR
r1zLWAb/ZAW8q4nMZTFnxiLN1p0QV04XgAkA0cfgR7qQjHZmrxfmurK6b1KcVeveT/Jta4xf+rz9
8mby7n6XzE4YI3MB96SSNosWQ5KZJZjwcZ2pOm9LkU6DpmDu+NG+i+vqrpBrB/vO3s8f2UnS5yQL
pQOC9fm6swB2YQI/jJ1Hy5c7C0a86zDLO+T4C+UyIsMPvFl37lKEWaJsqkTOn3AJDMIVXmHFT61t
dei6xRBdjxAtf4XkuvcjRfVfUtRu9WQaWo8u/Xyexu21WSjB96xKv1S6UrQe559kY+GlSk+jlIm7
xBHbLGvR1zc1CHmd2qPNZ8glQlih5Mu3Fua5v2fqHx0V/4+uuFke9r8/US5FJV6eG3GysOa/8nth
SaBQWQgz600Bjzgvrb9XFiXgT5SCZ3Yo/2b5ceL8tbI4cByHvwljFMlUarmsh78XFgwtjpv5txHu
ACRgmP9kYS2KJwyBQAWKoQBmqRijyrGo8BsiBkwbNN0ddQV1HeRmTPY2/ugS0f8oy9i6UEpUTbH5
BhIv6/UqUmpY1S2kA7VslfWbqfvDelsa5s743bmFzrWDfsNsyXG63pRBJGnoT/FdnxSTW0naHkpp
8jAYoeqSzVW7VMmyVYtE46ZwpmZdhIpYCcXZSVP2TYt6021qO12VqV3fD1pSbbtKLy8oJcgUU/zh
Kuucp0FI5wruS5m81+emWjsjzmhI4cp6+tzoSjet1UnRnVzUICxklh+oxUSp5RVbbvw5r7rgwp7s
Zt+onXOX2Qh++WqcbHtcwi6hXlbf27SrH4rEvzGGfaooP8/M7PwE/97J5u9szqa+s3zmDPJdto1p
Z+po0fKE6AfIBz0tul9YLmN+WJnGmna7cYkcCj6AckkLsK2lVTlZyDYroQuYJ1mFdY0Ve6r3n7Mg
r2+QFc23sSO4B0o9liJymm0G0SW73MZwrmza4MoZ5BHIwYzdH5xzWguvdqxvX4et8VVzFyyTiqLL
kj0gWjp8sYTrU6yZPW6PcqXp7tga+sZGvwN3shDrTCOcDrUh+cpl18gvJYUd3JuUovFEN3IfabAH
s5IiWgVSjcl7AzXa9fO28sqpkL6nkWQjqcg+7/XIskiDgXC4FbY/s7HmPhtSHLkvjKPWOS4lJvuq
LEWznbA1lN2yqfB79nFl96QiwQJx1MDr2IWWPJpWaXOdkLobLZrUxyka9HvuLShQ55pEKaIuwuyb
D35gpajNT75XqbhJQ5kXjQbbuQFBq2Zc90XxpDdDv/aDzm/3XPerM/Fy2sgh10RDGYQY12aWPxiP
xbaAFmhZB7XIj5MChj/j7r5p7EI/QzxZ7j7vhlkktrrGFdzOw/zIzbXYStEUbpOpcijN5XjZQk26
LpTwGxEYehQY0ofMl7N7R2vv01F6+niFvJI73oSUBR+HXuCMzob+hDbZnAu8bTta/RBpo1kcphS8
Zosy200+UTY07dzGC1VJPTbxatsPXPyNrld+oQglXVHMSy7japrcDDzhXi8d0zO42mM42ncrMVrN
bUKRoPakUvsxcGHYqnq/S4OetVKZ9aWSxsrO1BuoYJqd40heIaQJ+fUxlLvhOhjG4rayKT9aIVpT
RlHLd07SKwd+wY8po/KB+7u9+3gqFmAXvj7dbJr9wPMAZdNnW6Rbw2hqYIUH/4AkkAvi+jpiHjDN
wNIVqkRv7s2i84Im2og+P5aQts6M/y76SBfpW85IbNRa3kmpFKpozEaP9YM/Iehp+JLF7PZ7MzHB
6qHGRYPGF0chza4BwrRdPR5QNAPUuOL3EedS4uQqjsf+DJDij48F8ghFBwAqAEdOI0Q0hgprYNDI
+cZHs1GVG0OE+sXHL7/YqJl73p2DeOaqvebip4OMYez7gkLFgTKgtjXV3h3MvLpoq+bM4jvtas4f
2UAQBy4icLEZUzvn3G/iXcWYtNbhHhymKA08Kc/DGiWEOFzVIAQfsF0856U8/8CTBQYPHZtK3GZn
dhMY7dMBUfTo2kTRmkOg12u5G2+HWvGa1PzRwa+uoDmAP0pXH8/mH0KZthRIAlIlEKB0xE4HBcIT
09HtisPgUD6bqmM4wvGp2m061C8WhXnMINYtl1k5Cn+panqmG/T+nVHhnhXcuDmB7F0atggz1Wsq
isOhl3BG6DJz/BxTV6cG3vS3daO+8EjqHnBmd24NL4IVUXRwMfCMMKMA6AQb5vTF9aytqd9q1S0U
sulGLoSXSkq+7y3ViFwAKJim1mJaF36eb6Y49R9p4nQbrvnlrmzt9pnjKL+L/PKsSBRp7dswYGvB
Y4XYIwvBngTLptMHQ2CDlU1GfGs20/i5tTtjn5a96qVp7R+nvnbNIfFRNou1TVI4l1aNUzQi+z8o
KlCaszKxa0laNmEOGmQC/b1KZeKoNEyOBxhxmzMBNAfIm6iFQqQ6ZKI8LddfsJ2LZSKpCUyxGDl1
LnMwhDNX6torxbh2tHGlZvkmaNRNL0mIJE5nPuEidkBUchvXZ/FIcnTQspSX3i5QP8iyqKJ2cztm
DTiD0dypIALcpJcGt0gUY5PTZt055TnVmMUO9DouuvyAR7h6AkVfvLGSgODQw3C61XohVnWdozWG
QJxHIeyck/v8Cm8nF7AvCQabATdsUABLJAeITqWxkFe/GxNZurF66SqbJJjf8Dq8HCO0cNSHr2c+
6OnrzSg4FFeMmbvE8QIxZhF/KVcugT/UdJAtZ3K1NLcpvNdT6kpapeAaNaVr+hHphVa21gWerlS0
6H3kVqbs5alS3KGXuo2fRvYWgwFxTpT0FQjw7yl5fTwydFXmmIHmQPXw9KsbQxhlnF/jIc2aL7mC
YkTQVgIe4OhAGtIMdLhG4cp0ZJ6Q0eiv/EDUN6Jt4bGJpL/kbg+BeNAjbFioktjmmHgmaJzKDbM6
/Kp3Ndr5U+bZkYAGJMziBiG46bqK9dJtBv2ptZEMjLV22Gt1F53bjU83pd8vB3YVtDCCbATaYlMS
NapPctBNB7pbpudoor3UaJGsiwl3QLcMdXSlUqXeR/ZLmya4BBYD+q9t+pkg+qKOfq15YTq13z8O
idOFxlPN91/UFWZhIY2wWCw0zSi7uPVHnCqaWPth2G22gzNleWVaZ+tQSMNXG6zPRvHlc5nOu/lg
ZBCgpFkUtyDXLmJRtgY9N7JcOQjfSja0lAJvGB3lzEn/LuLZQzDtpYisQA9Cou40pPwmMHultKsD
W1y3rTTjsaxLa4UuyzkpqNP1PM8kKnhMJiYkM3vmlWL3JqcAQjRj0vLqYEAweTLw3VgbmXOpKuAU
+oGGVOhQlvr46y1UB+dBoa/OYH9SRnL3JaHeLouh4zRoDyDd8g3Op+qdWWYol+ZSc4zYfNbhOPYP
rTobZtYd9nHhbFoM1R4E3hDsQEdEoMet+txOc3rS/f1g8xqG4oGb52IpT/2QaXWBOhx8LRIQoSrf
6Ma2l76vTRc5zMZLP8aUnjMNAJRcZHuOlojSQayuMooVIbewTaIbwdaYInWf1M1LHtg/9UyKvSaj
Lv/xPOqnJ93vx53hgihsIeVFRJ6GiZpBD5a0ojpUam9sprIfECk15WBrld3GrgqIIVObbnUL70iw
2sOh62xEmXt1Cr+ZIXhffmZ9oWCqeuVrdXDDLat5MUqkRo1ZPiINivynmol0H1Rw6uMyEJfoO4/r
Tm9ULy4M5ypU7Wytt6K4qXL5m0z/4IGNAZQdukXWDabLHHdTX92Eve8cuqawN2GEVEdL52JflHpJ
0zczPdHiKfzx3Lwmwye7MgA1qtgqLuuk/0h1n86NbQ5tanZhedB8Ex0fxOHRsCr1vQGtfI8KmXFV
y6G96/r2zsin6dFPbecrHmtPMfztDTtvs44pAbuqgYDB6MTjDU5L4R4Dgezl40c9TetfvyIofYhV
XN4hZCzRs1GLTQVG7cUhGfVm54xJQfdchVI+JMaqmYxzPsfvlzzZPOAOJofMHnzd6cxETQKbyvCB
eKiq/ATr0IUSEXuVcCjDjI154RjQfD5+x/cbGhxh9mn632BN8f8+HTO1bIo1VVAeMAY23UoV6ips
EMJkOZ/DeP9hOmE8YO+ANAYB8K6yJ3WdqdcMZac2bpYYWtzkYDc8EcbZPmn9cyzH9+M5KMI7bNXU
EulvL05IKzXDkBwkP9i1I933BTjIwA9Hd5SLbq1IUXGGi/Du7JuB6+BikFyG/MzN9nQq67ppKtEJ
qh491gMTOgSuLcIOw7badAvTB/xfpPlFJXftmVv+kgDHwUeVQQdg/nol5LZyOjSSkmYRmbyqcKT+
61CK4aVQiumhyYwbtTS0LWVbGeUTWb2RSmFsYqMwLrDx7deFgse8lKn5ygZp8BSrKBYNZq25mNQP
+I1sTX7sahi+SQqHjm/X1S7TNckr9bZ6bJMueGyt0U0yxJtYymKjlU0GUqYbe0xMmvYyn/IzapPv
InZ+V4ti/5xpzM7Zp+9aVP6Y9h1hFCDdC/7EF5uU7ZMENxl3Hy+OdwtyMdQifYf4m03YbhYHu5AH
T0rqJ7BWgmuD89iE5ZM6NucMHl8LHye7I7ckOl4UY7k1vPdM0jslyvE2Tw6EqrwfdFvCAThxcsy7
MdjrW4HroxVm6Baod2U1dXhXa/kNmiWhV1VpuG5Tm3NQsif5Qk/GtZQWyVaSmmrjRJPYFJgsHXJo
DpelNmTuaMx0E6n5OV8r1maHcrQ7VFORu1M+RZelPa3Kwc73TXreyfLdETn7ELH7z5I1aOy/K2FI
40z/auMD1qvrht3wCqgJqrMg1jZZKg0rZ9CPYac1oKoScCP68PDxx323PcwPADjhFaRAQWGx8yV9
R20+ruIDEL2QKrRk6j/TXu83JOvNlxGL8O3HAy4KKJwnjGhjEUhDhkYRV+HTyJUzGkBwQJKDJkpz
b3f+RuOma8zY96xXql0g5fpN1lXBqtBRnxGlPrlGOJwri73P8niOuZ1MiZQKreosNqq2AhNfqUFy
qKJRbFvHCbexjjUUADu80dv6p4qr7U4NBhSwsfJecSZTTe/4TH5sfO78yn4Oo3Of4/2ypovHFZZm
FRUWkOynk9PWajbryWcHBcGbR+i+yWrqTbE2Ykn5/PGHWPTGXj8E1XguhjOn1Wa3Ph0LsRNqWdwX
DgXWmW5uhxjHYkotz0LvmFp3Ig32raZnGwWBpFWZS+oG2ku7hzUJLlApIg9jMI1KQhbFWwX5zxkC
CsS2VqnCoftwYc3JntfG8I9838nDM4f2u7sOHUZQ6fN5DZSAqtzp8+uK5Bd6SL1Rt1OQgEMmNtQ5
7dXH07SU2Jnj9ZWpMUvNsCUtqd7sBoat9l1+6KTgp+isXS/sx3yGixpIWcP9xvAiD4X/WYOt6kp+
q2zB649fYoo8XiJDqjzzQHNqeLo58kAAF2aGEdyD5Z4BkjaQkU7JD7TmLS+F4L+ORzXai8K8J/+b
rrPxto5q6RJhpHs17dtdd+4isti2KOIQpiA4yGKIUQTeTqc+kJRWxR67/6xQN1i3zdSu9Fj+lRrI
fqQWft4BBI2NlnXtOqWUlabdmcr54ibEAwC21JBDpKYPZnFpK6VFQQy4Q64ORdMhLzT1yTqvo4cs
kp+DupC8Ogr1VWSWlGY1pTuTaCwC7/fg0K24A3NEUUs7fXs5aYzINIv6EAzihyqN+hXF8PT+489s
vJvjOfed55iXnH0K5z9/c/U1jaqbit5sD5RW7a2m98Fmoivt8jkQEx2xRCCTMvNLRQ3yDZpPIdDa
vl9LYejfm8UUH+Lcnp7NKI9vMjsatpoS+0+jUwRfg1oWW13Rwo0aDu0m08Z2YzeNgTW6Om1Eig/W
XLDZNb1NgxwvD9/vqZu2uKQMsxG8pYRPnZmkW9C5zloew+rGjMeaO2YvrcdodC6naUAufSiRHQ6s
6L4bLM2VazXZhCoAcr/sdDcM829lucnHy24U9baz9PLqHNtwBsy9XSqsW2hjMJ74VFRFOG1O5zDt
lLjWBm06lI74ro1276mOJO+T1BGGm8+u39zpbdDtQu23fjAW34Kw/hq31IurJBYvRZ42111RFZ/t
ECfxAOPDjVSEudtFtnlZZKDFjTTvb41wdDynMzJYEBinum0+qtda56tgeYNkN5WTvPk4PN7FIFLx
1HEpBEDKp62ziA4tlay0t0P5wN2hcetokD7DQPDvPh7lTxP4at0Gk5Hb9TstL1PIvTP4lXJok2GV
D2IdjNYaFgOiEtXGVppjaJs7CcN6wbYX95nbZdmdkm6z4CHAbD1LhauN13aPo42TrYNml1TNfSx6
1+6FN1qty2JzC61/MDjxz2yUf3h4qrLYg2mAHFlGSxu/HogzwnKNfWitPF1ZOTYClZ2T2uvqANpW
awRfeUSmWulylDpU2oRuFUT5tV7WOlhhKjvdCNexiPrJK7t+P4X2d1DDxdZoDWdf0s7+3Mk0GGxJ
Tn7EThVuOIUAscOdWRmBQZtTVftdHjnJmbN7WT4gsEkbDe6QsIFszE8WyYsS6X0Shop0GGJtxMQ+
b2gNB3fJ1A1309QV15UUOg+1OTYrrW+x3rFG46YvYVjk4KQDoYtNKctjiVKJGmguW0pE92gwVzAM
kjMn6CKn4VkRhuGgnrs0lPNePUnebGQWDG8g6K16yCVJodCcQywpJuHFkiqduar8cSjqhfQ7sRJn
bZyu9wC+TBJAsD6oaeRz/yqTrQMYYh0TXoePl8Yyf/z9WrwXUGn+eUeLG4xG6aem0A4AL9odBsHK
Kh2DjpKRfMn91w2rXFwkSPBsR8V5aJxR3cExKDHACKaVqrA65Cj/Z9n86zPB/7epyoIRY184fX89
d2jeTZV2EGH/i1y6yNRtZ/qfE623znzVxcXh91AcwnxQCkO0tE6HgsQFeBwMwmFQ0i+SI8PrygRu
qpIcuFYedGeIwH+IeHYgQJPgCCx6O8teeaDnRPyUOQen1fIXU3IcNDPteJUJvUtcG9TD04AeZL0C
D4l5rS39sI3Onlx4VFOMLl8EKWEM1jpQrkdJtvyLSQh8Lyh+0nbLo/HMCn1/8lD7oKtEl3huUi9r
n303pNQTp+g4aSE6XZPaf9eUQtuBEdJotqntRZUJ40xWtLxb8VE45UCLUW8lq6dPfPpRuqKbHKVL
y2Pd4qMR5bSe0swsNiiJjLdVAwokawftmW25WMXwqG8niDlrHeTb78/1/+Gb/wPPgTcbxazefyKv
D74Nwl/6XP8Fmj6FcfJX/2IHyMYnMHCz0ASAZyAp7FR/sQP4E+o54PPptc94f641f+OjFfkTojGk
vchsIXdFP+8NjFNGaN9SEJRB6JUw4Cf+Az39pcQHa40o4vlm6gIt41cB1zebtqPh4ohVlLIri1rb
41NZ9W4ppVa4Kgrgm8IpASj5qaCLFWnlRgcMoVQypl+d1l+lsAhyV6nll8iKiovQDO7giaI33KkH
J9GhCXZNVN2UIXL2XeBP37tyUDx42zQiUUfJLnS/vs67/i9d4n8Ulf+zrZvqORHP2b/ctvr53P4r
//WvYwPitsYAoV6C++ef/V92D/9n+DtgBfVRBN787P/lPSc/f+SZeD4Jv/nv/RV+oPBnNACoR5NL
LRKK/xV+hv1pjjBA+/RTZ5HHN+Fnf6JASjpFN2CG986l+b9RxKr6ieCbcTGcuqjQ0DT7B+G3PMd1
qvAUQcDtUiCfrWxP97HctpoAsRL/kBYv9NJM+TE8V0BdbtCvQ/CePDEdGLRIToeQ8OkcQx1ImiZk
PBOeGkewET4rwX3D7eTNB7j7fTd/C/t/ty/PgwFOAYMF6oImyvy+b1aTL5x+lmeWDj16Mt5445Tr
odzaioskeKrvsq1qnRnyT6+nQuyZTY65py6rFnLUKIWe69Kh/ZV/y79QRKRXdG6QZQ4wv9asZwg5
HSdStMdPXwuGYG9rmQGsL7LdzgrcNKg83Yg2UyD++fuAXqOviWbMTKtaDOWjPxjQJvYPyI14kv6l
SJ7MonBpELqmOOcQv7xc8V4UegCq0HJmq5UXlSUL0nKRQ8HmdtOtzepWq87pxCwD/BU/jXQEOzV1
DCCipzPXNzF2Q+EYHAtfvrLVGzkwVlLbrz+Ou/k531SK6GLP+Pd/j7JIB/RStbsxmIKj3619yTW1
R//W3HRgN6zsH9ZE5qGQQkTunJU7V5NPX0ipg9a3nSA8UiKtvDjelIYanxnjdVaW78OJNAP5HdXA
zOh0kKHXtIzuUXisAG9hTuiNBcq9F8NLfqG+hJAycy8cXPUR60pUWXtn8/F0LsP99R3pTCBOoc3s
vMWupOKPnjVqHh675Muol8ewz3cAar73ZXHmwy11MF6/HH2P/xpqsWFwVGGo1Jfh0elQwnKtA2za
23KjXg3X6RkhkWWwL99q8eVmsrGVCoZSzO6iCidwuOfaq8vNiCFIdqBz0YAEgPaK2n6z/clmq7RO
UvE2XA7s0bgE5rqO7NRrFAVkzLlt6f3imr/PjMRiAwQGs6j61LWhFdTHguMQquvYYXNtVlCgPw6G
Pw0yK6+gu07bBiTDaSy24QQ2tGKPyMP4l6TusPX6Qv3tTMi//ziUMdF2R0sdTO07mEBkZ/TIQjU8
ltQc73UlRLzC8qV/WEon3BgG/VAyAtrS7w5DeRgrrbCN8GhTsBknyqYKfM8z7/KnGYNxOqcWsI3I
VU9nrHaSiN53wK7aV+s2uQkTcdeF0fbj7/KHGYP1Rq0KdCUiY/LioEjLyZwMoxdHJfGULla8SpfO
mRwvs+N5vk4GWbxKg47Z4FDCOq6ub++1naq7zmN3i6aDF+xeDneTN65wf18Ve/2yGtz8qF6O7uf/
4D3JtLjnQQsm9zqdTexE8jCUanHU0G6aZfRugqxZ/++NsdhvwzoBdCGXfDE92dnjQL/1zLX+j1/r
zVtop29BsVhqwqYQx76xq3VotKsGe4czS/XPg1A4AFcCRmBJ9uxrFJLgOItjFle7CDUIKgT/yUT9
e4TFQdugDptC1WQENriapleYnZmohW0n8mNzyKEL+PdLLHMSq3WiXgziWG3ULW4e22kl3PvUs1fi
p19wQogvd9+tbb+6Advx0suuf7C9c/yaP84kdj4U2GZWwRIZZ4R911TyJI5t3F4EUwzT6Zzq+Jkh
luJLgaDRGIpRHJ1b2xbbOjtnPLoExP6eSQrnyowXmWmRpzGnl4jT+73G4n1B8mab7opNvc2v42vj
xr+31t+/7nfWiu9oHpLreKPu8k21Ddej++M/iJk3j7E4d8M0qgMRK+Jom0ew9aSxxurjEZYd3ndv
ughLJKqnPostcUTaZuvvx591vC5Nb2pwerU80x1X2TpZF9ukXSGKkyIzeRtszkn6/vGDUpqgCPya
uS3ec2oiSQy9IY6BWW77tkyf4fr7Pz9+1fepGasDbwk0wwBHvpPIalBoIY834fDkN74GU1K6HFvN
y4dzYnp/fJs3Ay2CR8kkp887phRTZg+iNYpT54b4Y4DC4cW0gl+gaxeb4gChe8JlIDpev6T7ZKNc
Ko/B4HY7a12uJk/z0lXmJZ69bi+DVeK12PB97nfhXr7c/QdnDAk93Wb6PzzN4mXbTJATTGl01KFo
alF6MyjnVAJf8W6nOT0NZAX7SCYVDP1Sx87MW4F5aFwfEReyftaT1B2VaGgqF+cyJCYNuC5fu9KY
fhVDnzyNk9E817GWfCn0Lro2tUE9iCAW+0obA3ijowShIo86/7s9lCW74zSLPqVRU163fiT/GgJl
/N6ZqSxcE3/t617GXICMR9HQQrTZFyjbdxKcCLWeeZRqjuNfImWfcfSSr1XT578NJIQdr06HHBpJ
Utgx0l6wCoCV12DDHKFkN341IBOFco1+mMo0vLZrycS4aEDUYj00Rpy7dlJZjQusAPEgATxW0D8P
aZc67WDAVdF96AMgR/On0ZaHnP9JrdmNqOICTxlq+9fHq+ddfk6PjFIQGEiWDw3txRJNM73IhIi6
IzZHN2NxyHXjl5PMkmI3nAVnwOPvVhBuCzNdYm4IcRYvicOU3eOwHwKZwWTXUhpXOss1nfOSk5iC
7UPUEldk5jpyfqc7vFzoapDmuri3E43vMzZJ8dW0e+0H+uhN7dl6Jh8gZ0idawxwNFC9Nqx9FYXR
r1TEwV3rlKRUahOD3aA9kFRf2qCro1dBtQe/8blpyqqd//Bt9X9xdx5LbiNrm74i/JHwwBYAyTIq
I5GUWtogZFrwJuGBq58Hdf45oQJriqHtLLs7upJI+5nXFM/KNNW/u94Sv7R26b/NhTbS4Q4HHT6w
OeHNWfROLXdi6csaDqeZfbKki4SvWunq7LXqFN1HplZ8xGB4Ojuxo2MYlMqkBPOExOQO8WOt9BrM
Ph6iBlE9DzpDZh4mdL1ioDZ5Iq4UWjYUWgINbh56SAhwANBaK3qvJ89WJOBiOSQnBR29BwFJ1xMq
JGb8pqsKiZW8+2bZrXLnhBVOAWEEsbCMfkajHHexa1VXwvmtJPLLz6HHuSYmJsDZi5+DXEaP4U12
ykRW72WhRsEUhs6NAoB1V3VqdI8iNxRz2N3Hpq5tr5/16qyLleg8GX27a6UzPDZmON0h5Cr8pcqV
IyiIGMh5VlKGG+1jGOZ7ZZyrBx0JqL2YpLrPZ3O+40aqghal1ocht90gHg1UuNJO371//C6gHtQS
8K4juKNtR9tmqx4+dqhlu50qTq6dr5dAZXS/BwePHa+uVO0+wdjxKwT75VZXGwXP2LwzPo76i7yd
6MqniGT3VDpz8723lvkZJbT4M++KemrnWi+8OVIRNJursX7uioJXcSYk0Acf4VD1hLqb/IhoA3Gc
XfTZg4UgYuItEuFyv3dhBwBUm/6Jm7axPcofyb/o7kS1bzlxL/xYkTJ/UqxskH4ilAnWQYsbFxRA
94uCEN4zitroP4h00DpvKOzsH21I5E/EgcLRU+tafAaVK46jknYPWoZiiTdYrhKEeWYb1wqIFzVY
NvTaEYPjzUwbl97YtpXIcBjdU9+6kRt0IGPah9YNIe63eT+c+jmbk0DGbZ2izUh9zu9l6xgHcMwZ
Wilz2H9+f9kvLkK6O1BiaONQOsPEaBOdLZkBlcMYslPbpy4YkQI4fWnbz++PctGnNlfbMu0F50cR
4SL7EZGaKGZSlKcwrFVPIrWBLq4yBFi03WS9yP3C3dG4tg4hLGkezG56GosQr8h2xjE8Hs3nljO4
f/9XvfHtYMdWUWfIpGu6/vqSqbooNgt9LE/l6Dj7pqvM3QJN/spddhlJ0a9A3ISbjKIGz84mSS6y
Vo0RSqtOedG097ElwkdHiawbZ02X6zk7dpUsPqiRbezQZGDdsSPcFZFZ+D3iFjusuSZPokvqT7gH
eGMoihtcXfRgKTLw9Kg29HBabiwrNG965ABvBmWo7zsTS10nzVp/oSmw441P/DbUr0l/r8HXq0du
/TZebDqB9GsuOsyRE5nSbmV1GmUUBa2FCHFrCEq7mRlfuYS3aDsOIe1ISuy2tvoGO5snAXifMRhy
qU4OffR75IusnV0L10PfgHJyXoJCHPLs5Kr4Tte4rN/+5WZZhweqC5MYvgztjNebxbKAlc5WV58I
CVdV/Cl8FGhGXkHUaxdRA8PQWFgjEyiF9MVeD1MjBNoi2yhP9dKjLdbhieFlS7fsMmnFB61Iur1B
yvUpKkKLF159QDFN9QfVUG60PJ/vMEIrvHrKMPrpJg2VwcT+nShQArJFTl5J/BrzeheJ74hI2091
eY0PfxHGkdOy0amukQoh3LG5UPABLoGEDvLkTv3iq2aDmrhwI99szWNXrwgnDAPeX5qLDsPLkLD9
12EdJD5ez1mshzHv9iJPmWICI0rU8MbpFn03qqgmYjJoe9yvJJpZrvrvj/zWx9oMSVQgVm7ZZrU6
jWZyJJfm5GY4gTph54Reuyz5zkBQMUBaqD9WjnbNke3i3uJ7QV3TFQJ8S4S5yYhEUxiQw/XmlLZV
589TEvrGHJtX7q3Lo00iS+IHegSkCwCS17OqIrIJsChVT9GEDqY9xT86TPf8Hu/R4G9nER4n3wSG
jPMFJ/z1SH3UDrUVm/opKjlarovAN2/9cpgVRDjQdNECU9GjK5tmC6nmq9ii8DbpOwPPA976elQt
cnB3GyvllCYTemb4UbUDks5u2AZWN951rnOvxv2p0eS+Cx3UVAfzUxcatRdm18S+LxeUvHYVv1qP
DlHmein80Zpo9NZIUGZRTnFHS0lN7d9T0v+v7iXQgOjf6o3+77oXX1/VK0yaPYMKP2D1beMo10XR
dnEanRtbujtLq3qv0rCr1Sun2CGqHh3eX9XLGJ5Y56UZT14HL3oLj3ZmGDPC7OxTm1jfwKoforDJ
vNSIP07h0RwzlKpL2BY96KhMRVBb20ONvHJALz/apNrv2CDEwKOhMPZ6ZikIkXLqln3S4YH6pTYv
dzPhCfX4aj7gpiWuvBJvBnig0teMD/iBtjUAKEqeL15L5xQnAoXpeNG0ryUohudWW9LBa2imfDLm
xe0RRp3MxVe0aoz3YZIbvzre/WuFzMseHotAU4U6KTCDVdDw9QTAGcnraUrdUwYMc4+JbLuTxFu6
p0hXeegb23iiEKbcF3BOH4ApV17dFu6X97fC5f6mX/oCNPoPVG9z1AqZTwNGoO4J2xfXE5GirBrQ
v98fZKOeRc4IQRt88Fp+owNMhPD6U+dGNHkSGsU5CeuBusFQsLudtLupm0VdfDMfultw4qpx6Ize
GOHq2nPmwYav6KUmKZTLwhl+iBogr49SxBQFjjG6uV8jQUia69RPIq/MPTl79s9S2HblmX1NjTtW
zUjxIit0nkkRyy81ZL5ptVpv3GDUpjaYzSl7TkmNntAoaETQ5XNPGq4kw63WpwjU5FmofCaR10o/
TVr3awKlBUM31a5R0DKtuggUDDg/GfjMnSt3KagxuaVQvBZbIH5ZWPdRAJDTbPdtmuizV2PA9zQj
pDT53ASK5cd19SkXUvx6f8rf2O0w48FCAj9dLaq37JdYH6x2kF19jlyz30sXvXB30ZXcW2ntvoEQ
to8TI2awaXpnDpC7o7TOzjLsrrX1LncYmk6ggtY+JQoYK8jozxu0knVhQ7NMz8LOo/vZimoPFEdz
7Upb/8zrO3SVjgLOQmSzUoM3770wW6E2WZieRxgFNzIRzn1kI99kqxgbYqmZ3YRO0u6SXok/qf1o
e2y0Nnh/0i+vtBVXB5oGaBJIuy3/vgpzy1gqKzkLt3EfaGZP53FqxCOK5Cd9npprCPY3xqNmDhka
sD/P0zbwrUFUZ9UyJWfQrUqA4M9ws2jre2iiiWtG8bVu3CXAgmhgpcQRbtMNJkF7vZYUGhTsn1jL
CeLDzdyuSu2tEe04/xbukVJSKh05fG5lwY91830VOnqghIPmGciu+ZOdlEcsstrbGBO/ICV1udIH
uww411/Ia0I+R/a4nZLSQDGP+lx6dlSWwETazZ8ZHomuCQ+MbJn8aejluUyuluXf2OcrvBKkEyk7
yLntBpQ4ekMvS88UznB0IdTdU9+81vB/4+mG1rvyI8lDiP623SkrFpMxOBZgAptimiU6dU+XdN6b
FCwOEczXfT3YupdlVvNhNvvszsQJIihjoQcjyI0rO35d8M2po2YCeIPyP5gbe3OxS3WSjYKAxDkp
3Kcpm38jXneywuhraKePbTX8eP+AXQa+RKN4nMB3oqR90bx3eCntpKqy87iY9b2lROYnSLz/UEhV
r3zYZUoL/JEEelVQpTawVcXpotBEH0orz+bifssi0T27+Pc9piOs/0Ztx50a6uNt0akAyp3E2v31
d5K3UJGA8ot5rbXZS06Pc0JGp/NsL7a4KxoKkbWwENlGTOhKLoEl0cUawlLTKewDVQEvsEKN/7yg
rRp4++KGzbnmiNY3YkgQJ3NwN4D00Ra72lCy2q9Kffy2mAhLHkKFwqgn+7T6XlZ52t/bYQ7Za8RT
Fef4pS4yqDKVeVQdGT3PqrJEO0tftL1uVZCutWRsTiP2Z7tB9LG+w1kuf4RHZGCT0VjiuzqMxu8U
J+2bQa0b487CfOv7lCHB7CXA8i3KkIRLyPP1ZchZJiIIosZJvrpVP/cHFJ2M80hu/sPReoNmSJ8Y
z1M/Gz/KCPlQf+aA7gpLbxq/y+3xg16X7rgGGvOnEK7b7A0UGj65ZYoNAslO77kY5pzbCPpCyXFE
lhQc2x3SKZA6ES9BC0Qa5tB7ull3lj+MuX1sK1M+2DCAVrGQFh+9qdewvEUhplA8HGHym7lmGZBP
Zom9mBDv1u577S6i3nqqpBL+Jg1fBR+mXtgewcXwz6L29JwWM8t3fdWLBfycPRV+Ulb8GwFkBvV0
sUILBEoc4pCpNWYSUdXFvS/mkYBm6eaYMLca7YOr0GxiFWhSIO08L09NlClfpdOJzi8NFdWF2Ja6
69Fomp1grFKNfo+pSzOg34YqLhGjIQIKYdnOKsP6y2KGlrabB9Jcf2LdrGcFS+OOWBVyk1e6oscH
xMUeImj12AqDLLZyHE6GpvzCTd1VQQ/ZyvacQVW6XUVFzPG6Uc73uCq6PxLKyj/CwSjwW4tiwR9q
KmtnYjQiPYGNIX4tpRYmQW+YyW3i9qhSD5jGnHkjNERacwe6tmsP+qNLcFl6dl6RIbMxyq9YwOAv
WFEzF9PU7rgCTGRiEKWHINH5kZlMgbYgheNPyAPDABmnRw6fqJ+sNmt0DwqKUUL5trPGX4om+eTS
0jtqIk67oLSW6A4qSvEA1Gn+nlLItXxtmQrnJjX7RXitYuupF/Wzum/VsvjXMYsw9Saq/KfGDV2W
0Ynijx0H7yu+nTZuFo58Vro5/7fv8/xDY1gJMGEYL/eTkJobKFYb/ZBdG32hZalYgVOX4nkB1Fx5
bZucjdGAf53LKg8aHSifT/ZXfLYrhIGkNccH9Izi3jM0aNtUSERS+LKt58/VTE2BKcoWy29iA5OI
SCutu9nFrAVNsqn5krY1iiiZJr7JtnHhnC5J80k2jd16TUuQ7i3hYD4gHtt0fuos8b42LKXcpZ2x
a+YuO8+o9D/WajIqaGtEmNQn6oK1pgm0jBGsMflWKo71FC1l9APuUM/ZVzCEvYN5uS60+zSUjvVP
SDe8IeRR8JiylWX6RheVygFeVXi7WZGeBk2eWy4FNbWSQahkg+VFuA79ko7b3Q9Tqt047cg0zDL2
MyyagnFIxIdsFNavuHGgA8ZVr38R+jI+sRzsvIjSHz5MCtZiXhVV+mdo5WMbuKLC+D7Jrf60TIT5
p2xcVEwQO3f5NamZ+tQjbPwr0lBxRSi9ro9ulNvYELXLD9ucDPp+EDoQWhrywxzZ0S4y9JJCsayX
34NpeW2hPA6pe+uKYoZOFra/LLongVFAy9dAA3yJjMySPhtbqzwdrYgHJSKzAT8eyrsiMzpBeoe4
uNc56lx5U4RqhK85s/itDTJ8Jlobj1GozJ+xZZnv3JJo3VPG0CKcpEpIMSuW87+p46K5EMkej/rJ
5Navke1U/FW0nyUL8wQbk0pK4RG/pFFgLOw97rhEizzuyfRj6WTJBzGmlRqwdiWeT05nfGlUM5yv
FJEuAVEkHBRpicgBlJIAbWJVw8hSze3V5qxpNaoD6Wx9HDvje4F/8qPpSrGrmqr0dVkmh1Qfu6Ap
iskfCzvf8R6yDpbd0eHp9A/GOHB956jA1i3uyuDYtUc4GMOhBrh9QEFL243G4tx2U1R/onoR3RlU
Wa/EI5eRz1qxAIQJ8hx1z63+dMoti1Cb2ZyHBVuebK7QxY1RPUElyrxSmLkMZP8c6iLIcrUKgXbF
bs5zH0c7PRnNwF2Wa7bSb3wQ7GsQ+xpVL4rq66/4o7A2CSOesV0uz6FSfx8Ht3+KHEf6uqKYv98P
pt74HgAqoOjpdK2O0puNUAPL7qPEqs7NanozUeT0TNzMDn89ChHUGpATTK1q1q+/B9N7R1pDVJ/j
iSu2y9GMySz1Goz+Mr2BSUoA7FLSfuHZvB6lSztFldksz6HVomvWmppfOQ5y6S6wkDRX3KAfh/mm
j8xrueZLpfN1qL8Kj1APo/tv4SG3yeObydKzaM77c0bJKPVDgsmb2CijHXZK5hiIynYK2h5dnnnT
PBOo1WM6j76iF7Wfl2371IYie9CMVEMX16SMKzJ7+U4E197OdotRLOoukeHRt2iwSyrM7skl+LAD
JqQHLDM2yTmPkKHzNY2sqlVtzgENpTw+xPgtK9zabZ752kSHBjFXNfrYI9/8t9IOcIMtmNUIS6ws
Wubi9fzPQgnpmQ/yc8ZL4Ve9kfh1Bwzk/b30ksT9OdeMwGaFxrpqKK5aja+HWarO7GYtHD5X3rdA
eq23eJVv+7X3O96V/lVIx/Ysbofb7F20KpJwshhO+KaHd1zQ+slO2XGXM1a6uxNesn//C9cEZvuB
tBWAYeO/wI7edDAIBED3YLLy2ardp04nMtfr9Eee9f8qbXWl8Ls9/+vX/TnWJr8Jode3mqEMn4fi
g2H+TNLT+9/ywjZ772PWBOuPq0xTR6qIE9N373rSc70u6HdDcPvD8CEee6r/KfYPPC2Bto+9LBDe
FYLGtiRA9obYI2niqr63qopudgtUEOwyNH06Z7IUKuZv1UyZb8YY1q8zrb1TsxpIWV2mndhlFdp8
gMlmG6OFSeTGjpzBfMpFu5RXktgtJfvld3G/EwvTLkXad5PFigbBCaWS8xke6PRPr3Y91oiksrYS
L7e9NEK/rPTwk10h1wXbCj+bSgs9zBFGFIhra9+7TfMk5fBxVNv8A55SXTBLEQXoOWef3l/DzR55
+amr5Q59LnVVFdtM4UJ+SVRnTWd3sZWgnyUYl4nU8v1RNrueo6xSmFzRkqsUNeo4rzdKawy6Ugy9
jW5W7HxMCkUgQ9n2fkbZ7Sa0xv/1kf4rPuv/pyY5a4/s/22S8/l72X/v+tfsVv6P/8tuFXBYySSR
u+bQYIjyX3arZf0Pikloya4FLdqPrNB/ydX6/1AbAY4Cy2Zld61Ns/+yW/mDsEQx0IZ7BsKYlf0L
duuL4sWfFwqeEKso44q3RKkCNuPrfZKOmp3VhdMcB3OyvjghNSeJY/RBmWEmdA6lkDhBCq5tM+02
afr0vkHC9TuFEc2fKI/tFKWVD2ZqL0+R4daBHunLEyGYfQCvhFhzunQ//pjd5//8tD8JrJuN7aw/
GNwFPWL6iRAKN89iRNYIfgCQLjCoJcinZdkNFR6QFXI+exUZ1eD98V6EKrYzBGxpdcuiVnKB505b
E91oLq3jkLjisyHdJ6tYZm8qlHHXT86XLDcQ5Ctz9FvtBPQ6OByY40NO8mk7Xq0MD1kXtX6aj6Fv
2W7/YRijdtd0uaRi4rRIiqb23pgN+5Aapnurx9o11cRtJEdPZgXlUKdGAvo/VP0/Hw1KOha3cIFg
sEk+7Rb96M1plKBR3ea7mTqSSJv2Vmn74/tTd9EYYuCXkJtWJxAQCtavN5cypUOxlFN3BDSDWJui
JQctqpP7ou/6O7czGsRglP4WP5Txpp4VJcDtqw0cp7lmkP7WL2F8mkPAdmgCb1OAHCmDOsxlfzRL
s71J80r/gFLy8CEh7bqZTaN9pvCh7rtWNLe2mQKvaTNMWirKWlfm5I3FoGewCpNSxFvNKV7PSQ2Y
SxVlvRxJrHoaBjlaBGM/niU76GDP+XRqphY30EnAfONteuQ0ZbsiIZUISZ5vezE4H8dszL+AJdAe
8rYfPjtKnsPbdfUricZFEwbRW64ndg1PCZD47QLqha3mOeDjoyPH5MGOZf0zrnHUMMukfYh1tIj0
qbEOCIyXRxTAmjtrKNli81Kqe1Fl016vrGXPf8a0jdbtk5LwDr0/oduAkp9I9+tFgAhqJ2IRr+dT
6SNpRBRRj0bS6oe0nnGx1XjlUze7xh19azqgmXOE7NXFhOTo9ViUaWOXnoh2HKThlii9JOXiQX4D
M98VeaL5KcCn01B2pvDUSIhPZCuTvU/6Oc13bt008ILVRGth9+N8vrcjaVr32E+rXwYdC533J2bb
VgCozC+E6orhBNoeW+BFazbm0sWqfsyLJTk0Q4hhvDHUB9HNEgmpVLuX+TLfUt8qAwo3V0FRFxud
FI4E9aVZaMKQ3kT6vZHXfW7Y7lFXB/NrPoOVu6MZ3+K6UxriCFx71r22xEkTyBQuN57MqUkENka5
qKCJ1vxWAPwvg65W3Vs1rM3cm5QpPOtGbv90RYyg29Sa90Cu7NZH9G3A1tlyJuT/kQP6mTSWAR0F
8/Zo1xYOvoJTqEOvcMe0vW1o09cQHCS8iXHJVNQCpmFcgg7RucVvq7IofC2cjNPgSrP2IuCNHfpc
ffaLerP7y9aiNvRQvY0y33Gy9mTDRluALKnLv3h2gZ6IRkuTQW3MmGQDoMrEAXDzQreyrvNh73Y1
6q7dWNSHaEC5zHeQ14NHo62IvCUH5bxTh7XSOMsG+5i5V9F6i5YmvafJp9DTxiA19wpgRNlDimIz
gHi71bMgCROAu2Vbn1Krwb3B7aMsMNRGp2/XaFp4GLomnQKZLalyW5tjejuKrqn2Uivip7otnc4f
tdEUftmO+bWA9AKDwp6mK8+lhyLUeqlsLr6oNNoxTXv7aBWTu6NVIzzM4ZP9oNTGtwrewbNo+Oal
Ms0jclLxrynOjSuXxUXwgFoICQxwL0RfuTmIq/58CVWMgIq46uyjUsjsoC1YMJRUyL0hKqubwtbG
K8HDxeXEeAR9eA+4rkW2tLmc7Dpd5k6LnaOiJOgvx3kWmFVk7yltXqNqvfFpyFyD0MOeALmnrScO
d2yqmOPiHpsqBh8fm9EeoVbilFaL9oVGg/z96+WNT+MZI3AkLiJs3GqjgyHto3By3GO20LpYpGFx
aLN/S5Frf79oRLtwz5hKKNtbWpY0AOuEhQiPI2X1W1QAoyCqlfBmoEEejE04XUty17DkVcS34rON
NcUl4KO9v8nQijoTNqqmytHIteoGd9RVgTbP6DJySkv0t/cJloienMplJ3Np3LhZWl/ZOdtM2+G4
AFkDbUxxhk7pFssSuurQNpViHmcw8zmCR2BPbzMpRROAb3LCwJwKg6ssNOgMAul2R79jE6IrWNr6
eelMdN9sPBevMTkvQyngfAjvrMhJExT0Fqao6wXOCDJ0j2bSWz7+h7d16Ja3qrTUow7F874aEttz
9XAIhGLTe63m8XGwYuvKBrwMzInnVsI5255kCKTC5jCrgKGrxMlOeVcoP0Ms/XDlcI0nGevdr57J
mAN17mAlyTSfvmsV15wv+gRxPGR8FfUft3Wzz3GXd16qm9HnFM1c+Mo2nooPGfScs67xgWi42Tby
wkJQZRVzwTTXuaFHfgK6/Jrdx+UZZo+jkwMpDYMiOBmvv6hv6m4iSQ+PSoyLOoqqutcvFq27uOz3
0MOuneG3xmPe2OegzbHP3MQzvZ5bolis8OhqzU1ercrSlDuWpECgzemv7Og31msFZnEbsm+whdkW
NKldtVqMpPSxdIz8WKF5+aSFEfD20Kr9sp+j21i2CjhxrQniphsDfSIv0HvtZ8vN/BB14O9wNxoO
uWbmN25q4TYZ4yjvFyEy0cjNt86tDWJ4l9dyAf2VyH8AyVyDKb81Z2w39v0qRkbI+XqNCkIH0StJ
RJgXlV5ihd+GdPnVDtoPmtW7v71jmTEdhBcgHAoBL3CKP6p9qV5qcsTl86iDp/HLQv8WjzWkPFP/
+v5AbxxqRqKsx1agVUIP6/VXjSiVFbPpRqcqlt03OVfLd91EtNSrjGlU/FmaqeKXadgmJNrDsHiR
2lnfMGrEZqqgnV5fYWa+ES3wgwgS1kCBJNLYHG6j7NSkqMvolFuNfWMr1fjcwbj1xwbInUjbbtdJ
kX+gv17vHDd0nkhL6it9vTUaeP0OAAoDkEPIT+xCtraZlDhNnRZt0xPd0/G2BsSxM5P5b0npvG0m
2i0kFVSIABptDn3ZNq2VyQk4QNbFQUwAFiQ0f6+cvje27eovTiJHJselqb/+lqKpbLooFKS7dpGg
TtsjABuqoHII1H7+9/3t9MKZej1z5J48oVS9VvHPLZZ/Li1NwVUnPfFiB2UkyujDOPU4wQInaNRD
E3fmo5EPtFzCHLuxj+CjUeJrUN17HuXYiN3idvM512r3eXCU6odW1satFfrSlge9sLDKyjWQsz64
8ubm/d++nt/NTwfuxgF/6eABlX89UZY6KC699PTUCry6LDo/UJvOWAzfCzP/qWER7b0/4GUgRVeS
LuvqUwKkdPuMmWmcLXGrp6fRmRKCCgX75Bwp8zoc3Cub4K2hqDmi9AXTYU3rX39bXppRofdqhvfK
7HrxhIExNgemN6s46fz9V63K7KsoG/bM20ZBo6WWabY8zsS/abDIKjpYuBrfxpo6XJnAF7We7ZKt
FtAsFvexvm1hTTG4W93oqlNmyP6jYzXaP9Hi2D8w9la/9uqs/9KHXnlIy7hC2rHIbEikCmCBIkPz
Avh2opyHimnP0oZWxdhE1c8sW4zMj5SURj0aHY1God6UxIHL2H0Ia0xxA7akvuzGNmmfy8ysDM6R
kQLozrvmq6XU1o+mCS0A6Po0lP7QdCB1UoxxUk8R6vikdNK+TeO5yD9E1jB9EG1EN3OJrJHMbm4s
PcApR4/gtcWjXyyLhveTO2nzvaB3bfs8ns5HAOYAtAYtLLt9k4p08Qyrll+VwoB7rIVx/E3Ukw6w
PK2afCdtrRo89GGQ4x0jnWdL9vtUoWLqDZVrtZ7S13nkF/NcPTZK3UJBAbtOaB8N6GEXVqbIIEnd
9oMuO2WByT5Nj5kqz50Shukut+f5Pu9q8e39ffTiwbFZXNrk8DIp/BI3bHVeND03ZKY29amIijjx
sGzORwyTh3QCFWLaYaCKJUViZnYsiBWTk/0IrWbGNDNvmo/V0IzcGLq0vyzE7HTLyk7swS2nsTeE
U3tL40q/Leeo/pxHg+kL4BSPWRNX0Ip7vXsc4KjmqxnK8DGxUvdni1pA62NkMIK1M+zsX2mKJEG+
Pdccf4w7ddrZY5f+k0ydci0NeqEibWaCdJK5oOVPCfPC/QpKVAdOpzkZmeb+NMuOZ7iBsFt46lDX
A78C4yYk2mDHr5ZKtThYyth1Ht7xmusbalHtC6y7Oj93C5QGEHMIfyo2DaGgaqSGvYkuvnZTjmQJ
iMzygU/CCdmoieE9rGow+MJGghp2l0cqbkSFWT52LICH9rhlXemjXl7C0JPIf1ZJUCS6tsll3Vep
HfZufRKTpuxVtwzvYnX42WHhtoud2b63M+gP7++0y8uR0jgODrTLKHXSEHl9OSI+0nTu0FYnlap1
ILE12muFYe9EM87H94e6DCzI6tYqImxZ2oBbEmszIIJRqak8RSosMktt+507TcuVK3gNkV7vF0ZZ
y5XqOomM8/qDKCCbnRlLeZoQ9Aha4TzFvSJ3UQikIu7mT6UkyTCHbNq9/3VvpK70pXTyZySFqHNv
7+NZNeoEZkx7agk7vgt7EQ92JeKH2Ua0oFoU9bnOunxncfkFmZU5j9RK3X8x4rFvkqYIrzzob/4c
jgzOHGsv7eJF74aO6DG3uhOwvOlgJMVJw5nJC81+/DHXMXtcOPNHp1LLfWPa+mFa5uFjEWbiTquT
8kpg+8bSQwFHUgeJmZULv4n2rBROqDGJFqo0VAHMgeNAlMM1xNMbd8UKHaH1y0ZG/Xuba8nIgXiS
DOMJLRX1AVvS+Se6bATNaB53u9XRClUbJUIMpDLau4LfOu9QxokTX4q+hxwsch4iS2Tg1hylb5xb
mN1d4cVhsvzs87btA9OCnuRbkYytYJk1DDmEMheBA4ZVC7R4qLObpmjMn2HSqb7WKYXrL3OTXiM0
blv/QK0Q44B0JLA3BUNvbSLbXnUGI0rm6QSqMDxoQ8uridWGvJXxghmJWx5wqmw/sCLnpRzSc1Fq
9aGCd+LFdMX2RZTOlCxkdTeF5bDHKVy9G6OwCkBlTlcSijcEENhACCxQLoMKp22JiO6sWgn05+kU
CXv+nMtp8IE55bmXrNY5TZsquB6ImyUFXqSyV/DimpTb1qmrO2lH7pMWu91XkL3XvIq3d986h+vZ
4MiCKMO89vVVUQ993JpWOZ9kGUdeLZPhvtdWLft+jvfv3w5vDcV+hG0AHGf1yn09VKTgeIZ06Xzq
EwlFX5jSH/WwOPR63Fy5ALevyPpV9D0QiePErQLOr4cSHRAqEwj/aX0Z/cGO29M8ho4fpXJ4KPPM
ecAlVl6JsbeJ1jooXDhECmh5QHPYDKq6sk8se2BQaeTgmCfda4xJ2Q0R9Sgh42sl5ovrjQFXjXWy
dtRy4L5tslSU+vKu7TtxKlp33usEJ5NvRkn8oR4aI9CyUB7E2kxYJpN6yKCeh6bqz6ixuA9jGTVX
tvgbc74SSVZN7nXat/zivnYVzpYhTpQrM39IsFKtqDl441ioe9lo086cxvnKnL91B6wS4qDYwFLA
uV1v3T8KJU5j6JlWO8vJDBXlfnHN0suMRGITE3WHFn7PDoml6lQ3Zb4XSyZOuF6aAbWk+r4fuweF
dse92RjiY18r3a0i6uUDkX4VSEv5a0I9gQS7fpWbwgWTctjrn4oiDq1lu1pOTZwUn9Oq19boyt03
Q1tfOWrrVvszAGBnEGUQO+tsDcrJm51RqRMXsJGrJ8Pul1u6FPNtPqP3YObQCqJ5EOQY1bSbwqy7
Er9tXzkCdVosyHQgkkTrb/uRQEkEtWd3OVnDLO66RpufEXr5/v5Ncvl5MH25txxiHBpKLyWkPxZ9
RtiMFDcXp7LOimDgH7+Uwig816iyvd7W010ji+GxiLrhSoSjr4v0embhXZKrr9EidOqt1sSM2yVA
M6SO6sWYg85RjE8FsGnw+5jLIMRnJFkTLMsivpdtROTcVf3/Ye88lhu50jZ9K4reZ0V6EzH/LNLA
ECQIOlRRm4wyrPTe57XNbm5snmSVJAJUF35NzGIWHa1miCKJk+aYz7xmHNwWMQfke8TM8OhhiqJT
mj30l3kMyye5CbXNSOu/dgqsgjAGiq29YhQQhed8mr+PMnwep4SChkhj1D0gWfCsaXN6MGuQCyum
QQBfGUrbd3XWip0FlmS+aiMjGFd+k0S/d4EQbesIbIOj0mI8thNGhtCcyvE2tQxoAgqQlepCSP1a
LDl5TosJPXwq5NXwESR1OZ3sZtovnTg9eYobsdpBoBE7N9aK8dqYojRApAtdu1uBrkUGy0rN7jID
2zSn8DM0OhRUfzpnnDPMDtUKmLjtt0KOD5JafRayLl6atjB40NmIBHvM89yN8360MMAbsmIntC2w
iWkMYnhEWdXfz0hpBCtLbjV4JX7Q2hJueZFDvafZ0ElBmEvNq/j511P0veoPzGoJiQlOfcpv77TI
CyEbikFpqydDCcNdWWbdRtLiInLiQM8DdqCiiOws7Ko9aU28CZA0w9yi04vJUStBqOwCeDROolOo
JLYyp/0mgO/hpX1lhTZaB5LmAuPH1qpCodQ2rKQoXVMYwi8qfanWM+skXvUztRPHz436NhkkaoyZ
PqvtShIl9UKy/m5ZsBTBKi9mUBx8rP/T103/ouyTwCye+r6qV2ixsc/w5sIrXAfUNbOk8DLNbDZi
EKqtjXJRdWHfeVfHZm9F/xrOJpWUxeTg7PRVEYNtOjPqnywtGTZJkVVeYbTJBsqZ5s6B1m2FIUFi
1ZQ5jFOlcIZCj+9CI5vWv37z74VF0IH50aACgrHAr06fRS+OESJlxfiEOW77bEiDCWKuDbUERp0Z
p05QavSPRrmUP83iTGIUGElwm+Ok1KP4lrZ3mdIbjphM6Y+X9B+k5r/oS755Se/8cPafu7o7wWku
v/8Tpwkak/4HCCf0FHC6WVzMfprgLD+habWkswQqr1PqD5wmPjci7Tpqt3hAYnz3qnP0B1CTH2oL
bwJ0Ev1x7XXx/wOk5mu6/nYv5ZOWiyCnB7qgE2OdTihIAmkIT9c/cBoS14XoiDTNFyAi06Y05Q0B
kGAj6LmIhwZwH19qoXoUROxSWwNx3RZf0kYYjaNkOn4Yjduo6BKHpiauqP1XTKG+vD7a/8yyf6FW
+KtZ9ljkAYHMS95G7bT99l8/fv/HLBNQmfnAUbBAEMHaAl4le/gxzfiR9WHhXC1eAUjRoM7zBg+M
DxO/DesdsC518yXd/2OayeoHMilmGkkAKnZLrPUPZtlZhkrqwlEFQ4ruPlExaIuzbctIolhjemhP
2Exb1xTVm62F2Kubx3pwr0HH2ciJmD+iVNTQHEysYqPm8ridaqGmdNDXLg6s4KlCqZ4vBF2niRVX
hkgPCxA20rJItfOYMhtLMQgioX3yxbB2/RYqdKVX0gEqVLKinn+pOX4aw/4cb/HCBmeNZeCyV7zN
KcIeMt6Mi95T0OSdlw5UWNHJvuTvctbo/DHMAowCKwfKGOGrs2FoJkjot/RPpZEkHprONP3r0BTW
fmgN92Y3m04Ym+11RsjNUm56R6jq7vBmih5+7CJvQdWnBzcXYeK+RJ2IkiBIG6bn6UVESaw2vmUW
xzwfpk3TTsHzVE2pa4Kc+yioJRTKwvfv5KoQ72rVv2Rg8f4hYKiDk8nS/0TNHeG70/EFVWtmiXzl
mLcALPwC/B1cbfOgoDmxLzSjdzsNwKJSNeM+HtVPXVLHF2LVd68b3iaIOUwhEB9GP+gshczbBIo9
rK/jgpRzrExu0P839AujLDfy1ya+PGhGYf0aCJqwwl6ZpG9yFjSYhkoKx/ZYIQywlaNkwB6m09Z1
DLjh1+/0LAJZxgJxyAnEKqaqA9T49KHOZT9IhTpNx0lqNDcYYaEjmiQ9iIlpXfWyhk1vUYbgYFrh
kz4A402RGthE6PZ99AMfsEwEPuSCZsoym0/v/5UeCWcVO6Clp356TaqRVXHW1ZCxFOH3juzVq/18
E4/a3ZgKUA1K5UIN6P0DX/zsabCCEqI2cI7lkk1CK+S14ZiPcet1lm65gYwkT5hFl2wo3w21CLIQ
dBL6wtcDl3R6b22lTY2WFv0x7TJywEg13NnqQ29Um0u9oNPUl1fLUMpCkGQ88uxzoFBeVnEZ+kN3
7IQ8W42GJVz5nV47fq1p98Wki55koJIrFNlFgeDzF7iMDHaHcINgBPbK6U3GbReWalKPx0yW1A08
K8HVmyJdqdp0SQ/v3YbPUBQPSJyIosifzp7nGIR5ZM3yePRV/9pokk9ST2cLXR/Fpl/+I175t7p4
7yYmg3F+on1MKUHnoZ7el1HKRtr3COsmY4nYJrowuZPERgMvISuv50jIdl1uXipe/82okkZ+iIoU
Zzi4zdNR63lOptwIxeOcZP4XTIu/KtDm1wpaYxuha2gCoyL//df7wruNjgADkiIVQ+pCQGDPDhyu
Qu3BNYvHPgh6uAd+4sys4c0/HoWiEwEJwaiBTOXZ6Zn3uMxprT8f9Sa0cFNpWvyVR3/161HOEPmv
C4HnRuufaAWM+7n1kT8VSl9qvX6MS/OGooCNlLAjtuUhRZS1r+lpPLeGZlvxJkyPoxh4sThtxnay
0XoBa3H89eX8zQ6wRApknsRj76Ec9NNKIS0y/WiS+DYRzdhi0fbI/2/umto5RyXcMliEZzs7otnD
3E+tfgxDV462dGqUXXRjPgyqp9zxEORt9RWKUvANkgI6uP/8Jt8OfrZSCslY+seNfsytG7W7Nox9
EF5A4L5/jnAXgalQW4PqRWH7dFn0JM4iGsjtRwXa6JridbYCtdHDOteSfzxPmaQsfOJKitXv9M6F
IVPVMOmsYzXog5fIxmjrFe3/Xz+zs0LYMk+Bd5GfLjODCP686yEBIYloOVtH0+wxbgjTon2h2IOu
kI8vaeH60NdqqCRzdTUsCkclKqvfoQSJ+KNIY2w4dBPUZ9jp1sJE18PERYg9/0YTHs1wsHJ4NPhq
WKEhg+pFuw611PCRTk/ASphKO+3UsuoPNQisyTb1xaAb8Qh36IRC3GBzw1xp1NYXbaw+rO8IQmWX
Nrr3mw73D0gXrXN0GKgsnb5RKExVMCuDccybtPDKzFdAeyFt9evH/C6M5Smzd5MnWCQyFIFOR8nx
A61ls7GOk8/emfgSDuh+WxjylWxFA/BSdWqvu0GcD7GPyqgH1ze70N/VGeIkwFnwTiT+CLsr8AzO
s5RZMI1mjITgqAG62I5j17iymCQbYShyLwmTf5yloOG6ELEXXjY9y/N+cqEi1i7VbXIUEVdyjVkV
HR1ck/tPHyyj8PFUvReAlXi2IOVR8hGvaYBLc1IHdqCU2iqeKn+TDL12yIO+3gV57m+VapQR+Q/K
CxvC+xfL+EtaSmeNFPj1GHgTNtcw9NLZyJMjYPBoX7b9s1DlixsBQY6eIUUxjCPQLaUQPlWhFFxY
vWdVxWX1LsMvaA1at8i8nN3+mA6mEIZ6fExD1R5EYc3xWu+MQMQ7VZmg24SYjOqTH193CnGDXs3p
pgIGcWFuvV9EtGbpz1KD4mgFW3k6vWW/VLVS4C3gnzLju9E2ttwVzfrX7/pvRwG4gfY4io/kEKej
DHNgVRU10yO2o5nXpON4VYqxfKFP+LejsN9SEgfijCzL6Sgp6je5ZibJUUdmhO5gWLpxBpHr1/dy
ppfw+uaI5SDAi6i1Lx3Z02E6v2/9vhfj4yQkeI0m+CwIGuCnBj0Tp4uywxyWg2xbk2p9LDC5vEkz
K3vSs0H8KlpNRCvCHz0l978bxth/N0B+o1E0GFZpC7RlvkuJIK/VUcHWXWvryUujRPu98bH683up
+smx/7cx6t+sggXtAC+Au1nS9dObkccA1VO/i4/ZXKXrDksDZ0R9hLqeJOE1IquO4BdfwDfclf10
Cb5/1mf++SgBK6sEjry189StyHB4AfgYH/O01jyeXWy3Qilta1FqV0kpxetJGY3NgLAwjquDti96
f7offTFaBYkf/l+sBcqqaHpA+VxgzafPQqfyYw1ZHh+tVDS2jRgVqwGJmAtr4f1uznFCbPA6zmIM
dTpKbxljDcwuOs7mkKB2MYaryAqybZRl8xam2nhhvL95yID3JR4xdWWVNX62LEAx1UzXujlaQ/9c
GkjrFKGs2YOkT9t5VPRPUtt/6tUmcDESjLdSJ4r2KPbNTqmL5MJp+q4qsxi/E4ERZtI3NN5po9Of
NtJ4yttjAMy7gnbYNlckSpkXWE24ZtY3H3lw+UoPVNB4ZRgcKVBfVIw53ymWq+Asp09IdYZ89+xN
V7icZYlitEvJwHS6tGo/Ep4GcBeLzhvErrKzPBDWap3lqwndwi9tp0yPviC/5FZ2QFruftJq60LB
zFB482/Oec6Cpb6yFPUpsBBvLD9/cyJJ2Djmmen3nwxO++ugK+NPetPQvPMhQMp2jUIR9fka0T17
GibtJjDT6pNeTfS9pHjW4UinSrqv8s7/PZRasSHjTLUb3QiVxu7RF8IpDE0h5BSDXnrM1BEdSiQZ
ittWn1G2JAQXP8kBFl3oLWJdUlmFJNqCoqWHZmikO8ptGSZRSqQ+yk2pjIhGVqLg1EVQ/R5Eafi1
4ETFiaSIadDNTY4kIGnaZAN8iPEC0/zqvh+E/PccoOhxMq1RAyZdAL9VcVmIF2hS+FkW2xmoaJhY
u2LU85u6qIOvfabknEqaXHxR5gmRSSlUvrWGoCh2nGTyF6U3o9qR9VH9IllBdafOMFDRi9Fgg4JY
JZidmUvXUauEX0vLyOgLDwTnCmKGvV1ZVv2IaM80UoktLcS8w1kIHZRE42cx/wM4+J8WBi0JFtG/
lzR57PrPaXfaw+AP/uxhWB+QxCXppoLJwl8aFT9bZYb+AbAHqTjBEkj8peL4R6tM+wAPndI9YlML
F/ZVCOWPFoYkfkCAdokDwAlwTiv/pIPxWkJ9szIJWkCXsXOCGyYGp+R3ujIbQy1brdTapy71cRSa
On03Kv74oGWduok6SGJ5M2ZrPaiLg9wrGOOWfknLVZ8PDVj9XZckqZOG+RrZ6NAxiyq5thYrFkka
82sjJ+bTcUrbqDDNdqhIiqlbao1/XYWbBHCBfwnEdpoLLyk+8S4ybBTGKc9zLpzejqjWmu4DfXrQ
EvTdgyw3sas2vyJsKGzfvOTDj0f0tgmwxEJ/PbifIy1NTJoAVNxe+XtvtrQO/Fg8lB3s6yzVPKTv
TY6cHuUGrcx24A30m7Ir2YesVLrkjvQ3N8mI5E0E10gpWmdhWgjAcTQXiq8WWb2Xz02wS31VvQ40
fbpwqr0bikmGZARCLq881vPnGTNveqvP6I0OersKJ/1zhtC1I4wIYv76eb4i704eKL0q4BlMQ7Av
SIWfnVxgngG26BOONAae6cHCNtBWuFpd50hCVmO2wiXM1uAfoCPQqx/Zoe+kAhGJeBf4nzPjhdqa
UwvNJhzaq2mhx4du36vbTKUckj5oXfg0Yg+FSMcmLZtdnEW7ug8OLRqYdidLF0685WJPbwaNamyJ
4JYvPhLn7TBznGI9lLFWkpJBWBliUxB85oBrprZwsCq4VOR6NxsVgMtU7ikA0S1hZpzO+3IYjSSm
TPEomiIOw/44byxs3XaLIdgWAyPrLhEMzZHrizPkNOBgHTDy0gNl5Yn0HM/BXbgUjLoVcHR2BiWh
oMx9t5H97MJqeye895rFKSqhA5V8lDaXy3iz3CSocciFjPJj50vFhv5PslHpQa2TzHAmCaFFWUtg
dgeWZge1HnmNH2JOoTaVE6MCvC+7HEXraS131edfz9t3Tx6XMnA8izQZ6HG4rqcXVo5VCv/CD3DQ
CArHT9vu1pAE1cFPo7YlZZS9XgrvBUMw7n498Fm2xpNfEkIEDwHM4FRC9eR0ZKmddTHUUR5Ftneu
88alRxXaxpDfVc30sVb6xzidJgcktLjET1+QMXYHpXYN9EvsoOwO4UD4NE3S56It10knv0BVgQBj
qV/QoXHVJWvGAJOAefXrKz8LlblyImXSA3IyeEoLXOT0yoWSBm9ATfap0uQbf9bXQ1q6hWntG2vY
xbkKUxGysKB+lLof8+g/Ucq/2DbfvIV3cJ6Pn9M0an77nH/7bYVeVM4sfwO6WP72z4BFByKxVJQh
FPNylvLNn6AL8wNEowWIscQRfwQrkvJhiWvoBy8kDWp5HLp/BivqB/izoDXQ1OEPcY/9J9HK2S5A
Vk02YJBLwNYgp3iX8AWD0UWRJLZPcRcThtdKlu7HPDKQx6R4uLYGsbbjMQgSD1pF/6UC4gTwT8SO
uFXAVfpVW+3TUcnupUmc1w3544Xzctln/9r3Xy8QVAlaKUCOaOVYy3n6ZpsaRi69pmb8VMXtoZTk
7gqTE3N2k6xSL2yJpxvvz6Fon9DZoPjP+zodqu2NASb/3D5NwlRgMVYjTI3M+YUW9LsAcTn9UWRZ
el8sVzrkp8MMM6juus3CIyl0t5b0ilwrHA4j4AYHZku1EtGxH+y29Tns0sncz5Vwk9Tprg59zdal
ALGLLplxiQy1h8zkiQuSlbg4YyQrw79PjKrcJX1cbuKAdnaJPc8agCfKxgiWXKoXLAWI07djiUwb
md1SpED5So1983YmIsN6yprwaKB0+Q2jAuVAKa1xCLLIy6PSsqNOuhrVzEC4firXyAo5wZSIbtZq
dl6X8zqFpIX6wqOGibUHejP6z/70E9gFzhRdFkpuSyhJ85h66a/2K4fyWPmCf2j+27ZJ2bbe7ld/
+1l/7F+i9QHNwwU/vfQWUUT4a//iR2ASF5ILuIrFhebPTYykimI1LSW6r8gCUbn+cw/jR3TvwYUs
a4ClhrjCP4GMnfGv3136eZXMQnmliyA/b7tsF+KEYUgvWZ/ZKs0mIcyh7O4Tw0VbCd2xaX6qgpWY
e1YNENwzQ5yhrihohIWtGg7HfpFsjK+Jbqvi1tLvq+qg+/vZWiOrrqYbY/5odtex8S3qCyefJDtq
v1bqnaRe+8Fj7+P04waGI8Gd0j5H4YOZ7IVub5RXlbxr9ENhXqvxgVpZwted4O/m6LYZ16aJ9Ja/
kyTqEhHMZ6or0+zM7d5Q1wGoHDH5YuQb378frKMW3RbCS1Lndqfu66VthhcBrLEyvcnig9pvEWvp
/Z1WeHr+SNEkURx0wIR4I9fbcPiM+r2NPBMdPPQgu/tsegiVx1ncCslHaf69T7ZGeOM3m6zd6tMu
GNY1nzOsdHaSdK1Z17pETy89WhqsHgc72CK5Hac1Elqqdhta19LgxemuKTdjeKUMN1N/mDCA8N0w
vJppmBSrtMltQh8lPhiA6ZWN0W/q+ZOrBRthvFr+KVaz+jEc77rksRyoJ8W7LLvJtX2tPlQIbqY3
cbgRNCdOIOF6EbZ92M6jmkblV7+qhY1R2nJyU0orCHZVePu6WP5RnANRi3/+x/I3XwvMW6MgbP/n
6bfNj+8xQ1wChpNvvFdI5l33Uk/3L02X8qc/Su/Lb/53f/gzxnicypf/+tfXossp69+/BFGRnyxn
g04yDDBAR1QJafcuuqr/vuCCB1T78u23h/Zz+9L8doOZSv3bbYcBXJQHPzeL5uLH/9wtDO0D6xpB
iaVUijzTYif0F5IZ2qFCSE+bDIWLvyIe2VwCnoU9SQ0GguICwPsj4GEfoSrDzVALXkoDyKH8o+3i
9JRHSYWdjBqNRDXDQG78XRera7Kgj/TguerL3O7rULuXmnhfUk7Bw/tlKDO8WWbkXZnbiak6sZrB
wK9qGybr4NW5wsb656M+/Dgs35Y9To/Qn9ezsLAXUzf85s9qD0PdqsIEo+c5S8pqhSVzar9+SaQw
wnEPDdesEz/+esyzfIFHiKgXxwb5ztLUZE8/jUEaBfmSCafHx0kXdppUe1k21MdgwiqnrcPUq6tR
dfIKHCSMTDA0l9QZlxjnr7gBegahJiWJxdoKlTEC2tPxMwSleKSjeT9rk21FvR1WyrRScQnShS30
PYKDSNlPsjj/CAf+mz2sZWAafmAAqCQAION/pwPXTRCChlWUe1kXJFcxkt4eWFw2cmEPVjOsGlV/
0KRyUxXq84Vn/kq5+OummcG8YPS1eM+ATWkcnY0d96pGQTvM7hIbMg3/v7n5fbvNULsP1gAFrrW9
5Wn7dmO6+lbfRmt9W+/0rbEXvNA1XctBtdBZ/vvye+Wm3iCQbB/qTcu/Wp68lQ+t3do6v/i1d74e
dDffiM/1zvIQteTH8ZfheTqkO3LQu/GejsC29KT9vA+urafxbjjgHzQd5G1vC05rG05vG17tfT3w
oV+/tvzr6HQuz8mJ3DvN7RzTE1agRxwAHh4+nhvdq11xLa4LT1z3q3qVfY+3lde6g2NtrI3mxuti
A2TbyO35m7iXtrTmbsdbLD93OGhfyzfCBpHKq8GpvM4p+DQae6+fb3raVlgpNrbwB3WvbJdP6mzf
+b7ZFXZnmw4aPlyG5VabatdsUuchs2kLOMo2XPuOttX34dp6bDaDfcmg4hWV/O59LtJlNCVBtJ3H
HZgwtX6lCendyr19RBpkVznFOrjrv0SjQ9qPx5BVeplqj7t5E3izHXmSLdnpat5EXrHmVz1qKauX
9f4KjyO7dh5Qa9ngoekgA2eHXuyhvclVpzxyPOjd/AZZkcG+CzkY7QFfsCfrkKt2xPfusBHcYIU6
IH+72fx64r5WrM/uE4moxV99MWBkSz9dM6UKg8jvlQyMLHosijaYV2NfxVuryLFCCxu3wJYPlVKT
gkhbXf/4koVXYZeF29fvmml4BqXRrCusw+3SoHMW5VPvSGOpoj5a0M/WpUrc+pgIwdEtrl6/SHH7
NZTLwDE6VijtAOpPBlsDy0jdtYjY+LD1rnwW3hUx4M8vebF0rfwAN40//9vr71VjZ16osGqn29jr
ikbhlmo15xqH13kNzUdcOp6iOr6jDXAlqMK1mof3cRtem9kLDMAHCflDI0r2iiDdyNr80ETmaq62
cLG9mUKaPF/F4rcgVK5zdXg04vxzUVh3lRHhY2Dtuqz92BWj46OGaudfInV4RiVtg2OUq031CjX0
PeaT60g6mtJsLvIJBzRs1lU5zrY/h2tdiVy/G6/HNlnFaoRzj+8V4S11fK9tS88PiHYNHfeffpP6
lgd8wVXVdhcTZCopQWKV3gOEexja4mpA7/XXk+rsBHp9dPTxkSB4BXmgO3g6qbLY7BAEy8I7MeGo
aWPgdYBOQLd8F2EZ7ACRSdoBjOEK1MElxabTCuPyxnhhnIDkIIQi1FdOxzb9QZvGVvI9TctHp7IG
+JDzUNpqjaISUNH2vlRDT2nAvf36rs/myxKVcQThEE9oJgHPOltJ2lCbzTho823cyC9JRvAe9lW2
mgP5Fv1IzY5bRbNnizakBdVj/evBz7X2F9w07LKlj22h7El8eHrbpdr5Qd5p4mMlJfJmUoP7GC3N
ndQ1+GX5QroCiIBCk1bcFGWxjeaou0FYatVLpFUAIW50Nf+sqnPuBu2MtMBYfi3jsnnMjPpSjeT0
OVHyer1SapmgvhaL27OYKDfBU6TED4+dFD2DBtecTBQpYCrGLm+i5y7R7CKqcjed00v8+FcR7b92
Oyqp9BdgYUCqA5O5COOdPiVpyGpTbrviLs07Nx0G3yuxzlu5kVFm67DWOHXkgC5IMjd7dB1A2hv5
05SnHRA0vDTAn1jX8Os3ASpzu16VPplTPty1g1yv6zppnNdvEe2uPE0dJtJII1q34vTUBZTeFE28
Rf0ovjPa0n9S2/2cDdN1HFxZRtg/0M2ucVEORvzLJ9ENR9jUzZD3VzOAVXjaTXtvBP5e1Hv4FpPy
9Dp//h9kQCf50G35kj+09ctLe/O5PE2O/r/MlfADfbOO3pV5H//3/6qTaFEgfHlDqeNPfuQ7qvph
4S5BrqYYQ1axJDU/0h2ZlvPCtVt8uNC0hFr0Z21ElT8gJcxMW7jKaPAsKM2f6Y6i8Xk0tw2DDhBl
T9KnP9LEn7kEGea/jXZPi6fL9ob4HcxQLo7yKXHz6VzG7aHRS7YhvFfi5y4crvvU2mUAw7JxoJ79
qzQGpUg+7K+F82MwmlccdcCZF0rZ6WAwn+U2r7TeaaGdzw9AJKTyqsklAhTML6vclstRlm5CzYq/
17RXzHWGhH8PCrYzNyKef8j7YPGm2mgH+eWdYFadtk2CIG4OcqWZ+SaP8PlcaUhYCNuqyfRxh6No
W210YzBulAjbx9skbOVrrYnaYJ+HcTS5A26V1S7UpqCiuCCntDAzM8Dlsp0xKpcEMaOnFEMWTCqA
8u6IeTt/pMlIIapAaZI1qm3tIcIij8qKkuTKVVei3Y3NF8nRRuVMxZpd7m+noOOT2hGFHwer9PLZ
Skz8BLGUVASnagyKvHUf8ihiaBWHuAjMGMeiQQttvWbDtys+APXztEcjoJhFyQU0KLIZIyYv3IAu
FbdwcovORZd2wLZyFtWkWud6IWXXfRkRELloNpIrgu3x262Mrau/YA80yx5K5Dwds5Gseh3OBfGX
NAji6DQBL5FSfrw0gZsuOA5TN+egymgFx0Ks2mofCF+COPMkSQDRp+ku0EAEBmdhdEK5F7wh8iVb
XvQ8U1VobGVYPgnbSLcUGLE3jXU0dB6tWclJpQbxu8UoU0d60yqN+0AHcin57dESkBaYxKBw5xqQ
USh/CjvjUZ/ie9QWEq8W5FvmuHzT4AFup3N+16Gj0PuADzOxQVfOELfVZGpbCwUMOwoyzW5mwtSE
a7DjqLqKdLw+JjFy+hFjXlNM6CG2a5j5mSNoHPyGcNuPwwZR2cGNBnVDlap2k2S4QwN+F8kk4WEs
rMwWKDuA1MEFA266FS87i/xvPnG4WmMwL0kg58UevfOlgDZn8o08avdwU7k3OfgcNvLVZAQ3pUlf
Lmn03q1mRIekvFmplXYw+9SNxw4MqoTzpdStZrO+n6Rgn8zUtcqmvepxC/XNDsNUo8FbKq5vBH9w
R1m7aYB2oz8xrQ2ok/OU30ozV1AW+nWh9wdNDl8Iw5wgrOvHuusfFKQ9tXzaT0uMl3X4GbT9TlT9
jaDGMwQ1IGTN7G9HffbdSWg/makY2rIRubM8JbaI+DjXBjC1JWiSX4ksY74NjNGEBjDXjmRiuasm
WQ6+PqvcNA8/qjXaGQKuh71JW8VohdpeYk2L1ip0028SlFM7sMa9EVUxzIHmpRnxzQumrkfMK/YI
37A1nVf+LI12mTQU+LJHPaGMqVXWbpDn63yODoUcTDYEAKefxT3AANQ5Jm1goERdAdPM6R4XSJEo
RWZTizmi7JriZk0R05qbtZl2tqa3n7jQa9nkVqxW/GoJiVeJYXGYo/B7nTb3fmbOtmT167rSd5z3
n3Rl3LRKVFFpXqShteZLWFvYxGP0sMIuT3Wmwhfcqcae1JJ3xsRNy+B7bb9qvigCePHGn7dE5s11
i2K0O+nxQSkLdW2V5cHK/HZfIzNp99W8gShhoqlvvEDdXmWFWeymJLgvpZaVOAISAL+A+GZV1HZX
1yYO1vO1Gii1k8kFFilK8j2IktZuegui1+RA18h3Rlc++1bve36uOXVavhSRJaEXJaCdLmgrTe08
bYwFu8fQzK5NC9V38HcoYd/2M4C+uo12TSiW60jQV8qibzUZJrptnXWromAWIu4b+MlOjDOkkKzW
E3v/rkk6FVIIK1Q2srvYj2u7jrTB6bW0xRhMOwamhKG20YcIzUCvLnw5XBmV/ruk9TvQCObBx7XK
a8tcRkLOeBwrHQ3TathUWrJtKnSn2qDaxGHtmUO1nWZGU4BnODJaTI4QSvN9wjGNpHR2M+aVT4Me
zd8iMTYwXLZ6ZnwbUN50YSCvBazFbdxPE88IO8UBdCi4bBZfZ2wpytyUbdUa0QxPutYLKnlF0L8o
qFaao9LF2ua9cDWiEum1Yds0TlAl4jHM/HDTGd3KD0pPVYB2q7F/lxrBXs/qr5XG/C4QPCuiUPMs
s/KyRkNPxfRhk03RYyZartxAG9Xx+3ZqrQbj2AT7pjK9aaoNT89CdJRGMd8z1wtPEodauhnT2XIQ
PRduRSXDsxczEltJ48pWyor3Cms91QHUgmqBBEtnMbb6XVGlV1WpNE5tGd+VIWE3kBIMrcdATr3I
lFrTncVqa+bCVRXn4k4z28KOVD/ZkKmGGzmP7oK0foY3dlNk0mOrZCB0CmNdw1gYnHk2PuZWpbw0
UPr3OaG/PQ/pDSpQN3nYlXahoLCdatPKbKovVhk+ykOhviDTKLqaXt0aejfdJfDCwf5GKw6/L7NR
PLclLipWVk3bWBA3vpyOruaXm7ADHBTnpenVQ7HNdQGNVsP/giIPEHHte1+E9Eb6EqNqNSwPfRYP
O0kvFS8BkMMRmWePgc+JCcpdBfSbKjwoXlIujk+5EQN3h1hLvXBc7I3vZbSsXTWSbuYi/Z4BH1tZ
XVniDarsI1BC6DHhfKdFWBwLc9baUa5xzNbdbWc1gcxOV5NSZfnHnFjNKcvGZOEnxAtWd/QtHz5H
YlAACDXBBmQ6XRk1qmGBVW9FAleY4tEOagzlrQAsdmjEz3mbd1uE7Ug8SguBxfn3oMzuBLYnH21m
e8C/+kbONNlVokS9RiZtduSxi2yEjXDAUuPNHCZXkLDutKK+MY38QTMjxZOmgNKivGiQh7J6P1uT
byuZiJAMEEQ0oeZnDfd3G3f0tV+kGe9SjDZCgL6d1GcdAJoy3qmycFM2peXS038OWBF2JIndtW7F
E7u5bnhArYVvFBu+duNY7KUxuteiNuHFEfJYpiAdEXrGPFWL1mpZCE4x68+Yj5crMjpjBfCssCXo
B5hVTMqtUiO9No/UyeZk8Hrx/xB2HsuRI1kW/SKYQYstREiSEdRkbmBMZiaUQzqkf/2cqNlMVdtU
b8q627oYJAJwvHdleqxGK/GBpGxzukB4fi32SjfaYt+5cz3Hbip2kyAJSnOCh6neeE42v41ICp1I
ajYYmT0vHOnMzmx1Bp9p6BGaf7U6zUqWcRaFMyD0qb7cyrqoIbiUY/HSzaQy6+J+yHVK0DvxXQV9
qKW4iLPW1eNCEbVYOFeSsh9HVe9xUHysbNapx3RxE2lH8A5+uAr9a/SLNmwn542/tg39fv05L+ar
7iFeLrzljEz6JeBGrE19ONkTXbC+WCh3HLLiUte4wddgmKNW9p9dqa2UOqTmA+EZ/Xosh4yhzO6I
gdz7w9rlj4V/C50mAcJbo9ldmt/FraPvmOe3wFDigOqnTDer9b7mxWNEGE7qPB6U45wJXUUpp5Em
oYUIuz3vYAMqNl+EVVfvSzkRchluqHAJPM0C615Ots5ISJ1pVA6SH2J7TSMv+mCl/y2O9Aas/30z
CcjOwXKskwZ7Y57/vplkjcnlE6gsWwrFOBVms42pvdvumjlPs2gjvXOI6J2W/8sZ/r/r1z+kHreV
CHPcDWzhBgR3+Stc+v/IIzrMGxOw5UT6casVLECaDUJQjj09wTQ3gZv3Ae0eFHYb6C7dmu+9YWak
K3MLZExQRvWMxHjea3RTfVS31+FiG40eevWYxeT1o9LzN0yUDITKOec6r+raqjwyvrfGMkN9AOyZ
UN13RInP6/XfN77/vKpstjeBoo7bmOSOf6BoPcZxT8zeFI31IN6kE4i3WRcHrTZ5C8MuefgNSBNN
/v1T/2GGu11T+ENYHBwZN8rwn9nMSBRHK9MXfIblLIqYAgbr1eoNW+6Gda3TcDDnrQxbp+BJouec
LWPdfGIUOV9ExD0faP8Fyvw7mvjXL4TEloUdeTkpc/80BwLmOrNmDnpEcK11Bg3yz2slyXtnAb1q
Xafd962XkpuygNv/+8X4j/3+L9ABJOEmFLs55v5+Yxu5BopqdURqe0v2c878juOiUQMovYn6Jxo8
5frxv38mgMbfHiaHT4KlJRmBHsybvOPvn7mY6+B5qZ3Fk1AntL9NOiVT+/FfPuSfNxcsHUglzkck
2VSC/NPt5Sy4e2qvrWPjOdiJWB0vtRvvZfjzx3xqdu2HHRqPvDSMPtbNKPIPHPq7f/8V+LR/Ihok
MSCL8wnwwDhs4ar9+59aIWkmoKolczzvz2TbveQp41dXsZkQjZg+r/lCG5LmnNa8ogDEOXaA6VHt
F/KwiU6FjHm39zIalH7kmKMCQ57wif5xKZ1Ms4mQ3Zqacw52q3o0B5XHGIJLZtb8fSSNh2Pe7va2
K2IvyCMl3Z0ENHC29hls9OQV7rUrl9g1htjV2odxMA8jOmwI1OHY9hYtyOVI6l69heMMzwraWaDk
05s78hDNhCWeqoF6uU5W+jHoaRI49XMr229l1Wd/9vOY5eVBuMv74KwnR3CVnW1+T6fl05Trpz53
76llnqiIOWucrnE5lgmRm3m4GvAb9c2mqAUv2WLGdcZ3lOq7qnD3tLkcdaO/BLPtnSU2gpJ4dTUO
IloyUCklR8YQUT4bef3Q2e5uKxY0hT4B0XCiJFgSzfRjSfvnfHS/ij69W6rssC3WU9EG0TQXAw+5
/KwNhkNreOeqvLTzNIWQ7kjdjT1UzanWnA8mNLbm7CGvt3gz+T9rGfV63fQ+w05WJZYp9rFdZmt7
J9e+CTs4m5TB8JKcf7d2S7kdO1w1Kriv5ZSi9I94OmOtTV8bP7NCvxsTCjWiqvCecsv8cCoqhqb6
TQXtaarJ5CXVGrPRKnee34Pm0luWVseWioe5Cz6b1TniVD/XZf9gbuX7khW32fhQzcuuSOevegGi
n6z2ySqWZ1GmYU/Eii6NH5rrHbCeM7/yxSKzu0gpXvLMONV2L+JxlhFJNAuvB79tKfNr2GXK5tMt
AHOyEuSBIEqYaD1/ZqB8XUbZxyByfSR07iLyG43HSQNRWEYqzJuXbNqWXd+vMizSQXzTbe3t8GHe
pWW7V2ZzduspafWl4eP0Ok614s5W3mkNMFGlNd+xrwdUl4FTqNzfa8PWhk017juh7jaH7szJko/a
RP9Bs2pMvmP5YPnyzCJ80XrJLb/V/k7LbepRujOr6SlQPGfT5pW7LoDGNmbl7adBoE/PzOKQ19V2
IZjybi6rfZrSaEW46TyGWFgOYmbDRBGCd40uSnvQXm3QsaPdT3ghGvmnFDMNF6P2Tk3Xj9YevUhp
qLP0Go3UxNOWFG3xOQbji1undbRSMhlLrgWZ83vOgzGizIKcbw6Npm7vtAa2La0uXFfyrFoqo5AM
Ry4ml9Dc6Mbo8bFFFEfmkW4ineq3gZxWak9lSjmWMt+2FcPbtk0vQccbrt/SuHbm9t1HKxX1wGx3
wxKkUcuYGDrdKGKyPH0rJCPnLNf+T2o6p4a2UkCXNk96A8+wN9j3QR48LZKULbk8LdALmcxV5KW0
MHgWEFnH084ibn/Yg96fNFxGym8WsAisDyQ4d+Utt91/QbyTCFTLMcyHFqX89nAQF4iIB2fNPmVl
hpPR72F1D0btoKZjkpZOR6Os/a7a7QGR6CUNnJ3JnTK0xVfbjScxaImpTfEMPqH1666j473Zqsu0
FXiMjSQnO6IQ9nV1dSIH1VlumRNSF7vTg3bf+zSvqC8jN94n1ZWnW3XFsLdroeXvctDn/bh4MvQs
1oNlaGMS1rSkXYau4w/O+OUKZAhesDdq97erLYReUC6t74Sx0YxbFuqYOoS6Jy5xzV9eYwLNDRlZ
9EPZPAuvcJ6mpRyAhLnoAWdjZnZnQ5txEYwFfbpase63QFXAwtWbzW7Izb9VbzA8S9jJlUpI0yxf
kPT2V0DkX/jTj2rWUmAUI3YW7Y82uQ5Y4Lw6MRTvuBypdE8TdERXr2sp7V0t/c9Koad5yscJgDMV
4G+rr9+3FZuCXxFRW5AJ7ND9GeJgVPddob865mw86RRbpeCa3iudNFNSSltGQizmtSkNEeB1yZaz
P1AbzNw7/syouzmVZbcBRVJYGAps1lHjkb6f+eNl2USz74U8ukFxbmYdc/iYjmHr03CqUrarbXHv
i3nuk0Vod/7iX6HIMHmwHsWIZ2SUp7zfs6k8NZmBQtprDdAPRtu8Gt5GaX306yoQK1Hf6ngEXA1u
r50sv3+AYH3c5vHO3hptCj1vbL/Nbfxl1eOyJ7rEiOZeAwSuexKhQ6NIx89AR865eo3QfhKw4Nd0
y4B5zmqkZabtP/Wl605zYSsDSQfr+VNtqAKog8bdC1iV/ZsSjXEnDdmj2eht+oWk2zggilV+64Gz
x9KKpdqmNsYYJt7MIr0MLA3onFAKzKAxgVHHUvi0LM5NuhZRltrrjyK3v6dMd+pD4C3Gw0ht9m71
8yb2tDrdZRqARVzOkmbWQl+lDKuqy+/BT9xQ8M9QFdbj1i3DjgSBm+pz6VqZ8CyjPJkV2Knwzfay
KTl9ZFRIPtSTQWhn72syLjFJgpW3/k85kRRdzaJ7WklMOWZFeeekDDOWvj74+Vxox9mx5j5i7g6e
ZuaLl1HLBrQbQk1RMBYInaaNG7k04hXcKva7tLrjZkQBMqw7W+bXbV69PQVbbzOA9upbtO8pMyWx
pCmSct2caEYz7udaFbWFtrznzvBkBFMb5QsHIPUS7mPf1yKSsxd8aGNONIhVpPafBsvTiyJ7fEs2
S0X2Wl7qW6heSfB1h/dtKF1+Yu+/kbRjkKSQ4ukZmi7qh5UWdbNBnoqOWjwzitDy2ysf8awjnoK6
yV/1bdq2l6C1szn05+wInbzeL0VvvzdT3kcson/1tmRJANK1b6iBjh1rQCVFoe8VBaGzr1SwHOxg
qsaDY2/WnvWhJxW7nDnQDZs6H4vn+TAHOIXSEYx0zea7xl+XD3gxN17V9AyXqM7DqAFB6GkKPlIF
/gvn/mXwlv6Er6QjWo8BLxqqfrF3jNjl3ieUXFj6uXK6Ly7N55oHD+Vk7uC+joPq9qVa90Ymvbj3
lnLXTxWOaMug+66A3fw9O3mDyFntSq+huRi55nocpiHdZ9yXt7fnrOydRWXDeTU5RButykIFI3aG
I6J0WqZ8XeXcxjaZljcb4mNa3RqflHCj3nO6a+ttez8t5GPjDMmiagNxcJC0heiOUCJ6uNiiPU+L
uucJobDcmDA99AuQ9lB98favD5O+JKgX/V3RVl8jyWIhVSNO3JvLVdZdnPu3kmVO72yZfmeu80RB
nGR1GU5mU94t5rJEIN5Xkgm/+zJQSKbpagabiWdnpM5DDRvUknEo+zIeLKBfreIG1LLlXm8GEZZL
cCq1LoO9Gu97379mlRYVSuKoI+ksWud1v9rFnKwZlB5cBm/DYjhkTUGMx6TUq2/A9WeuGUHbTeHQ
LC8ibfrEotXrw25Eg2wsYIa4yTpCKSfzx8IQRroXE6W1lOrQuhkEYVmgT+16W3GtA6e4Tgucq1RI
d5wOBVHl+NdBpNa9N2n2Xpsd/QO4cjylUkR2U3thR0lvMvbMryH8JCt0jwICMmDtI08NjnfkKjSk
2/dbJBuCNlZfRWJS+vcw5PmchXBHv4pSir0GXHEZG+tRCJuOrsa3nvVFq8g7868dkUc7p7abH+4i
7+eVlIItyPeLpanHvmFSzZzqtQ/KNwpkt9BJywnM1L54qY5LxOgXJO3bKRvAf7Nl+IEvSCa1PpKY
txJ8dGmnbf7TVH0Xc7J8luXsnUqfECapzx9NlbIsqKq4qzOeo1Tvt4MDHrDrh61DZMXIumTwXJKW
wthOW39HVx3tklhatxSzP4DYQ6u34pfs6vXRNPEUGF6XWH+hDWl7VE6/rzjzmLKhoetx15Tam2q8
WwkYl7vbEZdAXc3NNdBIPyoXo3sqpIoaqoikvlJuk6b5uF+1CR3dTZLaa2Snte1tKMk295iLuSxi
h7deEQnXzp4taxbPm+0QZjmPDV3e4PDTdXZbAr66sdHidRRpohrG+WkDK3RtXuZ6zEEPT8rL0lzS
B4oGk2kO9szX3UFZxSP0JWYIeXFVf1kHJIha94S1AkKmNvd6C7NFKOkWDTL4M1R+N4VjM77bizZH
GGYjYDz9PKypttuMoovKttMiilXFTpZEjZktgutcmUmXLfU+G7Xi4Ja3FIXma0aCHVa6ed+aNoKk
9gSy9A2VYScciEmReXbiu7yvF8DJ0PU6VKpLr6gQHK5ofc+T5A5o5/JZNO2dBdNZ+6YKg3apwsFp
IrODR/Oy4aEfzeG62sE58IbqyRZShGbD7JB64jj3y1W4mSTboX/ooSL6cKrWKao7/b3YRk7JzDqu
s27mYdoY8WCaX70wXx06Xp5g3hmo7HEhaH0zQ68YVi5MlfEt1+9pfUtQ2cbPVkMSCkFhH4tCvWhb
0D4GWc6gj1U3WRy/DcetSXc8PkdHBriazazDLQEk4KYIs3V3RaEHKvZAX8Ia0Vf1obeMi8HcQBU5
5Z21pXUyOczYy3TPi88MuScRGDSpezbd2dqZcOGorc3HTAZPqcZl770/A52SkVcGj97qZknRO8xC
7ZRFtsaKTsla0GzmXvhQ8UJfoq0Zr7kKzo7bEkPDbEPlBAtRaWXqJLpiS8o5K088uw3ChjH4bRXa
tWYSn5QzRI7RfFnSPfd1OVyrFmxg9t5GXsGsFBZBPnZ6FNI6GQ30kmFlPg/v8NZvZheOcDdPtl9e
K3im+zmrfUDkpY2shZhFjQDbrBqGcAFGNaMpUN65XyiykHl32lxekFjP1M6sNxlJKlgO2WRuh3TO
nmE3tNAeweEZQnZp546Yg0rtsRic46TN9UfgMCnPZUtPkmbx9+LFxoX3KLulCEd9fh77AW1FJh+E
kP7L7JSQ4pXKYnQZRdIJ3eDdoFq+Yfm2ymk9TP7knoKK6otWbs1hcCj9y5v0YLbFT5R16692sdtw
aZzgtFbqp06c3CmgjIGWxM+eJvJIed1nbQ1XpXdNMmao5b16EUm1IMPFQPCC6uZ3WlQ57QZ2k1DZ
++UUVUPTByVYK9S4zBcv8csVSg8BquqKUy57MyTbicjKBuF0xdc0atqOKLYHb6Mg6oY8ENn57K/T
hStUxLNbH9Z5OsgJvid33LNl5hs+Khrte45jgOdLOactE3YXXABqf+ibov7H9l+3yfgD3zgRDEuR
umlfc2O2CfQuPgQ44J79V0uKaehhw+hqXR0TH/MirltWwroI5R+Cmm75roAItfT+ZydBzUeCk0NG
/Qdp21eQ6j6ijuUi+w4ZuM31dzTnp+OVfIRn50flqizqu+6pmi0/QjIkqM3Uz0097yuRT2HOBHjK
F6P5JURj7kf+ldktPyaqIxgdvLuWR/VedOtzRUh52Pts7ZPsHszV5jdRxUp/bvfa9/rrFnjXrKYj
siBPu7TNNU4dIsqxhL4YCGynjgda08UjtPcPZ2QWCpzy3FnrRhsVNeDDVJyNdVyt0K3EwANj4lRb
jYvTVb8ymyencLQ4r6yOu4cRse6x6Y6FBcg8B2tIfydrju9QnLzMNvN5mmyKN8o2BGNs87+FIt3u
5Na95r14VgiPo77UXuQs3ls7P3AVnVB3+A+buK5d88Hwewx6Nlx2D+DEYUWYjoyDeyRY496a6ggY
DY5j1BKn757nZXgVNJ+Hmuwfy0IwpnbDueyze0tfDlM5D4eUTtAw16drmhpnAo3v/UA+NaXowkE6
b7asR5In8joq9VupjgPSKi6lyl89G/qqK+ad3W7HNRVftr++liVVkwGirMKqP9xBlG86IYnhMuu7
nAtzB1sggfTqNnR5a4fZWN6tE+ZAA5iRbxzjoO7Y3/3a3XoJy501Ntdi8vjc+cNhQJUlgSyypuQz
q1r8dG4baaYNhgaitDp7aPOLS434NknkM1mGGGr9ouPqsGkzk0fZkQwmgpn/Cjjbdvrz3OVvdMP9
5uG2z3YryhgWStCL2CeVbFMQMv+xEvOzx50bGHDNi2fMO38eD8ZUXtyViZIMuTR0Vo09EE6B+Qs+
n8V+lw/FlcWwYCNSFhOLf93sugdiEu0OxjSpR7f6CEqTjhdLEMDJEWRvUIxiLKmocmkr2ehNJtCq
/BKZvEO8N+9Zc3edqVPb0lAW2Kwzifd9HQrpPAAhPC2+89EHaPkEjbY8XfHYBLFy651Ywffagn+x
DIDosIIyOrvBoRUoLhZ7GH446/At8sDZs2EpTsVVoxsoA5IRlpmacd4442nhKI5Na60Y9fWrz+qN
VcdhaUvTy+aIu02f76C87rMeeMoaJoLAdGxFnrO9LusyJJaYMFbpFTyZtdfd9ISmrwx1xYuwNRjo
08kL9drPH3JFC2I5uV/+ZGy8OvjYOu3SxJ+WR7rRzXD0UF85xH9F6BVOVbC86S195ZKlNejrO7Ib
i7jQqxd7s1NuiOYgapc6gjJ1IthXYFEq5PX+oVv8hy61znqrWXEuCoEoj2ZRyRGQT+I5b/S9sOEB
1ewzMPXzcbHVqa8kM1QOBzynRHOJVjaxavW30eatniNXDkuzGKNl64HKTRHPS0H6tl9hCunYKJAZ
WmzBtPmC0JAreFg1tCaoQB5NRQGXgEG6163meesXh5dl5h8yg4XAKhrFpTKdJPVXnikR+Z79RXfJ
+KH3AGd2S/qLbV2zILfDTTb6k7R504WVWWinbU1/zQPiB7NX9c+VkvZ7NM0imvQgMZb0jBKPHG0C
YZ+MVAFjB9O5HQIXuRPpt6vUg3PeCmvfdFoXLQNO2VIHHksdcMeCc2bzpheZAiUIQQS4keL61AYt
gt/tLil3a2jTChtv0psZOX0UfTLXujeUsvLFTVt53YSeXhfNIAx2aDBJpC4SCsOoJos5a1rCdfSq
/JzpvCw5OfcjgCh7+Uz8HnZXxFhp2/903MmOCNz076w8oEGttewQylXVsTcPw9025E/FrSG5r+0v
UfrbYVZ+emDkY83XP5o1/ZZa6x57x3lVFLCHqLH6kOSVX5TLFlE+ADhV7vKpKpQfKnev1apvMQkI
b8ga3ouAvuGSAYKIttsj03UFnpL6FzX0RmJM/aVzGUZ0uzQPEPLZ3qB8JR7lChS4mT/o0NV4Wvnz
3XE8LPn6NOAGPNLMYCauZf4OKqOk2dlgw87FWZsV57eP7EpHKYK/un/v84qhz8PtlfnnzcLJ0mnZ
q80OTxcY8HKlmgSmEHWkwcROmUKJ9+cmcQEXkykC5NQjgheWtFFi2Sl3Zgmd0caIwDjWOd9U5XE4
WmVB0mNqo9JjnhuwdMaTbqMb9JyfU54+2PaSRQCymH38HuucMXb3JC8tXJhtCKWTc82MU+f3+YMG
DBZb2QDCbW0zqsyqqcyIhEPeDYjxoqbJJGqNrr/0S/Pqts7CwStIgY753QQNH6qX4K1Z30aui+kp
MkbDrPfOXNRNMkh0yqEx3Igkl7W8Ztxx3JOkOTTKDHqu0xuCnRuSjbXCXGh2D40iwJLOtjZR/YB4
T8B7jK517TsYKw6c49x4uy5nALfmVO2Cxu+DcC6cemfRrt0ZICrzLV/YYyGMJ21LKF48QT++z5r7
s+5I4ebb6aOuDV7NXnJbBc8a6LnIXsEfLsGE2WBDZBtPW9AfOOMrJJr2YW3I8VML1fZmbre3P6bK
h9BUjIGlkQI+aSYa3P444mxbs/rTSYM9UDhwkyNwatteKOh4Cz1aDGuFSi1IVwTfNyd58DJY7CmV
Mj+1ZSZfsrmfXZYKlzUJwGKb0mjjepE3vWXvaU7K5KJY44De19rXd4YKXj1LPi/ct143bTHQO+ht
kNC8th9zxslM/qjzWYfmauwkXbwmHsmvKm1/i/q0fUOskoxzc9zK9H6a9e/VMp+G1bjrrNQEYsCn
HmxjFglrfmjQFwWeihfbSqZuaEOnrZ5ELYekGlFX8hv/QSz7oJe53It0fqyWxYwal1QLVa+Cj6Ts
PLAOdMCf0wFxmlMynVXV/GXVitNoxneKZjbtLQi3FeCpm69W/qO2+jwCmzlpTZD4GrFuVvoO3/yS
yt/LxsLLzpRrdWQP31k58tYKzC3SivzQevbH0uZPrUfZmJ5ZMa/ncwZ4Kk15YqE8TOvww1AqaaVK
OjUBIY2Qrv7TdKsh98bxvnIx6nv5ZQUZ4K45srLsna744SmJpR4tyVGQrDo6BirN9ZgbuF+8HFtl
7j2rFd2TNNvzmG7Nrkd+xfaokGUU5W+RZn86p/6j9eqaOvaFefy9KsTZ6LIbjG29ZbpAV0rTNioy
m6ldaYhWvMpY7mhqQbzrMOzZ5vJa1tsj8xfJkDnm/nw7BzQ32z0op+61rbsrF9fnwoD6RpWuLqaN
c8kYN+C1ep4/e9NlIZim/snJuvSZMwp2ulqKKtpw7VXdADM/Iq8urK6O7VID5l/9IW40j+51oY3u
HynM7DXIhmxXqR6AzhxHIkv0ejmmehMpp7USc2tezUIp9LIGMjno3mFCF7HoXheThTnHDW44chPI
9ZvdTo9v23vh51hXU+87zZb+uW0ASMMpd9PIEs4C4GR4UzIrJ8E3wJ9bEubi5uo4DjOCb5rPC6qR
LXcljgpA5tYPtLds/QdAKaGtDO8+79aL8iyOiE439sx031J4wcW3ug9lw+boafEw5mQy8BqVSNP8
cqePU0I3nv5UZKYTW5tL84R7RQWRbLA+o+2hse6G7rno3RJJec2TZy8kVCB/tjrtF33Vfty4CNMD
iUxtdbr2Ie8Ml1Ek2CON3uurmhPPVDmSWud7YFl6mDP7xUvzx9RjiBvUNyCmkxhtryXKzj3+4gzg
77b+WF72a0LGHmvSy45bji2gzN68zT6KoHuWnXNauinCsHY7JvX6q6nZlit5Nv/K8Od8CtHSF2Fn
DyoORPDNbIIBRBaARbr/KxNa+rNUnOVBY/a7rrd8AMteK5DSuTWhXlYD1ufLR1ts/ArZ2JyXKj8I
XatiiKo7zA99mKGH1loUtmXqVod8xGHSsgxGU+l/aJr2qtzuom/eEq0mLF9NeuoyuE5EIaXBxfIS
T0HAUrwpw26hwNMx2TBU8MiUEMOsTFh9reda0FA0r3Ocac171sjvvqoZ11qoQe+uVjaJbbjCjIpn
1h6vUzuZiSc8bScFJVKKtzrA+xRmpTuEvgPVyRx6LjtcHla2eZHp17zS7eGktCXJaY4wRgKoRxPK
t1OB2sl+Om6+VSd87ycS2Pvj0AKQl6n2MMwlFljrnTRcN5ZaoO8KmV2VNc332lZ+DsX42i7edhyl
n4JHlFlE8dAWds745FXNLhB5S/xRjs28qXhSdHs3dJWXOKAlcH70qpLBJ9Hd9mfdmD5UqbjV+DFt
mPLnxb4hhmixaxU2NBqcy1HbkVDnhshW02di5qabz+YDMc1ETo64lsLYLZWbouqx11/Ear9vktzo
YsLeZ0CzhFtqUdIzFPmeq0HZk++XH6ut/84Ha3y25wYjQyM5lCtTQcmjDtlWZvuG66uTVumUSJst
guGjrVLXIs/IG8ADMFIM7vC2gb6OBjT70ToUQThm3RvK8ztH3aYQydzd+m+kIk3QZKyrVVDBove8
GXsQDDgnorWBO4+CZGbEXv3J1ZR73AomlYngFG8xH6vareMiEOaeXmbULEsFUIK26KZ3nxoskzqh
UAPAb0cJLDkItrlHjWmSwsDflJ357lWwKzoPRbNvDNK7WHmPkWUhWT/F4GhsG8ZGLwNdpZbQOYv8
hnbpdF/GFor3jYbJejAvptCd6n5zWz6qUSuuGS2z6ZDtJ714WU0AymStcJ+cYPsDLzEcylWLmbxC
HhoLjrzCDpXHjEPbl2d6W5uMrdG5ieGyNSXOMpfcDZs7JcrPSKKZK63+PU/MNlrfcXz3Iz/0rnC8
TSaew3CH0abigaSkWjqsUWX52y3WsnlrVp5yErjQFsWjUUzT71pIXvoGirADIfpqeB+AWwWE4Bvg
KFc/m8bbP7MR4WVjbdUG/kzCPHE0hmZR5koFdQT298ueLBMWp2QybyX0bzq3dX235v48nCCG+GKM
bAs+s6Hh91rdWfFD0br/7I2x3L4Xc5797xXxyVu+kGKe2DwJ/FqEMB1UxpD69Fe/VmzSY3pvGbO3
RUYp2j3pgul2r0+BsGOfcb3Zu0tm9QmKYAtBTtYj2fDZl0gpGkSlk3Yxj3sz9aZhRw27Xx54e2Ix
75S+pLtqcDfvSrhgEJwrpfvTJ1Nf0UYSfectm5GjM6RpZ9E+Sll0ZIG7cIs8riMVUPWYA8JpUrUW
0zOccFygsE+obyM+aIAMZjrDcL3PNvpG97jcb0XRaVAkGDwMRVQYdWB9OMupuO9c4sWOwbRItEPY
AOtfYDL5us/BZlAZle7EiJsvU0fnt181c3qCWq/KiOaEfrg4+KbqZ6m5LsMVfPH62NYw0ydpo7qP
Kao17VNmp4V5v3j45MBGIDzSrgQYqQZLI5x101cnWY1l/gbFahZGLr/T7/PZY6rX9aoEt9YrU38i
Jt35GLNh2RKrn1As4CEPbtq+/+HuXHYbx7I1/SpGTc45QNPFuyig6wAh+RbhsMNhO6KyamLQNkOk
RJESL7odNNCTfoge96gGPethz/JN+kn626To1KaVttMkKnlSCSQiLMfm5r6s67/+pYQRYLrx8sQZ
2QkJUR9GFT2Za/pRLrCjn9Q89RPwMOH6Dhcvn8UwW5gLvUedB76G/kUD0b64tsONbcKiEbAzpIsB
u+YzJ+597uHOfdyAxk2GLKWO67+arRdHCgg4hxxXOFa+BBG2+2f6y9iMlfTW57EabfSPlmLHvcuN
HaJEEOuAo/tavKBzLRS4s6G6SAmuKj5ogEEQw/w/BEbo35iTDWEYdWLPvkXJyLdImYWb+GKuzpzz
MfieR2U9y9Gb1ig+I7Gw/Axi/2Ksk4AcoAVBnSyUBf1lZ/DGDeNVNCOfaK2zbxslNjEXJgDaCPUp
APpH6YZSDGLXnxYzOmkvtLvR+GSaRiFpUJG2dFYBSjEk8jxY+Rm5WfARFPT3rNE4WHAWtek9iBHt
PhijWAbGooBjYlspR6aRWeb3mbVQE9ir7P7sQp+Moe1Q14swAarP6lxNEWUiDDn7Aaf4JjqNAnDe
w6W6Aqo2BtBrfHRSW/+rYlHJMAg2PWo8/OUKoM4odXLYMZw+DvwYMmOQfeNsYZ3NnIDKhtxWVteW
7d9OghXg3JW+VNbLgX631GefIjo//Bjx3MllRNiEcJsf4rfQLAd2salPuorqTPM2Jd4xB6k1sbJj
fbZWNhRHBAmRC8v0H3qruWMPojGaJY80x51OwtnVatFPryxTIarj62OycsSwiDGtRutvvfGKq9xP
J5n+ZTVmOkMSXeFHa7x07KPx2MweYl0Hc56s8lC/WAD1OzPDKYU6G9vuUQBnTbNPmA0TMjKpivBU
V6PJp9xPJktMNgMAF8azAiOgStdrZIvO+gIgQXRq4KqocyhQ73YAGH89pYmDk0Z35D4SAWpf361y
WNuW80tqmxGRpFa+ZRntxIE3p/ZxCjf2/CxYw7Yw7M9WAVhbJ1NuLYqGRkdjwzDO7oyp/zkj6HsV
q5RAmbgJ8LMBQpifZL2pdquv+/mCyaoBZSpK+DG9W65vcj/WrghpEDCfzYlWDhPI3Y8c6PVGH2PN
4GrSqTwziVQRZju18wjJNodT6gvArPgnwLaIECJL6YSohZmuzwx142dHm+UI+YgfdTcbTqdrw6P6
xPCPjIQ6wSyYaIuj8d2aTjLGCDh3HpDOI+4TJScz1Y4/J8HGgfi6v44/TjV78ZO9cICx064APZSs
CC7HcYzCjR32aRXby78ndjyeDm1zSss4SJis5YCqvPQCumn1HpwT1v9MiYlhmP7oC/ga/pmJlKDa
ZaXGgDGxj/3B/G6h/piCOx72A0rLh3dLjUpdZxw45mC0IaZ5jHhZQUQSUT42WFNWORb1fwv7eBZh
jXxSnSlt3cGUIEb9VHHDzXjxt3S8AsrrLFdXlDo7zhGWfkgnOHh1j5daCtpTVYCLkucdmZeT3EaG
a+rKvDuapbHzQ01n2eWiT8kYBvAMTFSK4jS0Ndy2S6gs/raIV7NbIFD5BY3nlfsEEqfRkAoFztJU
DylWDUapfZNGNoBPAICU8Zlrx73bBOZPIOz43UjHgrhy8Lf8IwjJJmRe7hT/up/MYsAIaS+8vfNT
utKGaXaML461nmar2yhb+z/10znRLhUqYJAmEz+M3FTVo68rRVXvrRDUQbjIp/eBrc0J21mUbSsT
DXcq28yI/tCx8ZrsCWg7VZkZRyCb1HgwmUHol+aJ/SOYzTCk1ipWCRXI+glRuPA70FSfOiTLH7Ez
G6A5U3WhGkdLbWXd0KUiVc5MUi2XRGEWx/pyNueNDH95jb97m4WWjrAylwCZM2s9vl3TBdPLF6Gb
Q4V9bBOJg150cY3ZP7rS0UZfHfKGk/NxLwEcvqIFycD2+xTiJvR8nJMZBWEiKnV7c/9q7sf5ZwMe
m6NJ2Bv3AFIpsFgEIbSxS1/zH4JR/w7ciJnG34IwwMHcgO0ZkuqbUAC8oMJW1TbJV2ASziOvPfpK
xwcARtkoVj5bs1T9luS94CEGcaJQVpf3nZMFaWHSfESlzSPqe/OPAZz5mLIEsU58+E5WwAlVjvY4
NFFpuiFqcsNkbU9BsWySyzFuRXJMg8XV6jQkvMGFKoomNk6+yE8NY90nhDnVrnR7w7nE2uPca6t1
ZAMQpceF4YSkHNZpf6R/UrLI+kGCXvmijcIxQX11Qfi7+HeLoE/yloKQOTyo48056K7+3/Mg0x7U
DSVpR4TnZte+n8MIY2dGQhAFzNHHiaIiM4LVFAkTRgbH+A6U6KlxZwC3SXsA+tPxHOUTo6HBHFn8
miruUziKYvCY+tr6qKtk95fpguAheEdwV3OcmdHdCoPbT0c5oxMrAPUeaxZQlPF4ci/Ido8sbWyd
q3MbqbswQzpz+ATGPkVzxcFqBbH1sFovjPQky60wGk6pGfBwL+4uYiqPITxarU9U2skfjaFwGGI2
kArsbQg50ipm4lCVo6yEI47NPCdOGo1Pp319kQ5SinMjGIqM8H4Z4b0fkVegrohear0TLaYW/bhP
0PsHQGXdHhgjzf6+5CIjyrRwvjyNaK83G+Io+KublGZwpPCMiI6kypwaEWiMF/pjVixWlm38Df0a
gWJygS3AiLgiEJOF2Yrg6x1FWdFGy9Gd2M924kQUKYasSKYR3OKPzt0FWHHlSF06wTDq91dXiRqs
x+MBuGiqEJgbNAOTaUxd2XQ8ivrfbGc0OqXK3LzRYxKnq3xlffdtA+NyitWlDsZ4dD+ZNHegsNF0
QC7Zmf/VT1ebSxBW+tflxh7BrJZFArFO9Wjw1QYnCx2ppc7N474ywkRK1r7/tZfTjfeTkU03J/k8
mf0UkjP67vd7lBUEybckBqWcOPPJo7ahTV+fquJ7Irz2BTkALPZABbNK1Vii869tSnXn1NOHJxGc
CsTKVBoRHUfrkPuzucO3G8QxGcFBvInza226Tj7NEjO4JMv5oMH8kQ/VEaQ+x6MFrBvfY32yto8p
2mBDw+kEPTJJMt08U/u+khyX2n8Z5GCtKcnkagUA3I9m5np1tcl9fzZ07hJO+II4y+LcHHFKB3SD
waPsFXVvfaFqLqJUSY2TKSclGcA4QJi5GIBIODcipjoXyME4TldX9nyEyWX0hedm5xZKaqnH/MRc
rbj4k0mfc0nhvEZjKxh6lGwILku9n4izAsqeEkdLVdcn9MAZ6/TK6ZuTi2zt0FV0QweNcyvP+jal
MgsWaHI3ZxDKPlFQy2y9mpwZSTjvH8MgYgHL2OR4xnq2XEzOZv6K3y+lAEmZO/uTA5PACAdpMl8N
wbBOqPcsBBhlBr21RSRqETjDu2wJYi73zTtCJGGg8zAgsgBi4phH0tR2slly6UjhQNUX5bGpnoHh
BE8PXkHJAKEtiaxNPm2sCb7EAngd3NMEutbmkOpfovtDpzAIU4SP+m2abSazc0IExvQKfFp/PMxy
EIlD6mP1ycnI6plw/Pl2lsBmLfCQSy4qLRMihNd6w70A6RxOvivTYJ4Oif3aJHNB93CqwWl6/QR9
Sv8fTYchZJHZvWGeYUgNaO+3UYeRj181DOyAnVyrszD6PFuvtPFZHvLsQaJMIv9IUeLkr5whm8Bm
vLJGx6twlROZuktAocA9CfZcN/ujmyxN7jBmsmz0aRbALznQ7FSlzjqYUM0x1/V1SMoIXPRgs4ks
5dTXAmrRBwAD9eybhQfiHGMWUUSYz22QUj1FmO/j3iL8Xu5hQiA+heR2NMnPFtEEoro5vw1RMNVJ
D2QpF8YpkSBywqqRQmkTWGGOVHEyZ6j6qgqIJV9RGBRC8u2cjA1Ydpcq9etf8Rfueqf2KlApTlhO
pw/wrhOliv31egqD3JqQq7XM1NtRlJjzmxXonLtPePYcPzNZkYcBFDX5nhp9jnxA5CU6mvYmd6CG
xkv9CziLuxA/0YeYg+BiSM/xlCZjZ/18FfXP0pVm/B0r3/lpMr+j64sChiqgvEageZXR6FqZcfaW
o+j7KNBXqJDwcrE0KfQwcHsIRdDVbjq6Ho3JYlNploFWyn7oSf9vlA8iES0LZX2Sqau/FmV7bbNU
XQQPCeVsP7I6Q5XEZXXqxZfu1EvrvyRm81AxAP82yt/tiwieqeM6IfATtZP49ioOouw2ft8vVRxR
+wd6G4mwJggvnyignkYqCIxfGiF0syDLH+En7h/aBW0vhdflhwHDOBptv+4dQrLWF00+tl9Tl83z
dlbo19bg5dd7zq78fJyXXsB7IvoSFK2NVkC3Dy0Vii/yVeU7QnO4swJ6/xDIBEzJRA6KDzXU3VoB
tG7DJWCXqZ81eirl0cWHNd1ZAsU6pPK6b1o0Xik/VNl2bA10dq3RMTCMQxWoqKMJYuudl4c9DrOU
6mJ4/YpP+aAO3QDRKbrRqys0V9Nt06Bh6HZ/a2ugWbRm0/r0hNc7uga6WQqmkvfhPYLQ6CMGDOwg
rkHxYVV3joHS7x+q8MpAfkEgXXw6JwnNUjK9fwl6h/Cu0jQY43nfEjgcE6jhHc5J164/facb3gGd
a67T+4e7Lu071x/2c84+1JHFp3vXv+nJV3TEvwYrpLE92YIWcufo68aho+s6bA+4d8Wna9uviTZg
jUSgqXH7HUjC1e07ykvQM5GQpkrRHOw04lMetw4pAU1wuzRbgt4h/BpCxW8VHQPungJHGAGCKadz
u+80NQEV+xCenD5NJc2t5JOFAF0CD1UadRDihElcfDon/EXb8kbbb+msgSX6nxnlGsjbr2AjFiZg
ZSWrnROEdClquAaGfUhxiE6rrK0GlG0ATe8dov3whbp3CfTG2t8yDlH9vB99ooqPLALREpalWjaN
PbZ3pBQ4XZKBWlNBYKhQO7OUFnzPe9bAgEma7ja0Xt9+OucHESRreAccegPh7mvadgVEi5QdNQAC
41B8R5OUcoWEsYDg6dAxIF/ScA00+5CesvBdyjJQ07VDeM30DhrAxCcavrNpHFpkmbGCtjqQRdzZ
d02nQaY49dXZ75z4F12ZGmlAbEAcYMemp4H06rgAquA5IwT0JBQ6duLtpppP0ZxDGpXS8Un0Mt7Z
d8JfPTAXJv5B1+65JpqCNNpx9D1k9VRq0GWs/EjvjrOL0WPTTbFz5n5TKa9oGmHNnugZvzX3ated
WADtCFCFXfX57KYev0ZAh95yqm7VNFxPPTS48KoBYqb4dE7UCcLNRgdfwZLB3zHx+7dqvrYGNt/b
PR3Cym3It3u3v6nIMznimPIY8/K7a0SCcPUheupqwFfweTbafpvm1abdQ7Rttbls59AWpa+rhHur
cH/nLgA+SsMlwOW36F2k8Z7lJVdlpW9Yhz10PsDSXzyBjil9tan6Q+fD92c46LcnQbej+oWpT+pd
Fw0Rn77v2ho0Pgf0NUUSktjoPbsEov2kqXcv1kMzkIann1gejZ91MCbbwy+/u0KoX4XiyyIeUP5C
5wygpiLQJJkBNbZu21sDR1YC2Px0hrKJdmzFQ+f0n+hV1UgJKDizosmpXct4KL0+194mHqp3NtvX
9NYT6yLIo9q0ey3Pd83p6R3agB7o2v5LLLRjgk9rbP4ekuwUWS1Z72kq2R5Y6vr0ki+WpnO6nzRd
w5NvaMQyyGWYImiyo/BwB/umZutPUrF7l77hmxPiEJuK1Nv6u1yknQXAJRI/tyHtL7/vXGyv6alH
7NObwDbw/J7ecGcB8Amw+pAMVmdFn9n09FOgj+tPpA+zTtp9xbIJdKmgPNSubr+ullfy/RgHHFvb
Efvv7HV8+xwA0SiapqalYigtrQ5Ft0Uz1EZ6HylnodhI5lfpfukUCAXQI/ht9jsn/RrnNth7un9C
v1iJP1n+a8Yhhx+feIsp7NCu46c13PZC8qkaHcJLwVcDeSiE/zH3MYcr8E/3FL/aVPQR2iG7axDQ
rfs73Ak0AhT4W3O/XO0OHQDhnTa69hzunqH3COqwsTsqT3EcEv89wyAiVDyiQy+tbwPv7xf3Gm4e
RIJ9WLFKeV57eRuDSCS88IW79vJW0wAnxhxHWufKb2+8bOwpDoHOvkUX4OrQd87J34Ze3r/9Ftvb
p5AJ0Eq5BrKXz+kgwOFA/bsNc3RO5lnljN6/AuQueXMUXs3W6wH6I8QDZmb76p07/2Semoo8sJuO
yacGZyanafY1wj/0rio/Xbv7XMqm735Ik+8+2T1Z0xmkeQV0wza3/k/nFJ3WGMmm4MaSwAOmQXav
+MhCX+S+NPq9Evnu3L5vje7333dg7HRjI7j7LKtJQs8RAM8Kt9O5nXeaKjyTdD51PLDqyWJeB9rg
GKS6t2e+X16uDhk6hKMa3ndA2rSHE34dWnzXvNNUgHsq2Fb+69px15sjNolWmpRkqD1ZvyHhgbEZ
wqQvP5077ZrT1JFX2HNDA5FMz/TyJWU5p1gOcU4w7ZbTuZ3XrKYKTgRxAShg3lYCTT73PbIbQhpU
3wocY7di+JrT2KcjkmeahmVQnVcZMrt33wG2bggbv7JzuncORPqhkV+rI9114I/Up+y7BJqAc9Aj
lJKNzrk3jUEMNqK9Z/ThFth6t7Kxp/RRiCoQHwoXyrUpD1yHFF/j3Rdw5V9PaODk8OFslK+PSuic
EGhcv4yTg5AnoF8F7ljTHSEg9D9lKwS9t3C2zi2BbpZTer/Ra6LuwWrgz/3i1ewsAaqCwJdjkNEs
pWTn7H5dBOUaiUEg64aAMwFYeHrHnSUgseUA6NKtKuHdOUlABX7DJaCEU4gCPNttkRYmxs4SiPoW
CrccQVJTfLp3CozSRnn/Ragh1ylY6Jq8a1ynb6nUolOp/+TNyb4eKR5yPI5VRfS2CcMOqbyt9/n+
TRbV+BxxFXSSdMDhaxaYDiAdhDw7esL18tK9/+UJYBVV2hSqlTqdE75zycFuO6Q4EPRbu797l7yp
p69ovUPq8ChYrdSZLOcUgd0Guk81e9cufwvYBQ3YnmYYkMSVR7z27j1AbVSvgd3qnKuDam6o4KhR
hxEV4EZlzspnH1wHmW3iARRxFZ/OJfD1ckbvv/2CigCGDsR/5dZLtx8BSOmmTli/s5VaotigkaEH
hIsS3R4Ynb1BH6D9fYviFaeLwe2mF4DEjdh3qrVkR9cmhQ1ywyCd9aQUOhbrEVirRvtOnMPAfqcw
6RdfflfxCdAucSAobMol6F64q7F1axLPVEmNWeY2oy2bfpQr9CjN5uSXK7DlhOmQ6YcP2vAUKAVR
CVW4xg5AbecYEBKFooDUHzDW4lEdevum7w5DFzkc6EloQVh8nm2/blCwJk5I8elevK/ckverP0UA
FoqPqP3Z2XYF57YUCxU9R+d2X2v88pSlEfCHe4OQdvmR1gAoA2l9lYImWHzEp3u+b+OkhwKKC/vG
BrtbOwDi4pvwpBpYx2+/+G+QDk+El0Mo1R8LqsvASwuGyZLE8dVfqJggnw+wZXj8+PiXP4FB6ql/
kn71dj3zysFLtkfx939/iGF+jPhBwTix88V/5Vrt/DV+8Nzold95iPMoS9bX3ohe7SWB6M4IFaVF
Me3tXLbr9fxNpIkfC3JKFqn64VngJW7y4K+LL9bbtxaspX/504cfSfDg/mlnJXqCyeWXefzlT0+v
vKM7XhwyynhaVhtWYF4bjpsG0kT1AqXSZKbHeRLPvGpW4hjAviiiwU0GvYyTzD/4MPXqCwvw02k4
9oc8zRI3rK1DD+awZnO+ifP9cy6wOs3G/iJugjxj23AcEzCICeK35wh9iiptsuZXkOGO4vpTbMEo
waqbEEv2yFELSIr8lHzn/r3xdHNm3NpBBOXkmLrTJ5EgMoEkAlH9jR80cEPu0MFN5mZeWo0nzig2
NpeJcDqZdWqIy8xi48ddeGk8izN3Km8VxSg49I5gJNJ6PaDLz4/wOxbxwqULn3cvvRVBFfEfWElg
o6Iw+tldeceDhm4S3N9zAA8uvcz3ktCNHqXFFOgNQGpUGwBxB6yKZ1/NSshcIf2ePXafFH5iIHou
m2Wu4d/+/fYoia0vRUgl13c1g6x9pEn/J9BCQzdyHyXhLnLTv3qm33hVTxPPi8SOV0OJJRQIt6YD
X3grGohU4xR6QwComg5740LnfXCFtk68A6Z9cBHMcw8zuxq6OAKiCqHpk75FQeY97pEtBY9t09GH
DICW2qsD0VXPzIv8t0vhp3tdrUWxCaJ+gsRL9bMOXuDSvvjjXeAP4f0zJf/CNrzxAn+IHuMkkeQC
+ZSmx7MwomQtp5HJajrswAtHQT6tBiru6ksq7I1rMIhT7JpCHJx5ycYbxYsgkpZEFKm0MHk3ySXN
KCDgjYfNwxEaWJqu0cJ0j7xo6iaTaoJirQWCoel0PyZeXV0INHjTYY/TrG6b4ms2Hna48R58eW0F
+LbpbGnGVl8EQfjTeFg3ib2Dj+lzC6yFjTtJ3OjBqyYpjoMAczed8mlwjxrDma2GEgP3W9i509xL
otRbS+O+pBbfKCtOvYSm1fKwbawDdpS8uqJ4s+nqDpOYLiCSaAAp2HzcszxC5kiLAMlY83E/PjwT
DtSqtjBu5obybAUtRNPV/eQltQNGM+IWhsWTunDXnmSSUtPcfOTPbraonQaRsG66Dp+DzM/rpon2
PMaT/2KDvvGy3YTxwp3Up9zCGn8OkOuZF6WZF8jrLGrvGy9IvvKm93GejKqxhFTTRF646dAXcfjI
mlQDFeMKWvjm40Zuzd2yWrgiF0K2V7MrJmu3sHu/Emeg3K961B635I1HjtDi0pVlRRuq+SquK3z6
TTSf7RWB0HzkhtVIxRK34X5fx2g5+eKRfKoe8/7lFTfaqw8sEh1ND/BNITWTIJJiBnobXsfNjKBB
NUOxwgVTQ+MJL1wcukQKnMDGVT2nwRIvvUdZecDv18awQbYpo3vVYMVatKHyvk0SllgyLgvEeNM1
3sZgzoNo9BjLbuPzDEz+m9XTd4yrB87dMMgkiaG/GOB8oyC6IAvmRd4okQ90G17NjZfc1+52r4UT
guPhHcQ/MF6k20L/a8G80HQvy5zPhfvgPdY9PYqg27DnzulEuJBWG4wlxNgtGLY//w8h/ve5ZkDd
gIxQwKIBbFCplnz9cb9fbLxMVf0BQ2vJSBxPOeYjGJibHtpBHAY1k7uNuzBIXHp1V9MTYlhwADSd
rMh1SDJYYHkbDxqHMQ3V3WokMVnBeNF03OOH3CVyWQ0khm0jP3CSeNGDf3CaB6RLdgdvw7Y8ccPJ
r8qBFqTMab6uzRqkVPUSDQyKHLMKJEM1klhr7cUc5RtV3JWbuKO8Zm2Lmummh+PKS/JqlHK2Lbhe
9LSvT7bgU2o62e9o+Q05KOm4FU1eXh7591MDAr7yB1QC4Qg8ibQLLQT2PkQjXL/dw9jCRR/EWbqs
X/U2xsU1k2w3Ucvz8ikskY4vYZUGeZJHj0E1kLiPArjedNih70q+Uxvxpmtvlt+HIEKwYoEyHAzp
kiwZhKJDStOJH3nT+CERrsPB689r4QQOEd1JLGe4Bc1i0/cYxtOY5t3VQGJfrRbc16fMdoGai57W
SHpOCzpi6M68g+9e8ijptRfxS29Ua0fjgOBfJp14AdVuuuDHo/Usq4YRyy3qyhsPOs/dLEbuhcLo
iTxJVNktHJPjJMgSedg2nM3jzA/imSyuBUFM0/W45dqfunWLVbCrNB351L2XL6Hoadl4UL+mBl53
H1+X2M8PArwDzec6/Pn/ZN7B4798XMRBIt26or1506U496K1dHr3YFfz3xzj+Rzc160CGkY0X4zP
YAEzX1IuxBpaGDe4r62CaGTZdG0vgI6N3PRBztNqbagRUl1xlsnHoZX4mRu6S0kGUzTcxkqEtUFb
uMUXKNKHevqlBdl74eK6ZYEMOqHdUxvLIEaupwiKiqTGZy3eCPkLLK+aZuHCtYESuQww8aVR21AZ
xaiyJtLaQImUYlgZBGnq5tKsBc1b02W+/vkfeURRRDVSschtgA6u8UxkoKkuGKCazvfGWz/4Xhh6
ksWptwFn2ELzn5Vp0DiqjXkTxJczdBCatTCuwLC6B5+9uJY4EcVBjReb9F+9BEJr4dDd5I9ycqBg
gG0629tY9tKgBW1hCX7+X/HBbTz9+R8FMPAq+fl/Rw+BXMqiGy2s9S3XsFbtUJAmNl4VN9rUBXTR
VK3pwN9Gzy54GzAS4gQT4owHJ24qmUV6G5AMKrGCWhRaF+zbTdfimDgMiQPJJICKrPnAf3/mg8B+
18KwwfTevV9KqlUXJDNNF6KUoc/vdxtx80GQHNxizEkZD0qams/6w/3ak/auR2d4GAbgkOqRVERQ
v+5P/X5xWIi+QPo3jcTuzl8kCahp3P3R8bbSsSgHlZ5VfVP98MUgoBcGG/nUtXDohnGauQfXtTLI
Vu51eHDjhot6ikm0aGh6U04JuHioV8lXfV64mf9mV/Usjh5F5Vw1xcKia6OU5ZIFLjI10sgvFpm8
MVR2RfRiKi1E0fjw5SXedzpfOLMt1oYVBbbVcf/jlIZ92FtNTO+8ar9/LXf4++1EUZj8B9yJHyMC
egFSTfLLWlD8H8Bu3bvBWB7Yem2HXw8WfkimZI2kO9xCRGTgRqPQffRSv5qhkGZtYM0uyJFT2CIN
28aE/by+aS0ouAGpM9lAEQw7L4vH17eMjNB9/CjvWRsW/E0SHHx2o4l0GNoIliJqZTRGGy4B6nJ0
cC7+d/PhulrUUme2sHMfqauLvJpfp7WBKWJkeeu0Njz+T+5MFg2wC1aL8mvi//WTdr5ORutNXZxh
YDcfusQDnse13BKdrJuPXToze8Zu4WCcuxt34j9fkhbu9WdXTscCKWy+FiAu3fjZFWkDwgXCFWxE
7Sy3YbxTdfAYLORAIU0U2liL0F3X73QbWdhLbyaHCLVeC1sn8FVUVO2DnWpOK+NPnpkqWhvFe1cg
EYPZjHS05My8zFfxRpfjBjC4O0NsVMehMCxEr+WmavXWd4N6lYcu+tQ0HtgdB89XmkhFG0MHhOur
cUobq40ZE8sTZmFdzMHeVj3r/Url2+be27McbZRXfQ+8DI+0mmOxHm2Iui9wCsWLg48ZWKjZwZ8P
joFcxFm+vZm7j4PAXW1hA7YPPM8jN/UJn/35oPpjsO+hNFBswce4mQFrCtf75A10Om3YPhfB4yNF
Bsdumu0umglh8EtqHynyRMz5UpRqu2o3fjCBpidi1Z7+WFZV7z4Usi3YelrIEKGu3LXLBiVB+P/+
+/9MJ+Jvp8manDszOAM2MnWrXZPkIeE/22gDNHAbAOVSgCTIeXhIWPuGYFdvKsBuPJyCSXXc0z8f
BW68xl8KDr4CDXSlcL9oa6a3kZY9iiePMQt4605wIwM5zNTvCeaqFjbv3M2DJJBoEgBd015YNLZs
um5XrhIGygMMBEqa5tV4pY9SPOPVCM3rJjqFc6M9I7cggz67s8yvmTXl0ryqBH7HwFLB9PYHjCzt
o7Vro/ASP+xHHE72aBVbNJ51nD69eTXTcaDme/VQ/X77TqeFZ0x2TU/B7tu8nlnZ/e3j3aRLiwHs
fayATd8SEfOLnIO8M/8lcfF7EW6WxJARKZxpLAWj2gBeDGAAAcawKzNbKdsVhVJxtNd4aiFcMowf
4vTgX889EnHR6N/2PaYNoGARlYF5hSJQMMVk8/ew0bTBVzCM40rkSCZRG6QFJ8FYzgm/qq5e17In
1GRjHD8RwhV1ssFD8jxG+CK32hvt2G0VG6QD62cxyDbSdtvxizCZ2GxR2/qURBIh4BoBZAvONVlT
yS17Tme6I3feuExnHvX32xNavMPFw1EcETzad2qhlauu/Ptd13NsxXsAI9VIhSnXBoho6Cc421M3
3U5dfkALM7/0lgdDN9xTfN1GRfplUEN7tlEi8N2NSLXLZnOvBav8ElStPGobd1Ys8N89XEGZS7Po
J/CLfq2Rpb7xoF8F2YMbcFH3SGPIdKvD8v5zfeXOchf+1+WeIhKtHU8orGNgWzjUKKkUD2V/hLQN
SEZJN3rmhV7k/peDD+kDlENgbgthcytuLEEGvPxhHvmyQfFiOOONu34bT6gqlU6q3kbm5Za4vTzb
NnIutzmEKLXJtnAy/8r2Bmmx4Cd5RjisOuxlbK+FJzwzMvU24gpDEQD3kuzJItydtwWPcq8HqTJd
EIkDmFYbFEXfdglr4cWN4uTgS048D3txn+DgoTxZVek9jZMHzfjr1WL7XJx/DnJnH394U8dn921e
d+9KG3G422GhmsBLIclTL05Gco6sjdTNdZ7W8lj0laiO2Pv1wO3P/xcQ79qrRiou2etspLsrefzU
WWHfT3eaUlSrJy3pm77fxuXE5PYRvUsDbzf2BSf3Gff37rxfPxe7v129+5ve4rWwwO5b7mGY/wO+
5R56+z/eW+5j0//jvSUFpyXP+D/31d4ppD8k+b1kWGiVAHy/KMWfDuAbKSyXgZvc10NObTxhlAeh
jENuIw8uZgtwWorLtMHPJUqzB64PYFgaug2c0tBdw3e4z8ppI6s8rJ2ONupQj+IpZSdyW6E2crjV
uPuJF9oA0dAyot6Jog0qTAJEjzRyyOUKrTYqJc9camir61ZEbNowlT5xjmv7R2v36jHvlxv4tKIg
aV4LqLRBzSEoCVNRdSgl3zWrBU/8CrruLBalHFIyWBdN8JpGP0on/DzIstIPvPQWgSxB2kBclE/5
nD/IxrreiuSDgCt4dB/LuEF8TyOmalkKC7sNcuhbIDvl+gw5l+QK9sSK9DYaFpQL9T2ATZ5WLCJ0
LKh2SqnwDPHVRk5iIGrgU//ge4AntVfI03O1Ws/3X7xvNy8+oYWDPCA4XWPO0NuoSBpSNQTIs1qC
4ki1gcC4cWWrSG8j+gp+Lzs4JptNGD2Xr3EbRffl6cSEyfyf/xF60/XuqtB5tPrr+89J8QIXLk+Q
WXqpOmwDSlq+QKkFDv617Nrwb9WsxdYaBI9eDXvt80r/OZGaEsv1n8LsxxgVvMW7i6u9CnF4PVc4
XM9qfWLaCCiegjunG1USzKT5tqFgP9IaRBq0DaqAj2nielLFr9bG4jLXuTTXNrixP8XJY20J2qB5
Pc+XmJ7SbNsoev7s0UiqRvzRBo7xCy6UNNk26sq/0nYykUZtI/N74+aPwcGHxK1zArSR5L1ZA33Y
nbLehou6Dc+LOR8cTwMBJpC1XxvOw1+BgOJjRxKekeBh9Tbv13p/88CDV8MUFkYb3aQu4wMO3b+k
B/W0KVTa1cPeP+dT0bTh4Ca/fyRTR6tZ6SqautqGWIb9436fqU1aB3nXhmP84T4/uMhT6URuR29h
jf7j+vjm+Pr78dF/OxCHR6BBnp1/GpySJaJtte7odFU1zdd5w95pf+z7ZzvB9C21wUMI8OPf/z8A
AAD//w==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38100</xdr:colOff>
      <xdr:row>5</xdr:row>
      <xdr:rowOff>109904</xdr:rowOff>
    </xdr:from>
    <xdr:to>
      <xdr:col>6</xdr:col>
      <xdr:colOff>644769</xdr:colOff>
      <xdr:row>16</xdr:row>
      <xdr:rowOff>29307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4D0965-4357-47E1-A338-30182249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5</xdr:col>
      <xdr:colOff>622788</xdr:colOff>
      <xdr:row>5</xdr:row>
      <xdr:rowOff>118117</xdr:rowOff>
    </xdr:from>
    <xdr:to>
      <xdr:col>14</xdr:col>
      <xdr:colOff>344366</xdr:colOff>
      <xdr:row>16</xdr:row>
      <xdr:rowOff>8808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CDEB020-9102-46F3-9477-52CCDE4354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1096" y="1231809"/>
              <a:ext cx="5788270" cy="20667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absolute">
    <xdr:from>
      <xdr:col>14</xdr:col>
      <xdr:colOff>586154</xdr:colOff>
      <xdr:row>5</xdr:row>
      <xdr:rowOff>125737</xdr:rowOff>
    </xdr:from>
    <xdr:to>
      <xdr:col>19</xdr:col>
      <xdr:colOff>567397</xdr:colOff>
      <xdr:row>16</xdr:row>
      <xdr:rowOff>47293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D875F1-7B67-41AA-A57C-CF3C12B99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15</xdr:col>
      <xdr:colOff>13855</xdr:colOff>
      <xdr:row>18</xdr:row>
      <xdr:rowOff>89159</xdr:rowOff>
    </xdr:from>
    <xdr:to>
      <xdr:col>20</xdr:col>
      <xdr:colOff>154083</xdr:colOff>
      <xdr:row>27</xdr:row>
      <xdr:rowOff>6927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EC7C85-FADE-4FEE-AAEF-54046E414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7</xdr:col>
      <xdr:colOff>586154</xdr:colOff>
      <xdr:row>17</xdr:row>
      <xdr:rowOff>219807</xdr:rowOff>
    </xdr:from>
    <xdr:to>
      <xdr:col>14</xdr:col>
      <xdr:colOff>315058</xdr:colOff>
      <xdr:row>27</xdr:row>
      <xdr:rowOff>90054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41C3A1-0B5D-4EF0-AC0C-A79544D7F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</xdr:col>
      <xdr:colOff>460</xdr:colOff>
      <xdr:row>19</xdr:row>
      <xdr:rowOff>2419</xdr:rowOff>
    </xdr:from>
    <xdr:to>
      <xdr:col>2</xdr:col>
      <xdr:colOff>675335</xdr:colOff>
      <xdr:row>22</xdr:row>
      <xdr:rowOff>14653</xdr:rowOff>
    </xdr:to>
    <xdr:sp macro="" textlink="MHQ_score">
      <xdr:nvSpPr>
        <xdr:cNvPr id="7" name="TextBox 6">
          <a:extLst>
            <a:ext uri="{FF2B5EF4-FFF2-40B4-BE49-F238E27FC236}">
              <a16:creationId xmlns:a16="http://schemas.microsoft.com/office/drawing/2014/main" id="{99C4DF8D-1237-B787-13FA-CAC53AC2D42F}"/>
            </a:ext>
          </a:extLst>
        </xdr:cNvPr>
        <xdr:cNvSpPr txBox="1"/>
      </xdr:nvSpPr>
      <xdr:spPr>
        <a:xfrm>
          <a:off x="672405" y="3847055"/>
          <a:ext cx="1346821" cy="6149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A775CAC-F741-406E-8D43-5722DF1C153A}" type="TxLink">
            <a:rPr lang="en-US" sz="1800" b="1" i="0" u="none" strike="noStrike">
              <a:solidFill>
                <a:srgbClr val="000000"/>
              </a:solidFill>
              <a:latin typeface="Aptos Narrow"/>
            </a:rPr>
            <a:pPr algn="ctr"/>
            <a:t>62.8</a:t>
          </a:fld>
          <a:endParaRPr lang="en-GB" sz="1600" b="1"/>
        </a:p>
      </xdr:txBody>
    </xdr:sp>
    <xdr:clientData/>
  </xdr:twoCellAnchor>
  <xdr:twoCellAnchor editAs="absolute">
    <xdr:from>
      <xdr:col>3</xdr:col>
      <xdr:colOff>659422</xdr:colOff>
      <xdr:row>19</xdr:row>
      <xdr:rowOff>14746</xdr:rowOff>
    </xdr:from>
    <xdr:to>
      <xdr:col>6</xdr:col>
      <xdr:colOff>630114</xdr:colOff>
      <xdr:row>22</xdr:row>
      <xdr:rowOff>21651</xdr:rowOff>
    </xdr:to>
    <xdr:sp macro="" textlink="participant_num">
      <xdr:nvSpPr>
        <xdr:cNvPr id="8" name="TextBox 7">
          <a:extLst>
            <a:ext uri="{FF2B5EF4-FFF2-40B4-BE49-F238E27FC236}">
              <a16:creationId xmlns:a16="http://schemas.microsoft.com/office/drawing/2014/main" id="{9A42398C-F11D-41AC-AC29-8D47F92EDC49}"/>
            </a:ext>
          </a:extLst>
        </xdr:cNvPr>
        <xdr:cNvSpPr txBox="1"/>
      </xdr:nvSpPr>
      <xdr:spPr>
        <a:xfrm>
          <a:off x="2769576" y="3817419"/>
          <a:ext cx="1992923" cy="6003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C4B2613-1942-46F5-A099-94F1B5D56D27}" type="TxLink">
            <a:rPr lang="en-US" sz="18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 661,426 </a:t>
          </a:fld>
          <a:endParaRPr lang="en-GB" sz="18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E64925-18D5-46C5-8FA2-044C93658ACB}" name="data" displayName="data" ref="A1:BB2016" totalsRowShown="0" headerRowDxfId="11" dataDxfId="12" tableBorderDxfId="67">
  <autoFilter ref="A1:BB2016" xr:uid="{70E64925-18D5-46C5-8FA2-044C93658ACB}"/>
  <tableColumns count="54">
    <tableColumn id="1" xr3:uid="{8C341118-5755-45D1-B076-39C9984BE938}" name="Country" dataDxfId="66"/>
    <tableColumn id="2" xr3:uid="{39494FC9-2807-4840-9ACA-6BE7DE0704E7}" name="Biological sex" dataDxfId="65"/>
    <tableColumn id="3" xr3:uid="{E23221FD-5F14-4500-AD57-940AD5F7DF3B}" name="Age" dataDxfId="64"/>
    <tableColumn id="4" xr3:uid="{1CA8D760-DAFA-46A7-9C7D-8431245E6FD4}" name="MHQ Score (Average)" dataDxfId="63"/>
    <tableColumn id="5" xr3:uid="{8D05719D-0145-40C1-9BB5-B6736CE9AC9A}" name="MHQ Score (SD)" dataDxfId="62"/>
    <tableColumn id="6" xr3:uid="{D4C7CB27-E4E4-4670-9F3B-D601BD78444F}" name="% Distressed/Struggling" dataDxfId="61"/>
    <tableColumn id="7" xr3:uid="{1130BEA9-B244-4542-939E-23AE19F33764}" name="Ability to Learn  % with rating of &lt;=2" dataDxfId="60"/>
    <tableColumn id="8" xr3:uid="{C489E2BD-4A2F-43CA-97F3-6C578331D660}" name="Adaptability to Change  % with rating of &lt;=2" dataDxfId="59"/>
    <tableColumn id="9" xr3:uid="{26E8A1D1-6164-4CAD-8930-B50FD4CE302E}" name="Appetite Regulation  % with rating of &lt;=2" dataDxfId="58"/>
    <tableColumn id="10" xr3:uid="{20416D9A-5960-4F31-928E-E95CFACE1B20}" name="Coordination  % with rating of &lt;=2" dataDxfId="57"/>
    <tableColumn id="11" xr3:uid="{24022D61-57BC-4EFC-BBF7-C0D5505486C3}" name="Creativity &amp; Problem Solving  % with rating of &lt;=2" dataDxfId="56"/>
    <tableColumn id="12" xr3:uid="{2BE91F25-9C2D-4E9C-8643-392AAF279BB1}" name="Curiosity  Interest &amp; Enthusiasm  % with rating of &lt;=2" dataDxfId="55"/>
    <tableColumn id="13" xr3:uid="{E667BEFB-6828-4348-87C8-E371670D0C70}" name="Decision making &amp; Risk taking  % with rating of &lt;=2" dataDxfId="54"/>
    <tableColumn id="14" xr3:uid="{36F1B1FD-5CAA-4AE1-925F-81E5F0490B71}" name="Drive &amp; Motivation  % with rating of &lt;=2" dataDxfId="53"/>
    <tableColumn id="15" xr3:uid="{36AAD626-126B-4CF9-9039-B4F74584EC62}" name="Emotional Control  % with rating of &lt;=2" dataDxfId="52"/>
    <tableColumn id="16" xr3:uid="{0978B3ED-8CA6-4324-B22B-51CB9993F6CA}" name="Emotional Resilience  % with rating of &lt;=2" dataDxfId="51"/>
    <tableColumn id="17" xr3:uid="{2FACB126-A2F2-439D-B0FA-BB3A153DEAFB}" name="Empathy  % with rating of &lt;=2" dataDxfId="50"/>
    <tableColumn id="18" xr3:uid="{5B3B3B96-6706-4BB4-9784-E0ABFD5F5517}" name="Energy Level  % with rating of &lt;=2" dataDxfId="49"/>
    <tableColumn id="19" xr3:uid="{2908C069-F189-452F-A09F-E19A5F26A9C7}" name="Focus &amp; Concentration  % with rating of &lt;=2" dataDxfId="48"/>
    <tableColumn id="20" xr3:uid="{865E2CD2-8031-4621-94EA-60627A2D616F}" name="Memory  % with rating of &lt;=2" dataDxfId="47"/>
    <tableColumn id="21" xr3:uid="{AC79A910-2BC2-4E16-86F9-862D411CBC8C}" name="Outlook &amp; Optimism  % with rating of &lt;=2" dataDxfId="46"/>
    <tableColumn id="22" xr3:uid="{F153D7CC-A45F-476F-BEDE-EBFD55D8E6CC}" name="Planning &amp; Organisation  % with rating of &lt;=2" dataDxfId="45"/>
    <tableColumn id="23" xr3:uid="{09521BF6-3FB7-4FBD-A413-F59678C82E33}" name="Relationships with others  % with rating of &lt;=2" dataDxfId="44"/>
    <tableColumn id="24" xr3:uid="{A43E78B1-FAF9-4886-BA2F-ABAF503C02A7}" name="Selective Attention  % with rating of &lt;=2" dataDxfId="43"/>
    <tableColumn id="25" xr3:uid="{C6786402-A55D-4DA4-94EB-1E470939E5A5}" name="Self Control &amp; Impulsivity  % with rating of &lt;=2" dataDxfId="42"/>
    <tableColumn id="26" xr3:uid="{DD5B45F0-16BB-44A7-9EC9-B286CB1717E3}" name="Self Image  % with rating of &lt;=2" dataDxfId="41"/>
    <tableColumn id="27" xr3:uid="{F505A543-00EF-4A5E-B4C6-EC43B1C15F72}" name="Self Worth &amp; Confidence  % with rating of &lt;=2" dataDxfId="40"/>
    <tableColumn id="28" xr3:uid="{48CAFAC0-C814-4A7B-B422-133EAACCD89F}" name="Sensory Sensitivity  % with rating of &lt;=2" dataDxfId="39"/>
    <tableColumn id="29" xr3:uid="{DCAF11D0-8A41-4DF7-853B-8DF2DAB63B25}" name="Sleep Quality  % with rating of &lt;=2" dataDxfId="38"/>
    <tableColumn id="30" xr3:uid="{05F0C3F6-36F3-47AD-B841-E213A54D2BC9}" name="Social interactions &amp; Cooperation  % with rating of &lt;=2" dataDxfId="37"/>
    <tableColumn id="31" xr3:uid="{57CD7288-6105-4FC5-A968-41EF1B64B9C7}" name="Speech &amp; Language  % with rating of &lt;=2" dataDxfId="36"/>
    <tableColumn id="32" xr3:uid="{F664989E-45F3-4ECE-902E-52E08DF0DE67}" name="Stability &amp; Calmness  % with rating of &lt;=2" dataDxfId="35"/>
    <tableColumn id="33" xr3:uid="{F2D2DD71-7573-4DB5-B14D-CA7BC14546AD}" name="Physical Intimacy  % with rating of &lt;=2" dataDxfId="34"/>
    <tableColumn id="34" xr3:uid="{E50CEE9C-021B-4CD1-B41A-761CE7F9067A}" name="Addictions  % with rating of &gt;=7" dataDxfId="33"/>
    <tableColumn id="35" xr3:uid="{5D747A23-5430-4B32-918B-E38B4237506B}" name="Aggression Towards Others  % with rating of &gt;=7" dataDxfId="32"/>
    <tableColumn id="36" xr3:uid="{EDFEC041-A7C5-417F-99CE-6B7AF738268C}" name="Anger &amp; Irritability  % with rating of &gt;=7" dataDxfId="31"/>
    <tableColumn id="37" xr3:uid="{FEFA05EF-8A1B-44F8-884A-DB84C8EF7BA6}" name="Avoidance &amp; Withdrawal  % with rating of &gt;=7" dataDxfId="30"/>
    <tableColumn id="38" xr3:uid="{D6080FC0-E33A-4227-A8B3-A95DF8C42C5A}" name="Confusion or Slowed Thinking  % with rating of &gt;=7" dataDxfId="29"/>
    <tableColumn id="39" xr3:uid="{CDBD4CBE-D755-42DA-9C0D-DCCA21296F8D}" name="Experience of Pain  % with rating of &gt;=7" dataDxfId="28"/>
    <tableColumn id="40" xr3:uid="{CC6CD091-5C43-46B9-ABFF-BBA7DC8E4A92}" name="Fear &amp; Anxiety  % with rating of &gt;=7" dataDxfId="27"/>
    <tableColumn id="41" xr3:uid="{5B7E91DB-FC20-43FD-B84C-F15B97DCAEBC}" name="Feelings of Sadness  Distress or Hopelessness  % with rating of &gt;=7" dataDxfId="26"/>
    <tableColumn id="42" xr3:uid="{59A1A317-43CA-493F-B07B-3A3C7F7CBF33}" name="Guilt &amp; Blame  % with rating of &gt;=7" dataDxfId="25"/>
    <tableColumn id="43" xr3:uid="{7879CC22-82E6-4075-A3C3-E2C3C79D4EC5}" name="Hallucinations  % with rating of &gt;=7" dataDxfId="24"/>
    <tableColumn id="44" xr3:uid="{2ED8FDE1-39E0-456D-9650-65F5E41A98EA}" name="Mood Swings  % with rating of &gt;=7" dataDxfId="23"/>
    <tableColumn id="45" xr3:uid="{28A14236-4D00-42A3-BEE4-3071B4C70AA3}" name="Nightmares  % with rating of &gt;=7" dataDxfId="22"/>
    <tableColumn id="46" xr3:uid="{835DE11C-7E73-40AE-9BEE-9AE2931DDE9C}" name="Physical Health Issues  % with rating of &gt;=7" dataDxfId="21"/>
    <tableColumn id="47" xr3:uid="{6CD36002-CC58-4841-8D83-B57096D3ED74}" name="Repetitive or Compulsive Actions  % with rating of &gt;=7" dataDxfId="20"/>
    <tableColumn id="48" xr3:uid="{5899E620-23CF-4D4C-842E-91A8BA5EC7D8}" name="Restlessness &amp; Hyperactivity  % with rating of &gt;=7" dataDxfId="19"/>
    <tableColumn id="49" xr3:uid="{B27608A1-39DC-40FF-A4F6-BF6D8E4A5E7F}" name="Sense of being detached from reality  % with rating of &gt;=7" dataDxfId="18"/>
    <tableColumn id="50" xr3:uid="{FB934C6F-D202-488E-A4EE-D02F98D10F9C}" name="Suicidal Thoughts or Intentions  % with rating of &gt;=7" dataDxfId="17"/>
    <tableColumn id="51" xr3:uid="{23C32588-F586-4B8B-A3F2-3A798B553E55}" name="Susceptibility to Infections  % with rating of &gt;=7" dataDxfId="16"/>
    <tableColumn id="52" xr3:uid="{02095ABB-F884-4030-B963-6705284EECA0}" name="Traumatic Flashbacks  % with rating of &gt;=7" dataDxfId="15"/>
    <tableColumn id="53" xr3:uid="{04598B13-AF08-4312-837B-7E5AA84FA531}" name="Unwanted  Strange or Obsessive Thoughts  % with rating of &gt;=7" dataDxfId="14"/>
    <tableColumn id="54" xr3:uid="{ED59D9D1-C286-409B-AB6E-9083B92A99AE}" name="Sample size (Targeted data /Cleaned)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50376-D97A-594E-AE7B-0AB04D427FF5}">
  <dimension ref="A1:C22"/>
  <sheetViews>
    <sheetView workbookViewId="0">
      <selection activeCell="G27" sqref="G27"/>
    </sheetView>
  </sheetViews>
  <sheetFormatPr defaultColWidth="11.19921875" defaultRowHeight="15.6" x14ac:dyDescent="0.3"/>
  <cols>
    <col min="1" max="1" width="28.19921875" customWidth="1"/>
    <col min="2" max="2" width="15.796875" style="2" customWidth="1"/>
    <col min="3" max="3" width="18.5" style="2" bestFit="1" customWidth="1"/>
    <col min="4" max="4" width="11.19921875" customWidth="1"/>
    <col min="5" max="5" width="18.5" customWidth="1"/>
  </cols>
  <sheetData>
    <row r="1" spans="1:3" ht="21" x14ac:dyDescent="0.4">
      <c r="A1" s="33" t="s">
        <v>154</v>
      </c>
    </row>
    <row r="2" spans="1:3" x14ac:dyDescent="0.3">
      <c r="A2" s="26" t="s">
        <v>153</v>
      </c>
    </row>
    <row r="3" spans="1:3" x14ac:dyDescent="0.3">
      <c r="A3" s="26"/>
    </row>
    <row r="4" spans="1:3" x14ac:dyDescent="0.3">
      <c r="A4" s="27" t="s">
        <v>151</v>
      </c>
      <c r="B4" s="28">
        <v>2024</v>
      </c>
      <c r="C4" s="28" t="s">
        <v>145</v>
      </c>
    </row>
    <row r="5" spans="1:3" x14ac:dyDescent="0.3">
      <c r="A5" s="27" t="s">
        <v>146</v>
      </c>
      <c r="B5" s="29">
        <v>274115</v>
      </c>
      <c r="C5" s="29">
        <v>555250</v>
      </c>
    </row>
    <row r="6" spans="1:3" x14ac:dyDescent="0.3">
      <c r="A6" s="27" t="s">
        <v>147</v>
      </c>
      <c r="B6" s="29">
        <v>205135</v>
      </c>
      <c r="C6" s="29">
        <v>438013</v>
      </c>
    </row>
    <row r="7" spans="1:3" x14ac:dyDescent="0.3">
      <c r="A7" s="27" t="s">
        <v>148</v>
      </c>
      <c r="B7" s="29">
        <v>3485</v>
      </c>
      <c r="C7" s="29">
        <v>6796</v>
      </c>
    </row>
    <row r="8" spans="1:3" x14ac:dyDescent="0.3">
      <c r="A8" s="27" t="s">
        <v>149</v>
      </c>
      <c r="B8" s="29">
        <v>739</v>
      </c>
      <c r="C8" s="29">
        <v>1518</v>
      </c>
    </row>
    <row r="9" spans="1:3" x14ac:dyDescent="0.3">
      <c r="A9" s="27" t="s">
        <v>156</v>
      </c>
      <c r="B9" s="29">
        <v>47</v>
      </c>
      <c r="C9" s="29">
        <v>50</v>
      </c>
    </row>
    <row r="10" spans="1:3" x14ac:dyDescent="0.3">
      <c r="A10" s="27" t="s">
        <v>150</v>
      </c>
      <c r="B10" s="29">
        <v>483521</v>
      </c>
      <c r="C10" s="29">
        <v>1001627</v>
      </c>
    </row>
    <row r="11" spans="1:3" x14ac:dyDescent="0.3">
      <c r="A11" s="1"/>
    </row>
    <row r="12" spans="1:3" x14ac:dyDescent="0.3">
      <c r="A12" s="1"/>
    </row>
    <row r="13" spans="1:3" x14ac:dyDescent="0.3">
      <c r="A13" s="27" t="s">
        <v>83</v>
      </c>
      <c r="B13" s="28">
        <v>2024</v>
      </c>
      <c r="C13" s="28" t="s">
        <v>145</v>
      </c>
    </row>
    <row r="14" spans="1:3" x14ac:dyDescent="0.3">
      <c r="A14" s="27" t="s">
        <v>1</v>
      </c>
      <c r="B14" s="29">
        <v>109170</v>
      </c>
      <c r="C14" s="29">
        <v>202628</v>
      </c>
    </row>
    <row r="15" spans="1:3" x14ac:dyDescent="0.3">
      <c r="A15" s="27" t="s">
        <v>2</v>
      </c>
      <c r="B15" s="29">
        <v>62708</v>
      </c>
      <c r="C15" s="29">
        <v>133852</v>
      </c>
    </row>
    <row r="16" spans="1:3" x14ac:dyDescent="0.3">
      <c r="A16" s="27" t="s">
        <v>3</v>
      </c>
      <c r="B16" s="29">
        <v>64718</v>
      </c>
      <c r="C16" s="29">
        <v>148087</v>
      </c>
    </row>
    <row r="17" spans="1:3" x14ac:dyDescent="0.3">
      <c r="A17" s="27" t="s">
        <v>4</v>
      </c>
      <c r="B17" s="29">
        <v>70210</v>
      </c>
      <c r="C17" s="29">
        <v>157937</v>
      </c>
    </row>
    <row r="18" spans="1:3" x14ac:dyDescent="0.3">
      <c r="A18" s="27" t="s">
        <v>5</v>
      </c>
      <c r="B18" s="29">
        <v>78463</v>
      </c>
      <c r="C18" s="29">
        <v>171141</v>
      </c>
    </row>
    <row r="19" spans="1:3" x14ac:dyDescent="0.3">
      <c r="A19" s="27" t="s">
        <v>6</v>
      </c>
      <c r="B19" s="29">
        <v>64314</v>
      </c>
      <c r="C19" s="29">
        <v>128809</v>
      </c>
    </row>
    <row r="20" spans="1:3" x14ac:dyDescent="0.3">
      <c r="A20" s="27" t="s">
        <v>7</v>
      </c>
      <c r="B20" s="29">
        <v>33584</v>
      </c>
      <c r="C20" s="29">
        <v>58975</v>
      </c>
    </row>
    <row r="21" spans="1:3" x14ac:dyDescent="0.3">
      <c r="A21" s="27" t="s">
        <v>156</v>
      </c>
      <c r="B21" s="29">
        <v>354</v>
      </c>
      <c r="C21" s="29">
        <v>198</v>
      </c>
    </row>
    <row r="22" spans="1:3" x14ac:dyDescent="0.3">
      <c r="A22" s="27" t="s">
        <v>150</v>
      </c>
      <c r="B22" s="29">
        <v>483521</v>
      </c>
      <c r="C22" s="29">
        <v>1001627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8D4CC-0085-4A41-930A-63EA2C953AB2}">
  <dimension ref="A1:G35"/>
  <sheetViews>
    <sheetView topLeftCell="A4" workbookViewId="0">
      <selection activeCell="B41" sqref="B41"/>
    </sheetView>
  </sheetViews>
  <sheetFormatPr defaultColWidth="11.19921875" defaultRowHeight="15.6" x14ac:dyDescent="0.3"/>
  <cols>
    <col min="1" max="1" width="34.296875" style="13" bestFit="1" customWidth="1"/>
    <col min="2" max="6" width="10.796875" style="13"/>
    <col min="7" max="7" width="10.796875" style="12"/>
  </cols>
  <sheetData>
    <row r="1" spans="1:7" ht="21" x14ac:dyDescent="0.4">
      <c r="A1" s="32" t="s">
        <v>137</v>
      </c>
      <c r="B1" s="12"/>
      <c r="C1" s="12"/>
      <c r="D1" s="12"/>
      <c r="E1" s="12"/>
      <c r="F1" s="12"/>
    </row>
    <row r="2" spans="1:7" x14ac:dyDescent="0.3">
      <c r="B2" s="12"/>
      <c r="C2" s="12"/>
      <c r="D2" s="12"/>
      <c r="E2" s="12"/>
      <c r="F2" s="12"/>
    </row>
    <row r="3" spans="1:7" x14ac:dyDescent="0.3">
      <c r="A3" s="11" t="s">
        <v>138</v>
      </c>
      <c r="B3" s="14"/>
      <c r="C3" s="15"/>
      <c r="D3" s="14"/>
      <c r="E3" s="14"/>
      <c r="F3" s="15"/>
    </row>
    <row r="4" spans="1:7" x14ac:dyDescent="0.3">
      <c r="A4" s="16"/>
      <c r="B4" s="17">
        <v>2019</v>
      </c>
      <c r="C4" s="17">
        <v>2020</v>
      </c>
      <c r="D4" s="17">
        <v>2021</v>
      </c>
      <c r="E4" s="17">
        <v>2022</v>
      </c>
      <c r="F4" s="17">
        <v>2023</v>
      </c>
      <c r="G4" s="17">
        <v>2024</v>
      </c>
    </row>
    <row r="5" spans="1:7" x14ac:dyDescent="0.3">
      <c r="A5" s="16" t="s">
        <v>139</v>
      </c>
      <c r="B5" s="18">
        <v>90</v>
      </c>
      <c r="C5" s="18">
        <v>66</v>
      </c>
      <c r="D5" s="19">
        <v>58</v>
      </c>
      <c r="E5" s="19">
        <v>60.57</v>
      </c>
      <c r="F5" s="19">
        <v>62.034024228817813</v>
      </c>
      <c r="G5" s="19">
        <v>59.679376767649899</v>
      </c>
    </row>
    <row r="6" spans="1:7" x14ac:dyDescent="0.3">
      <c r="A6" s="16" t="s">
        <v>140</v>
      </c>
      <c r="B6" s="20"/>
      <c r="C6" s="20"/>
      <c r="D6" s="19">
        <v>64</v>
      </c>
      <c r="E6" s="19">
        <v>64.19</v>
      </c>
      <c r="F6" s="21">
        <v>64.747249790614816</v>
      </c>
      <c r="G6" s="19">
        <v>62.810444248244799</v>
      </c>
    </row>
    <row r="7" spans="1:7" x14ac:dyDescent="0.3">
      <c r="A7" s="16" t="s">
        <v>141</v>
      </c>
      <c r="B7" s="20"/>
      <c r="C7" s="20"/>
      <c r="D7" s="20"/>
      <c r="E7" s="19">
        <v>64.332090988485604</v>
      </c>
      <c r="F7" s="19">
        <v>64.447860677446101</v>
      </c>
      <c r="G7" s="19">
        <v>62.432044220902299</v>
      </c>
    </row>
    <row r="8" spans="1:7" x14ac:dyDescent="0.3">
      <c r="A8" s="16" t="s">
        <v>155</v>
      </c>
      <c r="B8" s="20"/>
      <c r="C8" s="20"/>
      <c r="D8" s="20"/>
      <c r="E8" s="20"/>
      <c r="F8" s="20"/>
      <c r="G8" s="20">
        <v>63</v>
      </c>
    </row>
    <row r="9" spans="1:7" x14ac:dyDescent="0.3">
      <c r="A9" s="11"/>
      <c r="B9" s="12"/>
      <c r="C9" s="12"/>
      <c r="D9" s="12"/>
      <c r="E9" s="12"/>
      <c r="F9" s="12"/>
    </row>
    <row r="10" spans="1:7" x14ac:dyDescent="0.3">
      <c r="A10" s="11" t="s">
        <v>84</v>
      </c>
      <c r="B10" s="12"/>
      <c r="C10" s="12"/>
      <c r="D10" s="12"/>
      <c r="E10" s="12"/>
      <c r="F10" s="12"/>
    </row>
    <row r="11" spans="1:7" x14ac:dyDescent="0.3">
      <c r="A11" s="16"/>
      <c r="B11" s="17">
        <v>2019</v>
      </c>
      <c r="C11" s="17">
        <v>2020</v>
      </c>
      <c r="D11" s="17">
        <v>2021</v>
      </c>
      <c r="E11" s="17">
        <v>2022</v>
      </c>
      <c r="F11" s="17">
        <v>2023</v>
      </c>
      <c r="G11" s="17">
        <v>2024</v>
      </c>
    </row>
    <row r="12" spans="1:7" x14ac:dyDescent="0.3">
      <c r="A12" s="16" t="s">
        <v>139</v>
      </c>
      <c r="B12" s="19">
        <v>14.06</v>
      </c>
      <c r="C12" s="19">
        <v>26</v>
      </c>
      <c r="D12" s="19">
        <v>30</v>
      </c>
      <c r="E12" s="19">
        <v>29.21</v>
      </c>
      <c r="F12" s="19">
        <v>29.089670828430901</v>
      </c>
      <c r="G12" s="19">
        <v>29.806711991341601</v>
      </c>
    </row>
    <row r="13" spans="1:7" x14ac:dyDescent="0.3">
      <c r="A13" s="16" t="s">
        <v>140</v>
      </c>
      <c r="B13" s="19"/>
      <c r="C13" s="19"/>
      <c r="D13" s="19">
        <v>26</v>
      </c>
      <c r="E13" s="19">
        <v>27.12</v>
      </c>
      <c r="F13" s="19">
        <v>27.481237736801294</v>
      </c>
      <c r="G13" s="19">
        <v>28.148433244601101</v>
      </c>
    </row>
    <row r="14" spans="1:7" x14ac:dyDescent="0.3">
      <c r="A14" s="16" t="s">
        <v>141</v>
      </c>
      <c r="B14" s="19"/>
      <c r="C14" s="19"/>
      <c r="D14" s="19"/>
      <c r="E14" s="19">
        <v>26.93</v>
      </c>
      <c r="F14" s="19">
        <v>27.33</v>
      </c>
      <c r="G14" s="19">
        <v>28.181353376969899</v>
      </c>
    </row>
    <row r="15" spans="1:7" x14ac:dyDescent="0.3">
      <c r="A15" s="16" t="s">
        <v>155</v>
      </c>
      <c r="B15" s="25"/>
      <c r="C15" s="25"/>
      <c r="D15" s="25"/>
      <c r="E15" s="25"/>
      <c r="F15" s="25"/>
      <c r="G15" s="20">
        <v>28</v>
      </c>
    </row>
    <row r="17" spans="1:7" x14ac:dyDescent="0.3">
      <c r="A17" s="11" t="s">
        <v>142</v>
      </c>
    </row>
    <row r="18" spans="1:7" x14ac:dyDescent="0.3">
      <c r="A18" s="22" t="s">
        <v>143</v>
      </c>
      <c r="B18" s="21">
        <v>2019</v>
      </c>
      <c r="C18" s="21">
        <v>2020</v>
      </c>
      <c r="D18" s="21">
        <v>2021</v>
      </c>
      <c r="E18" s="21">
        <v>2022</v>
      </c>
      <c r="F18" s="21">
        <v>2023</v>
      </c>
      <c r="G18" s="17">
        <v>2024</v>
      </c>
    </row>
    <row r="19" spans="1:7" x14ac:dyDescent="0.3">
      <c r="A19" s="16" t="s">
        <v>1</v>
      </c>
      <c r="B19" s="19">
        <v>63.7</v>
      </c>
      <c r="C19" s="19">
        <v>22.049609988409301</v>
      </c>
      <c r="D19" s="19">
        <v>18.611047678607136</v>
      </c>
      <c r="E19" s="19">
        <v>21.014996771753136</v>
      </c>
      <c r="F19" s="19">
        <v>22.034066785162008</v>
      </c>
      <c r="G19" s="19">
        <v>26.636260184072501</v>
      </c>
    </row>
    <row r="20" spans="1:7" x14ac:dyDescent="0.3">
      <c r="A20" s="16" t="s">
        <v>2</v>
      </c>
      <c r="B20" s="19">
        <v>77</v>
      </c>
      <c r="C20" s="19">
        <v>36.750583342104697</v>
      </c>
      <c r="D20" s="19">
        <v>27.667563313431693</v>
      </c>
      <c r="E20" s="19">
        <v>34.713819014782786</v>
      </c>
      <c r="F20" s="19">
        <v>34.0433391261259</v>
      </c>
      <c r="G20" s="19">
        <v>31.502714439792499</v>
      </c>
    </row>
    <row r="21" spans="1:7" x14ac:dyDescent="0.3">
      <c r="A21" s="16" t="s">
        <v>3</v>
      </c>
      <c r="B21" s="19">
        <v>80</v>
      </c>
      <c r="C21" s="19">
        <v>53.492294822603903</v>
      </c>
      <c r="D21" s="19">
        <v>50.582511980616204</v>
      </c>
      <c r="E21" s="19">
        <v>55.005324975448623</v>
      </c>
      <c r="F21" s="19">
        <v>53.712014452640929</v>
      </c>
      <c r="G21" s="19">
        <v>49.894581915827999</v>
      </c>
    </row>
    <row r="22" spans="1:7" x14ac:dyDescent="0.3">
      <c r="A22" s="16" t="s">
        <v>4</v>
      </c>
      <c r="B22" s="19">
        <v>95</v>
      </c>
      <c r="C22" s="19">
        <v>67.320044774056001</v>
      </c>
      <c r="D22" s="19">
        <v>69.673775155015591</v>
      </c>
      <c r="E22" s="19">
        <v>73.74173682025598</v>
      </c>
      <c r="F22" s="19">
        <v>70.139559414158271</v>
      </c>
      <c r="G22" s="19">
        <v>68.892432284592005</v>
      </c>
    </row>
    <row r="23" spans="1:7" x14ac:dyDescent="0.3">
      <c r="A23" s="16" t="s">
        <v>5</v>
      </c>
      <c r="B23" s="19">
        <v>97.3</v>
      </c>
      <c r="C23" s="19">
        <v>83.351600129175594</v>
      </c>
      <c r="D23" s="19">
        <v>87.681404320088433</v>
      </c>
      <c r="E23" s="19">
        <v>86.672379182085393</v>
      </c>
      <c r="F23" s="19">
        <v>88.131387874099261</v>
      </c>
      <c r="G23" s="19">
        <v>88.511190324035297</v>
      </c>
    </row>
    <row r="24" spans="1:7" x14ac:dyDescent="0.3">
      <c r="A24" s="16" t="s">
        <v>6</v>
      </c>
      <c r="B24" s="19">
        <v>106</v>
      </c>
      <c r="C24" s="19">
        <v>106.899723393214</v>
      </c>
      <c r="D24" s="19">
        <v>104.66794353884741</v>
      </c>
      <c r="E24" s="19">
        <v>102.82850136749494</v>
      </c>
      <c r="F24" s="19">
        <v>103.0662605943044</v>
      </c>
      <c r="G24" s="19">
        <v>106.886089069954</v>
      </c>
    </row>
    <row r="25" spans="1:7" x14ac:dyDescent="0.3">
      <c r="A25" s="16" t="s">
        <v>7</v>
      </c>
      <c r="B25" s="19">
        <v>113.5</v>
      </c>
      <c r="C25" s="19">
        <v>122.3668123295614</v>
      </c>
      <c r="D25" s="19">
        <v>114.72102855728738</v>
      </c>
      <c r="E25" s="19">
        <v>116.44944117965665</v>
      </c>
      <c r="F25" s="19">
        <v>115.45691825480901</v>
      </c>
      <c r="G25" s="19">
        <v>117.25792995504401</v>
      </c>
    </row>
    <row r="26" spans="1:7" x14ac:dyDescent="0.3">
      <c r="A26" s="11"/>
      <c r="B26" s="12"/>
      <c r="C26" s="12"/>
      <c r="D26" s="12"/>
      <c r="E26" s="23"/>
      <c r="F26" s="23"/>
      <c r="G26" s="24"/>
    </row>
    <row r="27" spans="1:7" x14ac:dyDescent="0.3">
      <c r="A27" s="11" t="s">
        <v>144</v>
      </c>
    </row>
    <row r="28" spans="1:7" x14ac:dyDescent="0.3">
      <c r="A28" s="16" t="s">
        <v>143</v>
      </c>
      <c r="B28" s="17">
        <v>2019</v>
      </c>
      <c r="C28" s="17">
        <v>2020</v>
      </c>
      <c r="D28" s="17">
        <v>2021</v>
      </c>
      <c r="E28" s="17">
        <v>2022</v>
      </c>
      <c r="F28" s="17">
        <v>2023</v>
      </c>
      <c r="G28" s="17">
        <v>2024</v>
      </c>
    </row>
    <row r="29" spans="1:7" x14ac:dyDescent="0.3">
      <c r="A29" s="16" t="s">
        <v>1</v>
      </c>
      <c r="B29" s="19">
        <v>19.399999999999999</v>
      </c>
      <c r="C29" s="19">
        <v>44</v>
      </c>
      <c r="D29" s="19">
        <v>50.723802900370288</v>
      </c>
      <c r="E29" s="19">
        <v>49.761212893265316</v>
      </c>
      <c r="F29" s="19">
        <v>49.571381210767228</v>
      </c>
      <c r="G29" s="19">
        <v>45.925743662654597</v>
      </c>
    </row>
    <row r="30" spans="1:7" x14ac:dyDescent="0.3">
      <c r="A30" s="16" t="s">
        <v>2</v>
      </c>
      <c r="B30" s="19">
        <v>14.1</v>
      </c>
      <c r="C30" s="19">
        <v>33</v>
      </c>
      <c r="D30" s="19">
        <v>45.505415027898373</v>
      </c>
      <c r="E30" s="19">
        <v>41.334982892519569</v>
      </c>
      <c r="F30" s="19">
        <v>42.116477088020332</v>
      </c>
      <c r="G30" s="19">
        <v>42.436705841087097</v>
      </c>
    </row>
    <row r="31" spans="1:7" x14ac:dyDescent="0.3">
      <c r="A31" s="16" t="s">
        <v>3</v>
      </c>
      <c r="B31" s="19">
        <v>17</v>
      </c>
      <c r="C31" s="19">
        <v>27</v>
      </c>
      <c r="D31" s="19">
        <v>32.38446621332789</v>
      </c>
      <c r="E31" s="19">
        <v>30.690539562845291</v>
      </c>
      <c r="F31" s="19">
        <v>31.719197201551999</v>
      </c>
      <c r="G31" s="19">
        <v>33.968037701285901</v>
      </c>
    </row>
    <row r="32" spans="1:7" x14ac:dyDescent="0.3">
      <c r="A32" s="16" t="s">
        <v>4</v>
      </c>
      <c r="B32" s="19">
        <v>12</v>
      </c>
      <c r="C32" s="19">
        <v>21</v>
      </c>
      <c r="D32" s="19">
        <v>23.440156754830369</v>
      </c>
      <c r="E32" s="19">
        <v>21.775559590825559</v>
      </c>
      <c r="F32" s="19">
        <v>24.604411593474261</v>
      </c>
      <c r="G32" s="19">
        <v>24.442940886407801</v>
      </c>
    </row>
    <row r="33" spans="1:7" x14ac:dyDescent="0.3">
      <c r="A33" s="16" t="s">
        <v>5</v>
      </c>
      <c r="B33" s="19">
        <v>11.6</v>
      </c>
      <c r="C33" s="19">
        <v>15</v>
      </c>
      <c r="D33" s="19">
        <v>15.519289334913839</v>
      </c>
      <c r="E33" s="19">
        <v>16.653211749708028</v>
      </c>
      <c r="F33" s="19">
        <v>16.197813954367518</v>
      </c>
      <c r="G33" s="19">
        <v>16.372648992747301</v>
      </c>
    </row>
    <row r="34" spans="1:7" x14ac:dyDescent="0.3">
      <c r="A34" s="16" t="s">
        <v>6</v>
      </c>
      <c r="B34" s="19">
        <v>8.4499999999999993</v>
      </c>
      <c r="C34" s="19">
        <v>8</v>
      </c>
      <c r="D34" s="19">
        <v>8.764978793316585</v>
      </c>
      <c r="E34" s="19">
        <v>9.4450105947387328</v>
      </c>
      <c r="F34" s="19">
        <v>10.055277989053522</v>
      </c>
      <c r="G34" s="19">
        <v>8.9343791137865001</v>
      </c>
    </row>
    <row r="35" spans="1:7" x14ac:dyDescent="0.3">
      <c r="A35" s="16" t="s">
        <v>7</v>
      </c>
      <c r="B35" s="19">
        <v>0</v>
      </c>
      <c r="C35" s="19">
        <v>6</v>
      </c>
      <c r="D35" s="19">
        <v>6.0100561983160219</v>
      </c>
      <c r="E35" s="19">
        <v>5.5803092386025428</v>
      </c>
      <c r="F35" s="19">
        <v>5.7362716112517287</v>
      </c>
      <c r="G35" s="19">
        <v>5.4017543228183804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1B3C3-EFAD-E14E-9379-2E5B0F2953DD}">
  <dimension ref="A1:BB2016"/>
  <sheetViews>
    <sheetView zoomScale="110" zoomScaleNormal="86" workbookViewId="0">
      <selection activeCell="D1" sqref="D1"/>
    </sheetView>
  </sheetViews>
  <sheetFormatPr defaultColWidth="10.796875" defaultRowHeight="15.6" x14ac:dyDescent="0.3"/>
  <cols>
    <col min="1" max="1" width="30.69921875" style="1" customWidth="1"/>
    <col min="2" max="2" width="13.796875" style="5" customWidth="1"/>
    <col min="3" max="3" width="11.5" style="5"/>
    <col min="4" max="4" width="20.09765625" style="6" customWidth="1"/>
    <col min="5" max="5" width="18.5" style="6" customWidth="1"/>
    <col min="6" max="6" width="22.3984375" style="6" customWidth="1"/>
    <col min="7" max="7" width="31.796875" style="4" customWidth="1"/>
    <col min="8" max="8" width="38.296875" style="4" customWidth="1"/>
    <col min="9" max="9" width="35.69921875" style="4" customWidth="1"/>
    <col min="10" max="10" width="30.3984375" style="4" customWidth="1"/>
    <col min="11" max="11" width="42.8984375" style="4" customWidth="1"/>
    <col min="12" max="12" width="46" style="4" customWidth="1"/>
    <col min="13" max="13" width="44.296875" style="4" customWidth="1"/>
    <col min="14" max="14" width="34.59765625" style="4" customWidth="1"/>
    <col min="15" max="15" width="34.3984375" style="4" customWidth="1"/>
    <col min="16" max="16" width="36.796875" style="4" customWidth="1"/>
    <col min="17" max="17" width="26.796875" style="4" customWidth="1"/>
    <col min="18" max="18" width="29.796875" style="4" customWidth="1"/>
    <col min="19" max="19" width="38.5" style="4" customWidth="1"/>
    <col min="20" max="20" width="26.19921875" style="4" customWidth="1"/>
    <col min="21" max="21" width="36.09765625" style="4" customWidth="1"/>
    <col min="22" max="22" width="39.3984375" style="4" customWidth="1"/>
    <col min="23" max="23" width="40.5" style="4" customWidth="1"/>
    <col min="24" max="24" width="35.09765625" style="4" customWidth="1"/>
    <col min="25" max="25" width="40.3984375" style="4" customWidth="1"/>
    <col min="26" max="26" width="28.09765625" style="4" customWidth="1"/>
    <col min="27" max="27" width="39.8984375" style="4" customWidth="1"/>
    <col min="28" max="28" width="35.19921875" style="4" customWidth="1"/>
    <col min="29" max="29" width="30.5" style="4" customWidth="1"/>
    <col min="30" max="30" width="47.296875" style="4" customWidth="1"/>
    <col min="31" max="31" width="35.69921875" style="4" customWidth="1"/>
    <col min="32" max="32" width="36.59765625" style="4" customWidth="1"/>
    <col min="33" max="33" width="34.09765625" style="4" customWidth="1"/>
    <col min="34" max="34" width="28.3984375" style="4" customWidth="1"/>
    <col min="35" max="35" width="41.8984375" style="4" customWidth="1"/>
    <col min="36" max="36" width="34.3984375" style="4" customWidth="1"/>
    <col min="37" max="37" width="39.796875" style="4" customWidth="1"/>
    <col min="38" max="38" width="44.19921875" style="4" customWidth="1"/>
    <col min="39" max="39" width="34.8984375" style="4" customWidth="1"/>
    <col min="40" max="40" width="31.296875" style="4" customWidth="1"/>
    <col min="41" max="41" width="51.3984375" style="4" customWidth="1"/>
    <col min="42" max="42" width="30.69921875" style="4" customWidth="1"/>
    <col min="43" max="43" width="31.59765625" style="4" customWidth="1"/>
    <col min="44" max="44" width="30.3984375" style="4" customWidth="1"/>
    <col min="45" max="45" width="29.09765625" style="4" customWidth="1"/>
    <col min="46" max="46" width="38.09765625" style="4" customWidth="1"/>
    <col min="47" max="47" width="46.796875" style="4" customWidth="1"/>
    <col min="48" max="48" width="43.296875" style="4" customWidth="1"/>
    <col min="49" max="49" width="49.796875" style="4" customWidth="1"/>
    <col min="50" max="50" width="45.19921875" style="4" customWidth="1"/>
    <col min="51" max="51" width="41.59765625" style="4" customWidth="1"/>
    <col min="52" max="52" width="37.796875" style="4" customWidth="1"/>
    <col min="53" max="53" width="51.3984375" style="4" customWidth="1"/>
    <col min="54" max="54" width="33.5" style="7" customWidth="1"/>
    <col min="55" max="16384" width="10.796875" style="5"/>
  </cols>
  <sheetData>
    <row r="1" spans="1:54" ht="31.2" x14ac:dyDescent="0.3">
      <c r="A1" s="39" t="s">
        <v>0</v>
      </c>
      <c r="B1" s="40" t="s">
        <v>151</v>
      </c>
      <c r="C1" s="41" t="s">
        <v>83</v>
      </c>
      <c r="D1" s="48" t="s">
        <v>135</v>
      </c>
      <c r="E1" s="49" t="s">
        <v>136</v>
      </c>
      <c r="F1" s="48" t="s">
        <v>84</v>
      </c>
      <c r="G1" s="42" t="s">
        <v>85</v>
      </c>
      <c r="H1" s="42" t="s">
        <v>86</v>
      </c>
      <c r="I1" s="42" t="s">
        <v>87</v>
      </c>
      <c r="J1" s="42" t="s">
        <v>88</v>
      </c>
      <c r="K1" s="42" t="s">
        <v>89</v>
      </c>
      <c r="L1" s="42" t="s">
        <v>90</v>
      </c>
      <c r="M1" s="42" t="s">
        <v>91</v>
      </c>
      <c r="N1" s="42" t="s">
        <v>92</v>
      </c>
      <c r="O1" s="42" t="s">
        <v>93</v>
      </c>
      <c r="P1" s="42" t="s">
        <v>94</v>
      </c>
      <c r="Q1" s="42" t="s">
        <v>95</v>
      </c>
      <c r="R1" s="42" t="s">
        <v>96</v>
      </c>
      <c r="S1" s="42" t="s">
        <v>97</v>
      </c>
      <c r="T1" s="42" t="s">
        <v>98</v>
      </c>
      <c r="U1" s="42" t="s">
        <v>99</v>
      </c>
      <c r="V1" s="42" t="s">
        <v>100</v>
      </c>
      <c r="W1" s="42" t="s">
        <v>101</v>
      </c>
      <c r="X1" s="42" t="s">
        <v>102</v>
      </c>
      <c r="Y1" s="42" t="s">
        <v>103</v>
      </c>
      <c r="Z1" s="42" t="s">
        <v>104</v>
      </c>
      <c r="AA1" s="42" t="s">
        <v>105</v>
      </c>
      <c r="AB1" s="42" t="s">
        <v>106</v>
      </c>
      <c r="AC1" s="42" t="s">
        <v>107</v>
      </c>
      <c r="AD1" s="42" t="s">
        <v>108</v>
      </c>
      <c r="AE1" s="42" t="s">
        <v>109</v>
      </c>
      <c r="AF1" s="42" t="s">
        <v>110</v>
      </c>
      <c r="AG1" s="42" t="s">
        <v>111</v>
      </c>
      <c r="AH1" s="42" t="s">
        <v>112</v>
      </c>
      <c r="AI1" s="42" t="s">
        <v>113</v>
      </c>
      <c r="AJ1" s="42" t="s">
        <v>114</v>
      </c>
      <c r="AK1" s="42" t="s">
        <v>115</v>
      </c>
      <c r="AL1" s="42" t="s">
        <v>116</v>
      </c>
      <c r="AM1" s="42" t="s">
        <v>117</v>
      </c>
      <c r="AN1" s="42" t="s">
        <v>118</v>
      </c>
      <c r="AO1" s="42" t="s">
        <v>119</v>
      </c>
      <c r="AP1" s="42" t="s">
        <v>120</v>
      </c>
      <c r="AQ1" s="42" t="s">
        <v>121</v>
      </c>
      <c r="AR1" s="42" t="s">
        <v>122</v>
      </c>
      <c r="AS1" s="42" t="s">
        <v>123</v>
      </c>
      <c r="AT1" s="42" t="s">
        <v>124</v>
      </c>
      <c r="AU1" s="42" t="s">
        <v>125</v>
      </c>
      <c r="AV1" s="42" t="s">
        <v>126</v>
      </c>
      <c r="AW1" s="42" t="s">
        <v>127</v>
      </c>
      <c r="AX1" s="42" t="s">
        <v>128</v>
      </c>
      <c r="AY1" s="42" t="s">
        <v>129</v>
      </c>
      <c r="AZ1" s="42" t="s">
        <v>130</v>
      </c>
      <c r="BA1" s="42" t="s">
        <v>131</v>
      </c>
      <c r="BB1" s="43" t="s">
        <v>152</v>
      </c>
    </row>
    <row r="2" spans="1:54" x14ac:dyDescent="0.3">
      <c r="A2" s="30" t="s">
        <v>172</v>
      </c>
      <c r="B2" t="s">
        <v>168</v>
      </c>
      <c r="C2" t="s">
        <v>168</v>
      </c>
      <c r="D2" s="3">
        <v>62.835362107940099</v>
      </c>
      <c r="E2" s="46">
        <v>8.8583802329809096</v>
      </c>
      <c r="F2" s="3">
        <v>27.350402682547699</v>
      </c>
      <c r="G2" s="34">
        <v>3.6652371928645699</v>
      </c>
      <c r="H2" s="35">
        <v>8.2664612883414605</v>
      </c>
      <c r="I2" s="35">
        <v>11.656545280481399</v>
      </c>
      <c r="J2" s="35">
        <v>3.44332082386134</v>
      </c>
      <c r="K2" s="35">
        <v>4.9659935371571997</v>
      </c>
      <c r="L2" s="35">
        <v>6.6464041696737901</v>
      </c>
      <c r="M2" s="35">
        <v>5.3163842616012502</v>
      </c>
      <c r="N2" s="35">
        <v>8.42075343018384</v>
      </c>
      <c r="O2" s="35">
        <v>10.1912002738077</v>
      </c>
      <c r="P2" s="35">
        <v>9.8921920634515192</v>
      </c>
      <c r="Q2" s="35">
        <v>3.656406639953</v>
      </c>
      <c r="R2" s="35">
        <v>9.7584575504326292</v>
      </c>
      <c r="S2" s="35">
        <v>8.2969012637275608</v>
      </c>
      <c r="T2" s="35">
        <v>5.6920584720474796</v>
      </c>
      <c r="U2" s="35">
        <v>10.059144813183201</v>
      </c>
      <c r="V2" s="35">
        <v>7.2836889449391302</v>
      </c>
      <c r="W2" s="35">
        <v>7.6011198207108297</v>
      </c>
      <c r="X2" s="35">
        <v>3.3672662656424599</v>
      </c>
      <c r="Y2" s="35">
        <v>9.6711464541848802</v>
      </c>
      <c r="Z2" s="35">
        <v>10.9054857948259</v>
      </c>
      <c r="AA2" s="35">
        <v>10.352046849758</v>
      </c>
      <c r="AB2" s="35">
        <v>2.4008012018877198</v>
      </c>
      <c r="AC2" s="35">
        <v>16.969909922937902</v>
      </c>
      <c r="AD2" s="35">
        <v>5.8938956327126997</v>
      </c>
      <c r="AE2" s="35">
        <v>4.2572779836651202</v>
      </c>
      <c r="AF2" s="35">
        <v>11.469692703702799</v>
      </c>
      <c r="AG2" s="35">
        <v>15.7844653569723</v>
      </c>
      <c r="AH2" s="35">
        <v>18.802463895943799</v>
      </c>
      <c r="AI2" s="35">
        <v>12.6768954380543</v>
      </c>
      <c r="AJ2" s="35">
        <v>24.4885451653319</v>
      </c>
      <c r="AK2" s="35">
        <v>34.086836796351101</v>
      </c>
      <c r="AL2" s="35">
        <v>22.130570413922701</v>
      </c>
      <c r="AM2" s="35">
        <v>26.4657165996298</v>
      </c>
      <c r="AN2" s="35">
        <v>38.103651387660697</v>
      </c>
      <c r="AO2" s="35">
        <v>31.484910213922699</v>
      </c>
      <c r="AP2" s="35">
        <v>31.563391216734502</v>
      </c>
      <c r="AQ2" s="35">
        <v>10.39090595809</v>
      </c>
      <c r="AR2" s="35">
        <v>30.6033746680924</v>
      </c>
      <c r="AS2" s="35">
        <v>15.9453936008701</v>
      </c>
      <c r="AT2" s="35">
        <v>26.3439160231115</v>
      </c>
      <c r="AU2" s="35">
        <v>17.610640416346499</v>
      </c>
      <c r="AV2" s="35">
        <v>24.461112264605202</v>
      </c>
      <c r="AW2" s="35">
        <v>23.859125808088301</v>
      </c>
      <c r="AX2" s="35">
        <v>13.967269980778701</v>
      </c>
      <c r="AY2" s="35">
        <v>17.798946588078898</v>
      </c>
      <c r="AZ2" s="35">
        <v>27.380264361411999</v>
      </c>
      <c r="BA2" s="35">
        <v>33.671792669057297</v>
      </c>
      <c r="BB2" s="36">
        <v>661426</v>
      </c>
    </row>
    <row r="3" spans="1:54" x14ac:dyDescent="0.3">
      <c r="A3" s="30" t="s">
        <v>172</v>
      </c>
      <c r="B3" t="s">
        <v>168</v>
      </c>
      <c r="C3" t="s">
        <v>1</v>
      </c>
      <c r="D3" s="3">
        <v>27.678563642977</v>
      </c>
      <c r="E3" s="46">
        <v>9.1508016953696494</v>
      </c>
      <c r="F3" s="3">
        <v>44.752595407655299</v>
      </c>
      <c r="G3" s="3">
        <v>5.0315955325638599</v>
      </c>
      <c r="H3" s="4">
        <v>11.279824239207899</v>
      </c>
      <c r="I3" s="4">
        <v>19.434568646325701</v>
      </c>
      <c r="J3" s="4">
        <v>5.3542109021213697</v>
      </c>
      <c r="K3" s="4">
        <v>6.7571406235068503</v>
      </c>
      <c r="L3" s="4">
        <v>8.2202925325309106</v>
      </c>
      <c r="M3" s="4">
        <v>8.33821601477824</v>
      </c>
      <c r="N3" s="4">
        <v>14.151661493503701</v>
      </c>
      <c r="O3" s="4">
        <v>16.357942648848699</v>
      </c>
      <c r="P3" s="4">
        <v>15.9407004903605</v>
      </c>
      <c r="Q3" s="4">
        <v>6.0437136840637997</v>
      </c>
      <c r="R3" s="4">
        <v>15.6929006750706</v>
      </c>
      <c r="S3" s="4">
        <v>15.8553407382707</v>
      </c>
      <c r="T3" s="4">
        <v>9.1230013741976901</v>
      </c>
      <c r="U3" s="4">
        <v>14.692667432666701</v>
      </c>
      <c r="V3" s="4">
        <v>13.428702863454999</v>
      </c>
      <c r="W3" s="4">
        <v>13.9361165768231</v>
      </c>
      <c r="X3" s="4">
        <v>5.0631406968321597</v>
      </c>
      <c r="Y3" s="4">
        <v>14.844145809216499</v>
      </c>
      <c r="Z3" s="4">
        <v>19.529392316437001</v>
      </c>
      <c r="AA3" s="4">
        <v>18.111285321458301</v>
      </c>
      <c r="AB3" s="4">
        <v>4.0724828557313302</v>
      </c>
      <c r="AC3" s="4">
        <v>22.947383332480101</v>
      </c>
      <c r="AD3" s="4">
        <v>11.839591159947799</v>
      </c>
      <c r="AE3" s="4">
        <v>8.2911497873787301</v>
      </c>
      <c r="AF3" s="4">
        <v>16.925983393610601</v>
      </c>
      <c r="AG3" s="4">
        <v>23.2056631591967</v>
      </c>
      <c r="AH3" s="4">
        <v>28.501415812457498</v>
      </c>
      <c r="AI3" s="4">
        <v>17.245302262908499</v>
      </c>
      <c r="AJ3" s="4">
        <v>34.047709724387097</v>
      </c>
      <c r="AK3" s="4">
        <v>48.135993184090999</v>
      </c>
      <c r="AL3" s="4">
        <v>35.611722298911701</v>
      </c>
      <c r="AM3" s="4">
        <v>33.275365496988201</v>
      </c>
      <c r="AN3" s="4">
        <v>49.9773024166497</v>
      </c>
      <c r="AO3" s="4">
        <v>46.399160069096602</v>
      </c>
      <c r="AP3" s="4">
        <v>47.323908330996296</v>
      </c>
      <c r="AQ3" s="4">
        <v>15.299171612555799</v>
      </c>
      <c r="AR3" s="4">
        <v>45.574074826519798</v>
      </c>
      <c r="AS3" s="4">
        <v>18.647879637065099</v>
      </c>
      <c r="AT3" s="4">
        <v>25.152482246909901</v>
      </c>
      <c r="AU3" s="4">
        <v>29.326070252601799</v>
      </c>
      <c r="AV3" s="4">
        <v>28.991256482205401</v>
      </c>
      <c r="AW3" s="4">
        <v>39.073307034223397</v>
      </c>
      <c r="AX3" s="4">
        <v>25.840263469892101</v>
      </c>
      <c r="AY3" s="4">
        <v>20.970980030209802</v>
      </c>
      <c r="AZ3" s="4">
        <v>37.286403048217799</v>
      </c>
      <c r="BA3" s="4">
        <v>51.5840120931027</v>
      </c>
      <c r="BB3" s="37">
        <v>108827</v>
      </c>
    </row>
    <row r="4" spans="1:54" x14ac:dyDescent="0.3">
      <c r="A4" s="30" t="s">
        <v>172</v>
      </c>
      <c r="B4" t="s">
        <v>168</v>
      </c>
      <c r="C4" t="s">
        <v>2</v>
      </c>
      <c r="D4" s="3">
        <v>40.436037681446699</v>
      </c>
      <c r="E4" s="46">
        <v>12.6014332258467</v>
      </c>
      <c r="F4" s="3">
        <v>37.442154453370399</v>
      </c>
      <c r="G4" s="3">
        <v>4.8087537996965102</v>
      </c>
      <c r="H4" s="4">
        <v>11.5405551725962</v>
      </c>
      <c r="I4" s="4">
        <v>15.3263078530145</v>
      </c>
      <c r="J4" s="4">
        <v>4.5029029534847798</v>
      </c>
      <c r="K4" s="4">
        <v>6.9617819123681599</v>
      </c>
      <c r="L4" s="4">
        <v>9.1472890926104498</v>
      </c>
      <c r="M4" s="4">
        <v>7.9008560065714803</v>
      </c>
      <c r="N4" s="4">
        <v>11.0722021185075</v>
      </c>
      <c r="O4" s="4">
        <v>14.540222062646301</v>
      </c>
      <c r="P4" s="4">
        <v>13.9406632361598</v>
      </c>
      <c r="Q4" s="4">
        <v>5.0224376434507203</v>
      </c>
      <c r="R4" s="4">
        <v>12.511587484043799</v>
      </c>
      <c r="S4" s="4">
        <v>11.826711121838001</v>
      </c>
      <c r="T4" s="4">
        <v>7.34477587011291</v>
      </c>
      <c r="U4" s="4">
        <v>13.291824821490501</v>
      </c>
      <c r="V4" s="4">
        <v>10.620997227710699</v>
      </c>
      <c r="W4" s="4">
        <v>10.187047015037599</v>
      </c>
      <c r="X4" s="4">
        <v>4.9816005283707696</v>
      </c>
      <c r="Y4" s="4">
        <v>14.212362181248899</v>
      </c>
      <c r="Z4" s="4">
        <v>14.5767960484049</v>
      </c>
      <c r="AA4" s="4">
        <v>13.913762667029401</v>
      </c>
      <c r="AB4" s="4">
        <v>2.9862053828791302</v>
      </c>
      <c r="AC4" s="4">
        <v>22.0137828885908</v>
      </c>
      <c r="AD4" s="4">
        <v>7.8719716693926998</v>
      </c>
      <c r="AE4" s="4">
        <v>6.0827922019939402</v>
      </c>
      <c r="AF4" s="4">
        <v>16.8574347935125</v>
      </c>
      <c r="AG4" s="4">
        <v>17.991897211702199</v>
      </c>
      <c r="AH4" s="4">
        <v>22.9596754412925</v>
      </c>
      <c r="AI4" s="4">
        <v>15.9468407438924</v>
      </c>
      <c r="AJ4" s="4">
        <v>32.499769411357903</v>
      </c>
      <c r="AK4" s="4">
        <v>43.736288078452702</v>
      </c>
      <c r="AL4" s="4">
        <v>30.393873396403801</v>
      </c>
      <c r="AM4" s="4">
        <v>32.100951032384202</v>
      </c>
      <c r="AN4" s="4">
        <v>47.061777119028299</v>
      </c>
      <c r="AO4" s="4">
        <v>41.628288722805003</v>
      </c>
      <c r="AP4" s="4">
        <v>41.286531680687602</v>
      </c>
      <c r="AQ4" s="4">
        <v>13.299471228548599</v>
      </c>
      <c r="AR4" s="4">
        <v>41.467348408312901</v>
      </c>
      <c r="AS4" s="4">
        <v>21.1663165421168</v>
      </c>
      <c r="AT4" s="4">
        <v>28.839191475061099</v>
      </c>
      <c r="AU4" s="4">
        <v>24.0949255075226</v>
      </c>
      <c r="AV4" s="4">
        <v>27.852080035005901</v>
      </c>
      <c r="AW4" s="4">
        <v>32.496839888526303</v>
      </c>
      <c r="AX4" s="4">
        <v>18.0737431387832</v>
      </c>
      <c r="AY4" s="4">
        <v>20.5987667398309</v>
      </c>
      <c r="AZ4" s="4">
        <v>36.461189862290801</v>
      </c>
      <c r="BA4" s="4">
        <v>44.898060345620301</v>
      </c>
      <c r="BB4" s="37">
        <v>79398</v>
      </c>
    </row>
    <row r="5" spans="1:54" x14ac:dyDescent="0.3">
      <c r="A5" s="30" t="s">
        <v>172</v>
      </c>
      <c r="B5" t="s">
        <v>168</v>
      </c>
      <c r="C5" t="s">
        <v>3</v>
      </c>
      <c r="D5" s="3">
        <v>57.7553975206636</v>
      </c>
      <c r="E5" s="46">
        <v>13.4664519319241</v>
      </c>
      <c r="F5" s="3">
        <v>28.720842240655799</v>
      </c>
      <c r="G5" s="3">
        <v>3.8541909034427899</v>
      </c>
      <c r="H5" s="4">
        <v>8.8249245506967195</v>
      </c>
      <c r="I5" s="4">
        <v>12.2169920656436</v>
      </c>
      <c r="J5" s="4">
        <v>3.37138605318101</v>
      </c>
      <c r="K5" s="4">
        <v>5.3885185640073097</v>
      </c>
      <c r="L5" s="4">
        <v>7.3662508782540597</v>
      </c>
      <c r="M5" s="4">
        <v>5.6244043624158202</v>
      </c>
      <c r="N5" s="4">
        <v>8.0270803493246508</v>
      </c>
      <c r="O5" s="4">
        <v>10.7604172603689</v>
      </c>
      <c r="P5" s="4">
        <v>10.4721085969102</v>
      </c>
      <c r="Q5" s="4">
        <v>3.8783583618222699</v>
      </c>
      <c r="R5" s="4">
        <v>10.265676426590201</v>
      </c>
      <c r="S5" s="4">
        <v>7.6392515167452197</v>
      </c>
      <c r="T5" s="4">
        <v>5.8540227030516299</v>
      </c>
      <c r="U5" s="4">
        <v>10.258078229388801</v>
      </c>
      <c r="V5" s="4">
        <v>7.0363026522477403</v>
      </c>
      <c r="W5" s="4">
        <v>7.5833533829531001</v>
      </c>
      <c r="X5" s="4">
        <v>3.5059880491157598</v>
      </c>
      <c r="Y5" s="4">
        <v>10.5627198602745</v>
      </c>
      <c r="Z5" s="4">
        <v>10.5359201927425</v>
      </c>
      <c r="AA5" s="4">
        <v>10.4489019024188</v>
      </c>
      <c r="AB5" s="4">
        <v>2.56866386330067</v>
      </c>
      <c r="AC5" s="4">
        <v>17.9296834961199</v>
      </c>
      <c r="AD5" s="4">
        <v>5.3342537284185001</v>
      </c>
      <c r="AE5" s="4">
        <v>3.9391339840402302</v>
      </c>
      <c r="AF5" s="4">
        <v>12.517405294912299</v>
      </c>
      <c r="AG5" s="4">
        <v>14.7550846583463</v>
      </c>
      <c r="AH5" s="4">
        <v>19.6946599492838</v>
      </c>
      <c r="AI5" s="4">
        <v>13.6691581793037</v>
      </c>
      <c r="AJ5" s="4">
        <v>27.5721394998356</v>
      </c>
      <c r="AK5" s="4">
        <v>35.495613387930298</v>
      </c>
      <c r="AL5" s="4">
        <v>22.8262926801014</v>
      </c>
      <c r="AM5" s="4">
        <v>28.942038168854602</v>
      </c>
      <c r="AN5" s="4">
        <v>40.433816129559098</v>
      </c>
      <c r="AO5" s="4">
        <v>33.176754079374703</v>
      </c>
      <c r="AP5" s="4">
        <v>33.461890159269501</v>
      </c>
      <c r="AQ5" s="4">
        <v>10.7465147514084</v>
      </c>
      <c r="AR5" s="4">
        <v>32.834634387835798</v>
      </c>
      <c r="AS5" s="4">
        <v>17.382043341062001</v>
      </c>
      <c r="AT5" s="4">
        <v>28.739002337351899</v>
      </c>
      <c r="AU5" s="4">
        <v>18.404370827569402</v>
      </c>
      <c r="AV5" s="4">
        <v>26.436806249049599</v>
      </c>
      <c r="AW5" s="4">
        <v>23.5393149480897</v>
      </c>
      <c r="AX5" s="4">
        <v>13.2845348020036</v>
      </c>
      <c r="AY5" s="4">
        <v>19.1170534025451</v>
      </c>
      <c r="AZ5" s="4">
        <v>29.727640348931999</v>
      </c>
      <c r="BA5" s="4">
        <v>34.898375223589099</v>
      </c>
      <c r="BB5" s="37">
        <v>95004</v>
      </c>
    </row>
    <row r="6" spans="1:54" x14ac:dyDescent="0.3">
      <c r="A6" s="30" t="s">
        <v>172</v>
      </c>
      <c r="B6" t="s">
        <v>168</v>
      </c>
      <c r="C6" t="s">
        <v>4</v>
      </c>
      <c r="D6" s="3">
        <v>73.953082665194799</v>
      </c>
      <c r="E6" s="46">
        <v>16.0203079916141</v>
      </c>
      <c r="F6" s="3">
        <v>21.861376678799498</v>
      </c>
      <c r="G6" s="3">
        <v>3.2782846577383</v>
      </c>
      <c r="H6" s="4">
        <v>7.1272939751166504</v>
      </c>
      <c r="I6" s="4">
        <v>9.7653266313753093</v>
      </c>
      <c r="J6" s="4">
        <v>2.7491283431473499</v>
      </c>
      <c r="K6" s="4">
        <v>4.2940979707306903</v>
      </c>
      <c r="L6" s="4">
        <v>6.4220134242922899</v>
      </c>
      <c r="M6" s="4">
        <v>4.0413488867159</v>
      </c>
      <c r="N6" s="4">
        <v>7.0717341133062401</v>
      </c>
      <c r="O6" s="4">
        <v>8.1179291527011692</v>
      </c>
      <c r="P6" s="4">
        <v>8.0046407167035607</v>
      </c>
      <c r="Q6" s="4">
        <v>2.8742403296211401</v>
      </c>
      <c r="R6" s="4">
        <v>8.3764135968954694</v>
      </c>
      <c r="S6" s="4">
        <v>5.9712688647490904</v>
      </c>
      <c r="T6" s="4">
        <v>5.1416027846947596</v>
      </c>
      <c r="U6" s="4">
        <v>9.3505617718081204</v>
      </c>
      <c r="V6" s="4">
        <v>5.1918998597546304</v>
      </c>
      <c r="W6" s="4">
        <v>5.9510895473204304</v>
      </c>
      <c r="X6" s="4">
        <v>2.6700727009293699</v>
      </c>
      <c r="Y6" s="4">
        <v>7.6905274363652998</v>
      </c>
      <c r="Z6" s="4">
        <v>8.9647526837621605</v>
      </c>
      <c r="AA6" s="4">
        <v>8.5694049935607808</v>
      </c>
      <c r="AB6" s="4">
        <v>1.9938120504983701</v>
      </c>
      <c r="AC6" s="4">
        <v>15.6178566783954</v>
      </c>
      <c r="AD6" s="4">
        <v>4.4027883134452903</v>
      </c>
      <c r="AE6" s="4">
        <v>2.96947002231517</v>
      </c>
      <c r="AF6" s="4">
        <v>9.2053739870722495</v>
      </c>
      <c r="AG6" s="4">
        <v>14.5089788754417</v>
      </c>
      <c r="AH6" s="4">
        <v>16.333552588513399</v>
      </c>
      <c r="AI6" s="4">
        <v>11.176948262441501</v>
      </c>
      <c r="AJ6" s="4">
        <v>21.431649708708498</v>
      </c>
      <c r="AK6" s="4">
        <v>30.1790243551639</v>
      </c>
      <c r="AL6" s="4">
        <v>17.7957128254106</v>
      </c>
      <c r="AM6" s="4">
        <v>24.975405386534199</v>
      </c>
      <c r="AN6" s="4">
        <v>34.549751998352001</v>
      </c>
      <c r="AO6" s="4">
        <v>26.958806868642402</v>
      </c>
      <c r="AP6" s="4">
        <v>26.8435718800473</v>
      </c>
      <c r="AQ6" s="4">
        <v>9.1052944085974801</v>
      </c>
      <c r="AR6" s="4">
        <v>25.608501303629598</v>
      </c>
      <c r="AS6" s="4">
        <v>14.4920014664339</v>
      </c>
      <c r="AT6" s="4">
        <v>27.0121812857425</v>
      </c>
      <c r="AU6" s="4">
        <v>13.647367523864901</v>
      </c>
      <c r="AV6" s="4">
        <v>23.6115227842281</v>
      </c>
      <c r="AW6" s="4">
        <v>18.5518153256841</v>
      </c>
      <c r="AX6" s="4">
        <v>10.720796833929899</v>
      </c>
      <c r="AY6" s="4">
        <v>16.333335198922001</v>
      </c>
      <c r="AZ6" s="4">
        <v>23.569141170696</v>
      </c>
      <c r="BA6" s="4">
        <v>27.375498996757301</v>
      </c>
      <c r="BB6" s="37">
        <v>108388</v>
      </c>
    </row>
    <row r="7" spans="1:54" x14ac:dyDescent="0.3">
      <c r="A7" s="30" t="s">
        <v>172</v>
      </c>
      <c r="B7" t="s">
        <v>168</v>
      </c>
      <c r="C7" t="s">
        <v>5</v>
      </c>
      <c r="D7" s="3">
        <v>89.574027235283594</v>
      </c>
      <c r="E7" s="46">
        <v>13.6659572971652</v>
      </c>
      <c r="F7" s="3">
        <v>15.065513943087099</v>
      </c>
      <c r="G7" s="3">
        <v>2.4708334875248799</v>
      </c>
      <c r="H7" s="4">
        <v>5.1201200284250996</v>
      </c>
      <c r="I7" s="4">
        <v>6.7507581216408203</v>
      </c>
      <c r="J7" s="4">
        <v>2.1901405394192102</v>
      </c>
      <c r="K7" s="4">
        <v>3.0764966724180201</v>
      </c>
      <c r="L7" s="4">
        <v>4.4227755445985002</v>
      </c>
      <c r="M7" s="4">
        <v>2.6661749061924298</v>
      </c>
      <c r="N7" s="4">
        <v>5.1652464817035098</v>
      </c>
      <c r="O7" s="4">
        <v>5.4193241102722398</v>
      </c>
      <c r="P7" s="4">
        <v>5.40227232361479</v>
      </c>
      <c r="Q7" s="4">
        <v>1.91758349602691</v>
      </c>
      <c r="R7" s="4">
        <v>6.0178874481092297</v>
      </c>
      <c r="S7" s="4">
        <v>4.0280376652485197</v>
      </c>
      <c r="T7" s="4">
        <v>3.3833597879314001</v>
      </c>
      <c r="U7" s="4">
        <v>6.6843514952906</v>
      </c>
      <c r="V7" s="4">
        <v>3.3778579349025999</v>
      </c>
      <c r="W7" s="4">
        <v>3.9228086863471199</v>
      </c>
      <c r="X7" s="4">
        <v>1.7951391351121999</v>
      </c>
      <c r="Y7" s="4">
        <v>4.8526659076054299</v>
      </c>
      <c r="Z7" s="4">
        <v>6.1450074492415103</v>
      </c>
      <c r="AA7" s="4">
        <v>5.4580947536257298</v>
      </c>
      <c r="AB7" s="4">
        <v>1.3462385876484499</v>
      </c>
      <c r="AC7" s="4">
        <v>12.034155704367199</v>
      </c>
      <c r="AD7" s="4">
        <v>2.8185823472971201</v>
      </c>
      <c r="AE7" s="4">
        <v>1.9171037357357401</v>
      </c>
      <c r="AF7" s="4">
        <v>6.1255802384449796</v>
      </c>
      <c r="AG7" s="4">
        <v>13.1564334385329</v>
      </c>
      <c r="AH7" s="4">
        <v>12.9922051827056</v>
      </c>
      <c r="AI7" s="4">
        <v>8.6739397342429694</v>
      </c>
      <c r="AJ7" s="4">
        <v>15.1025203740578</v>
      </c>
      <c r="AK7" s="4">
        <v>23.760339126725501</v>
      </c>
      <c r="AL7" s="4">
        <v>12.2041853802509</v>
      </c>
      <c r="AM7" s="4">
        <v>20.0215802742701</v>
      </c>
      <c r="AN7" s="4">
        <v>28.208228753589701</v>
      </c>
      <c r="AO7" s="4">
        <v>19.911985606307798</v>
      </c>
      <c r="AP7" s="4">
        <v>19.9504392592378</v>
      </c>
      <c r="AQ7" s="4">
        <v>6.6588888015028198</v>
      </c>
      <c r="AR7" s="4">
        <v>18.197115141894599</v>
      </c>
      <c r="AS7" s="4">
        <v>11.422633615733</v>
      </c>
      <c r="AT7" s="4">
        <v>24.580040370179901</v>
      </c>
      <c r="AU7" s="4">
        <v>9.3680327595802293</v>
      </c>
      <c r="AV7" s="4">
        <v>20.1440923013323</v>
      </c>
      <c r="AW7" s="4">
        <v>13.884754628688899</v>
      </c>
      <c r="AX7" s="4">
        <v>7.5829579668309597</v>
      </c>
      <c r="AY7" s="4">
        <v>14.5015835501612</v>
      </c>
      <c r="AZ7" s="4">
        <v>18.133841543224101</v>
      </c>
      <c r="BA7" s="4">
        <v>20.554808475444801</v>
      </c>
      <c r="BB7" s="37">
        <v>124766</v>
      </c>
    </row>
    <row r="8" spans="1:54" x14ac:dyDescent="0.3">
      <c r="A8" s="30" t="s">
        <v>172</v>
      </c>
      <c r="B8" t="s">
        <v>168</v>
      </c>
      <c r="C8" t="s">
        <v>6</v>
      </c>
      <c r="D8" s="3">
        <v>102.914355145058</v>
      </c>
      <c r="E8" s="46">
        <v>9.0007851764634701</v>
      </c>
      <c r="F8" s="3">
        <v>9.5194631508908891</v>
      </c>
      <c r="G8" s="3">
        <v>1.7804298558109399</v>
      </c>
      <c r="H8" s="4">
        <v>3.4622800395367999</v>
      </c>
      <c r="I8" s="4">
        <v>4.0077913061657204</v>
      </c>
      <c r="J8" s="4">
        <v>1.7099934306696101</v>
      </c>
      <c r="K8" s="4">
        <v>1.9539150748729599</v>
      </c>
      <c r="L8" s="4">
        <v>2.7901239559984701</v>
      </c>
      <c r="M8" s="4">
        <v>1.6245199741813301</v>
      </c>
      <c r="N8" s="4">
        <v>3.3681561160586999</v>
      </c>
      <c r="O8" s="4">
        <v>3.1100200185592799</v>
      </c>
      <c r="P8" s="4">
        <v>2.8793706755701298</v>
      </c>
      <c r="Q8" s="4">
        <v>1.27254541611901</v>
      </c>
      <c r="R8" s="4">
        <v>3.68401024766837</v>
      </c>
      <c r="S8" s="4">
        <v>2.3406773972430801</v>
      </c>
      <c r="T8" s="4">
        <v>2.1226213245909502</v>
      </c>
      <c r="U8" s="4">
        <v>4.0082617401123803</v>
      </c>
      <c r="V8" s="4">
        <v>1.95678364405497</v>
      </c>
      <c r="W8" s="4">
        <v>2.2157218976784199</v>
      </c>
      <c r="X8" s="4">
        <v>1.18740305316935</v>
      </c>
      <c r="Y8" s="4">
        <v>2.8305989820870998</v>
      </c>
      <c r="Z8" s="4">
        <v>3.45217792429515</v>
      </c>
      <c r="AA8" s="4">
        <v>3.12666281821194</v>
      </c>
      <c r="AB8" s="4">
        <v>0.88682503368856402</v>
      </c>
      <c r="AC8" s="4">
        <v>8.1254440419918197</v>
      </c>
      <c r="AD8" s="4">
        <v>1.76668561396501</v>
      </c>
      <c r="AE8" s="4">
        <v>1.1457412490866901</v>
      </c>
      <c r="AF8" s="4">
        <v>3.6127502872781498</v>
      </c>
      <c r="AG8" s="4">
        <v>10.116922802758401</v>
      </c>
      <c r="AH8" s="4">
        <v>9.8674970354100004</v>
      </c>
      <c r="AI8" s="4">
        <v>7.1354029615236403</v>
      </c>
      <c r="AJ8" s="4">
        <v>10.6416262544001</v>
      </c>
      <c r="AK8" s="4">
        <v>17.4909317705159</v>
      </c>
      <c r="AL8" s="4">
        <v>8.3152965164982593</v>
      </c>
      <c r="AM8" s="4">
        <v>15.3417380863006</v>
      </c>
      <c r="AN8" s="4">
        <v>22.211999275128701</v>
      </c>
      <c r="AO8" s="4">
        <v>14.422803042263901</v>
      </c>
      <c r="AP8" s="4">
        <v>14.2638148741171</v>
      </c>
      <c r="AQ8" s="4">
        <v>5.41077260787665</v>
      </c>
      <c r="AR8" s="4">
        <v>12.7825010139178</v>
      </c>
      <c r="AS8" s="4">
        <v>9.2464549196671602</v>
      </c>
      <c r="AT8" s="4">
        <v>21.7328255565455</v>
      </c>
      <c r="AU8" s="4">
        <v>6.4509154034346299</v>
      </c>
      <c r="AV8" s="4">
        <v>17.139380527245901</v>
      </c>
      <c r="AW8" s="4">
        <v>10.357996850508099</v>
      </c>
      <c r="AX8" s="4">
        <v>5.4903903078722802</v>
      </c>
      <c r="AY8" s="4">
        <v>13.0099287038939</v>
      </c>
      <c r="AZ8" s="4">
        <v>13.4938813270717</v>
      </c>
      <c r="BA8" s="4">
        <v>15.6065996641828</v>
      </c>
      <c r="BB8" s="37">
        <v>98372</v>
      </c>
    </row>
    <row r="9" spans="1:54" x14ac:dyDescent="0.3">
      <c r="A9" s="30" t="s">
        <v>172</v>
      </c>
      <c r="B9" t="s">
        <v>168</v>
      </c>
      <c r="C9" t="s">
        <v>7</v>
      </c>
      <c r="D9" s="3">
        <v>109.250185493304</v>
      </c>
      <c r="E9" s="46">
        <v>10.571264334493801</v>
      </c>
      <c r="F9" s="3">
        <v>6.83060089482903</v>
      </c>
      <c r="G9" s="3">
        <v>1.5523968864551501</v>
      </c>
      <c r="H9" s="4">
        <v>3.1221011137415502</v>
      </c>
      <c r="I9" s="4">
        <v>2.4971836105193201</v>
      </c>
      <c r="J9" s="4">
        <v>1.82699221918849</v>
      </c>
      <c r="K9" s="4">
        <v>1.7223460926374801</v>
      </c>
      <c r="L9" s="4">
        <v>1.9241240902744501</v>
      </c>
      <c r="M9" s="4">
        <v>1.29919666756359</v>
      </c>
      <c r="N9" s="4">
        <v>2.7602939919618898</v>
      </c>
      <c r="O9" s="4">
        <v>2.1182726459403298</v>
      </c>
      <c r="P9" s="4">
        <v>1.9969820369429501</v>
      </c>
      <c r="Q9" s="4">
        <v>0.90164212466131799</v>
      </c>
      <c r="R9" s="4">
        <v>2.8537029211339999</v>
      </c>
      <c r="S9" s="4">
        <v>1.60435871902772</v>
      </c>
      <c r="T9" s="4">
        <v>1.63529527243812</v>
      </c>
      <c r="U9" s="4">
        <v>3.1319614347864402</v>
      </c>
      <c r="V9" s="4">
        <v>1.3655864280488299</v>
      </c>
      <c r="W9" s="4">
        <v>1.60678388905439</v>
      </c>
      <c r="X9" s="4">
        <v>0.895288315193004</v>
      </c>
      <c r="Y9" s="4">
        <v>1.97707717725249</v>
      </c>
      <c r="Z9" s="4">
        <v>2.0798632683811098</v>
      </c>
      <c r="AA9" s="4">
        <v>2.2492045905243701</v>
      </c>
      <c r="AB9" s="4">
        <v>0.85308710985495895</v>
      </c>
      <c r="AC9" s="4">
        <v>6.4318999626900002</v>
      </c>
      <c r="AD9" s="4">
        <v>1.4058297275165901</v>
      </c>
      <c r="AE9" s="4">
        <v>0.97183727969895894</v>
      </c>
      <c r="AF9" s="4">
        <v>2.7432957259420498</v>
      </c>
      <c r="AG9" s="4">
        <v>8.6758062232300208</v>
      </c>
      <c r="AH9" s="4">
        <v>7.0739366301581299</v>
      </c>
      <c r="AI9" s="4">
        <v>5.9908296600897</v>
      </c>
      <c r="AJ9" s="4">
        <v>8.0990239998216893</v>
      </c>
      <c r="AK9" s="4">
        <v>13.5159549141424</v>
      </c>
      <c r="AL9" s="4">
        <v>6.9378105250456503</v>
      </c>
      <c r="AM9" s="4">
        <v>13.5458073311025</v>
      </c>
      <c r="AN9" s="4">
        <v>19.956066579805999</v>
      </c>
      <c r="AO9" s="4">
        <v>10.9990645314759</v>
      </c>
      <c r="AP9" s="4">
        <v>10.673959334418401</v>
      </c>
      <c r="AQ9" s="4">
        <v>4.2862679448507901</v>
      </c>
      <c r="AR9" s="4">
        <v>9.7159318582401806</v>
      </c>
      <c r="AS9" s="4">
        <v>8.1299565386230501</v>
      </c>
      <c r="AT9" s="4">
        <v>20.9921052594689</v>
      </c>
      <c r="AU9" s="4">
        <v>4.8524396662519598</v>
      </c>
      <c r="AV9" s="4">
        <v>15.655474072248699</v>
      </c>
      <c r="AW9" s="4">
        <v>8.3057775998145704</v>
      </c>
      <c r="AX9" s="4">
        <v>4.59582582116529</v>
      </c>
      <c r="AY9" s="4">
        <v>12.7981192419584</v>
      </c>
      <c r="AZ9" s="4">
        <v>10.3008611348929</v>
      </c>
      <c r="BA9" s="4">
        <v>12.445311085616201</v>
      </c>
      <c r="BB9" s="37">
        <v>46671</v>
      </c>
    </row>
    <row r="10" spans="1:54" x14ac:dyDescent="0.3">
      <c r="A10" s="30" t="s">
        <v>172</v>
      </c>
      <c r="B10" t="s">
        <v>8</v>
      </c>
      <c r="C10" t="s">
        <v>168</v>
      </c>
      <c r="D10" s="3">
        <v>59.479492198308002</v>
      </c>
      <c r="E10" s="46">
        <v>9.3789996335848898</v>
      </c>
      <c r="F10" s="3">
        <v>28.784593751246</v>
      </c>
      <c r="G10" s="3">
        <v>4.02086314708757</v>
      </c>
      <c r="H10" s="4">
        <v>8.8825607788783003</v>
      </c>
      <c r="I10" s="4">
        <v>13.765274790855599</v>
      </c>
      <c r="J10" s="4">
        <v>3.8215116917571499</v>
      </c>
      <c r="K10" s="4">
        <v>5.5806746980710704</v>
      </c>
      <c r="L10" s="4">
        <v>7.0485011015381804</v>
      </c>
      <c r="M10" s="4">
        <v>5.9213535494469696</v>
      </c>
      <c r="N10" s="4">
        <v>8.87811530336608</v>
      </c>
      <c r="O10" s="4">
        <v>11.7319872959884</v>
      </c>
      <c r="P10" s="4">
        <v>10.644262410516401</v>
      </c>
      <c r="Q10" s="4">
        <v>3.0467378923102801</v>
      </c>
      <c r="R10" s="4">
        <v>11.357087897541501</v>
      </c>
      <c r="S10" s="4">
        <v>9.0133518037452003</v>
      </c>
      <c r="T10" s="4">
        <v>6.58200434932282</v>
      </c>
      <c r="U10" s="4">
        <v>10.374930135112299</v>
      </c>
      <c r="V10" s="4">
        <v>7.3958920923027698</v>
      </c>
      <c r="W10" s="4">
        <v>7.3623078343810002</v>
      </c>
      <c r="X10" s="4">
        <v>3.50273355628212</v>
      </c>
      <c r="Y10" s="4">
        <v>10.723146674186101</v>
      </c>
      <c r="Z10" s="4">
        <v>12.205074032978599</v>
      </c>
      <c r="AA10" s="4">
        <v>11.7071448743608</v>
      </c>
      <c r="AB10" s="4">
        <v>2.5228930815229198</v>
      </c>
      <c r="AC10" s="4">
        <v>19.093028106472001</v>
      </c>
      <c r="AD10" s="4">
        <v>5.9876737267855198</v>
      </c>
      <c r="AE10" s="4">
        <v>4.6781646944141402</v>
      </c>
      <c r="AF10" s="4">
        <v>13.545359106038701</v>
      </c>
      <c r="AG10" s="4">
        <v>17.567106740471601</v>
      </c>
      <c r="AH10" s="4">
        <v>14.800594640253101</v>
      </c>
      <c r="AI10" s="4">
        <v>11.777035399121701</v>
      </c>
      <c r="AJ10" s="4">
        <v>25.164256294703701</v>
      </c>
      <c r="AK10" s="4">
        <v>34.860780511457499</v>
      </c>
      <c r="AL10" s="4">
        <v>23.751908644517599</v>
      </c>
      <c r="AM10" s="4">
        <v>31.280953516320601</v>
      </c>
      <c r="AN10" s="4">
        <v>41.155526552135299</v>
      </c>
      <c r="AO10" s="4">
        <v>35.046647641340698</v>
      </c>
      <c r="AP10" s="4">
        <v>34.415820766323201</v>
      </c>
      <c r="AQ10" s="4">
        <v>10.419777083438699</v>
      </c>
      <c r="AR10" s="4">
        <v>32.352008996231902</v>
      </c>
      <c r="AS10" s="4">
        <v>17.3365115591027</v>
      </c>
      <c r="AT10" s="4">
        <v>29.863516779764101</v>
      </c>
      <c r="AU10" s="4">
        <v>16.8961885121637</v>
      </c>
      <c r="AV10" s="4">
        <v>24.044522911400101</v>
      </c>
      <c r="AW10" s="4">
        <v>23.880741722567599</v>
      </c>
      <c r="AX10" s="4">
        <v>14.427748182159901</v>
      </c>
      <c r="AY10" s="4">
        <v>19.926265693224401</v>
      </c>
      <c r="AZ10" s="4">
        <v>30.049555582178598</v>
      </c>
      <c r="BA10" s="4">
        <v>33.535789207605099</v>
      </c>
      <c r="BB10" s="37">
        <v>359847</v>
      </c>
    </row>
    <row r="11" spans="1:54" x14ac:dyDescent="0.3">
      <c r="A11" s="30" t="s">
        <v>172</v>
      </c>
      <c r="B11" t="s">
        <v>8</v>
      </c>
      <c r="C11" t="s">
        <v>1</v>
      </c>
      <c r="D11" s="3">
        <v>17.524124680190301</v>
      </c>
      <c r="E11" s="46">
        <v>10.6273391995226</v>
      </c>
      <c r="F11" s="3">
        <v>50.512777974963001</v>
      </c>
      <c r="G11" s="3">
        <v>5.7924011721021902</v>
      </c>
      <c r="H11" s="4">
        <v>12.9861117633713</v>
      </c>
      <c r="I11" s="4">
        <v>23.9129262949258</v>
      </c>
      <c r="J11" s="4">
        <v>6.0098537267330201</v>
      </c>
      <c r="K11" s="4">
        <v>7.6114230268362402</v>
      </c>
      <c r="L11" s="4">
        <v>8.9145233978503704</v>
      </c>
      <c r="M11" s="4">
        <v>10.168583498369999</v>
      </c>
      <c r="N11" s="4">
        <v>15.339952642374801</v>
      </c>
      <c r="O11" s="4">
        <v>20.3093716349318</v>
      </c>
      <c r="P11" s="4">
        <v>18.338325289510902</v>
      </c>
      <c r="Q11" s="4">
        <v>5.3643402907932796</v>
      </c>
      <c r="R11" s="4">
        <v>19.206865175784198</v>
      </c>
      <c r="S11" s="4">
        <v>18.442109326534801</v>
      </c>
      <c r="T11" s="4">
        <v>10.926121160160299</v>
      </c>
      <c r="U11" s="4">
        <v>16.075344709857699</v>
      </c>
      <c r="V11" s="4">
        <v>14.429024581921</v>
      </c>
      <c r="W11" s="4">
        <v>14.577329297438901</v>
      </c>
      <c r="X11" s="4">
        <v>5.6915620903621997</v>
      </c>
      <c r="Y11" s="4">
        <v>17.292432464710799</v>
      </c>
      <c r="Z11" s="4">
        <v>22.668562127565998</v>
      </c>
      <c r="AA11" s="4">
        <v>21.5455210879535</v>
      </c>
      <c r="AB11" s="4">
        <v>4.5385515628000004</v>
      </c>
      <c r="AC11" s="4">
        <v>25.942812216794199</v>
      </c>
      <c r="AD11" s="4">
        <v>13.206788291557199</v>
      </c>
      <c r="AE11" s="4">
        <v>9.6192407939012305</v>
      </c>
      <c r="AF11" s="4">
        <v>21.182965716425102</v>
      </c>
      <c r="AG11" s="4">
        <v>25.074290426507201</v>
      </c>
      <c r="AH11" s="4">
        <v>23.542042065178801</v>
      </c>
      <c r="AI11" s="4">
        <v>17.6934429450876</v>
      </c>
      <c r="AJ11" s="4">
        <v>38.760051456263</v>
      </c>
      <c r="AK11" s="4">
        <v>53.272887608565597</v>
      </c>
      <c r="AL11" s="4">
        <v>41.032810251037297</v>
      </c>
      <c r="AM11" s="4">
        <v>42.007117886619099</v>
      </c>
      <c r="AN11" s="4">
        <v>57.724419143187802</v>
      </c>
      <c r="AO11" s="4">
        <v>53.982698535497804</v>
      </c>
      <c r="AP11" s="4">
        <v>54.2880081457077</v>
      </c>
      <c r="AQ11" s="4">
        <v>16.462499702193799</v>
      </c>
      <c r="AR11" s="4">
        <v>52.613955213159798</v>
      </c>
      <c r="AS11" s="4">
        <v>21.9628991741459</v>
      </c>
      <c r="AT11" s="4">
        <v>30.733323815857101</v>
      </c>
      <c r="AU11" s="4">
        <v>30.491699018053598</v>
      </c>
      <c r="AV11" s="4">
        <v>30.460311676428802</v>
      </c>
      <c r="AW11" s="4">
        <v>42.748742690693902</v>
      </c>
      <c r="AX11" s="4">
        <v>29.4497736232282</v>
      </c>
      <c r="AY11" s="4">
        <v>24.522666317856</v>
      </c>
      <c r="AZ11" s="4">
        <v>42.7497410505879</v>
      </c>
      <c r="BA11" s="4">
        <v>54.072334715078902</v>
      </c>
      <c r="BB11" s="37">
        <v>69694</v>
      </c>
    </row>
    <row r="12" spans="1:54" x14ac:dyDescent="0.3">
      <c r="A12" s="30" t="s">
        <v>172</v>
      </c>
      <c r="B12" t="s">
        <v>8</v>
      </c>
      <c r="C12" t="s">
        <v>2</v>
      </c>
      <c r="D12" s="3">
        <v>33.980000434549801</v>
      </c>
      <c r="E12" s="46">
        <v>13.0205544673957</v>
      </c>
      <c r="F12" s="3">
        <v>40.369719150884499</v>
      </c>
      <c r="G12" s="3">
        <v>4.9303496288118698</v>
      </c>
      <c r="H12" s="4">
        <v>12.2443649936358</v>
      </c>
      <c r="I12" s="4">
        <v>17.869183252035</v>
      </c>
      <c r="J12" s="4">
        <v>4.9888945214174596</v>
      </c>
      <c r="K12" s="4">
        <v>7.8153550800940801</v>
      </c>
      <c r="L12" s="4">
        <v>9.3339310119126004</v>
      </c>
      <c r="M12" s="4">
        <v>8.5764938217615594</v>
      </c>
      <c r="N12" s="4">
        <v>11.3430732353092</v>
      </c>
      <c r="O12" s="4">
        <v>17.054868327868</v>
      </c>
      <c r="P12" s="4">
        <v>14.924511968739299</v>
      </c>
      <c r="Q12" s="4">
        <v>4.1248112069558696</v>
      </c>
      <c r="R12" s="4">
        <v>14.8289903402324</v>
      </c>
      <c r="S12" s="4">
        <v>12.496367019416899</v>
      </c>
      <c r="T12" s="4">
        <v>8.8369413812731992</v>
      </c>
      <c r="U12" s="4">
        <v>14.0514144674229</v>
      </c>
      <c r="V12" s="4">
        <v>10.583477474637499</v>
      </c>
      <c r="W12" s="4">
        <v>9.9483143679071002</v>
      </c>
      <c r="X12" s="4">
        <v>5.0428363018424696</v>
      </c>
      <c r="Y12" s="4">
        <v>16.003406808547901</v>
      </c>
      <c r="Z12" s="4">
        <v>15.840752689169401</v>
      </c>
      <c r="AA12" s="4">
        <v>15.669705251696399</v>
      </c>
      <c r="AB12" s="4">
        <v>3.3438213225928202</v>
      </c>
      <c r="AC12" s="4">
        <v>24.5476876745807</v>
      </c>
      <c r="AD12" s="4">
        <v>7.72343055452518</v>
      </c>
      <c r="AE12" s="4">
        <v>6.6690370275185096</v>
      </c>
      <c r="AF12" s="4">
        <v>19.972314569035898</v>
      </c>
      <c r="AG12" s="4">
        <v>18.953130780660999</v>
      </c>
      <c r="AH12" s="4">
        <v>16.5896748641611</v>
      </c>
      <c r="AI12" s="4">
        <v>15.6218883357094</v>
      </c>
      <c r="AJ12" s="4">
        <v>35.359700080022698</v>
      </c>
      <c r="AK12" s="4">
        <v>45.0466822303203</v>
      </c>
      <c r="AL12" s="4">
        <v>33.170183194934701</v>
      </c>
      <c r="AM12" s="4">
        <v>38.585082471896797</v>
      </c>
      <c r="AN12" s="4">
        <v>51.298904191086002</v>
      </c>
      <c r="AO12" s="4">
        <v>47.8658221091775</v>
      </c>
      <c r="AP12" s="4">
        <v>45.541575647470196</v>
      </c>
      <c r="AQ12" s="4">
        <v>13.665323295714201</v>
      </c>
      <c r="AR12" s="4">
        <v>46.512852879913403</v>
      </c>
      <c r="AS12" s="4">
        <v>24.279163204070102</v>
      </c>
      <c r="AT12" s="4">
        <v>33.290417063725798</v>
      </c>
      <c r="AU12" s="4">
        <v>23.5431993935095</v>
      </c>
      <c r="AV12" s="4">
        <v>27.143877398211799</v>
      </c>
      <c r="AW12" s="4">
        <v>33.1945744488252</v>
      </c>
      <c r="AX12" s="4">
        <v>19.673533635281601</v>
      </c>
      <c r="AY12" s="4">
        <v>24.326844546378499</v>
      </c>
      <c r="AZ12" s="4">
        <v>40.782713528638197</v>
      </c>
      <c r="BA12" s="4">
        <v>45.660242658577097</v>
      </c>
      <c r="BB12" s="37">
        <v>46781</v>
      </c>
    </row>
    <row r="13" spans="1:54" x14ac:dyDescent="0.3">
      <c r="A13" s="30" t="s">
        <v>172</v>
      </c>
      <c r="B13" t="s">
        <v>8</v>
      </c>
      <c r="C13" t="s">
        <v>3</v>
      </c>
      <c r="D13" s="3">
        <v>53.276208403982203</v>
      </c>
      <c r="E13" s="46">
        <v>13.6965747950573</v>
      </c>
      <c r="F13" s="3">
        <v>30.2737310363799</v>
      </c>
      <c r="G13" s="3">
        <v>4.4042782761099701</v>
      </c>
      <c r="H13" s="4">
        <v>9.5405702620169102</v>
      </c>
      <c r="I13" s="4">
        <v>14.5624619125396</v>
      </c>
      <c r="J13" s="4">
        <v>3.8428321630797</v>
      </c>
      <c r="K13" s="4">
        <v>6.0891184522550796</v>
      </c>
      <c r="L13" s="4">
        <v>8.0515244647928892</v>
      </c>
      <c r="M13" s="4">
        <v>6.2028975979369996</v>
      </c>
      <c r="N13" s="4">
        <v>8.6496233307779793</v>
      </c>
      <c r="O13" s="4">
        <v>12.148212915195399</v>
      </c>
      <c r="P13" s="4">
        <v>11.145307450818001</v>
      </c>
      <c r="Q13" s="4">
        <v>3.1113151386850402</v>
      </c>
      <c r="R13" s="4">
        <v>12.0522996734069</v>
      </c>
      <c r="S13" s="4">
        <v>8.5255879940359591</v>
      </c>
      <c r="T13" s="4">
        <v>6.95657211142289</v>
      </c>
      <c r="U13" s="4">
        <v>10.141669930949201</v>
      </c>
      <c r="V13" s="4">
        <v>7.1854315325049001</v>
      </c>
      <c r="W13" s="4">
        <v>7.3836693811037399</v>
      </c>
      <c r="X13" s="4">
        <v>3.67324941013768</v>
      </c>
      <c r="Y13" s="4">
        <v>11.7654819751096</v>
      </c>
      <c r="Z13" s="4">
        <v>12.133244512940299</v>
      </c>
      <c r="AA13" s="4">
        <v>11.813894120352799</v>
      </c>
      <c r="AB13" s="4">
        <v>2.4230728713326299</v>
      </c>
      <c r="AC13" s="4">
        <v>20.311335223117101</v>
      </c>
      <c r="AD13" s="4">
        <v>5.5582200772490902</v>
      </c>
      <c r="AE13" s="4">
        <v>4.3151598164865801</v>
      </c>
      <c r="AF13" s="4">
        <v>14.9794032537996</v>
      </c>
      <c r="AG13" s="4">
        <v>17.253871216590699</v>
      </c>
      <c r="AH13" s="4">
        <v>14.889456800282501</v>
      </c>
      <c r="AI13" s="4">
        <v>12.674301132399201</v>
      </c>
      <c r="AJ13" s="4">
        <v>28.1101632463876</v>
      </c>
      <c r="AK13" s="4">
        <v>36.231497627720003</v>
      </c>
      <c r="AL13" s="4">
        <v>24.647757056772299</v>
      </c>
      <c r="AM13" s="4">
        <v>34.368029303776098</v>
      </c>
      <c r="AN13" s="4">
        <v>42.764164236648</v>
      </c>
      <c r="AO13" s="4">
        <v>37.107906730687901</v>
      </c>
      <c r="AP13" s="4">
        <v>36.726535771918499</v>
      </c>
      <c r="AQ13" s="4">
        <v>10.950629846010299</v>
      </c>
      <c r="AR13" s="4">
        <v>34.339469221175897</v>
      </c>
      <c r="AS13" s="4">
        <v>19.0743946804999</v>
      </c>
      <c r="AT13" s="4">
        <v>32.950223188875199</v>
      </c>
      <c r="AU13" s="4">
        <v>17.6303967165972</v>
      </c>
      <c r="AV13" s="4">
        <v>25.710496621494499</v>
      </c>
      <c r="AW13" s="4">
        <v>23.3447902235561</v>
      </c>
      <c r="AX13" s="4">
        <v>13.3087434432703</v>
      </c>
      <c r="AY13" s="4">
        <v>21.278373617823899</v>
      </c>
      <c r="AZ13" s="4">
        <v>32.667101295820501</v>
      </c>
      <c r="BA13" s="4">
        <v>34.9007194531343</v>
      </c>
      <c r="BB13" s="37">
        <v>53575</v>
      </c>
    </row>
    <row r="14" spans="1:54" x14ac:dyDescent="0.3">
      <c r="A14" s="30" t="s">
        <v>172</v>
      </c>
      <c r="B14" t="s">
        <v>8</v>
      </c>
      <c r="C14" t="s">
        <v>4</v>
      </c>
      <c r="D14" s="3">
        <v>71.660895969610394</v>
      </c>
      <c r="E14" s="46">
        <v>17.145651665707899</v>
      </c>
      <c r="F14" s="3">
        <v>22.389760615408399</v>
      </c>
      <c r="G14" s="3">
        <v>3.7602201931094701</v>
      </c>
      <c r="H14" s="4">
        <v>7.4958237096243101</v>
      </c>
      <c r="I14" s="4">
        <v>11.800610497223801</v>
      </c>
      <c r="J14" s="4">
        <v>3.2100446697575702</v>
      </c>
      <c r="K14" s="4">
        <v>5.0044392373558697</v>
      </c>
      <c r="L14" s="4">
        <v>6.9882315752346598</v>
      </c>
      <c r="M14" s="4">
        <v>4.6010316408664202</v>
      </c>
      <c r="N14" s="4">
        <v>7.6263039038090001</v>
      </c>
      <c r="O14" s="4">
        <v>9.1563861989024407</v>
      </c>
      <c r="P14" s="4">
        <v>8.5908681394118407</v>
      </c>
      <c r="Q14" s="4">
        <v>2.4933353462164898</v>
      </c>
      <c r="R14" s="4">
        <v>9.9021629502407293</v>
      </c>
      <c r="S14" s="4">
        <v>6.6318129176971503</v>
      </c>
      <c r="T14" s="4">
        <v>6.0603236690350704</v>
      </c>
      <c r="U14" s="4">
        <v>9.4873094100030695</v>
      </c>
      <c r="V14" s="4">
        <v>5.4146653841024497</v>
      </c>
      <c r="W14" s="4">
        <v>5.6255060000960997</v>
      </c>
      <c r="X14" s="4">
        <v>2.8560870645076002</v>
      </c>
      <c r="Y14" s="4">
        <v>8.4422600086969997</v>
      </c>
      <c r="Z14" s="4">
        <v>10.4878096662902</v>
      </c>
      <c r="AA14" s="4">
        <v>9.7664427349257892</v>
      </c>
      <c r="AB14" s="4">
        <v>2.1852534585893602</v>
      </c>
      <c r="AC14" s="4">
        <v>17.914141588280799</v>
      </c>
      <c r="AD14" s="4">
        <v>4.3455980756611501</v>
      </c>
      <c r="AE14" s="4">
        <v>3.3382004700758601</v>
      </c>
      <c r="AF14" s="4">
        <v>10.7171753512586</v>
      </c>
      <c r="AG14" s="4">
        <v>16.781407359621699</v>
      </c>
      <c r="AH14" s="4">
        <v>13.148805784728401</v>
      </c>
      <c r="AI14" s="4">
        <v>9.4081901759437194</v>
      </c>
      <c r="AJ14" s="4">
        <v>20.4131048730722</v>
      </c>
      <c r="AK14" s="4">
        <v>30.291628625890201</v>
      </c>
      <c r="AL14" s="4">
        <v>18.770473877878999</v>
      </c>
      <c r="AM14" s="4">
        <v>29.372263314712399</v>
      </c>
      <c r="AN14" s="4">
        <v>36.452279902872</v>
      </c>
      <c r="AO14" s="4">
        <v>29.070569888523401</v>
      </c>
      <c r="AP14" s="4">
        <v>29.183077664855499</v>
      </c>
      <c r="AQ14" s="4">
        <v>8.8189023384479892</v>
      </c>
      <c r="AR14" s="4">
        <v>25.8238342005214</v>
      </c>
      <c r="AS14" s="4">
        <v>15.290217852740399</v>
      </c>
      <c r="AT14" s="4">
        <v>29.970635189170199</v>
      </c>
      <c r="AU14" s="4">
        <v>12.828946026940701</v>
      </c>
      <c r="AV14" s="4">
        <v>22.910214467189601</v>
      </c>
      <c r="AW14" s="4">
        <v>17.97365264534</v>
      </c>
      <c r="AX14" s="4">
        <v>10.357257514770801</v>
      </c>
      <c r="AY14" s="4">
        <v>18.053411571105801</v>
      </c>
      <c r="AZ14" s="4">
        <v>25.926329161668601</v>
      </c>
      <c r="BA14" s="4">
        <v>26.557073703437801</v>
      </c>
      <c r="BB14" s="37">
        <v>58400</v>
      </c>
    </row>
    <row r="15" spans="1:54" x14ac:dyDescent="0.3">
      <c r="A15" s="30" t="s">
        <v>172</v>
      </c>
      <c r="B15" t="s">
        <v>8</v>
      </c>
      <c r="C15" t="s">
        <v>5</v>
      </c>
      <c r="D15" s="3">
        <v>88.599253538451407</v>
      </c>
      <c r="E15" s="46">
        <v>14.8045089831965</v>
      </c>
      <c r="F15" s="3">
        <v>15.1186316966244</v>
      </c>
      <c r="G15" s="3">
        <v>2.7418000169710499</v>
      </c>
      <c r="H15" s="4">
        <v>5.4563750685656496</v>
      </c>
      <c r="I15" s="4">
        <v>8.2355653914142497</v>
      </c>
      <c r="J15" s="4">
        <v>2.37881674957652</v>
      </c>
      <c r="K15" s="4">
        <v>3.6015263245051599</v>
      </c>
      <c r="L15" s="4">
        <v>4.91108536646695</v>
      </c>
      <c r="M15" s="4">
        <v>2.96467414499226</v>
      </c>
      <c r="N15" s="4">
        <v>5.6133880938219596</v>
      </c>
      <c r="O15" s="4">
        <v>6.1571427381665096</v>
      </c>
      <c r="P15" s="4">
        <v>5.8650675718361596</v>
      </c>
      <c r="Q15" s="4">
        <v>1.6225556268900201</v>
      </c>
      <c r="R15" s="4">
        <v>6.6073168030750402</v>
      </c>
      <c r="S15" s="4">
        <v>4.3148321087295196</v>
      </c>
      <c r="T15" s="4">
        <v>3.54967354478149</v>
      </c>
      <c r="U15" s="4">
        <v>6.8494799883612298</v>
      </c>
      <c r="V15" s="4">
        <v>3.50408708305243</v>
      </c>
      <c r="W15" s="4">
        <v>3.5406596311979399</v>
      </c>
      <c r="X15" s="4">
        <v>1.8243478543211999</v>
      </c>
      <c r="Y15" s="4">
        <v>5.2464602823566997</v>
      </c>
      <c r="Z15" s="4">
        <v>7.0355163233855098</v>
      </c>
      <c r="AA15" s="4">
        <v>6.2933303398996197</v>
      </c>
      <c r="AB15" s="4">
        <v>1.3322232640944001</v>
      </c>
      <c r="AC15" s="4">
        <v>14.2095529425207</v>
      </c>
      <c r="AD15" s="4">
        <v>2.7002644352304501</v>
      </c>
      <c r="AE15" s="4">
        <v>2.1026647036650599</v>
      </c>
      <c r="AF15" s="4">
        <v>7.1534669839077099</v>
      </c>
      <c r="AG15" s="4">
        <v>15.5376353992463</v>
      </c>
      <c r="AH15" s="4">
        <v>11.572274310373199</v>
      </c>
      <c r="AI15" s="4">
        <v>7.4761705138392998</v>
      </c>
      <c r="AJ15" s="4">
        <v>14.017658506181499</v>
      </c>
      <c r="AK15" s="4">
        <v>23.664018613360099</v>
      </c>
      <c r="AL15" s="4">
        <v>12.4117805500217</v>
      </c>
      <c r="AM15" s="4">
        <v>22.639650014611799</v>
      </c>
      <c r="AN15" s="4">
        <v>30.2590961683096</v>
      </c>
      <c r="AO15" s="4">
        <v>21.652115839729699</v>
      </c>
      <c r="AP15" s="4">
        <v>21.433586994740502</v>
      </c>
      <c r="AQ15" s="4">
        <v>6.3211652466770296</v>
      </c>
      <c r="AR15" s="4">
        <v>17.1509430672428</v>
      </c>
      <c r="AS15" s="4">
        <v>11.430724002428599</v>
      </c>
      <c r="AT15" s="4">
        <v>26.703360810431199</v>
      </c>
      <c r="AU15" s="4">
        <v>8.3410579609166398</v>
      </c>
      <c r="AV15" s="4">
        <v>19.688133506405801</v>
      </c>
      <c r="AW15" s="4">
        <v>12.8855915481175</v>
      </c>
      <c r="AX15" s="4">
        <v>6.8847515398897396</v>
      </c>
      <c r="AY15" s="4">
        <v>15.5732081826922</v>
      </c>
      <c r="AZ15" s="4">
        <v>19.7143471561638</v>
      </c>
      <c r="BA15" s="4">
        <v>20.058729989152301</v>
      </c>
      <c r="BB15" s="37">
        <v>62399</v>
      </c>
    </row>
    <row r="16" spans="1:54" x14ac:dyDescent="0.3">
      <c r="A16" s="30" t="s">
        <v>172</v>
      </c>
      <c r="B16" t="s">
        <v>8</v>
      </c>
      <c r="C16" t="s">
        <v>6</v>
      </c>
      <c r="D16" s="3">
        <v>101.794591134504</v>
      </c>
      <c r="E16" s="46">
        <v>10.4085392505736</v>
      </c>
      <c r="F16" s="3">
        <v>9.7496503522709705</v>
      </c>
      <c r="G16" s="3">
        <v>2.0676286579702001</v>
      </c>
      <c r="H16" s="4">
        <v>3.9470453087589301</v>
      </c>
      <c r="I16" s="4">
        <v>5.0328596235222598</v>
      </c>
      <c r="J16" s="4">
        <v>1.8694960826845901</v>
      </c>
      <c r="K16" s="4">
        <v>2.2979187783062298</v>
      </c>
      <c r="L16" s="4">
        <v>3.23488584694024</v>
      </c>
      <c r="M16" s="4">
        <v>1.8980803821913099</v>
      </c>
      <c r="N16" s="4">
        <v>3.8776796900586299</v>
      </c>
      <c r="O16" s="4">
        <v>3.6247871926888098</v>
      </c>
      <c r="P16" s="4">
        <v>3.4179014054848702</v>
      </c>
      <c r="Q16" s="4">
        <v>1.19305019512098</v>
      </c>
      <c r="R16" s="4">
        <v>4.1842533087758698</v>
      </c>
      <c r="S16" s="4">
        <v>2.6232329752879799</v>
      </c>
      <c r="T16" s="4">
        <v>2.3153269512831698</v>
      </c>
      <c r="U16" s="4">
        <v>4.4495216761987004</v>
      </c>
      <c r="V16" s="4">
        <v>2.1478631977103202</v>
      </c>
      <c r="W16" s="4">
        <v>2.1331095728342802</v>
      </c>
      <c r="X16" s="4">
        <v>1.3066634534491799</v>
      </c>
      <c r="Y16" s="4">
        <v>3.3419572994744602</v>
      </c>
      <c r="Z16" s="4">
        <v>4.1478694124446003</v>
      </c>
      <c r="AA16" s="4">
        <v>3.75754986851942</v>
      </c>
      <c r="AB16" s="4">
        <v>0.93806558159300601</v>
      </c>
      <c r="AC16" s="4">
        <v>9.8561750528141303</v>
      </c>
      <c r="AD16" s="4">
        <v>1.85254792166369</v>
      </c>
      <c r="AE16" s="4">
        <v>1.2542042369346</v>
      </c>
      <c r="AF16" s="4">
        <v>4.4593115997110697</v>
      </c>
      <c r="AG16" s="4">
        <v>12.364112673709601</v>
      </c>
      <c r="AH16" s="4">
        <v>9.2565158669347003</v>
      </c>
      <c r="AI16" s="4">
        <v>6.3315719698040098</v>
      </c>
      <c r="AJ16" s="4">
        <v>10.0626721044723</v>
      </c>
      <c r="AK16" s="4">
        <v>17.665234431332799</v>
      </c>
      <c r="AL16" s="4">
        <v>8.6734973810648306</v>
      </c>
      <c r="AM16" s="4">
        <v>17.490997617572202</v>
      </c>
      <c r="AN16" s="4">
        <v>24.6419181830369</v>
      </c>
      <c r="AO16" s="4">
        <v>16.119313884291799</v>
      </c>
      <c r="AP16" s="4">
        <v>15.579766341475301</v>
      </c>
      <c r="AQ16" s="4">
        <v>5.1936663677418196</v>
      </c>
      <c r="AR16" s="4">
        <v>12.0643205176398</v>
      </c>
      <c r="AS16" s="4">
        <v>8.9711762811529905</v>
      </c>
      <c r="AT16" s="4">
        <v>23.872193566514898</v>
      </c>
      <c r="AU16" s="4">
        <v>5.8881493739296102</v>
      </c>
      <c r="AV16" s="4">
        <v>17.053661247842602</v>
      </c>
      <c r="AW16" s="4">
        <v>9.9262477470565909</v>
      </c>
      <c r="AX16" s="4">
        <v>5.0750034008893596</v>
      </c>
      <c r="AY16" s="4">
        <v>13.855671118933</v>
      </c>
      <c r="AZ16" s="4">
        <v>14.7492595287071</v>
      </c>
      <c r="BA16" s="4">
        <v>15.612077608602201</v>
      </c>
      <c r="BB16" s="37">
        <v>46320</v>
      </c>
    </row>
    <row r="17" spans="1:54" x14ac:dyDescent="0.3">
      <c r="A17" s="30" t="s">
        <v>172</v>
      </c>
      <c r="B17" t="s">
        <v>8</v>
      </c>
      <c r="C17" t="s">
        <v>7</v>
      </c>
      <c r="D17" s="3">
        <v>108.666248610122</v>
      </c>
      <c r="E17" s="46">
        <v>11.246449482908201</v>
      </c>
      <c r="F17" s="3">
        <v>6.8673626107077297</v>
      </c>
      <c r="G17" s="3">
        <v>1.84591008536437</v>
      </c>
      <c r="H17" s="4">
        <v>3.7482278758600698</v>
      </c>
      <c r="I17" s="4">
        <v>3.0637779251086901</v>
      </c>
      <c r="J17" s="4">
        <v>2.08245391395725</v>
      </c>
      <c r="K17" s="4">
        <v>2.18877895972639</v>
      </c>
      <c r="L17" s="4">
        <v>2.3112651842129801</v>
      </c>
      <c r="M17" s="4">
        <v>1.5634406974980499</v>
      </c>
      <c r="N17" s="4">
        <v>3.3418446918871498</v>
      </c>
      <c r="O17" s="4">
        <v>2.4423431308210102</v>
      </c>
      <c r="P17" s="4">
        <v>2.4286177465164398</v>
      </c>
      <c r="Q17" s="4">
        <v>0.86141333323237701</v>
      </c>
      <c r="R17" s="4">
        <v>3.2526553618915601</v>
      </c>
      <c r="S17" s="4">
        <v>1.7273898280433699</v>
      </c>
      <c r="T17" s="4">
        <v>1.5888711310485399</v>
      </c>
      <c r="U17" s="4">
        <v>3.6060305131524499</v>
      </c>
      <c r="V17" s="4">
        <v>1.5600504260476999</v>
      </c>
      <c r="W17" s="4">
        <v>1.6359727254393099</v>
      </c>
      <c r="X17" s="4">
        <v>1.02212723321165</v>
      </c>
      <c r="Y17" s="4">
        <v>2.4530483889997701</v>
      </c>
      <c r="Z17" s="4">
        <v>2.5223090737784601</v>
      </c>
      <c r="AA17" s="4">
        <v>2.7634031145564402</v>
      </c>
      <c r="AB17" s="4">
        <v>0.96234461920466297</v>
      </c>
      <c r="AC17" s="4">
        <v>7.8242933918478696</v>
      </c>
      <c r="AD17" s="4">
        <v>1.4626485705991601</v>
      </c>
      <c r="AE17" s="4">
        <v>1.1826793222737999</v>
      </c>
      <c r="AF17" s="4">
        <v>3.5318983626189802</v>
      </c>
      <c r="AG17" s="4">
        <v>10.0923524284424</v>
      </c>
      <c r="AH17" s="4">
        <v>7.0438609298905002</v>
      </c>
      <c r="AI17" s="4">
        <v>5.2070207140006302</v>
      </c>
      <c r="AJ17" s="4">
        <v>7.6106734409406203</v>
      </c>
      <c r="AK17" s="4">
        <v>13.4795071068565</v>
      </c>
      <c r="AL17" s="4">
        <v>7.1084245606740204</v>
      </c>
      <c r="AM17" s="4">
        <v>15.487232734792601</v>
      </c>
      <c r="AN17" s="4">
        <v>22.182150237286098</v>
      </c>
      <c r="AO17" s="4">
        <v>12.199398918159201</v>
      </c>
      <c r="AP17" s="4">
        <v>11.4117645058276</v>
      </c>
      <c r="AQ17" s="4">
        <v>4.0085514833117797</v>
      </c>
      <c r="AR17" s="4">
        <v>9.1710512798741703</v>
      </c>
      <c r="AS17" s="4">
        <v>7.7549508071328601</v>
      </c>
      <c r="AT17" s="4">
        <v>22.357452138410601</v>
      </c>
      <c r="AU17" s="4">
        <v>4.5999537690691197</v>
      </c>
      <c r="AV17" s="4">
        <v>15.801284220154701</v>
      </c>
      <c r="AW17" s="4">
        <v>8.0630120377330705</v>
      </c>
      <c r="AX17" s="4">
        <v>4.4080218474928596</v>
      </c>
      <c r="AY17" s="4">
        <v>13.057999235962599</v>
      </c>
      <c r="AZ17" s="4">
        <v>10.899594939958201</v>
      </c>
      <c r="BA17" s="4">
        <v>12.4724768496759</v>
      </c>
      <c r="BB17" s="37">
        <v>22678</v>
      </c>
    </row>
    <row r="18" spans="1:54" x14ac:dyDescent="0.3">
      <c r="A18" s="30" t="s">
        <v>172</v>
      </c>
      <c r="B18" t="s">
        <v>9</v>
      </c>
      <c r="C18" t="s">
        <v>168</v>
      </c>
      <c r="D18" s="3">
        <v>66.214297828848899</v>
      </c>
      <c r="E18" s="46">
        <v>9.5244066925963899</v>
      </c>
      <c r="F18" s="3">
        <v>25.906346273621001</v>
      </c>
      <c r="G18" s="3">
        <v>3.3071606635976099</v>
      </c>
      <c r="H18" s="4">
        <v>7.6461838129949502</v>
      </c>
      <c r="I18" s="4">
        <v>9.5332716064444103</v>
      </c>
      <c r="J18" s="4">
        <v>3.06251778792284</v>
      </c>
      <c r="K18" s="4">
        <v>4.34705982941054</v>
      </c>
      <c r="L18" s="4">
        <v>6.2446061861219899</v>
      </c>
      <c r="M18" s="4">
        <v>4.7072326545661198</v>
      </c>
      <c r="N18" s="4">
        <v>7.9602578267613699</v>
      </c>
      <c r="O18" s="4">
        <v>8.6397991797588602</v>
      </c>
      <c r="P18" s="4">
        <v>9.13493750546413</v>
      </c>
      <c r="Q18" s="4">
        <v>4.2702993118514003</v>
      </c>
      <c r="R18" s="4">
        <v>8.1487776308512192</v>
      </c>
      <c r="S18" s="4">
        <v>7.5755117403990999</v>
      </c>
      <c r="T18" s="4">
        <v>4.7959588741443504</v>
      </c>
      <c r="U18" s="4">
        <v>9.7411928362718694</v>
      </c>
      <c r="V18" s="4">
        <v>7.1707223642707998</v>
      </c>
      <c r="W18" s="4">
        <v>7.8415866116531596</v>
      </c>
      <c r="X18" s="4">
        <v>3.23087838574838</v>
      </c>
      <c r="Y18" s="4">
        <v>8.6119033128439906</v>
      </c>
      <c r="Z18" s="4">
        <v>9.5969227456420398</v>
      </c>
      <c r="AA18" s="4">
        <v>8.9875900770602293</v>
      </c>
      <c r="AB18" s="4">
        <v>2.27786871835634</v>
      </c>
      <c r="AC18" s="4">
        <v>14.8321279187093</v>
      </c>
      <c r="AD18" s="4">
        <v>5.79948661391344</v>
      </c>
      <c r="AE18" s="4">
        <v>3.8335114753644501</v>
      </c>
      <c r="AF18" s="4">
        <v>9.3797172154104604</v>
      </c>
      <c r="AG18" s="4">
        <v>13.9904040198339</v>
      </c>
      <c r="AH18" s="4">
        <v>22.831954992262901</v>
      </c>
      <c r="AI18" s="4">
        <v>13.5830458632351</v>
      </c>
      <c r="AJ18" s="4">
        <v>23.808220268505298</v>
      </c>
      <c r="AK18" s="4">
        <v>33.307640763811698</v>
      </c>
      <c r="AL18" s="4">
        <v>20.498053566495599</v>
      </c>
      <c r="AM18" s="4">
        <v>21.6172339153817</v>
      </c>
      <c r="AN18" s="4">
        <v>35.0307565745454</v>
      </c>
      <c r="AO18" s="4">
        <v>27.8986761763014</v>
      </c>
      <c r="AP18" s="4">
        <v>28.691361438135601</v>
      </c>
      <c r="AQ18" s="4">
        <v>10.3617651988273</v>
      </c>
      <c r="AR18" s="4">
        <v>28.842795014252701</v>
      </c>
      <c r="AS18" s="4">
        <v>14.5446865467705</v>
      </c>
      <c r="AT18" s="4">
        <v>22.800012503513901</v>
      </c>
      <c r="AU18" s="4">
        <v>18.330040391982301</v>
      </c>
      <c r="AV18" s="4">
        <v>24.880556058833001</v>
      </c>
      <c r="AW18" s="4">
        <v>23.837435153759301</v>
      </c>
      <c r="AX18" s="4">
        <v>13.503611201160201</v>
      </c>
      <c r="AY18" s="4">
        <v>15.6569582127134</v>
      </c>
      <c r="AZ18" s="4">
        <v>24.6926026002882</v>
      </c>
      <c r="BA18" s="4">
        <v>33.808830657605299</v>
      </c>
      <c r="BB18" s="37">
        <v>301579</v>
      </c>
    </row>
    <row r="19" spans="1:54" x14ac:dyDescent="0.3">
      <c r="A19" s="30" t="s">
        <v>172</v>
      </c>
      <c r="B19" t="s">
        <v>9</v>
      </c>
      <c r="C19" t="s">
        <v>1</v>
      </c>
      <c r="D19" s="3">
        <v>37.231581627190501</v>
      </c>
      <c r="E19" s="46">
        <v>9.5923041121978496</v>
      </c>
      <c r="F19" s="3">
        <v>39.333568805293901</v>
      </c>
      <c r="G19" s="3">
        <v>4.3158301792039602</v>
      </c>
      <c r="H19" s="4">
        <v>9.6746014274409706</v>
      </c>
      <c r="I19" s="4">
        <v>15.221467109558899</v>
      </c>
      <c r="J19" s="4">
        <v>4.7374071555377304</v>
      </c>
      <c r="K19" s="4">
        <v>5.9534280115784401</v>
      </c>
      <c r="L19" s="4">
        <v>7.5364553232107703</v>
      </c>
      <c r="M19" s="4">
        <v>6.6162097532793096</v>
      </c>
      <c r="N19" s="4">
        <v>13.033738386232899</v>
      </c>
      <c r="O19" s="4">
        <v>12.640497173051401</v>
      </c>
      <c r="P19" s="4">
        <v>13.6850970446036</v>
      </c>
      <c r="Q19" s="4">
        <v>6.6828516686530604</v>
      </c>
      <c r="R19" s="4">
        <v>12.3870361715841</v>
      </c>
      <c r="S19" s="4">
        <v>13.421769099084401</v>
      </c>
      <c r="T19" s="4">
        <v>7.4266530503403896</v>
      </c>
      <c r="U19" s="4">
        <v>13.3918495305312</v>
      </c>
      <c r="V19" s="4">
        <v>12.4876515210512</v>
      </c>
      <c r="W19" s="4">
        <v>13.3329150903367</v>
      </c>
      <c r="X19" s="4">
        <v>4.4719393858335197</v>
      </c>
      <c r="Y19" s="4">
        <v>12.540834082212999</v>
      </c>
      <c r="Z19" s="4">
        <v>16.576111477081898</v>
      </c>
      <c r="AA19" s="4">
        <v>14.8804427996226</v>
      </c>
      <c r="AB19" s="4">
        <v>3.63400518626726</v>
      </c>
      <c r="AC19" s="4">
        <v>20.1293642580263</v>
      </c>
      <c r="AD19" s="4">
        <v>10.5533655857397</v>
      </c>
      <c r="AE19" s="4">
        <v>7.0417312573970898</v>
      </c>
      <c r="AF19" s="4">
        <v>12.9211023977844</v>
      </c>
      <c r="AG19" s="4">
        <v>21.4477514548256</v>
      </c>
      <c r="AH19" s="4">
        <v>33.167019157872602</v>
      </c>
      <c r="AI19" s="4">
        <v>16.8237548987812</v>
      </c>
      <c r="AJ19" s="4">
        <v>29.614507076478201</v>
      </c>
      <c r="AK19" s="4">
        <v>43.303412102023501</v>
      </c>
      <c r="AL19" s="4">
        <v>30.5117511821386</v>
      </c>
      <c r="AM19" s="4">
        <v>25.060708108642</v>
      </c>
      <c r="AN19" s="4">
        <v>42.689100217092403</v>
      </c>
      <c r="AO19" s="4">
        <v>39.264874643155302</v>
      </c>
      <c r="AP19" s="4">
        <v>40.772326383566799</v>
      </c>
      <c r="AQ19" s="4">
        <v>14.2047296754372</v>
      </c>
      <c r="AR19" s="4">
        <v>38.9512237014888</v>
      </c>
      <c r="AS19" s="4">
        <v>15.5291748630423</v>
      </c>
      <c r="AT19" s="4">
        <v>19.902186534512399</v>
      </c>
      <c r="AU19" s="4">
        <v>28.229478657142799</v>
      </c>
      <c r="AV19" s="4">
        <v>27.609140610200701</v>
      </c>
      <c r="AW19" s="4">
        <v>35.615625494120899</v>
      </c>
      <c r="AX19" s="4">
        <v>22.444491150363699</v>
      </c>
      <c r="AY19" s="4">
        <v>17.629739647031901</v>
      </c>
      <c r="AZ19" s="4">
        <v>32.146681882173901</v>
      </c>
      <c r="BA19" s="4">
        <v>49.243098716425003</v>
      </c>
      <c r="BB19" s="37">
        <v>39133</v>
      </c>
    </row>
    <row r="20" spans="1:54" x14ac:dyDescent="0.3">
      <c r="A20" s="30" t="s">
        <v>172</v>
      </c>
      <c r="B20" t="s">
        <v>9</v>
      </c>
      <c r="C20" t="s">
        <v>2</v>
      </c>
      <c r="D20" s="3">
        <v>46.559865853737499</v>
      </c>
      <c r="E20" s="46">
        <v>14.147988783231201</v>
      </c>
      <c r="F20" s="3">
        <v>34.665173132987597</v>
      </c>
      <c r="G20" s="3">
        <v>4.6935050355584096</v>
      </c>
      <c r="H20" s="4">
        <v>10.8729175457423</v>
      </c>
      <c r="I20" s="4">
        <v>12.9142177243115</v>
      </c>
      <c r="J20" s="4">
        <v>4.0419708628613504</v>
      </c>
      <c r="K20" s="4">
        <v>6.1521340033645897</v>
      </c>
      <c r="L20" s="4">
        <v>8.9702494726297104</v>
      </c>
      <c r="M20" s="4">
        <v>7.2600229905005902</v>
      </c>
      <c r="N20" s="4">
        <v>10.815311907446601</v>
      </c>
      <c r="O20" s="4">
        <v>12.1549468183408</v>
      </c>
      <c r="P20" s="4">
        <v>13.0074609486544</v>
      </c>
      <c r="Q20" s="4">
        <v>5.87394157906553</v>
      </c>
      <c r="R20" s="4">
        <v>10.313355006872699</v>
      </c>
      <c r="S20" s="4">
        <v>11.191475113129201</v>
      </c>
      <c r="T20" s="4">
        <v>5.9293225867588299</v>
      </c>
      <c r="U20" s="4">
        <v>12.571308356053001</v>
      </c>
      <c r="V20" s="4">
        <v>10.656569931281201</v>
      </c>
      <c r="W20" s="4">
        <v>10.413502171250199</v>
      </c>
      <c r="X20" s="4">
        <v>4.9235561148994504</v>
      </c>
      <c r="Y20" s="4">
        <v>12.513561389649899</v>
      </c>
      <c r="Z20" s="4">
        <v>13.3778674767068</v>
      </c>
      <c r="AA20" s="4">
        <v>12.248164880871</v>
      </c>
      <c r="AB20" s="4">
        <v>2.6470117594406899</v>
      </c>
      <c r="AC20" s="4">
        <v>19.610125264020301</v>
      </c>
      <c r="AD20" s="4">
        <v>8.0128882110229398</v>
      </c>
      <c r="AE20" s="4">
        <v>5.5267146803441296</v>
      </c>
      <c r="AF20" s="4">
        <v>13.902952998514101</v>
      </c>
      <c r="AG20" s="4">
        <v>17.080111173409001</v>
      </c>
      <c r="AH20" s="4">
        <v>29.001932567857601</v>
      </c>
      <c r="AI20" s="4">
        <v>16.255134785084898</v>
      </c>
      <c r="AJ20" s="4">
        <v>29.7869852825701</v>
      </c>
      <c r="AK20" s="4">
        <v>42.493341609734998</v>
      </c>
      <c r="AL20" s="4">
        <v>27.760312168188399</v>
      </c>
      <c r="AM20" s="4">
        <v>25.950466868887599</v>
      </c>
      <c r="AN20" s="4">
        <v>43.042694272623798</v>
      </c>
      <c r="AO20" s="4">
        <v>35.7116505251511</v>
      </c>
      <c r="AP20" s="4">
        <v>37.250346242869199</v>
      </c>
      <c r="AQ20" s="4">
        <v>12.9523214320885</v>
      </c>
      <c r="AR20" s="4">
        <v>36.681444817157399</v>
      </c>
      <c r="AS20" s="4">
        <v>18.213602334142099</v>
      </c>
      <c r="AT20" s="4">
        <v>24.616824294974101</v>
      </c>
      <c r="AU20" s="4">
        <v>24.618152488344901</v>
      </c>
      <c r="AV20" s="4">
        <v>28.523823912484101</v>
      </c>
      <c r="AW20" s="4">
        <v>31.8350899205244</v>
      </c>
      <c r="AX20" s="4">
        <v>16.556249572912801</v>
      </c>
      <c r="AY20" s="4">
        <v>17.062383908529299</v>
      </c>
      <c r="AZ20" s="4">
        <v>32.362029516961101</v>
      </c>
      <c r="BA20" s="4">
        <v>44.175058641999897</v>
      </c>
      <c r="BB20" s="37">
        <v>32397</v>
      </c>
    </row>
    <row r="21" spans="1:54" x14ac:dyDescent="0.3">
      <c r="A21" s="30" t="s">
        <v>172</v>
      </c>
      <c r="B21" t="s">
        <v>9</v>
      </c>
      <c r="C21" t="s">
        <v>3</v>
      </c>
      <c r="D21" s="3">
        <v>62.102117800456298</v>
      </c>
      <c r="E21" s="46">
        <v>14.6673487238136</v>
      </c>
      <c r="F21" s="3">
        <v>27.213814086310599</v>
      </c>
      <c r="G21" s="3">
        <v>3.32038764007291</v>
      </c>
      <c r="H21" s="4">
        <v>8.1306005256863294</v>
      </c>
      <c r="I21" s="4">
        <v>9.9409851967891107</v>
      </c>
      <c r="J21" s="4">
        <v>2.9137942604340998</v>
      </c>
      <c r="K21" s="4">
        <v>4.7085743701849996</v>
      </c>
      <c r="L21" s="4">
        <v>6.7012761743003999</v>
      </c>
      <c r="M21" s="4">
        <v>5.0630296235877603</v>
      </c>
      <c r="N21" s="4">
        <v>7.42304893980993</v>
      </c>
      <c r="O21" s="4">
        <v>9.4137721982034606</v>
      </c>
      <c r="P21" s="4">
        <v>9.8187128940246104</v>
      </c>
      <c r="Q21" s="4">
        <v>4.6227784676994803</v>
      </c>
      <c r="R21" s="4">
        <v>8.5318652601587299</v>
      </c>
      <c r="S21" s="4">
        <v>6.7792254642153296</v>
      </c>
      <c r="T21" s="4">
        <v>4.7840906732095698</v>
      </c>
      <c r="U21" s="4">
        <v>10.3711707825452</v>
      </c>
      <c r="V21" s="4">
        <v>6.8916814784295299</v>
      </c>
      <c r="W21" s="4">
        <v>7.7770312951269398</v>
      </c>
      <c r="X21" s="4">
        <v>3.34372902349316</v>
      </c>
      <c r="Y21" s="4">
        <v>9.3955179937389506</v>
      </c>
      <c r="Z21" s="4">
        <v>8.9858758124303701</v>
      </c>
      <c r="AA21" s="4">
        <v>9.1241521815897393</v>
      </c>
      <c r="AB21" s="4">
        <v>2.7099974941704201</v>
      </c>
      <c r="AC21" s="4">
        <v>15.618543159477699</v>
      </c>
      <c r="AD21" s="4">
        <v>5.1169637159749497</v>
      </c>
      <c r="AE21" s="4">
        <v>3.5743015696297702</v>
      </c>
      <c r="AF21" s="4">
        <v>10.1282063507874</v>
      </c>
      <c r="AG21" s="4">
        <v>12.3302590778463</v>
      </c>
      <c r="AH21" s="4">
        <v>24.357739864989</v>
      </c>
      <c r="AI21" s="4">
        <v>14.6346507080422</v>
      </c>
      <c r="AJ21" s="4">
        <v>27.0499810751509</v>
      </c>
      <c r="AK21" s="4">
        <v>34.781377613243201</v>
      </c>
      <c r="AL21" s="4">
        <v>21.0586247820926</v>
      </c>
      <c r="AM21" s="4">
        <v>23.676364228616901</v>
      </c>
      <c r="AN21" s="4">
        <v>38.172090162577902</v>
      </c>
      <c r="AO21" s="4">
        <v>29.361991773476099</v>
      </c>
      <c r="AP21" s="4">
        <v>30.293983915096501</v>
      </c>
      <c r="AQ21" s="4">
        <v>10.548201296134399</v>
      </c>
      <c r="AR21" s="4">
        <v>31.3745339124746</v>
      </c>
      <c r="AS21" s="4">
        <v>15.739675682908</v>
      </c>
      <c r="AT21" s="4">
        <v>24.652183936271101</v>
      </c>
      <c r="AU21" s="4">
        <v>19.155400106837401</v>
      </c>
      <c r="AV21" s="4">
        <v>27.141431733218202</v>
      </c>
      <c r="AW21" s="4">
        <v>23.728135458585399</v>
      </c>
      <c r="AX21" s="4">
        <v>13.2608394282741</v>
      </c>
      <c r="AY21" s="4">
        <v>17.019284087600401</v>
      </c>
      <c r="AZ21" s="4">
        <v>26.875229213487799</v>
      </c>
      <c r="BA21" s="4">
        <v>34.896318528690998</v>
      </c>
      <c r="BB21" s="37">
        <v>41154</v>
      </c>
    </row>
    <row r="22" spans="1:54" x14ac:dyDescent="0.3">
      <c r="A22" s="30" t="s">
        <v>172</v>
      </c>
      <c r="B22" t="s">
        <v>9</v>
      </c>
      <c r="C22" t="s">
        <v>4</v>
      </c>
      <c r="D22" s="3">
        <v>76.237042574731902</v>
      </c>
      <c r="E22" s="46">
        <v>16.193566416173599</v>
      </c>
      <c r="F22" s="3">
        <v>21.334903633209901</v>
      </c>
      <c r="G22" s="3">
        <v>2.79776442977108</v>
      </c>
      <c r="H22" s="4">
        <v>6.7397890976507302</v>
      </c>
      <c r="I22" s="4">
        <v>7.7364831971164501</v>
      </c>
      <c r="J22" s="4">
        <v>2.2896827777661302</v>
      </c>
      <c r="K22" s="4">
        <v>3.5859195590719799</v>
      </c>
      <c r="L22" s="4">
        <v>5.8576477857100802</v>
      </c>
      <c r="M22" s="4">
        <v>3.4833177106670701</v>
      </c>
      <c r="N22" s="4">
        <v>6.5190431790702297</v>
      </c>
      <c r="O22" s="4">
        <v>7.0829449634851303</v>
      </c>
      <c r="P22" s="4">
        <v>7.4201538515610199</v>
      </c>
      <c r="Q22" s="4">
        <v>3.2539384819251702</v>
      </c>
      <c r="R22" s="4">
        <v>6.8553092471682699</v>
      </c>
      <c r="S22" s="4">
        <v>5.3127363348472896</v>
      </c>
      <c r="T22" s="4">
        <v>4.2257397559673198</v>
      </c>
      <c r="U22" s="4">
        <v>9.2142997585343505</v>
      </c>
      <c r="V22" s="4">
        <v>4.9697002921657996</v>
      </c>
      <c r="W22" s="4">
        <v>6.2755726399706004</v>
      </c>
      <c r="X22" s="4">
        <v>2.4846978380855198</v>
      </c>
      <c r="Y22" s="4">
        <v>6.9412153032822701</v>
      </c>
      <c r="Z22" s="4">
        <v>7.4463942659444999</v>
      </c>
      <c r="AA22" s="4">
        <v>7.3761409562124403</v>
      </c>
      <c r="AB22" s="4">
        <v>1.8028455622416399</v>
      </c>
      <c r="AC22" s="4">
        <v>13.3289454810854</v>
      </c>
      <c r="AD22" s="4">
        <v>4.45987480688341</v>
      </c>
      <c r="AE22" s="4">
        <v>2.6020495169680502</v>
      </c>
      <c r="AF22" s="4">
        <v>7.6983070369541702</v>
      </c>
      <c r="AG22" s="4">
        <v>12.243419403528801</v>
      </c>
      <c r="AH22" s="4">
        <v>19.5087534624891</v>
      </c>
      <c r="AI22" s="4">
        <v>12.940446930734799</v>
      </c>
      <c r="AJ22" s="4">
        <v>22.447054700111298</v>
      </c>
      <c r="AK22" s="4">
        <v>30.0671665821998</v>
      </c>
      <c r="AL22" s="4">
        <v>16.82385288411</v>
      </c>
      <c r="AM22" s="4">
        <v>20.5925398290298</v>
      </c>
      <c r="AN22" s="4">
        <v>32.653874953549298</v>
      </c>
      <c r="AO22" s="4">
        <v>24.854042629505901</v>
      </c>
      <c r="AP22" s="4">
        <v>24.5122794187766</v>
      </c>
      <c r="AQ22" s="4">
        <v>9.3906807847047702</v>
      </c>
      <c r="AR22" s="4">
        <v>25.3946343597948</v>
      </c>
      <c r="AS22" s="4">
        <v>13.696812229631099</v>
      </c>
      <c r="AT22" s="4">
        <v>24.0629246091722</v>
      </c>
      <c r="AU22" s="4">
        <v>14.4640885003893</v>
      </c>
      <c r="AV22" s="4">
        <v>24.310420821358601</v>
      </c>
      <c r="AW22" s="4">
        <v>19.128406815062402</v>
      </c>
      <c r="AX22" s="4">
        <v>11.083383947860099</v>
      </c>
      <c r="AY22" s="4">
        <v>14.619174150407501</v>
      </c>
      <c r="AZ22" s="4">
        <v>21.219668707070301</v>
      </c>
      <c r="BA22" s="4">
        <v>28.191931665496501</v>
      </c>
      <c r="BB22" s="37">
        <v>49636</v>
      </c>
    </row>
    <row r="23" spans="1:54" x14ac:dyDescent="0.3">
      <c r="A23" s="30" t="s">
        <v>172</v>
      </c>
      <c r="B23" t="s">
        <v>9</v>
      </c>
      <c r="C23" t="s">
        <v>5</v>
      </c>
      <c r="D23" s="3">
        <v>90.584114978000102</v>
      </c>
      <c r="E23" s="46">
        <v>14.209523240307099</v>
      </c>
      <c r="F23" s="3">
        <v>15.0105390269994</v>
      </c>
      <c r="G23" s="3">
        <v>2.19004078815321</v>
      </c>
      <c r="H23" s="4">
        <v>4.7717092094616698</v>
      </c>
      <c r="I23" s="4">
        <v>5.2120966016062997</v>
      </c>
      <c r="J23" s="4">
        <v>1.99460717054017</v>
      </c>
      <c r="K23" s="4">
        <v>2.532457396401</v>
      </c>
      <c r="L23" s="4">
        <v>3.9167844897773398</v>
      </c>
      <c r="M23" s="4">
        <v>2.35685106757118</v>
      </c>
      <c r="N23" s="4">
        <v>4.7008701955873198</v>
      </c>
      <c r="O23" s="4">
        <v>4.6547762096304197</v>
      </c>
      <c r="P23" s="4">
        <v>4.9227210881707197</v>
      </c>
      <c r="Q23" s="4">
        <v>2.22331008151337</v>
      </c>
      <c r="R23" s="4">
        <v>5.4070833759566597</v>
      </c>
      <c r="S23" s="4">
        <v>3.7308380390720099</v>
      </c>
      <c r="T23" s="4">
        <v>3.2110098886332499</v>
      </c>
      <c r="U23" s="4">
        <v>6.51324815348082</v>
      </c>
      <c r="V23" s="4">
        <v>3.2470462489422398</v>
      </c>
      <c r="W23" s="4">
        <v>4.3188240031798104</v>
      </c>
      <c r="X23" s="4">
        <v>1.76486616950707</v>
      </c>
      <c r="Y23" s="4">
        <v>4.4446127133841502</v>
      </c>
      <c r="Z23" s="4">
        <v>5.2222056881175103</v>
      </c>
      <c r="AA23" s="4">
        <v>4.5925789120652203</v>
      </c>
      <c r="AB23" s="4">
        <v>1.36077038873277</v>
      </c>
      <c r="AC23" s="4">
        <v>9.77988577193506</v>
      </c>
      <c r="AD23" s="4">
        <v>2.9411908702819902</v>
      </c>
      <c r="AE23" s="4">
        <v>1.7248269674143799</v>
      </c>
      <c r="AF23" s="4">
        <v>5.06042201125135</v>
      </c>
      <c r="AG23" s="4">
        <v>10.7007471293583</v>
      </c>
      <c r="AH23" s="4">
        <v>14.4636000606246</v>
      </c>
      <c r="AI23" s="4">
        <v>9.9151683603207807</v>
      </c>
      <c r="AJ23" s="4">
        <v>16.226750437466698</v>
      </c>
      <c r="AK23" s="4">
        <v>23.860234399675999</v>
      </c>
      <c r="AL23" s="4">
        <v>11.9890913513419</v>
      </c>
      <c r="AM23" s="4">
        <v>17.308516326124199</v>
      </c>
      <c r="AN23" s="4">
        <v>26.0829669141261</v>
      </c>
      <c r="AO23" s="4">
        <v>18.1087925062503</v>
      </c>
      <c r="AP23" s="4">
        <v>18.4135646782664</v>
      </c>
      <c r="AQ23" s="4">
        <v>7.0088034458751496</v>
      </c>
      <c r="AR23" s="4">
        <v>19.281242311165901</v>
      </c>
      <c r="AS23" s="4">
        <v>11.4142538999272</v>
      </c>
      <c r="AT23" s="4">
        <v>22.3797448122688</v>
      </c>
      <c r="AU23" s="4">
        <v>10.4322417916961</v>
      </c>
      <c r="AV23" s="4">
        <v>20.6165860850816</v>
      </c>
      <c r="AW23" s="4">
        <v>14.9201433950468</v>
      </c>
      <c r="AX23" s="4">
        <v>8.3065161838021098</v>
      </c>
      <c r="AY23" s="4">
        <v>13.391083899454101</v>
      </c>
      <c r="AZ23" s="4">
        <v>16.4960121919564</v>
      </c>
      <c r="BA23" s="4">
        <v>21.068912099178501</v>
      </c>
      <c r="BB23" s="37">
        <v>62088</v>
      </c>
    </row>
    <row r="24" spans="1:54" x14ac:dyDescent="0.3">
      <c r="A24" s="30" t="s">
        <v>172</v>
      </c>
      <c r="B24" t="s">
        <v>9</v>
      </c>
      <c r="C24" t="s">
        <v>6</v>
      </c>
      <c r="D24" s="3">
        <v>104.173027863138</v>
      </c>
      <c r="E24" s="46">
        <v>8.6215950324028903</v>
      </c>
      <c r="F24" s="3">
        <v>9.2617114716751203</v>
      </c>
      <c r="G24" s="3">
        <v>1.4574933458847299</v>
      </c>
      <c r="H24" s="4">
        <v>2.92597060836207</v>
      </c>
      <c r="I24" s="4">
        <v>2.8553223052891199</v>
      </c>
      <c r="J24" s="4">
        <v>1.5307971349044101</v>
      </c>
      <c r="K24" s="4">
        <v>1.5672592591855401</v>
      </c>
      <c r="L24" s="4">
        <v>2.29001792587581</v>
      </c>
      <c r="M24" s="4">
        <v>1.3169189579078</v>
      </c>
      <c r="N24" s="4">
        <v>2.7953838927502002</v>
      </c>
      <c r="O24" s="4">
        <v>2.5313517055227801</v>
      </c>
      <c r="P24" s="4">
        <v>2.27382764022749</v>
      </c>
      <c r="Q24" s="4">
        <v>1.3619326595125001</v>
      </c>
      <c r="R24" s="4">
        <v>3.1215192238140599</v>
      </c>
      <c r="S24" s="4">
        <v>2.0229618930314102</v>
      </c>
      <c r="T24" s="4">
        <v>1.9059362894670999</v>
      </c>
      <c r="U24" s="4">
        <v>3.51209343213988</v>
      </c>
      <c r="V24" s="4">
        <v>1.7419270230688599</v>
      </c>
      <c r="W24" s="4">
        <v>2.3086141230865702</v>
      </c>
      <c r="X24" s="4">
        <v>1.05330243315899</v>
      </c>
      <c r="Y24" s="4">
        <v>2.2556095702429499</v>
      </c>
      <c r="Z24" s="4">
        <v>2.66991776351131</v>
      </c>
      <c r="AA24" s="4">
        <v>2.41727106362654</v>
      </c>
      <c r="AB24" s="4">
        <v>0.82936248401546697</v>
      </c>
      <c r="AC24" s="4">
        <v>6.1798111798771398</v>
      </c>
      <c r="AD24" s="4">
        <v>1.6701389927019401</v>
      </c>
      <c r="AE24" s="4">
        <v>1.0237816222130101</v>
      </c>
      <c r="AF24" s="4">
        <v>2.6608467500319102</v>
      </c>
      <c r="AG24" s="4">
        <v>7.5889314342742198</v>
      </c>
      <c r="AH24" s="4">
        <v>10.5558931539056</v>
      </c>
      <c r="AI24" s="4">
        <v>8.0365153541859495</v>
      </c>
      <c r="AJ24" s="4">
        <v>11.292283711807199</v>
      </c>
      <c r="AK24" s="4">
        <v>17.292411817649899</v>
      </c>
      <c r="AL24" s="4">
        <v>7.9124302887691798</v>
      </c>
      <c r="AM24" s="4">
        <v>12.924140510460999</v>
      </c>
      <c r="AN24" s="4">
        <v>19.4770303492318</v>
      </c>
      <c r="AO24" s="4">
        <v>12.5160184819199</v>
      </c>
      <c r="AP24" s="4">
        <v>12.784389862480101</v>
      </c>
      <c r="AQ24" s="4">
        <v>5.6568983523554497</v>
      </c>
      <c r="AR24" s="4">
        <v>13.5897095084866</v>
      </c>
      <c r="AS24" s="4">
        <v>9.5573752178660101</v>
      </c>
      <c r="AT24" s="4">
        <v>19.3251789081943</v>
      </c>
      <c r="AU24" s="4">
        <v>7.0850967110904497</v>
      </c>
      <c r="AV24" s="4">
        <v>17.232067008425499</v>
      </c>
      <c r="AW24" s="4">
        <v>10.8428234612682</v>
      </c>
      <c r="AX24" s="4">
        <v>5.9585450317681197</v>
      </c>
      <c r="AY24" s="4">
        <v>12.055801546989301</v>
      </c>
      <c r="AZ24" s="4">
        <v>12.082967800802701</v>
      </c>
      <c r="BA24" s="4">
        <v>15.5999468274686</v>
      </c>
      <c r="BB24" s="37">
        <v>51928</v>
      </c>
    </row>
    <row r="25" spans="1:54" x14ac:dyDescent="0.3">
      <c r="A25" s="30" t="s">
        <v>172</v>
      </c>
      <c r="B25" t="s">
        <v>9</v>
      </c>
      <c r="C25" t="s">
        <v>7</v>
      </c>
      <c r="D25" s="3">
        <v>110.07230769102</v>
      </c>
      <c r="E25" s="46">
        <v>10.640240322428101</v>
      </c>
      <c r="F25" s="3">
        <v>6.7806866929144602</v>
      </c>
      <c r="G25" s="3">
        <v>1.1377640896735299</v>
      </c>
      <c r="H25" s="4">
        <v>2.2386089115127699</v>
      </c>
      <c r="I25" s="4">
        <v>1.69678149528754</v>
      </c>
      <c r="J25" s="4">
        <v>1.4661130581916799</v>
      </c>
      <c r="K25" s="4">
        <v>1.0634375157674001</v>
      </c>
      <c r="L25" s="4">
        <v>1.3772274086445999</v>
      </c>
      <c r="M25" s="4">
        <v>0.92591109954402395</v>
      </c>
      <c r="N25" s="4">
        <v>1.9387636688096299</v>
      </c>
      <c r="O25" s="4">
        <v>1.66047295582254</v>
      </c>
      <c r="P25" s="4">
        <v>1.3882385321930999</v>
      </c>
      <c r="Q25" s="4">
        <v>0.95847151550133902</v>
      </c>
      <c r="R25" s="4">
        <v>2.2901208852035002</v>
      </c>
      <c r="S25" s="4">
        <v>1.4305582460044901</v>
      </c>
      <c r="T25" s="4">
        <v>1.70087655345904</v>
      </c>
      <c r="U25" s="4">
        <v>2.46226552833736</v>
      </c>
      <c r="V25" s="4">
        <v>1.09087594942939</v>
      </c>
      <c r="W25" s="4">
        <v>1.56655884679894</v>
      </c>
      <c r="X25" s="4">
        <v>0.71610872285234395</v>
      </c>
      <c r="Y25" s="4">
        <v>1.30469421303848</v>
      </c>
      <c r="Z25" s="4">
        <v>1.45484012678908</v>
      </c>
      <c r="AA25" s="4">
        <v>1.52382833876473</v>
      </c>
      <c r="AB25" s="4">
        <v>0.69874397694692603</v>
      </c>
      <c r="AC25" s="4">
        <v>4.4649288560057299</v>
      </c>
      <c r="AD25" s="4">
        <v>1.3255643223404101</v>
      </c>
      <c r="AE25" s="4">
        <v>0.67399027957084201</v>
      </c>
      <c r="AF25" s="4">
        <v>1.6292725133182799</v>
      </c>
      <c r="AG25" s="4">
        <v>6.6666459491692596</v>
      </c>
      <c r="AH25" s="4">
        <v>7.1103709826388499</v>
      </c>
      <c r="AI25" s="4">
        <v>7.0990897471638998</v>
      </c>
      <c r="AJ25" s="4">
        <v>8.7909121150253497</v>
      </c>
      <c r="AK25" s="4">
        <v>13.568451783925299</v>
      </c>
      <c r="AL25" s="4">
        <v>6.6988092161669197</v>
      </c>
      <c r="AM25" s="4">
        <v>10.7951739962734</v>
      </c>
      <c r="AN25" s="4">
        <v>16.815413879593098</v>
      </c>
      <c r="AO25" s="4">
        <v>9.2973543050251397</v>
      </c>
      <c r="AP25" s="4">
        <v>9.6347215121406293</v>
      </c>
      <c r="AQ25" s="4">
        <v>4.6826202236226102</v>
      </c>
      <c r="AR25" s="4">
        <v>10.489694779132799</v>
      </c>
      <c r="AS25" s="4">
        <v>8.6607188475534294</v>
      </c>
      <c r="AT25" s="4">
        <v>19.056280657737499</v>
      </c>
      <c r="AU25" s="4">
        <v>5.2141585743895602</v>
      </c>
      <c r="AV25" s="4">
        <v>15.453529500038901</v>
      </c>
      <c r="AW25" s="4">
        <v>8.6497302133200407</v>
      </c>
      <c r="AX25" s="4">
        <v>4.8631453936529798</v>
      </c>
      <c r="AY25" s="4">
        <v>12.430998549256399</v>
      </c>
      <c r="AZ25" s="4">
        <v>9.4500134954528594</v>
      </c>
      <c r="BA25" s="4">
        <v>12.399874310424201</v>
      </c>
      <c r="BB25" s="37">
        <v>23955</v>
      </c>
    </row>
    <row r="26" spans="1:54" x14ac:dyDescent="0.3">
      <c r="A26" s="31" t="s">
        <v>10</v>
      </c>
      <c r="B26" s="5" t="s">
        <v>168</v>
      </c>
      <c r="C26" s="5" t="s">
        <v>168</v>
      </c>
      <c r="D26" s="9">
        <v>49.959210634501403</v>
      </c>
      <c r="E26" s="55">
        <v>77.867835484330001</v>
      </c>
      <c r="F26" s="9">
        <v>33.887715592596898</v>
      </c>
      <c r="G26" s="3">
        <v>8.4870907287911201</v>
      </c>
      <c r="H26" s="4">
        <v>17.3203320216669</v>
      </c>
      <c r="I26" s="4">
        <v>14.2716376894434</v>
      </c>
      <c r="J26" s="4">
        <v>4.8097585404336103</v>
      </c>
      <c r="K26" s="4">
        <v>8.8330565842281992</v>
      </c>
      <c r="L26" s="4">
        <v>9.1057221975623506</v>
      </c>
      <c r="M26" s="4">
        <v>7.8635240900767602</v>
      </c>
      <c r="N26" s="4">
        <v>11.7336201361625</v>
      </c>
      <c r="O26" s="4">
        <v>13.339546555799799</v>
      </c>
      <c r="P26" s="4">
        <v>10.9008754749254</v>
      </c>
      <c r="Q26" s="4">
        <v>5.0584314594623896</v>
      </c>
      <c r="R26" s="4">
        <v>11.282504822343499</v>
      </c>
      <c r="S26" s="4">
        <v>13.6738105150847</v>
      </c>
      <c r="T26" s="4">
        <v>11.204214304100001</v>
      </c>
      <c r="U26" s="4">
        <v>11.7660431649829</v>
      </c>
      <c r="V26" s="4">
        <v>8.6790885247753309</v>
      </c>
      <c r="W26" s="4">
        <v>10.3383526510738</v>
      </c>
      <c r="X26" s="4">
        <v>7.9955728463736797</v>
      </c>
      <c r="Y26" s="4">
        <v>13.2762758022117</v>
      </c>
      <c r="Z26" s="4">
        <v>13.549825712084299</v>
      </c>
      <c r="AA26" s="4">
        <v>14.9746287534297</v>
      </c>
      <c r="AB26" s="4">
        <v>4.6492932231762296</v>
      </c>
      <c r="AC26" s="4">
        <v>16.7700643312122</v>
      </c>
      <c r="AD26" s="4">
        <v>9.7873580254140595</v>
      </c>
      <c r="AE26" s="4">
        <v>7.8224097018591996</v>
      </c>
      <c r="AF26" s="4">
        <v>14.4205368873961</v>
      </c>
      <c r="AG26" s="4">
        <v>18.129840875537202</v>
      </c>
      <c r="AH26" s="4">
        <v>19.029898687199399</v>
      </c>
      <c r="AI26" s="4">
        <v>15.6048415169323</v>
      </c>
      <c r="AJ26" s="4">
        <v>21.7899829325439</v>
      </c>
      <c r="AK26" s="4">
        <v>30.445391060019698</v>
      </c>
      <c r="AL26" s="4">
        <v>30.525464272437901</v>
      </c>
      <c r="AM26" s="4">
        <v>29.9872152294076</v>
      </c>
      <c r="AN26" s="4">
        <v>35.102807955578299</v>
      </c>
      <c r="AO26" s="4">
        <v>28.5901339433095</v>
      </c>
      <c r="AP26" s="4">
        <v>29.753950676269199</v>
      </c>
      <c r="AQ26" s="4">
        <v>15.344752912456901</v>
      </c>
      <c r="AR26" s="4">
        <v>29.976160504875001</v>
      </c>
      <c r="AS26" s="4">
        <v>21.952651450406801</v>
      </c>
      <c r="AT26" s="4">
        <v>24.830529885452801</v>
      </c>
      <c r="AU26" s="4">
        <v>17.403802578514998</v>
      </c>
      <c r="AV26" s="4">
        <v>18.884315977871999</v>
      </c>
      <c r="AW26" s="4">
        <v>25.061418546297201</v>
      </c>
      <c r="AX26" s="4">
        <v>14.5681473832949</v>
      </c>
      <c r="AY26" s="4">
        <v>16.815845622230899</v>
      </c>
      <c r="AZ26" s="4">
        <v>29.429927265261099</v>
      </c>
      <c r="BA26" s="4">
        <v>32.6116667066837</v>
      </c>
      <c r="BB26" s="38">
        <v>409</v>
      </c>
    </row>
    <row r="27" spans="1:54" x14ac:dyDescent="0.3">
      <c r="A27" s="31" t="s">
        <v>10</v>
      </c>
      <c r="B27" s="5" t="s">
        <v>168</v>
      </c>
      <c r="C27" s="5" t="s">
        <v>1</v>
      </c>
      <c r="D27" s="9">
        <v>24.4048947356257</v>
      </c>
      <c r="E27" s="55">
        <v>74.050564988576596</v>
      </c>
      <c r="F27" s="9">
        <v>45.370312863466701</v>
      </c>
      <c r="G27" s="3">
        <v>14.1664078856</v>
      </c>
      <c r="H27" s="4">
        <v>18.055469295200002</v>
      </c>
      <c r="I27" s="4">
        <v>18.518748546133299</v>
      </c>
      <c r="J27" s="4">
        <v>5.3703128634666699</v>
      </c>
      <c r="K27" s="4">
        <v>12.685156431733301</v>
      </c>
      <c r="L27" s="4">
        <v>10.740625726933301</v>
      </c>
      <c r="M27" s="4">
        <v>5.3703128634666699</v>
      </c>
      <c r="N27" s="4">
        <v>20</v>
      </c>
      <c r="O27" s="4">
        <v>13.148435682666699</v>
      </c>
      <c r="P27" s="4">
        <v>9.2593742730666708</v>
      </c>
      <c r="Q27" s="4">
        <v>5.3703128634666699</v>
      </c>
      <c r="R27" s="4">
        <v>12.685156431733301</v>
      </c>
      <c r="S27" s="4">
        <v>16.574217841333301</v>
      </c>
      <c r="T27" s="4">
        <v>17.592190044266701</v>
      </c>
      <c r="U27" s="4">
        <v>14.1664078856</v>
      </c>
      <c r="V27" s="4">
        <v>14.629687136533301</v>
      </c>
      <c r="W27" s="4">
        <v>16.574217841333301</v>
      </c>
      <c r="X27" s="4">
        <v>12.685156431733301</v>
      </c>
      <c r="Y27" s="4">
        <v>10.740625726933301</v>
      </c>
      <c r="Z27" s="4">
        <v>16.1109385904</v>
      </c>
      <c r="AA27" s="4">
        <v>23.425782158666699</v>
      </c>
      <c r="AB27" s="4">
        <v>7.3148435682666699</v>
      </c>
      <c r="AC27" s="4">
        <v>16.574217841333301</v>
      </c>
      <c r="AD27" s="4">
        <v>14.629687136533301</v>
      </c>
      <c r="AE27" s="4">
        <v>9.2593742730666708</v>
      </c>
      <c r="AF27" s="4">
        <v>20</v>
      </c>
      <c r="AG27" s="4">
        <v>28.796095022133301</v>
      </c>
      <c r="AH27" s="4">
        <v>19.073441498133299</v>
      </c>
      <c r="AI27" s="4">
        <v>26.388285066400002</v>
      </c>
      <c r="AJ27" s="4">
        <v>26.851564317333299</v>
      </c>
      <c r="AK27" s="4">
        <v>37.592190044266701</v>
      </c>
      <c r="AL27" s="4">
        <v>38.055469295199998</v>
      </c>
      <c r="AM27" s="4">
        <v>37.592190044266701</v>
      </c>
      <c r="AN27" s="4">
        <v>40.463279250933297</v>
      </c>
      <c r="AO27" s="4">
        <v>30.740625726933299</v>
      </c>
      <c r="AP27" s="4">
        <v>38.055469295199998</v>
      </c>
      <c r="AQ27" s="4">
        <v>24.907033612533301</v>
      </c>
      <c r="AR27" s="4">
        <v>43.425782158666699</v>
      </c>
      <c r="AS27" s="4">
        <v>30.740625726933299</v>
      </c>
      <c r="AT27" s="4">
        <v>23.425782158666699</v>
      </c>
      <c r="AU27" s="4">
        <v>24.907033612533301</v>
      </c>
      <c r="AV27" s="4">
        <v>16.1109385904</v>
      </c>
      <c r="AW27" s="4">
        <v>35.647659339466699</v>
      </c>
      <c r="AX27" s="4">
        <v>24.907033612533301</v>
      </c>
      <c r="AY27" s="4">
        <v>20</v>
      </c>
      <c r="AZ27" s="4">
        <v>35.184380088533302</v>
      </c>
      <c r="BA27" s="4">
        <v>40</v>
      </c>
      <c r="BB27" s="38">
        <v>88</v>
      </c>
    </row>
    <row r="28" spans="1:54" x14ac:dyDescent="0.3">
      <c r="A28" s="31" t="s">
        <v>10</v>
      </c>
      <c r="B28" s="5" t="s">
        <v>168</v>
      </c>
      <c r="C28" s="5" t="s">
        <v>2</v>
      </c>
      <c r="D28" s="9">
        <v>43.353753804347797</v>
      </c>
      <c r="E28" s="55">
        <v>80.668475792947703</v>
      </c>
      <c r="F28" s="10">
        <v>40.010058636363603</v>
      </c>
      <c r="G28" s="3">
        <v>7.3860563636363601</v>
      </c>
      <c r="H28" s="4">
        <v>27.365939090909102</v>
      </c>
      <c r="I28" s="4">
        <v>21.732570454545499</v>
      </c>
      <c r="J28" s="4">
        <v>5.20777</v>
      </c>
      <c r="K28" s="4">
        <v>14.772112727272701</v>
      </c>
      <c r="L28" s="4">
        <v>9.9899413636363601</v>
      </c>
      <c r="M28" s="4">
        <v>12.593826363636399</v>
      </c>
      <c r="N28" s="4">
        <v>12.593826363636399</v>
      </c>
      <c r="O28" s="4">
        <v>19.128685454545501</v>
      </c>
      <c r="P28" s="4">
        <v>19.128685454545501</v>
      </c>
      <c r="Q28" s="4">
        <v>7.811655</v>
      </c>
      <c r="R28" s="4">
        <v>12.593826363636399</v>
      </c>
      <c r="S28" s="4">
        <v>23.910856818181799</v>
      </c>
      <c r="T28" s="4">
        <v>14.3465140909091</v>
      </c>
      <c r="U28" s="4">
        <v>14.772112727272701</v>
      </c>
      <c r="V28" s="4">
        <v>9.5643427272727308</v>
      </c>
      <c r="W28" s="4">
        <v>12.168227727272701</v>
      </c>
      <c r="X28" s="4">
        <v>9.5643427272727308</v>
      </c>
      <c r="Y28" s="4">
        <v>21.3069718181818</v>
      </c>
      <c r="Z28" s="4">
        <v>19.5542840909091</v>
      </c>
      <c r="AA28" s="4">
        <v>21.732570454545499</v>
      </c>
      <c r="AB28" s="4">
        <v>7.811655</v>
      </c>
      <c r="AC28" s="4">
        <v>24.336455454545501</v>
      </c>
      <c r="AD28" s="4">
        <v>15.197711363636399</v>
      </c>
      <c r="AE28" s="4">
        <v>14.3465140909091</v>
      </c>
      <c r="AF28" s="4">
        <v>19.128685454545501</v>
      </c>
      <c r="AG28" s="4">
        <v>16.950399090909102</v>
      </c>
      <c r="AH28" s="4">
        <v>18.2774881818182</v>
      </c>
      <c r="AI28" s="4">
        <v>11.317030454545501</v>
      </c>
      <c r="AJ28" s="4">
        <v>20.881373181818201</v>
      </c>
      <c r="AK28" s="4">
        <v>32.198403636363601</v>
      </c>
      <c r="AL28" s="4">
        <v>34.802288636363599</v>
      </c>
      <c r="AM28" s="4">
        <v>29.594518636363599</v>
      </c>
      <c r="AN28" s="4">
        <v>36.980575000000002</v>
      </c>
      <c r="AO28" s="4">
        <v>32.624002272727303</v>
      </c>
      <c r="AP28" s="4">
        <v>36.129377727272697</v>
      </c>
      <c r="AQ28" s="4">
        <v>14.3465140909091</v>
      </c>
      <c r="AR28" s="4">
        <v>27.841830909090898</v>
      </c>
      <c r="AS28" s="4">
        <v>22.208462272727299</v>
      </c>
      <c r="AT28" s="4">
        <v>23.059659545454501</v>
      </c>
      <c r="AU28" s="4">
        <v>14.3465140909091</v>
      </c>
      <c r="AV28" s="4">
        <v>19.128685454545501</v>
      </c>
      <c r="AW28" s="4">
        <v>24.812347272727301</v>
      </c>
      <c r="AX28" s="4">
        <v>13.920915454545501</v>
      </c>
      <c r="AY28" s="4">
        <v>14.3465140909091</v>
      </c>
      <c r="AZ28" s="4">
        <v>29.16892</v>
      </c>
      <c r="BA28" s="4">
        <v>30.4457159090909</v>
      </c>
      <c r="BB28" s="38">
        <v>50</v>
      </c>
    </row>
    <row r="29" spans="1:54" x14ac:dyDescent="0.3">
      <c r="A29" s="31" t="s">
        <v>10</v>
      </c>
      <c r="B29" s="5" t="s">
        <v>168</v>
      </c>
      <c r="C29" s="5" t="s">
        <v>3</v>
      </c>
      <c r="D29" s="9">
        <v>50.3264939095546</v>
      </c>
      <c r="E29" s="55">
        <v>69.6183969280046</v>
      </c>
      <c r="F29" s="10">
        <v>32.589376573157899</v>
      </c>
      <c r="G29" s="3">
        <v>5.64157791276316</v>
      </c>
      <c r="H29" s="4">
        <v>16.208194828684199</v>
      </c>
      <c r="I29" s="4">
        <v>6.3004545171052602</v>
      </c>
      <c r="J29" s="4">
        <v>5.64157791276316</v>
      </c>
      <c r="K29" s="4">
        <v>2.52018180684211</v>
      </c>
      <c r="L29" s="4">
        <v>11.2831558255263</v>
      </c>
      <c r="M29" s="4">
        <v>12.5432467289474</v>
      </c>
      <c r="N29" s="4">
        <v>6.9016688161842099</v>
      </c>
      <c r="O29" s="4">
        <v>11.884370124605301</v>
      </c>
      <c r="P29" s="4">
        <v>10.080727227368399</v>
      </c>
      <c r="Q29" s="4">
        <v>4.3814870093421101</v>
      </c>
      <c r="R29" s="4">
        <v>13.8033376323684</v>
      </c>
      <c r="S29" s="4">
        <v>6.2427922118421098</v>
      </c>
      <c r="T29" s="4">
        <v>3.7802727102631599</v>
      </c>
      <c r="U29" s="4">
        <v>13.8033376323684</v>
      </c>
      <c r="V29" s="4">
        <v>5.0403636136842103</v>
      </c>
      <c r="W29" s="4">
        <v>6.9016688161842099</v>
      </c>
      <c r="X29" s="4">
        <v>4.3814870093421101</v>
      </c>
      <c r="Y29" s="4">
        <v>13.8033376323684</v>
      </c>
      <c r="Z29" s="4">
        <v>13.8033376323684</v>
      </c>
      <c r="AA29" s="4">
        <v>7.5605454205263198</v>
      </c>
      <c r="AB29" s="4">
        <v>0</v>
      </c>
      <c r="AC29" s="4">
        <v>18.184824641710499</v>
      </c>
      <c r="AD29" s="4">
        <v>5.0403636136842103</v>
      </c>
      <c r="AE29" s="4">
        <v>1.2600909034210499</v>
      </c>
      <c r="AF29" s="4">
        <v>10.0230649221053</v>
      </c>
      <c r="AG29" s="4">
        <v>16.982396043552601</v>
      </c>
      <c r="AH29" s="4">
        <v>26.774811744605302</v>
      </c>
      <c r="AI29" s="4">
        <v>9.3641883177631602</v>
      </c>
      <c r="AJ29" s="4">
        <v>19.9884675389474</v>
      </c>
      <c r="AK29" s="4">
        <v>26.890136355131599</v>
      </c>
      <c r="AL29" s="4">
        <v>31.872837663552598</v>
      </c>
      <c r="AM29" s="4">
        <v>33.791805171315801</v>
      </c>
      <c r="AN29" s="4">
        <v>42.497116884736798</v>
      </c>
      <c r="AO29" s="4">
        <v>34.393019470394698</v>
      </c>
      <c r="AP29" s="4">
        <v>27.5490129594737</v>
      </c>
      <c r="AQ29" s="4">
        <v>10.624279221184199</v>
      </c>
      <c r="AR29" s="4">
        <v>25.630045451710501</v>
      </c>
      <c r="AS29" s="4">
        <v>19.9884675389474</v>
      </c>
      <c r="AT29" s="4">
        <v>28.809103862894698</v>
      </c>
      <c r="AU29" s="4">
        <v>20.589681838026301</v>
      </c>
      <c r="AV29" s="4">
        <v>25.0288311526316</v>
      </c>
      <c r="AW29" s="4">
        <v>25.687707756973701</v>
      </c>
      <c r="AX29" s="4">
        <v>10.080727227368399</v>
      </c>
      <c r="AY29" s="4">
        <v>17.525948037368401</v>
      </c>
      <c r="AZ29" s="4">
        <v>34.994233769473702</v>
      </c>
      <c r="BA29" s="4">
        <v>39.976935077894701</v>
      </c>
      <c r="BB29" s="38">
        <v>69</v>
      </c>
    </row>
    <row r="30" spans="1:54" x14ac:dyDescent="0.3">
      <c r="A30" s="31" t="s">
        <v>10</v>
      </c>
      <c r="B30" s="5" t="s">
        <v>168</v>
      </c>
      <c r="C30" s="5" t="s">
        <v>4</v>
      </c>
      <c r="D30" s="9">
        <v>88.3846371394785</v>
      </c>
      <c r="E30" s="55">
        <v>71.894876129148102</v>
      </c>
      <c r="F30" s="10">
        <v>12.8600565712894</v>
      </c>
      <c r="G30" s="3">
        <v>6.1269820573763099</v>
      </c>
      <c r="H30" s="4">
        <v>3.91262582854573</v>
      </c>
      <c r="I30" s="4">
        <v>8.3713402286806602</v>
      </c>
      <c r="J30" s="4">
        <v>1.1221790856521701</v>
      </c>
      <c r="K30" s="4">
        <v>1.6682676572413799</v>
      </c>
      <c r="L30" s="4">
        <v>5.0348049141978999</v>
      </c>
      <c r="M30" s="4">
        <v>0</v>
      </c>
      <c r="N30" s="4">
        <v>6.1269820573763099</v>
      </c>
      <c r="O30" s="4">
        <v>9.4935193143328291</v>
      </c>
      <c r="P30" s="4">
        <v>5.0348049141978999</v>
      </c>
      <c r="Q30" s="4">
        <v>1.6682676572413799</v>
      </c>
      <c r="R30" s="4">
        <v>6.1269820573763099</v>
      </c>
      <c r="S30" s="4">
        <v>2.79044674289355</v>
      </c>
      <c r="T30" s="4">
        <v>3.3365353144827599</v>
      </c>
      <c r="U30" s="4">
        <v>3.3365353144827599</v>
      </c>
      <c r="V30" s="4">
        <v>3.3365353144827599</v>
      </c>
      <c r="W30" s="4">
        <v>2.79044674289355</v>
      </c>
      <c r="X30" s="4">
        <v>2.2443581713043499</v>
      </c>
      <c r="Y30" s="4">
        <v>7.8252516570914503</v>
      </c>
      <c r="Z30" s="4">
        <v>2.79044674289355</v>
      </c>
      <c r="AA30" s="4">
        <v>3.3365353144827599</v>
      </c>
      <c r="AB30" s="4">
        <v>0</v>
      </c>
      <c r="AC30" s="4">
        <v>5.5808934857871098</v>
      </c>
      <c r="AD30" s="4">
        <v>0</v>
      </c>
      <c r="AE30" s="4">
        <v>3.91262582854573</v>
      </c>
      <c r="AF30" s="4">
        <v>5.5808934857871098</v>
      </c>
      <c r="AG30" s="4">
        <v>11.1617869715742</v>
      </c>
      <c r="AH30" s="4">
        <v>13.9822356569415</v>
      </c>
      <c r="AI30" s="4">
        <v>8.9474307427436308</v>
      </c>
      <c r="AJ30" s="4">
        <v>16.772682399835102</v>
      </c>
      <c r="AK30" s="4">
        <v>24.051845485337299</v>
      </c>
      <c r="AL30" s="4">
        <v>13.4061451428786</v>
      </c>
      <c r="AM30" s="4">
        <v>16.742680457361299</v>
      </c>
      <c r="AN30" s="4">
        <v>22.3235739431484</v>
      </c>
      <c r="AO30" s="4">
        <v>19.533127200254899</v>
      </c>
      <c r="AP30" s="4">
        <v>12.830054628815599</v>
      </c>
      <c r="AQ30" s="4">
        <v>9.5235212568065997</v>
      </c>
      <c r="AR30" s="4">
        <v>15.650503314182901</v>
      </c>
      <c r="AS30" s="4">
        <v>12.283966057226399</v>
      </c>
      <c r="AT30" s="4">
        <v>22.899664457211401</v>
      </c>
      <c r="AU30" s="4">
        <v>11.737877485637201</v>
      </c>
      <c r="AV30" s="4">
        <v>16.772682399835102</v>
      </c>
      <c r="AW30" s="4">
        <v>8.9474307427436308</v>
      </c>
      <c r="AX30" s="4">
        <v>5.0348049141978999</v>
      </c>
      <c r="AY30" s="4">
        <v>13.4361470853523</v>
      </c>
      <c r="AZ30" s="4">
        <v>19.563129142728599</v>
      </c>
      <c r="BA30" s="4">
        <v>21.2013948574963</v>
      </c>
      <c r="BB30" s="38">
        <v>78</v>
      </c>
    </row>
    <row r="31" spans="1:54" x14ac:dyDescent="0.3">
      <c r="A31" s="31" t="s">
        <v>10</v>
      </c>
      <c r="B31" s="5" t="s">
        <v>168</v>
      </c>
      <c r="C31" s="5" t="s">
        <v>5</v>
      </c>
      <c r="D31" s="9">
        <v>83.655666295091194</v>
      </c>
      <c r="E31" s="55">
        <v>72.455791072541302</v>
      </c>
      <c r="F31" s="10">
        <v>14.2983145492174</v>
      </c>
      <c r="G31" s="3">
        <v>4.1754364754087003</v>
      </c>
      <c r="H31" s="4">
        <v>10.333353483617399</v>
      </c>
      <c r="I31" s="4">
        <v>6.1579170082086998</v>
      </c>
      <c r="J31" s="4">
        <v>4.1754364754087003</v>
      </c>
      <c r="K31" s="4">
        <v>2.1929559426087</v>
      </c>
      <c r="L31" s="4">
        <v>4.1754364754087003</v>
      </c>
      <c r="M31" s="4">
        <v>2.1929559426087</v>
      </c>
      <c r="N31" s="4">
        <v>2.1929559426087</v>
      </c>
      <c r="O31" s="4">
        <v>4.1754364754087003</v>
      </c>
      <c r="P31" s="4">
        <v>2.1929559426087</v>
      </c>
      <c r="Q31" s="4">
        <v>2.1929559426087</v>
      </c>
      <c r="R31" s="4">
        <v>4.1754364754087003</v>
      </c>
      <c r="S31" s="4">
        <v>6.3683924180173896</v>
      </c>
      <c r="T31" s="4">
        <v>8.5613483606260896</v>
      </c>
      <c r="U31" s="4">
        <v>2.1929559426087</v>
      </c>
      <c r="V31" s="4">
        <v>2.1929559426087</v>
      </c>
      <c r="W31" s="4">
        <v>2.1929559426087</v>
      </c>
      <c r="X31" s="4">
        <v>4.3859118852173902</v>
      </c>
      <c r="Y31" s="4">
        <v>4.3859118852173902</v>
      </c>
      <c r="Z31" s="4">
        <v>2.1929559426087</v>
      </c>
      <c r="AA31" s="4">
        <v>2.1929559426087</v>
      </c>
      <c r="AB31" s="4">
        <v>2.1929559426087</v>
      </c>
      <c r="AC31" s="4">
        <v>8.35087295081739</v>
      </c>
      <c r="AD31" s="4">
        <v>2.1929559426087</v>
      </c>
      <c r="AE31" s="4">
        <v>2.1929559426087</v>
      </c>
      <c r="AF31" s="4">
        <v>6.1579170082086998</v>
      </c>
      <c r="AG31" s="4">
        <v>2.1929559426087</v>
      </c>
      <c r="AH31" s="4">
        <v>16.4912704918261</v>
      </c>
      <c r="AI31" s="4">
        <v>16.701745901634801</v>
      </c>
      <c r="AJ31" s="4">
        <v>23.070138319652202</v>
      </c>
      <c r="AK31" s="4">
        <v>23.070138319652202</v>
      </c>
      <c r="AL31" s="4">
        <v>16.701745901634801</v>
      </c>
      <c r="AM31" s="4">
        <v>20.8771823770435</v>
      </c>
      <c r="AN31" s="4">
        <v>18.8947018442435</v>
      </c>
      <c r="AO31" s="4">
        <v>14.719265368834799</v>
      </c>
      <c r="AP31" s="4">
        <v>20.8771823770435</v>
      </c>
      <c r="AQ31" s="4">
        <v>8.1403975410086904</v>
      </c>
      <c r="AR31" s="4">
        <v>23.070138319652202</v>
      </c>
      <c r="AS31" s="4">
        <v>14.5087899590261</v>
      </c>
      <c r="AT31" s="4">
        <v>31.421011270469599</v>
      </c>
      <c r="AU31" s="4">
        <v>8.35087295081739</v>
      </c>
      <c r="AV31" s="4">
        <v>16.701745901634801</v>
      </c>
      <c r="AW31" s="4">
        <v>14.2983145492174</v>
      </c>
      <c r="AX31" s="4">
        <v>8.1403975410086904</v>
      </c>
      <c r="AY31" s="4">
        <v>18.4737510246261</v>
      </c>
      <c r="AZ31" s="4">
        <v>22.649187500034799</v>
      </c>
      <c r="BA31" s="4">
        <v>22.8596629098435</v>
      </c>
      <c r="BB31" s="38">
        <v>50</v>
      </c>
    </row>
    <row r="32" spans="1:54" x14ac:dyDescent="0.3">
      <c r="A32" s="31" t="s">
        <v>10</v>
      </c>
      <c r="B32" s="5" t="s">
        <v>168</v>
      </c>
      <c r="C32" s="5" t="s">
        <v>6</v>
      </c>
      <c r="D32" s="9">
        <v>101.428386519928</v>
      </c>
      <c r="E32" s="8">
        <v>74.870171456363707</v>
      </c>
      <c r="F32" s="8">
        <v>15.4842949735652</v>
      </c>
      <c r="G32" s="3">
        <v>6.2658879440000002</v>
      </c>
      <c r="H32" s="4">
        <v>3.8710737433913001</v>
      </c>
      <c r="I32" s="4">
        <v>3.1329439720000001</v>
      </c>
      <c r="J32" s="4">
        <v>6.2658879440000002</v>
      </c>
      <c r="K32" s="4">
        <v>3.1329439720000001</v>
      </c>
      <c r="L32" s="4">
        <v>4.6994159580000003</v>
      </c>
      <c r="M32" s="4">
        <v>4.6994159580000003</v>
      </c>
      <c r="N32" s="4">
        <v>4.6994159580000003</v>
      </c>
      <c r="O32" s="4">
        <v>7.83235993</v>
      </c>
      <c r="P32" s="4">
        <v>3.1329439720000001</v>
      </c>
      <c r="Q32" s="4">
        <v>1.566471986</v>
      </c>
      <c r="R32" s="4">
        <v>8.5704897013913008</v>
      </c>
      <c r="S32" s="4">
        <v>1.566471986</v>
      </c>
      <c r="T32" s="4">
        <v>7.83235993</v>
      </c>
      <c r="U32" s="4">
        <v>4.6994159580000003</v>
      </c>
      <c r="V32" s="4">
        <v>7.0040177153913001</v>
      </c>
      <c r="W32" s="4">
        <v>5.4375457293913003</v>
      </c>
      <c r="X32" s="4">
        <v>6.2658879440000002</v>
      </c>
      <c r="Y32" s="4">
        <v>7.0040177153913001</v>
      </c>
      <c r="Z32" s="4">
        <v>4.6994159580000003</v>
      </c>
      <c r="AA32" s="4">
        <v>1.566471986</v>
      </c>
      <c r="AB32" s="4">
        <v>4.6994159580000003</v>
      </c>
      <c r="AC32" s="4">
        <v>10.046749244173901</v>
      </c>
      <c r="AD32" s="4">
        <v>4.6994159580000003</v>
      </c>
      <c r="AE32" s="4">
        <v>4.6994159580000003</v>
      </c>
      <c r="AF32" s="4">
        <v>5.4375457293913003</v>
      </c>
      <c r="AG32" s="4">
        <v>10.136961687391301</v>
      </c>
      <c r="AH32" s="4">
        <v>10.046749244173901</v>
      </c>
      <c r="AI32" s="4">
        <v>15.5745074167826</v>
      </c>
      <c r="AJ32" s="4">
        <v>14.7461652021739</v>
      </c>
      <c r="AK32" s="4">
        <v>17.050766959565198</v>
      </c>
      <c r="AL32" s="4">
        <v>18.617238945565202</v>
      </c>
      <c r="AM32" s="4">
        <v>15.4842949735652</v>
      </c>
      <c r="AN32" s="4">
        <v>20.093498488347802</v>
      </c>
      <c r="AO32" s="4">
        <v>11.613221230173901</v>
      </c>
      <c r="AP32" s="4">
        <v>5.4375457293913003</v>
      </c>
      <c r="AQ32" s="4">
        <v>9.3086194727826097</v>
      </c>
      <c r="AR32" s="4">
        <v>23.316654903565201</v>
      </c>
      <c r="AS32" s="4">
        <v>10.046749244173901</v>
      </c>
      <c r="AT32" s="4">
        <v>17.788896730956498</v>
      </c>
      <c r="AU32" s="4">
        <v>7.0040177153913001</v>
      </c>
      <c r="AV32" s="4">
        <v>14.7461652021739</v>
      </c>
      <c r="AW32" s="4">
        <v>17.879109174173902</v>
      </c>
      <c r="AX32" s="4">
        <v>5.4375457293913003</v>
      </c>
      <c r="AY32" s="4">
        <v>13.9178229875652</v>
      </c>
      <c r="AZ32" s="4">
        <v>9.3086194727826097</v>
      </c>
      <c r="BA32" s="4">
        <v>15.4842949735652</v>
      </c>
      <c r="BB32" s="38">
        <v>53</v>
      </c>
    </row>
    <row r="33" spans="1:54" x14ac:dyDescent="0.3">
      <c r="A33" s="31" t="s">
        <v>10</v>
      </c>
      <c r="B33" s="5" t="s">
        <v>168</v>
      </c>
      <c r="C33" s="5" t="s">
        <v>7</v>
      </c>
      <c r="D33" s="9">
        <v>66.576686148993005</v>
      </c>
      <c r="E33" s="8">
        <v>66.7586449862103</v>
      </c>
      <c r="F33" s="8">
        <v>19.5499431011818</v>
      </c>
      <c r="G33" s="3">
        <v>0</v>
      </c>
      <c r="H33" s="4">
        <v>0</v>
      </c>
      <c r="I33" s="4">
        <v>5.0262858427272699</v>
      </c>
      <c r="J33" s="4">
        <v>4.4710855729999999</v>
      </c>
      <c r="K33" s="4">
        <v>4.4710855729999999</v>
      </c>
      <c r="L33" s="4">
        <v>0</v>
      </c>
      <c r="M33" s="4">
        <v>5.0262858427272699</v>
      </c>
      <c r="N33" s="4">
        <v>4.4710855729999999</v>
      </c>
      <c r="O33" s="4">
        <v>14.523657258454501</v>
      </c>
      <c r="P33" s="4">
        <v>5.0262858427272699</v>
      </c>
      <c r="Q33" s="4">
        <v>5.0262858427272699</v>
      </c>
      <c r="R33" s="4">
        <v>9.4973714157272706</v>
      </c>
      <c r="S33" s="4">
        <v>9.4973714157272706</v>
      </c>
      <c r="T33" s="4">
        <v>5.0262858427272699</v>
      </c>
      <c r="U33" s="4">
        <v>13.968456988727301</v>
      </c>
      <c r="V33" s="4">
        <v>0</v>
      </c>
      <c r="W33" s="4">
        <v>10.052571685454501</v>
      </c>
      <c r="X33" s="4">
        <v>0</v>
      </c>
      <c r="Y33" s="4">
        <v>5.0262858427272699</v>
      </c>
      <c r="Z33" s="4">
        <v>9.4973714157272706</v>
      </c>
      <c r="AA33" s="4">
        <v>4.4710855729999999</v>
      </c>
      <c r="AB33" s="4">
        <v>0</v>
      </c>
      <c r="AC33" s="4">
        <v>5.0262858427272699</v>
      </c>
      <c r="AD33" s="4">
        <v>0</v>
      </c>
      <c r="AE33" s="4">
        <v>5.0262858427272699</v>
      </c>
      <c r="AF33" s="4">
        <v>5.0262858427272699</v>
      </c>
      <c r="AG33" s="4">
        <v>0</v>
      </c>
      <c r="AH33" s="4">
        <v>9.4973714157272706</v>
      </c>
      <c r="AI33" s="4">
        <v>14.523657258454501</v>
      </c>
      <c r="AJ33" s="4">
        <v>15.0788575281818</v>
      </c>
      <c r="AK33" s="4">
        <v>24.0210286741818</v>
      </c>
      <c r="AL33" s="4">
        <v>18.994742831454499</v>
      </c>
      <c r="AM33" s="4">
        <v>28.492114247181799</v>
      </c>
      <c r="AN33" s="4">
        <v>19.5499431011818</v>
      </c>
      <c r="AO33" s="4">
        <v>18.994742831454499</v>
      </c>
      <c r="AP33" s="4">
        <v>14.523657258454501</v>
      </c>
      <c r="AQ33" s="4">
        <v>4.4710855729999999</v>
      </c>
      <c r="AR33" s="4">
        <v>29.0473145169091</v>
      </c>
      <c r="AS33" s="4">
        <v>14.523657258454501</v>
      </c>
      <c r="AT33" s="4">
        <v>37.989485662909097</v>
      </c>
      <c r="AU33" s="4">
        <v>4.4710855729999999</v>
      </c>
      <c r="AV33" s="4">
        <v>29.0473145169091</v>
      </c>
      <c r="AW33" s="4">
        <v>14.523657258454501</v>
      </c>
      <c r="AX33" s="4">
        <v>13.413256719</v>
      </c>
      <c r="AY33" s="4">
        <v>19.5499431011818</v>
      </c>
      <c r="AZ33" s="4">
        <v>14.523657258454501</v>
      </c>
      <c r="BA33" s="4">
        <v>18.439542561727301</v>
      </c>
      <c r="BB33" s="38">
        <v>21</v>
      </c>
    </row>
    <row r="34" spans="1:54" x14ac:dyDescent="0.3">
      <c r="A34" s="31" t="s">
        <v>10</v>
      </c>
      <c r="B34" s="5" t="s">
        <v>8</v>
      </c>
      <c r="C34" s="5" t="s">
        <v>168</v>
      </c>
      <c r="D34" s="9">
        <v>47.786571329013903</v>
      </c>
      <c r="E34" s="8">
        <v>77.602469123856906</v>
      </c>
      <c r="F34" s="8">
        <v>37.452096646664202</v>
      </c>
      <c r="G34" s="3">
        <v>6.5413150860146203</v>
      </c>
      <c r="H34" s="4">
        <v>11.8216528247622</v>
      </c>
      <c r="I34" s="4">
        <v>16.359631606890801</v>
      </c>
      <c r="J34" s="4">
        <v>2.9062303118303898</v>
      </c>
      <c r="K34" s="4">
        <v>7.3691487174471497</v>
      </c>
      <c r="L34" s="4">
        <v>7.1909538768106902</v>
      </c>
      <c r="M34" s="4">
        <v>5.9699358268460196</v>
      </c>
      <c r="N34" s="4">
        <v>10.193456130919399</v>
      </c>
      <c r="O34" s="4">
        <v>15.057233442073899</v>
      </c>
      <c r="P34" s="4">
        <v>12.9653668624834</v>
      </c>
      <c r="Q34" s="4">
        <v>2.67516631025345</v>
      </c>
      <c r="R34" s="4">
        <v>10.4531351315789</v>
      </c>
      <c r="S34" s="4">
        <v>13.9082795599557</v>
      </c>
      <c r="T34" s="4">
        <v>8.8107634182620007</v>
      </c>
      <c r="U34" s="4">
        <v>9.6864007158824901</v>
      </c>
      <c r="V34" s="4">
        <v>10.0826350622373</v>
      </c>
      <c r="W34" s="4">
        <v>11.1162438215676</v>
      </c>
      <c r="X34" s="4">
        <v>6.9636502712078103</v>
      </c>
      <c r="Y34" s="4">
        <v>13.665542686279901</v>
      </c>
      <c r="Z34" s="4">
        <v>11.6994917051094</v>
      </c>
      <c r="AA34" s="4">
        <v>14.5593402789852</v>
      </c>
      <c r="AB34" s="4">
        <v>2.3054285561844301</v>
      </c>
      <c r="AC34" s="4">
        <v>17.780361182843301</v>
      </c>
      <c r="AD34" s="4">
        <v>7.8242465141091904</v>
      </c>
      <c r="AE34" s="4">
        <v>8.2913417774682898</v>
      </c>
      <c r="AF34" s="4">
        <v>14.982935380834601</v>
      </c>
      <c r="AG34" s="4">
        <v>18.359964157006999</v>
      </c>
      <c r="AH34" s="4">
        <v>14.551001077394201</v>
      </c>
      <c r="AI34" s="4">
        <v>12.614223365408</v>
      </c>
      <c r="AJ34" s="4">
        <v>20.827506685663</v>
      </c>
      <c r="AK34" s="4">
        <v>30.730965060224499</v>
      </c>
      <c r="AL34" s="4">
        <v>32.681696917059</v>
      </c>
      <c r="AM34" s="4">
        <v>33.083977750830101</v>
      </c>
      <c r="AN34" s="4">
        <v>41.481452398322801</v>
      </c>
      <c r="AO34" s="4">
        <v>30.8262488156629</v>
      </c>
      <c r="AP34" s="4">
        <v>37.120030252149199</v>
      </c>
      <c r="AQ34" s="4">
        <v>12.0031693230376</v>
      </c>
      <c r="AR34" s="4">
        <v>30.9081770361609</v>
      </c>
      <c r="AS34" s="4">
        <v>26.4944838997673</v>
      </c>
      <c r="AT34" s="4">
        <v>27.810017270612398</v>
      </c>
      <c r="AU34" s="4">
        <v>13.3135264889606</v>
      </c>
      <c r="AV34" s="4">
        <v>17.788158172372199</v>
      </c>
      <c r="AW34" s="4">
        <v>27.7449244462093</v>
      </c>
      <c r="AX34" s="4">
        <v>15.035042226502499</v>
      </c>
      <c r="AY34" s="4">
        <v>17.180159730892701</v>
      </c>
      <c r="AZ34" s="4">
        <v>29.591985746142299</v>
      </c>
      <c r="BA34" s="4">
        <v>34.340976024731901</v>
      </c>
      <c r="BB34" s="38">
        <v>209</v>
      </c>
    </row>
    <row r="35" spans="1:54" x14ac:dyDescent="0.3">
      <c r="A35" s="31" t="s">
        <v>10</v>
      </c>
      <c r="B35" s="5" t="s">
        <v>8</v>
      </c>
      <c r="C35" s="5" t="s">
        <v>1</v>
      </c>
      <c r="D35" s="9">
        <v>29.376579310344798</v>
      </c>
      <c r="E35" s="8">
        <v>72.548835339723595</v>
      </c>
      <c r="F35" s="8">
        <v>44</v>
      </c>
      <c r="G35" s="3">
        <v>8</v>
      </c>
      <c r="H35" s="4">
        <v>16</v>
      </c>
      <c r="I35" s="4">
        <v>24</v>
      </c>
      <c r="J35" s="4">
        <v>4</v>
      </c>
      <c r="K35" s="4">
        <v>12</v>
      </c>
      <c r="L35" s="4">
        <v>8</v>
      </c>
      <c r="M35" s="4">
        <v>4</v>
      </c>
      <c r="N35" s="4">
        <v>20</v>
      </c>
      <c r="O35" s="4">
        <v>20</v>
      </c>
      <c r="P35" s="4">
        <v>12</v>
      </c>
      <c r="Q35" s="4">
        <v>4</v>
      </c>
      <c r="R35" s="4">
        <v>12</v>
      </c>
      <c r="S35" s="4">
        <v>20</v>
      </c>
      <c r="T35" s="4">
        <v>8</v>
      </c>
      <c r="U35" s="4">
        <v>8</v>
      </c>
      <c r="V35" s="4">
        <v>16</v>
      </c>
      <c r="W35" s="4">
        <v>20</v>
      </c>
      <c r="X35" s="4">
        <v>12</v>
      </c>
      <c r="Y35" s="4">
        <v>8</v>
      </c>
      <c r="Z35" s="4">
        <v>12</v>
      </c>
      <c r="AA35" s="4">
        <v>20</v>
      </c>
      <c r="AB35" s="4">
        <v>8</v>
      </c>
      <c r="AC35" s="4">
        <v>20</v>
      </c>
      <c r="AD35" s="4">
        <v>16</v>
      </c>
      <c r="AE35" s="4">
        <v>12</v>
      </c>
      <c r="AF35" s="4">
        <v>20</v>
      </c>
      <c r="AG35" s="4">
        <v>24</v>
      </c>
      <c r="AH35" s="4">
        <v>4</v>
      </c>
      <c r="AI35" s="4">
        <v>12</v>
      </c>
      <c r="AJ35" s="4">
        <v>20</v>
      </c>
      <c r="AK35" s="4">
        <v>28</v>
      </c>
      <c r="AL35" s="4">
        <v>36</v>
      </c>
      <c r="AM35" s="4">
        <v>28</v>
      </c>
      <c r="AN35" s="4">
        <v>48</v>
      </c>
      <c r="AO35" s="4">
        <v>28</v>
      </c>
      <c r="AP35" s="4">
        <v>36</v>
      </c>
      <c r="AQ35" s="4">
        <v>16</v>
      </c>
      <c r="AR35" s="4">
        <v>40</v>
      </c>
      <c r="AS35" s="4">
        <v>28</v>
      </c>
      <c r="AT35" s="4">
        <v>20</v>
      </c>
      <c r="AU35" s="4">
        <v>16</v>
      </c>
      <c r="AV35" s="4">
        <v>12</v>
      </c>
      <c r="AW35" s="4">
        <v>24</v>
      </c>
      <c r="AX35" s="4">
        <v>16</v>
      </c>
      <c r="AY35" s="4">
        <v>20</v>
      </c>
      <c r="AZ35" s="4">
        <v>16</v>
      </c>
      <c r="BA35" s="4">
        <v>40</v>
      </c>
      <c r="BB35" s="38">
        <v>54</v>
      </c>
    </row>
    <row r="36" spans="1:54" x14ac:dyDescent="0.3">
      <c r="A36" s="31" t="s">
        <v>10</v>
      </c>
      <c r="B36" s="5" t="s">
        <v>8</v>
      </c>
      <c r="C36" s="5" t="s">
        <v>2</v>
      </c>
      <c r="D36" s="9">
        <v>36.466666666666697</v>
      </c>
      <c r="E36" s="8">
        <v>83.038434104103501</v>
      </c>
      <c r="F36" s="8">
        <v>45.454545454545503</v>
      </c>
      <c r="G36" s="3">
        <v>4.5454545454545503</v>
      </c>
      <c r="H36" s="46">
        <v>13.636363636363599</v>
      </c>
      <c r="I36" s="46">
        <v>18.181818181818201</v>
      </c>
      <c r="J36" s="46">
        <v>0</v>
      </c>
      <c r="K36" s="46">
        <v>9.0909090909090899</v>
      </c>
      <c r="L36" s="46">
        <v>4.5454545454545503</v>
      </c>
      <c r="M36" s="46">
        <v>4.5454545454545503</v>
      </c>
      <c r="N36" s="46">
        <v>4.5454545454545503</v>
      </c>
      <c r="O36" s="46">
        <v>18.181818181818201</v>
      </c>
      <c r="P36" s="46">
        <v>18.181818181818201</v>
      </c>
      <c r="Q36" s="46">
        <v>0</v>
      </c>
      <c r="R36" s="46">
        <v>4.5454545454545503</v>
      </c>
      <c r="S36" s="46">
        <v>22.727272727272702</v>
      </c>
      <c r="T36" s="46">
        <v>13.636363636363599</v>
      </c>
      <c r="U36" s="46">
        <v>9.0909090909090899</v>
      </c>
      <c r="V36" s="46">
        <v>9.0909090909090899</v>
      </c>
      <c r="W36" s="46">
        <v>9.0909090909090899</v>
      </c>
      <c r="X36" s="46">
        <v>9.0909090909090899</v>
      </c>
      <c r="Y36" s="46">
        <v>22.727272727272702</v>
      </c>
      <c r="Z36" s="46">
        <v>13.636363636363599</v>
      </c>
      <c r="AA36" s="46">
        <v>18.181818181818201</v>
      </c>
      <c r="AB36" s="46">
        <v>0</v>
      </c>
      <c r="AC36" s="46">
        <v>18.181818181818201</v>
      </c>
      <c r="AD36" s="46">
        <v>4.5454545454545503</v>
      </c>
      <c r="AE36" s="46">
        <v>13.636363636363599</v>
      </c>
      <c r="AF36" s="46">
        <v>18.181818181818201</v>
      </c>
      <c r="AG36" s="46">
        <v>13.636363636363599</v>
      </c>
      <c r="AH36" s="46">
        <v>27.272727272727298</v>
      </c>
      <c r="AI36" s="46">
        <v>18.181818181818201</v>
      </c>
      <c r="AJ36" s="46">
        <v>27.272727272727298</v>
      </c>
      <c r="AK36" s="46">
        <v>45.454545454545503</v>
      </c>
      <c r="AL36" s="46">
        <v>45.454545454545503</v>
      </c>
      <c r="AM36" s="46">
        <v>45.454545454545503</v>
      </c>
      <c r="AN36" s="46">
        <v>50</v>
      </c>
      <c r="AO36" s="46">
        <v>40.909090909090899</v>
      </c>
      <c r="AP36" s="46">
        <v>59.090909090909101</v>
      </c>
      <c r="AQ36" s="46">
        <v>13.636363636363599</v>
      </c>
      <c r="AR36" s="46">
        <v>36.363636363636402</v>
      </c>
      <c r="AS36" s="46">
        <v>40.909090909090899</v>
      </c>
      <c r="AT36" s="46">
        <v>31.818181818181799</v>
      </c>
      <c r="AU36" s="46">
        <v>13.636363636363599</v>
      </c>
      <c r="AV36" s="46">
        <v>18.181818181818201</v>
      </c>
      <c r="AW36" s="46">
        <v>40.909090909090899</v>
      </c>
      <c r="AX36" s="46">
        <v>18.181818181818201</v>
      </c>
      <c r="AY36" s="46">
        <v>13.636363636363599</v>
      </c>
      <c r="AZ36" s="46">
        <v>50</v>
      </c>
      <c r="BA36" s="46">
        <v>36.363636363636402</v>
      </c>
      <c r="BB36" s="38">
        <v>27</v>
      </c>
    </row>
    <row r="37" spans="1:54" x14ac:dyDescent="0.3">
      <c r="A37" s="31" t="s">
        <v>10</v>
      </c>
      <c r="B37" s="5" t="s">
        <v>8</v>
      </c>
      <c r="C37" s="5" t="s">
        <v>3</v>
      </c>
      <c r="D37" s="9">
        <v>36.456410256410301</v>
      </c>
      <c r="E37" s="8">
        <v>69.771917118233006</v>
      </c>
      <c r="F37" s="8">
        <v>44.7368421052632</v>
      </c>
      <c r="G37" s="3">
        <v>7.8947368421052602</v>
      </c>
      <c r="H37" s="4">
        <v>10.526315789473699</v>
      </c>
      <c r="I37" s="4">
        <v>13.157894736842101</v>
      </c>
      <c r="J37" s="4">
        <v>7.8947368421052602</v>
      </c>
      <c r="K37" s="4">
        <v>5.2631578947368398</v>
      </c>
      <c r="L37" s="4">
        <v>15.789473684210501</v>
      </c>
      <c r="M37" s="4">
        <v>18.421052631578899</v>
      </c>
      <c r="N37" s="4">
        <v>10.526315789473699</v>
      </c>
      <c r="O37" s="4">
        <v>13.157894736842101</v>
      </c>
      <c r="P37" s="4">
        <v>21.052631578947398</v>
      </c>
      <c r="Q37" s="4">
        <v>5.2631578947368398</v>
      </c>
      <c r="R37" s="4">
        <v>21.052631578947398</v>
      </c>
      <c r="S37" s="4">
        <v>5.2631578947368398</v>
      </c>
      <c r="T37" s="4">
        <v>7.8947368421052602</v>
      </c>
      <c r="U37" s="4">
        <v>21.052631578947398</v>
      </c>
      <c r="V37" s="4">
        <v>10.526315789473699</v>
      </c>
      <c r="W37" s="4">
        <v>10.526315789473699</v>
      </c>
      <c r="X37" s="4">
        <v>5.2631578947368398</v>
      </c>
      <c r="Y37" s="4">
        <v>21.052631578947398</v>
      </c>
      <c r="Z37" s="4">
        <v>21.052631578947398</v>
      </c>
      <c r="AA37" s="4">
        <v>15.789473684210501</v>
      </c>
      <c r="AB37" s="4">
        <v>0</v>
      </c>
      <c r="AC37" s="4">
        <v>26.315789473684202</v>
      </c>
      <c r="AD37" s="4">
        <v>10.526315789473699</v>
      </c>
      <c r="AE37" s="4">
        <v>2.6315789473684199</v>
      </c>
      <c r="AF37" s="4">
        <v>13.157894736842101</v>
      </c>
      <c r="AG37" s="4">
        <v>31.578947368421101</v>
      </c>
      <c r="AH37" s="4">
        <v>13.157894736842101</v>
      </c>
      <c r="AI37" s="4">
        <v>7.8947368421052602</v>
      </c>
      <c r="AJ37" s="4">
        <v>18.421052631578899</v>
      </c>
      <c r="AK37" s="4">
        <v>28.947368421052602</v>
      </c>
      <c r="AL37" s="4">
        <v>31.578947368421101</v>
      </c>
      <c r="AM37" s="4">
        <v>39.473684210526301</v>
      </c>
      <c r="AN37" s="4">
        <v>42.105263157894697</v>
      </c>
      <c r="AO37" s="4">
        <v>36.842105263157897</v>
      </c>
      <c r="AP37" s="4">
        <v>34.210526315789501</v>
      </c>
      <c r="AQ37" s="4">
        <v>10.526315789473699</v>
      </c>
      <c r="AR37" s="4">
        <v>26.315789473684202</v>
      </c>
      <c r="AS37" s="4">
        <v>18.421052631578899</v>
      </c>
      <c r="AT37" s="4">
        <v>36.842105263157897</v>
      </c>
      <c r="AU37" s="4">
        <v>15.789473684210501</v>
      </c>
      <c r="AV37" s="4">
        <v>28.947368421052602</v>
      </c>
      <c r="AW37" s="4">
        <v>34.210526315789501</v>
      </c>
      <c r="AX37" s="4">
        <v>21.052631578947398</v>
      </c>
      <c r="AY37" s="4">
        <v>21.052631578947398</v>
      </c>
      <c r="AZ37" s="4">
        <v>34.210526315789501</v>
      </c>
      <c r="BA37" s="4">
        <v>36.842105263157897</v>
      </c>
      <c r="BB37" s="38">
        <v>39</v>
      </c>
    </row>
    <row r="38" spans="1:54" x14ac:dyDescent="0.3">
      <c r="A38" s="31" t="s">
        <v>10</v>
      </c>
      <c r="B38" s="5" t="s">
        <v>8</v>
      </c>
      <c r="C38" s="5" t="s">
        <v>4</v>
      </c>
      <c r="D38" s="9">
        <v>90.56</v>
      </c>
      <c r="E38" s="8">
        <v>64.241165231842004</v>
      </c>
      <c r="F38" s="8">
        <v>10.3448275862069</v>
      </c>
      <c r="G38" s="3">
        <v>10.3448275862069</v>
      </c>
      <c r="H38" s="4">
        <v>3.4482758620689702</v>
      </c>
      <c r="I38" s="4">
        <v>10.3448275862069</v>
      </c>
      <c r="J38" s="4">
        <v>0</v>
      </c>
      <c r="K38" s="4">
        <v>3.4482758620689702</v>
      </c>
      <c r="L38" s="4">
        <v>3.4482758620689702</v>
      </c>
      <c r="M38" s="4">
        <v>0</v>
      </c>
      <c r="N38" s="4">
        <v>10.3448275862069</v>
      </c>
      <c r="O38" s="4">
        <v>10.3448275862069</v>
      </c>
      <c r="P38" s="4">
        <v>3.4482758620689702</v>
      </c>
      <c r="Q38" s="4">
        <v>3.4482758620689702</v>
      </c>
      <c r="R38" s="4">
        <v>10.3448275862069</v>
      </c>
      <c r="S38" s="4">
        <v>3.4482758620689702</v>
      </c>
      <c r="T38" s="4">
        <v>6.8965517241379297</v>
      </c>
      <c r="U38" s="4">
        <v>6.8965517241379297</v>
      </c>
      <c r="V38" s="4">
        <v>6.8965517241379297</v>
      </c>
      <c r="W38" s="4">
        <v>3.4482758620689702</v>
      </c>
      <c r="X38" s="4">
        <v>0</v>
      </c>
      <c r="Y38" s="4">
        <v>6.8965517241379297</v>
      </c>
      <c r="Z38" s="4">
        <v>3.4482758620689702</v>
      </c>
      <c r="AA38" s="4">
        <v>6.8965517241379297</v>
      </c>
      <c r="AB38" s="4">
        <v>0</v>
      </c>
      <c r="AC38" s="4">
        <v>6.8965517241379297</v>
      </c>
      <c r="AD38" s="4">
        <v>0</v>
      </c>
      <c r="AE38" s="4">
        <v>3.4482758620689702</v>
      </c>
      <c r="AF38" s="4">
        <v>6.8965517241379297</v>
      </c>
      <c r="AG38" s="4">
        <v>13.7931034482759</v>
      </c>
      <c r="AH38" s="4">
        <v>10.3448275862069</v>
      </c>
      <c r="AI38" s="4">
        <v>6.8965517241379297</v>
      </c>
      <c r="AJ38" s="4">
        <v>13.7931034482759</v>
      </c>
      <c r="AK38" s="4">
        <v>17.241379310344801</v>
      </c>
      <c r="AL38" s="4">
        <v>13.7931034482759</v>
      </c>
      <c r="AM38" s="4">
        <v>20.689655172413801</v>
      </c>
      <c r="AN38" s="4">
        <v>27.586206896551701</v>
      </c>
      <c r="AO38" s="4">
        <v>24.137931034482801</v>
      </c>
      <c r="AP38" s="4">
        <v>17.241379310344801</v>
      </c>
      <c r="AQ38" s="4">
        <v>3.4482758620689702</v>
      </c>
      <c r="AR38" s="4">
        <v>13.7931034482759</v>
      </c>
      <c r="AS38" s="4">
        <v>13.7931034482759</v>
      </c>
      <c r="AT38" s="4">
        <v>24.137931034482801</v>
      </c>
      <c r="AU38" s="4">
        <v>10.3448275862069</v>
      </c>
      <c r="AV38" s="4">
        <v>13.7931034482759</v>
      </c>
      <c r="AW38" s="4">
        <v>6.8965517241379297</v>
      </c>
      <c r="AX38" s="4">
        <v>3.4482758620689702</v>
      </c>
      <c r="AY38" s="4">
        <v>6.8965517241379297</v>
      </c>
      <c r="AZ38" s="4">
        <v>17.241379310344801</v>
      </c>
      <c r="BA38" s="4">
        <v>27.586206896551701</v>
      </c>
      <c r="BB38" s="38">
        <v>30</v>
      </c>
    </row>
    <row r="39" spans="1:54" x14ac:dyDescent="0.3">
      <c r="A39" s="31" t="s">
        <v>10</v>
      </c>
      <c r="B39" s="5" t="s">
        <v>8</v>
      </c>
      <c r="C39" s="5" t="s">
        <v>5</v>
      </c>
      <c r="D39" s="9">
        <v>85.075999999999993</v>
      </c>
      <c r="E39" s="8">
        <v>74.949351120162007</v>
      </c>
      <c r="F39" s="8">
        <v>20</v>
      </c>
      <c r="G39" s="3">
        <v>4</v>
      </c>
      <c r="H39" s="4">
        <v>12</v>
      </c>
      <c r="I39" s="4">
        <v>8</v>
      </c>
      <c r="J39" s="4">
        <v>4</v>
      </c>
      <c r="K39" s="4">
        <v>0</v>
      </c>
      <c r="L39" s="4">
        <v>4</v>
      </c>
      <c r="M39" s="4">
        <v>0</v>
      </c>
      <c r="N39" s="4">
        <v>0</v>
      </c>
      <c r="O39" s="4">
        <v>4</v>
      </c>
      <c r="P39" s="4">
        <v>0</v>
      </c>
      <c r="Q39" s="4">
        <v>0</v>
      </c>
      <c r="R39" s="4">
        <v>4</v>
      </c>
      <c r="S39" s="4">
        <v>4</v>
      </c>
      <c r="T39" s="4">
        <v>4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8</v>
      </c>
      <c r="AD39" s="4">
        <v>0</v>
      </c>
      <c r="AE39" s="4">
        <v>0</v>
      </c>
      <c r="AF39" s="4">
        <v>8</v>
      </c>
      <c r="AG39" s="4">
        <v>0</v>
      </c>
      <c r="AH39" s="4">
        <v>20</v>
      </c>
      <c r="AI39" s="4">
        <v>16</v>
      </c>
      <c r="AJ39" s="4">
        <v>20</v>
      </c>
      <c r="AK39" s="4">
        <v>20</v>
      </c>
      <c r="AL39" s="4">
        <v>16</v>
      </c>
      <c r="AM39" s="4">
        <v>20</v>
      </c>
      <c r="AN39" s="4">
        <v>16</v>
      </c>
      <c r="AO39" s="4">
        <v>12</v>
      </c>
      <c r="AP39" s="4">
        <v>20</v>
      </c>
      <c r="AQ39" s="4">
        <v>12</v>
      </c>
      <c r="AR39" s="4">
        <v>20</v>
      </c>
      <c r="AS39" s="4">
        <v>16</v>
      </c>
      <c r="AT39" s="4">
        <v>28</v>
      </c>
      <c r="AU39" s="4">
        <v>8</v>
      </c>
      <c r="AV39" s="4">
        <v>16</v>
      </c>
      <c r="AW39" s="4">
        <v>20</v>
      </c>
      <c r="AX39" s="4">
        <v>12</v>
      </c>
      <c r="AY39" s="4">
        <v>24</v>
      </c>
      <c r="AZ39" s="4">
        <v>28</v>
      </c>
      <c r="BA39" s="4">
        <v>24</v>
      </c>
      <c r="BB39" s="38">
        <v>25</v>
      </c>
    </row>
    <row r="40" spans="1:54" x14ac:dyDescent="0.3">
      <c r="A40" s="31" t="s">
        <v>10</v>
      </c>
      <c r="B40" s="5" t="s">
        <v>8</v>
      </c>
      <c r="C40" s="5" t="s">
        <v>6</v>
      </c>
      <c r="D40" s="9">
        <v>105.15652173913</v>
      </c>
      <c r="E40" s="8">
        <v>72.314438556317498</v>
      </c>
      <c r="F40" s="8">
        <v>17.3913043478261</v>
      </c>
      <c r="G40" s="3">
        <v>0</v>
      </c>
      <c r="H40" s="4">
        <v>4.3478260869565197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4.3478260869565197</v>
      </c>
      <c r="S40" s="4">
        <v>0</v>
      </c>
      <c r="T40" s="4">
        <v>0</v>
      </c>
      <c r="U40" s="4">
        <v>0</v>
      </c>
      <c r="V40" s="4">
        <v>4.3478260869565197</v>
      </c>
      <c r="W40" s="4">
        <v>4.3478260869565197</v>
      </c>
      <c r="X40" s="4">
        <v>0</v>
      </c>
      <c r="Y40" s="4">
        <v>4.3478260869565197</v>
      </c>
      <c r="Z40" s="4">
        <v>0</v>
      </c>
      <c r="AA40" s="4">
        <v>0</v>
      </c>
      <c r="AB40" s="4">
        <v>0</v>
      </c>
      <c r="AC40" s="4">
        <v>13.0434782608696</v>
      </c>
      <c r="AD40" s="4">
        <v>0</v>
      </c>
      <c r="AE40" s="4">
        <v>0</v>
      </c>
      <c r="AF40" s="4">
        <v>4.3478260869565197</v>
      </c>
      <c r="AG40" s="4">
        <v>4.3478260869565197</v>
      </c>
      <c r="AH40" s="4">
        <v>13.0434782608696</v>
      </c>
      <c r="AI40" s="4">
        <v>8.6956521739130395</v>
      </c>
      <c r="AJ40" s="4">
        <v>13.0434782608696</v>
      </c>
      <c r="AK40" s="4">
        <v>17.3913043478261</v>
      </c>
      <c r="AL40" s="4">
        <v>17.3913043478261</v>
      </c>
      <c r="AM40" s="4">
        <v>17.3913043478261</v>
      </c>
      <c r="AN40" s="4">
        <v>26.086956521739101</v>
      </c>
      <c r="AO40" s="4">
        <v>13.0434782608696</v>
      </c>
      <c r="AP40" s="4">
        <v>4.3478260869565197</v>
      </c>
      <c r="AQ40" s="4">
        <v>8.6956521739130395</v>
      </c>
      <c r="AR40" s="4">
        <v>17.3913043478261</v>
      </c>
      <c r="AS40" s="4">
        <v>13.0434782608696</v>
      </c>
      <c r="AT40" s="4">
        <v>21.739130434782599</v>
      </c>
      <c r="AU40" s="4">
        <v>4.3478260869565197</v>
      </c>
      <c r="AV40" s="4">
        <v>13.0434782608696</v>
      </c>
      <c r="AW40" s="4">
        <v>13.0434782608696</v>
      </c>
      <c r="AX40" s="4">
        <v>4.3478260869565197</v>
      </c>
      <c r="AY40" s="4">
        <v>17.3913043478261</v>
      </c>
      <c r="AZ40" s="4">
        <v>8.6956521739130395</v>
      </c>
      <c r="BA40" s="4">
        <v>17.3913043478261</v>
      </c>
      <c r="BB40" s="38">
        <v>23</v>
      </c>
    </row>
    <row r="41" spans="1:54" x14ac:dyDescent="0.3">
      <c r="A41" s="31" t="s">
        <v>10</v>
      </c>
      <c r="B41" s="5" t="s">
        <v>8</v>
      </c>
      <c r="C41" s="5" t="s">
        <v>7</v>
      </c>
      <c r="D41" s="9">
        <v>73.099999999999994</v>
      </c>
      <c r="E41" s="8">
        <v>70.696817467266499</v>
      </c>
      <c r="F41" s="8">
        <v>27.272727272727298</v>
      </c>
      <c r="G41" s="3">
        <v>0</v>
      </c>
      <c r="H41" s="4">
        <v>0</v>
      </c>
      <c r="I41" s="4">
        <v>9.0909090909090899</v>
      </c>
      <c r="J41" s="4">
        <v>0</v>
      </c>
      <c r="K41" s="4">
        <v>0</v>
      </c>
      <c r="L41" s="4">
        <v>0</v>
      </c>
      <c r="M41" s="4">
        <v>9.0909090909090899</v>
      </c>
      <c r="N41" s="4">
        <v>0</v>
      </c>
      <c r="O41" s="4">
        <v>18.181818181818201</v>
      </c>
      <c r="P41" s="4">
        <v>9.0909090909090899</v>
      </c>
      <c r="Q41" s="4">
        <v>9.0909090909090899</v>
      </c>
      <c r="R41" s="4">
        <v>9.0909090909090899</v>
      </c>
      <c r="S41" s="4">
        <v>9.0909090909090899</v>
      </c>
      <c r="T41" s="4">
        <v>9.0909090909090899</v>
      </c>
      <c r="U41" s="4">
        <v>9.0909090909090899</v>
      </c>
      <c r="V41" s="4">
        <v>0</v>
      </c>
      <c r="W41" s="4">
        <v>18.181818181818201</v>
      </c>
      <c r="X41" s="4">
        <v>0</v>
      </c>
      <c r="Y41" s="4">
        <v>9.0909090909090899</v>
      </c>
      <c r="Z41" s="4">
        <v>9.0909090909090899</v>
      </c>
      <c r="AA41" s="4">
        <v>0</v>
      </c>
      <c r="AB41" s="4">
        <v>0</v>
      </c>
      <c r="AC41" s="4">
        <v>9.0909090909090899</v>
      </c>
      <c r="AD41" s="4">
        <v>0</v>
      </c>
      <c r="AE41" s="4">
        <v>9.0909090909090899</v>
      </c>
      <c r="AF41" s="4">
        <v>9.0909090909090899</v>
      </c>
      <c r="AG41" s="4">
        <v>0</v>
      </c>
      <c r="AH41" s="4">
        <v>9.0909090909090899</v>
      </c>
      <c r="AI41" s="4">
        <v>18.181818181818201</v>
      </c>
      <c r="AJ41" s="4">
        <v>27.272727272727298</v>
      </c>
      <c r="AK41" s="4">
        <v>27.272727272727298</v>
      </c>
      <c r="AL41" s="4">
        <v>18.181818181818201</v>
      </c>
      <c r="AM41" s="4">
        <v>27.272727272727298</v>
      </c>
      <c r="AN41" s="4">
        <v>27.272727272727298</v>
      </c>
      <c r="AO41" s="4">
        <v>18.181818181818201</v>
      </c>
      <c r="AP41" s="4">
        <v>18.181818181818201</v>
      </c>
      <c r="AQ41" s="4">
        <v>0</v>
      </c>
      <c r="AR41" s="4">
        <v>36.363636363636402</v>
      </c>
      <c r="AS41" s="4">
        <v>18.181818181818201</v>
      </c>
      <c r="AT41" s="4">
        <v>36.363636363636402</v>
      </c>
      <c r="AU41" s="4">
        <v>0</v>
      </c>
      <c r="AV41" s="4">
        <v>36.363636363636402</v>
      </c>
      <c r="AW41" s="4">
        <v>18.181818181818201</v>
      </c>
      <c r="AX41" s="4">
        <v>0</v>
      </c>
      <c r="AY41" s="4">
        <v>27.272727272727298</v>
      </c>
      <c r="AZ41" s="4">
        <v>18.181818181818201</v>
      </c>
      <c r="BA41" s="4">
        <v>9.0909090909090899</v>
      </c>
      <c r="BB41" s="38">
        <v>11</v>
      </c>
    </row>
    <row r="42" spans="1:54" x14ac:dyDescent="0.3">
      <c r="A42" s="31" t="s">
        <v>10</v>
      </c>
      <c r="B42" s="5" t="s">
        <v>9</v>
      </c>
      <c r="C42" s="5" t="s">
        <v>168</v>
      </c>
      <c r="D42" s="9">
        <v>52.012032139867202</v>
      </c>
      <c r="E42" s="8">
        <v>78.478660619448604</v>
      </c>
      <c r="F42" s="8">
        <v>30.519904816180201</v>
      </c>
      <c r="G42" s="3">
        <v>10.325559755572201</v>
      </c>
      <c r="H42" s="4">
        <v>22.515767290808999</v>
      </c>
      <c r="I42" s="4">
        <v>12.298793511383099</v>
      </c>
      <c r="J42" s="4">
        <v>6.6083100360529796</v>
      </c>
      <c r="K42" s="4">
        <v>10.216232122496301</v>
      </c>
      <c r="L42" s="4">
        <v>10.9148939105996</v>
      </c>
      <c r="M42" s="4">
        <v>9.6526837950871904</v>
      </c>
      <c r="N42" s="4">
        <v>13.188846400715301</v>
      </c>
      <c r="O42" s="4">
        <v>11.7165875313767</v>
      </c>
      <c r="P42" s="4">
        <v>8.9502376975489604</v>
      </c>
      <c r="Q42" s="4">
        <v>7.3102631028272098</v>
      </c>
      <c r="R42" s="4">
        <v>12.066136016135401</v>
      </c>
      <c r="S42" s="4">
        <v>13.452272086856899</v>
      </c>
      <c r="T42" s="4">
        <v>13.4656699532965</v>
      </c>
      <c r="U42" s="4">
        <v>13.730996444624401</v>
      </c>
      <c r="V42" s="4">
        <v>7.3529454773531597</v>
      </c>
      <c r="W42" s="4">
        <v>9.6033610138693994</v>
      </c>
      <c r="X42" s="4">
        <v>8.9705864347508104</v>
      </c>
      <c r="Y42" s="4">
        <v>12.908476403612299</v>
      </c>
      <c r="Z42" s="4">
        <v>15.298116566963699</v>
      </c>
      <c r="AA42" s="4">
        <v>15.367014688087201</v>
      </c>
      <c r="AB42" s="4">
        <v>6.8638972616620402</v>
      </c>
      <c r="AC42" s="4">
        <v>15.8154838393788</v>
      </c>
      <c r="AD42" s="4">
        <v>11.6422068745676</v>
      </c>
      <c r="AE42" s="4">
        <v>7.3793385282095496</v>
      </c>
      <c r="AF42" s="4">
        <v>13.8891538281541</v>
      </c>
      <c r="AG42" s="4">
        <v>17.9124085460675</v>
      </c>
      <c r="AH42" s="4">
        <v>23.2617917951113</v>
      </c>
      <c r="AI42" s="4">
        <v>18.430531549263101</v>
      </c>
      <c r="AJ42" s="4">
        <v>22.699380052586299</v>
      </c>
      <c r="AK42" s="4">
        <v>30.175566034740701</v>
      </c>
      <c r="AL42" s="4">
        <v>28.488144628884001</v>
      </c>
      <c r="AM42" s="4">
        <v>27.061234522988698</v>
      </c>
      <c r="AN42" s="4">
        <v>29.0759362068492</v>
      </c>
      <c r="AO42" s="4">
        <v>26.477337458377701</v>
      </c>
      <c r="AP42" s="4">
        <v>22.7940993613012</v>
      </c>
      <c r="AQ42" s="4">
        <v>18.5020531651653</v>
      </c>
      <c r="AR42" s="4">
        <v>29.095543287121401</v>
      </c>
      <c r="AS42" s="4">
        <v>17.661294260334401</v>
      </c>
      <c r="AT42" s="4">
        <v>22.015356769450701</v>
      </c>
      <c r="AU42" s="4">
        <v>21.268506061266301</v>
      </c>
      <c r="AV42" s="4">
        <v>19.9200223208097</v>
      </c>
      <c r="AW42" s="4">
        <v>22.525903976115899</v>
      </c>
      <c r="AX42" s="4">
        <v>14.127001088474501</v>
      </c>
      <c r="AY42" s="4">
        <v>16.4716228906994</v>
      </c>
      <c r="AZ42" s="4">
        <v>29.2768060624431</v>
      </c>
      <c r="BA42" s="4">
        <v>30.977726208350099</v>
      </c>
      <c r="BB42" s="38">
        <v>200</v>
      </c>
    </row>
    <row r="43" spans="1:54" x14ac:dyDescent="0.3">
      <c r="A43" s="31" t="s">
        <v>10</v>
      </c>
      <c r="B43" s="5" t="s">
        <v>9</v>
      </c>
      <c r="C43" s="5" t="s">
        <v>1</v>
      </c>
      <c r="D43" s="9">
        <v>19.701543859649099</v>
      </c>
      <c r="E43" s="8">
        <v>75.579582649284802</v>
      </c>
      <c r="F43" s="8">
        <v>46.6666666666667</v>
      </c>
      <c r="G43" s="3">
        <v>20</v>
      </c>
      <c r="H43" s="4">
        <v>20</v>
      </c>
      <c r="I43" s="4">
        <v>13.3333333333333</v>
      </c>
      <c r="J43" s="4">
        <v>6.6666666666666696</v>
      </c>
      <c r="K43" s="4">
        <v>13.3333333333333</v>
      </c>
      <c r="L43" s="4">
        <v>13.3333333333333</v>
      </c>
      <c r="M43" s="4">
        <v>6.6666666666666696</v>
      </c>
      <c r="N43" s="4">
        <v>20</v>
      </c>
      <c r="O43" s="4">
        <v>6.6666666666666696</v>
      </c>
      <c r="P43" s="4">
        <v>6.6666666666666696</v>
      </c>
      <c r="Q43" s="4">
        <v>6.6666666666666696</v>
      </c>
      <c r="R43" s="4">
        <v>13.3333333333333</v>
      </c>
      <c r="S43" s="4">
        <v>13.3333333333333</v>
      </c>
      <c r="T43" s="4">
        <v>26.6666666666667</v>
      </c>
      <c r="U43" s="4">
        <v>20</v>
      </c>
      <c r="V43" s="4">
        <v>13.3333333333333</v>
      </c>
      <c r="W43" s="4">
        <v>13.3333333333333</v>
      </c>
      <c r="X43" s="4">
        <v>13.3333333333333</v>
      </c>
      <c r="Y43" s="4">
        <v>13.3333333333333</v>
      </c>
      <c r="Z43" s="4">
        <v>20</v>
      </c>
      <c r="AA43" s="4">
        <v>26.6666666666667</v>
      </c>
      <c r="AB43" s="4">
        <v>6.6666666666666696</v>
      </c>
      <c r="AC43" s="4">
        <v>13.3333333333333</v>
      </c>
      <c r="AD43" s="4">
        <v>13.3333333333333</v>
      </c>
      <c r="AE43" s="4">
        <v>6.6666666666666696</v>
      </c>
      <c r="AF43" s="4">
        <v>20</v>
      </c>
      <c r="AG43" s="4">
        <v>33.3333333333333</v>
      </c>
      <c r="AH43" s="4">
        <v>33.3333333333333</v>
      </c>
      <c r="AI43" s="4">
        <v>40</v>
      </c>
      <c r="AJ43" s="4">
        <v>33.3333333333333</v>
      </c>
      <c r="AK43" s="4">
        <v>46.6666666666667</v>
      </c>
      <c r="AL43" s="4">
        <v>40</v>
      </c>
      <c r="AM43" s="4">
        <v>46.6666666666667</v>
      </c>
      <c r="AN43" s="4">
        <v>33.3333333333333</v>
      </c>
      <c r="AO43" s="4">
        <v>33.3333333333333</v>
      </c>
      <c r="AP43" s="4">
        <v>40</v>
      </c>
      <c r="AQ43" s="4">
        <v>33.3333333333333</v>
      </c>
      <c r="AR43" s="4">
        <v>46.6666666666667</v>
      </c>
      <c r="AS43" s="4">
        <v>33.3333333333333</v>
      </c>
      <c r="AT43" s="4">
        <v>26.6666666666667</v>
      </c>
      <c r="AU43" s="4">
        <v>33.3333333333333</v>
      </c>
      <c r="AV43" s="4">
        <v>20</v>
      </c>
      <c r="AW43" s="4">
        <v>46.6666666666667</v>
      </c>
      <c r="AX43" s="4">
        <v>33.3333333333333</v>
      </c>
      <c r="AY43" s="4">
        <v>20</v>
      </c>
      <c r="AZ43" s="4">
        <v>53.3333333333333</v>
      </c>
      <c r="BA43" s="4">
        <v>40</v>
      </c>
      <c r="BB43" s="38">
        <v>34</v>
      </c>
    </row>
    <row r="44" spans="1:54" x14ac:dyDescent="0.3">
      <c r="A44" s="31" t="s">
        <v>10</v>
      </c>
      <c r="B44" s="5" t="s">
        <v>9</v>
      </c>
      <c r="C44" s="5" t="s">
        <v>2</v>
      </c>
      <c r="D44" s="9">
        <v>49.691304347826097</v>
      </c>
      <c r="E44" s="8">
        <v>79.516390037431805</v>
      </c>
      <c r="F44" s="8">
        <v>35</v>
      </c>
      <c r="G44" s="3">
        <v>10</v>
      </c>
      <c r="H44" s="4">
        <v>40</v>
      </c>
      <c r="I44" s="4">
        <v>25</v>
      </c>
      <c r="J44" s="4">
        <v>10</v>
      </c>
      <c r="K44" s="4">
        <v>20</v>
      </c>
      <c r="L44" s="4">
        <v>15</v>
      </c>
      <c r="M44" s="4">
        <v>20</v>
      </c>
      <c r="N44" s="4">
        <v>20</v>
      </c>
      <c r="O44" s="4">
        <v>20</v>
      </c>
      <c r="P44" s="4">
        <v>20</v>
      </c>
      <c r="Q44" s="4">
        <v>15</v>
      </c>
      <c r="R44" s="4">
        <v>20</v>
      </c>
      <c r="S44" s="4">
        <v>25</v>
      </c>
      <c r="T44" s="4">
        <v>15</v>
      </c>
      <c r="U44" s="4">
        <v>20</v>
      </c>
      <c r="V44" s="4">
        <v>10</v>
      </c>
      <c r="W44" s="4">
        <v>15</v>
      </c>
      <c r="X44" s="4">
        <v>10</v>
      </c>
      <c r="Y44" s="4">
        <v>20</v>
      </c>
      <c r="Z44" s="4">
        <v>25</v>
      </c>
      <c r="AA44" s="4">
        <v>25</v>
      </c>
      <c r="AB44" s="4">
        <v>15</v>
      </c>
      <c r="AC44" s="4">
        <v>30</v>
      </c>
      <c r="AD44" s="4">
        <v>25</v>
      </c>
      <c r="AE44" s="4">
        <v>15</v>
      </c>
      <c r="AF44" s="4">
        <v>20</v>
      </c>
      <c r="AG44" s="4">
        <v>20</v>
      </c>
      <c r="AH44" s="4">
        <v>10</v>
      </c>
      <c r="AI44" s="4">
        <v>5</v>
      </c>
      <c r="AJ44" s="4">
        <v>15</v>
      </c>
      <c r="AK44" s="4">
        <v>20</v>
      </c>
      <c r="AL44" s="4">
        <v>25</v>
      </c>
      <c r="AM44" s="4">
        <v>15</v>
      </c>
      <c r="AN44" s="4">
        <v>25</v>
      </c>
      <c r="AO44" s="4">
        <v>25</v>
      </c>
      <c r="AP44" s="4">
        <v>15</v>
      </c>
      <c r="AQ44" s="4">
        <v>15</v>
      </c>
      <c r="AR44" s="4">
        <v>20</v>
      </c>
      <c r="AS44" s="4">
        <v>5</v>
      </c>
      <c r="AT44" s="4">
        <v>15</v>
      </c>
      <c r="AU44" s="4">
        <v>15</v>
      </c>
      <c r="AV44" s="4">
        <v>20</v>
      </c>
      <c r="AW44" s="4">
        <v>10</v>
      </c>
      <c r="AX44" s="4">
        <v>10</v>
      </c>
      <c r="AY44" s="4">
        <v>15</v>
      </c>
      <c r="AZ44" s="4">
        <v>10</v>
      </c>
      <c r="BA44" s="4">
        <v>25</v>
      </c>
      <c r="BB44" s="38">
        <v>23</v>
      </c>
    </row>
    <row r="45" spans="1:54" x14ac:dyDescent="0.3">
      <c r="A45" s="31" t="s">
        <v>10</v>
      </c>
      <c r="B45" s="5" t="s">
        <v>9</v>
      </c>
      <c r="C45" s="5" t="s">
        <v>3</v>
      </c>
      <c r="D45" s="9">
        <v>63.07</v>
      </c>
      <c r="E45" s="8">
        <v>67.953250410700093</v>
      </c>
      <c r="F45" s="8">
        <v>21.428571428571399</v>
      </c>
      <c r="G45" s="3">
        <v>3.5714285714285698</v>
      </c>
      <c r="H45" s="4">
        <v>21.428571428571399</v>
      </c>
      <c r="I45" s="4">
        <v>0</v>
      </c>
      <c r="J45" s="4">
        <v>3.5714285714285698</v>
      </c>
      <c r="K45" s="4">
        <v>0</v>
      </c>
      <c r="L45" s="4">
        <v>7.1428571428571397</v>
      </c>
      <c r="M45" s="4">
        <v>7.1428571428571397</v>
      </c>
      <c r="N45" s="4">
        <v>3.5714285714285698</v>
      </c>
      <c r="O45" s="4">
        <v>10.714285714285699</v>
      </c>
      <c r="P45" s="4">
        <v>0</v>
      </c>
      <c r="Q45" s="4">
        <v>3.5714285714285698</v>
      </c>
      <c r="R45" s="4">
        <v>7.1428571428571397</v>
      </c>
      <c r="S45" s="4">
        <v>7.1428571428571397</v>
      </c>
      <c r="T45" s="4">
        <v>0</v>
      </c>
      <c r="U45" s="4">
        <v>7.1428571428571397</v>
      </c>
      <c r="V45" s="4">
        <v>0</v>
      </c>
      <c r="W45" s="4">
        <v>3.5714285714285698</v>
      </c>
      <c r="X45" s="4">
        <v>3.5714285714285698</v>
      </c>
      <c r="Y45" s="4">
        <v>7.1428571428571397</v>
      </c>
      <c r="Z45" s="4">
        <v>7.1428571428571397</v>
      </c>
      <c r="AA45" s="4">
        <v>0</v>
      </c>
      <c r="AB45" s="4">
        <v>0</v>
      </c>
      <c r="AC45" s="4">
        <v>10.714285714285699</v>
      </c>
      <c r="AD45" s="4">
        <v>0</v>
      </c>
      <c r="AE45" s="4">
        <v>0</v>
      </c>
      <c r="AF45" s="4">
        <v>7.1428571428571397</v>
      </c>
      <c r="AG45" s="4">
        <v>3.5714285714285698</v>
      </c>
      <c r="AH45" s="4">
        <v>39.285714285714299</v>
      </c>
      <c r="AI45" s="4">
        <v>10.714285714285699</v>
      </c>
      <c r="AJ45" s="4">
        <v>21.428571428571399</v>
      </c>
      <c r="AK45" s="4">
        <v>25</v>
      </c>
      <c r="AL45" s="4">
        <v>32.142857142857103</v>
      </c>
      <c r="AM45" s="4">
        <v>28.571428571428601</v>
      </c>
      <c r="AN45" s="4">
        <v>42.857142857142897</v>
      </c>
      <c r="AO45" s="4">
        <v>32.142857142857103</v>
      </c>
      <c r="AP45" s="4">
        <v>21.428571428571399</v>
      </c>
      <c r="AQ45" s="4">
        <v>10.714285714285699</v>
      </c>
      <c r="AR45" s="4">
        <v>25</v>
      </c>
      <c r="AS45" s="4">
        <v>21.428571428571399</v>
      </c>
      <c r="AT45" s="4">
        <v>21.428571428571399</v>
      </c>
      <c r="AU45" s="4">
        <v>25</v>
      </c>
      <c r="AV45" s="4">
        <v>21.428571428571399</v>
      </c>
      <c r="AW45" s="4">
        <v>17.8571428571429</v>
      </c>
      <c r="AX45" s="4">
        <v>0</v>
      </c>
      <c r="AY45" s="4">
        <v>14.285714285714301</v>
      </c>
      <c r="AZ45" s="4">
        <v>35.714285714285701</v>
      </c>
      <c r="BA45" s="4">
        <v>42.857142857142897</v>
      </c>
      <c r="BB45" s="38">
        <v>30</v>
      </c>
    </row>
    <row r="46" spans="1:54" x14ac:dyDescent="0.3">
      <c r="A46" s="31" t="s">
        <v>10</v>
      </c>
      <c r="B46" s="5" t="s">
        <v>9</v>
      </c>
      <c r="C46" s="5" t="s">
        <v>4</v>
      </c>
      <c r="D46" s="9">
        <v>86.345833333333303</v>
      </c>
      <c r="E46" s="8">
        <v>79.135993796656095</v>
      </c>
      <c r="F46" s="8">
        <v>15.2173913043478</v>
      </c>
      <c r="G46" s="3">
        <v>2.1739130434782599</v>
      </c>
      <c r="H46" s="4">
        <v>4.3478260869565197</v>
      </c>
      <c r="I46" s="4">
        <v>6.5217391304347796</v>
      </c>
      <c r="J46" s="4">
        <v>2.1739130434782599</v>
      </c>
      <c r="K46" s="4">
        <v>0</v>
      </c>
      <c r="L46" s="4">
        <v>6.5217391304347796</v>
      </c>
      <c r="M46" s="4">
        <v>0</v>
      </c>
      <c r="N46" s="4">
        <v>2.1739130434782599</v>
      </c>
      <c r="O46" s="4">
        <v>8.6956521739130395</v>
      </c>
      <c r="P46" s="4">
        <v>6.5217391304347796</v>
      </c>
      <c r="Q46" s="4">
        <v>0</v>
      </c>
      <c r="R46" s="4">
        <v>2.1739130434782599</v>
      </c>
      <c r="S46" s="4">
        <v>2.1739130434782599</v>
      </c>
      <c r="T46" s="4">
        <v>0</v>
      </c>
      <c r="U46" s="4">
        <v>0</v>
      </c>
      <c r="V46" s="4">
        <v>0</v>
      </c>
      <c r="W46" s="4">
        <v>2.1739130434782599</v>
      </c>
      <c r="X46" s="4">
        <v>4.3478260869565197</v>
      </c>
      <c r="Y46" s="4">
        <v>8.6956521739130395</v>
      </c>
      <c r="Z46" s="4">
        <v>2.1739130434782599</v>
      </c>
      <c r="AA46" s="4">
        <v>0</v>
      </c>
      <c r="AB46" s="4">
        <v>0</v>
      </c>
      <c r="AC46" s="4">
        <v>4.3478260869565197</v>
      </c>
      <c r="AD46" s="4">
        <v>0</v>
      </c>
      <c r="AE46" s="4">
        <v>4.3478260869565197</v>
      </c>
      <c r="AF46" s="4">
        <v>4.3478260869565197</v>
      </c>
      <c r="AG46" s="4">
        <v>8.6956521739130395</v>
      </c>
      <c r="AH46" s="4">
        <v>17.3913043478261</v>
      </c>
      <c r="AI46" s="4">
        <v>10.869565217391299</v>
      </c>
      <c r="AJ46" s="4">
        <v>19.565217391304301</v>
      </c>
      <c r="AK46" s="4">
        <v>30.434782608695699</v>
      </c>
      <c r="AL46" s="4">
        <v>13.0434782608696</v>
      </c>
      <c r="AM46" s="4">
        <v>13.0434782608696</v>
      </c>
      <c r="AN46" s="4">
        <v>17.3913043478261</v>
      </c>
      <c r="AO46" s="4">
        <v>15.2173913043478</v>
      </c>
      <c r="AP46" s="4">
        <v>8.6956521739130395</v>
      </c>
      <c r="AQ46" s="4">
        <v>15.2173913043478</v>
      </c>
      <c r="AR46" s="4">
        <v>17.3913043478261</v>
      </c>
      <c r="AS46" s="4">
        <v>10.869565217391299</v>
      </c>
      <c r="AT46" s="4">
        <v>21.739130434782599</v>
      </c>
      <c r="AU46" s="4">
        <v>13.0434782608696</v>
      </c>
      <c r="AV46" s="4">
        <v>19.565217391304301</v>
      </c>
      <c r="AW46" s="4">
        <v>10.869565217391299</v>
      </c>
      <c r="AX46" s="4">
        <v>6.5217391304347796</v>
      </c>
      <c r="AY46" s="4">
        <v>19.565217391304301</v>
      </c>
      <c r="AZ46" s="4">
        <v>21.739130434782599</v>
      </c>
      <c r="BA46" s="4">
        <v>15.2173913043478</v>
      </c>
      <c r="BB46" s="38">
        <v>48</v>
      </c>
    </row>
    <row r="47" spans="1:54" x14ac:dyDescent="0.3">
      <c r="A47" s="31" t="s">
        <v>10</v>
      </c>
      <c r="B47" s="5" t="s">
        <v>9</v>
      </c>
      <c r="C47" s="5" t="s">
        <v>5</v>
      </c>
      <c r="D47" s="9">
        <v>82.26</v>
      </c>
      <c r="E47" s="8">
        <v>71.4240505712187</v>
      </c>
      <c r="F47" s="8">
        <v>8.6956521739130395</v>
      </c>
      <c r="G47" s="3">
        <v>4.3478260869565197</v>
      </c>
      <c r="H47" s="4">
        <v>8.6956521739130395</v>
      </c>
      <c r="I47" s="4">
        <v>4.3478260869565197</v>
      </c>
      <c r="J47" s="4">
        <v>4.3478260869565197</v>
      </c>
      <c r="K47" s="4">
        <v>4.3478260869565197</v>
      </c>
      <c r="L47" s="4">
        <v>4.3478260869565197</v>
      </c>
      <c r="M47" s="4">
        <v>4.3478260869565197</v>
      </c>
      <c r="N47" s="4">
        <v>4.3478260869565197</v>
      </c>
      <c r="O47" s="4">
        <v>4.3478260869565197</v>
      </c>
      <c r="P47" s="4">
        <v>4.3478260869565197</v>
      </c>
      <c r="Q47" s="4">
        <v>4.3478260869565197</v>
      </c>
      <c r="R47" s="4">
        <v>4.3478260869565197</v>
      </c>
      <c r="S47" s="4">
        <v>8.6956521739130395</v>
      </c>
      <c r="T47" s="4">
        <v>13.0434782608696</v>
      </c>
      <c r="U47" s="4">
        <v>4.3478260869565197</v>
      </c>
      <c r="V47" s="4">
        <v>4.3478260869565197</v>
      </c>
      <c r="W47" s="4">
        <v>4.3478260869565197</v>
      </c>
      <c r="X47" s="4">
        <v>8.6956521739130395</v>
      </c>
      <c r="Y47" s="4">
        <v>8.6956521739130395</v>
      </c>
      <c r="Z47" s="4">
        <v>4.3478260869565197</v>
      </c>
      <c r="AA47" s="4">
        <v>4.3478260869565197</v>
      </c>
      <c r="AB47" s="4">
        <v>4.3478260869565197</v>
      </c>
      <c r="AC47" s="4">
        <v>8.6956521739130395</v>
      </c>
      <c r="AD47" s="4">
        <v>4.3478260869565197</v>
      </c>
      <c r="AE47" s="4">
        <v>4.3478260869565197</v>
      </c>
      <c r="AF47" s="4">
        <v>4.3478260869565197</v>
      </c>
      <c r="AG47" s="4">
        <v>4.3478260869565197</v>
      </c>
      <c r="AH47" s="4">
        <v>13.0434782608696</v>
      </c>
      <c r="AI47" s="4">
        <v>17.3913043478261</v>
      </c>
      <c r="AJ47" s="4">
        <v>26.086956521739101</v>
      </c>
      <c r="AK47" s="4">
        <v>26.086956521739101</v>
      </c>
      <c r="AL47" s="4">
        <v>17.3913043478261</v>
      </c>
      <c r="AM47" s="4">
        <v>21.739130434782599</v>
      </c>
      <c r="AN47" s="4">
        <v>21.739130434782599</v>
      </c>
      <c r="AO47" s="4">
        <v>17.3913043478261</v>
      </c>
      <c r="AP47" s="4">
        <v>21.739130434782599</v>
      </c>
      <c r="AQ47" s="4">
        <v>4.3478260869565197</v>
      </c>
      <c r="AR47" s="4">
        <v>26.086956521739101</v>
      </c>
      <c r="AS47" s="4">
        <v>13.0434782608696</v>
      </c>
      <c r="AT47" s="4">
        <v>34.7826086956522</v>
      </c>
      <c r="AU47" s="4">
        <v>8.6956521739130395</v>
      </c>
      <c r="AV47" s="4">
        <v>17.3913043478261</v>
      </c>
      <c r="AW47" s="4">
        <v>8.6956521739130395</v>
      </c>
      <c r="AX47" s="4">
        <v>4.3478260869565197</v>
      </c>
      <c r="AY47" s="4">
        <v>13.0434782608696</v>
      </c>
      <c r="AZ47" s="4">
        <v>17.3913043478261</v>
      </c>
      <c r="BA47" s="4">
        <v>21.739130434782599</v>
      </c>
      <c r="BB47" s="38">
        <v>25</v>
      </c>
    </row>
    <row r="48" spans="1:54" x14ac:dyDescent="0.3">
      <c r="A48" s="31" t="s">
        <v>10</v>
      </c>
      <c r="B48" s="5" t="s">
        <v>9</v>
      </c>
      <c r="C48" s="5" t="s">
        <v>6</v>
      </c>
      <c r="D48" s="9">
        <v>97.223333333333301</v>
      </c>
      <c r="E48" s="8">
        <v>78.911105303562195</v>
      </c>
      <c r="F48" s="8">
        <v>13.3333333333333</v>
      </c>
      <c r="G48" s="3">
        <v>13.3333333333333</v>
      </c>
      <c r="H48" s="4">
        <v>3.3333333333333299</v>
      </c>
      <c r="I48" s="4">
        <v>6.6666666666666696</v>
      </c>
      <c r="J48" s="4">
        <v>13.3333333333333</v>
      </c>
      <c r="K48" s="4">
        <v>6.6666666666666696</v>
      </c>
      <c r="L48" s="4">
        <v>10</v>
      </c>
      <c r="M48" s="4">
        <v>10</v>
      </c>
      <c r="N48" s="4">
        <v>10</v>
      </c>
      <c r="O48" s="4">
        <v>16.6666666666667</v>
      </c>
      <c r="P48" s="4">
        <v>6.6666666666666696</v>
      </c>
      <c r="Q48" s="4">
        <v>3.3333333333333299</v>
      </c>
      <c r="R48" s="4">
        <v>13.3333333333333</v>
      </c>
      <c r="S48" s="4">
        <v>3.3333333333333299</v>
      </c>
      <c r="T48" s="4">
        <v>16.6666666666667</v>
      </c>
      <c r="U48" s="4">
        <v>10</v>
      </c>
      <c r="V48" s="4">
        <v>10</v>
      </c>
      <c r="W48" s="4">
        <v>6.6666666666666696</v>
      </c>
      <c r="X48" s="4">
        <v>13.3333333333333</v>
      </c>
      <c r="Y48" s="4">
        <v>10</v>
      </c>
      <c r="Z48" s="4">
        <v>10</v>
      </c>
      <c r="AA48" s="4">
        <v>3.3333333333333299</v>
      </c>
      <c r="AB48" s="4">
        <v>10</v>
      </c>
      <c r="AC48" s="4">
        <v>6.6666666666666696</v>
      </c>
      <c r="AD48" s="4">
        <v>10</v>
      </c>
      <c r="AE48" s="4">
        <v>10</v>
      </c>
      <c r="AF48" s="4">
        <v>6.6666666666666696</v>
      </c>
      <c r="AG48" s="4">
        <v>16.6666666666667</v>
      </c>
      <c r="AH48" s="4">
        <v>6.6666666666666696</v>
      </c>
      <c r="AI48" s="4">
        <v>23.3333333333333</v>
      </c>
      <c r="AJ48" s="4">
        <v>16.6666666666667</v>
      </c>
      <c r="AK48" s="4">
        <v>16.6666666666667</v>
      </c>
      <c r="AL48" s="4">
        <v>20</v>
      </c>
      <c r="AM48" s="4">
        <v>13.3333333333333</v>
      </c>
      <c r="AN48" s="4">
        <v>13.3333333333333</v>
      </c>
      <c r="AO48" s="4">
        <v>10</v>
      </c>
      <c r="AP48" s="4">
        <v>6.6666666666666696</v>
      </c>
      <c r="AQ48" s="4">
        <v>10</v>
      </c>
      <c r="AR48" s="4">
        <v>30</v>
      </c>
      <c r="AS48" s="4">
        <v>6.6666666666666696</v>
      </c>
      <c r="AT48" s="4">
        <v>13.3333333333333</v>
      </c>
      <c r="AU48" s="4">
        <v>10</v>
      </c>
      <c r="AV48" s="4">
        <v>16.6666666666667</v>
      </c>
      <c r="AW48" s="4">
        <v>23.3333333333333</v>
      </c>
      <c r="AX48" s="4">
        <v>6.6666666666666696</v>
      </c>
      <c r="AY48" s="4">
        <v>10</v>
      </c>
      <c r="AZ48" s="4">
        <v>10</v>
      </c>
      <c r="BA48" s="4">
        <v>13.3333333333333</v>
      </c>
      <c r="BB48" s="38">
        <v>30</v>
      </c>
    </row>
    <row r="49" spans="1:54" x14ac:dyDescent="0.3">
      <c r="A49" s="31" t="s">
        <v>10</v>
      </c>
      <c r="B49" s="5" t="s">
        <v>9</v>
      </c>
      <c r="C49" s="5" t="s">
        <v>7</v>
      </c>
      <c r="D49" s="9">
        <v>58.51</v>
      </c>
      <c r="E49" s="8">
        <v>64.594675563169403</v>
      </c>
      <c r="F49" s="8">
        <v>10</v>
      </c>
      <c r="G49" s="3">
        <v>0</v>
      </c>
      <c r="H49" s="4">
        <v>0</v>
      </c>
      <c r="I49" s="4">
        <v>0</v>
      </c>
      <c r="J49" s="4">
        <v>10</v>
      </c>
      <c r="K49" s="4">
        <v>10</v>
      </c>
      <c r="L49" s="4">
        <v>0</v>
      </c>
      <c r="M49" s="4">
        <v>0</v>
      </c>
      <c r="N49" s="4">
        <v>10</v>
      </c>
      <c r="O49" s="4">
        <v>10</v>
      </c>
      <c r="P49" s="4">
        <v>0</v>
      </c>
      <c r="Q49" s="4">
        <v>0</v>
      </c>
      <c r="R49" s="4">
        <v>10</v>
      </c>
      <c r="S49" s="4">
        <v>10</v>
      </c>
      <c r="T49" s="4">
        <v>0</v>
      </c>
      <c r="U49" s="4">
        <v>20</v>
      </c>
      <c r="V49" s="4">
        <v>0</v>
      </c>
      <c r="W49" s="4">
        <v>0</v>
      </c>
      <c r="X49" s="4">
        <v>0</v>
      </c>
      <c r="Y49" s="4">
        <v>0</v>
      </c>
      <c r="Z49" s="4">
        <v>10</v>
      </c>
      <c r="AA49" s="4">
        <v>10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10</v>
      </c>
      <c r="AI49" s="4">
        <v>10</v>
      </c>
      <c r="AJ49" s="4">
        <v>0</v>
      </c>
      <c r="AK49" s="4">
        <v>20</v>
      </c>
      <c r="AL49" s="4">
        <v>20</v>
      </c>
      <c r="AM49" s="4">
        <v>30</v>
      </c>
      <c r="AN49" s="4">
        <v>10</v>
      </c>
      <c r="AO49" s="4">
        <v>20</v>
      </c>
      <c r="AP49" s="4">
        <v>10</v>
      </c>
      <c r="AQ49" s="4">
        <v>10</v>
      </c>
      <c r="AR49" s="4">
        <v>20</v>
      </c>
      <c r="AS49" s="4">
        <v>10</v>
      </c>
      <c r="AT49" s="4">
        <v>40</v>
      </c>
      <c r="AU49" s="4">
        <v>10</v>
      </c>
      <c r="AV49" s="4">
        <v>20</v>
      </c>
      <c r="AW49" s="4">
        <v>10</v>
      </c>
      <c r="AX49" s="4">
        <v>30</v>
      </c>
      <c r="AY49" s="4">
        <v>10</v>
      </c>
      <c r="AZ49" s="4">
        <v>10</v>
      </c>
      <c r="BA49" s="4">
        <v>30</v>
      </c>
      <c r="BB49" s="38">
        <v>10</v>
      </c>
    </row>
    <row r="50" spans="1:54" x14ac:dyDescent="0.3">
      <c r="A50" s="31" t="s">
        <v>132</v>
      </c>
      <c r="B50" s="5" t="s">
        <v>168</v>
      </c>
      <c r="C50" s="5" t="s">
        <v>168</v>
      </c>
      <c r="D50" s="9">
        <v>60.877698847165099</v>
      </c>
      <c r="E50" s="8">
        <v>66.299853632323007</v>
      </c>
      <c r="F50" s="8">
        <v>23.872912744058301</v>
      </c>
      <c r="G50" s="3">
        <v>3.5013524774782598</v>
      </c>
      <c r="H50" s="4">
        <v>7.5816794687848104</v>
      </c>
      <c r="I50" s="4">
        <v>8.9063410921054196</v>
      </c>
      <c r="J50" s="4">
        <v>3.3366317507391301</v>
      </c>
      <c r="K50" s="4">
        <v>5.8345520173816698</v>
      </c>
      <c r="L50" s="4">
        <v>5.1524486372210898</v>
      </c>
      <c r="M50" s="4">
        <v>6.86977582466311</v>
      </c>
      <c r="N50" s="4">
        <v>8.7554947351867298</v>
      </c>
      <c r="O50" s="4">
        <v>7.7230967879326702</v>
      </c>
      <c r="P50" s="4">
        <v>7.7821610468310496</v>
      </c>
      <c r="Q50" s="4">
        <v>6.1128796702955599</v>
      </c>
      <c r="R50" s="4">
        <v>7.6509399849544204</v>
      </c>
      <c r="S50" s="4">
        <v>7.6647323182772702</v>
      </c>
      <c r="T50" s="4">
        <v>2.9042567341482202</v>
      </c>
      <c r="U50" s="4">
        <v>8.9130256816994908</v>
      </c>
      <c r="V50" s="4">
        <v>5.7761342193833203</v>
      </c>
      <c r="W50" s="4">
        <v>7.8334943986690604</v>
      </c>
      <c r="X50" s="4">
        <v>2.8082881675362299</v>
      </c>
      <c r="Y50" s="4">
        <v>9.49971196805385</v>
      </c>
      <c r="Z50" s="4">
        <v>11.8492391562463</v>
      </c>
      <c r="AA50" s="4">
        <v>10.0445269209669</v>
      </c>
      <c r="AB50" s="4">
        <v>1.4311667418695699</v>
      </c>
      <c r="AC50" s="4">
        <v>14.204231775697099</v>
      </c>
      <c r="AD50" s="4">
        <v>7.7232357151500999</v>
      </c>
      <c r="AE50" s="4">
        <v>4.34259802638155</v>
      </c>
      <c r="AF50" s="4">
        <v>8.43912948705354</v>
      </c>
      <c r="AG50" s="4">
        <v>16.2726518437564</v>
      </c>
      <c r="AH50" s="4">
        <v>18.088471337106</v>
      </c>
      <c r="AI50" s="4">
        <v>13.969468188470101</v>
      </c>
      <c r="AJ50" s="4">
        <v>21.5279400314427</v>
      </c>
      <c r="AK50" s="4">
        <v>28.977543037070902</v>
      </c>
      <c r="AL50" s="4">
        <v>22.563023971901899</v>
      </c>
      <c r="AM50" s="4">
        <v>24.204137750508199</v>
      </c>
      <c r="AN50" s="4">
        <v>36.346041175033598</v>
      </c>
      <c r="AO50" s="4">
        <v>24.8274641551026</v>
      </c>
      <c r="AP50" s="4">
        <v>24.7988308456565</v>
      </c>
      <c r="AQ50" s="4">
        <v>15.3560253929724</v>
      </c>
      <c r="AR50" s="4">
        <v>24.1371638503377</v>
      </c>
      <c r="AS50" s="4">
        <v>14.556446763502301</v>
      </c>
      <c r="AT50" s="4">
        <v>23.4144606683309</v>
      </c>
      <c r="AU50" s="4">
        <v>16.290191498143699</v>
      </c>
      <c r="AV50" s="4">
        <v>23.922590435568299</v>
      </c>
      <c r="AW50" s="4">
        <v>28.0014918368772</v>
      </c>
      <c r="AX50" s="4">
        <v>10.940794565211</v>
      </c>
      <c r="AY50" s="4">
        <v>21.079425393957699</v>
      </c>
      <c r="AZ50" s="4">
        <v>24.376756770849799</v>
      </c>
      <c r="BA50" s="4">
        <v>29.497825102917599</v>
      </c>
      <c r="BB50" s="38">
        <v>234</v>
      </c>
    </row>
    <row r="51" spans="1:54" x14ac:dyDescent="0.3">
      <c r="A51" s="31" t="s">
        <v>132</v>
      </c>
      <c r="B51" s="5" t="s">
        <v>168</v>
      </c>
      <c r="C51" s="5" t="s">
        <v>1</v>
      </c>
      <c r="D51" s="9">
        <v>31.035180342238</v>
      </c>
      <c r="E51" s="8">
        <v>68.529196791500496</v>
      </c>
      <c r="F51" s="8">
        <v>38.695174340000001</v>
      </c>
      <c r="G51" s="3">
        <v>0</v>
      </c>
      <c r="H51" s="4">
        <v>0</v>
      </c>
      <c r="I51" s="4">
        <v>5.7492701044444496</v>
      </c>
      <c r="J51" s="4">
        <v>11.498540208888899</v>
      </c>
      <c r="K51" s="4">
        <v>5.36184100666667</v>
      </c>
      <c r="L51" s="4">
        <v>5.36184100666667</v>
      </c>
      <c r="M51" s="4">
        <v>10.723682013333301</v>
      </c>
      <c r="N51" s="4">
        <v>5.7492701044444496</v>
      </c>
      <c r="O51" s="4">
        <v>22.2222222222222</v>
      </c>
      <c r="P51" s="4">
        <v>16.472952117777801</v>
      </c>
      <c r="Q51" s="4">
        <v>11.1111111111111</v>
      </c>
      <c r="R51" s="4">
        <v>5.36184100666667</v>
      </c>
      <c r="S51" s="4">
        <v>22.2222222222222</v>
      </c>
      <c r="T51" s="4">
        <v>0</v>
      </c>
      <c r="U51" s="4">
        <v>21.834793124444399</v>
      </c>
      <c r="V51" s="4">
        <v>5.36184100666667</v>
      </c>
      <c r="W51" s="4">
        <v>16.472952117777801</v>
      </c>
      <c r="X51" s="4">
        <v>0</v>
      </c>
      <c r="Y51" s="4">
        <v>10.723682013333301</v>
      </c>
      <c r="Z51" s="4">
        <v>22.2222222222222</v>
      </c>
      <c r="AA51" s="4">
        <v>16.860381215555599</v>
      </c>
      <c r="AB51" s="4">
        <v>0</v>
      </c>
      <c r="AC51" s="4">
        <v>11.1111111111111</v>
      </c>
      <c r="AD51" s="4">
        <v>16.472952117777801</v>
      </c>
      <c r="AE51" s="4">
        <v>5.7492701044444496</v>
      </c>
      <c r="AF51" s="4">
        <v>16.472952117777801</v>
      </c>
      <c r="AG51" s="4">
        <v>38.695174340000001</v>
      </c>
      <c r="AH51" s="4">
        <v>21.834793124444399</v>
      </c>
      <c r="AI51" s="4">
        <v>5.36184100666667</v>
      </c>
      <c r="AJ51" s="4">
        <v>27.584063228888901</v>
      </c>
      <c r="AK51" s="4">
        <v>38.695174340000001</v>
      </c>
      <c r="AL51" s="4">
        <v>28.3589214244444</v>
      </c>
      <c r="AM51" s="4">
        <v>44.4444444444444</v>
      </c>
      <c r="AN51" s="4">
        <v>55.168126457777802</v>
      </c>
      <c r="AO51" s="4">
        <v>32.945904235555602</v>
      </c>
      <c r="AP51" s="4">
        <v>49.806285451111101</v>
      </c>
      <c r="AQ51" s="4">
        <v>11.498540208888899</v>
      </c>
      <c r="AR51" s="4">
        <v>43.669586248888898</v>
      </c>
      <c r="AS51" s="4">
        <v>16.860381215555599</v>
      </c>
      <c r="AT51" s="4">
        <v>5.36184100666667</v>
      </c>
      <c r="AU51" s="4">
        <v>27.584063228888901</v>
      </c>
      <c r="AV51" s="4">
        <v>27.584063228888901</v>
      </c>
      <c r="AW51" s="4">
        <v>33.720762431111098</v>
      </c>
      <c r="AX51" s="4">
        <v>27.1966341311111</v>
      </c>
      <c r="AY51" s="4">
        <v>27.971492326666699</v>
      </c>
      <c r="AZ51" s="4">
        <v>27.584063228888901</v>
      </c>
      <c r="BA51" s="4">
        <v>38.307745242222197</v>
      </c>
      <c r="BB51" s="38">
        <v>36</v>
      </c>
    </row>
    <row r="52" spans="1:54" x14ac:dyDescent="0.3">
      <c r="A52" s="31" t="s">
        <v>132</v>
      </c>
      <c r="B52" s="5" t="s">
        <v>168</v>
      </c>
      <c r="C52" s="5" t="s">
        <v>2</v>
      </c>
      <c r="D52" s="9">
        <v>40.8397816212685</v>
      </c>
      <c r="E52" s="8">
        <v>73.665135671613001</v>
      </c>
      <c r="F52" s="8">
        <v>34.1209000612727</v>
      </c>
      <c r="G52" s="3">
        <v>10.761414382</v>
      </c>
      <c r="H52" s="4">
        <v>16.142121573000001</v>
      </c>
      <c r="I52" s="4">
        <v>19.160128580181802</v>
      </c>
      <c r="J52" s="4">
        <v>5.3807071909999999</v>
      </c>
      <c r="K52" s="4">
        <v>10.761414382</v>
      </c>
      <c r="L52" s="4">
        <v>14.9607714810909</v>
      </c>
      <c r="M52" s="4">
        <v>16.142121573000001</v>
      </c>
      <c r="N52" s="4">
        <v>20.341478672090901</v>
      </c>
      <c r="O52" s="4">
        <v>5.3807071909999999</v>
      </c>
      <c r="P52" s="4">
        <v>14.9607714810909</v>
      </c>
      <c r="Q52" s="4">
        <v>14.9607714810909</v>
      </c>
      <c r="R52" s="4">
        <v>14.9607714810909</v>
      </c>
      <c r="S52" s="4">
        <v>10.761414382</v>
      </c>
      <c r="T52" s="4">
        <v>9.5800642900909097</v>
      </c>
      <c r="U52" s="4">
        <v>14.9607714810909</v>
      </c>
      <c r="V52" s="4">
        <v>10.761414382</v>
      </c>
      <c r="W52" s="4">
        <v>13.779421389181801</v>
      </c>
      <c r="X52" s="4">
        <v>10.761414382</v>
      </c>
      <c r="Y52" s="4">
        <v>16.142121573000001</v>
      </c>
      <c r="Z52" s="4">
        <v>20.341478672090901</v>
      </c>
      <c r="AA52" s="4">
        <v>20.341478672090901</v>
      </c>
      <c r="AB52" s="4">
        <v>5.3807071909999999</v>
      </c>
      <c r="AC52" s="4">
        <v>23.359485679272701</v>
      </c>
      <c r="AD52" s="4">
        <v>14.9607714810909</v>
      </c>
      <c r="AE52" s="4">
        <v>9.5800642900909097</v>
      </c>
      <c r="AF52" s="4">
        <v>16.142121573000001</v>
      </c>
      <c r="AG52" s="4">
        <v>28.740192870272701</v>
      </c>
      <c r="AH52" s="4">
        <v>26.903535954999999</v>
      </c>
      <c r="AI52" s="4">
        <v>16.142121573000001</v>
      </c>
      <c r="AJ52" s="4">
        <v>35.302250153181802</v>
      </c>
      <c r="AK52" s="4">
        <v>25.7221858630909</v>
      </c>
      <c r="AL52" s="4">
        <v>28.740192870272701</v>
      </c>
      <c r="AM52" s="4">
        <v>17.978778488272699</v>
      </c>
      <c r="AN52" s="4">
        <v>39.501607252272699</v>
      </c>
      <c r="AO52" s="4">
        <v>34.1209000612727</v>
      </c>
      <c r="AP52" s="4">
        <v>9.5800642900909097</v>
      </c>
      <c r="AQ52" s="4">
        <v>19.160128580181802</v>
      </c>
      <c r="AR52" s="4">
        <v>21.522828764</v>
      </c>
      <c r="AS52" s="4">
        <v>16.142121573000001</v>
      </c>
      <c r="AT52" s="4">
        <v>27.558842778363601</v>
      </c>
      <c r="AU52" s="4">
        <v>20.341478672090901</v>
      </c>
      <c r="AV52" s="4">
        <v>34.1209000612727</v>
      </c>
      <c r="AW52" s="4">
        <v>49.081671542363601</v>
      </c>
      <c r="AX52" s="4">
        <v>13.779421389181801</v>
      </c>
      <c r="AY52" s="4">
        <v>16.142121573000001</v>
      </c>
      <c r="AZ52" s="4">
        <v>28.740192870272701</v>
      </c>
      <c r="BA52" s="4">
        <v>41.864307436090897</v>
      </c>
      <c r="BB52" s="38">
        <v>22</v>
      </c>
    </row>
    <row r="53" spans="1:54" x14ac:dyDescent="0.3">
      <c r="A53" s="31" t="s">
        <v>132</v>
      </c>
      <c r="B53" s="5" t="s">
        <v>168</v>
      </c>
      <c r="C53" s="5" t="s">
        <v>3</v>
      </c>
      <c r="D53" s="9">
        <v>54.826811116653197</v>
      </c>
      <c r="E53" s="8">
        <v>66.618088091465196</v>
      </c>
      <c r="F53" s="8">
        <v>32.748178786453103</v>
      </c>
      <c r="G53" s="3">
        <v>9.0700162017391293</v>
      </c>
      <c r="H53" s="4">
        <v>9.3207967218306607</v>
      </c>
      <c r="I53" s="4">
        <v>7.3040731914874097</v>
      </c>
      <c r="J53" s="4">
        <v>4.5350081008695602</v>
      </c>
      <c r="K53" s="4">
        <v>6.8025121513043496</v>
      </c>
      <c r="L53" s="4">
        <v>7.0532926713958801</v>
      </c>
      <c r="M53" s="4">
        <v>7.0532926713958801</v>
      </c>
      <c r="N53" s="4">
        <v>9.5715772419221992</v>
      </c>
      <c r="O53" s="4">
        <v>9.3207967218306607</v>
      </c>
      <c r="P53" s="4">
        <v>7.3040731914874097</v>
      </c>
      <c r="Q53" s="4">
        <v>6.8025121513043496</v>
      </c>
      <c r="R53" s="4">
        <v>7.0532926713958801</v>
      </c>
      <c r="S53" s="4">
        <v>7.0532926713958801</v>
      </c>
      <c r="T53" s="4">
        <v>4.5350081008695602</v>
      </c>
      <c r="U53" s="4">
        <v>2.2675040504347801</v>
      </c>
      <c r="V53" s="4">
        <v>11.839081292356999</v>
      </c>
      <c r="W53" s="4">
        <v>11.337520252173899</v>
      </c>
      <c r="X53" s="4">
        <v>2.2675040504347801</v>
      </c>
      <c r="Y53" s="4">
        <v>13.8558048227002</v>
      </c>
      <c r="Z53" s="4">
        <v>11.5883007722654</v>
      </c>
      <c r="AA53" s="4">
        <v>4.7857886209610996</v>
      </c>
      <c r="AB53" s="4">
        <v>2.2675040504347801</v>
      </c>
      <c r="AC53" s="4">
        <v>16.624869913318101</v>
      </c>
      <c r="AD53" s="4">
        <v>9.3207967218306607</v>
      </c>
      <c r="AE53" s="4">
        <v>4.5350081008695602</v>
      </c>
      <c r="AF53" s="4">
        <v>4.7857886209610996</v>
      </c>
      <c r="AG53" s="4">
        <v>16.374089393226502</v>
      </c>
      <c r="AH53" s="4">
        <v>20.407536453913</v>
      </c>
      <c r="AI53" s="4">
        <v>25.694886115057201</v>
      </c>
      <c r="AJ53" s="4">
        <v>21.159878014187601</v>
      </c>
      <c r="AK53" s="4">
        <v>37.784747927505698</v>
      </c>
      <c r="AL53" s="4">
        <v>19.143154483844398</v>
      </c>
      <c r="AM53" s="4">
        <v>30.7314552561098</v>
      </c>
      <c r="AN53" s="4">
        <v>47.105544649336402</v>
      </c>
      <c r="AO53" s="4">
        <v>20.658316974004599</v>
      </c>
      <c r="AP53" s="4">
        <v>30.7314552561098</v>
      </c>
      <c r="AQ53" s="4">
        <v>16.374089393226502</v>
      </c>
      <c r="AR53" s="4">
        <v>25.945666635148701</v>
      </c>
      <c r="AS53" s="4">
        <v>28.213170685583499</v>
      </c>
      <c r="AT53" s="4">
        <v>28.213170685583499</v>
      </c>
      <c r="AU53" s="4">
        <v>13.605024302608699</v>
      </c>
      <c r="AV53" s="4">
        <v>38.035528447597301</v>
      </c>
      <c r="AW53" s="4">
        <v>18.6415934436613</v>
      </c>
      <c r="AX53" s="4">
        <v>7.0532926713958801</v>
      </c>
      <c r="AY53" s="4">
        <v>33.500520346727697</v>
      </c>
      <c r="AZ53" s="4">
        <v>27.962390165492</v>
      </c>
      <c r="BA53" s="4">
        <v>30.229894215926802</v>
      </c>
      <c r="BB53" s="38">
        <v>43</v>
      </c>
    </row>
    <row r="54" spans="1:54" x14ac:dyDescent="0.3">
      <c r="A54" s="31" t="s">
        <v>132</v>
      </c>
      <c r="B54" s="5" t="s">
        <v>168</v>
      </c>
      <c r="C54" s="5" t="s">
        <v>4</v>
      </c>
      <c r="D54" s="9">
        <v>74.915245944229895</v>
      </c>
      <c r="E54" s="8">
        <v>60.6531775354267</v>
      </c>
      <c r="F54" s="8">
        <v>19.3672916765846</v>
      </c>
      <c r="G54" s="3">
        <v>0</v>
      </c>
      <c r="H54" s="4">
        <v>3.6600996484615398</v>
      </c>
      <c r="I54" s="4">
        <v>2.0967481827999999</v>
      </c>
      <c r="J54" s="4">
        <v>0</v>
      </c>
      <c r="K54" s="4">
        <v>3.6600996484615398</v>
      </c>
      <c r="L54" s="4">
        <v>2.0967481827999999</v>
      </c>
      <c r="M54" s="4">
        <v>0</v>
      </c>
      <c r="N54" s="4">
        <v>2.0967481827999999</v>
      </c>
      <c r="O54" s="4">
        <v>0</v>
      </c>
      <c r="P54" s="4">
        <v>2.0967481827999999</v>
      </c>
      <c r="Q54" s="4">
        <v>0</v>
      </c>
      <c r="R54" s="4">
        <v>2.0967481827999999</v>
      </c>
      <c r="S54" s="4">
        <v>2.0967481827999999</v>
      </c>
      <c r="T54" s="4">
        <v>0</v>
      </c>
      <c r="U54" s="4">
        <v>0</v>
      </c>
      <c r="V54" s="4">
        <v>2.0967481827999999</v>
      </c>
      <c r="W54" s="4">
        <v>2.0967481827999999</v>
      </c>
      <c r="X54" s="4">
        <v>0</v>
      </c>
      <c r="Y54" s="4">
        <v>7.3201992969230796</v>
      </c>
      <c r="Z54" s="4">
        <v>2.0967481827999999</v>
      </c>
      <c r="AA54" s="4">
        <v>9.4169474797230794</v>
      </c>
      <c r="AB54" s="4">
        <v>0</v>
      </c>
      <c r="AC54" s="4">
        <v>9.9503441968615398</v>
      </c>
      <c r="AD54" s="4">
        <v>0</v>
      </c>
      <c r="AE54" s="4">
        <v>0</v>
      </c>
      <c r="AF54" s="4">
        <v>2.0967481827999999</v>
      </c>
      <c r="AG54" s="4">
        <v>0</v>
      </c>
      <c r="AH54" s="4">
        <v>18.833894959446202</v>
      </c>
      <c r="AI54" s="4">
        <v>15.1737953109846</v>
      </c>
      <c r="AJ54" s="4">
        <v>12.0470923796615</v>
      </c>
      <c r="AK54" s="4">
        <v>28.2876811249231</v>
      </c>
      <c r="AL54" s="4">
        <v>27.220887690646201</v>
      </c>
      <c r="AM54" s="4">
        <v>19.900688393723101</v>
      </c>
      <c r="AN54" s="4">
        <v>31.947780773384601</v>
      </c>
      <c r="AO54" s="4">
        <v>35.074483704707703</v>
      </c>
      <c r="AP54" s="4">
        <v>25.124139507846198</v>
      </c>
      <c r="AQ54" s="4">
        <v>17.803940210923098</v>
      </c>
      <c r="AR54" s="4">
        <v>21.9974365765231</v>
      </c>
      <c r="AS54" s="4">
        <v>7.85359601406154</v>
      </c>
      <c r="AT54" s="4">
        <v>27.220887690646201</v>
      </c>
      <c r="AU54" s="4">
        <v>19.3672916765846</v>
      </c>
      <c r="AV54" s="4">
        <v>7.85359601406154</v>
      </c>
      <c r="AW54" s="4">
        <v>12.0470923796615</v>
      </c>
      <c r="AX54" s="4">
        <v>4.1934963655999997</v>
      </c>
      <c r="AY54" s="4">
        <v>17.803940210923098</v>
      </c>
      <c r="AZ54" s="4">
        <v>24.094184759323099</v>
      </c>
      <c r="BA54" s="4">
        <v>21.9974365765231</v>
      </c>
      <c r="BB54" s="38">
        <v>38</v>
      </c>
    </row>
    <row r="55" spans="1:54" x14ac:dyDescent="0.3">
      <c r="A55" s="31" t="s">
        <v>132</v>
      </c>
      <c r="B55" s="5" t="s">
        <v>168</v>
      </c>
      <c r="C55" s="5" t="s">
        <v>5</v>
      </c>
      <c r="D55" s="9">
        <v>83.295163236702393</v>
      </c>
      <c r="E55" s="8">
        <v>55.959209872058899</v>
      </c>
      <c r="F55" s="8">
        <v>15.448413492992399</v>
      </c>
      <c r="G55" s="3">
        <v>0</v>
      </c>
      <c r="H55" s="4">
        <v>4.64761944909091</v>
      </c>
      <c r="I55" s="4">
        <v>6.1531745948106096</v>
      </c>
      <c r="J55" s="4">
        <v>0</v>
      </c>
      <c r="K55" s="4">
        <v>6.1531745948106096</v>
      </c>
      <c r="L55" s="4">
        <v>0</v>
      </c>
      <c r="M55" s="4">
        <v>6.19682593212121</v>
      </c>
      <c r="N55" s="4">
        <v>7.6587297405303003</v>
      </c>
      <c r="O55" s="4">
        <v>6.19682593212121</v>
      </c>
      <c r="P55" s="4">
        <v>6.19682593212121</v>
      </c>
      <c r="Q55" s="4">
        <v>3.0984129660606099</v>
      </c>
      <c r="R55" s="4">
        <v>7.7460324151515101</v>
      </c>
      <c r="S55" s="4">
        <v>6.1531745948106096</v>
      </c>
      <c r="T55" s="4">
        <v>0</v>
      </c>
      <c r="U55" s="4">
        <v>7.7023810778409096</v>
      </c>
      <c r="V55" s="4">
        <v>3.0984129660606099</v>
      </c>
      <c r="W55" s="4">
        <v>4.6039681117802997</v>
      </c>
      <c r="X55" s="4">
        <v>1.5492064830303001</v>
      </c>
      <c r="Y55" s="4">
        <v>3.0984129660606099</v>
      </c>
      <c r="Z55" s="4">
        <v>7.6587297405303003</v>
      </c>
      <c r="AA55" s="4">
        <v>4.64761944909091</v>
      </c>
      <c r="AB55" s="4">
        <v>0</v>
      </c>
      <c r="AC55" s="4">
        <v>13.899207009962099</v>
      </c>
      <c r="AD55" s="4">
        <v>6.1095232575000002</v>
      </c>
      <c r="AE55" s="4">
        <v>3.0984129660606099</v>
      </c>
      <c r="AF55" s="4">
        <v>1.5492064830303001</v>
      </c>
      <c r="AG55" s="4">
        <v>6.19682593212121</v>
      </c>
      <c r="AH55" s="4">
        <v>12.2626978523106</v>
      </c>
      <c r="AI55" s="4">
        <v>10.800794043901501</v>
      </c>
      <c r="AJ55" s="4">
        <v>6.1531745948106096</v>
      </c>
      <c r="AK55" s="4">
        <v>23.107143233522699</v>
      </c>
      <c r="AL55" s="4">
        <v>7.7023810778409096</v>
      </c>
      <c r="AM55" s="4">
        <v>20.008730267462099</v>
      </c>
      <c r="AN55" s="4">
        <v>21.688890762424201</v>
      </c>
      <c r="AO55" s="4">
        <v>13.899207009962099</v>
      </c>
      <c r="AP55" s="4">
        <v>21.557936750492399</v>
      </c>
      <c r="AQ55" s="4">
        <v>4.6039681117802997</v>
      </c>
      <c r="AR55" s="4">
        <v>15.4047621556818</v>
      </c>
      <c r="AS55" s="4">
        <v>4.64761944909091</v>
      </c>
      <c r="AT55" s="4">
        <v>20.008730267462099</v>
      </c>
      <c r="AU55" s="4">
        <v>6.1531745948106096</v>
      </c>
      <c r="AV55" s="4">
        <v>20.052381604772702</v>
      </c>
      <c r="AW55" s="4">
        <v>26.161904862272699</v>
      </c>
      <c r="AX55" s="4">
        <v>7.7023810778409096</v>
      </c>
      <c r="AY55" s="4">
        <v>16.997619976022701</v>
      </c>
      <c r="AZ55" s="4">
        <v>18.459523784431799</v>
      </c>
      <c r="BA55" s="4">
        <v>26.161904862272699</v>
      </c>
      <c r="BB55" s="38">
        <v>51</v>
      </c>
    </row>
    <row r="56" spans="1:54" x14ac:dyDescent="0.3">
      <c r="A56" s="31" t="s">
        <v>132</v>
      </c>
      <c r="B56" s="5" t="s">
        <v>168</v>
      </c>
      <c r="C56" s="5" t="s">
        <v>6</v>
      </c>
      <c r="D56" s="9">
        <v>76.728396741246399</v>
      </c>
      <c r="E56" s="8">
        <v>58.918145226038</v>
      </c>
      <c r="F56" s="8">
        <v>2.5730107375000002</v>
      </c>
      <c r="G56" s="3">
        <v>0</v>
      </c>
      <c r="H56" s="4">
        <v>9.5072657732142893</v>
      </c>
      <c r="I56" s="4">
        <v>12.080276510714301</v>
      </c>
      <c r="J56" s="4">
        <v>0</v>
      </c>
      <c r="K56" s="4">
        <v>2.5730107375000002</v>
      </c>
      <c r="L56" s="4">
        <v>0</v>
      </c>
      <c r="M56" s="4">
        <v>0</v>
      </c>
      <c r="N56" s="4">
        <v>6.9342550357142896</v>
      </c>
      <c r="O56" s="4">
        <v>6.9342550357142896</v>
      </c>
      <c r="P56" s="4">
        <v>0</v>
      </c>
      <c r="Q56" s="4">
        <v>0</v>
      </c>
      <c r="R56" s="4">
        <v>6.9342550357142896</v>
      </c>
      <c r="S56" s="4">
        <v>0</v>
      </c>
      <c r="T56" s="4">
        <v>2.5730107375000002</v>
      </c>
      <c r="U56" s="4">
        <v>6.9342550357142896</v>
      </c>
      <c r="V56" s="4">
        <v>2.5730107375000002</v>
      </c>
      <c r="W56" s="4">
        <v>0</v>
      </c>
      <c r="X56" s="4">
        <v>0</v>
      </c>
      <c r="Y56" s="4">
        <v>9.5072657732142893</v>
      </c>
      <c r="Z56" s="4">
        <v>0</v>
      </c>
      <c r="AA56" s="4">
        <v>5.1460214750000004</v>
      </c>
      <c r="AB56" s="4">
        <v>0</v>
      </c>
      <c r="AC56" s="4">
        <v>9.5072657732142893</v>
      </c>
      <c r="AD56" s="4">
        <v>0</v>
      </c>
      <c r="AE56" s="4">
        <v>0</v>
      </c>
      <c r="AF56" s="4">
        <v>9.5072657732142893</v>
      </c>
      <c r="AG56" s="4">
        <v>14.6532872482143</v>
      </c>
      <c r="AH56" s="4">
        <v>2.5730107375000002</v>
      </c>
      <c r="AI56" s="4">
        <v>13.8685100714286</v>
      </c>
      <c r="AJ56" s="4">
        <v>21.587542283928599</v>
      </c>
      <c r="AK56" s="4">
        <v>21.587542283928599</v>
      </c>
      <c r="AL56" s="4">
        <v>19.0145315464286</v>
      </c>
      <c r="AM56" s="4">
        <v>24.160553021428601</v>
      </c>
      <c r="AN56" s="4">
        <v>38.813840269642903</v>
      </c>
      <c r="AO56" s="4">
        <v>10.292042950000001</v>
      </c>
      <c r="AP56" s="4">
        <v>24.160553021428601</v>
      </c>
      <c r="AQ56" s="4">
        <v>19.0145315464286</v>
      </c>
      <c r="AR56" s="4">
        <v>19.0145315464286</v>
      </c>
      <c r="AS56" s="4">
        <v>5.1460214750000004</v>
      </c>
      <c r="AT56" s="4">
        <v>22.372319460714301</v>
      </c>
      <c r="AU56" s="4">
        <v>5.1460214750000004</v>
      </c>
      <c r="AV56" s="4">
        <v>14.6532872482143</v>
      </c>
      <c r="AW56" s="4">
        <v>21.587542283928599</v>
      </c>
      <c r="AX56" s="4">
        <v>5.1460214750000004</v>
      </c>
      <c r="AY56" s="4">
        <v>10.292042950000001</v>
      </c>
      <c r="AZ56" s="4">
        <v>10.292042950000001</v>
      </c>
      <c r="BA56" s="4">
        <v>9.5072657732142893</v>
      </c>
      <c r="BB56" s="38">
        <v>27</v>
      </c>
    </row>
    <row r="57" spans="1:54" x14ac:dyDescent="0.3">
      <c r="A57" s="31" t="s">
        <v>132</v>
      </c>
      <c r="B57" s="5" t="s">
        <v>168</v>
      </c>
      <c r="C57" s="5" t="s">
        <v>7</v>
      </c>
      <c r="D57" s="9">
        <v>78.195310124093695</v>
      </c>
      <c r="E57" s="8">
        <v>58.586153507844401</v>
      </c>
      <c r="F57" s="8">
        <v>12.014551485142899</v>
      </c>
      <c r="G57" s="3">
        <v>0</v>
      </c>
      <c r="H57" s="4">
        <v>6.7151716171428601</v>
      </c>
      <c r="I57" s="4">
        <v>5.2993798679999999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5.2993798679999999</v>
      </c>
      <c r="P57" s="4">
        <v>0</v>
      </c>
      <c r="Q57" s="4">
        <v>0</v>
      </c>
      <c r="R57" s="4">
        <v>5.2993798679999999</v>
      </c>
      <c r="S57" s="4">
        <v>0</v>
      </c>
      <c r="T57" s="4">
        <v>0</v>
      </c>
      <c r="U57" s="4">
        <v>5.2993798679999999</v>
      </c>
      <c r="V57" s="4">
        <v>0</v>
      </c>
      <c r="W57" s="4">
        <v>0</v>
      </c>
      <c r="X57" s="4">
        <v>0</v>
      </c>
      <c r="Y57" s="4">
        <v>0</v>
      </c>
      <c r="Z57" s="4">
        <v>17.313931353142902</v>
      </c>
      <c r="AA57" s="4">
        <v>0</v>
      </c>
      <c r="AB57" s="4">
        <v>0</v>
      </c>
      <c r="AC57" s="4">
        <v>6.7151716171428601</v>
      </c>
      <c r="AD57" s="4">
        <v>0</v>
      </c>
      <c r="AE57" s="4">
        <v>5.2993798679999999</v>
      </c>
      <c r="AF57" s="4">
        <v>6.7151716171428601</v>
      </c>
      <c r="AG57" s="4">
        <v>0</v>
      </c>
      <c r="AH57" s="4">
        <v>17.313931353142902</v>
      </c>
      <c r="AI57" s="4">
        <v>6.7151716171428601</v>
      </c>
      <c r="AJ57" s="4">
        <v>27.9126910891429</v>
      </c>
      <c r="AK57" s="4">
        <v>29.328482838285701</v>
      </c>
      <c r="AL57" s="4">
        <v>30.744274587428599</v>
      </c>
      <c r="AM57" s="4">
        <v>10.598759736</v>
      </c>
      <c r="AN57" s="4">
        <v>12.014551485142899</v>
      </c>
      <c r="AO57" s="4">
        <v>17.313931353142902</v>
      </c>
      <c r="AP57" s="4">
        <v>17.313931353142902</v>
      </c>
      <c r="AQ57" s="4">
        <v>24.029102970285699</v>
      </c>
      <c r="AR57" s="4">
        <v>24.029102970285699</v>
      </c>
      <c r="AS57" s="4">
        <v>30.744274587428599</v>
      </c>
      <c r="AT57" s="4">
        <v>37.4594462045714</v>
      </c>
      <c r="AU57" s="4">
        <v>22.613311221142901</v>
      </c>
      <c r="AV57" s="4">
        <v>18.7297231022857</v>
      </c>
      <c r="AW57" s="4">
        <v>24.029102970285699</v>
      </c>
      <c r="AX57" s="4">
        <v>10.598759736</v>
      </c>
      <c r="AY57" s="4">
        <v>30.744274587428599</v>
      </c>
      <c r="AZ57" s="4">
        <v>34.627862706285697</v>
      </c>
      <c r="BA57" s="4">
        <v>30.744274587428599</v>
      </c>
      <c r="BB57" s="38">
        <v>17</v>
      </c>
    </row>
    <row r="58" spans="1:54" x14ac:dyDescent="0.3">
      <c r="A58" s="31" t="s">
        <v>132</v>
      </c>
      <c r="B58" s="5" t="s">
        <v>8</v>
      </c>
      <c r="C58" s="5" t="s">
        <v>168</v>
      </c>
      <c r="D58" s="9">
        <v>67.019850659333898</v>
      </c>
      <c r="E58" s="8">
        <v>64.971781195536806</v>
      </c>
      <c r="F58" s="8">
        <v>22.371874115252101</v>
      </c>
      <c r="G58" s="3">
        <v>0</v>
      </c>
      <c r="H58" s="4">
        <v>2.8959310402479201</v>
      </c>
      <c r="I58" s="4">
        <v>8.6165786787865297</v>
      </c>
      <c r="J58" s="4">
        <v>0</v>
      </c>
      <c r="K58" s="4">
        <v>3.1361728261528201</v>
      </c>
      <c r="L58" s="4">
        <v>4.6144430986126501</v>
      </c>
      <c r="M58" s="4">
        <v>5.8348312874899104</v>
      </c>
      <c r="N58" s="4">
        <v>4.3742013127077497</v>
      </c>
      <c r="O58" s="4">
        <v>6.6416654719383201</v>
      </c>
      <c r="P58" s="4">
        <v>8.9591442471242608</v>
      </c>
      <c r="Q58" s="4">
        <v>4.3080590403594901</v>
      </c>
      <c r="R58" s="4">
        <v>8.0957483771609198</v>
      </c>
      <c r="S58" s="4">
        <v>5.4262212114896302</v>
      </c>
      <c r="T58" s="4">
        <v>2.3243947132758298</v>
      </c>
      <c r="U58" s="4">
        <v>8.6300477215844698</v>
      </c>
      <c r="V58" s="4">
        <v>5.2273394562993403</v>
      </c>
      <c r="W58" s="4">
        <v>7.67261378589874</v>
      </c>
      <c r="X58" s="4">
        <v>0.53489421881997201</v>
      </c>
      <c r="Y58" s="4">
        <v>5.3412970993845397</v>
      </c>
      <c r="Z58" s="4">
        <v>8.25313582530773</v>
      </c>
      <c r="AA58" s="4">
        <v>7.3716342541417097</v>
      </c>
      <c r="AB58" s="4">
        <v>0</v>
      </c>
      <c r="AC58" s="4">
        <v>15.183582799155699</v>
      </c>
      <c r="AD58" s="4">
        <v>5.4433948759512703</v>
      </c>
      <c r="AE58" s="4">
        <v>3.6247630858296098</v>
      </c>
      <c r="AF58" s="4">
        <v>5.4675812422042398</v>
      </c>
      <c r="AG58" s="4">
        <v>16.503269839527398</v>
      </c>
      <c r="AH58" s="4">
        <v>9.0524581962855706</v>
      </c>
      <c r="AI58" s="4">
        <v>7.6319403591177801</v>
      </c>
      <c r="AJ58" s="4">
        <v>18.782255117773701</v>
      </c>
      <c r="AK58" s="4">
        <v>27.573722712900398</v>
      </c>
      <c r="AL58" s="4">
        <v>17.9324577614797</v>
      </c>
      <c r="AM58" s="4">
        <v>26.409927687016999</v>
      </c>
      <c r="AN58" s="4">
        <v>38.131077775934301</v>
      </c>
      <c r="AO58" s="4">
        <v>24.872307873282701</v>
      </c>
      <c r="AP58" s="4">
        <v>24.2774927556931</v>
      </c>
      <c r="AQ58" s="4">
        <v>11.5332320909737</v>
      </c>
      <c r="AR58" s="4">
        <v>22.404548083247001</v>
      </c>
      <c r="AS58" s="4">
        <v>10.0433229236972</v>
      </c>
      <c r="AT58" s="4">
        <v>24.125192098639101</v>
      </c>
      <c r="AU58" s="4">
        <v>13.5060438172892</v>
      </c>
      <c r="AV58" s="4">
        <v>23.391772373643899</v>
      </c>
      <c r="AW58" s="4">
        <v>22.2040029348674</v>
      </c>
      <c r="AX58" s="4">
        <v>15.865011865354299</v>
      </c>
      <c r="AY58" s="4">
        <v>20.023844362343802</v>
      </c>
      <c r="AZ58" s="4">
        <v>25.890940152888099</v>
      </c>
      <c r="BA58" s="4">
        <v>22.975992680681902</v>
      </c>
      <c r="BB58" s="38">
        <v>141</v>
      </c>
    </row>
    <row r="59" spans="1:54" x14ac:dyDescent="0.3">
      <c r="A59" s="31" t="s">
        <v>132</v>
      </c>
      <c r="B59" s="5" t="s">
        <v>8</v>
      </c>
      <c r="C59" s="5" t="s">
        <v>1</v>
      </c>
      <c r="D59" s="9">
        <v>22.587777777777799</v>
      </c>
      <c r="E59" s="8">
        <v>66.954858124571402</v>
      </c>
      <c r="F59" s="8">
        <v>44.4444444444444</v>
      </c>
      <c r="G59" s="3">
        <v>0</v>
      </c>
      <c r="H59" s="4">
        <v>0</v>
      </c>
      <c r="I59" s="4">
        <v>0</v>
      </c>
      <c r="J59" s="4">
        <v>0</v>
      </c>
      <c r="K59" s="4">
        <v>11.1111111111111</v>
      </c>
      <c r="L59" s="4">
        <v>11.1111111111111</v>
      </c>
      <c r="M59" s="4">
        <v>22.2222222222222</v>
      </c>
      <c r="N59" s="4">
        <v>0</v>
      </c>
      <c r="O59" s="4">
        <v>22.2222222222222</v>
      </c>
      <c r="P59" s="4">
        <v>22.2222222222222</v>
      </c>
      <c r="Q59" s="4">
        <v>11.1111111111111</v>
      </c>
      <c r="R59" s="4">
        <v>11.1111111111111</v>
      </c>
      <c r="S59" s="4">
        <v>22.2222222222222</v>
      </c>
      <c r="T59" s="4">
        <v>0</v>
      </c>
      <c r="U59" s="4">
        <v>33.3333333333333</v>
      </c>
      <c r="V59" s="4">
        <v>11.1111111111111</v>
      </c>
      <c r="W59" s="4">
        <v>22.2222222222222</v>
      </c>
      <c r="X59" s="4">
        <v>0</v>
      </c>
      <c r="Y59" s="4">
        <v>22.2222222222222</v>
      </c>
      <c r="Z59" s="4">
        <v>22.2222222222222</v>
      </c>
      <c r="AA59" s="4">
        <v>11.1111111111111</v>
      </c>
      <c r="AB59" s="4">
        <v>0</v>
      </c>
      <c r="AC59" s="4">
        <v>11.1111111111111</v>
      </c>
      <c r="AD59" s="4">
        <v>22.2222222222222</v>
      </c>
      <c r="AE59" s="4">
        <v>0</v>
      </c>
      <c r="AF59" s="4">
        <v>22.2222222222222</v>
      </c>
      <c r="AG59" s="4">
        <v>44.4444444444444</v>
      </c>
      <c r="AH59" s="4">
        <v>33.3333333333333</v>
      </c>
      <c r="AI59" s="4">
        <v>11.1111111111111</v>
      </c>
      <c r="AJ59" s="4">
        <v>33.3333333333333</v>
      </c>
      <c r="AK59" s="4">
        <v>44.4444444444444</v>
      </c>
      <c r="AL59" s="4">
        <v>11.1111111111111</v>
      </c>
      <c r="AM59" s="4">
        <v>44.4444444444444</v>
      </c>
      <c r="AN59" s="4">
        <v>66.6666666666667</v>
      </c>
      <c r="AO59" s="4">
        <v>44.4444444444444</v>
      </c>
      <c r="AP59" s="4">
        <v>55.5555555555556</v>
      </c>
      <c r="AQ59" s="4">
        <v>0</v>
      </c>
      <c r="AR59" s="4">
        <v>66.6666666666667</v>
      </c>
      <c r="AS59" s="4">
        <v>11.1111111111111</v>
      </c>
      <c r="AT59" s="4">
        <v>11.1111111111111</v>
      </c>
      <c r="AU59" s="4">
        <v>33.3333333333333</v>
      </c>
      <c r="AV59" s="4">
        <v>33.3333333333333</v>
      </c>
      <c r="AW59" s="4">
        <v>22.2222222222222</v>
      </c>
      <c r="AX59" s="4">
        <v>44.4444444444444</v>
      </c>
      <c r="AY59" s="4">
        <v>22.2222222222222</v>
      </c>
      <c r="AZ59" s="4">
        <v>33.3333333333333</v>
      </c>
      <c r="BA59" s="4">
        <v>55.5555555555556</v>
      </c>
      <c r="BB59" s="38">
        <v>21</v>
      </c>
    </row>
    <row r="60" spans="1:54" x14ac:dyDescent="0.3">
      <c r="A60" s="31" t="s">
        <v>132</v>
      </c>
      <c r="B60" s="5" t="s">
        <v>8</v>
      </c>
      <c r="C60" s="5" t="s">
        <v>2</v>
      </c>
      <c r="D60" s="9">
        <v>56.424999999999997</v>
      </c>
      <c r="E60" s="8">
        <v>68.878867652502194</v>
      </c>
      <c r="F60" s="8">
        <v>27.272727272727298</v>
      </c>
      <c r="G60" s="3">
        <v>0</v>
      </c>
      <c r="H60" s="4">
        <v>0</v>
      </c>
      <c r="I60" s="4">
        <v>18.181818181818201</v>
      </c>
      <c r="J60" s="4">
        <v>0</v>
      </c>
      <c r="K60" s="4">
        <v>0</v>
      </c>
      <c r="L60" s="4">
        <v>9.0909090909090899</v>
      </c>
      <c r="M60" s="4">
        <v>0</v>
      </c>
      <c r="N60" s="4">
        <v>9.0909090909090899</v>
      </c>
      <c r="O60" s="4">
        <v>0</v>
      </c>
      <c r="P60" s="4">
        <v>9.0909090909090899</v>
      </c>
      <c r="Q60" s="4">
        <v>9.0909090909090899</v>
      </c>
      <c r="R60" s="4">
        <v>9.0909090909090899</v>
      </c>
      <c r="S60" s="4">
        <v>0</v>
      </c>
      <c r="T60" s="4">
        <v>9.0909090909090899</v>
      </c>
      <c r="U60" s="4">
        <v>9.0909090909090899</v>
      </c>
      <c r="V60" s="4">
        <v>0</v>
      </c>
      <c r="W60" s="4">
        <v>18.181818181818201</v>
      </c>
      <c r="X60" s="4">
        <v>0</v>
      </c>
      <c r="Y60" s="4">
        <v>0</v>
      </c>
      <c r="Z60" s="4">
        <v>9.0909090909090899</v>
      </c>
      <c r="AA60" s="4">
        <v>9.0909090909090899</v>
      </c>
      <c r="AB60" s="4">
        <v>0</v>
      </c>
      <c r="AC60" s="4">
        <v>27.272727272727298</v>
      </c>
      <c r="AD60" s="4">
        <v>9.0909090909090899</v>
      </c>
      <c r="AE60" s="4">
        <v>9.0909090909090899</v>
      </c>
      <c r="AF60" s="4">
        <v>0</v>
      </c>
      <c r="AG60" s="4">
        <v>27.272727272727298</v>
      </c>
      <c r="AH60" s="4">
        <v>0</v>
      </c>
      <c r="AI60" s="4">
        <v>0</v>
      </c>
      <c r="AJ60" s="4">
        <v>18.181818181818201</v>
      </c>
      <c r="AK60" s="4">
        <v>9.0909090909090899</v>
      </c>
      <c r="AL60" s="4">
        <v>27.272727272727298</v>
      </c>
      <c r="AM60" s="4">
        <v>27.272727272727298</v>
      </c>
      <c r="AN60" s="4">
        <v>27.272727272727298</v>
      </c>
      <c r="AO60" s="4">
        <v>27.272727272727298</v>
      </c>
      <c r="AP60" s="4">
        <v>9.0909090909090899</v>
      </c>
      <c r="AQ60" s="4">
        <v>18.181818181818201</v>
      </c>
      <c r="AR60" s="4">
        <v>0</v>
      </c>
      <c r="AS60" s="4">
        <v>0</v>
      </c>
      <c r="AT60" s="4">
        <v>36.363636363636402</v>
      </c>
      <c r="AU60" s="4">
        <v>9.0909090909090899</v>
      </c>
      <c r="AV60" s="4">
        <v>27.272727272727298</v>
      </c>
      <c r="AW60" s="4">
        <v>36.363636363636402</v>
      </c>
      <c r="AX60" s="4">
        <v>18.181818181818201</v>
      </c>
      <c r="AY60" s="4">
        <v>0</v>
      </c>
      <c r="AZ60" s="4">
        <v>27.272727272727298</v>
      </c>
      <c r="BA60" s="4">
        <v>9.0909090909090899</v>
      </c>
      <c r="BB60" s="38">
        <v>12</v>
      </c>
    </row>
    <row r="61" spans="1:54" x14ac:dyDescent="0.3">
      <c r="A61" s="31" t="s">
        <v>132</v>
      </c>
      <c r="B61" s="5" t="s">
        <v>8</v>
      </c>
      <c r="C61" s="5" t="s">
        <v>3</v>
      </c>
      <c r="D61" s="9">
        <v>72.831578947368399</v>
      </c>
      <c r="E61" s="8">
        <v>60.691369079151201</v>
      </c>
      <c r="F61" s="8">
        <v>21.052631578947398</v>
      </c>
      <c r="G61" s="3">
        <v>0</v>
      </c>
      <c r="H61" s="4">
        <v>5.2631578947368398</v>
      </c>
      <c r="I61" s="4">
        <v>10.526315789473699</v>
      </c>
      <c r="J61" s="4">
        <v>0</v>
      </c>
      <c r="K61" s="4">
        <v>0</v>
      </c>
      <c r="L61" s="4">
        <v>5.2631578947368398</v>
      </c>
      <c r="M61" s="4">
        <v>5.2631578947368398</v>
      </c>
      <c r="N61" s="4">
        <v>10.526315789473699</v>
      </c>
      <c r="O61" s="4">
        <v>5.2631578947368398</v>
      </c>
      <c r="P61" s="4">
        <v>10.526315789473699</v>
      </c>
      <c r="Q61" s="4">
        <v>0</v>
      </c>
      <c r="R61" s="4">
        <v>5.2631578947368398</v>
      </c>
      <c r="S61" s="4">
        <v>5.2631578947368398</v>
      </c>
      <c r="T61" s="4">
        <v>0</v>
      </c>
      <c r="U61" s="4">
        <v>0</v>
      </c>
      <c r="V61" s="4">
        <v>10.526315789473699</v>
      </c>
      <c r="W61" s="4">
        <v>0</v>
      </c>
      <c r="X61" s="4">
        <v>0</v>
      </c>
      <c r="Y61" s="4">
        <v>5.2631578947368398</v>
      </c>
      <c r="Z61" s="4">
        <v>5.2631578947368398</v>
      </c>
      <c r="AA61" s="4">
        <v>5.2631578947368398</v>
      </c>
      <c r="AB61" s="4">
        <v>0</v>
      </c>
      <c r="AC61" s="4">
        <v>15.789473684210501</v>
      </c>
      <c r="AD61" s="4">
        <v>5.2631578947368398</v>
      </c>
      <c r="AE61" s="4">
        <v>0</v>
      </c>
      <c r="AF61" s="4">
        <v>5.2631578947368398</v>
      </c>
      <c r="AG61" s="4">
        <v>10.526315789473699</v>
      </c>
      <c r="AH61" s="4">
        <v>0</v>
      </c>
      <c r="AI61" s="4">
        <v>15.789473684210501</v>
      </c>
      <c r="AJ61" s="4">
        <v>15.789473684210501</v>
      </c>
      <c r="AK61" s="4">
        <v>31.578947368421101</v>
      </c>
      <c r="AL61" s="4">
        <v>21.052631578947398</v>
      </c>
      <c r="AM61" s="4">
        <v>26.315789473684202</v>
      </c>
      <c r="AN61" s="4">
        <v>36.842105263157897</v>
      </c>
      <c r="AO61" s="4">
        <v>5.2631578947368398</v>
      </c>
      <c r="AP61" s="4">
        <v>26.315789473684202</v>
      </c>
      <c r="AQ61" s="4">
        <v>10.526315789473699</v>
      </c>
      <c r="AR61" s="4">
        <v>21.052631578947398</v>
      </c>
      <c r="AS61" s="4">
        <v>21.052631578947398</v>
      </c>
      <c r="AT61" s="4">
        <v>21.052631578947398</v>
      </c>
      <c r="AU61" s="4">
        <v>0</v>
      </c>
      <c r="AV61" s="4">
        <v>36.842105263157897</v>
      </c>
      <c r="AW61" s="4">
        <v>10.526315789473699</v>
      </c>
      <c r="AX61" s="4">
        <v>5.2631578947368398</v>
      </c>
      <c r="AY61" s="4">
        <v>36.842105263157897</v>
      </c>
      <c r="AZ61" s="4">
        <v>15.789473684210501</v>
      </c>
      <c r="BA61" s="4">
        <v>15.789473684210501</v>
      </c>
      <c r="BB61" s="38">
        <v>19</v>
      </c>
    </row>
    <row r="62" spans="1:54" x14ac:dyDescent="0.3">
      <c r="A62" s="31" t="s">
        <v>132</v>
      </c>
      <c r="B62" s="5" t="s">
        <v>8</v>
      </c>
      <c r="C62" s="5" t="s">
        <v>4</v>
      </c>
      <c r="D62" s="9">
        <v>74.168000000000006</v>
      </c>
      <c r="E62" s="8">
        <v>60.447723420048398</v>
      </c>
      <c r="F62" s="8">
        <v>16</v>
      </c>
      <c r="G62" s="3">
        <v>0</v>
      </c>
      <c r="H62" s="4">
        <v>0</v>
      </c>
      <c r="I62" s="4">
        <v>4</v>
      </c>
      <c r="J62" s="4">
        <v>0</v>
      </c>
      <c r="K62" s="4">
        <v>0</v>
      </c>
      <c r="L62" s="4">
        <v>4</v>
      </c>
      <c r="M62" s="4">
        <v>0</v>
      </c>
      <c r="N62" s="4">
        <v>4</v>
      </c>
      <c r="O62" s="4">
        <v>0</v>
      </c>
      <c r="P62" s="4">
        <v>4</v>
      </c>
      <c r="Q62" s="4">
        <v>0</v>
      </c>
      <c r="R62" s="4">
        <v>4</v>
      </c>
      <c r="S62" s="4">
        <v>4</v>
      </c>
      <c r="T62" s="4">
        <v>0</v>
      </c>
      <c r="U62" s="4">
        <v>0</v>
      </c>
      <c r="V62" s="4">
        <v>4</v>
      </c>
      <c r="W62" s="4">
        <v>4</v>
      </c>
      <c r="X62" s="4">
        <v>0</v>
      </c>
      <c r="Y62" s="4">
        <v>0</v>
      </c>
      <c r="Z62" s="4">
        <v>4</v>
      </c>
      <c r="AA62" s="4">
        <v>4</v>
      </c>
      <c r="AB62" s="4">
        <v>0</v>
      </c>
      <c r="AC62" s="4">
        <v>12</v>
      </c>
      <c r="AD62" s="4">
        <v>0</v>
      </c>
      <c r="AE62" s="4">
        <v>0</v>
      </c>
      <c r="AF62" s="4">
        <v>4</v>
      </c>
      <c r="AG62" s="4">
        <v>0</v>
      </c>
      <c r="AH62" s="4">
        <v>8</v>
      </c>
      <c r="AI62" s="4">
        <v>8</v>
      </c>
      <c r="AJ62" s="4">
        <v>16</v>
      </c>
      <c r="AK62" s="4">
        <v>40</v>
      </c>
      <c r="AL62" s="4">
        <v>24</v>
      </c>
      <c r="AM62" s="4">
        <v>24</v>
      </c>
      <c r="AN62" s="4">
        <v>40</v>
      </c>
      <c r="AO62" s="4">
        <v>32</v>
      </c>
      <c r="AP62" s="4">
        <v>20</v>
      </c>
      <c r="AQ62" s="4">
        <v>20</v>
      </c>
      <c r="AR62" s="4">
        <v>28</v>
      </c>
      <c r="AS62" s="4">
        <v>8</v>
      </c>
      <c r="AT62" s="4">
        <v>24</v>
      </c>
      <c r="AU62" s="4">
        <v>16</v>
      </c>
      <c r="AV62" s="4">
        <v>8</v>
      </c>
      <c r="AW62" s="4">
        <v>16</v>
      </c>
      <c r="AX62" s="4">
        <v>8</v>
      </c>
      <c r="AY62" s="4">
        <v>20</v>
      </c>
      <c r="AZ62" s="4">
        <v>32</v>
      </c>
      <c r="BA62" s="4">
        <v>28</v>
      </c>
      <c r="BB62" s="38">
        <v>25</v>
      </c>
    </row>
    <row r="63" spans="1:54" x14ac:dyDescent="0.3">
      <c r="A63" s="31" t="s">
        <v>132</v>
      </c>
      <c r="B63" s="5" t="s">
        <v>8</v>
      </c>
      <c r="C63" s="5" t="s">
        <v>5</v>
      </c>
      <c r="D63" s="9">
        <v>73.235294117647101</v>
      </c>
      <c r="E63" s="8">
        <v>57.417122788457597</v>
      </c>
      <c r="F63" s="8">
        <v>24.2424242424242</v>
      </c>
      <c r="G63" s="3">
        <v>0</v>
      </c>
      <c r="H63" s="4">
        <v>9.0909090909090899</v>
      </c>
      <c r="I63" s="4">
        <v>6.0606060606060597</v>
      </c>
      <c r="J63" s="4">
        <v>0</v>
      </c>
      <c r="K63" s="4">
        <v>6.0606060606060597</v>
      </c>
      <c r="L63" s="4">
        <v>0</v>
      </c>
      <c r="M63" s="4">
        <v>12.1212121212121</v>
      </c>
      <c r="N63" s="4">
        <v>3.0303030303030298</v>
      </c>
      <c r="O63" s="4">
        <v>12.1212121212121</v>
      </c>
      <c r="P63" s="4">
        <v>12.1212121212121</v>
      </c>
      <c r="Q63" s="4">
        <v>6.0606060606060597</v>
      </c>
      <c r="R63" s="4">
        <v>15.1515151515152</v>
      </c>
      <c r="S63" s="4">
        <v>6.0606060606060597</v>
      </c>
      <c r="T63" s="4">
        <v>0</v>
      </c>
      <c r="U63" s="4">
        <v>9.0909090909090899</v>
      </c>
      <c r="V63" s="4">
        <v>6.0606060606060597</v>
      </c>
      <c r="W63" s="4">
        <v>3.0303030303030298</v>
      </c>
      <c r="X63" s="4">
        <v>3.0303030303030298</v>
      </c>
      <c r="Y63" s="4">
        <v>6.0606060606060597</v>
      </c>
      <c r="Z63" s="4">
        <v>3.0303030303030298</v>
      </c>
      <c r="AA63" s="4">
        <v>9.0909090909090899</v>
      </c>
      <c r="AB63" s="4">
        <v>0</v>
      </c>
      <c r="AC63" s="4">
        <v>21.2121212121212</v>
      </c>
      <c r="AD63" s="4">
        <v>0</v>
      </c>
      <c r="AE63" s="4">
        <v>6.0606060606060597</v>
      </c>
      <c r="AF63" s="4">
        <v>3.0303030303030298</v>
      </c>
      <c r="AG63" s="4">
        <v>12.1212121212121</v>
      </c>
      <c r="AH63" s="4">
        <v>6.0606060606060597</v>
      </c>
      <c r="AI63" s="4">
        <v>15.1515151515152</v>
      </c>
      <c r="AJ63" s="4">
        <v>6.0606060606060597</v>
      </c>
      <c r="AK63" s="4">
        <v>27.272727272727298</v>
      </c>
      <c r="AL63" s="4">
        <v>9.0909090909090899</v>
      </c>
      <c r="AM63" s="4">
        <v>21.2121212121212</v>
      </c>
      <c r="AN63" s="4">
        <v>42.424242424242401</v>
      </c>
      <c r="AO63" s="4">
        <v>21.2121212121212</v>
      </c>
      <c r="AP63" s="4">
        <v>24.2424242424242</v>
      </c>
      <c r="AQ63" s="4">
        <v>3.0303030303030298</v>
      </c>
      <c r="AR63" s="4">
        <v>18.181818181818201</v>
      </c>
      <c r="AS63" s="4">
        <v>9.0909090909090899</v>
      </c>
      <c r="AT63" s="4">
        <v>21.2121212121212</v>
      </c>
      <c r="AU63" s="4">
        <v>6.0606060606060597</v>
      </c>
      <c r="AV63" s="4">
        <v>27.272727272727298</v>
      </c>
      <c r="AW63" s="4">
        <v>27.272727272727298</v>
      </c>
      <c r="AX63" s="4">
        <v>9.0909090909090899</v>
      </c>
      <c r="AY63" s="4">
        <v>27.272727272727298</v>
      </c>
      <c r="AZ63" s="4">
        <v>18.181818181818201</v>
      </c>
      <c r="BA63" s="4">
        <v>27.272727272727298</v>
      </c>
      <c r="BB63" s="38">
        <v>34</v>
      </c>
    </row>
    <row r="64" spans="1:54" x14ac:dyDescent="0.3">
      <c r="A64" s="31" t="s">
        <v>132</v>
      </c>
      <c r="B64" s="5" t="s">
        <v>8</v>
      </c>
      <c r="C64" s="5" t="s">
        <v>6</v>
      </c>
      <c r="D64" s="9">
        <v>101.63</v>
      </c>
      <c r="E64" s="8">
        <v>57.608607726715</v>
      </c>
      <c r="F64" s="8">
        <v>5</v>
      </c>
      <c r="G64" s="3">
        <v>0</v>
      </c>
      <c r="H64" s="4">
        <v>5</v>
      </c>
      <c r="I64" s="4">
        <v>10</v>
      </c>
      <c r="J64" s="4">
        <v>0</v>
      </c>
      <c r="K64" s="4">
        <v>5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5</v>
      </c>
      <c r="U64" s="4">
        <v>0</v>
      </c>
      <c r="V64" s="4">
        <v>5</v>
      </c>
      <c r="W64" s="4">
        <v>0</v>
      </c>
      <c r="X64" s="4">
        <v>0</v>
      </c>
      <c r="Y64" s="4">
        <v>5</v>
      </c>
      <c r="Z64" s="4">
        <v>0</v>
      </c>
      <c r="AA64" s="4">
        <v>10</v>
      </c>
      <c r="AB64" s="4">
        <v>0</v>
      </c>
      <c r="AC64" s="4">
        <v>5</v>
      </c>
      <c r="AD64" s="4">
        <v>0</v>
      </c>
      <c r="AE64" s="4">
        <v>0</v>
      </c>
      <c r="AF64" s="4">
        <v>5</v>
      </c>
      <c r="AG64" s="4">
        <v>15</v>
      </c>
      <c r="AH64" s="4">
        <v>5</v>
      </c>
      <c r="AI64" s="4">
        <v>0</v>
      </c>
      <c r="AJ64" s="4">
        <v>15</v>
      </c>
      <c r="AK64" s="4">
        <v>15</v>
      </c>
      <c r="AL64" s="4">
        <v>10</v>
      </c>
      <c r="AM64" s="4">
        <v>20</v>
      </c>
      <c r="AN64" s="4">
        <v>35</v>
      </c>
      <c r="AO64" s="4">
        <v>20</v>
      </c>
      <c r="AP64" s="4">
        <v>20</v>
      </c>
      <c r="AQ64" s="4">
        <v>10</v>
      </c>
      <c r="AR64" s="4">
        <v>10</v>
      </c>
      <c r="AS64" s="4">
        <v>10</v>
      </c>
      <c r="AT64" s="4">
        <v>30</v>
      </c>
      <c r="AU64" s="4">
        <v>10</v>
      </c>
      <c r="AV64" s="4">
        <v>15</v>
      </c>
      <c r="AW64" s="4">
        <v>15</v>
      </c>
      <c r="AX64" s="4">
        <v>10</v>
      </c>
      <c r="AY64" s="4">
        <v>20</v>
      </c>
      <c r="AZ64" s="4">
        <v>20</v>
      </c>
      <c r="BA64" s="4">
        <v>5</v>
      </c>
      <c r="BB64" s="38">
        <v>20</v>
      </c>
    </row>
    <row r="65" spans="1:54" x14ac:dyDescent="0.3">
      <c r="A65" s="31" t="s">
        <v>132</v>
      </c>
      <c r="B65" s="5" t="s">
        <v>8</v>
      </c>
      <c r="C65" s="5" t="s">
        <v>7</v>
      </c>
      <c r="D65" s="9">
        <v>78.66</v>
      </c>
      <c r="E65" s="8">
        <v>68.269453068134496</v>
      </c>
      <c r="F65" s="8">
        <v>10</v>
      </c>
      <c r="G65" s="3">
        <v>0</v>
      </c>
      <c r="H65" s="4">
        <v>0</v>
      </c>
      <c r="I65" s="4">
        <v>10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10</v>
      </c>
      <c r="P65" s="4">
        <v>0</v>
      </c>
      <c r="Q65" s="4">
        <v>0</v>
      </c>
      <c r="R65" s="4">
        <v>10</v>
      </c>
      <c r="S65" s="4">
        <v>0</v>
      </c>
      <c r="T65" s="4">
        <v>0</v>
      </c>
      <c r="U65" s="4">
        <v>10</v>
      </c>
      <c r="V65" s="4">
        <v>0</v>
      </c>
      <c r="W65" s="4">
        <v>0</v>
      </c>
      <c r="X65" s="4">
        <v>0</v>
      </c>
      <c r="Y65" s="4">
        <v>0</v>
      </c>
      <c r="Z65" s="4">
        <v>20</v>
      </c>
      <c r="AA65" s="4">
        <v>0</v>
      </c>
      <c r="AB65" s="4">
        <v>0</v>
      </c>
      <c r="AC65" s="4">
        <v>0</v>
      </c>
      <c r="AD65" s="4">
        <v>0</v>
      </c>
      <c r="AE65" s="4">
        <v>10</v>
      </c>
      <c r="AF65" s="4">
        <v>0</v>
      </c>
      <c r="AG65" s="4">
        <v>0</v>
      </c>
      <c r="AH65" s="4">
        <v>20</v>
      </c>
      <c r="AI65" s="4">
        <v>0</v>
      </c>
      <c r="AJ65" s="4">
        <v>40</v>
      </c>
      <c r="AK65" s="4">
        <v>30</v>
      </c>
      <c r="AL65" s="4">
        <v>20</v>
      </c>
      <c r="AM65" s="4">
        <v>20</v>
      </c>
      <c r="AN65" s="4">
        <v>10</v>
      </c>
      <c r="AO65" s="4">
        <v>20</v>
      </c>
      <c r="AP65" s="4">
        <v>20</v>
      </c>
      <c r="AQ65" s="4">
        <v>20</v>
      </c>
      <c r="AR65" s="4">
        <v>20</v>
      </c>
      <c r="AS65" s="4">
        <v>20</v>
      </c>
      <c r="AT65" s="4">
        <v>20</v>
      </c>
      <c r="AU65" s="4">
        <v>30</v>
      </c>
      <c r="AV65" s="4">
        <v>10</v>
      </c>
      <c r="AW65" s="4">
        <v>20</v>
      </c>
      <c r="AX65" s="4">
        <v>20</v>
      </c>
      <c r="AY65" s="4">
        <v>20</v>
      </c>
      <c r="AZ65" s="4">
        <v>40</v>
      </c>
      <c r="BA65" s="4">
        <v>20</v>
      </c>
      <c r="BB65" s="38">
        <v>10</v>
      </c>
    </row>
    <row r="66" spans="1:54" x14ac:dyDescent="0.3">
      <c r="A66" s="31" t="s">
        <v>132</v>
      </c>
      <c r="B66" s="5" t="s">
        <v>9</v>
      </c>
      <c r="C66" s="5" t="s">
        <v>168</v>
      </c>
      <c r="D66" s="9">
        <v>54.825956030298101</v>
      </c>
      <c r="E66" s="8">
        <v>67.466044114347795</v>
      </c>
      <c r="F66" s="8">
        <v>25.351856933652499</v>
      </c>
      <c r="G66" s="3">
        <v>6.9511670282962896</v>
      </c>
      <c r="H66" s="4">
        <v>12.1984563330049</v>
      </c>
      <c r="I66" s="4">
        <v>9.1918383671220507</v>
      </c>
      <c r="J66" s="4">
        <v>6.6241501715481004</v>
      </c>
      <c r="K66" s="4">
        <v>8.49321259414595</v>
      </c>
      <c r="L66" s="4">
        <v>5.6825350388833096</v>
      </c>
      <c r="M66" s="4">
        <v>7.8894865636184797</v>
      </c>
      <c r="N66" s="4">
        <v>13.072297999564</v>
      </c>
      <c r="O66" s="4">
        <v>8.7886100474995406</v>
      </c>
      <c r="P66" s="4">
        <v>6.6225023728768004</v>
      </c>
      <c r="Q66" s="4">
        <v>7.8911343622897796</v>
      </c>
      <c r="R66" s="4">
        <v>7.2126789201282699</v>
      </c>
      <c r="S66" s="4">
        <v>9.8702938092835595</v>
      </c>
      <c r="T66" s="4">
        <v>3.4755835141481501</v>
      </c>
      <c r="U66" s="4">
        <v>9.1918383671220507</v>
      </c>
      <c r="V66" s="4">
        <v>6.3168510335898</v>
      </c>
      <c r="W66" s="4">
        <v>7.9920069399678901</v>
      </c>
      <c r="X66" s="4">
        <v>5.04821904417682</v>
      </c>
      <c r="Y66" s="4">
        <v>13.5969173240946</v>
      </c>
      <c r="Z66" s="4">
        <v>15.3924098823111</v>
      </c>
      <c r="AA66" s="4">
        <v>12.678076121423601</v>
      </c>
      <c r="AB66" s="4">
        <v>2.8412675194416601</v>
      </c>
      <c r="AC66" s="4">
        <v>13.239296244676501</v>
      </c>
      <c r="AD66" s="4">
        <v>9.9695185882903701</v>
      </c>
      <c r="AE66" s="4">
        <v>5.0498668428481199</v>
      </c>
      <c r="AF66" s="4">
        <v>11.366938224736</v>
      </c>
      <c r="AG66" s="4">
        <v>16.045428415082799</v>
      </c>
      <c r="AH66" s="4">
        <v>26.991479479837601</v>
      </c>
      <c r="AI66" s="4">
        <v>20.213711195894302</v>
      </c>
      <c r="AJ66" s="4">
        <v>24.233210018239902</v>
      </c>
      <c r="AK66" s="4">
        <v>30.3606999204662</v>
      </c>
      <c r="AL66" s="4">
        <v>27.125430871182299</v>
      </c>
      <c r="AM66" s="4">
        <v>22.0308157937895</v>
      </c>
      <c r="AN66" s="4">
        <v>34.587279301941599</v>
      </c>
      <c r="AO66" s="4">
        <v>24.783280510651199</v>
      </c>
      <c r="AP66" s="4">
        <v>25.312495134780299</v>
      </c>
      <c r="AQ66" s="4">
        <v>19.122549342762898</v>
      </c>
      <c r="AR66" s="4">
        <v>25.8442764946465</v>
      </c>
      <c r="AS66" s="4">
        <v>19.003139974450601</v>
      </c>
      <c r="AT66" s="4">
        <v>22.714190801108</v>
      </c>
      <c r="AU66" s="4">
        <v>19.0333581013914</v>
      </c>
      <c r="AV66" s="4">
        <v>24.445595155258701</v>
      </c>
      <c r="AW66" s="4">
        <v>33.713644985255002</v>
      </c>
      <c r="AX66" s="4">
        <v>6.0890589558484196</v>
      </c>
      <c r="AY66" s="4">
        <v>22.119468869000201</v>
      </c>
      <c r="AZ66" s="4">
        <v>22.884861309834701</v>
      </c>
      <c r="BA66" s="4">
        <v>35.923659843606202</v>
      </c>
      <c r="BB66" s="38">
        <v>93</v>
      </c>
    </row>
    <row r="67" spans="1:54" x14ac:dyDescent="0.3">
      <c r="A67" s="31" t="s">
        <v>132</v>
      </c>
      <c r="B67" s="5" t="s">
        <v>9</v>
      </c>
      <c r="C67" s="5" t="s">
        <v>1</v>
      </c>
      <c r="D67" s="9">
        <v>38.913333333333298</v>
      </c>
      <c r="E67" s="8">
        <v>70.350962358463207</v>
      </c>
      <c r="F67" s="8">
        <v>33.3333333333333</v>
      </c>
      <c r="G67" s="3">
        <v>0</v>
      </c>
      <c r="H67" s="4">
        <v>0</v>
      </c>
      <c r="I67" s="4">
        <v>11.1111111111111</v>
      </c>
      <c r="J67" s="4">
        <v>22.2222222222222</v>
      </c>
      <c r="K67" s="4">
        <v>0</v>
      </c>
      <c r="L67" s="4">
        <v>0</v>
      </c>
      <c r="M67" s="4">
        <v>0</v>
      </c>
      <c r="N67" s="4">
        <v>11.1111111111111</v>
      </c>
      <c r="O67" s="4">
        <v>22.2222222222222</v>
      </c>
      <c r="P67" s="4">
        <v>11.1111111111111</v>
      </c>
      <c r="Q67" s="4">
        <v>11.1111111111111</v>
      </c>
      <c r="R67" s="4">
        <v>0</v>
      </c>
      <c r="S67" s="4">
        <v>22.2222222222222</v>
      </c>
      <c r="T67" s="4">
        <v>0</v>
      </c>
      <c r="U67" s="4">
        <v>11.1111111111111</v>
      </c>
      <c r="V67" s="4">
        <v>0</v>
      </c>
      <c r="W67" s="4">
        <v>11.1111111111111</v>
      </c>
      <c r="X67" s="4">
        <v>0</v>
      </c>
      <c r="Y67" s="4">
        <v>0</v>
      </c>
      <c r="Z67" s="4">
        <v>22.2222222222222</v>
      </c>
      <c r="AA67" s="4">
        <v>22.2222222222222</v>
      </c>
      <c r="AB67" s="4">
        <v>0</v>
      </c>
      <c r="AC67" s="4">
        <v>11.1111111111111</v>
      </c>
      <c r="AD67" s="4">
        <v>11.1111111111111</v>
      </c>
      <c r="AE67" s="4">
        <v>11.1111111111111</v>
      </c>
      <c r="AF67" s="4">
        <v>11.1111111111111</v>
      </c>
      <c r="AG67" s="4">
        <v>33.3333333333333</v>
      </c>
      <c r="AH67" s="4">
        <v>11.1111111111111</v>
      </c>
      <c r="AI67" s="4">
        <v>0</v>
      </c>
      <c r="AJ67" s="4">
        <v>22.2222222222222</v>
      </c>
      <c r="AK67" s="4">
        <v>33.3333333333333</v>
      </c>
      <c r="AL67" s="4">
        <v>44.4444444444444</v>
      </c>
      <c r="AM67" s="4">
        <v>44.4444444444444</v>
      </c>
      <c r="AN67" s="4">
        <v>44.4444444444444</v>
      </c>
      <c r="AO67" s="4">
        <v>22.2222222222222</v>
      </c>
      <c r="AP67" s="4">
        <v>44.4444444444444</v>
      </c>
      <c r="AQ67" s="4">
        <v>22.2222222222222</v>
      </c>
      <c r="AR67" s="4">
        <v>22.2222222222222</v>
      </c>
      <c r="AS67" s="4">
        <v>22.2222222222222</v>
      </c>
      <c r="AT67" s="4">
        <v>0</v>
      </c>
      <c r="AU67" s="4">
        <v>22.2222222222222</v>
      </c>
      <c r="AV67" s="4">
        <v>22.2222222222222</v>
      </c>
      <c r="AW67" s="4">
        <v>44.4444444444444</v>
      </c>
      <c r="AX67" s="4">
        <v>11.1111111111111</v>
      </c>
      <c r="AY67" s="4">
        <v>33.3333333333333</v>
      </c>
      <c r="AZ67" s="4">
        <v>22.2222222222222</v>
      </c>
      <c r="BA67" s="4">
        <v>22.2222222222222</v>
      </c>
      <c r="BB67" s="38">
        <v>15</v>
      </c>
    </row>
    <row r="68" spans="1:54" x14ac:dyDescent="0.3">
      <c r="A68" s="31" t="s">
        <v>132</v>
      </c>
      <c r="B68" s="5" t="s">
        <v>9</v>
      </c>
      <c r="C68" s="5" t="s">
        <v>2</v>
      </c>
      <c r="D68" s="9">
        <v>27.46</v>
      </c>
      <c r="E68" s="8">
        <v>78.122485026186098</v>
      </c>
      <c r="F68" s="8">
        <v>40</v>
      </c>
      <c r="G68" s="3">
        <v>20</v>
      </c>
      <c r="H68" s="4">
        <v>30</v>
      </c>
      <c r="I68" s="4">
        <v>20</v>
      </c>
      <c r="J68" s="4">
        <v>10</v>
      </c>
      <c r="K68" s="4">
        <v>20</v>
      </c>
      <c r="L68" s="4">
        <v>20</v>
      </c>
      <c r="M68" s="4">
        <v>30</v>
      </c>
      <c r="N68" s="4">
        <v>30</v>
      </c>
      <c r="O68" s="4">
        <v>10</v>
      </c>
      <c r="P68" s="4">
        <v>20</v>
      </c>
      <c r="Q68" s="4">
        <v>20</v>
      </c>
      <c r="R68" s="4">
        <v>20</v>
      </c>
      <c r="S68" s="4">
        <v>20</v>
      </c>
      <c r="T68" s="4">
        <v>10</v>
      </c>
      <c r="U68" s="4">
        <v>20</v>
      </c>
      <c r="V68" s="4">
        <v>20</v>
      </c>
      <c r="W68" s="4">
        <v>10</v>
      </c>
      <c r="X68" s="4">
        <v>20</v>
      </c>
      <c r="Y68" s="4">
        <v>30</v>
      </c>
      <c r="Z68" s="4">
        <v>30</v>
      </c>
      <c r="AA68" s="4">
        <v>30</v>
      </c>
      <c r="AB68" s="4">
        <v>10</v>
      </c>
      <c r="AC68" s="4">
        <v>20</v>
      </c>
      <c r="AD68" s="4">
        <v>20</v>
      </c>
      <c r="AE68" s="4">
        <v>10</v>
      </c>
      <c r="AF68" s="4">
        <v>30</v>
      </c>
      <c r="AG68" s="4">
        <v>30</v>
      </c>
      <c r="AH68" s="4">
        <v>50</v>
      </c>
      <c r="AI68" s="4">
        <v>30</v>
      </c>
      <c r="AJ68" s="4">
        <v>50</v>
      </c>
      <c r="AK68" s="4">
        <v>40</v>
      </c>
      <c r="AL68" s="4">
        <v>30</v>
      </c>
      <c r="AM68" s="4">
        <v>10</v>
      </c>
      <c r="AN68" s="4">
        <v>50</v>
      </c>
      <c r="AO68" s="4">
        <v>40</v>
      </c>
      <c r="AP68" s="4">
        <v>10</v>
      </c>
      <c r="AQ68" s="4">
        <v>20</v>
      </c>
      <c r="AR68" s="4">
        <v>40</v>
      </c>
      <c r="AS68" s="4">
        <v>30</v>
      </c>
      <c r="AT68" s="4">
        <v>20</v>
      </c>
      <c r="AU68" s="4">
        <v>30</v>
      </c>
      <c r="AV68" s="4">
        <v>40</v>
      </c>
      <c r="AW68" s="4">
        <v>60</v>
      </c>
      <c r="AX68" s="4">
        <v>10</v>
      </c>
      <c r="AY68" s="4">
        <v>30</v>
      </c>
      <c r="AZ68" s="4">
        <v>30</v>
      </c>
      <c r="BA68" s="4">
        <v>70</v>
      </c>
      <c r="BB68" s="38">
        <v>10</v>
      </c>
    </row>
    <row r="69" spans="1:54" x14ac:dyDescent="0.3">
      <c r="A69" s="31" t="s">
        <v>132</v>
      </c>
      <c r="B69" s="5" t="s">
        <v>9</v>
      </c>
      <c r="C69" s="5" t="s">
        <v>3</v>
      </c>
      <c r="D69" s="9">
        <v>38.308333333333302</v>
      </c>
      <c r="E69" s="8">
        <v>68.819827253404299</v>
      </c>
      <c r="F69" s="8">
        <v>43.478260869565197</v>
      </c>
      <c r="G69" s="3">
        <v>17.3913043478261</v>
      </c>
      <c r="H69" s="4">
        <v>13.0434782608696</v>
      </c>
      <c r="I69" s="4">
        <v>4.3478260869565197</v>
      </c>
      <c r="J69" s="4">
        <v>8.6956521739130395</v>
      </c>
      <c r="K69" s="4">
        <v>13.0434782608696</v>
      </c>
      <c r="L69" s="4">
        <v>8.6956521739130395</v>
      </c>
      <c r="M69" s="4">
        <v>8.6956521739130395</v>
      </c>
      <c r="N69" s="4">
        <v>8.6956521739130395</v>
      </c>
      <c r="O69" s="4">
        <v>13.0434782608696</v>
      </c>
      <c r="P69" s="4">
        <v>4.3478260869565197</v>
      </c>
      <c r="Q69" s="4">
        <v>13.0434782608696</v>
      </c>
      <c r="R69" s="4">
        <v>8.6956521739130395</v>
      </c>
      <c r="S69" s="4">
        <v>8.6956521739130395</v>
      </c>
      <c r="T69" s="4">
        <v>8.6956521739130395</v>
      </c>
      <c r="U69" s="4">
        <v>4.3478260869565197</v>
      </c>
      <c r="V69" s="4">
        <v>13.0434782608696</v>
      </c>
      <c r="W69" s="4">
        <v>21.739130434782599</v>
      </c>
      <c r="X69" s="4">
        <v>4.3478260869565197</v>
      </c>
      <c r="Y69" s="4">
        <v>21.739130434782599</v>
      </c>
      <c r="Z69" s="4">
        <v>17.3913043478261</v>
      </c>
      <c r="AA69" s="4">
        <v>4.3478260869565197</v>
      </c>
      <c r="AB69" s="4">
        <v>4.3478260869565197</v>
      </c>
      <c r="AC69" s="4">
        <v>17.3913043478261</v>
      </c>
      <c r="AD69" s="4">
        <v>13.0434782608696</v>
      </c>
      <c r="AE69" s="4">
        <v>8.6956521739130395</v>
      </c>
      <c r="AF69" s="4">
        <v>4.3478260869565197</v>
      </c>
      <c r="AG69" s="4">
        <v>21.739130434782599</v>
      </c>
      <c r="AH69" s="4">
        <v>39.130434782608702</v>
      </c>
      <c r="AI69" s="4">
        <v>34.7826086956522</v>
      </c>
      <c r="AJ69" s="4">
        <v>26.086956521739101</v>
      </c>
      <c r="AK69" s="4">
        <v>43.478260869565197</v>
      </c>
      <c r="AL69" s="4">
        <v>17.3913043478261</v>
      </c>
      <c r="AM69" s="4">
        <v>34.7826086956522</v>
      </c>
      <c r="AN69" s="4">
        <v>56.521739130434803</v>
      </c>
      <c r="AO69" s="4">
        <v>34.7826086956522</v>
      </c>
      <c r="AP69" s="4">
        <v>34.7826086956522</v>
      </c>
      <c r="AQ69" s="4">
        <v>21.739130434782599</v>
      </c>
      <c r="AR69" s="4">
        <v>30.434782608695699</v>
      </c>
      <c r="AS69" s="4">
        <v>34.7826086956522</v>
      </c>
      <c r="AT69" s="4">
        <v>34.7826086956522</v>
      </c>
      <c r="AU69" s="4">
        <v>26.086956521739101</v>
      </c>
      <c r="AV69" s="4">
        <v>39.130434782608702</v>
      </c>
      <c r="AW69" s="4">
        <v>26.086956521739101</v>
      </c>
      <c r="AX69" s="4">
        <v>8.6956521739130395</v>
      </c>
      <c r="AY69" s="4">
        <v>30.434782608695699</v>
      </c>
      <c r="AZ69" s="4">
        <v>39.130434782608702</v>
      </c>
      <c r="BA69" s="4">
        <v>43.478260869565197</v>
      </c>
      <c r="BB69" s="38">
        <v>24</v>
      </c>
    </row>
    <row r="70" spans="1:54" x14ac:dyDescent="0.3">
      <c r="A70" s="31" t="s">
        <v>132</v>
      </c>
      <c r="B70" s="5" t="s">
        <v>9</v>
      </c>
      <c r="C70" s="5" t="s">
        <v>4</v>
      </c>
      <c r="D70" s="9">
        <v>75.738461538461493</v>
      </c>
      <c r="E70" s="8">
        <v>62.850424799168202</v>
      </c>
      <c r="F70" s="8">
        <v>23.076923076923102</v>
      </c>
      <c r="G70" s="3">
        <v>0</v>
      </c>
      <c r="H70" s="4">
        <v>7.6923076923076898</v>
      </c>
      <c r="I70" s="4">
        <v>0</v>
      </c>
      <c r="J70" s="4">
        <v>0</v>
      </c>
      <c r="K70" s="4">
        <v>7.6923076923076898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15.384615384615399</v>
      </c>
      <c r="Z70" s="4">
        <v>0</v>
      </c>
      <c r="AA70" s="4">
        <v>15.384615384615399</v>
      </c>
      <c r="AB70" s="4">
        <v>0</v>
      </c>
      <c r="AC70" s="4">
        <v>7.6923076923076898</v>
      </c>
      <c r="AD70" s="4">
        <v>0</v>
      </c>
      <c r="AE70" s="4">
        <v>0</v>
      </c>
      <c r="AF70" s="4">
        <v>0</v>
      </c>
      <c r="AG70" s="4">
        <v>0</v>
      </c>
      <c r="AH70" s="4">
        <v>30.769230769230798</v>
      </c>
      <c r="AI70" s="4">
        <v>23.076923076923102</v>
      </c>
      <c r="AJ70" s="4">
        <v>7.6923076923076898</v>
      </c>
      <c r="AK70" s="4">
        <v>15.384615384615399</v>
      </c>
      <c r="AL70" s="4">
        <v>30.769230769230798</v>
      </c>
      <c r="AM70" s="4">
        <v>15.384615384615399</v>
      </c>
      <c r="AN70" s="4">
        <v>23.076923076923102</v>
      </c>
      <c r="AO70" s="4">
        <v>38.461538461538503</v>
      </c>
      <c r="AP70" s="4">
        <v>30.769230769230798</v>
      </c>
      <c r="AQ70" s="4">
        <v>15.384615384615399</v>
      </c>
      <c r="AR70" s="4">
        <v>15.384615384615399</v>
      </c>
      <c r="AS70" s="4">
        <v>7.6923076923076898</v>
      </c>
      <c r="AT70" s="4">
        <v>30.769230769230798</v>
      </c>
      <c r="AU70" s="4">
        <v>23.076923076923102</v>
      </c>
      <c r="AV70" s="4">
        <v>7.6923076923076898</v>
      </c>
      <c r="AW70" s="4">
        <v>7.6923076923076898</v>
      </c>
      <c r="AX70" s="4">
        <v>0</v>
      </c>
      <c r="AY70" s="4">
        <v>15.384615384615399</v>
      </c>
      <c r="AZ70" s="4">
        <v>15.384615384615399</v>
      </c>
      <c r="BA70" s="4">
        <v>15.384615384615399</v>
      </c>
      <c r="BB70" s="38">
        <v>13</v>
      </c>
    </row>
    <row r="71" spans="1:54" x14ac:dyDescent="0.3">
      <c r="A71" s="31" t="s">
        <v>132</v>
      </c>
      <c r="B71" s="5" t="s">
        <v>9</v>
      </c>
      <c r="C71" s="5" t="s">
        <v>5</v>
      </c>
      <c r="D71" s="9">
        <v>93.817647058823496</v>
      </c>
      <c r="E71" s="8">
        <v>53.601378658740202</v>
      </c>
      <c r="F71" s="8">
        <v>6.25</v>
      </c>
      <c r="G71" s="3">
        <v>0</v>
      </c>
      <c r="H71" s="4">
        <v>0</v>
      </c>
      <c r="I71" s="4">
        <v>6.25</v>
      </c>
      <c r="J71" s="4">
        <v>0</v>
      </c>
      <c r="K71" s="4">
        <v>6.25</v>
      </c>
      <c r="L71" s="4">
        <v>0</v>
      </c>
      <c r="M71" s="4">
        <v>0</v>
      </c>
      <c r="N71" s="4">
        <v>12.5</v>
      </c>
      <c r="O71" s="4">
        <v>0</v>
      </c>
      <c r="P71" s="4">
        <v>0</v>
      </c>
      <c r="Q71" s="4">
        <v>0</v>
      </c>
      <c r="R71" s="4">
        <v>0</v>
      </c>
      <c r="S71" s="4">
        <v>6.25</v>
      </c>
      <c r="T71" s="4">
        <v>0</v>
      </c>
      <c r="U71" s="4">
        <v>6.25</v>
      </c>
      <c r="V71" s="4">
        <v>0</v>
      </c>
      <c r="W71" s="4">
        <v>6.25</v>
      </c>
      <c r="X71" s="4">
        <v>0</v>
      </c>
      <c r="Y71" s="4">
        <v>0</v>
      </c>
      <c r="Z71" s="4">
        <v>12.5</v>
      </c>
      <c r="AA71" s="4">
        <v>0</v>
      </c>
      <c r="AB71" s="4">
        <v>0</v>
      </c>
      <c r="AC71" s="4">
        <v>6.25</v>
      </c>
      <c r="AD71" s="4">
        <v>12.5</v>
      </c>
      <c r="AE71" s="4">
        <v>0</v>
      </c>
      <c r="AF71" s="4">
        <v>0</v>
      </c>
      <c r="AG71" s="4">
        <v>0</v>
      </c>
      <c r="AH71" s="4">
        <v>18.75</v>
      </c>
      <c r="AI71" s="4">
        <v>6.25</v>
      </c>
      <c r="AJ71" s="4">
        <v>6.25</v>
      </c>
      <c r="AK71" s="4">
        <v>18.75</v>
      </c>
      <c r="AL71" s="4">
        <v>6.25</v>
      </c>
      <c r="AM71" s="4">
        <v>18.75</v>
      </c>
      <c r="AN71" s="4">
        <v>0</v>
      </c>
      <c r="AO71" s="4">
        <v>6.25</v>
      </c>
      <c r="AP71" s="4">
        <v>18.75</v>
      </c>
      <c r="AQ71" s="4">
        <v>6.25</v>
      </c>
      <c r="AR71" s="4">
        <v>12.5</v>
      </c>
      <c r="AS71" s="4">
        <v>0</v>
      </c>
      <c r="AT71" s="4">
        <v>18.75</v>
      </c>
      <c r="AU71" s="4">
        <v>6.25</v>
      </c>
      <c r="AV71" s="4">
        <v>12.5</v>
      </c>
      <c r="AW71" s="4">
        <v>25</v>
      </c>
      <c r="AX71" s="4">
        <v>6.25</v>
      </c>
      <c r="AY71" s="4">
        <v>6.25</v>
      </c>
      <c r="AZ71" s="4">
        <v>18.75</v>
      </c>
      <c r="BA71" s="4">
        <v>25</v>
      </c>
      <c r="BB71" s="38">
        <v>17</v>
      </c>
    </row>
    <row r="72" spans="1:54" x14ac:dyDescent="0.3">
      <c r="A72" s="31" t="s">
        <v>132</v>
      </c>
      <c r="B72" s="5" t="s">
        <v>9</v>
      </c>
      <c r="C72" s="5" t="s">
        <v>6</v>
      </c>
      <c r="D72" s="9">
        <v>50.328571428571401</v>
      </c>
      <c r="E72" s="8">
        <v>49.724330539676899</v>
      </c>
      <c r="F72" s="8">
        <v>0</v>
      </c>
      <c r="G72" s="3">
        <v>0</v>
      </c>
      <c r="H72" s="4">
        <v>14.285714285714301</v>
      </c>
      <c r="I72" s="4">
        <v>14.285714285714301</v>
      </c>
      <c r="J72" s="4">
        <v>0</v>
      </c>
      <c r="K72" s="4">
        <v>0</v>
      </c>
      <c r="L72" s="4">
        <v>0</v>
      </c>
      <c r="M72" s="4">
        <v>0</v>
      </c>
      <c r="N72" s="4">
        <v>14.285714285714301</v>
      </c>
      <c r="O72" s="4">
        <v>14.285714285714301</v>
      </c>
      <c r="P72" s="4">
        <v>0</v>
      </c>
      <c r="Q72" s="4">
        <v>0</v>
      </c>
      <c r="R72" s="4">
        <v>14.285714285714301</v>
      </c>
      <c r="S72" s="4">
        <v>0</v>
      </c>
      <c r="T72" s="4">
        <v>0</v>
      </c>
      <c r="U72" s="4">
        <v>14.285714285714301</v>
      </c>
      <c r="V72" s="4">
        <v>0</v>
      </c>
      <c r="W72" s="4">
        <v>0</v>
      </c>
      <c r="X72" s="4">
        <v>0</v>
      </c>
      <c r="Y72" s="4">
        <v>14.285714285714301</v>
      </c>
      <c r="Z72" s="4">
        <v>0</v>
      </c>
      <c r="AA72" s="4">
        <v>0</v>
      </c>
      <c r="AB72" s="4">
        <v>0</v>
      </c>
      <c r="AC72" s="4">
        <v>14.285714285714301</v>
      </c>
      <c r="AD72" s="4">
        <v>0</v>
      </c>
      <c r="AE72" s="4">
        <v>0</v>
      </c>
      <c r="AF72" s="4">
        <v>14.285714285714301</v>
      </c>
      <c r="AG72" s="4">
        <v>14.285714285714301</v>
      </c>
      <c r="AH72" s="4">
        <v>0</v>
      </c>
      <c r="AI72" s="4">
        <v>28.571428571428601</v>
      </c>
      <c r="AJ72" s="4">
        <v>28.571428571428601</v>
      </c>
      <c r="AK72" s="4">
        <v>28.571428571428601</v>
      </c>
      <c r="AL72" s="4">
        <v>28.571428571428601</v>
      </c>
      <c r="AM72" s="4">
        <v>28.571428571428601</v>
      </c>
      <c r="AN72" s="4">
        <v>42.857142857142897</v>
      </c>
      <c r="AO72" s="4">
        <v>0</v>
      </c>
      <c r="AP72" s="4">
        <v>28.571428571428601</v>
      </c>
      <c r="AQ72" s="4">
        <v>28.571428571428601</v>
      </c>
      <c r="AR72" s="4">
        <v>28.571428571428601</v>
      </c>
      <c r="AS72" s="4">
        <v>0</v>
      </c>
      <c r="AT72" s="4">
        <v>14.285714285714301</v>
      </c>
      <c r="AU72" s="4">
        <v>0</v>
      </c>
      <c r="AV72" s="4">
        <v>14.285714285714301</v>
      </c>
      <c r="AW72" s="4">
        <v>28.571428571428601</v>
      </c>
      <c r="AX72" s="4">
        <v>0</v>
      </c>
      <c r="AY72" s="4">
        <v>0</v>
      </c>
      <c r="AZ72" s="4">
        <v>0</v>
      </c>
      <c r="BA72" s="4">
        <v>14.285714285714301</v>
      </c>
      <c r="BB72" s="38">
        <v>7</v>
      </c>
    </row>
    <row r="73" spans="1:54" x14ac:dyDescent="0.3">
      <c r="A73" s="31" t="s">
        <v>132</v>
      </c>
      <c r="B73" s="5" t="s">
        <v>9</v>
      </c>
      <c r="C73" s="5" t="s">
        <v>7</v>
      </c>
      <c r="D73" s="9">
        <v>77.671428571428606</v>
      </c>
      <c r="E73" s="8">
        <v>49.929974774201298</v>
      </c>
      <c r="F73" s="8">
        <v>14.285714285714301</v>
      </c>
      <c r="G73" s="3">
        <v>0</v>
      </c>
      <c r="H73" s="4">
        <v>14.285714285714301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14.285714285714301</v>
      </c>
      <c r="AA73" s="4">
        <v>0</v>
      </c>
      <c r="AB73" s="4">
        <v>0</v>
      </c>
      <c r="AC73" s="4">
        <v>14.285714285714301</v>
      </c>
      <c r="AD73" s="4">
        <v>0</v>
      </c>
      <c r="AE73" s="4">
        <v>0</v>
      </c>
      <c r="AF73" s="4">
        <v>14.285714285714301</v>
      </c>
      <c r="AG73" s="4">
        <v>0</v>
      </c>
      <c r="AH73" s="4">
        <v>14.285714285714301</v>
      </c>
      <c r="AI73" s="4">
        <v>14.285714285714301</v>
      </c>
      <c r="AJ73" s="4">
        <v>14.285714285714301</v>
      </c>
      <c r="AK73" s="4">
        <v>28.571428571428601</v>
      </c>
      <c r="AL73" s="4">
        <v>42.857142857142897</v>
      </c>
      <c r="AM73" s="4">
        <v>0</v>
      </c>
      <c r="AN73" s="4">
        <v>14.285714285714301</v>
      </c>
      <c r="AO73" s="4">
        <v>14.285714285714301</v>
      </c>
      <c r="AP73" s="4">
        <v>14.285714285714301</v>
      </c>
      <c r="AQ73" s="4">
        <v>28.571428571428601</v>
      </c>
      <c r="AR73" s="4">
        <v>28.571428571428601</v>
      </c>
      <c r="AS73" s="4">
        <v>42.857142857142897</v>
      </c>
      <c r="AT73" s="4">
        <v>57.142857142857103</v>
      </c>
      <c r="AU73" s="4">
        <v>14.285714285714301</v>
      </c>
      <c r="AV73" s="4">
        <v>28.571428571428601</v>
      </c>
      <c r="AW73" s="4">
        <v>28.571428571428601</v>
      </c>
      <c r="AX73" s="4">
        <v>0</v>
      </c>
      <c r="AY73" s="4">
        <v>42.857142857142897</v>
      </c>
      <c r="AZ73" s="4">
        <v>28.571428571428601</v>
      </c>
      <c r="BA73" s="4">
        <v>42.857142857142897</v>
      </c>
      <c r="BB73" s="38">
        <v>7</v>
      </c>
    </row>
    <row r="74" spans="1:54" x14ac:dyDescent="0.3">
      <c r="A74" s="31" t="s">
        <v>11</v>
      </c>
      <c r="B74" s="5" t="s">
        <v>168</v>
      </c>
      <c r="C74" s="5" t="s">
        <v>168</v>
      </c>
      <c r="D74" s="9">
        <v>62.234104817070197</v>
      </c>
      <c r="E74" s="8">
        <v>67.109924933055098</v>
      </c>
      <c r="F74" s="8">
        <v>25.1521922137891</v>
      </c>
      <c r="G74" s="3">
        <v>4.3868365872499302</v>
      </c>
      <c r="H74" s="4">
        <v>11.405243189478099</v>
      </c>
      <c r="I74" s="4">
        <v>14.443016692712501</v>
      </c>
      <c r="J74" s="4">
        <v>4.6409073113842902</v>
      </c>
      <c r="K74" s="4">
        <v>6.1818086059599402</v>
      </c>
      <c r="L74" s="4">
        <v>7.5539731012754299</v>
      </c>
      <c r="M74" s="4">
        <v>6.0454034698721397</v>
      </c>
      <c r="N74" s="4">
        <v>8.4054704695186295</v>
      </c>
      <c r="O74" s="4">
        <v>9.7102056281177092</v>
      </c>
      <c r="P74" s="4">
        <v>10.606148298536199</v>
      </c>
      <c r="Q74" s="4">
        <v>3.6223740208652</v>
      </c>
      <c r="R74" s="4">
        <v>8.0587866874290093</v>
      </c>
      <c r="S74" s="4">
        <v>7.8950749594851697</v>
      </c>
      <c r="T74" s="4">
        <v>7.3370883386553398</v>
      </c>
      <c r="U74" s="4">
        <v>9.1165546364307506</v>
      </c>
      <c r="V74" s="4">
        <v>7.9421827716372597</v>
      </c>
      <c r="W74" s="4">
        <v>9.4925293021006993</v>
      </c>
      <c r="X74" s="4">
        <v>3.8361272657972698</v>
      </c>
      <c r="Y74" s="4">
        <v>9.9538439733694908</v>
      </c>
      <c r="Z74" s="4">
        <v>7.5832973006706199</v>
      </c>
      <c r="AA74" s="4">
        <v>8.2238673172191206</v>
      </c>
      <c r="AB74" s="4">
        <v>2.3604463824825102</v>
      </c>
      <c r="AC74" s="4">
        <v>18.075305032654601</v>
      </c>
      <c r="AD74" s="4">
        <v>6.9503116408198</v>
      </c>
      <c r="AE74" s="4">
        <v>5.3825457728546802</v>
      </c>
      <c r="AF74" s="4">
        <v>13.9156958373074</v>
      </c>
      <c r="AG74" s="4">
        <v>18.857629369265201</v>
      </c>
      <c r="AH74" s="4">
        <v>17.890837293422301</v>
      </c>
      <c r="AI74" s="4">
        <v>11.845941053877301</v>
      </c>
      <c r="AJ74" s="4">
        <v>25.277611841395501</v>
      </c>
      <c r="AK74" s="4">
        <v>37.759586189102599</v>
      </c>
      <c r="AL74" s="4">
        <v>24.690975492324</v>
      </c>
      <c r="AM74" s="4">
        <v>20.344464048280901</v>
      </c>
      <c r="AN74" s="4">
        <v>36.388878955757399</v>
      </c>
      <c r="AO74" s="4">
        <v>29.093743682459099</v>
      </c>
      <c r="AP74" s="4">
        <v>34.361863166410501</v>
      </c>
      <c r="AQ74" s="4">
        <v>9.6770219884983604</v>
      </c>
      <c r="AR74" s="4">
        <v>32.581779881159797</v>
      </c>
      <c r="AS74" s="4">
        <v>15.239609839598</v>
      </c>
      <c r="AT74" s="4">
        <v>31.595212495697599</v>
      </c>
      <c r="AU74" s="4">
        <v>17.6877879616274</v>
      </c>
      <c r="AV74" s="4">
        <v>22.773362633821101</v>
      </c>
      <c r="AW74" s="4">
        <v>22.990164494721199</v>
      </c>
      <c r="AX74" s="4">
        <v>7.7110597098544602</v>
      </c>
      <c r="AY74" s="4">
        <v>19.314814711890801</v>
      </c>
      <c r="AZ74" s="4">
        <v>32.076123371104501</v>
      </c>
      <c r="BA74" s="4">
        <v>34.001955989379198</v>
      </c>
      <c r="BB74" s="38">
        <v>14266</v>
      </c>
    </row>
    <row r="75" spans="1:54" x14ac:dyDescent="0.3">
      <c r="A75" s="31" t="s">
        <v>11</v>
      </c>
      <c r="B75" s="5" t="s">
        <v>168</v>
      </c>
      <c r="C75" s="5" t="s">
        <v>1</v>
      </c>
      <c r="D75" s="9">
        <v>35.178415823163903</v>
      </c>
      <c r="E75" s="8">
        <v>66.809646492576505</v>
      </c>
      <c r="F75" s="8">
        <v>39.994510326971202</v>
      </c>
      <c r="G75" s="3">
        <v>4.5262942595803004</v>
      </c>
      <c r="H75" s="4">
        <v>12.616832169824701</v>
      </c>
      <c r="I75" s="4">
        <v>22.4207707837679</v>
      </c>
      <c r="J75" s="4">
        <v>6.7161430349939701</v>
      </c>
      <c r="K75" s="4">
        <v>6.9360481190007102</v>
      </c>
      <c r="L75" s="4">
        <v>8.5303305417225896</v>
      </c>
      <c r="M75" s="4">
        <v>6.5695513366796403</v>
      </c>
      <c r="N75" s="4">
        <v>14.485979037324499</v>
      </c>
      <c r="O75" s="4">
        <v>13.2490389314371</v>
      </c>
      <c r="P75" s="4">
        <v>16.281837571325202</v>
      </c>
      <c r="Q75" s="4">
        <v>6.7161355193360004</v>
      </c>
      <c r="R75" s="4">
        <v>12.461068469488399</v>
      </c>
      <c r="S75" s="4">
        <v>15.0082520460785</v>
      </c>
      <c r="T75" s="4">
        <v>8.5761529735424293</v>
      </c>
      <c r="U75" s="4">
        <v>12.534356802987601</v>
      </c>
      <c r="V75" s="4">
        <v>12.241168395920299</v>
      </c>
      <c r="W75" s="4">
        <v>16.950707288832099</v>
      </c>
      <c r="X75" s="4">
        <v>4.3430496262487504</v>
      </c>
      <c r="Y75" s="4">
        <v>12.910025587330599</v>
      </c>
      <c r="Z75" s="4">
        <v>13.3406637533222</v>
      </c>
      <c r="AA75" s="4">
        <v>11.279095240030101</v>
      </c>
      <c r="AB75" s="4">
        <v>2.90452338820517</v>
      </c>
      <c r="AC75" s="4">
        <v>20.954738560535802</v>
      </c>
      <c r="AD75" s="4">
        <v>13.349825734466799</v>
      </c>
      <c r="AE75" s="4">
        <v>10.665209935487701</v>
      </c>
      <c r="AF75" s="4">
        <v>18.141857530751</v>
      </c>
      <c r="AG75" s="4">
        <v>33.562408749215798</v>
      </c>
      <c r="AH75" s="4">
        <v>35.193286486910502</v>
      </c>
      <c r="AI75" s="4">
        <v>15.264782507689899</v>
      </c>
      <c r="AJ75" s="4">
        <v>33.965563476992699</v>
      </c>
      <c r="AK75" s="4">
        <v>48.469871487045197</v>
      </c>
      <c r="AL75" s="4">
        <v>36.503595093315496</v>
      </c>
      <c r="AM75" s="4">
        <v>28.6604732627051</v>
      </c>
      <c r="AN75" s="4">
        <v>45.473733297832297</v>
      </c>
      <c r="AO75" s="4">
        <v>40.223602444315802</v>
      </c>
      <c r="AP75" s="4">
        <v>42.642493232687599</v>
      </c>
      <c r="AQ75" s="4">
        <v>13.368157212414101</v>
      </c>
      <c r="AR75" s="4">
        <v>48.066736801022898</v>
      </c>
      <c r="AS75" s="4">
        <v>14.046193921504299</v>
      </c>
      <c r="AT75" s="4">
        <v>27.4052091945283</v>
      </c>
      <c r="AU75" s="4">
        <v>28.138165180880598</v>
      </c>
      <c r="AV75" s="4">
        <v>25.334431100924501</v>
      </c>
      <c r="AW75" s="4">
        <v>36.1370807744592</v>
      </c>
      <c r="AX75" s="4">
        <v>15.2739595201505</v>
      </c>
      <c r="AY75" s="4">
        <v>20.258405446568801</v>
      </c>
      <c r="AZ75" s="4">
        <v>40.9840669210759</v>
      </c>
      <c r="BA75" s="4">
        <v>50.659695210265703</v>
      </c>
      <c r="BB75" s="38">
        <v>2456</v>
      </c>
    </row>
    <row r="76" spans="1:54" x14ac:dyDescent="0.3">
      <c r="A76" s="31" t="s">
        <v>11</v>
      </c>
      <c r="B76" s="5" t="s">
        <v>168</v>
      </c>
      <c r="C76" s="5" t="s">
        <v>2</v>
      </c>
      <c r="D76" s="9">
        <v>49.001965788461</v>
      </c>
      <c r="E76" s="8">
        <v>66.608639610476004</v>
      </c>
      <c r="F76" s="8">
        <v>31.219894800381201</v>
      </c>
      <c r="G76" s="3">
        <v>4.74050350182939</v>
      </c>
      <c r="H76" s="4">
        <v>14.3288899723568</v>
      </c>
      <c r="I76" s="4">
        <v>18.0068779102088</v>
      </c>
      <c r="J76" s="4">
        <v>5.0804286425607996</v>
      </c>
      <c r="K76" s="4">
        <v>7.8550466110239396</v>
      </c>
      <c r="L76" s="4">
        <v>9.7480625286115501</v>
      </c>
      <c r="M76" s="4">
        <v>7.8985824480506404</v>
      </c>
      <c r="N76" s="4">
        <v>10.5797577761721</v>
      </c>
      <c r="O76" s="4">
        <v>13.1264756796147</v>
      </c>
      <c r="P76" s="4">
        <v>14.2264213460783</v>
      </c>
      <c r="Q76" s="4">
        <v>3.4867222800742002</v>
      </c>
      <c r="R76" s="4">
        <v>10.660723715685</v>
      </c>
      <c r="S76" s="4">
        <v>9.9515396554702704</v>
      </c>
      <c r="T76" s="4">
        <v>8.6013955419770998</v>
      </c>
      <c r="U76" s="4">
        <v>12.0463073424706</v>
      </c>
      <c r="V76" s="4">
        <v>10.6682895759236</v>
      </c>
      <c r="W76" s="4">
        <v>11.912779579994201</v>
      </c>
      <c r="X76" s="4">
        <v>4.7933305565406803</v>
      </c>
      <c r="Y76" s="4">
        <v>12.8875590394636</v>
      </c>
      <c r="Z76" s="4">
        <v>9.8630078557187293</v>
      </c>
      <c r="AA76" s="4">
        <v>10.888623780705601</v>
      </c>
      <c r="AB76" s="4">
        <v>2.0265436800639902</v>
      </c>
      <c r="AC76" s="4">
        <v>22.812419935830398</v>
      </c>
      <c r="AD76" s="4">
        <v>8.2132889553766901</v>
      </c>
      <c r="AE76" s="4">
        <v>6.0952932241648696</v>
      </c>
      <c r="AF76" s="4">
        <v>18.6417322289468</v>
      </c>
      <c r="AG76" s="4">
        <v>21.316536590779901</v>
      </c>
      <c r="AH76" s="4">
        <v>22.561691025305102</v>
      </c>
      <c r="AI76" s="4">
        <v>12.590904504011</v>
      </c>
      <c r="AJ76" s="4">
        <v>30.531018532981602</v>
      </c>
      <c r="AK76" s="4">
        <v>44.700232447254201</v>
      </c>
      <c r="AL76" s="4">
        <v>30.1321606029985</v>
      </c>
      <c r="AM76" s="4">
        <v>23.6585824734135</v>
      </c>
      <c r="AN76" s="4">
        <v>44.978304547337601</v>
      </c>
      <c r="AO76" s="4">
        <v>34.0168111508534</v>
      </c>
      <c r="AP76" s="4">
        <v>41.261426381301199</v>
      </c>
      <c r="AQ76" s="4">
        <v>9.9419832060378202</v>
      </c>
      <c r="AR76" s="4">
        <v>38.774171730606</v>
      </c>
      <c r="AS76" s="4">
        <v>17.401887833718501</v>
      </c>
      <c r="AT76" s="4">
        <v>33.976195565223001</v>
      </c>
      <c r="AU76" s="4">
        <v>22.9099777215187</v>
      </c>
      <c r="AV76" s="4">
        <v>27.475408213038801</v>
      </c>
      <c r="AW76" s="4">
        <v>28.289981150928298</v>
      </c>
      <c r="AX76" s="4">
        <v>9.0420639515409391</v>
      </c>
      <c r="AY76" s="4">
        <v>20.9213946074366</v>
      </c>
      <c r="AZ76" s="4">
        <v>39.014548496455198</v>
      </c>
      <c r="BA76" s="4">
        <v>43.104800727321603</v>
      </c>
      <c r="BB76" s="38">
        <v>2350</v>
      </c>
    </row>
    <row r="77" spans="1:54" x14ac:dyDescent="0.3">
      <c r="A77" s="31" t="s">
        <v>11</v>
      </c>
      <c r="B77" s="5" t="s">
        <v>168</v>
      </c>
      <c r="C77" s="5" t="s">
        <v>3</v>
      </c>
      <c r="D77" s="9">
        <v>64.795990759317505</v>
      </c>
      <c r="E77" s="8">
        <v>67.857518871224002</v>
      </c>
      <c r="F77" s="8">
        <v>23.939731641067301</v>
      </c>
      <c r="G77" s="3">
        <v>4.80862860176945</v>
      </c>
      <c r="H77" s="4">
        <v>12.2489356962532</v>
      </c>
      <c r="I77" s="4">
        <v>15.794174985209899</v>
      </c>
      <c r="J77" s="4">
        <v>4.9584342677640496</v>
      </c>
      <c r="K77" s="4">
        <v>6.58384369425176</v>
      </c>
      <c r="L77" s="4">
        <v>8.0090696172737097</v>
      </c>
      <c r="M77" s="4">
        <v>6.0270317892314296</v>
      </c>
      <c r="N77" s="4">
        <v>7.7995911888760396</v>
      </c>
      <c r="O77" s="4">
        <v>10.4670813716767</v>
      </c>
      <c r="P77" s="4">
        <v>9.9752134515123299</v>
      </c>
      <c r="Q77" s="4">
        <v>3.2706963860356</v>
      </c>
      <c r="R77" s="4">
        <v>8.0939714616348297</v>
      </c>
      <c r="S77" s="4">
        <v>6.6368772245605898</v>
      </c>
      <c r="T77" s="4">
        <v>8.5274944658149696</v>
      </c>
      <c r="U77" s="4">
        <v>8.7753599506916995</v>
      </c>
      <c r="V77" s="4">
        <v>7.1154666805365103</v>
      </c>
      <c r="W77" s="4">
        <v>8.67327642933056</v>
      </c>
      <c r="X77" s="4">
        <v>3.74135892672092</v>
      </c>
      <c r="Y77" s="4">
        <v>10.7375604088963</v>
      </c>
      <c r="Z77" s="4">
        <v>6.9286018044816897</v>
      </c>
      <c r="AA77" s="4">
        <v>8.2663103535273095</v>
      </c>
      <c r="AB77" s="4">
        <v>2.0350713583511202</v>
      </c>
      <c r="AC77" s="4">
        <v>19.689323117181999</v>
      </c>
      <c r="AD77" s="4">
        <v>5.6398629200434103</v>
      </c>
      <c r="AE77" s="4">
        <v>4.6720612367408201</v>
      </c>
      <c r="AF77" s="4">
        <v>15.5581797916578</v>
      </c>
      <c r="AG77" s="4">
        <v>14.718978394870801</v>
      </c>
      <c r="AH77" s="4">
        <v>13.476432992534701</v>
      </c>
      <c r="AI77" s="4">
        <v>12.597556856072201</v>
      </c>
      <c r="AJ77" s="4">
        <v>26.2015032680386</v>
      </c>
      <c r="AK77" s="4">
        <v>38.991356875508501</v>
      </c>
      <c r="AL77" s="4">
        <v>23.674604152745601</v>
      </c>
      <c r="AM77" s="4">
        <v>19.836553416783801</v>
      </c>
      <c r="AN77" s="4">
        <v>36.004458154103403</v>
      </c>
      <c r="AO77" s="4">
        <v>28.174446987261302</v>
      </c>
      <c r="AP77" s="4">
        <v>35.501887136143303</v>
      </c>
      <c r="AQ77" s="4">
        <v>8.6480875105949799</v>
      </c>
      <c r="AR77" s="4">
        <v>32.867593113813697</v>
      </c>
      <c r="AS77" s="4">
        <v>16.630801015604199</v>
      </c>
      <c r="AT77" s="4">
        <v>34.182929089851399</v>
      </c>
      <c r="AU77" s="4">
        <v>16.018099071324901</v>
      </c>
      <c r="AV77" s="4">
        <v>22.916200571395699</v>
      </c>
      <c r="AW77" s="4">
        <v>21.167462080845301</v>
      </c>
      <c r="AX77" s="4">
        <v>6.1555919125245104</v>
      </c>
      <c r="AY77" s="4">
        <v>19.9452360070167</v>
      </c>
      <c r="AZ77" s="4">
        <v>31.773887000055801</v>
      </c>
      <c r="BA77" s="4">
        <v>33.270535487137998</v>
      </c>
      <c r="BB77" s="38">
        <v>3873</v>
      </c>
    </row>
    <row r="78" spans="1:54" x14ac:dyDescent="0.3">
      <c r="A78" s="31" t="s">
        <v>11</v>
      </c>
      <c r="B78" s="5" t="s">
        <v>168</v>
      </c>
      <c r="C78" s="5" t="s">
        <v>4</v>
      </c>
      <c r="D78" s="9">
        <v>74.316327808662805</v>
      </c>
      <c r="E78" s="8">
        <v>66.066447956747794</v>
      </c>
      <c r="F78" s="8">
        <v>19.769774216947301</v>
      </c>
      <c r="G78" s="3">
        <v>4.68420686537912</v>
      </c>
      <c r="H78" s="4">
        <v>9.4364351245085203</v>
      </c>
      <c r="I78" s="4">
        <v>11.9017150099869</v>
      </c>
      <c r="J78" s="4">
        <v>4.1107109601496203</v>
      </c>
      <c r="K78" s="4">
        <v>5.4930419698363897</v>
      </c>
      <c r="L78" s="4">
        <v>7.0001330225867697</v>
      </c>
      <c r="M78" s="4">
        <v>6.2588584764304098</v>
      </c>
      <c r="N78" s="4">
        <v>6.38101909534599</v>
      </c>
      <c r="O78" s="4">
        <v>7.5857229507865203</v>
      </c>
      <c r="P78" s="4">
        <v>8.2920944629670004</v>
      </c>
      <c r="Q78" s="4">
        <v>3.21599730568748</v>
      </c>
      <c r="R78" s="4">
        <v>6.5831882100298902</v>
      </c>
      <c r="S78" s="4">
        <v>5.5167174555580401</v>
      </c>
      <c r="T78" s="4">
        <v>7.1786266515490302</v>
      </c>
      <c r="U78" s="4">
        <v>7.7087500444180996</v>
      </c>
      <c r="V78" s="4">
        <v>6.4516916380137497</v>
      </c>
      <c r="W78" s="4">
        <v>7.2515447038676397</v>
      </c>
      <c r="X78" s="4">
        <v>4.1737804991488403</v>
      </c>
      <c r="Y78" s="4">
        <v>8.4151215565985797</v>
      </c>
      <c r="Z78" s="4">
        <v>5.4415538935885799</v>
      </c>
      <c r="AA78" s="4">
        <v>6.9902845092673802</v>
      </c>
      <c r="AB78" s="4">
        <v>2.9949976390808</v>
      </c>
      <c r="AC78" s="4">
        <v>15.988750484414901</v>
      </c>
      <c r="AD78" s="4">
        <v>5.5212084748597299</v>
      </c>
      <c r="AE78" s="4">
        <v>4.6014402997411201</v>
      </c>
      <c r="AF78" s="4">
        <v>11.5697822727189</v>
      </c>
      <c r="AG78" s="4">
        <v>14.748118474560799</v>
      </c>
      <c r="AH78" s="4">
        <v>9.9840617591349901</v>
      </c>
      <c r="AI78" s="4">
        <v>11.039304965352599</v>
      </c>
      <c r="AJ78" s="4">
        <v>20.626472853066701</v>
      </c>
      <c r="AK78" s="4">
        <v>33.679316778317101</v>
      </c>
      <c r="AL78" s="4">
        <v>21.3171257976913</v>
      </c>
      <c r="AM78" s="4">
        <v>17.132117750288199</v>
      </c>
      <c r="AN78" s="4">
        <v>30.395246354109901</v>
      </c>
      <c r="AO78" s="4">
        <v>24.973743401657298</v>
      </c>
      <c r="AP78" s="4">
        <v>32.153395173644</v>
      </c>
      <c r="AQ78" s="4">
        <v>9.2695746830671393</v>
      </c>
      <c r="AR78" s="4">
        <v>27.448624806910001</v>
      </c>
      <c r="AS78" s="4">
        <v>14.8198161376662</v>
      </c>
      <c r="AT78" s="4">
        <v>31.365477485038699</v>
      </c>
      <c r="AU78" s="4">
        <v>13.776666954418801</v>
      </c>
      <c r="AV78" s="4">
        <v>20.096349460197601</v>
      </c>
      <c r="AW78" s="4">
        <v>19.036615234678301</v>
      </c>
      <c r="AX78" s="4">
        <v>4.9378640563108398</v>
      </c>
      <c r="AY78" s="4">
        <v>18.402649214597599</v>
      </c>
      <c r="AZ78" s="4">
        <v>27.741517405397701</v>
      </c>
      <c r="BA78" s="4">
        <v>25.392579809367799</v>
      </c>
      <c r="BB78" s="38">
        <v>2772</v>
      </c>
    </row>
    <row r="79" spans="1:54" x14ac:dyDescent="0.3">
      <c r="A79" s="31" t="s">
        <v>11</v>
      </c>
      <c r="B79" s="5" t="s">
        <v>168</v>
      </c>
      <c r="C79" s="5" t="s">
        <v>5</v>
      </c>
      <c r="D79" s="9">
        <v>84.561446240918201</v>
      </c>
      <c r="E79" s="8">
        <v>61.217628224805701</v>
      </c>
      <c r="F79" s="8">
        <v>15.017747464655701</v>
      </c>
      <c r="G79" s="3">
        <v>3.31311347949875</v>
      </c>
      <c r="H79" s="4">
        <v>8.16956805010709</v>
      </c>
      <c r="I79" s="4">
        <v>7.0777211392654698</v>
      </c>
      <c r="J79" s="4">
        <v>3.00465262310599</v>
      </c>
      <c r="K79" s="4">
        <v>4.6589699419911303</v>
      </c>
      <c r="L79" s="4">
        <v>4.5069789346589797</v>
      </c>
      <c r="M79" s="4">
        <v>3.8900572218734499</v>
      </c>
      <c r="N79" s="4">
        <v>4.5224890781359202</v>
      </c>
      <c r="O79" s="4">
        <v>4.3904870560092002</v>
      </c>
      <c r="P79" s="4">
        <v>5.6653452611368502</v>
      </c>
      <c r="Q79" s="4">
        <v>2.7771845166806499</v>
      </c>
      <c r="R79" s="4">
        <v>3.5361027441956199</v>
      </c>
      <c r="S79" s="4">
        <v>3.3741172442607601</v>
      </c>
      <c r="T79" s="4">
        <v>4.3605035782010697</v>
      </c>
      <c r="U79" s="4">
        <v>4.9319316697015303</v>
      </c>
      <c r="V79" s="4">
        <v>4.0720317070137204</v>
      </c>
      <c r="W79" s="4">
        <v>4.3549879273268397</v>
      </c>
      <c r="X79" s="4">
        <v>2.8681717592507798</v>
      </c>
      <c r="Y79" s="4">
        <v>4.9019481918934096</v>
      </c>
      <c r="Z79" s="4">
        <v>3.7235928802101199</v>
      </c>
      <c r="AA79" s="4">
        <v>4.7954508058463299</v>
      </c>
      <c r="AB79" s="4">
        <v>2.4987071380960102</v>
      </c>
      <c r="AC79" s="4">
        <v>11.382736603578801</v>
      </c>
      <c r="AD79" s="4">
        <v>4.1985180782662201</v>
      </c>
      <c r="AE79" s="4">
        <v>3.0456674026625801</v>
      </c>
      <c r="AF79" s="4">
        <v>5.5288643972816498</v>
      </c>
      <c r="AG79" s="4">
        <v>13.2366121693726</v>
      </c>
      <c r="AH79" s="4">
        <v>10.763741272501701</v>
      </c>
      <c r="AI79" s="4">
        <v>9.7163511737993993</v>
      </c>
      <c r="AJ79" s="4">
        <v>16.119588868099999</v>
      </c>
      <c r="AK79" s="4">
        <v>26.635873048971</v>
      </c>
      <c r="AL79" s="4">
        <v>14.6593141452494</v>
      </c>
      <c r="AM79" s="4">
        <v>13.7249738926141</v>
      </c>
      <c r="AN79" s="4">
        <v>26.258487553504999</v>
      </c>
      <c r="AO79" s="4">
        <v>20.423235918122099</v>
      </c>
      <c r="AP79" s="4">
        <v>25.287611363041702</v>
      </c>
      <c r="AQ79" s="4">
        <v>9.0739248249342204</v>
      </c>
      <c r="AR79" s="4">
        <v>20.545575052791602</v>
      </c>
      <c r="AS79" s="4">
        <v>12.854042628177901</v>
      </c>
      <c r="AT79" s="4">
        <v>27.523351266030001</v>
      </c>
      <c r="AU79" s="4">
        <v>10.7082531586139</v>
      </c>
      <c r="AV79" s="4">
        <v>19.170771921636899</v>
      </c>
      <c r="AW79" s="4">
        <v>14.9667381924964</v>
      </c>
      <c r="AX79" s="4">
        <v>5.1893832539350004</v>
      </c>
      <c r="AY79" s="4">
        <v>16.444596677115499</v>
      </c>
      <c r="AZ79" s="4">
        <v>22.7034326332498</v>
      </c>
      <c r="BA79" s="4">
        <v>21.285541104246899</v>
      </c>
      <c r="BB79" s="38">
        <v>1721</v>
      </c>
    </row>
    <row r="80" spans="1:54" x14ac:dyDescent="0.3">
      <c r="A80" s="31" t="s">
        <v>11</v>
      </c>
      <c r="B80" s="5" t="s">
        <v>168</v>
      </c>
      <c r="C80" s="5" t="s">
        <v>6</v>
      </c>
      <c r="D80" s="9">
        <v>80.923819686763593</v>
      </c>
      <c r="E80" s="8">
        <v>53.684528094974802</v>
      </c>
      <c r="F80" s="8">
        <v>12.545408021869701</v>
      </c>
      <c r="G80" s="3">
        <v>2.62641770487875</v>
      </c>
      <c r="H80" s="4">
        <v>5.4580589953513003</v>
      </c>
      <c r="I80" s="4">
        <v>3.5581696403878902</v>
      </c>
      <c r="J80" s="4">
        <v>2.4683771155148801</v>
      </c>
      <c r="K80" s="4">
        <v>3.4183217929965899</v>
      </c>
      <c r="L80" s="4">
        <v>4.1448501429119302</v>
      </c>
      <c r="M80" s="4">
        <v>2.5337528537173899</v>
      </c>
      <c r="N80" s="4">
        <v>3.51098664415795</v>
      </c>
      <c r="O80" s="4">
        <v>3.1295297272277098</v>
      </c>
      <c r="P80" s="4">
        <v>4.4808252049107402</v>
      </c>
      <c r="Q80" s="4">
        <v>2.02154446038214</v>
      </c>
      <c r="R80" s="4">
        <v>2.39390500632609</v>
      </c>
      <c r="S80" s="4">
        <v>3.3347533128215101</v>
      </c>
      <c r="T80" s="4">
        <v>3.2040018364164999</v>
      </c>
      <c r="U80" s="4">
        <v>4.4990179468833098</v>
      </c>
      <c r="V80" s="4">
        <v>3.6144490076041098</v>
      </c>
      <c r="W80" s="4">
        <v>3.3347533128215101</v>
      </c>
      <c r="X80" s="4">
        <v>1.6110972891945401</v>
      </c>
      <c r="Y80" s="4">
        <v>4.5172106888558803</v>
      </c>
      <c r="Z80" s="4">
        <v>2.8316412904725499</v>
      </c>
      <c r="AA80" s="4">
        <v>3.15681884018657</v>
      </c>
      <c r="AB80" s="4">
        <v>1.74184876559955</v>
      </c>
      <c r="AC80" s="4">
        <v>8.5784923515927307</v>
      </c>
      <c r="AD80" s="4">
        <v>2.90611339966134</v>
      </c>
      <c r="AE80" s="4">
        <v>1.1079852668455701</v>
      </c>
      <c r="AF80" s="4">
        <v>4.96404334398862</v>
      </c>
      <c r="AG80" s="4">
        <v>14.272466328093699</v>
      </c>
      <c r="AH80" s="4">
        <v>12.7307377241924</v>
      </c>
      <c r="AI80" s="4">
        <v>8.9127662722930303</v>
      </c>
      <c r="AJ80" s="4">
        <v>16.986445460238301</v>
      </c>
      <c r="AK80" s="4">
        <v>20.553711471612498</v>
      </c>
      <c r="AL80" s="4">
        <v>13.328215739001299</v>
      </c>
      <c r="AM80" s="4">
        <v>15.7312171163136</v>
      </c>
      <c r="AN80" s="4">
        <v>23.712231453097498</v>
      </c>
      <c r="AO80" s="4">
        <v>18.5827522900573</v>
      </c>
      <c r="AP80" s="4">
        <v>18.6174366327039</v>
      </c>
      <c r="AQ80" s="4">
        <v>8.9690456395092504</v>
      </c>
      <c r="AR80" s="4">
        <v>16.194541372120401</v>
      </c>
      <c r="AS80" s="4">
        <v>13.8114338780791</v>
      </c>
      <c r="AT80" s="4">
        <v>31.798409294626101</v>
      </c>
      <c r="AU80" s="4">
        <v>9.3777916693983396</v>
      </c>
      <c r="AV80" s="4">
        <v>17.4713647406147</v>
      </c>
      <c r="AW80" s="4">
        <v>12.302097811032301</v>
      </c>
      <c r="AX80" s="4">
        <v>4.0322914084794901</v>
      </c>
      <c r="AY80" s="4">
        <v>17.938091279018501</v>
      </c>
      <c r="AZ80" s="4">
        <v>21.085813748218801</v>
      </c>
      <c r="BA80" s="4">
        <v>18.1797003485574</v>
      </c>
      <c r="BB80" s="38">
        <v>909</v>
      </c>
    </row>
    <row r="81" spans="1:54" x14ac:dyDescent="0.3">
      <c r="A81" s="31" t="s">
        <v>11</v>
      </c>
      <c r="B81" s="5" t="s">
        <v>168</v>
      </c>
      <c r="C81" s="5" t="s">
        <v>7</v>
      </c>
      <c r="D81" s="9">
        <v>91.779007032551505</v>
      </c>
      <c r="E81" s="8">
        <v>50.911036527047699</v>
      </c>
      <c r="F81" s="8">
        <v>8.5941890805851493</v>
      </c>
      <c r="G81" s="3">
        <v>3.8193681474939498</v>
      </c>
      <c r="H81" s="4">
        <v>5.6765143986844198</v>
      </c>
      <c r="I81" s="4">
        <v>2.54624543166263</v>
      </c>
      <c r="J81" s="4">
        <v>2.54624543166263</v>
      </c>
      <c r="K81" s="4">
        <v>1.6445519660694099</v>
      </c>
      <c r="L81" s="4">
        <v>3.2891039321388198</v>
      </c>
      <c r="M81" s="4">
        <v>3.07650964701776</v>
      </c>
      <c r="N81" s="4">
        <v>2.3874104665456</v>
      </c>
      <c r="O81" s="4">
        <v>4.1907973977320401</v>
      </c>
      <c r="P81" s="4">
        <v>2.91767468190073</v>
      </c>
      <c r="Q81" s="4">
        <v>1.8033869311864399</v>
      </c>
      <c r="R81" s="4">
        <v>2.54624543166263</v>
      </c>
      <c r="S81" s="4">
        <v>5.4101607935593199</v>
      </c>
      <c r="T81" s="4">
        <v>3.2891039321388198</v>
      </c>
      <c r="U81" s="4">
        <v>4.3496323628490696</v>
      </c>
      <c r="V81" s="4">
        <v>3.07650964701776</v>
      </c>
      <c r="W81" s="4">
        <v>4.5622266479701397</v>
      </c>
      <c r="X81" s="4">
        <v>1.2731227158313201</v>
      </c>
      <c r="Y81" s="4">
        <v>4.5622266479701397</v>
      </c>
      <c r="Z81" s="4">
        <v>2.54624543166263</v>
      </c>
      <c r="AA81" s="4">
        <v>2.1748161814245401</v>
      </c>
      <c r="AB81" s="4">
        <v>2.54624543166263</v>
      </c>
      <c r="AC81" s="4">
        <v>9.8135524764124291</v>
      </c>
      <c r="AD81" s="4">
        <v>2.91767468190073</v>
      </c>
      <c r="AE81" s="4">
        <v>2.1748161814245401</v>
      </c>
      <c r="AF81" s="4">
        <v>5.4639201135633604</v>
      </c>
      <c r="AG81" s="4">
        <v>12.6774678383091</v>
      </c>
      <c r="AH81" s="4">
        <v>9.7084768312994392</v>
      </c>
      <c r="AI81" s="4">
        <v>3.8731274674979801</v>
      </c>
      <c r="AJ81" s="4">
        <v>11.3530287973688</v>
      </c>
      <c r="AK81" s="4">
        <v>21.5917698440234</v>
      </c>
      <c r="AL81" s="4">
        <v>11.883293012724</v>
      </c>
      <c r="AM81" s="4">
        <v>9.9210711164204994</v>
      </c>
      <c r="AN81" s="4">
        <v>22.332185349604501</v>
      </c>
      <c r="AO81" s="4">
        <v>19.468269987707799</v>
      </c>
      <c r="AP81" s="4">
        <v>12.095887297845</v>
      </c>
      <c r="AQ81" s="4">
        <v>4.7748209330911999</v>
      </c>
      <c r="AR81" s="4">
        <v>14.642132729507701</v>
      </c>
      <c r="AS81" s="4">
        <v>7.9050899001129897</v>
      </c>
      <c r="AT81" s="4">
        <v>28.169977708301001</v>
      </c>
      <c r="AU81" s="4">
        <v>3.6605331823769198</v>
      </c>
      <c r="AV81" s="4">
        <v>11.1941938322518</v>
      </c>
      <c r="AW81" s="4">
        <v>6.41937289916061</v>
      </c>
      <c r="AX81" s="4">
        <v>4.5622266479701397</v>
      </c>
      <c r="AY81" s="4">
        <v>15.5438261951009</v>
      </c>
      <c r="AZ81" s="4">
        <v>17.347213126287301</v>
      </c>
      <c r="BA81" s="4">
        <v>13.5816042987974</v>
      </c>
      <c r="BB81" s="38">
        <v>185</v>
      </c>
    </row>
    <row r="82" spans="1:54" x14ac:dyDescent="0.3">
      <c r="A82" s="31" t="s">
        <v>11</v>
      </c>
      <c r="B82" s="5" t="s">
        <v>8</v>
      </c>
      <c r="C82" s="5" t="s">
        <v>168</v>
      </c>
      <c r="D82" s="9">
        <v>60.924326815157599</v>
      </c>
      <c r="E82" s="8">
        <v>65.795609049443797</v>
      </c>
      <c r="F82" s="8">
        <v>25.518655602121399</v>
      </c>
      <c r="G82" s="3">
        <v>4.1712320674318804</v>
      </c>
      <c r="H82" s="4">
        <v>11.7707793476881</v>
      </c>
      <c r="I82" s="4">
        <v>16.7338058789394</v>
      </c>
      <c r="J82" s="4">
        <v>4.5795298819958097</v>
      </c>
      <c r="K82" s="4">
        <v>6.25061020458568</v>
      </c>
      <c r="L82" s="4">
        <v>7.5454858329369996</v>
      </c>
      <c r="M82" s="4">
        <v>6.9152957107517903</v>
      </c>
      <c r="N82" s="4">
        <v>7.9741359535720404</v>
      </c>
      <c r="O82" s="4">
        <v>10.171807518944</v>
      </c>
      <c r="P82" s="4">
        <v>10.4976510434091</v>
      </c>
      <c r="Q82" s="4">
        <v>3.3601581992088101</v>
      </c>
      <c r="R82" s="4">
        <v>9.1578082976558193</v>
      </c>
      <c r="S82" s="4">
        <v>8.6051783288422801</v>
      </c>
      <c r="T82" s="4">
        <v>7.9803553997413603</v>
      </c>
      <c r="U82" s="4">
        <v>9.1742564757550706</v>
      </c>
      <c r="V82" s="4">
        <v>8.1127255196063999</v>
      </c>
      <c r="W82" s="4">
        <v>9.4162882120833107</v>
      </c>
      <c r="X82" s="4">
        <v>3.7951673998753099</v>
      </c>
      <c r="Y82" s="4">
        <v>10.677015606269499</v>
      </c>
      <c r="Z82" s="4">
        <v>8.2269199300794398</v>
      </c>
      <c r="AA82" s="4">
        <v>8.5063331460533007</v>
      </c>
      <c r="AB82" s="4">
        <v>2.2752517479340399</v>
      </c>
      <c r="AC82" s="4">
        <v>19.221565328505999</v>
      </c>
      <c r="AD82" s="4">
        <v>6.4350395072859001</v>
      </c>
      <c r="AE82" s="4">
        <v>5.6556711102093002</v>
      </c>
      <c r="AF82" s="4">
        <v>16.288596764575701</v>
      </c>
      <c r="AG82" s="4">
        <v>22.101132666318499</v>
      </c>
      <c r="AH82" s="4">
        <v>13.1741819146194</v>
      </c>
      <c r="AI82" s="4">
        <v>10.6533204127626</v>
      </c>
      <c r="AJ82" s="4">
        <v>25.434211277165499</v>
      </c>
      <c r="AK82" s="4">
        <v>38.014138528570498</v>
      </c>
      <c r="AL82" s="4">
        <v>26.042050008834298</v>
      </c>
      <c r="AM82" s="4">
        <v>23.748815643026202</v>
      </c>
      <c r="AN82" s="4">
        <v>39.485764962796402</v>
      </c>
      <c r="AO82" s="4">
        <v>33.8778200872678</v>
      </c>
      <c r="AP82" s="4">
        <v>34.830226873286598</v>
      </c>
      <c r="AQ82" s="4">
        <v>9.1804348229371104</v>
      </c>
      <c r="AR82" s="4">
        <v>33.513055417765202</v>
      </c>
      <c r="AS82" s="4">
        <v>17.5613841499211</v>
      </c>
      <c r="AT82" s="4">
        <v>35.565040735918998</v>
      </c>
      <c r="AU82" s="4">
        <v>16.405054865819899</v>
      </c>
      <c r="AV82" s="4">
        <v>22.355071545695701</v>
      </c>
      <c r="AW82" s="4">
        <v>22.0874352776368</v>
      </c>
      <c r="AX82" s="4">
        <v>7.2859599545086198</v>
      </c>
      <c r="AY82" s="4">
        <v>21.968997230718099</v>
      </c>
      <c r="AZ82" s="4">
        <v>34.071899110917499</v>
      </c>
      <c r="BA82" s="4">
        <v>33.148249062105997</v>
      </c>
      <c r="BB82" s="38">
        <v>6598</v>
      </c>
    </row>
    <row r="83" spans="1:54" x14ac:dyDescent="0.3">
      <c r="A83" s="31" t="s">
        <v>11</v>
      </c>
      <c r="B83" s="5" t="s">
        <v>8</v>
      </c>
      <c r="C83" s="5" t="s">
        <v>1</v>
      </c>
      <c r="D83" s="9">
        <v>32.151343283582101</v>
      </c>
      <c r="E83" s="8">
        <v>65.554727677133002</v>
      </c>
      <c r="F83" s="8">
        <v>41.167664670658702</v>
      </c>
      <c r="G83" s="3">
        <v>4.19161676646707</v>
      </c>
      <c r="H83" s="4">
        <v>14.071856287425099</v>
      </c>
      <c r="I83" s="4">
        <v>26.422155688622802</v>
      </c>
      <c r="J83" s="4">
        <v>6.5119760479041897</v>
      </c>
      <c r="K83" s="4">
        <v>7.3353293413173697</v>
      </c>
      <c r="L83" s="4">
        <v>8.9071856287425106</v>
      </c>
      <c r="M83" s="4">
        <v>7.7095808383233502</v>
      </c>
      <c r="N83" s="4">
        <v>14.1467065868263</v>
      </c>
      <c r="O83" s="4">
        <v>13.398203592814401</v>
      </c>
      <c r="P83" s="4">
        <v>15.943113772455099</v>
      </c>
      <c r="Q83" s="4">
        <v>5.3892215568862296</v>
      </c>
      <c r="R83" s="4">
        <v>13.847305389221599</v>
      </c>
      <c r="S83" s="4">
        <v>15.868263473053901</v>
      </c>
      <c r="T83" s="4">
        <v>10.4041916167665</v>
      </c>
      <c r="U83" s="4">
        <v>12.125748502994</v>
      </c>
      <c r="V83" s="4">
        <v>13.772455089820401</v>
      </c>
      <c r="W83" s="4">
        <v>17.2155688622755</v>
      </c>
      <c r="X83" s="4">
        <v>4.9401197604790399</v>
      </c>
      <c r="Y83" s="4">
        <v>13.1736526946108</v>
      </c>
      <c r="Z83" s="4">
        <v>13.398203592814401</v>
      </c>
      <c r="AA83" s="4">
        <v>11.901197604790401</v>
      </c>
      <c r="AB83" s="4">
        <v>2.4700598802395199</v>
      </c>
      <c r="AC83" s="4">
        <v>21.182634730538901</v>
      </c>
      <c r="AD83" s="4">
        <v>13.3233532934132</v>
      </c>
      <c r="AE83" s="4">
        <v>12.0508982035928</v>
      </c>
      <c r="AF83" s="4">
        <v>21.332335329341301</v>
      </c>
      <c r="AG83" s="4">
        <v>35.329341317365298</v>
      </c>
      <c r="AH83" s="4">
        <v>28.742514970059901</v>
      </c>
      <c r="AI83" s="4">
        <v>13.023952095808401</v>
      </c>
      <c r="AJ83" s="4">
        <v>36.152694610778397</v>
      </c>
      <c r="AK83" s="4">
        <v>50.898203592814397</v>
      </c>
      <c r="AL83" s="4">
        <v>39.745508982035901</v>
      </c>
      <c r="AM83" s="4">
        <v>34.206586826347298</v>
      </c>
      <c r="AN83" s="4">
        <v>49.925149700598801</v>
      </c>
      <c r="AO83" s="4">
        <v>45.658682634730503</v>
      </c>
      <c r="AP83" s="4">
        <v>44.985029940119801</v>
      </c>
      <c r="AQ83" s="4">
        <v>14.2964071856287</v>
      </c>
      <c r="AR83" s="4">
        <v>53.068862275449099</v>
      </c>
      <c r="AS83" s="4">
        <v>16.242514970059901</v>
      </c>
      <c r="AT83" s="4">
        <v>33.607784431137702</v>
      </c>
      <c r="AU83" s="4">
        <v>27.245508982035901</v>
      </c>
      <c r="AV83" s="4">
        <v>25.074850299401199</v>
      </c>
      <c r="AW83" s="4">
        <v>37.5</v>
      </c>
      <c r="AX83" s="4">
        <v>15.194610778443099</v>
      </c>
      <c r="AY83" s="4">
        <v>23.502994011976</v>
      </c>
      <c r="AZ83" s="4">
        <v>42.440119760479</v>
      </c>
      <c r="BA83" s="4">
        <v>49.476047904191603</v>
      </c>
      <c r="BB83" s="38">
        <v>1340</v>
      </c>
    </row>
    <row r="84" spans="1:54" x14ac:dyDescent="0.3">
      <c r="A84" s="31" t="s">
        <v>11</v>
      </c>
      <c r="B84" s="5" t="s">
        <v>8</v>
      </c>
      <c r="C84" s="5" t="s">
        <v>2</v>
      </c>
      <c r="D84" s="9">
        <v>47.487449062754699</v>
      </c>
      <c r="E84" s="8">
        <v>64.601500663858303</v>
      </c>
      <c r="F84" s="8">
        <v>31.729200652528501</v>
      </c>
      <c r="G84" s="3">
        <v>3.6704730831973902</v>
      </c>
      <c r="H84" s="4">
        <v>13.866231647634599</v>
      </c>
      <c r="I84" s="4">
        <v>20.391517128874401</v>
      </c>
      <c r="J84" s="4">
        <v>4.81239804241436</v>
      </c>
      <c r="K84" s="4">
        <v>8.2381729200652494</v>
      </c>
      <c r="L84" s="4">
        <v>8.9722675367047309</v>
      </c>
      <c r="M84" s="4">
        <v>9.0538336052202304</v>
      </c>
      <c r="N84" s="4">
        <v>9.3800978792822196</v>
      </c>
      <c r="O84" s="4">
        <v>14.437194127243099</v>
      </c>
      <c r="P84" s="4">
        <v>13.295269168026101</v>
      </c>
      <c r="Q84" s="4">
        <v>2.7732463295269199</v>
      </c>
      <c r="R84" s="4">
        <v>11.9086460032626</v>
      </c>
      <c r="S84" s="4">
        <v>10.9298531810767</v>
      </c>
      <c r="T84" s="4">
        <v>8.5644371941272404</v>
      </c>
      <c r="U84" s="4">
        <v>12.071778140293601</v>
      </c>
      <c r="V84" s="4">
        <v>10.195758564437201</v>
      </c>
      <c r="W84" s="4">
        <v>11.2561174551387</v>
      </c>
      <c r="X84" s="4">
        <v>4.3230016313213699</v>
      </c>
      <c r="Y84" s="4">
        <v>14.6818923327896</v>
      </c>
      <c r="Z84" s="4">
        <v>10.114192495921699</v>
      </c>
      <c r="AA84" s="4">
        <v>10.2773246329527</v>
      </c>
      <c r="AB84" s="4">
        <v>1.5497553017944501</v>
      </c>
      <c r="AC84" s="4">
        <v>22.920065252854801</v>
      </c>
      <c r="AD84" s="4">
        <v>6.6884176182708002</v>
      </c>
      <c r="AE84" s="4">
        <v>5.9543230016313196</v>
      </c>
      <c r="AF84" s="4">
        <v>22.675367047308299</v>
      </c>
      <c r="AG84" s="4">
        <v>21.533442088091402</v>
      </c>
      <c r="AH84" s="4">
        <v>14.6818923327896</v>
      </c>
      <c r="AI84" s="4">
        <v>11.9902120717781</v>
      </c>
      <c r="AJ84" s="4">
        <v>31.973898858075</v>
      </c>
      <c r="AK84" s="4">
        <v>47.063621533442102</v>
      </c>
      <c r="AL84" s="4">
        <v>31.076672104404601</v>
      </c>
      <c r="AM84" s="4">
        <v>27.814029363784702</v>
      </c>
      <c r="AN84" s="4">
        <v>50.0815660685155</v>
      </c>
      <c r="AO84" s="4">
        <v>40.293637846655798</v>
      </c>
      <c r="AP84" s="4">
        <v>42.659053833605199</v>
      </c>
      <c r="AQ84" s="4">
        <v>8.7275693311582394</v>
      </c>
      <c r="AR84" s="4">
        <v>42.088091353996703</v>
      </c>
      <c r="AS84" s="4">
        <v>21.533442088091402</v>
      </c>
      <c r="AT84" s="4">
        <v>37.846655791190898</v>
      </c>
      <c r="AU84" s="4">
        <v>21.2071778140294</v>
      </c>
      <c r="AV84" s="4">
        <v>27.161500815660698</v>
      </c>
      <c r="AW84" s="4">
        <v>27.079934747145199</v>
      </c>
      <c r="AX84" s="4">
        <v>8.7275693311582394</v>
      </c>
      <c r="AY84" s="4">
        <v>26.101141924959201</v>
      </c>
      <c r="AZ84" s="4">
        <v>41.027732463295301</v>
      </c>
      <c r="BA84" s="4">
        <v>43.474714518760202</v>
      </c>
      <c r="BB84" s="38">
        <v>1227</v>
      </c>
    </row>
    <row r="85" spans="1:54" x14ac:dyDescent="0.3">
      <c r="A85" s="31" t="s">
        <v>11</v>
      </c>
      <c r="B85" s="5" t="s">
        <v>8</v>
      </c>
      <c r="C85" s="5" t="s">
        <v>3</v>
      </c>
      <c r="D85" s="9">
        <v>62.379202127659603</v>
      </c>
      <c r="E85" s="8">
        <v>65.815369250592994</v>
      </c>
      <c r="F85" s="8">
        <v>24.653887113951001</v>
      </c>
      <c r="G85" s="3">
        <v>4.9520766773162901</v>
      </c>
      <c r="H85" s="4">
        <v>12.4068157614483</v>
      </c>
      <c r="I85" s="4">
        <v>18.210862619808299</v>
      </c>
      <c r="J85" s="4">
        <v>4.8988285410010697</v>
      </c>
      <c r="K85" s="4">
        <v>6.4430244941427004</v>
      </c>
      <c r="L85" s="4">
        <v>8.0404685835995693</v>
      </c>
      <c r="M85" s="4">
        <v>6.3365282215122498</v>
      </c>
      <c r="N85" s="4">
        <v>7.7209797657081998</v>
      </c>
      <c r="O85" s="4">
        <v>10.649627263045801</v>
      </c>
      <c r="P85" s="4">
        <v>10.117145899893501</v>
      </c>
      <c r="Q85" s="4">
        <v>2.8753993610223598</v>
      </c>
      <c r="R85" s="4">
        <v>9.4249201277955308</v>
      </c>
      <c r="S85" s="4">
        <v>6.5495207667731599</v>
      </c>
      <c r="T85" s="4">
        <v>9.6379126730564408</v>
      </c>
      <c r="U85" s="4">
        <v>8.4664536741214107</v>
      </c>
      <c r="V85" s="4">
        <v>6.5495207667731599</v>
      </c>
      <c r="W85" s="4">
        <v>8.4132055378061796</v>
      </c>
      <c r="X85" s="4">
        <v>3.5676251331203401</v>
      </c>
      <c r="Y85" s="4">
        <v>11.395101171459</v>
      </c>
      <c r="Z85" s="4">
        <v>8.1469648562300296</v>
      </c>
      <c r="AA85" s="4">
        <v>9.2651757188498394</v>
      </c>
      <c r="AB85" s="4">
        <v>1.81043663471778</v>
      </c>
      <c r="AC85" s="4">
        <v>21.884984025559099</v>
      </c>
      <c r="AD85" s="4">
        <v>4.9520766773162901</v>
      </c>
      <c r="AE85" s="4">
        <v>4.5260915867944602</v>
      </c>
      <c r="AF85" s="4">
        <v>17.838125665601702</v>
      </c>
      <c r="AG85" s="4">
        <v>17.518636847710301</v>
      </c>
      <c r="AH85" s="4">
        <v>9.1054313099041497</v>
      </c>
      <c r="AI85" s="4">
        <v>11.2353567625133</v>
      </c>
      <c r="AJ85" s="4">
        <v>26.4643237486688</v>
      </c>
      <c r="AK85" s="4">
        <v>39.350372736954199</v>
      </c>
      <c r="AL85" s="4">
        <v>25.1331203407881</v>
      </c>
      <c r="AM85" s="4">
        <v>23.748668796592099</v>
      </c>
      <c r="AN85" s="4">
        <v>38.764643237486702</v>
      </c>
      <c r="AO85" s="4">
        <v>32.854100106496297</v>
      </c>
      <c r="AP85" s="4">
        <v>35.782747603833897</v>
      </c>
      <c r="AQ85" s="4">
        <v>8.4132055378061796</v>
      </c>
      <c r="AR85" s="4">
        <v>34.185303514376997</v>
      </c>
      <c r="AS85" s="4">
        <v>20.447284345047901</v>
      </c>
      <c r="AT85" s="4">
        <v>39.4568690095847</v>
      </c>
      <c r="AU85" s="4">
        <v>15.0692225772098</v>
      </c>
      <c r="AV85" s="4">
        <v>23.0031948881789</v>
      </c>
      <c r="AW85" s="4">
        <v>20.553780617678399</v>
      </c>
      <c r="AX85" s="4">
        <v>5.4313099041533501</v>
      </c>
      <c r="AY85" s="4">
        <v>23.056443024494101</v>
      </c>
      <c r="AZ85" s="4">
        <v>34.771033013844502</v>
      </c>
      <c r="BA85" s="4">
        <v>32.161874334398298</v>
      </c>
      <c r="BB85" s="38">
        <v>1880</v>
      </c>
    </row>
    <row r="86" spans="1:54" x14ac:dyDescent="0.3">
      <c r="A86" s="31" t="s">
        <v>11</v>
      </c>
      <c r="B86" s="5" t="s">
        <v>8</v>
      </c>
      <c r="C86" s="5" t="s">
        <v>4</v>
      </c>
      <c r="D86" s="9">
        <v>72.187479935794499</v>
      </c>
      <c r="E86" s="8">
        <v>64.757035217730305</v>
      </c>
      <c r="F86" s="8">
        <v>20.465489566613201</v>
      </c>
      <c r="G86" s="3">
        <v>4.9759229534510396</v>
      </c>
      <c r="I86" s="4">
        <v>14.285714285714301</v>
      </c>
      <c r="J86" s="4">
        <v>4.0930979133226302</v>
      </c>
      <c r="K86" s="4">
        <v>4.8956661316211898</v>
      </c>
      <c r="L86" s="4">
        <v>7.7046548956661303</v>
      </c>
      <c r="M86" s="4">
        <v>7.4638844301765603</v>
      </c>
      <c r="N86" s="4">
        <v>6.3402889245585898</v>
      </c>
      <c r="O86" s="4">
        <v>8.02568218298555</v>
      </c>
      <c r="P86" s="4">
        <v>8.5874799357945406</v>
      </c>
      <c r="Q86" s="4">
        <v>3.6115569823435001</v>
      </c>
      <c r="R86" s="4">
        <v>7.7849117174959899</v>
      </c>
      <c r="S86" s="4">
        <v>6.1797752808988804</v>
      </c>
      <c r="T86" s="4">
        <v>7.8651685393258397</v>
      </c>
      <c r="U86" s="4">
        <v>7.9454253611557002</v>
      </c>
      <c r="V86" s="4">
        <v>6.7415730337078603</v>
      </c>
      <c r="W86" s="4">
        <v>7.9454253611557002</v>
      </c>
      <c r="X86" s="4">
        <v>4.4141252006420499</v>
      </c>
      <c r="Y86" s="4">
        <v>8.5072231139646899</v>
      </c>
      <c r="Z86" s="4">
        <v>6.4205457463884397</v>
      </c>
      <c r="AA86" s="4">
        <v>7.9454253611557002</v>
      </c>
      <c r="AB86" s="4">
        <v>3.6918138041733499</v>
      </c>
      <c r="AC86" s="4">
        <v>17.0947030497592</v>
      </c>
      <c r="AD86" s="4">
        <v>5.5377207062600302</v>
      </c>
      <c r="AE86" s="4">
        <v>5.13643659711075</v>
      </c>
      <c r="AF86" s="4">
        <v>13.884430176564999</v>
      </c>
      <c r="AG86" s="4">
        <v>20.545746388443</v>
      </c>
      <c r="AH86" s="4">
        <v>7.1428571428571397</v>
      </c>
      <c r="AI86" s="4">
        <v>10.3531300160514</v>
      </c>
      <c r="AJ86" s="4">
        <v>20.545746388443</v>
      </c>
      <c r="AK86" s="4">
        <v>32.504012841091502</v>
      </c>
      <c r="AL86" s="4">
        <v>23.354735152488001</v>
      </c>
      <c r="AM86" s="4">
        <v>20.545746388443</v>
      </c>
      <c r="AN86" s="4">
        <v>31.621187800963099</v>
      </c>
      <c r="AO86" s="4">
        <v>28.1701444622793</v>
      </c>
      <c r="AP86" s="4">
        <v>31.219903691813801</v>
      </c>
      <c r="AQ86" s="4">
        <v>8.9085072231139595</v>
      </c>
      <c r="AR86" s="4">
        <v>25.682182985553801</v>
      </c>
      <c r="AS86" s="4">
        <v>16.131621187800999</v>
      </c>
      <c r="AT86" s="4">
        <v>35.3130016051364</v>
      </c>
      <c r="AU86" s="4">
        <v>12.3595505617978</v>
      </c>
      <c r="AV86" s="4">
        <v>20.465489566613201</v>
      </c>
      <c r="AW86" s="4">
        <v>17.8972712680578</v>
      </c>
      <c r="AX86" s="4">
        <v>4.8956661316211898</v>
      </c>
      <c r="AY86" s="4">
        <v>19.823434991974299</v>
      </c>
      <c r="AZ86" s="4">
        <v>30.4975922953451</v>
      </c>
      <c r="BA86" s="4">
        <v>24.317817014446199</v>
      </c>
      <c r="BB86" s="38">
        <v>1246</v>
      </c>
    </row>
    <row r="87" spans="1:54" x14ac:dyDescent="0.3">
      <c r="A87" s="31" t="s">
        <v>11</v>
      </c>
      <c r="B87" s="5" t="s">
        <v>8</v>
      </c>
      <c r="C87" s="5" t="s">
        <v>5</v>
      </c>
      <c r="D87" s="9">
        <v>85.832682926829307</v>
      </c>
      <c r="E87" s="8">
        <v>59.960304907615999</v>
      </c>
      <c r="F87" s="8">
        <v>14.0065146579805</v>
      </c>
      <c r="G87" s="3">
        <v>3.0944625407166102</v>
      </c>
      <c r="H87" s="4">
        <v>8.4690553745928305</v>
      </c>
      <c r="I87" s="4">
        <v>8.4690553745928305</v>
      </c>
      <c r="J87" s="4">
        <v>2.9315960912052099</v>
      </c>
      <c r="K87" s="4">
        <v>4.8859934853420199</v>
      </c>
      <c r="L87" s="4">
        <v>4.3973941368078204</v>
      </c>
      <c r="M87" s="4">
        <v>4.0716612377850199</v>
      </c>
      <c r="N87" s="4">
        <v>4.8859934853420199</v>
      </c>
      <c r="O87" s="4">
        <v>4.0716612377850199</v>
      </c>
      <c r="P87" s="4">
        <v>5.5374592833876202</v>
      </c>
      <c r="Q87" s="4">
        <v>2.9315960912052099</v>
      </c>
      <c r="R87" s="4">
        <v>3.90879478827362</v>
      </c>
      <c r="S87" s="4">
        <v>3.5830618892508102</v>
      </c>
      <c r="T87" s="4">
        <v>4.5602605863192203</v>
      </c>
      <c r="U87" s="4">
        <v>4.8859934853420199</v>
      </c>
      <c r="V87" s="4">
        <v>4.0716612377850199</v>
      </c>
      <c r="W87" s="4">
        <v>3.90879478827362</v>
      </c>
      <c r="X87" s="4">
        <v>2.9315960912052099</v>
      </c>
      <c r="Y87" s="4">
        <v>5.3745928338762203</v>
      </c>
      <c r="Z87" s="4">
        <v>4.5602605863192203</v>
      </c>
      <c r="AA87" s="4">
        <v>4.8859934853420199</v>
      </c>
      <c r="AB87" s="4">
        <v>2.2801302931596101</v>
      </c>
      <c r="AC87" s="4">
        <v>13.1921824104235</v>
      </c>
      <c r="AD87" s="4">
        <v>4.2345276872964197</v>
      </c>
      <c r="AE87" s="4">
        <v>3.74592833876221</v>
      </c>
      <c r="AF87" s="4">
        <v>5.5374592833876202</v>
      </c>
      <c r="AG87" s="4">
        <v>18.566775244299698</v>
      </c>
      <c r="AH87" s="4">
        <v>9.9348534201954397</v>
      </c>
      <c r="AI87" s="4">
        <v>8.4690553745928305</v>
      </c>
      <c r="AJ87" s="4">
        <v>13.8436482084691</v>
      </c>
      <c r="AK87" s="4">
        <v>24.1042345276873</v>
      </c>
      <c r="AL87" s="4">
        <v>14.657980456026101</v>
      </c>
      <c r="AM87" s="4">
        <v>15.7980456026059</v>
      </c>
      <c r="AN87" s="4">
        <v>26.547231270358299</v>
      </c>
      <c r="AO87" s="4">
        <v>23.7785016286645</v>
      </c>
      <c r="AP87" s="4">
        <v>26.058631921824102</v>
      </c>
      <c r="AQ87" s="4">
        <v>7.8175895765472303</v>
      </c>
      <c r="AR87" s="4">
        <v>18.078175895765501</v>
      </c>
      <c r="AS87" s="4">
        <v>13.6807817589577</v>
      </c>
      <c r="AT87" s="4">
        <v>28.175895765472301</v>
      </c>
      <c r="AU87" s="4">
        <v>10.0977198697068</v>
      </c>
      <c r="AV87" s="4">
        <v>18.241042345276899</v>
      </c>
      <c r="AW87" s="4">
        <v>13.3550488599349</v>
      </c>
      <c r="AX87" s="4">
        <v>4.3973941368078204</v>
      </c>
      <c r="AY87" s="4">
        <v>15.960912052117299</v>
      </c>
      <c r="AZ87" s="4">
        <v>24.4299674267101</v>
      </c>
      <c r="BA87" s="4">
        <v>20.8469055374593</v>
      </c>
      <c r="BB87" s="38">
        <v>615</v>
      </c>
    </row>
    <row r="88" spans="1:54" x14ac:dyDescent="0.3">
      <c r="A88" s="31" t="s">
        <v>11</v>
      </c>
      <c r="B88" s="5" t="s">
        <v>8</v>
      </c>
      <c r="C88" s="5" t="s">
        <v>6</v>
      </c>
      <c r="D88" s="9">
        <v>80.914718614718595</v>
      </c>
      <c r="E88" s="8">
        <v>52.212865729031499</v>
      </c>
      <c r="F88" s="8">
        <v>12.554112554112599</v>
      </c>
      <c r="G88" s="3">
        <v>2.5974025974026</v>
      </c>
      <c r="H88" s="4">
        <v>6.0606060606060597</v>
      </c>
      <c r="I88" s="4">
        <v>4.3290043290043299</v>
      </c>
      <c r="J88" s="4">
        <v>3.0303030303030298</v>
      </c>
      <c r="K88" s="4">
        <v>3.8961038961039001</v>
      </c>
      <c r="L88" s="4">
        <v>4.7619047619047601</v>
      </c>
      <c r="M88" s="4">
        <v>3.4632034632034601</v>
      </c>
      <c r="N88" s="4">
        <v>3.0303030303030298</v>
      </c>
      <c r="O88" s="4">
        <v>3.4632034632034601</v>
      </c>
      <c r="P88" s="4">
        <v>6.4935064935064899</v>
      </c>
      <c r="Q88" s="4">
        <v>3.0303030303030298</v>
      </c>
      <c r="R88" s="4">
        <v>3.0303030303030298</v>
      </c>
      <c r="S88" s="4">
        <v>4.3290043290043299</v>
      </c>
      <c r="T88" s="4">
        <v>3.4632034632034601</v>
      </c>
      <c r="U88" s="4">
        <v>5.6277056277056303</v>
      </c>
      <c r="V88" s="4">
        <v>5.1948051948051903</v>
      </c>
      <c r="W88" s="4">
        <v>4.3290043290043299</v>
      </c>
      <c r="X88" s="4">
        <v>1.2987012987013</v>
      </c>
      <c r="Y88" s="4">
        <v>4.7619047619047601</v>
      </c>
      <c r="Z88" s="4">
        <v>3.4632034632034601</v>
      </c>
      <c r="AA88" s="4">
        <v>2.16450216450216</v>
      </c>
      <c r="AB88" s="4">
        <v>2.16450216450216</v>
      </c>
      <c r="AC88" s="4">
        <v>9.9567099567099593</v>
      </c>
      <c r="AD88" s="4">
        <v>3.4632034632034601</v>
      </c>
      <c r="AE88" s="4">
        <v>0.43290043290043301</v>
      </c>
      <c r="AF88" s="4">
        <v>4.7619047619047601</v>
      </c>
      <c r="AG88" s="4">
        <v>22.5108225108225</v>
      </c>
      <c r="AH88" s="4">
        <v>10.8225108225108</v>
      </c>
      <c r="AI88" s="4">
        <v>8.2251082251082295</v>
      </c>
      <c r="AJ88" s="4">
        <v>13.852813852813901</v>
      </c>
      <c r="AK88" s="4">
        <v>17.748917748917702</v>
      </c>
      <c r="AL88" s="4">
        <v>14.285714285714301</v>
      </c>
      <c r="AM88" s="4">
        <v>16.883116883116902</v>
      </c>
      <c r="AN88" s="4">
        <v>23.3766233766234</v>
      </c>
      <c r="AO88" s="4">
        <v>22.9437229437229</v>
      </c>
      <c r="AP88" s="4">
        <v>17.748917748917702</v>
      </c>
      <c r="AQ88" s="4">
        <v>9.0909090909090899</v>
      </c>
      <c r="AR88" s="4">
        <v>12.554112554112599</v>
      </c>
      <c r="AS88" s="4">
        <v>12.554112554112599</v>
      </c>
      <c r="AT88" s="4">
        <v>35.497835497835503</v>
      </c>
      <c r="AU88" s="4">
        <v>7.3593073593073601</v>
      </c>
      <c r="AV88" s="4">
        <v>15.5844155844156</v>
      </c>
      <c r="AW88" s="4">
        <v>9.9567099567099593</v>
      </c>
      <c r="AX88" s="4">
        <v>3.0303030303030298</v>
      </c>
      <c r="AY88" s="4">
        <v>18.181818181818201</v>
      </c>
      <c r="AZ88" s="4">
        <v>20.7792207792208</v>
      </c>
      <c r="BA88" s="4">
        <v>17.316017316017302</v>
      </c>
      <c r="BB88" s="38">
        <v>231</v>
      </c>
    </row>
    <row r="89" spans="1:54" x14ac:dyDescent="0.3">
      <c r="A89" s="31" t="s">
        <v>11</v>
      </c>
      <c r="B89" s="5" t="s">
        <v>8</v>
      </c>
      <c r="C89" s="5" t="s">
        <v>7</v>
      </c>
      <c r="D89" s="9">
        <v>94.025423728813607</v>
      </c>
      <c r="E89" s="8">
        <v>51.558368641497303</v>
      </c>
      <c r="F89" s="8">
        <v>8.4745762711864394</v>
      </c>
      <c r="G89" s="3">
        <v>5.0847457627118597</v>
      </c>
      <c r="H89" s="4">
        <v>5.0847457627118597</v>
      </c>
      <c r="I89" s="4">
        <v>3.3898305084745801</v>
      </c>
      <c r="J89" s="4">
        <v>3.3898305084745801</v>
      </c>
      <c r="K89" s="4">
        <v>1.6949152542372901</v>
      </c>
      <c r="L89" s="4">
        <v>3.3898305084745801</v>
      </c>
      <c r="M89" s="4">
        <v>5.0847457627118597</v>
      </c>
      <c r="N89" s="4">
        <v>1.6949152542372901</v>
      </c>
      <c r="O89" s="4">
        <v>5.0847457627118597</v>
      </c>
      <c r="P89" s="4">
        <v>3.3898305084745801</v>
      </c>
      <c r="Q89" s="4">
        <v>3.3898305084745801</v>
      </c>
      <c r="R89" s="4">
        <v>3.3898305084745801</v>
      </c>
      <c r="S89" s="4">
        <v>10.1694915254237</v>
      </c>
      <c r="T89" s="4">
        <v>3.3898305084745801</v>
      </c>
      <c r="U89" s="4">
        <v>6.7796610169491496</v>
      </c>
      <c r="V89" s="4">
        <v>5.0847457627118597</v>
      </c>
      <c r="W89" s="4">
        <v>5.0847457627118597</v>
      </c>
      <c r="X89" s="4">
        <v>1.6949152542372901</v>
      </c>
      <c r="Y89" s="4">
        <v>5.0847457627118597</v>
      </c>
      <c r="Z89" s="4">
        <v>3.3898305084745801</v>
      </c>
      <c r="AA89" s="4">
        <v>3.3898305084745801</v>
      </c>
      <c r="AB89" s="4">
        <v>3.3898305084745801</v>
      </c>
      <c r="AC89" s="4">
        <v>13.559322033898299</v>
      </c>
      <c r="AD89" s="4">
        <v>3.3898305084745801</v>
      </c>
      <c r="AE89" s="4">
        <v>3.3898305084745801</v>
      </c>
      <c r="AF89" s="4">
        <v>6.7796610169491496</v>
      </c>
      <c r="AG89" s="4">
        <v>20.338983050847499</v>
      </c>
      <c r="AH89" s="4">
        <v>8.4745762711864394</v>
      </c>
      <c r="AI89" s="4">
        <v>1.6949152542372901</v>
      </c>
      <c r="AJ89" s="4">
        <v>10.1694915254237</v>
      </c>
      <c r="AK89" s="4">
        <v>20.338983050847499</v>
      </c>
      <c r="AL89" s="4">
        <v>11.864406779661</v>
      </c>
      <c r="AM89" s="4">
        <v>6.7796610169491496</v>
      </c>
      <c r="AN89" s="4">
        <v>32.203389830508499</v>
      </c>
      <c r="AO89" s="4">
        <v>25.4237288135593</v>
      </c>
      <c r="AP89" s="4">
        <v>10.1694915254237</v>
      </c>
      <c r="AQ89" s="4">
        <v>3.3898305084745801</v>
      </c>
      <c r="AR89" s="4">
        <v>13.559322033898299</v>
      </c>
      <c r="AS89" s="4">
        <v>5.0847457627118597</v>
      </c>
      <c r="AT89" s="4">
        <v>27.118644067796598</v>
      </c>
      <c r="AU89" s="4">
        <v>3.3898305084745801</v>
      </c>
      <c r="AV89" s="4">
        <v>8.4745762711864394</v>
      </c>
      <c r="AW89" s="4">
        <v>5.0847457627118597</v>
      </c>
      <c r="AX89" s="4">
        <v>5.0847457627118597</v>
      </c>
      <c r="AY89" s="4">
        <v>15.254237288135601</v>
      </c>
      <c r="AZ89" s="4">
        <v>18.644067796610202</v>
      </c>
      <c r="BA89" s="4">
        <v>10.1694915254237</v>
      </c>
      <c r="BB89" s="38">
        <v>59</v>
      </c>
    </row>
    <row r="90" spans="1:54" x14ac:dyDescent="0.3">
      <c r="A90" s="31" t="s">
        <v>11</v>
      </c>
      <c r="B90" s="5" t="s">
        <v>9</v>
      </c>
      <c r="C90" s="5" t="s">
        <v>168</v>
      </c>
      <c r="D90" s="9">
        <v>63.531115084910603</v>
      </c>
      <c r="E90" s="8">
        <v>68.367979156814002</v>
      </c>
      <c r="F90" s="8">
        <v>24.789301116157802</v>
      </c>
      <c r="G90" s="3">
        <v>4.6003393918343898</v>
      </c>
      <c r="H90" s="4">
        <v>11.100729585743499</v>
      </c>
      <c r="I90" s="4">
        <v>12.174558146884401</v>
      </c>
      <c r="J90" s="4">
        <v>4.7016864330297103</v>
      </c>
      <c r="K90" s="4">
        <v>6.1136776864127498</v>
      </c>
      <c r="L90" s="4">
        <v>7.5623776360936104</v>
      </c>
      <c r="M90" s="4">
        <v>5.1839909489466702</v>
      </c>
      <c r="N90" s="4">
        <v>8.8326003321286404</v>
      </c>
      <c r="O90" s="4">
        <v>9.2531034384969502</v>
      </c>
      <c r="P90" s="4">
        <v>10.7135879219709</v>
      </c>
      <c r="Q90" s="4">
        <v>3.8820337596737402</v>
      </c>
      <c r="R90" s="4">
        <v>6.9704783531525099</v>
      </c>
      <c r="S90" s="4">
        <v>7.1918936865323797</v>
      </c>
      <c r="T90" s="4">
        <v>6.7000918527062003</v>
      </c>
      <c r="U90" s="4">
        <v>9.0594152758797595</v>
      </c>
      <c r="V90" s="4">
        <v>7.7733024770300698</v>
      </c>
      <c r="W90" s="4">
        <v>9.5680271937283408</v>
      </c>
      <c r="X90" s="4">
        <v>3.8766878546616002</v>
      </c>
      <c r="Y90" s="4">
        <v>9.2377218264395999</v>
      </c>
      <c r="Z90" s="4">
        <v>6.9459487126294297</v>
      </c>
      <c r="AA90" s="4">
        <v>7.9441549691129403</v>
      </c>
      <c r="AB90" s="4">
        <v>2.4448105386877099</v>
      </c>
      <c r="AC90" s="4">
        <v>16.940218496427299</v>
      </c>
      <c r="AD90" s="4">
        <v>7.46056089603701</v>
      </c>
      <c r="AE90" s="4">
        <v>5.1120828647137699</v>
      </c>
      <c r="AF90" s="4">
        <v>11.565925976653</v>
      </c>
      <c r="AG90" s="4">
        <v>15.645743780882199</v>
      </c>
      <c r="AH90" s="4">
        <v>22.561514662150302</v>
      </c>
      <c r="AI90" s="4">
        <v>13.026936015215201</v>
      </c>
      <c r="AJ90" s="4">
        <v>25.1225389398099</v>
      </c>
      <c r="AK90" s="4">
        <v>37.507515230130203</v>
      </c>
      <c r="AL90" s="4">
        <v>23.353071267143001</v>
      </c>
      <c r="AM90" s="4">
        <v>16.973298113135201</v>
      </c>
      <c r="AN90" s="4">
        <v>33.322181431044697</v>
      </c>
      <c r="AO90" s="4">
        <v>24.3563025110216</v>
      </c>
      <c r="AP90" s="4">
        <v>33.898065075638797</v>
      </c>
      <c r="AQ90" s="4">
        <v>10.1687684168065</v>
      </c>
      <c r="AR90" s="4">
        <v>31.659582430668799</v>
      </c>
      <c r="AS90" s="4">
        <v>12.9404682123656</v>
      </c>
      <c r="AT90" s="4">
        <v>27.664082187787599</v>
      </c>
      <c r="AU90" s="4">
        <v>18.958016961408401</v>
      </c>
      <c r="AV90" s="4">
        <v>23.1875762163227</v>
      </c>
      <c r="AW90" s="4">
        <v>23.8840938981179</v>
      </c>
      <c r="AX90" s="4">
        <v>8.1320155882105993</v>
      </c>
      <c r="AY90" s="4">
        <v>16.686505195226399</v>
      </c>
      <c r="AZ90" s="4">
        <v>30.099802477641902</v>
      </c>
      <c r="BA90" s="4">
        <v>34.847340973404201</v>
      </c>
      <c r="BB90" s="38">
        <v>7668</v>
      </c>
    </row>
    <row r="91" spans="1:54" x14ac:dyDescent="0.3">
      <c r="A91" s="31" t="s">
        <v>11</v>
      </c>
      <c r="B91" s="5" t="s">
        <v>9</v>
      </c>
      <c r="C91" s="5" t="s">
        <v>1</v>
      </c>
      <c r="D91" s="9">
        <v>38.082706093189998</v>
      </c>
      <c r="E91" s="8">
        <v>67.891623714621204</v>
      </c>
      <c r="F91" s="8">
        <v>38.8689407540395</v>
      </c>
      <c r="G91" s="3">
        <v>4.8473967684021497</v>
      </c>
      <c r="H91" s="4">
        <v>11.2208258527828</v>
      </c>
      <c r="I91" s="4">
        <v>18.581687612208299</v>
      </c>
      <c r="J91" s="4">
        <v>6.9120287253141797</v>
      </c>
      <c r="K91" s="4">
        <v>6.5529622980251299</v>
      </c>
      <c r="L91" s="4">
        <v>8.16876122082585</v>
      </c>
      <c r="M91" s="4">
        <v>5.4757630161579902</v>
      </c>
      <c r="N91" s="4">
        <v>14.811490125673201</v>
      </c>
      <c r="O91" s="4">
        <v>13.105924596050301</v>
      </c>
      <c r="P91" s="4">
        <v>16.606822262118499</v>
      </c>
      <c r="Q91" s="4">
        <v>7.98922800718133</v>
      </c>
      <c r="R91" s="4">
        <v>11.1310592459605</v>
      </c>
      <c r="S91" s="4">
        <v>14.183123877917399</v>
      </c>
      <c r="T91" s="4">
        <v>6.8222621184919197</v>
      </c>
      <c r="U91" s="4">
        <v>12.926391382405701</v>
      </c>
      <c r="V91" s="4">
        <v>10.771992818671499</v>
      </c>
      <c r="W91" s="4">
        <v>16.6965888689408</v>
      </c>
      <c r="X91" s="4">
        <v>3.7701974865350101</v>
      </c>
      <c r="Y91" s="4">
        <v>12.657091561939</v>
      </c>
      <c r="Z91" s="4">
        <v>13.285457809694799</v>
      </c>
      <c r="AA91" s="4">
        <v>10.6822262118492</v>
      </c>
      <c r="AB91" s="4">
        <v>3.3213644524236998</v>
      </c>
      <c r="AC91" s="4">
        <v>20.7360861759425</v>
      </c>
      <c r="AD91" s="4">
        <v>13.375224416517099</v>
      </c>
      <c r="AE91" s="4">
        <v>9.3357271095152594</v>
      </c>
      <c r="AF91" s="4">
        <v>15.080789946139999</v>
      </c>
      <c r="AG91" s="4">
        <v>31.8671454219031</v>
      </c>
      <c r="AH91" s="4">
        <v>41.382405745062798</v>
      </c>
      <c r="AI91" s="4">
        <v>17.414721723518898</v>
      </c>
      <c r="AJ91" s="4">
        <v>31.8671454219031</v>
      </c>
      <c r="AK91" s="4">
        <v>46.140035906642701</v>
      </c>
      <c r="AL91" s="4">
        <v>33.393177737881501</v>
      </c>
      <c r="AM91" s="4">
        <v>23.3393177737881</v>
      </c>
      <c r="AN91" s="4">
        <v>41.202872531418301</v>
      </c>
      <c r="AO91" s="4">
        <v>35.008976660682201</v>
      </c>
      <c r="AP91" s="4">
        <v>40.394973070017997</v>
      </c>
      <c r="AQ91" s="4">
        <v>12.4775583482944</v>
      </c>
      <c r="AR91" s="4">
        <v>43.267504488330303</v>
      </c>
      <c r="AS91" s="4">
        <v>11.9389587073609</v>
      </c>
      <c r="AT91" s="4">
        <v>21.454219030520601</v>
      </c>
      <c r="AU91" s="4">
        <v>28.994614003590701</v>
      </c>
      <c r="AV91" s="4">
        <v>25.583482944344698</v>
      </c>
      <c r="AW91" s="4">
        <v>34.829443447037697</v>
      </c>
      <c r="AX91" s="4">
        <v>15.3500897666068</v>
      </c>
      <c r="AY91" s="4">
        <v>17.1454219030521</v>
      </c>
      <c r="AZ91" s="4">
        <v>39.587073608617601</v>
      </c>
      <c r="BA91" s="4">
        <v>51.795332136445197</v>
      </c>
      <c r="BB91" s="38">
        <v>1116</v>
      </c>
    </row>
    <row r="92" spans="1:54" x14ac:dyDescent="0.3">
      <c r="A92" s="31" t="s">
        <v>11</v>
      </c>
      <c r="B92" s="5" t="s">
        <v>9</v>
      </c>
      <c r="C92" s="5" t="s">
        <v>2</v>
      </c>
      <c r="D92" s="9">
        <v>50.484683882457702</v>
      </c>
      <c r="E92" s="8">
        <v>68.511724776669695</v>
      </c>
      <c r="F92" s="8">
        <v>30.7212822796082</v>
      </c>
      <c r="G92" s="3">
        <v>5.7880676758682101</v>
      </c>
      <c r="H92" s="4">
        <v>14.7818343722173</v>
      </c>
      <c r="I92" s="4">
        <v>15.672306322350799</v>
      </c>
      <c r="J92" s="4">
        <v>5.3428317008014199</v>
      </c>
      <c r="K92" s="4">
        <v>7.4799643811219898</v>
      </c>
      <c r="L92" s="4">
        <v>10.5075690115761</v>
      </c>
      <c r="M92" s="4">
        <v>6.76758682101514</v>
      </c>
      <c r="N92" s="4">
        <v>11.754229741763099</v>
      </c>
      <c r="O92" s="4">
        <v>11.843276936776499</v>
      </c>
      <c r="P92" s="4">
        <v>15.1380231522707</v>
      </c>
      <c r="Q92" s="4">
        <v>4.1852181656277798</v>
      </c>
      <c r="R92" s="4">
        <v>9.4390026714158495</v>
      </c>
      <c r="S92" s="4">
        <v>8.9937666963490592</v>
      </c>
      <c r="T92" s="4">
        <v>8.6375779162956405</v>
      </c>
      <c r="U92" s="4">
        <v>12.0213713268032</v>
      </c>
      <c r="V92" s="4">
        <v>11.1308993766696</v>
      </c>
      <c r="W92" s="4">
        <v>12.555654496883299</v>
      </c>
      <c r="X92" s="4">
        <v>5.2537845057880697</v>
      </c>
      <c r="Y92" s="4">
        <v>11.1308993766696</v>
      </c>
      <c r="Z92" s="4">
        <v>9.6170970614425606</v>
      </c>
      <c r="AA92" s="4">
        <v>11.4870881567231</v>
      </c>
      <c r="AB92" s="4">
        <v>2.4933214603740002</v>
      </c>
      <c r="AC92" s="4">
        <v>22.7070347284061</v>
      </c>
      <c r="AD92" s="4">
        <v>9.7061442564559197</v>
      </c>
      <c r="AE92" s="4">
        <v>6.2333036509350004</v>
      </c>
      <c r="AF92" s="4">
        <v>14.6927871772039</v>
      </c>
      <c r="AG92" s="4">
        <v>21.1041852181656</v>
      </c>
      <c r="AH92" s="4">
        <v>30.276046304541399</v>
      </c>
      <c r="AI92" s="4">
        <v>13.178984861976801</v>
      </c>
      <c r="AJ92" s="4">
        <v>29.1184327693678</v>
      </c>
      <c r="AK92" s="4">
        <v>42.386464826358001</v>
      </c>
      <c r="AL92" s="4">
        <v>29.207479964381101</v>
      </c>
      <c r="AM92" s="4">
        <v>19.5903829029386</v>
      </c>
      <c r="AN92" s="4">
        <v>39.982190560997303</v>
      </c>
      <c r="AO92" s="4">
        <v>27.871772039180801</v>
      </c>
      <c r="AP92" s="4">
        <v>39.893143365984002</v>
      </c>
      <c r="AQ92" s="4">
        <v>11.1308993766696</v>
      </c>
      <c r="AR92" s="4">
        <v>35.5298308103295</v>
      </c>
      <c r="AS92" s="4">
        <v>13.357079252003601</v>
      </c>
      <c r="AT92" s="4">
        <v>30.186999109527999</v>
      </c>
      <c r="AU92" s="4">
        <v>24.577025823686601</v>
      </c>
      <c r="AV92" s="4">
        <v>27.782724844167401</v>
      </c>
      <c r="AW92" s="4">
        <v>29.474621549421201</v>
      </c>
      <c r="AX92" s="4">
        <v>9.3499554764024904</v>
      </c>
      <c r="AY92" s="4">
        <v>15.850400712377599</v>
      </c>
      <c r="AZ92" s="4">
        <v>37.043633125556497</v>
      </c>
      <c r="BA92" s="4">
        <v>42.742653606411402</v>
      </c>
      <c r="BB92" s="38">
        <v>1123</v>
      </c>
    </row>
    <row r="93" spans="1:54" x14ac:dyDescent="0.3">
      <c r="A93" s="31" t="s">
        <v>11</v>
      </c>
      <c r="B93" s="5" t="s">
        <v>9</v>
      </c>
      <c r="C93" s="5" t="s">
        <v>3</v>
      </c>
      <c r="D93" s="9">
        <v>67.193376818866</v>
      </c>
      <c r="E93" s="8">
        <v>69.7584933600955</v>
      </c>
      <c r="F93" s="8">
        <v>23.231309583542401</v>
      </c>
      <c r="G93" s="3">
        <v>4.66633216256899</v>
      </c>
      <c r="H93" s="4">
        <v>12.0923231309584</v>
      </c>
      <c r="I93" s="4">
        <v>13.3968891118916</v>
      </c>
      <c r="J93" s="4">
        <v>5.0175614651279501</v>
      </c>
      <c r="K93" s="4">
        <v>6.7235323632714499</v>
      </c>
      <c r="L93" s="4">
        <v>7.9779227295534403</v>
      </c>
      <c r="M93" s="4">
        <v>5.7200200702458597</v>
      </c>
      <c r="N93" s="4">
        <v>7.8775715002508804</v>
      </c>
      <c r="O93" s="4">
        <v>10.2860010035123</v>
      </c>
      <c r="P93" s="4">
        <v>9.8344204716507804</v>
      </c>
      <c r="Q93" s="4">
        <v>3.6628198695434002</v>
      </c>
      <c r="R93" s="4">
        <v>6.7737079779227303</v>
      </c>
      <c r="S93" s="4">
        <v>6.7235323632714499</v>
      </c>
      <c r="T93" s="4">
        <v>7.4259909683893603</v>
      </c>
      <c r="U93" s="4">
        <v>9.0817862518815904</v>
      </c>
      <c r="V93" s="4">
        <v>7.6768690416457597</v>
      </c>
      <c r="W93" s="4">
        <v>8.9312594079277492</v>
      </c>
      <c r="X93" s="4">
        <v>3.9136979427998</v>
      </c>
      <c r="Y93" s="4">
        <v>10.0852985449072</v>
      </c>
      <c r="Z93" s="4">
        <v>5.7200200702458597</v>
      </c>
      <c r="AA93" s="4">
        <v>7.27546412443552</v>
      </c>
      <c r="AB93" s="4">
        <v>2.2579026593075802</v>
      </c>
      <c r="AC93" s="4">
        <v>17.5112895132965</v>
      </c>
      <c r="AD93" s="4">
        <v>6.3221274460612102</v>
      </c>
      <c r="AE93" s="4">
        <v>4.8168590065228303</v>
      </c>
      <c r="AF93" s="4">
        <v>13.296537882589099</v>
      </c>
      <c r="AG93" s="4">
        <v>11.9417962870045</v>
      </c>
      <c r="AH93" s="4">
        <v>17.8123432012042</v>
      </c>
      <c r="AI93" s="4">
        <v>13.9488208730557</v>
      </c>
      <c r="AJ93" s="4">
        <v>25.9407927747115</v>
      </c>
      <c r="AK93" s="4">
        <v>38.635223281485203</v>
      </c>
      <c r="AL93" s="4">
        <v>22.227797290516801</v>
      </c>
      <c r="AM93" s="4">
        <v>15.9558454591069</v>
      </c>
      <c r="AN93" s="4">
        <v>33.2664325137983</v>
      </c>
      <c r="AO93" s="4">
        <v>23.532363271450102</v>
      </c>
      <c r="AP93" s="4">
        <v>35.2232814851982</v>
      </c>
      <c r="AQ93" s="4">
        <v>8.8810837932764706</v>
      </c>
      <c r="AR93" s="4">
        <v>31.560461615654798</v>
      </c>
      <c r="AS93" s="4">
        <v>12.844957350727499</v>
      </c>
      <c r="AT93" s="4">
        <v>28.951329653788299</v>
      </c>
      <c r="AU93" s="4">
        <v>16.959357752132501</v>
      </c>
      <c r="AV93" s="4">
        <v>22.829904666332201</v>
      </c>
      <c r="AW93" s="4">
        <v>21.776216758655298</v>
      </c>
      <c r="AX93" s="4">
        <v>6.8740592072252902</v>
      </c>
      <c r="AY93" s="4">
        <v>16.859006522829901</v>
      </c>
      <c r="AZ93" s="4">
        <v>28.800802809834401</v>
      </c>
      <c r="BA93" s="4">
        <v>34.370296036126398</v>
      </c>
      <c r="BB93" s="38">
        <v>1993</v>
      </c>
    </row>
    <row r="94" spans="1:54" x14ac:dyDescent="0.3">
      <c r="A94" s="31" t="s">
        <v>11</v>
      </c>
      <c r="B94" s="5" t="s">
        <v>9</v>
      </c>
      <c r="C94" s="5" t="s">
        <v>4</v>
      </c>
      <c r="D94" s="9">
        <v>76.459239842726106</v>
      </c>
      <c r="E94" s="8">
        <v>67.314322275588395</v>
      </c>
      <c r="F94" s="8">
        <v>19.069462647444301</v>
      </c>
      <c r="G94" s="3">
        <v>4.3905635648754897</v>
      </c>
      <c r="H94" s="4">
        <v>9.4364351245085203</v>
      </c>
      <c r="I94" s="4">
        <v>9.5019659239842706</v>
      </c>
      <c r="J94" s="4">
        <v>4.1284403669724803</v>
      </c>
      <c r="K94" s="4">
        <v>6.0943643512450896</v>
      </c>
      <c r="L94" s="4">
        <v>6.2909567496723504</v>
      </c>
      <c r="M94" s="4">
        <v>5.0458715596330297</v>
      </c>
      <c r="N94" s="4">
        <v>6.4220183486238502</v>
      </c>
      <c r="O94" s="4">
        <v>7.1428571428571397</v>
      </c>
      <c r="P94" s="4">
        <v>7.9947575360419396</v>
      </c>
      <c r="Q94" s="4">
        <v>2.8178243774573999</v>
      </c>
      <c r="R94" s="4">
        <v>5.3735255570118001</v>
      </c>
      <c r="S94" s="4">
        <v>4.8492791612057697</v>
      </c>
      <c r="T94" s="4">
        <v>6.4875491480996104</v>
      </c>
      <c r="U94" s="4">
        <v>7.4705111402359101</v>
      </c>
      <c r="V94" s="4">
        <v>6.1598951507208399</v>
      </c>
      <c r="W94" s="4">
        <v>6.5530799475753598</v>
      </c>
      <c r="X94" s="4">
        <v>3.9318479685452199</v>
      </c>
      <c r="Y94" s="4">
        <v>8.3224115334207092</v>
      </c>
      <c r="Z94" s="4">
        <v>4.4560943643512498</v>
      </c>
      <c r="AA94" s="4">
        <v>6.0288335517693303</v>
      </c>
      <c r="AB94" s="4">
        <v>2.2935779816513802</v>
      </c>
      <c r="AC94" s="4">
        <v>14.8754914809961</v>
      </c>
      <c r="AD94" s="4">
        <v>5.5045871559632999</v>
      </c>
      <c r="AE94" s="4">
        <v>4.0629095674967202</v>
      </c>
      <c r="AF94" s="4">
        <v>9.2398427260812603</v>
      </c>
      <c r="AG94" s="4">
        <v>8.9121887287024908</v>
      </c>
      <c r="AH94" s="4">
        <v>12.8440366972477</v>
      </c>
      <c r="AI94" s="4">
        <v>11.7300131061599</v>
      </c>
      <c r="AJ94" s="4">
        <v>20.7077326343381</v>
      </c>
      <c r="AK94" s="4">
        <v>34.862385321100902</v>
      </c>
      <c r="AL94" s="4">
        <v>19.2660550458716</v>
      </c>
      <c r="AM94" s="4">
        <v>13.6959370904325</v>
      </c>
      <c r="AN94" s="4">
        <v>29.161205766710399</v>
      </c>
      <c r="AO94" s="4">
        <v>21.756225425950198</v>
      </c>
      <c r="AP94" s="4">
        <v>33.093053735255602</v>
      </c>
      <c r="AQ94" s="4">
        <v>9.6330275229357802</v>
      </c>
      <c r="AR94" s="4">
        <v>29.226736566186101</v>
      </c>
      <c r="AS94" s="4">
        <v>13.4993446920052</v>
      </c>
      <c r="AT94" s="4">
        <v>27.391874180864999</v>
      </c>
      <c r="AU94" s="4">
        <v>15.2031454783748</v>
      </c>
      <c r="AV94" s="4">
        <v>19.724770642201801</v>
      </c>
      <c r="AW94" s="4">
        <v>20.183486238532101</v>
      </c>
      <c r="AX94" s="4">
        <v>4.9803407601572696</v>
      </c>
      <c r="AY94" s="4">
        <v>16.9724770642202</v>
      </c>
      <c r="AZ94" s="4">
        <v>24.967234600262099</v>
      </c>
      <c r="BA94" s="4">
        <v>26.474442988204501</v>
      </c>
      <c r="BB94" s="38">
        <v>1526</v>
      </c>
    </row>
    <row r="95" spans="1:54" x14ac:dyDescent="0.3">
      <c r="A95" s="31" t="s">
        <v>11</v>
      </c>
      <c r="B95" s="5" t="s">
        <v>9</v>
      </c>
      <c r="C95" s="5" t="s">
        <v>5</v>
      </c>
      <c r="D95" s="9">
        <v>83.303887884267596</v>
      </c>
      <c r="E95" s="8">
        <v>62.447948375938601</v>
      </c>
      <c r="F95" s="8">
        <v>16.018099547511301</v>
      </c>
      <c r="G95" s="3">
        <v>3.52941176470588</v>
      </c>
      <c r="H95" s="4">
        <v>7.8733031674208096</v>
      </c>
      <c r="I95" s="4">
        <v>5.7013574660633504</v>
      </c>
      <c r="J95" s="4">
        <v>3.0769230769230802</v>
      </c>
      <c r="K95" s="4">
        <v>4.4343891402714899</v>
      </c>
      <c r="L95" s="4">
        <v>4.6153846153846096</v>
      </c>
      <c r="M95" s="4">
        <v>3.7104072398189998</v>
      </c>
      <c r="N95" s="4">
        <v>4.1628959276018103</v>
      </c>
      <c r="O95" s="4">
        <v>4.7058823529411802</v>
      </c>
      <c r="P95" s="4">
        <v>5.7918552036199102</v>
      </c>
      <c r="Q95" s="4">
        <v>2.6244343891402702</v>
      </c>
      <c r="R95" s="4">
        <v>3.1674208144796401</v>
      </c>
      <c r="S95" s="4">
        <v>3.1674208144796401</v>
      </c>
      <c r="T95" s="4">
        <v>4.1628959276018103</v>
      </c>
      <c r="U95" s="4">
        <v>4.9773755656108598</v>
      </c>
      <c r="V95" s="4">
        <v>4.0723981900452504</v>
      </c>
      <c r="W95" s="4">
        <v>4.7963800904977401</v>
      </c>
      <c r="X95" s="4">
        <v>2.8054298642533899</v>
      </c>
      <c r="Y95" s="4">
        <v>4.4343891402714899</v>
      </c>
      <c r="Z95" s="4">
        <v>2.8959276018099498</v>
      </c>
      <c r="AA95" s="4">
        <v>4.7058823529411802</v>
      </c>
      <c r="AB95" s="4">
        <v>2.71493212669683</v>
      </c>
      <c r="AC95" s="4">
        <v>9.5927601809954695</v>
      </c>
      <c r="AD95" s="4">
        <v>4.1628959276018103</v>
      </c>
      <c r="AE95" s="4">
        <v>2.3529411764705901</v>
      </c>
      <c r="AF95" s="4">
        <v>5.5203619909502297</v>
      </c>
      <c r="AG95" s="4">
        <v>7.9638009049773801</v>
      </c>
      <c r="AH95" s="4">
        <v>11.583710407239799</v>
      </c>
      <c r="AI95" s="4">
        <v>10.9502262443439</v>
      </c>
      <c r="AJ95" s="4">
        <v>18.371040723981899</v>
      </c>
      <c r="AK95" s="4">
        <v>29.140271493212701</v>
      </c>
      <c r="AL95" s="4">
        <v>14.660633484162901</v>
      </c>
      <c r="AM95" s="4">
        <v>11.674208144796401</v>
      </c>
      <c r="AN95" s="4">
        <v>25.972850678733</v>
      </c>
      <c r="AO95" s="4">
        <v>17.104072398189999</v>
      </c>
      <c r="AP95" s="4">
        <v>24.524886877828099</v>
      </c>
      <c r="AQ95" s="4">
        <v>10.316742081448</v>
      </c>
      <c r="AR95" s="4">
        <v>22.986425339366502</v>
      </c>
      <c r="AS95" s="4">
        <v>12.036199095022599</v>
      </c>
      <c r="AT95" s="4">
        <v>26.8778280542986</v>
      </c>
      <c r="AU95" s="4">
        <v>11.312217194570101</v>
      </c>
      <c r="AV95" s="4">
        <v>20.0904977375566</v>
      </c>
      <c r="AW95" s="4">
        <v>16.561085972850702</v>
      </c>
      <c r="AX95" s="4">
        <v>5.97285067873303</v>
      </c>
      <c r="AY95" s="4">
        <v>16.923076923076898</v>
      </c>
      <c r="AZ95" s="4">
        <v>20.9954751131222</v>
      </c>
      <c r="BA95" s="4">
        <v>21.719457013574701</v>
      </c>
      <c r="BB95" s="38">
        <v>1106</v>
      </c>
    </row>
    <row r="96" spans="1:54" x14ac:dyDescent="0.3">
      <c r="A96" s="31" t="s">
        <v>11</v>
      </c>
      <c r="B96" s="5" t="s">
        <v>9</v>
      </c>
      <c r="C96" s="5" t="s">
        <v>6</v>
      </c>
      <c r="D96" s="9">
        <v>80.9327433628319</v>
      </c>
      <c r="E96" s="8">
        <v>55.160607359597499</v>
      </c>
      <c r="F96" s="8">
        <v>12.5368731563422</v>
      </c>
      <c r="G96" s="3">
        <v>2.65486725663717</v>
      </c>
      <c r="H96" s="4">
        <v>4.8672566371681398</v>
      </c>
      <c r="I96" s="4">
        <v>2.8023598820058999</v>
      </c>
      <c r="J96" s="4">
        <v>1.91740412979351</v>
      </c>
      <c r="K96" s="4">
        <v>2.9498525073746298</v>
      </c>
      <c r="L96" s="4">
        <v>3.5398230088495599</v>
      </c>
      <c r="M96" s="4">
        <v>1.6224188790560501</v>
      </c>
      <c r="N96" s="4">
        <v>3.98230088495575</v>
      </c>
      <c r="O96" s="4">
        <v>2.8023598820058999</v>
      </c>
      <c r="P96" s="4">
        <v>2.5073746312684402</v>
      </c>
      <c r="Q96" s="4">
        <v>1.03244837758112</v>
      </c>
      <c r="R96" s="4">
        <v>1.76991150442478</v>
      </c>
      <c r="S96" s="4">
        <v>2.3598820058997001</v>
      </c>
      <c r="T96" s="4">
        <v>2.9498525073746298</v>
      </c>
      <c r="U96" s="4">
        <v>3.39233038348083</v>
      </c>
      <c r="V96" s="4">
        <v>2.0648967551622399</v>
      </c>
      <c r="W96" s="4">
        <v>2.3598820058997001</v>
      </c>
      <c r="X96" s="4">
        <v>1.91740412979351</v>
      </c>
      <c r="Y96" s="4">
        <v>4.2772861356932204</v>
      </c>
      <c r="Z96" s="4">
        <v>2.2123893805309698</v>
      </c>
      <c r="AA96" s="4">
        <v>4.1297935103244798</v>
      </c>
      <c r="AB96" s="4">
        <v>1.3274336283185799</v>
      </c>
      <c r="AC96" s="4">
        <v>7.2271386430678497</v>
      </c>
      <c r="AD96" s="4">
        <v>2.3598820058997001</v>
      </c>
      <c r="AE96" s="4">
        <v>1.76991150442478</v>
      </c>
      <c r="AF96" s="4">
        <v>5.1622418879055996</v>
      </c>
      <c r="AG96" s="4">
        <v>6.19469026548673</v>
      </c>
      <c r="AH96" s="4">
        <v>14.6017699115044</v>
      </c>
      <c r="AI96" s="4">
        <v>9.5870206489675507</v>
      </c>
      <c r="AJ96" s="4">
        <v>20.0589970501475</v>
      </c>
      <c r="AK96" s="4">
        <v>23.303834808259602</v>
      </c>
      <c r="AL96" s="4">
        <v>12.389380530973501</v>
      </c>
      <c r="AM96" s="4">
        <v>14.6017699115044</v>
      </c>
      <c r="AN96" s="4">
        <v>24.041297935103199</v>
      </c>
      <c r="AO96" s="4">
        <v>14.306784660767001</v>
      </c>
      <c r="AP96" s="4">
        <v>19.469026548672598</v>
      </c>
      <c r="AQ96" s="4">
        <v>8.8495575221238898</v>
      </c>
      <c r="AR96" s="4">
        <v>19.76401179941</v>
      </c>
      <c r="AS96" s="4">
        <v>15.044247787610599</v>
      </c>
      <c r="AT96" s="4">
        <v>28.171091445427699</v>
      </c>
      <c r="AU96" s="4">
        <v>11.3569321533923</v>
      </c>
      <c r="AV96" s="4">
        <v>19.3215339233038</v>
      </c>
      <c r="AW96" s="4">
        <v>14.6017699115044</v>
      </c>
      <c r="AX96" s="4">
        <v>5.0147492625368697</v>
      </c>
      <c r="AY96" s="4">
        <v>17.699115044247801</v>
      </c>
      <c r="AZ96" s="4">
        <v>21.386430678466098</v>
      </c>
      <c r="BA96" s="4">
        <v>19.026548672566399</v>
      </c>
      <c r="BB96" s="38">
        <v>678</v>
      </c>
    </row>
    <row r="97" spans="1:54" x14ac:dyDescent="0.3">
      <c r="A97" s="31" t="s">
        <v>11</v>
      </c>
      <c r="B97" s="5" t="s">
        <v>9</v>
      </c>
      <c r="C97" s="5" t="s">
        <v>7</v>
      </c>
      <c r="D97" s="9">
        <v>89.2253968253968</v>
      </c>
      <c r="E97" s="8">
        <v>50.392958137434903</v>
      </c>
      <c r="F97" s="8">
        <v>8.7301587301587293</v>
      </c>
      <c r="G97" s="3">
        <v>2.38095238095238</v>
      </c>
      <c r="H97" s="4">
        <v>6.3492063492063497</v>
      </c>
      <c r="I97" s="4">
        <v>1.5873015873015901</v>
      </c>
      <c r="J97" s="4">
        <v>1.5873015873015901</v>
      </c>
      <c r="K97" s="4">
        <v>1.5873015873015901</v>
      </c>
      <c r="L97" s="4">
        <v>3.17460317460317</v>
      </c>
      <c r="M97" s="4">
        <v>0.79365079365079405</v>
      </c>
      <c r="N97" s="4">
        <v>3.17460317460317</v>
      </c>
      <c r="O97" s="4">
        <v>3.17460317460317</v>
      </c>
      <c r="P97" s="4">
        <v>2.38095238095238</v>
      </c>
      <c r="Q97" s="4">
        <v>0</v>
      </c>
      <c r="R97" s="4">
        <v>1.5873015873015901</v>
      </c>
      <c r="S97" s="4">
        <v>0</v>
      </c>
      <c r="T97" s="4">
        <v>3.17460317460317</v>
      </c>
      <c r="U97" s="4">
        <v>1.5873015873015901</v>
      </c>
      <c r="V97" s="4">
        <v>0.79365079365079405</v>
      </c>
      <c r="W97" s="4">
        <v>3.9682539682539701</v>
      </c>
      <c r="X97" s="4">
        <v>0.79365079365079405</v>
      </c>
      <c r="Y97" s="4">
        <v>3.9682539682539701</v>
      </c>
      <c r="Z97" s="4">
        <v>1.5873015873015901</v>
      </c>
      <c r="AA97" s="4">
        <v>0.79365079365079405</v>
      </c>
      <c r="AB97" s="4">
        <v>1.5873015873015901</v>
      </c>
      <c r="AC97" s="4">
        <v>5.5555555555555598</v>
      </c>
      <c r="AD97" s="4">
        <v>2.38095238095238</v>
      </c>
      <c r="AE97" s="4">
        <v>0.79365079365079405</v>
      </c>
      <c r="AF97" s="4">
        <v>3.9682539682539701</v>
      </c>
      <c r="AG97" s="4">
        <v>3.9682539682539701</v>
      </c>
      <c r="AH97" s="4">
        <v>11.1111111111111</v>
      </c>
      <c r="AI97" s="4">
        <v>6.3492063492063497</v>
      </c>
      <c r="AJ97" s="4">
        <v>12.698412698412699</v>
      </c>
      <c r="AK97" s="4">
        <v>23.015873015873002</v>
      </c>
      <c r="AL97" s="4">
        <v>11.9047619047619</v>
      </c>
      <c r="AM97" s="4">
        <v>13.492063492063499</v>
      </c>
      <c r="AN97" s="4">
        <v>11.1111111111111</v>
      </c>
      <c r="AO97" s="4">
        <v>12.698412698412699</v>
      </c>
      <c r="AP97" s="4">
        <v>14.285714285714301</v>
      </c>
      <c r="AQ97" s="4">
        <v>6.3492063492063497</v>
      </c>
      <c r="AR97" s="4">
        <v>15.8730158730159</v>
      </c>
      <c r="AS97" s="4">
        <v>11.1111111111111</v>
      </c>
      <c r="AT97" s="4">
        <v>29.365079365079399</v>
      </c>
      <c r="AU97" s="4">
        <v>3.9682539682539701</v>
      </c>
      <c r="AV97" s="4">
        <v>14.285714285714301</v>
      </c>
      <c r="AW97" s="4">
        <v>7.9365079365079403</v>
      </c>
      <c r="AX97" s="4">
        <v>3.9682539682539701</v>
      </c>
      <c r="AY97" s="4">
        <v>15.8730158730159</v>
      </c>
      <c r="AZ97" s="4">
        <v>15.8730158730159</v>
      </c>
      <c r="BA97" s="4">
        <v>17.460317460317501</v>
      </c>
      <c r="BB97" s="38">
        <v>126</v>
      </c>
    </row>
    <row r="98" spans="1:54" x14ac:dyDescent="0.3">
      <c r="A98" s="31" t="s">
        <v>12</v>
      </c>
      <c r="B98" s="5" t="s">
        <v>168</v>
      </c>
      <c r="C98" s="5" t="s">
        <v>168</v>
      </c>
      <c r="D98" s="9">
        <v>65.314601959701903</v>
      </c>
      <c r="E98" s="8">
        <v>71.408728103092798</v>
      </c>
      <c r="F98" s="8">
        <v>25.888611384119901</v>
      </c>
      <c r="G98" s="3">
        <v>3.1515740021538701</v>
      </c>
      <c r="H98" s="4">
        <v>10.165814922124399</v>
      </c>
      <c r="I98" s="4">
        <v>9.6425162909827495</v>
      </c>
      <c r="J98" s="4">
        <v>3.5078495295991599</v>
      </c>
      <c r="K98" s="4">
        <v>5.2047544517788404</v>
      </c>
      <c r="L98" s="4">
        <v>4.4565594854767996</v>
      </c>
      <c r="M98" s="4">
        <v>4.6798256511608898</v>
      </c>
      <c r="N98" s="4">
        <v>7.1592177730551798</v>
      </c>
      <c r="O98" s="4">
        <v>8.3154132551318902</v>
      </c>
      <c r="P98" s="4">
        <v>6.4849666298590298</v>
      </c>
      <c r="Q98" s="4">
        <v>2.4880186586700099</v>
      </c>
      <c r="R98" s="4">
        <v>5.9180158297896499</v>
      </c>
      <c r="S98" s="4">
        <v>7.3811667778527701</v>
      </c>
      <c r="T98" s="4">
        <v>5.43473597372643</v>
      </c>
      <c r="U98" s="4">
        <v>5.1315661233908001</v>
      </c>
      <c r="V98" s="4">
        <v>6.5738300700039796</v>
      </c>
      <c r="W98" s="4">
        <v>8.0456481409096803</v>
      </c>
      <c r="X98" s="4">
        <v>2.5786369833896998</v>
      </c>
      <c r="Y98" s="4">
        <v>9.7527200368038809</v>
      </c>
      <c r="Z98" s="4">
        <v>6.22391541776088</v>
      </c>
      <c r="AA98" s="4">
        <v>7.5402421247132301</v>
      </c>
      <c r="AB98" s="4">
        <v>2.2330372768523099</v>
      </c>
      <c r="AC98" s="4">
        <v>16.210636684781399</v>
      </c>
      <c r="AD98" s="4">
        <v>4.7083374203603601</v>
      </c>
      <c r="AE98" s="4">
        <v>4.4565818126375998</v>
      </c>
      <c r="AF98" s="4">
        <v>10.615628143759499</v>
      </c>
      <c r="AG98" s="4">
        <v>10.1975461912771</v>
      </c>
      <c r="AH98" s="4">
        <v>19.415326520625701</v>
      </c>
      <c r="AI98" s="4">
        <v>12.863364915033801</v>
      </c>
      <c r="AJ98" s="4">
        <v>22.199967094008599</v>
      </c>
      <c r="AK98" s="4">
        <v>31.735468310579101</v>
      </c>
      <c r="AL98" s="4">
        <v>24.687533281815199</v>
      </c>
      <c r="AM98" s="4">
        <v>29.520259336992499</v>
      </c>
      <c r="AN98" s="4">
        <v>37.2923467067464</v>
      </c>
      <c r="AO98" s="4">
        <v>25.925603062567401</v>
      </c>
      <c r="AP98" s="4">
        <v>30.178514188077699</v>
      </c>
      <c r="AQ98" s="4">
        <v>12.0806761666204</v>
      </c>
      <c r="AR98" s="4">
        <v>30.384159776504699</v>
      </c>
      <c r="AS98" s="4">
        <v>16.561532127544801</v>
      </c>
      <c r="AT98" s="4">
        <v>18.797461943874598</v>
      </c>
      <c r="AU98" s="4">
        <v>20.309496278001902</v>
      </c>
      <c r="AV98" s="4">
        <v>20.912743943653599</v>
      </c>
      <c r="AW98" s="4">
        <v>25.046817158312901</v>
      </c>
      <c r="AX98" s="4">
        <v>12.0635896252093</v>
      </c>
      <c r="AY98" s="4">
        <v>21.560801197239599</v>
      </c>
      <c r="AZ98" s="4">
        <v>31.479079831313999</v>
      </c>
      <c r="BA98" s="4">
        <v>34.804592215118802</v>
      </c>
      <c r="BB98" s="38">
        <v>7316</v>
      </c>
    </row>
    <row r="99" spans="1:54" x14ac:dyDescent="0.3">
      <c r="A99" s="31" t="s">
        <v>12</v>
      </c>
      <c r="B99" s="5" t="s">
        <v>168</v>
      </c>
      <c r="C99" s="5" t="s">
        <v>1</v>
      </c>
      <c r="D99" s="9">
        <v>38.562111683073098</v>
      </c>
      <c r="E99" s="8">
        <v>69.298640218500793</v>
      </c>
      <c r="F99" s="8">
        <v>38.275628032102397</v>
      </c>
      <c r="G99" s="3">
        <v>3.8167298338158901</v>
      </c>
      <c r="H99" s="4">
        <v>14.3981319797317</v>
      </c>
      <c r="I99" s="4">
        <v>14.4154764106899</v>
      </c>
      <c r="J99" s="4">
        <v>4.9693314975389704</v>
      </c>
      <c r="K99" s="4">
        <v>7.0282757840216501</v>
      </c>
      <c r="L99" s="4">
        <v>6.3486979672839103</v>
      </c>
      <c r="M99" s="4">
        <v>7.8201428518922302</v>
      </c>
      <c r="N99" s="4">
        <v>12.3359447373875</v>
      </c>
      <c r="O99" s="4">
        <v>13.371921042238201</v>
      </c>
      <c r="P99" s="4">
        <v>11.227760803165401</v>
      </c>
      <c r="Q99" s="4">
        <v>3.3852208112475202</v>
      </c>
      <c r="R99" s="4">
        <v>10.2185177460799</v>
      </c>
      <c r="S99" s="4">
        <v>12.539595802055899</v>
      </c>
      <c r="T99" s="4">
        <v>7.8158067441526597</v>
      </c>
      <c r="U99" s="4">
        <v>8.0606325824605705</v>
      </c>
      <c r="V99" s="4">
        <v>10.305883502653399</v>
      </c>
      <c r="W99" s="4">
        <v>13.8149686855969</v>
      </c>
      <c r="X99" s="4">
        <v>3.5617985773732599</v>
      </c>
      <c r="Y99" s="4">
        <v>14.506461673675201</v>
      </c>
      <c r="Z99" s="4">
        <v>10.443472798895799</v>
      </c>
      <c r="AA99" s="4">
        <v>10.4673031415771</v>
      </c>
      <c r="AB99" s="4">
        <v>3.18843220885234</v>
      </c>
      <c r="AC99" s="4">
        <v>21.065296617350501</v>
      </c>
      <c r="AD99" s="4">
        <v>8.4816596363439096</v>
      </c>
      <c r="AE99" s="4">
        <v>7.0502963734969804</v>
      </c>
      <c r="AF99" s="4">
        <v>16.532186800669798</v>
      </c>
      <c r="AG99" s="4">
        <v>17.553345029095901</v>
      </c>
      <c r="AH99" s="4">
        <v>26.258453516054502</v>
      </c>
      <c r="AI99" s="4">
        <v>14.6086455066733</v>
      </c>
      <c r="AJ99" s="4">
        <v>28.851880258977101</v>
      </c>
      <c r="AK99" s="4">
        <v>42.3263251849909</v>
      </c>
      <c r="AL99" s="4">
        <v>34.936974754339197</v>
      </c>
      <c r="AM99" s="4">
        <v>35.534239523570797</v>
      </c>
      <c r="AN99" s="4">
        <v>45.598540143777797</v>
      </c>
      <c r="AO99" s="4">
        <v>32.912002728445302</v>
      </c>
      <c r="AP99" s="4">
        <v>41.229339820781597</v>
      </c>
      <c r="AQ99" s="4">
        <v>16.752805745746201</v>
      </c>
      <c r="AR99" s="4">
        <v>44.903804199838</v>
      </c>
      <c r="AS99" s="4">
        <v>15.569511277068599</v>
      </c>
      <c r="AT99" s="4">
        <v>17.491242817859099</v>
      </c>
      <c r="AU99" s="4">
        <v>30.055009013373802</v>
      </c>
      <c r="AV99" s="4">
        <v>21.887139888847699</v>
      </c>
      <c r="AW99" s="4">
        <v>37.3577102887797</v>
      </c>
      <c r="AX99" s="4">
        <v>19.122297588185202</v>
      </c>
      <c r="AY99" s="4">
        <v>24.5816208131175</v>
      </c>
      <c r="AZ99" s="4">
        <v>38.911504720666997</v>
      </c>
      <c r="BA99" s="4">
        <v>51.099001642576802</v>
      </c>
      <c r="BB99" s="38">
        <v>2607</v>
      </c>
    </row>
    <row r="100" spans="1:54" x14ac:dyDescent="0.3">
      <c r="A100" s="31" t="s">
        <v>12</v>
      </c>
      <c r="B100" s="5" t="s">
        <v>168</v>
      </c>
      <c r="C100" s="5" t="s">
        <v>2</v>
      </c>
      <c r="D100" s="9">
        <v>63.863990448381102</v>
      </c>
      <c r="E100" s="8">
        <v>70.443327924088393</v>
      </c>
      <c r="F100" s="8">
        <v>25.852938906775599</v>
      </c>
      <c r="G100" s="3">
        <v>4.1902277298908999</v>
      </c>
      <c r="H100" s="4">
        <v>12.0498824818981</v>
      </c>
      <c r="I100" s="4">
        <v>11.384464426965099</v>
      </c>
      <c r="J100" s="4">
        <v>3.78866754598873</v>
      </c>
      <c r="K100" s="4">
        <v>5.8760889988512899</v>
      </c>
      <c r="L100" s="4">
        <v>5.1497024757206997</v>
      </c>
      <c r="M100" s="4">
        <v>5.1435485460543902</v>
      </c>
      <c r="N100" s="4">
        <v>7.2065445564068602</v>
      </c>
      <c r="O100" s="4">
        <v>9.5145560964808595</v>
      </c>
      <c r="P100" s="4">
        <v>7.0255744597161396</v>
      </c>
      <c r="Q100" s="4">
        <v>2.4707101239209401</v>
      </c>
      <c r="R100" s="4">
        <v>5.7749297116674603</v>
      </c>
      <c r="S100" s="4">
        <v>8.09851635206239</v>
      </c>
      <c r="T100" s="4">
        <v>6.4586192794441803</v>
      </c>
      <c r="U100" s="4">
        <v>5.5389548002902496</v>
      </c>
      <c r="V100" s="4">
        <v>7.6909925146490696</v>
      </c>
      <c r="W100" s="4">
        <v>9.1745352092417995</v>
      </c>
      <c r="X100" s="4">
        <v>3.0438192338592098</v>
      </c>
      <c r="Y100" s="4">
        <v>11.160797374920501</v>
      </c>
      <c r="Z100" s="4">
        <v>6.8599891871911902</v>
      </c>
      <c r="AA100" s="4">
        <v>8.7943235030165798</v>
      </c>
      <c r="AB100" s="4">
        <v>2.0476111861866899</v>
      </c>
      <c r="AC100" s="4">
        <v>19.510863738681099</v>
      </c>
      <c r="AD100" s="4">
        <v>4.6133266676251496</v>
      </c>
      <c r="AE100" s="4">
        <v>5.0393122940374102</v>
      </c>
      <c r="AF100" s="4">
        <v>12.221241131778999</v>
      </c>
      <c r="AG100" s="4">
        <v>9.5022482371482404</v>
      </c>
      <c r="AH100" s="4">
        <v>19.837212287150699</v>
      </c>
      <c r="AI100" s="4">
        <v>11.433886140450801</v>
      </c>
      <c r="AJ100" s="4">
        <v>22.885853517590199</v>
      </c>
      <c r="AK100" s="4">
        <v>33.081402769324903</v>
      </c>
      <c r="AL100" s="4">
        <v>25.929672751449399</v>
      </c>
      <c r="AM100" s="4">
        <v>30.423378342891802</v>
      </c>
      <c r="AN100" s="4">
        <v>39.797345437823203</v>
      </c>
      <c r="AO100" s="4">
        <v>28.823101260794299</v>
      </c>
      <c r="AP100" s="4">
        <v>31.211494438840599</v>
      </c>
      <c r="AQ100" s="4">
        <v>10.434410851789901</v>
      </c>
      <c r="AR100" s="4">
        <v>31.591515868910701</v>
      </c>
      <c r="AS100" s="4">
        <v>16.7612914718739</v>
      </c>
      <c r="AT100" s="4">
        <v>17.6196069305199</v>
      </c>
      <c r="AU100" s="4">
        <v>21.279993334291799</v>
      </c>
      <c r="AV100" s="4">
        <v>19.725870724691699</v>
      </c>
      <c r="AW100" s="4">
        <v>25.372138741832</v>
      </c>
      <c r="AX100" s="4">
        <v>11.022904785893999</v>
      </c>
      <c r="AY100" s="4">
        <v>22.0950410091185</v>
      </c>
      <c r="AZ100" s="4">
        <v>33.4918132954162</v>
      </c>
      <c r="BA100" s="4">
        <v>35.359025213377599</v>
      </c>
      <c r="BB100" s="38">
        <v>1982</v>
      </c>
    </row>
    <row r="101" spans="1:54" x14ac:dyDescent="0.3">
      <c r="A101" s="31" t="s">
        <v>12</v>
      </c>
      <c r="B101" s="5" t="s">
        <v>168</v>
      </c>
      <c r="C101" s="5" t="s">
        <v>3</v>
      </c>
      <c r="D101" s="9">
        <v>75.366521111920306</v>
      </c>
      <c r="E101" s="8">
        <v>67.6115974175882</v>
      </c>
      <c r="F101" s="8">
        <v>20.787132930641899</v>
      </c>
      <c r="G101" s="3">
        <v>2.9933553364071601</v>
      </c>
      <c r="H101" s="4">
        <v>9.2028814261980898</v>
      </c>
      <c r="I101" s="4">
        <v>7.1703143044023996</v>
      </c>
      <c r="J101" s="4">
        <v>2.8353698483763901</v>
      </c>
      <c r="K101" s="4">
        <v>4.0934598737304597</v>
      </c>
      <c r="L101" s="4">
        <v>3.78070771927564</v>
      </c>
      <c r="M101" s="4">
        <v>3.5469483088361899</v>
      </c>
      <c r="N101" s="4">
        <v>5.0342913943802996</v>
      </c>
      <c r="O101" s="4">
        <v>6.45744831529991</v>
      </c>
      <c r="P101" s="4">
        <v>4.1743839107098699</v>
      </c>
      <c r="Q101" s="4">
        <v>2.7583083973250302</v>
      </c>
      <c r="R101" s="4">
        <v>4.0998975169438898</v>
      </c>
      <c r="S101" s="4">
        <v>5.1210093102518002</v>
      </c>
      <c r="T101" s="4">
        <v>4.17567143935256</v>
      </c>
      <c r="U101" s="4">
        <v>3.7017149752602498</v>
      </c>
      <c r="V101" s="4">
        <v>5.4305426430999102</v>
      </c>
      <c r="W101" s="4">
        <v>5.5133979730433502</v>
      </c>
      <c r="X101" s="4">
        <v>2.12829773816599</v>
      </c>
      <c r="Y101" s="4">
        <v>8.2697750774043595</v>
      </c>
      <c r="Z101" s="4">
        <v>4.1750276750312096</v>
      </c>
      <c r="AA101" s="4">
        <v>7.3199308562557199</v>
      </c>
      <c r="AB101" s="4">
        <v>1.9690247214925301</v>
      </c>
      <c r="AC101" s="4">
        <v>14.3271095580566</v>
      </c>
      <c r="AD101" s="4">
        <v>2.9137188280704298</v>
      </c>
      <c r="AE101" s="4">
        <v>2.9156501210344601</v>
      </c>
      <c r="AF101" s="4">
        <v>7.71746963361801</v>
      </c>
      <c r="AG101" s="4">
        <v>6.4613109012279697</v>
      </c>
      <c r="AH101" s="4">
        <v>15.7251596704438</v>
      </c>
      <c r="AI101" s="4">
        <v>12.5128515029881</v>
      </c>
      <c r="AJ101" s="4">
        <v>19.611254470909898</v>
      </c>
      <c r="AK101" s="4">
        <v>27.469971720203802</v>
      </c>
      <c r="AL101" s="4">
        <v>19.2117844005836</v>
      </c>
      <c r="AM101" s="4">
        <v>26.930541562844301</v>
      </c>
      <c r="AN101" s="4">
        <v>35.109736138449101</v>
      </c>
      <c r="AO101" s="4">
        <v>24.178027044411301</v>
      </c>
      <c r="AP101" s="4">
        <v>26.922816390988199</v>
      </c>
      <c r="AQ101" s="4">
        <v>10.0005340382081</v>
      </c>
      <c r="AR101" s="4">
        <v>24.402129990030598</v>
      </c>
      <c r="AS101" s="4">
        <v>18.495055825553099</v>
      </c>
      <c r="AT101" s="4">
        <v>18.588211384638001</v>
      </c>
      <c r="AU101" s="4">
        <v>15.982094596451599</v>
      </c>
      <c r="AV101" s="4">
        <v>20.6997712504491</v>
      </c>
      <c r="AW101" s="4">
        <v>18.892594602915299</v>
      </c>
      <c r="AX101" s="4">
        <v>7.6391206539239702</v>
      </c>
      <c r="AY101" s="4">
        <v>21.574485313510401</v>
      </c>
      <c r="AZ101" s="4">
        <v>30.478777400323199</v>
      </c>
      <c r="BA101" s="4">
        <v>29.445434084909699</v>
      </c>
      <c r="BB101" s="38">
        <v>1272</v>
      </c>
    </row>
    <row r="102" spans="1:54" x14ac:dyDescent="0.3">
      <c r="A102" s="31" t="s">
        <v>12</v>
      </c>
      <c r="B102" s="5" t="s">
        <v>168</v>
      </c>
      <c r="C102" s="5" t="s">
        <v>4</v>
      </c>
      <c r="D102" s="9">
        <v>86.026981614271804</v>
      </c>
      <c r="E102" s="8">
        <v>69.612061627100204</v>
      </c>
      <c r="F102" s="8">
        <v>18.484425011157899</v>
      </c>
      <c r="G102" s="3">
        <v>1.39013692537719</v>
      </c>
      <c r="H102" s="4">
        <v>4.6392716482193004</v>
      </c>
      <c r="I102" s="4">
        <v>5.2534556837456101</v>
      </c>
      <c r="J102" s="4">
        <v>2.4550164375614001</v>
      </c>
      <c r="K102" s="4">
        <v>3.7188554472017499</v>
      </c>
      <c r="L102" s="4">
        <v>2.4550164375614001</v>
      </c>
      <c r="M102" s="4">
        <v>1.8953285883245601</v>
      </c>
      <c r="N102" s="4">
        <v>2.7439430598947401</v>
      </c>
      <c r="O102" s="4">
        <v>3.0865060162456102</v>
      </c>
      <c r="P102" s="4">
        <v>3.2854655137017499</v>
      </c>
      <c r="Q102" s="4">
        <v>1.4801040502543901</v>
      </c>
      <c r="R102" s="4">
        <v>2.9965388913684201</v>
      </c>
      <c r="S102" s="4">
        <v>2.8520755802017499</v>
      </c>
      <c r="T102" s="4">
        <v>3.4480942202982501</v>
      </c>
      <c r="U102" s="4">
        <v>3.0328696822280699</v>
      </c>
      <c r="V102" s="4">
        <v>2.4913472284210498</v>
      </c>
      <c r="W102" s="4">
        <v>2.7439430598947401</v>
      </c>
      <c r="X102" s="4">
        <v>1.4801040502543901</v>
      </c>
      <c r="Y102" s="4">
        <v>4.8019003548157899</v>
      </c>
      <c r="Z102" s="4">
        <v>2.3105531263947401</v>
      </c>
      <c r="AA102" s="4">
        <v>3.4480942202982501</v>
      </c>
      <c r="AB102" s="4">
        <v>1.4801040502543901</v>
      </c>
      <c r="AC102" s="4">
        <v>10.5242169106491</v>
      </c>
      <c r="AD102" s="4">
        <v>1.8953285883245601</v>
      </c>
      <c r="AE102" s="4">
        <v>2.5813143532982501</v>
      </c>
      <c r="AF102" s="4">
        <v>5.1626287065964904</v>
      </c>
      <c r="AG102" s="4">
        <v>6.2465334664824601</v>
      </c>
      <c r="AH102" s="4">
        <v>15.359868499508799</v>
      </c>
      <c r="AI102" s="4">
        <v>13.447234368026299</v>
      </c>
      <c r="AJ102" s="4">
        <v>18.718855447201801</v>
      </c>
      <c r="AK102" s="4">
        <v>23.737020842631601</v>
      </c>
      <c r="AL102" s="4">
        <v>18.3226561568333</v>
      </c>
      <c r="AM102" s="4">
        <v>26.679923399982499</v>
      </c>
      <c r="AN102" s="4">
        <v>27.492207080692999</v>
      </c>
      <c r="AO102" s="4">
        <v>17.456736142105299</v>
      </c>
      <c r="AP102" s="4">
        <v>22.8001589507281</v>
      </c>
      <c r="AQ102" s="4">
        <v>10.4152245380702</v>
      </c>
      <c r="AR102" s="4">
        <v>19.1695509238596</v>
      </c>
      <c r="AS102" s="4">
        <v>17.365049312684199</v>
      </c>
      <c r="AT102" s="4">
        <v>21.336500591359599</v>
      </c>
      <c r="AU102" s="4">
        <v>12.870240975631599</v>
      </c>
      <c r="AV102" s="4">
        <v>22.112453481210501</v>
      </c>
      <c r="AW102" s="4">
        <v>17.834770037043899</v>
      </c>
      <c r="AX102" s="4">
        <v>8.3572672431491206</v>
      </c>
      <c r="AY102" s="4">
        <v>18.033729534500001</v>
      </c>
      <c r="AZ102" s="4">
        <v>23.5761118405789</v>
      </c>
      <c r="BA102" s="4">
        <v>22.365909164956101</v>
      </c>
      <c r="BB102" s="38">
        <v>741</v>
      </c>
    </row>
    <row r="103" spans="1:54" x14ac:dyDescent="0.3">
      <c r="A103" s="31" t="s">
        <v>12</v>
      </c>
      <c r="B103" s="5" t="s">
        <v>168</v>
      </c>
      <c r="C103" s="5" t="s">
        <v>5</v>
      </c>
      <c r="D103" s="9">
        <v>92.480565784757999</v>
      </c>
      <c r="E103" s="8">
        <v>64.378678158021799</v>
      </c>
      <c r="F103" s="8">
        <v>13.788489809586901</v>
      </c>
      <c r="G103" s="3">
        <v>0.96183534509315305</v>
      </c>
      <c r="H103" s="4">
        <v>3.21859297679149</v>
      </c>
      <c r="I103" s="4">
        <v>3.37484448431819</v>
      </c>
      <c r="J103" s="4">
        <v>2.1547731565988602</v>
      </c>
      <c r="K103" s="4">
        <v>3.37484448431819</v>
      </c>
      <c r="L103" s="4">
        <v>1.3594812822617199</v>
      </c>
      <c r="M103" s="4">
        <v>1.2574968071622501</v>
      </c>
      <c r="N103" s="4">
        <v>3.5142544388605899</v>
      </c>
      <c r="O103" s="4">
        <v>2.2193321522553999</v>
      </c>
      <c r="P103" s="4">
        <v>1.3594812822617199</v>
      </c>
      <c r="Q103" s="4">
        <v>1.1929378115057101</v>
      </c>
      <c r="R103" s="4">
        <v>2.2193321522553999</v>
      </c>
      <c r="S103" s="4">
        <v>2.1173476771559301</v>
      </c>
      <c r="T103" s="4">
        <v>1.75712721943029</v>
      </c>
      <c r="U103" s="4">
        <v>2.0527886814993899</v>
      </c>
      <c r="V103" s="4">
        <v>1.4240402779182699</v>
      </c>
      <c r="W103" s="4">
        <v>0.96183534509315305</v>
      </c>
      <c r="X103" s="4">
        <v>1.1929378115057101</v>
      </c>
      <c r="Y103" s="4">
        <v>3.6059469507307398</v>
      </c>
      <c r="Z103" s="4">
        <v>2.7835215601799899</v>
      </c>
      <c r="AA103" s="4">
        <v>2.61697808942397</v>
      </c>
      <c r="AB103" s="4">
        <v>1.82168621508684</v>
      </c>
      <c r="AC103" s="4">
        <v>6.0938070488416303</v>
      </c>
      <c r="AD103" s="4">
        <v>1.59058374867428</v>
      </c>
      <c r="AE103" s="4">
        <v>1.9882296858428501</v>
      </c>
      <c r="AF103" s="4">
        <v>4.5032233001673498</v>
      </c>
      <c r="AG103" s="4">
        <v>5.7232946278866796</v>
      </c>
      <c r="AH103" s="4">
        <v>12.2727570197984</v>
      </c>
      <c r="AI103" s="4">
        <v>11.079819208292699</v>
      </c>
      <c r="AJ103" s="4">
        <v>12.337316015455</v>
      </c>
      <c r="AK103" s="4">
        <v>19.7157533876725</v>
      </c>
      <c r="AL103" s="4">
        <v>14.610915200137599</v>
      </c>
      <c r="AM103" s="4">
        <v>21.833101064828401</v>
      </c>
      <c r="AN103" s="4">
        <v>26.744262265393601</v>
      </c>
      <c r="AO103" s="4">
        <v>14.7128996752371</v>
      </c>
      <c r="AP103" s="4">
        <v>15.1479710918486</v>
      </c>
      <c r="AQ103" s="4">
        <v>10.8487167418802</v>
      </c>
      <c r="AR103" s="4">
        <v>16.905098311278898</v>
      </c>
      <c r="AS103" s="4">
        <v>17.081933745264202</v>
      </c>
      <c r="AT103" s="4">
        <v>21.306337136346801</v>
      </c>
      <c r="AU103" s="4">
        <v>9.6183534509315294</v>
      </c>
      <c r="AV103" s="4">
        <v>18.312297036212801</v>
      </c>
      <c r="AW103" s="4">
        <v>14.8523096297795</v>
      </c>
      <c r="AX103" s="4">
        <v>8.3982821232122102</v>
      </c>
      <c r="AY103" s="4">
        <v>13.9924587597858</v>
      </c>
      <c r="AZ103" s="4">
        <v>19.124430463534299</v>
      </c>
      <c r="BA103" s="4">
        <v>16.7928218729501</v>
      </c>
      <c r="BB103" s="38">
        <v>514</v>
      </c>
    </row>
    <row r="104" spans="1:54" x14ac:dyDescent="0.3">
      <c r="A104" s="31" t="s">
        <v>12</v>
      </c>
      <c r="B104" s="5" t="s">
        <v>168</v>
      </c>
      <c r="C104" s="5" t="s">
        <v>6</v>
      </c>
      <c r="D104" s="9">
        <v>91.340442972522695</v>
      </c>
      <c r="E104" s="8">
        <v>64.518373501837999</v>
      </c>
      <c r="F104" s="8">
        <v>12.4477380436437</v>
      </c>
      <c r="G104" s="3">
        <v>0.90372275747572794</v>
      </c>
      <c r="H104" s="4">
        <v>4.5954797719711697</v>
      </c>
      <c r="I104" s="4">
        <v>3.7855058630317702</v>
      </c>
      <c r="J104" s="4">
        <v>0</v>
      </c>
      <c r="K104" s="4">
        <v>2.5236705753545201</v>
      </c>
      <c r="L104" s="4">
        <v>1.6199478178787901</v>
      </c>
      <c r="M104" s="4">
        <v>1.2618352876772601</v>
      </c>
      <c r="N104" s="4">
        <v>3.8792547115681102</v>
      </c>
      <c r="O104" s="4">
        <v>0.80997390893939403</v>
      </c>
      <c r="P104" s="4">
        <v>0.90372275747572794</v>
      </c>
      <c r="Q104" s="4">
        <v>0</v>
      </c>
      <c r="R104" s="4">
        <v>1.2618352876772601</v>
      </c>
      <c r="S104" s="4">
        <v>2.0718091966166501</v>
      </c>
      <c r="T104" s="4">
        <v>2.0718091966166501</v>
      </c>
      <c r="U104" s="4">
        <v>1.2618352876772601</v>
      </c>
      <c r="V104" s="4">
        <v>2.0718091966166501</v>
      </c>
      <c r="W104" s="4">
        <v>1.6199478178787901</v>
      </c>
      <c r="X104" s="4">
        <v>1.2618352876772601</v>
      </c>
      <c r="Y104" s="4">
        <v>1.7136966664151201</v>
      </c>
      <c r="Z104" s="4">
        <v>1.2618352876772601</v>
      </c>
      <c r="AA104" s="4">
        <v>2.9755319540923799</v>
      </c>
      <c r="AB104" s="4">
        <v>0.80997390893939403</v>
      </c>
      <c r="AC104" s="4">
        <v>8.7390981652044708</v>
      </c>
      <c r="AD104" s="4">
        <v>1.6199478178787901</v>
      </c>
      <c r="AE104" s="4">
        <v>0</v>
      </c>
      <c r="AF104" s="4">
        <v>2.9755319540923799</v>
      </c>
      <c r="AG104" s="4">
        <v>3.6917570144954399</v>
      </c>
      <c r="AH104" s="4">
        <v>14.519547240260399</v>
      </c>
      <c r="AI104" s="4">
        <v>13.4452096496558</v>
      </c>
      <c r="AJ104" s="4">
        <v>15.329521149199801</v>
      </c>
      <c r="AK104" s="4">
        <v>17.8531917245543</v>
      </c>
      <c r="AL104" s="4">
        <v>10.9984050588938</v>
      </c>
      <c r="AM104" s="4">
        <v>21.638697587586101</v>
      </c>
      <c r="AN104" s="4">
        <v>26.5922898897587</v>
      </c>
      <c r="AO104" s="4">
        <v>14.8776597704619</v>
      </c>
      <c r="AP104" s="4">
        <v>15.875131376474</v>
      </c>
      <c r="AQ104" s="4">
        <v>8.5684833320756102</v>
      </c>
      <c r="AR104" s="4">
        <v>15.235772300663401</v>
      </c>
      <c r="AS104" s="4">
        <v>8.9265958622771393</v>
      </c>
      <c r="AT104" s="4">
        <v>22.917415739207101</v>
      </c>
      <c r="AU104" s="4">
        <v>8.6622321806119391</v>
      </c>
      <c r="AV104" s="4">
        <v>23.7105067842027</v>
      </c>
      <c r="AW104" s="4">
        <v>12.541486892180099</v>
      </c>
      <c r="AX104" s="4">
        <v>11.6377641347043</v>
      </c>
      <c r="AY104" s="4">
        <v>20.018749769707298</v>
      </c>
      <c r="AZ104" s="4">
        <v>21.544948739049701</v>
      </c>
      <c r="BA104" s="4">
        <v>19.6606372395057</v>
      </c>
      <c r="BB104" s="38">
        <v>169</v>
      </c>
    </row>
    <row r="105" spans="1:54" x14ac:dyDescent="0.3">
      <c r="A105" s="31" t="s">
        <v>12</v>
      </c>
      <c r="B105" s="5" t="s">
        <v>168</v>
      </c>
      <c r="C105" s="5" t="s">
        <v>7</v>
      </c>
      <c r="D105" s="9">
        <v>91.290310003775403</v>
      </c>
      <c r="E105" s="8">
        <v>75.700085828778697</v>
      </c>
      <c r="F105" s="8">
        <v>16.6666666666667</v>
      </c>
      <c r="G105" s="3">
        <v>3.3021683808333302</v>
      </c>
      <c r="H105" s="4">
        <v>0</v>
      </c>
      <c r="I105" s="4">
        <v>0</v>
      </c>
      <c r="J105" s="4">
        <v>3.3021683808333302</v>
      </c>
      <c r="K105" s="4">
        <v>0</v>
      </c>
      <c r="L105" s="4">
        <v>3.3021683808333302</v>
      </c>
      <c r="M105" s="4">
        <v>0</v>
      </c>
      <c r="N105" s="4">
        <v>0</v>
      </c>
      <c r="O105" s="4">
        <v>6.6043367616666702</v>
      </c>
      <c r="P105" s="4">
        <v>3.3021683808333302</v>
      </c>
      <c r="Q105" s="4">
        <v>3.3021683808333302</v>
      </c>
      <c r="R105" s="4">
        <v>6.6043367616666702</v>
      </c>
      <c r="S105" s="4">
        <v>3.3021683808333302</v>
      </c>
      <c r="T105" s="4">
        <v>0</v>
      </c>
      <c r="U105" s="4">
        <v>3.3021683808333302</v>
      </c>
      <c r="V105" s="4">
        <v>0</v>
      </c>
      <c r="W105" s="4">
        <v>6.6043367616666702</v>
      </c>
      <c r="X105" s="4">
        <v>0</v>
      </c>
      <c r="Y105" s="4">
        <v>3.3021683808333302</v>
      </c>
      <c r="Z105" s="4">
        <v>3.3021683808333302</v>
      </c>
      <c r="AA105" s="4">
        <v>0</v>
      </c>
      <c r="AB105" s="4">
        <v>3.3021683808333302</v>
      </c>
      <c r="AC105" s="4">
        <v>0</v>
      </c>
      <c r="AD105" s="4">
        <v>6.6043367616666702</v>
      </c>
      <c r="AE105" s="4">
        <v>3.3021683808333302</v>
      </c>
      <c r="AF105" s="4">
        <v>0</v>
      </c>
      <c r="AG105" s="4">
        <v>6.6043367616666702</v>
      </c>
      <c r="AH105" s="4">
        <v>13.312556698333299</v>
      </c>
      <c r="AI105" s="4">
        <v>16.6147250791667</v>
      </c>
      <c r="AJ105" s="4">
        <v>13.312556698333299</v>
      </c>
      <c r="AK105" s="4">
        <v>23.167120253333302</v>
      </c>
      <c r="AL105" s="4">
        <v>16.6666666666667</v>
      </c>
      <c r="AM105" s="4">
        <v>13.364498285833299</v>
      </c>
      <c r="AN105" s="4">
        <v>20.020776635000001</v>
      </c>
      <c r="AO105" s="4">
        <v>13.364498285833299</v>
      </c>
      <c r="AP105" s="4">
        <v>16.6666666666667</v>
      </c>
      <c r="AQ105" s="4">
        <v>13.416439873333299</v>
      </c>
      <c r="AR105" s="4">
        <v>9.9584467300000004</v>
      </c>
      <c r="AS105" s="4">
        <v>13.312556698333299</v>
      </c>
      <c r="AT105" s="4">
        <v>26.625113396666698</v>
      </c>
      <c r="AU105" s="4">
        <v>19.968835047500001</v>
      </c>
      <c r="AV105" s="4">
        <v>26.625113396666698</v>
      </c>
      <c r="AW105" s="4">
        <v>9.9584467300000004</v>
      </c>
      <c r="AX105" s="4">
        <v>10.0103883175</v>
      </c>
      <c r="AY105" s="4">
        <v>26.625113396666698</v>
      </c>
      <c r="AZ105" s="4">
        <v>16.6147250791667</v>
      </c>
      <c r="BA105" s="4">
        <v>19.916893460000001</v>
      </c>
      <c r="BB105" s="38">
        <v>31</v>
      </c>
    </row>
    <row r="106" spans="1:54" x14ac:dyDescent="0.3">
      <c r="A106" s="31" t="s">
        <v>12</v>
      </c>
      <c r="B106" s="5" t="s">
        <v>8</v>
      </c>
      <c r="C106" s="5" t="s">
        <v>168</v>
      </c>
      <c r="D106" s="9">
        <v>53.643771874902299</v>
      </c>
      <c r="E106" s="8">
        <v>72.386487194317198</v>
      </c>
      <c r="F106" s="8">
        <v>31.946245845044</v>
      </c>
      <c r="G106" s="3">
        <v>4.0836142794265999</v>
      </c>
      <c r="H106" s="4">
        <v>11.7339691458356</v>
      </c>
      <c r="I106" s="4">
        <v>13.409057910603201</v>
      </c>
      <c r="J106" s="4">
        <v>4.4816177464063802</v>
      </c>
      <c r="K106" s="4">
        <v>7.1663651007442501</v>
      </c>
      <c r="L106" s="4">
        <v>5.6317188500167399</v>
      </c>
      <c r="M106" s="4">
        <v>6.1317708342985302</v>
      </c>
      <c r="N106" s="4">
        <v>8.6972362843657294</v>
      </c>
      <c r="O106" s="4">
        <v>11.1806881416398</v>
      </c>
      <c r="P106" s="4">
        <v>8.6544506281082398</v>
      </c>
      <c r="Q106" s="4">
        <v>2.6008245414815501</v>
      </c>
      <c r="R106" s="4">
        <v>8.4654300056488498</v>
      </c>
      <c r="S106" s="4">
        <v>9.2371846490528409</v>
      </c>
      <c r="T106" s="4">
        <v>6.7460166155059298</v>
      </c>
      <c r="U106" s="4">
        <v>6.8371013236086</v>
      </c>
      <c r="V106" s="4">
        <v>7.3580779003307404</v>
      </c>
      <c r="W106" s="4">
        <v>9.7553509914654004</v>
      </c>
      <c r="X106" s="4">
        <v>3.31835976257902</v>
      </c>
      <c r="Y106" s="4">
        <v>12.399403973124301</v>
      </c>
      <c r="Z106" s="4">
        <v>8.5891093078755905</v>
      </c>
      <c r="AA106" s="4">
        <v>9.7068185949127894</v>
      </c>
      <c r="AB106" s="4">
        <v>2.81839967023167</v>
      </c>
      <c r="AC106" s="4">
        <v>18.686841016690298</v>
      </c>
      <c r="AD106" s="4">
        <v>5.6286928990567899</v>
      </c>
      <c r="AE106" s="4">
        <v>5.6793439771757797</v>
      </c>
      <c r="AF106" s="4">
        <v>14.1266536371404</v>
      </c>
      <c r="AG106" s="4">
        <v>13.768125234433199</v>
      </c>
      <c r="AH106" s="4">
        <v>13.806724845263799</v>
      </c>
      <c r="AI106" s="4">
        <v>13.7045370871003</v>
      </c>
      <c r="AJ106" s="4">
        <v>26.976667968352899</v>
      </c>
      <c r="AK106" s="4">
        <v>36.019981947543002</v>
      </c>
      <c r="AL106" s="4">
        <v>30.0631514496772</v>
      </c>
      <c r="AM106" s="4">
        <v>37.260190968210203</v>
      </c>
      <c r="AN106" s="4">
        <v>44.425689946053197</v>
      </c>
      <c r="AO106" s="4">
        <v>34.1232032469497</v>
      </c>
      <c r="AP106" s="4">
        <v>35.632164340233501</v>
      </c>
      <c r="AQ106" s="4">
        <v>14.3430353609618</v>
      </c>
      <c r="AR106" s="4">
        <v>35.846127831746699</v>
      </c>
      <c r="AS106" s="4">
        <v>18.931029014396501</v>
      </c>
      <c r="AT106" s="4">
        <v>22.608651999642401</v>
      </c>
      <c r="AU106" s="4">
        <v>21.8531640597263</v>
      </c>
      <c r="AV106" s="4">
        <v>22.074923688403199</v>
      </c>
      <c r="AW106" s="4">
        <v>27.832843030937301</v>
      </c>
      <c r="AX106" s="4">
        <v>15.2341232950152</v>
      </c>
      <c r="AY106" s="4">
        <v>25.965772319830702</v>
      </c>
      <c r="AZ106" s="4">
        <v>38.841963658393503</v>
      </c>
      <c r="BA106" s="4">
        <v>38.878100480490701</v>
      </c>
      <c r="BB106" s="38">
        <v>4011</v>
      </c>
    </row>
    <row r="107" spans="1:54" x14ac:dyDescent="0.3">
      <c r="A107" s="31" t="s">
        <v>12</v>
      </c>
      <c r="B107" s="5" t="s">
        <v>8</v>
      </c>
      <c r="C107" s="5" t="s">
        <v>1</v>
      </c>
      <c r="D107" s="9">
        <v>17.374228675136099</v>
      </c>
      <c r="E107" s="8">
        <v>65.196692167449896</v>
      </c>
      <c r="F107" s="8">
        <v>50.516089860352203</v>
      </c>
      <c r="G107" s="3">
        <v>4.9787492410443202</v>
      </c>
      <c r="H107" s="4">
        <v>18.093503339405</v>
      </c>
      <c r="I107" s="4">
        <v>21.0078931390407</v>
      </c>
      <c r="J107" s="4">
        <v>6.43594414086217</v>
      </c>
      <c r="K107" s="4">
        <v>10.200364298725001</v>
      </c>
      <c r="L107" s="4">
        <v>8.1360048573163297</v>
      </c>
      <c r="M107" s="4">
        <v>10.0182149362477</v>
      </c>
      <c r="N107" s="4">
        <v>15.9684274438373</v>
      </c>
      <c r="O107" s="4">
        <v>18.943533697632098</v>
      </c>
      <c r="P107" s="4">
        <v>15.4219793564056</v>
      </c>
      <c r="Q107" s="4">
        <v>3.0965391621129301</v>
      </c>
      <c r="R107" s="4">
        <v>15.482695810564699</v>
      </c>
      <c r="S107" s="4">
        <v>15.239829993928399</v>
      </c>
      <c r="T107" s="4">
        <v>9.2896174863388001</v>
      </c>
      <c r="U107" s="4">
        <v>11.1111111111111</v>
      </c>
      <c r="V107" s="4">
        <v>11.2325440194293</v>
      </c>
      <c r="W107" s="4">
        <v>16.9398907103825</v>
      </c>
      <c r="X107" s="4">
        <v>4.3715846994535497</v>
      </c>
      <c r="Y107" s="4">
        <v>18.8221007893139</v>
      </c>
      <c r="Z107" s="4">
        <v>14.6933819064967</v>
      </c>
      <c r="AA107" s="4">
        <v>14.329083181542201</v>
      </c>
      <c r="AB107" s="4">
        <v>4.2501517911353996</v>
      </c>
      <c r="AC107" s="4">
        <v>22.9508196721311</v>
      </c>
      <c r="AD107" s="4">
        <v>10.5039465695203</v>
      </c>
      <c r="AE107" s="4">
        <v>8.8038858530661805</v>
      </c>
      <c r="AF107" s="4">
        <v>22.829386763813002</v>
      </c>
      <c r="AG107" s="4">
        <v>22.586520947176702</v>
      </c>
      <c r="AH107" s="4">
        <v>17.486338797814199</v>
      </c>
      <c r="AI107" s="4">
        <v>17.789921068609601</v>
      </c>
      <c r="AJ107" s="4">
        <v>38.251366120218599</v>
      </c>
      <c r="AK107" s="4">
        <v>51.123254401942901</v>
      </c>
      <c r="AL107" s="4">
        <v>44.323011536126302</v>
      </c>
      <c r="AM107" s="4">
        <v>50.030358227079503</v>
      </c>
      <c r="AN107" s="4">
        <v>57.802064359441403</v>
      </c>
      <c r="AO107" s="4">
        <v>47.723132969034602</v>
      </c>
      <c r="AP107" s="4">
        <v>51.730418943533699</v>
      </c>
      <c r="AQ107" s="4">
        <v>21.311475409836099</v>
      </c>
      <c r="AR107" s="4">
        <v>57.559198542805099</v>
      </c>
      <c r="AS107" s="4">
        <v>19.7935640558591</v>
      </c>
      <c r="AT107" s="4">
        <v>23.800850030358198</v>
      </c>
      <c r="AU107" s="4">
        <v>33.636915604128703</v>
      </c>
      <c r="AV107" s="4">
        <v>24.1651487553127</v>
      </c>
      <c r="AW107" s="4">
        <v>43.351548269581102</v>
      </c>
      <c r="AX107" s="4">
        <v>27.747419550698201</v>
      </c>
      <c r="AY107" s="4">
        <v>32.786885245901601</v>
      </c>
      <c r="AZ107" s="4">
        <v>50.333940497874899</v>
      </c>
      <c r="BA107" s="4">
        <v>56.648451730418898</v>
      </c>
      <c r="BB107" s="38">
        <v>1653</v>
      </c>
    </row>
    <row r="108" spans="1:54" x14ac:dyDescent="0.3">
      <c r="A108" s="31" t="s">
        <v>12</v>
      </c>
      <c r="B108" s="5" t="s">
        <v>8</v>
      </c>
      <c r="C108" s="5" t="s">
        <v>2</v>
      </c>
      <c r="D108" s="9">
        <v>50.175842155919099</v>
      </c>
      <c r="E108" s="8">
        <v>69.995226672086702</v>
      </c>
      <c r="F108" s="8">
        <v>32.562620423892099</v>
      </c>
      <c r="G108" s="3">
        <v>5.8766859344893998</v>
      </c>
      <c r="H108" s="4">
        <v>14.354527938343001</v>
      </c>
      <c r="I108" s="4">
        <v>15.606936416185</v>
      </c>
      <c r="J108" s="4">
        <v>5.3949903660886296</v>
      </c>
      <c r="K108" s="4">
        <v>8.5741811175337208</v>
      </c>
      <c r="L108" s="4">
        <v>6.8400770712909402</v>
      </c>
      <c r="M108" s="4">
        <v>7.0327552986512503</v>
      </c>
      <c r="N108" s="4">
        <v>9.3448940269749503</v>
      </c>
      <c r="O108" s="4">
        <v>13.776493256262</v>
      </c>
      <c r="P108" s="4">
        <v>10.115606936416199</v>
      </c>
      <c r="Q108" s="4">
        <v>2.6011560693641602</v>
      </c>
      <c r="R108" s="4">
        <v>8.4778420038535707</v>
      </c>
      <c r="S108" s="4">
        <v>10.7899807321773</v>
      </c>
      <c r="T108" s="4">
        <v>8.2851637764932597</v>
      </c>
      <c r="U108" s="4">
        <v>7.7071290944123296</v>
      </c>
      <c r="V108" s="4">
        <v>8.8631984585741801</v>
      </c>
      <c r="W108" s="4">
        <v>11.368015414258201</v>
      </c>
      <c r="X108" s="4">
        <v>4.23892100192678</v>
      </c>
      <c r="Y108" s="4">
        <v>14.450867052023099</v>
      </c>
      <c r="Z108" s="4">
        <v>10.4046242774566</v>
      </c>
      <c r="AA108" s="4">
        <v>11.849710982658999</v>
      </c>
      <c r="AB108" s="4">
        <v>2.7938342967244698</v>
      </c>
      <c r="AC108" s="4">
        <v>23.8921001926782</v>
      </c>
      <c r="AD108" s="4">
        <v>5.6840077071290898</v>
      </c>
      <c r="AE108" s="4">
        <v>7.0327552986512503</v>
      </c>
      <c r="AF108" s="4">
        <v>17.148362235067399</v>
      </c>
      <c r="AG108" s="4">
        <v>14.1618497109827</v>
      </c>
      <c r="AH108" s="4">
        <v>12.0423892100193</v>
      </c>
      <c r="AI108" s="4">
        <v>12.4277456647399</v>
      </c>
      <c r="AJ108" s="4">
        <v>27.5529865125241</v>
      </c>
      <c r="AK108" s="4">
        <v>37.957610789980698</v>
      </c>
      <c r="AL108" s="4">
        <v>31.791907514450902</v>
      </c>
      <c r="AM108" s="4">
        <v>37.957610789980698</v>
      </c>
      <c r="AN108" s="4">
        <v>47.976878612716803</v>
      </c>
      <c r="AO108" s="4">
        <v>37.475915221580003</v>
      </c>
      <c r="AP108" s="4">
        <v>36.127167630057798</v>
      </c>
      <c r="AQ108" s="4">
        <v>12.716763005780299</v>
      </c>
      <c r="AR108" s="4">
        <v>37.283236994219699</v>
      </c>
      <c r="AS108" s="4">
        <v>20.231213872832399</v>
      </c>
      <c r="AT108" s="4">
        <v>21.098265895953801</v>
      </c>
      <c r="AU108" s="4">
        <v>22.350674373795801</v>
      </c>
      <c r="AV108" s="4">
        <v>20.423892100192699</v>
      </c>
      <c r="AW108" s="4">
        <v>28.034682080924899</v>
      </c>
      <c r="AX108" s="4">
        <v>13.8728323699422</v>
      </c>
      <c r="AY108" s="4">
        <v>26.204238921001899</v>
      </c>
      <c r="AZ108" s="4">
        <v>41.425818882466302</v>
      </c>
      <c r="BA108" s="4">
        <v>40.077071290944097</v>
      </c>
      <c r="BB108" s="38">
        <v>1039</v>
      </c>
    </row>
    <row r="109" spans="1:54" x14ac:dyDescent="0.3">
      <c r="A109" s="31" t="s">
        <v>12</v>
      </c>
      <c r="B109" s="5" t="s">
        <v>8</v>
      </c>
      <c r="C109" s="5" t="s">
        <v>3</v>
      </c>
      <c r="D109" s="9">
        <v>66.316461538461496</v>
      </c>
      <c r="E109" s="8">
        <v>68.3141356584227</v>
      </c>
      <c r="F109" s="8">
        <v>24.615384615384599</v>
      </c>
      <c r="G109" s="3">
        <v>3.8461538461538498</v>
      </c>
      <c r="H109" s="4">
        <v>8.6153846153846096</v>
      </c>
      <c r="I109" s="4">
        <v>9.6923076923076898</v>
      </c>
      <c r="J109" s="4">
        <v>3.5384615384615401</v>
      </c>
      <c r="K109" s="4">
        <v>4.6153846153846096</v>
      </c>
      <c r="L109" s="4">
        <v>4.7692307692307701</v>
      </c>
      <c r="M109" s="4">
        <v>5.0769230769230802</v>
      </c>
      <c r="N109" s="4">
        <v>4.7692307692307701</v>
      </c>
      <c r="O109" s="4">
        <v>7.8461538461538503</v>
      </c>
      <c r="P109" s="4">
        <v>5.2307692307692299</v>
      </c>
      <c r="Q109" s="4">
        <v>3.8461538461538498</v>
      </c>
      <c r="R109" s="4">
        <v>6.1538461538461497</v>
      </c>
      <c r="S109" s="4">
        <v>6.7692307692307701</v>
      </c>
      <c r="T109" s="4">
        <v>5.5384615384615401</v>
      </c>
      <c r="U109" s="4">
        <v>4.6153846153846096</v>
      </c>
      <c r="V109" s="4">
        <v>5.8461538461538503</v>
      </c>
      <c r="W109" s="4">
        <v>6.9230769230769198</v>
      </c>
      <c r="X109" s="4">
        <v>3.0769230769230802</v>
      </c>
      <c r="Y109" s="4">
        <v>10.307692307692299</v>
      </c>
      <c r="Z109" s="4">
        <v>5.3846153846153904</v>
      </c>
      <c r="AA109" s="4">
        <v>8</v>
      </c>
      <c r="AB109" s="4">
        <v>2.4615384615384599</v>
      </c>
      <c r="AC109" s="4">
        <v>16.153846153846199</v>
      </c>
      <c r="AD109" s="4">
        <v>3.5384615384615401</v>
      </c>
      <c r="AE109" s="4">
        <v>4</v>
      </c>
      <c r="AF109" s="4">
        <v>9.3846153846153904</v>
      </c>
      <c r="AG109" s="4">
        <v>8.7692307692307701</v>
      </c>
      <c r="AH109" s="4">
        <v>13.2307692307692</v>
      </c>
      <c r="AI109" s="4">
        <v>13.2307692307692</v>
      </c>
      <c r="AJ109" s="4">
        <v>24.461538461538499</v>
      </c>
      <c r="AK109" s="4">
        <v>30.153846153846199</v>
      </c>
      <c r="AL109" s="4">
        <v>22.615384615384599</v>
      </c>
      <c r="AM109" s="4">
        <v>32.307692307692299</v>
      </c>
      <c r="AN109" s="4">
        <v>39.692307692307701</v>
      </c>
      <c r="AO109" s="4">
        <v>29.846153846153801</v>
      </c>
      <c r="AP109" s="4">
        <v>30.461538461538499</v>
      </c>
      <c r="AQ109" s="4">
        <v>12</v>
      </c>
      <c r="AR109" s="4">
        <v>27.230769230769202</v>
      </c>
      <c r="AS109" s="4">
        <v>19.846153846153801</v>
      </c>
      <c r="AT109" s="4">
        <v>23.384615384615401</v>
      </c>
      <c r="AU109" s="4">
        <v>18.461538461538499</v>
      </c>
      <c r="AV109" s="4">
        <v>22.461538461538499</v>
      </c>
      <c r="AW109" s="4">
        <v>21.230769230769202</v>
      </c>
      <c r="AX109" s="4">
        <v>9.3846153846153904</v>
      </c>
      <c r="AY109" s="4">
        <v>25.538461538461501</v>
      </c>
      <c r="AZ109" s="4">
        <v>37.692307692307701</v>
      </c>
      <c r="BA109" s="4">
        <v>34.153846153846203</v>
      </c>
      <c r="BB109" s="38">
        <v>650</v>
      </c>
    </row>
    <row r="110" spans="1:54" x14ac:dyDescent="0.3">
      <c r="A110" s="31" t="s">
        <v>12</v>
      </c>
      <c r="B110" s="5" t="s">
        <v>8</v>
      </c>
      <c r="C110" s="5" t="s">
        <v>4</v>
      </c>
      <c r="D110" s="9">
        <v>81.414681440443204</v>
      </c>
      <c r="E110" s="8">
        <v>69.268485141921303</v>
      </c>
      <c r="F110" s="8">
        <v>20</v>
      </c>
      <c r="G110" s="3">
        <v>1.94444444444444</v>
      </c>
      <c r="H110" s="4">
        <v>5.2777777777777803</v>
      </c>
      <c r="I110" s="4">
        <v>6.9444444444444402</v>
      </c>
      <c r="J110" s="4">
        <v>2.7777777777777799</v>
      </c>
      <c r="K110" s="4">
        <v>4.7222222222222197</v>
      </c>
      <c r="L110" s="4">
        <v>2.7777777777777799</v>
      </c>
      <c r="M110" s="4">
        <v>1.94444444444444</v>
      </c>
      <c r="N110" s="4">
        <v>3.3333333333333299</v>
      </c>
      <c r="O110" s="4">
        <v>2.7777777777777799</v>
      </c>
      <c r="P110" s="4">
        <v>3.8888888888888902</v>
      </c>
      <c r="Q110" s="4">
        <v>1.3888888888888899</v>
      </c>
      <c r="R110" s="4">
        <v>3.3333333333333299</v>
      </c>
      <c r="S110" s="4">
        <v>3.0555555555555598</v>
      </c>
      <c r="T110" s="4">
        <v>4.4444444444444402</v>
      </c>
      <c r="U110" s="4">
        <v>3.8888888888888902</v>
      </c>
      <c r="V110" s="4">
        <v>3.3333333333333299</v>
      </c>
      <c r="W110" s="4">
        <v>3.3333333333333299</v>
      </c>
      <c r="X110" s="4">
        <v>1.3888888888888899</v>
      </c>
      <c r="Y110" s="4">
        <v>5.8333333333333304</v>
      </c>
      <c r="Z110" s="4">
        <v>2.5</v>
      </c>
      <c r="AA110" s="4">
        <v>4.4444444444444402</v>
      </c>
      <c r="AB110" s="4">
        <v>1.3888888888888899</v>
      </c>
      <c r="AC110" s="4">
        <v>12.2222222222222</v>
      </c>
      <c r="AD110" s="4">
        <v>1.94444444444444</v>
      </c>
      <c r="AE110" s="4">
        <v>2.7777777777777799</v>
      </c>
      <c r="AF110" s="4">
        <v>5.5555555555555598</v>
      </c>
      <c r="AG110" s="4">
        <v>8.6111111111111107</v>
      </c>
      <c r="AH110" s="4">
        <v>12.7777777777778</v>
      </c>
      <c r="AI110" s="4">
        <v>12.5</v>
      </c>
      <c r="AJ110" s="4">
        <v>19.7222222222222</v>
      </c>
      <c r="AK110" s="4">
        <v>25</v>
      </c>
      <c r="AL110" s="4">
        <v>21.3888888888889</v>
      </c>
      <c r="AM110" s="4">
        <v>29.4444444444444</v>
      </c>
      <c r="AN110" s="4">
        <v>30.2777777777778</v>
      </c>
      <c r="AO110" s="4">
        <v>21.6666666666667</v>
      </c>
      <c r="AP110" s="4">
        <v>28.0555555555556</v>
      </c>
      <c r="AQ110" s="4">
        <v>10.5555555555556</v>
      </c>
      <c r="AR110" s="4">
        <v>18.8888888888889</v>
      </c>
      <c r="AS110" s="4">
        <v>18.3333333333333</v>
      </c>
      <c r="AT110" s="4">
        <v>23.0555555555556</v>
      </c>
      <c r="AU110" s="4">
        <v>13.3333333333333</v>
      </c>
      <c r="AV110" s="4">
        <v>23.3333333333333</v>
      </c>
      <c r="AW110" s="4">
        <v>19.7222222222222</v>
      </c>
      <c r="AX110" s="4">
        <v>8.0555555555555607</v>
      </c>
      <c r="AY110" s="4">
        <v>20.8333333333333</v>
      </c>
      <c r="AZ110" s="4">
        <v>28.3333333333333</v>
      </c>
      <c r="BA110" s="4">
        <v>25.2777777777778</v>
      </c>
      <c r="BB110" s="38">
        <v>361</v>
      </c>
    </row>
    <row r="111" spans="1:54" x14ac:dyDescent="0.3">
      <c r="A111" s="31" t="s">
        <v>12</v>
      </c>
      <c r="B111" s="5" t="s">
        <v>8</v>
      </c>
      <c r="C111" s="5" t="s">
        <v>5</v>
      </c>
      <c r="D111" s="9">
        <v>88.417937219730902</v>
      </c>
      <c r="E111" s="8">
        <v>63.4740263347867</v>
      </c>
      <c r="F111" s="8">
        <v>14.7982062780269</v>
      </c>
      <c r="G111" s="3">
        <v>0.89686098654708502</v>
      </c>
      <c r="H111" s="4">
        <v>2.6905829596412598</v>
      </c>
      <c r="I111" s="4">
        <v>4.9327354260089704</v>
      </c>
      <c r="J111" s="4">
        <v>2.2421524663677102</v>
      </c>
      <c r="K111" s="4">
        <v>4.9327354260089704</v>
      </c>
      <c r="L111" s="4">
        <v>1.3452914798206299</v>
      </c>
      <c r="M111" s="4">
        <v>1.79372197309417</v>
      </c>
      <c r="N111" s="4">
        <v>3.5874439461883401</v>
      </c>
      <c r="O111" s="4">
        <v>2.6905829596412598</v>
      </c>
      <c r="P111" s="4">
        <v>1.3452914798206299</v>
      </c>
      <c r="Q111" s="4">
        <v>1.3452914798206299</v>
      </c>
      <c r="R111" s="4">
        <v>2.6905829596412598</v>
      </c>
      <c r="S111" s="4">
        <v>3.1390134529148002</v>
      </c>
      <c r="T111" s="4">
        <v>1.79372197309417</v>
      </c>
      <c r="U111" s="4">
        <v>2.6905829596412598</v>
      </c>
      <c r="V111" s="4">
        <v>1.79372197309417</v>
      </c>
      <c r="W111" s="4">
        <v>0.89686098654708502</v>
      </c>
      <c r="X111" s="4">
        <v>1.3452914798206299</v>
      </c>
      <c r="Y111" s="4">
        <v>5.3811659192825099</v>
      </c>
      <c r="Z111" s="4">
        <v>3.1390134529148002</v>
      </c>
      <c r="AA111" s="4">
        <v>3.1390134529148002</v>
      </c>
      <c r="AB111" s="4">
        <v>2.2421524663677102</v>
      </c>
      <c r="AC111" s="4">
        <v>7.6233183856502196</v>
      </c>
      <c r="AD111" s="4">
        <v>1.79372197309417</v>
      </c>
      <c r="AE111" s="4">
        <v>2.2421524663677102</v>
      </c>
      <c r="AF111" s="4">
        <v>5.8295964125560502</v>
      </c>
      <c r="AG111" s="4">
        <v>8.52017937219731</v>
      </c>
      <c r="AH111" s="4">
        <v>11.2107623318386</v>
      </c>
      <c r="AI111" s="4">
        <v>9.8654708520179408</v>
      </c>
      <c r="AJ111" s="4">
        <v>11.6591928251121</v>
      </c>
      <c r="AK111" s="4">
        <v>22.421524663677101</v>
      </c>
      <c r="AL111" s="4">
        <v>17.040358744394599</v>
      </c>
      <c r="AM111" s="4">
        <v>25.5605381165919</v>
      </c>
      <c r="AN111" s="4">
        <v>29.596412556053799</v>
      </c>
      <c r="AO111" s="4">
        <v>16.5919282511211</v>
      </c>
      <c r="AP111" s="4">
        <v>16.143497757847499</v>
      </c>
      <c r="AQ111" s="4">
        <v>9.4170403587443907</v>
      </c>
      <c r="AR111" s="4">
        <v>17.937219730941699</v>
      </c>
      <c r="AS111" s="4">
        <v>15.695067264574</v>
      </c>
      <c r="AT111" s="4">
        <v>24.215246636771301</v>
      </c>
      <c r="AU111" s="4">
        <v>8.9686098654708495</v>
      </c>
      <c r="AV111" s="4">
        <v>16.143497757847499</v>
      </c>
      <c r="AW111" s="4">
        <v>15.2466367713004</v>
      </c>
      <c r="AX111" s="4">
        <v>6.2780269058296003</v>
      </c>
      <c r="AY111" s="4">
        <v>13.901345291479799</v>
      </c>
      <c r="AZ111" s="4">
        <v>20.627802690583</v>
      </c>
      <c r="BA111" s="4">
        <v>20.627802690583</v>
      </c>
      <c r="BB111" s="38">
        <v>223</v>
      </c>
    </row>
    <row r="112" spans="1:54" x14ac:dyDescent="0.3">
      <c r="A112" s="31" t="s">
        <v>12</v>
      </c>
      <c r="B112" s="5" t="s">
        <v>8</v>
      </c>
      <c r="C112" s="5" t="s">
        <v>6</v>
      </c>
      <c r="D112" s="9">
        <v>97.686363636363595</v>
      </c>
      <c r="E112" s="8">
        <v>60.648289686998098</v>
      </c>
      <c r="F112" s="8">
        <v>10.6060606060606</v>
      </c>
      <c r="G112" s="3">
        <v>0</v>
      </c>
      <c r="H112" s="4">
        <v>6.0606060606060597</v>
      </c>
      <c r="I112" s="4">
        <v>4.5454545454545503</v>
      </c>
      <c r="J112" s="4">
        <v>0</v>
      </c>
      <c r="K112" s="4">
        <v>3.0303030303030298</v>
      </c>
      <c r="L112" s="4">
        <v>3.0303030303030298</v>
      </c>
      <c r="M112" s="4">
        <v>1.51515151515152</v>
      </c>
      <c r="N112" s="4">
        <v>3.0303030303030298</v>
      </c>
      <c r="O112" s="4">
        <v>1.51515151515152</v>
      </c>
      <c r="P112" s="4">
        <v>0</v>
      </c>
      <c r="Q112" s="4">
        <v>0</v>
      </c>
      <c r="R112" s="4">
        <v>1.51515151515152</v>
      </c>
      <c r="S112" s="4">
        <v>3.0303030303030298</v>
      </c>
      <c r="T112" s="4">
        <v>3.0303030303030298</v>
      </c>
      <c r="U112" s="4">
        <v>1.51515151515152</v>
      </c>
      <c r="V112" s="4">
        <v>3.0303030303030298</v>
      </c>
      <c r="W112" s="4">
        <v>3.0303030303030298</v>
      </c>
      <c r="X112" s="4">
        <v>1.51515151515152</v>
      </c>
      <c r="Y112" s="4">
        <v>1.51515151515152</v>
      </c>
      <c r="Z112" s="4">
        <v>1.51515151515152</v>
      </c>
      <c r="AA112" s="4">
        <v>3.0303030303030298</v>
      </c>
      <c r="AB112" s="4">
        <v>1.51515151515152</v>
      </c>
      <c r="AC112" s="4">
        <v>12.1212121212121</v>
      </c>
      <c r="AD112" s="4">
        <v>3.0303030303030298</v>
      </c>
      <c r="AE112" s="4">
        <v>0</v>
      </c>
      <c r="AF112" s="4">
        <v>3.0303030303030298</v>
      </c>
      <c r="AG112" s="4">
        <v>6.0606060606060597</v>
      </c>
      <c r="AH112" s="4">
        <v>13.636363636363599</v>
      </c>
      <c r="AI112" s="4">
        <v>9.0909090909090899</v>
      </c>
      <c r="AJ112" s="4">
        <v>15.1515151515152</v>
      </c>
      <c r="AK112" s="4">
        <v>18.181818181818201</v>
      </c>
      <c r="AL112" s="4">
        <v>12.1212121212121</v>
      </c>
      <c r="AM112" s="4">
        <v>22.727272727272702</v>
      </c>
      <c r="AN112" s="4">
        <v>30.303030303030301</v>
      </c>
      <c r="AO112" s="4">
        <v>15.1515151515152</v>
      </c>
      <c r="AP112" s="4">
        <v>13.636363636363599</v>
      </c>
      <c r="AQ112" s="4">
        <v>7.5757575757575797</v>
      </c>
      <c r="AR112" s="4">
        <v>16.6666666666667</v>
      </c>
      <c r="AS112" s="4">
        <v>9.0909090909090899</v>
      </c>
      <c r="AT112" s="4">
        <v>16.6666666666667</v>
      </c>
      <c r="AU112" s="4">
        <v>6.0606060606060597</v>
      </c>
      <c r="AV112" s="4">
        <v>25.7575757575758</v>
      </c>
      <c r="AW112" s="4">
        <v>9.0909090909090899</v>
      </c>
      <c r="AX112" s="4">
        <v>9.0909090909090899</v>
      </c>
      <c r="AY112" s="4">
        <v>19.696969696969699</v>
      </c>
      <c r="AZ112" s="4">
        <v>24.2424242424242</v>
      </c>
      <c r="BA112" s="4">
        <v>18.181818181818201</v>
      </c>
      <c r="BB112" s="38">
        <v>66</v>
      </c>
    </row>
    <row r="113" spans="1:54" x14ac:dyDescent="0.3">
      <c r="A113" s="31" t="s">
        <v>12</v>
      </c>
      <c r="B113" s="5" t="s">
        <v>8</v>
      </c>
      <c r="C113" s="5" t="s">
        <v>7</v>
      </c>
      <c r="D113" s="9">
        <v>99.242105263157896</v>
      </c>
      <c r="E113" s="8">
        <v>77.794075151356907</v>
      </c>
      <c r="F113" s="8">
        <v>16.6666666666667</v>
      </c>
      <c r="G113" s="3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11.1111111111111</v>
      </c>
      <c r="AI113" s="4">
        <v>11.1111111111111</v>
      </c>
      <c r="AJ113" s="4">
        <v>11.1111111111111</v>
      </c>
      <c r="AK113" s="4">
        <v>5.5555555555555598</v>
      </c>
      <c r="AL113" s="4">
        <v>16.6666666666667</v>
      </c>
      <c r="AM113" s="4">
        <v>16.6666666666667</v>
      </c>
      <c r="AN113" s="4">
        <v>22.2222222222222</v>
      </c>
      <c r="AO113" s="4">
        <v>16.6666666666667</v>
      </c>
      <c r="AP113" s="4">
        <v>16.6666666666667</v>
      </c>
      <c r="AQ113" s="4">
        <v>22.2222222222222</v>
      </c>
      <c r="AR113" s="4">
        <v>5.5555555555555598</v>
      </c>
      <c r="AS113" s="4">
        <v>11.1111111111111</v>
      </c>
      <c r="AT113" s="4">
        <v>22.2222222222222</v>
      </c>
      <c r="AU113" s="4">
        <v>16.6666666666667</v>
      </c>
      <c r="AV113" s="4">
        <v>22.2222222222222</v>
      </c>
      <c r="AW113" s="4">
        <v>5.5555555555555598</v>
      </c>
      <c r="AX113" s="4">
        <v>11.1111111111111</v>
      </c>
      <c r="AY113" s="4">
        <v>22.2222222222222</v>
      </c>
      <c r="AZ113" s="4">
        <v>11.1111111111111</v>
      </c>
      <c r="BA113" s="4">
        <v>11.1111111111111</v>
      </c>
      <c r="BB113" s="38">
        <v>19</v>
      </c>
    </row>
    <row r="114" spans="1:54" x14ac:dyDescent="0.3">
      <c r="A114" s="31" t="s">
        <v>12</v>
      </c>
      <c r="B114" s="5" t="s">
        <v>9</v>
      </c>
      <c r="C114" s="5" t="s">
        <v>168</v>
      </c>
      <c r="D114" s="9">
        <v>77.601467251305905</v>
      </c>
      <c r="E114" s="8">
        <v>68.252264627589796</v>
      </c>
      <c r="F114" s="8">
        <v>19.511229649895199</v>
      </c>
      <c r="G114" s="3">
        <v>2.1703367425955302</v>
      </c>
      <c r="H114" s="4">
        <v>8.5148869620909995</v>
      </c>
      <c r="I114" s="4">
        <v>5.6771608575280901</v>
      </c>
      <c r="J114" s="4">
        <v>2.4826817552764902</v>
      </c>
      <c r="K114" s="4">
        <v>3.1396017918785399</v>
      </c>
      <c r="L114" s="4">
        <v>3.2193702966323698</v>
      </c>
      <c r="M114" s="4">
        <v>3.1512407308449699</v>
      </c>
      <c r="N114" s="4">
        <v>5.5400162141621401</v>
      </c>
      <c r="O114" s="4">
        <v>5.2988971809964598</v>
      </c>
      <c r="P114" s="4">
        <v>4.2009681958448803</v>
      </c>
      <c r="Q114" s="4">
        <v>2.3692584096723199</v>
      </c>
      <c r="R114" s="4">
        <v>3.2361384833284399</v>
      </c>
      <c r="S114" s="4">
        <v>5.4271805235728197</v>
      </c>
      <c r="T114" s="4">
        <v>4.0542404574839201</v>
      </c>
      <c r="U114" s="4">
        <v>3.33600564478269</v>
      </c>
      <c r="V114" s="4">
        <v>5.7481863601385497</v>
      </c>
      <c r="W114" s="4">
        <v>6.2457000256033401</v>
      </c>
      <c r="X114" s="4">
        <v>1.7998685433509101</v>
      </c>
      <c r="Y114" s="4">
        <v>6.9663330569741699</v>
      </c>
      <c r="Z114" s="4">
        <v>3.7338767057568698</v>
      </c>
      <c r="AA114" s="4">
        <v>5.2593046904885803</v>
      </c>
      <c r="AB114" s="4">
        <v>1.6167770090831</v>
      </c>
      <c r="AC114" s="4">
        <v>13.6037279359042</v>
      </c>
      <c r="AD114" s="4">
        <v>3.7394017313821499</v>
      </c>
      <c r="AE114" s="4">
        <v>3.1692771489409699</v>
      </c>
      <c r="AF114" s="4">
        <v>6.91927604590364</v>
      </c>
      <c r="AG114" s="4">
        <v>6.43849705831735</v>
      </c>
      <c r="AH114" s="4">
        <v>25.319973638455799</v>
      </c>
      <c r="AI114" s="4">
        <v>11.977792158680799</v>
      </c>
      <c r="AJ114" s="4">
        <v>17.1711319767318</v>
      </c>
      <c r="AK114" s="4">
        <v>27.2248001304065</v>
      </c>
      <c r="AL114" s="4">
        <v>19.028167512325901</v>
      </c>
      <c r="AM114" s="4">
        <v>21.371781755390298</v>
      </c>
      <c r="AN114" s="4">
        <v>29.782475788441101</v>
      </c>
      <c r="AO114" s="4">
        <v>17.295299268367401</v>
      </c>
      <c r="AP114" s="4">
        <v>24.436997579501099</v>
      </c>
      <c r="AQ114" s="4">
        <v>9.6989001952973393</v>
      </c>
      <c r="AR114" s="4">
        <v>24.633886210552198</v>
      </c>
      <c r="AS114" s="4">
        <v>14.066963289285001</v>
      </c>
      <c r="AT114" s="4">
        <v>14.7851013438218</v>
      </c>
      <c r="AU114" s="4">
        <v>18.6843472558086</v>
      </c>
      <c r="AV114" s="4">
        <v>19.689219493153601</v>
      </c>
      <c r="AW114" s="4">
        <v>22.113733190877099</v>
      </c>
      <c r="AX114" s="4">
        <v>8.7257019321998506</v>
      </c>
      <c r="AY114" s="4">
        <v>16.923317282807599</v>
      </c>
      <c r="AZ114" s="4">
        <v>23.727552213436599</v>
      </c>
      <c r="BA114" s="4">
        <v>30.516067151635401</v>
      </c>
      <c r="BB114" s="38">
        <v>3305</v>
      </c>
    </row>
    <row r="115" spans="1:54" x14ac:dyDescent="0.3">
      <c r="A115" s="31" t="s">
        <v>12</v>
      </c>
      <c r="B115" s="5" t="s">
        <v>9</v>
      </c>
      <c r="C115" s="5" t="s">
        <v>1</v>
      </c>
      <c r="D115" s="9">
        <v>60.2222222222222</v>
      </c>
      <c r="E115" s="8">
        <v>66.644519126325093</v>
      </c>
      <c r="F115" s="8">
        <v>25.7623554153523</v>
      </c>
      <c r="G115" s="3">
        <v>2.6288117770767601</v>
      </c>
      <c r="H115" s="4">
        <v>10.620399579390099</v>
      </c>
      <c r="I115" s="4">
        <v>7.6761303890641397</v>
      </c>
      <c r="J115" s="4">
        <v>3.47003154574133</v>
      </c>
      <c r="K115" s="4">
        <v>3.7854889589905398</v>
      </c>
      <c r="L115" s="4">
        <v>4.5215562565720298</v>
      </c>
      <c r="M115" s="4">
        <v>5.5730809674027304</v>
      </c>
      <c r="N115" s="4">
        <v>8.6225026288117803</v>
      </c>
      <c r="O115" s="4">
        <v>7.6761303890641397</v>
      </c>
      <c r="P115" s="4">
        <v>6.9400630914826502</v>
      </c>
      <c r="Q115" s="4">
        <v>3.68033648790747</v>
      </c>
      <c r="R115" s="4">
        <v>4.83701366982124</v>
      </c>
      <c r="S115" s="4">
        <v>9.7791798107255499</v>
      </c>
      <c r="T115" s="4">
        <v>6.3091482649842296</v>
      </c>
      <c r="U115" s="4">
        <v>4.9421661409043098</v>
      </c>
      <c r="V115" s="4">
        <v>9.3585699263932707</v>
      </c>
      <c r="W115" s="4">
        <v>10.620399579390099</v>
      </c>
      <c r="X115" s="4">
        <v>2.7339642481598299</v>
      </c>
      <c r="Y115" s="4">
        <v>10.0946372239748</v>
      </c>
      <c r="Z115" s="4">
        <v>6.0988433228180901</v>
      </c>
      <c r="AA115" s="4">
        <v>6.5194532071503701</v>
      </c>
      <c r="AB115" s="4">
        <v>2.1030494216614102</v>
      </c>
      <c r="AC115" s="4">
        <v>19.137749737118799</v>
      </c>
      <c r="AD115" s="4">
        <v>6.4143007360673003</v>
      </c>
      <c r="AE115" s="4">
        <v>5.2576235541535201</v>
      </c>
      <c r="AF115" s="4">
        <v>10.0946372239748</v>
      </c>
      <c r="AG115" s="4">
        <v>12.4079915878023</v>
      </c>
      <c r="AH115" s="4">
        <v>35.226077812828599</v>
      </c>
      <c r="AI115" s="4">
        <v>11.3564668769716</v>
      </c>
      <c r="AJ115" s="4">
        <v>19.242902208201901</v>
      </c>
      <c r="AK115" s="4">
        <v>33.3333333333333</v>
      </c>
      <c r="AL115" s="4">
        <v>25.341745531019999</v>
      </c>
      <c r="AM115" s="4">
        <v>20.715036803364899</v>
      </c>
      <c r="AN115" s="4">
        <v>33.123028391167203</v>
      </c>
      <c r="AO115" s="4">
        <v>17.770767613038899</v>
      </c>
      <c r="AP115" s="4">
        <v>30.494216614090401</v>
      </c>
      <c r="AQ115" s="4">
        <v>12.0925341745531</v>
      </c>
      <c r="AR115" s="4">
        <v>31.9663512092534</v>
      </c>
      <c r="AS115" s="4">
        <v>11.2513144058885</v>
      </c>
      <c r="AT115" s="4">
        <v>11.0410094637224</v>
      </c>
      <c r="AU115" s="4">
        <v>26.393270241850701</v>
      </c>
      <c r="AV115" s="4">
        <v>19.5583596214511</v>
      </c>
      <c r="AW115" s="4">
        <v>31.230283911671901</v>
      </c>
      <c r="AX115" s="4">
        <v>10.304942166140901</v>
      </c>
      <c r="AY115" s="4">
        <v>16.193480546792799</v>
      </c>
      <c r="AZ115" s="4">
        <v>27.234490010515199</v>
      </c>
      <c r="BA115" s="4">
        <v>45.425867507886402</v>
      </c>
      <c r="BB115" s="38">
        <v>954</v>
      </c>
    </row>
    <row r="116" spans="1:54" x14ac:dyDescent="0.3">
      <c r="A116" s="31" t="s">
        <v>12</v>
      </c>
      <c r="B116" s="5" t="s">
        <v>9</v>
      </c>
      <c r="C116" s="5" t="s">
        <v>2</v>
      </c>
      <c r="D116" s="9">
        <v>78.0566277836691</v>
      </c>
      <c r="E116" s="8">
        <v>68.091940125537803</v>
      </c>
      <c r="F116" s="8">
        <v>18.895966029724001</v>
      </c>
      <c r="G116" s="3">
        <v>2.4416135881104002</v>
      </c>
      <c r="H116" s="4">
        <v>9.6602972399150708</v>
      </c>
      <c r="I116" s="4">
        <v>7.0063694267515899</v>
      </c>
      <c r="J116" s="4">
        <v>2.12314225053079</v>
      </c>
      <c r="K116" s="4">
        <v>3.0785562632696402</v>
      </c>
      <c r="L116" s="4">
        <v>3.3970276008492601</v>
      </c>
      <c r="M116" s="4">
        <v>3.1847133757961799</v>
      </c>
      <c r="N116" s="4">
        <v>4.9893842887473498</v>
      </c>
      <c r="O116" s="4">
        <v>5.0955414012738904</v>
      </c>
      <c r="P116" s="4">
        <v>3.8216560509554101</v>
      </c>
      <c r="Q116" s="4">
        <v>2.33545647558386</v>
      </c>
      <c r="R116" s="4">
        <v>2.9723991507431</v>
      </c>
      <c r="S116" s="4">
        <v>5.3078556263269601</v>
      </c>
      <c r="T116" s="4">
        <v>4.5647558386411902</v>
      </c>
      <c r="U116" s="4">
        <v>3.29087048832272</v>
      </c>
      <c r="V116" s="4">
        <v>6.4755838641189003</v>
      </c>
      <c r="W116" s="4">
        <v>6.9002123142250502</v>
      </c>
      <c r="X116" s="4">
        <v>1.80467091295117</v>
      </c>
      <c r="Y116" s="4">
        <v>7.7494692144373696</v>
      </c>
      <c r="Z116" s="4">
        <v>3.1847133757961799</v>
      </c>
      <c r="AA116" s="4">
        <v>5.62632696390658</v>
      </c>
      <c r="AB116" s="4">
        <v>1.2738853503184699</v>
      </c>
      <c r="AC116" s="4">
        <v>14.968152866242001</v>
      </c>
      <c r="AD116" s="4">
        <v>3.5031847133757998</v>
      </c>
      <c r="AE116" s="4">
        <v>2.9723991507431</v>
      </c>
      <c r="AF116" s="4">
        <v>7.1125265392781296</v>
      </c>
      <c r="AG116" s="4">
        <v>4.6709129511677299</v>
      </c>
      <c r="AH116" s="4">
        <v>27.9193205944798</v>
      </c>
      <c r="AI116" s="4">
        <v>10.4033970276008</v>
      </c>
      <c r="AJ116" s="4">
        <v>18.046709129511701</v>
      </c>
      <c r="AK116" s="4">
        <v>28.025477707006399</v>
      </c>
      <c r="AL116" s="4">
        <v>19.8513800424628</v>
      </c>
      <c r="AM116" s="4">
        <v>22.611464968152902</v>
      </c>
      <c r="AN116" s="4">
        <v>31.316348195329098</v>
      </c>
      <c r="AO116" s="4">
        <v>19.8513800424628</v>
      </c>
      <c r="AP116" s="4">
        <v>26.1146496815287</v>
      </c>
      <c r="AQ116" s="4">
        <v>8.0679405520169905</v>
      </c>
      <c r="AR116" s="4">
        <v>25.690021231422499</v>
      </c>
      <c r="AS116" s="4">
        <v>13.1634819532909</v>
      </c>
      <c r="AT116" s="4">
        <v>14.012738853503199</v>
      </c>
      <c r="AU116" s="4">
        <v>20.169851380042498</v>
      </c>
      <c r="AV116" s="4">
        <v>19.0021231422505</v>
      </c>
      <c r="AW116" s="4">
        <v>22.611464968152902</v>
      </c>
      <c r="AX116" s="4">
        <v>8.0679405520169905</v>
      </c>
      <c r="AY116" s="4">
        <v>17.834394904458598</v>
      </c>
      <c r="AZ116" s="4">
        <v>25.265392781316301</v>
      </c>
      <c r="BA116" s="4">
        <v>30.467091295116798</v>
      </c>
      <c r="BB116" s="38">
        <v>943</v>
      </c>
    </row>
    <row r="117" spans="1:54" x14ac:dyDescent="0.3">
      <c r="A117" s="31" t="s">
        <v>12</v>
      </c>
      <c r="B117" s="5" t="s">
        <v>9</v>
      </c>
      <c r="C117" s="5" t="s">
        <v>3</v>
      </c>
      <c r="D117" s="9">
        <v>84.917041800643105</v>
      </c>
      <c r="E117" s="8">
        <v>65.574481252672001</v>
      </c>
      <c r="F117" s="8">
        <v>16.747181964573301</v>
      </c>
      <c r="G117" s="3">
        <v>2.0933977455716599</v>
      </c>
      <c r="H117" s="4">
        <v>9.8228663446054707</v>
      </c>
      <c r="I117" s="4">
        <v>4.5088566827697303</v>
      </c>
      <c r="J117" s="4">
        <v>2.0933977455716599</v>
      </c>
      <c r="K117" s="4">
        <v>3.5426731078904998</v>
      </c>
      <c r="L117" s="4">
        <v>2.7375201288244799</v>
      </c>
      <c r="M117" s="4">
        <v>1.93236714975845</v>
      </c>
      <c r="N117" s="4">
        <v>5.3140096618357502</v>
      </c>
      <c r="O117" s="4">
        <v>4.9919484702093397</v>
      </c>
      <c r="P117" s="4">
        <v>3.0595813204508899</v>
      </c>
      <c r="Q117" s="4">
        <v>1.61030595813205</v>
      </c>
      <c r="R117" s="4">
        <v>1.93236714975845</v>
      </c>
      <c r="S117" s="4">
        <v>3.3816425120772902</v>
      </c>
      <c r="T117" s="4">
        <v>2.7375201288244799</v>
      </c>
      <c r="U117" s="4">
        <v>2.7375201288244799</v>
      </c>
      <c r="V117" s="4">
        <v>4.9919484702093397</v>
      </c>
      <c r="W117" s="4">
        <v>4.0257648953301102</v>
      </c>
      <c r="X117" s="4">
        <v>1.1272141706924299</v>
      </c>
      <c r="Y117" s="4">
        <v>6.1191626409017701</v>
      </c>
      <c r="Z117" s="4">
        <v>2.8985507246376798</v>
      </c>
      <c r="AA117" s="4">
        <v>6.6022544283413804</v>
      </c>
      <c r="AB117" s="4">
        <v>1.4492753623188399</v>
      </c>
      <c r="AC117" s="4">
        <v>12.399355877616699</v>
      </c>
      <c r="AD117" s="4">
        <v>2.2544283413848598</v>
      </c>
      <c r="AE117" s="4">
        <v>1.7713365539452499</v>
      </c>
      <c r="AF117" s="4">
        <v>5.9581320450885702</v>
      </c>
      <c r="AG117" s="4">
        <v>4.0257648953301102</v>
      </c>
      <c r="AH117" s="4">
        <v>18.3574879227053</v>
      </c>
      <c r="AI117" s="4">
        <v>11.7552334943639</v>
      </c>
      <c r="AJ117" s="4">
        <v>14.492753623188401</v>
      </c>
      <c r="AK117" s="4">
        <v>24.6376811594203</v>
      </c>
      <c r="AL117" s="4">
        <v>15.6199677938808</v>
      </c>
      <c r="AM117" s="4">
        <v>21.256038647343001</v>
      </c>
      <c r="AN117" s="4">
        <v>30.273752012882401</v>
      </c>
      <c r="AO117" s="4">
        <v>18.196457326892101</v>
      </c>
      <c r="AP117" s="4">
        <v>23.188405797101399</v>
      </c>
      <c r="AQ117" s="4">
        <v>7.8904991948470196</v>
      </c>
      <c r="AR117" s="4">
        <v>21.417069243156199</v>
      </c>
      <c r="AS117" s="4">
        <v>17.0692431561997</v>
      </c>
      <c r="AT117" s="4">
        <v>13.5265700483092</v>
      </c>
      <c r="AU117" s="4">
        <v>13.365539452496</v>
      </c>
      <c r="AV117" s="4">
        <v>18.840579710144901</v>
      </c>
      <c r="AW117" s="4">
        <v>16.425120772946901</v>
      </c>
      <c r="AX117" s="4">
        <v>5.7971014492753596</v>
      </c>
      <c r="AY117" s="4">
        <v>17.3913043478261</v>
      </c>
      <c r="AZ117" s="4">
        <v>22.866344605475</v>
      </c>
      <c r="BA117" s="4">
        <v>24.476650563607102</v>
      </c>
      <c r="BB117" s="38">
        <v>622</v>
      </c>
    </row>
    <row r="118" spans="1:54" x14ac:dyDescent="0.3">
      <c r="A118" s="31" t="s">
        <v>12</v>
      </c>
      <c r="B118" s="5" t="s">
        <v>9</v>
      </c>
      <c r="C118" s="5" t="s">
        <v>4</v>
      </c>
      <c r="D118" s="9">
        <v>91.025000000000006</v>
      </c>
      <c r="E118" s="8">
        <v>69.7354153901058</v>
      </c>
      <c r="F118" s="8">
        <v>16.842105263157901</v>
      </c>
      <c r="G118" s="3">
        <v>0.78947368421052599</v>
      </c>
      <c r="H118" s="4">
        <v>3.9473684210526301</v>
      </c>
      <c r="I118" s="4">
        <v>3.42105263157895</v>
      </c>
      <c r="J118" s="4">
        <v>2.1052631578947398</v>
      </c>
      <c r="K118" s="4">
        <v>2.6315789473684199</v>
      </c>
      <c r="L118" s="4">
        <v>2.1052631578947398</v>
      </c>
      <c r="M118" s="4">
        <v>1.84210526315789</v>
      </c>
      <c r="N118" s="4">
        <v>2.1052631578947398</v>
      </c>
      <c r="O118" s="4">
        <v>3.42105263157895</v>
      </c>
      <c r="P118" s="4">
        <v>2.6315789473684199</v>
      </c>
      <c r="Q118" s="4">
        <v>1.57894736842105</v>
      </c>
      <c r="R118" s="4">
        <v>2.6315789473684199</v>
      </c>
      <c r="S118" s="4">
        <v>2.6315789473684199</v>
      </c>
      <c r="T118" s="4">
        <v>2.3684210526315801</v>
      </c>
      <c r="U118" s="4">
        <v>2.1052631578947398</v>
      </c>
      <c r="V118" s="4">
        <v>1.57894736842105</v>
      </c>
      <c r="W118" s="4">
        <v>2.1052631578947398</v>
      </c>
      <c r="X118" s="4">
        <v>1.57894736842105</v>
      </c>
      <c r="Y118" s="4">
        <v>3.6842105263157898</v>
      </c>
      <c r="Z118" s="4">
        <v>2.1052631578947398</v>
      </c>
      <c r="AA118" s="4">
        <v>2.3684210526315801</v>
      </c>
      <c r="AB118" s="4">
        <v>1.57894736842105</v>
      </c>
      <c r="AC118" s="4">
        <v>8.6842105263157894</v>
      </c>
      <c r="AD118" s="4">
        <v>1.84210526315789</v>
      </c>
      <c r="AE118" s="4">
        <v>2.3684210526315801</v>
      </c>
      <c r="AF118" s="4">
        <v>4.7368421052631602</v>
      </c>
      <c r="AG118" s="4">
        <v>3.6842105263157898</v>
      </c>
      <c r="AH118" s="4">
        <v>18.157894736842099</v>
      </c>
      <c r="AI118" s="4">
        <v>14.473684210526301</v>
      </c>
      <c r="AJ118" s="4">
        <v>17.6315789473684</v>
      </c>
      <c r="AK118" s="4">
        <v>22.3684210526316</v>
      </c>
      <c r="AL118" s="4">
        <v>15</v>
      </c>
      <c r="AM118" s="4">
        <v>23.684210526315798</v>
      </c>
      <c r="AN118" s="4">
        <v>24.473684210526301</v>
      </c>
      <c r="AO118" s="4">
        <v>12.894736842105299</v>
      </c>
      <c r="AP118" s="4">
        <v>17.105263157894701</v>
      </c>
      <c r="AQ118" s="4">
        <v>10.2631578947368</v>
      </c>
      <c r="AR118" s="4">
        <v>19.473684210526301</v>
      </c>
      <c r="AS118" s="4">
        <v>16.315789473684202</v>
      </c>
      <c r="AT118" s="4">
        <v>19.473684210526301</v>
      </c>
      <c r="AU118" s="4">
        <v>12.3684210526316</v>
      </c>
      <c r="AV118" s="4">
        <v>20.789473684210499</v>
      </c>
      <c r="AW118" s="4">
        <v>15.789473684210501</v>
      </c>
      <c r="AX118" s="4">
        <v>8.6842105263157894</v>
      </c>
      <c r="AY118" s="4">
        <v>15</v>
      </c>
      <c r="AZ118" s="4">
        <v>18.421052631578899</v>
      </c>
      <c r="BA118" s="4">
        <v>19.210526315789501</v>
      </c>
      <c r="BB118" s="38">
        <v>380</v>
      </c>
    </row>
    <row r="119" spans="1:54" x14ac:dyDescent="0.3">
      <c r="A119" s="31" t="s">
        <v>12</v>
      </c>
      <c r="B119" s="5" t="s">
        <v>9</v>
      </c>
      <c r="C119" s="5" t="s">
        <v>5</v>
      </c>
      <c r="D119" s="9">
        <v>96.800687285223404</v>
      </c>
      <c r="E119" s="8">
        <v>65.177566477583397</v>
      </c>
      <c r="F119" s="8">
        <v>12.714776632302399</v>
      </c>
      <c r="G119" s="3">
        <v>1.0309278350515501</v>
      </c>
      <c r="H119" s="4">
        <v>3.7800687285223402</v>
      </c>
      <c r="I119" s="4">
        <v>1.7182130584192401</v>
      </c>
      <c r="J119" s="4">
        <v>2.0618556701030899</v>
      </c>
      <c r="K119" s="4">
        <v>1.7182130584192401</v>
      </c>
      <c r="L119" s="4">
        <v>1.3745704467354001</v>
      </c>
      <c r="M119" s="4">
        <v>0.68728522336769804</v>
      </c>
      <c r="N119" s="4">
        <v>3.43642611683849</v>
      </c>
      <c r="O119" s="4">
        <v>1.7182130584192401</v>
      </c>
      <c r="P119" s="4">
        <v>1.3745704467354001</v>
      </c>
      <c r="Q119" s="4">
        <v>1.0309278350515501</v>
      </c>
      <c r="R119" s="4">
        <v>1.7182130584192401</v>
      </c>
      <c r="S119" s="4">
        <v>1.0309278350515501</v>
      </c>
      <c r="T119" s="4">
        <v>1.7182130584192401</v>
      </c>
      <c r="U119" s="4">
        <v>1.3745704467354001</v>
      </c>
      <c r="V119" s="4">
        <v>1.0309278350515501</v>
      </c>
      <c r="W119" s="4">
        <v>1.0309278350515501</v>
      </c>
      <c r="X119" s="4">
        <v>1.0309278350515501</v>
      </c>
      <c r="Y119" s="4">
        <v>1.7182130584192401</v>
      </c>
      <c r="Z119" s="4">
        <v>2.4054982817869401</v>
      </c>
      <c r="AA119" s="4">
        <v>2.0618556701030899</v>
      </c>
      <c r="AB119" s="4">
        <v>1.3745704467354001</v>
      </c>
      <c r="AC119" s="4">
        <v>4.46735395189003</v>
      </c>
      <c r="AD119" s="4">
        <v>1.3745704467354001</v>
      </c>
      <c r="AE119" s="4">
        <v>1.7182130584192401</v>
      </c>
      <c r="AF119" s="4">
        <v>3.0927835051546402</v>
      </c>
      <c r="AG119" s="4">
        <v>2.7491408934707899</v>
      </c>
      <c r="AH119" s="4">
        <v>13.4020618556701</v>
      </c>
      <c r="AI119" s="4">
        <v>12.3711340206186</v>
      </c>
      <c r="AJ119" s="4">
        <v>13.0584192439863</v>
      </c>
      <c r="AK119" s="4">
        <v>16.838487972508599</v>
      </c>
      <c r="AL119" s="4">
        <v>12.027491408934701</v>
      </c>
      <c r="AM119" s="4">
        <v>17.869415807560099</v>
      </c>
      <c r="AN119" s="4">
        <v>23.7113402061856</v>
      </c>
      <c r="AO119" s="4">
        <v>12.714776632302399</v>
      </c>
      <c r="AP119" s="4">
        <v>14.0893470790378</v>
      </c>
      <c r="AQ119" s="4">
        <v>12.3711340206186</v>
      </c>
      <c r="AR119" s="4">
        <v>15.807560137456999</v>
      </c>
      <c r="AS119" s="4">
        <v>18.556701030927801</v>
      </c>
      <c r="AT119" s="4">
        <v>18.213058419244</v>
      </c>
      <c r="AU119" s="4">
        <v>10.3092783505155</v>
      </c>
      <c r="AV119" s="4">
        <v>20.618556701030901</v>
      </c>
      <c r="AW119" s="4">
        <v>14.4329896907216</v>
      </c>
      <c r="AX119" s="4">
        <v>10.6529209621993</v>
      </c>
      <c r="AY119" s="4">
        <v>14.0893470790378</v>
      </c>
      <c r="AZ119" s="4">
        <v>17.525773195876301</v>
      </c>
      <c r="BA119" s="4">
        <v>12.714776632302399</v>
      </c>
      <c r="BB119" s="38">
        <v>291</v>
      </c>
    </row>
    <row r="120" spans="1:54" x14ac:dyDescent="0.3">
      <c r="A120" s="31" t="s">
        <v>12</v>
      </c>
      <c r="B120" s="5" t="s">
        <v>9</v>
      </c>
      <c r="C120" s="5" t="s">
        <v>6</v>
      </c>
      <c r="D120" s="9">
        <v>84.051456310679598</v>
      </c>
      <c r="E120" s="8">
        <v>68.348075211473699</v>
      </c>
      <c r="F120" s="8">
        <v>14.5631067961165</v>
      </c>
      <c r="G120" s="3">
        <v>1.94174757281553</v>
      </c>
      <c r="H120" s="4">
        <v>2.9126213592233001</v>
      </c>
      <c r="I120" s="4">
        <v>2.9126213592233001</v>
      </c>
      <c r="J120" s="4">
        <v>0</v>
      </c>
      <c r="K120" s="4">
        <v>1.94174757281553</v>
      </c>
      <c r="L120" s="4">
        <v>0</v>
      </c>
      <c r="M120" s="4">
        <v>0.970873786407767</v>
      </c>
      <c r="N120" s="4">
        <v>4.8543689320388301</v>
      </c>
      <c r="O120" s="4">
        <v>0</v>
      </c>
      <c r="P120" s="4">
        <v>1.94174757281553</v>
      </c>
      <c r="Q120" s="4">
        <v>0</v>
      </c>
      <c r="R120" s="4">
        <v>0.970873786407767</v>
      </c>
      <c r="S120" s="4">
        <v>0.970873786407767</v>
      </c>
      <c r="T120" s="4">
        <v>0.970873786407767</v>
      </c>
      <c r="U120" s="4">
        <v>0.970873786407767</v>
      </c>
      <c r="V120" s="4">
        <v>0.970873786407767</v>
      </c>
      <c r="W120" s="4">
        <v>0</v>
      </c>
      <c r="X120" s="4">
        <v>0.970873786407767</v>
      </c>
      <c r="Y120" s="4">
        <v>1.94174757281553</v>
      </c>
      <c r="Z120" s="4">
        <v>0.970873786407767</v>
      </c>
      <c r="AA120" s="4">
        <v>2.9126213592233001</v>
      </c>
      <c r="AB120" s="4">
        <v>0</v>
      </c>
      <c r="AC120" s="4">
        <v>4.8543689320388301</v>
      </c>
      <c r="AD120" s="4">
        <v>0</v>
      </c>
      <c r="AE120" s="4">
        <v>0</v>
      </c>
      <c r="AF120" s="4">
        <v>2.9126213592233001</v>
      </c>
      <c r="AG120" s="4">
        <v>0.970873786407767</v>
      </c>
      <c r="AH120" s="4">
        <v>15.5339805825243</v>
      </c>
      <c r="AI120" s="4">
        <v>18.446601941747598</v>
      </c>
      <c r="AJ120" s="4">
        <v>15.5339805825243</v>
      </c>
      <c r="AK120" s="4">
        <v>17.475728155339802</v>
      </c>
      <c r="AL120" s="4">
        <v>9.7087378640776691</v>
      </c>
      <c r="AM120" s="4">
        <v>20.3883495145631</v>
      </c>
      <c r="AN120" s="4">
        <v>22.330097087378601</v>
      </c>
      <c r="AO120" s="4">
        <v>14.5631067961165</v>
      </c>
      <c r="AP120" s="4">
        <v>18.446601941747598</v>
      </c>
      <c r="AQ120" s="4">
        <v>9.7087378640776691</v>
      </c>
      <c r="AR120" s="4">
        <v>13.5922330097087</v>
      </c>
      <c r="AS120" s="4">
        <v>8.7378640776699008</v>
      </c>
      <c r="AT120" s="4">
        <v>30.097087378640801</v>
      </c>
      <c r="AU120" s="4">
        <v>11.6504854368932</v>
      </c>
      <c r="AV120" s="4">
        <v>21.3592233009709</v>
      </c>
      <c r="AW120" s="4">
        <v>16.504854368932001</v>
      </c>
      <c r="AX120" s="4">
        <v>14.5631067961165</v>
      </c>
      <c r="AY120" s="4">
        <v>20.3883495145631</v>
      </c>
      <c r="AZ120" s="4">
        <v>18.446601941747598</v>
      </c>
      <c r="BA120" s="4">
        <v>21.3592233009709</v>
      </c>
      <c r="BB120" s="38">
        <v>103</v>
      </c>
    </row>
    <row r="121" spans="1:54" x14ac:dyDescent="0.3">
      <c r="A121" s="31" t="s">
        <v>12</v>
      </c>
      <c r="B121" s="5" t="s">
        <v>9</v>
      </c>
      <c r="C121" s="5" t="s">
        <v>7</v>
      </c>
      <c r="D121" s="9">
        <v>79.174999999999997</v>
      </c>
      <c r="E121" s="8">
        <v>73.975267672869705</v>
      </c>
      <c r="F121" s="8">
        <v>16.6666666666667</v>
      </c>
      <c r="G121" s="3">
        <v>8.3333333333333304</v>
      </c>
      <c r="H121" s="4">
        <v>0</v>
      </c>
      <c r="I121" s="4">
        <v>0</v>
      </c>
      <c r="J121" s="4">
        <v>8.3333333333333304</v>
      </c>
      <c r="K121" s="4">
        <v>0</v>
      </c>
      <c r="L121" s="4">
        <v>8.3333333333333304</v>
      </c>
      <c r="M121" s="4">
        <v>0</v>
      </c>
      <c r="N121" s="4">
        <v>0</v>
      </c>
      <c r="O121" s="4">
        <v>16.6666666666667</v>
      </c>
      <c r="P121" s="4">
        <v>8.3333333333333304</v>
      </c>
      <c r="Q121" s="4">
        <v>8.3333333333333304</v>
      </c>
      <c r="R121" s="4">
        <v>16.6666666666667</v>
      </c>
      <c r="S121" s="4">
        <v>8.3333333333333304</v>
      </c>
      <c r="T121" s="4">
        <v>0</v>
      </c>
      <c r="U121" s="4">
        <v>8.3333333333333304</v>
      </c>
      <c r="V121" s="4">
        <v>0</v>
      </c>
      <c r="W121" s="4">
        <v>16.6666666666667</v>
      </c>
      <c r="X121" s="4">
        <v>0</v>
      </c>
      <c r="Y121" s="4">
        <v>8.3333333333333304</v>
      </c>
      <c r="Z121" s="4">
        <v>8.3333333333333304</v>
      </c>
      <c r="AA121" s="4">
        <v>0</v>
      </c>
      <c r="AB121" s="4">
        <v>8.3333333333333304</v>
      </c>
      <c r="AC121" s="4">
        <v>0</v>
      </c>
      <c r="AD121" s="4">
        <v>16.6666666666667</v>
      </c>
      <c r="AE121" s="4">
        <v>8.3333333333333304</v>
      </c>
      <c r="AF121" s="4">
        <v>0</v>
      </c>
      <c r="AG121" s="4">
        <v>16.6666666666667</v>
      </c>
      <c r="AH121" s="4">
        <v>16.6666666666667</v>
      </c>
      <c r="AI121" s="4">
        <v>25</v>
      </c>
      <c r="AJ121" s="4">
        <v>16.6666666666667</v>
      </c>
      <c r="AK121" s="4">
        <v>50</v>
      </c>
      <c r="AL121" s="4">
        <v>16.6666666666667</v>
      </c>
      <c r="AM121" s="4">
        <v>8.3333333333333304</v>
      </c>
      <c r="AN121" s="4">
        <v>16.6666666666667</v>
      </c>
      <c r="AO121" s="4">
        <v>8.3333333333333304</v>
      </c>
      <c r="AP121" s="4">
        <v>16.6666666666667</v>
      </c>
      <c r="AQ121" s="4">
        <v>0</v>
      </c>
      <c r="AR121" s="4">
        <v>16.6666666666667</v>
      </c>
      <c r="AS121" s="4">
        <v>16.6666666666667</v>
      </c>
      <c r="AT121" s="4">
        <v>33.3333333333333</v>
      </c>
      <c r="AU121" s="4">
        <v>25</v>
      </c>
      <c r="AV121" s="4">
        <v>33.3333333333333</v>
      </c>
      <c r="AW121" s="4">
        <v>16.6666666666667</v>
      </c>
      <c r="AX121" s="4">
        <v>8.3333333333333304</v>
      </c>
      <c r="AY121" s="4">
        <v>33.3333333333333</v>
      </c>
      <c r="AZ121" s="4">
        <v>25</v>
      </c>
      <c r="BA121" s="4">
        <v>33.3333333333333</v>
      </c>
      <c r="BB121" s="38">
        <v>12</v>
      </c>
    </row>
    <row r="122" spans="1:54" x14ac:dyDescent="0.3">
      <c r="A122" s="31" t="s">
        <v>13</v>
      </c>
      <c r="B122" s="5" t="s">
        <v>168</v>
      </c>
      <c r="C122" s="5" t="s">
        <v>168</v>
      </c>
      <c r="D122" s="9">
        <v>72.475950217538397</v>
      </c>
      <c r="E122" s="8">
        <v>71.577865479352496</v>
      </c>
      <c r="F122" s="8">
        <v>22.979572895775298</v>
      </c>
      <c r="G122" s="3">
        <v>2.19822559984663</v>
      </c>
      <c r="H122" s="4">
        <v>7.3644737930137003</v>
      </c>
      <c r="I122" s="4">
        <v>12.154950927997699</v>
      </c>
      <c r="J122" s="4">
        <v>2.3358757748972798</v>
      </c>
      <c r="K122" s="4">
        <v>3.7283108489951502</v>
      </c>
      <c r="L122" s="4">
        <v>5.0038463581837904</v>
      </c>
      <c r="M122" s="4">
        <v>4.0514373548383498</v>
      </c>
      <c r="N122" s="4">
        <v>7.0495063769533601</v>
      </c>
      <c r="O122" s="4">
        <v>9.7788287656053505</v>
      </c>
      <c r="P122" s="4">
        <v>7.1489212716211803</v>
      </c>
      <c r="Q122" s="4">
        <v>3.2441483334119101</v>
      </c>
      <c r="R122" s="4">
        <v>8.0888865305577493</v>
      </c>
      <c r="S122" s="4">
        <v>7.20619341495809</v>
      </c>
      <c r="T122" s="4">
        <v>4.66662192041513</v>
      </c>
      <c r="U122" s="4">
        <v>8.12325804542923</v>
      </c>
      <c r="V122" s="4">
        <v>6.6322905527927896</v>
      </c>
      <c r="W122" s="4">
        <v>6.85878034417152</v>
      </c>
      <c r="X122" s="4">
        <v>1.8398515790868999</v>
      </c>
      <c r="Y122" s="4">
        <v>8.7261741380451294</v>
      </c>
      <c r="Z122" s="4">
        <v>10.666035621218199</v>
      </c>
      <c r="AA122" s="4">
        <v>9.4400333867226394</v>
      </c>
      <c r="AB122" s="4">
        <v>1.4093260228434801</v>
      </c>
      <c r="AC122" s="4">
        <v>16.2423359975685</v>
      </c>
      <c r="AD122" s="4">
        <v>5.0090589498773399</v>
      </c>
      <c r="AE122" s="4">
        <v>2.5541270779754401</v>
      </c>
      <c r="AF122" s="4">
        <v>10.732111115671101</v>
      </c>
      <c r="AG122" s="4">
        <v>12.1814708668875</v>
      </c>
      <c r="AH122" s="4">
        <v>17.134121139847501</v>
      </c>
      <c r="AI122" s="4">
        <v>11.0510597953822</v>
      </c>
      <c r="AJ122" s="4">
        <v>21.0702204235048</v>
      </c>
      <c r="AK122" s="4">
        <v>34.327558124288998</v>
      </c>
      <c r="AL122" s="4">
        <v>17.750125373101199</v>
      </c>
      <c r="AM122" s="4">
        <v>23.712248183091599</v>
      </c>
      <c r="AN122" s="4">
        <v>35.216687162007297</v>
      </c>
      <c r="AO122" s="4">
        <v>29.347381227338602</v>
      </c>
      <c r="AP122" s="4">
        <v>31.2990583451231</v>
      </c>
      <c r="AQ122" s="4">
        <v>9.37881862574846</v>
      </c>
      <c r="AR122" s="4">
        <v>29.761481948459</v>
      </c>
      <c r="AS122" s="4">
        <v>13.1110900917254</v>
      </c>
      <c r="AT122" s="4">
        <v>24.275153047417302</v>
      </c>
      <c r="AU122" s="4">
        <v>14.918757657418899</v>
      </c>
      <c r="AV122" s="4">
        <v>22.722567570432901</v>
      </c>
      <c r="AW122" s="4">
        <v>19.500384684785001</v>
      </c>
      <c r="AX122" s="4">
        <v>13.063281344686599</v>
      </c>
      <c r="AY122" s="4">
        <v>15.9490569709039</v>
      </c>
      <c r="AZ122" s="4">
        <v>23.944415366178401</v>
      </c>
      <c r="BA122" s="4">
        <v>32.0904095182457</v>
      </c>
      <c r="BB122" s="38">
        <v>34456</v>
      </c>
    </row>
    <row r="123" spans="1:54" x14ac:dyDescent="0.3">
      <c r="A123" s="31" t="s">
        <v>13</v>
      </c>
      <c r="B123" s="5" t="s">
        <v>168</v>
      </c>
      <c r="C123" s="5" t="s">
        <v>1</v>
      </c>
      <c r="D123" s="9">
        <v>33.399505034991101</v>
      </c>
      <c r="E123" s="8">
        <v>69.070880817501305</v>
      </c>
      <c r="F123" s="8">
        <v>42.353485890351898</v>
      </c>
      <c r="G123" s="3">
        <v>4.0370729375097101</v>
      </c>
      <c r="H123" s="4">
        <v>10.059729593280201</v>
      </c>
      <c r="I123" s="4">
        <v>19.441304826289301</v>
      </c>
      <c r="J123" s="4">
        <v>4.9212683722000401</v>
      </c>
      <c r="K123" s="4">
        <v>6.6675127302218096</v>
      </c>
      <c r="L123" s="4">
        <v>7.0941078896157501</v>
      </c>
      <c r="M123" s="4">
        <v>8.2093181130901591</v>
      </c>
      <c r="N123" s="4">
        <v>13.546029870223199</v>
      </c>
      <c r="O123" s="4">
        <v>17.232496857610801</v>
      </c>
      <c r="P123" s="4">
        <v>14.0840486570632</v>
      </c>
      <c r="Q123" s="4">
        <v>6.4990422063312199</v>
      </c>
      <c r="R123" s="4">
        <v>15.3516142946069</v>
      </c>
      <c r="S123" s="4">
        <v>15.0385788950134</v>
      </c>
      <c r="T123" s="4">
        <v>8.1395173429189001</v>
      </c>
      <c r="U123" s="4">
        <v>13.8928975887251</v>
      </c>
      <c r="V123" s="4">
        <v>12.373772750304299</v>
      </c>
      <c r="W123" s="4">
        <v>13.126691216107</v>
      </c>
      <c r="X123" s="4">
        <v>3.7539745876414701</v>
      </c>
      <c r="Y123" s="4">
        <v>14.088477959335</v>
      </c>
      <c r="Z123" s="4">
        <v>21.887850055941101</v>
      </c>
      <c r="AA123" s="4">
        <v>18.3693195593555</v>
      </c>
      <c r="AB123" s="4">
        <v>3.2492540866213102</v>
      </c>
      <c r="AC123" s="4">
        <v>26.1880109643146</v>
      </c>
      <c r="AD123" s="4">
        <v>12.547740642643801</v>
      </c>
      <c r="AE123" s="4">
        <v>6.68080063703714</v>
      </c>
      <c r="AF123" s="4">
        <v>16.8353047148535</v>
      </c>
      <c r="AG123" s="4">
        <v>20.395835064239499</v>
      </c>
      <c r="AH123" s="4">
        <v>22.585700720090799</v>
      </c>
      <c r="AI123" s="4">
        <v>15.8141779052636</v>
      </c>
      <c r="AJ123" s="4">
        <v>29.589620465005101</v>
      </c>
      <c r="AK123" s="4">
        <v>45.756697490308298</v>
      </c>
      <c r="AL123" s="4">
        <v>29.722656570721501</v>
      </c>
      <c r="AM123" s="4">
        <v>29.416343643317202</v>
      </c>
      <c r="AN123" s="4">
        <v>46.861447009973297</v>
      </c>
      <c r="AO123" s="4">
        <v>42.317517439089102</v>
      </c>
      <c r="AP123" s="4">
        <v>46.853122438518398</v>
      </c>
      <c r="AQ123" s="4">
        <v>15.664649694200399</v>
      </c>
      <c r="AR123" s="4">
        <v>43.4809159544645</v>
      </c>
      <c r="AS123" s="4">
        <v>16.644687679604001</v>
      </c>
      <c r="AT123" s="4">
        <v>16.934508501661401</v>
      </c>
      <c r="AU123" s="4">
        <v>27.230059181523099</v>
      </c>
      <c r="AV123" s="4">
        <v>23.928721533817701</v>
      </c>
      <c r="AW123" s="4">
        <v>33.225605990574401</v>
      </c>
      <c r="AX123" s="4">
        <v>27.1060387179133</v>
      </c>
      <c r="AY123" s="4">
        <v>18.538858149423302</v>
      </c>
      <c r="AZ123" s="4">
        <v>33.363605431651102</v>
      </c>
      <c r="BA123" s="4">
        <v>50.052963129498501</v>
      </c>
      <c r="BB123" s="38">
        <v>4813</v>
      </c>
    </row>
    <row r="124" spans="1:54" x14ac:dyDescent="0.3">
      <c r="A124" s="31" t="s">
        <v>13</v>
      </c>
      <c r="B124" s="5" t="s">
        <v>168</v>
      </c>
      <c r="C124" s="5" t="s">
        <v>2</v>
      </c>
      <c r="D124" s="9">
        <v>52.177833743121198</v>
      </c>
      <c r="E124" s="8">
        <v>69.7134612362388</v>
      </c>
      <c r="F124" s="8">
        <v>30.7904627970848</v>
      </c>
      <c r="G124" s="3">
        <v>2.8704286678368001</v>
      </c>
      <c r="H124" s="4">
        <v>10.088942711427</v>
      </c>
      <c r="I124" s="4">
        <v>17.027554186303199</v>
      </c>
      <c r="J124" s="4">
        <v>2.4835691578956798</v>
      </c>
      <c r="K124" s="4">
        <v>5.2750767200633097</v>
      </c>
      <c r="L124" s="4">
        <v>7.5608405464083699</v>
      </c>
      <c r="M124" s="4">
        <v>5.8629176930491802</v>
      </c>
      <c r="N124" s="4">
        <v>10.6648563997586</v>
      </c>
      <c r="O124" s="4">
        <v>14.0098168363658</v>
      </c>
      <c r="P124" s="4">
        <v>10.2229303534568</v>
      </c>
      <c r="Q124" s="4">
        <v>5.0520230637876802</v>
      </c>
      <c r="R124" s="4">
        <v>11.862610538961199</v>
      </c>
      <c r="S124" s="4">
        <v>10.501050546093101</v>
      </c>
      <c r="T124" s="4">
        <v>6.1768197396482396</v>
      </c>
      <c r="U124" s="4">
        <v>10.4565175389702</v>
      </c>
      <c r="V124" s="4">
        <v>10.5294750023122</v>
      </c>
      <c r="W124" s="4">
        <v>10.228893995783899</v>
      </c>
      <c r="X124" s="4">
        <v>2.5758113036356201</v>
      </c>
      <c r="Y124" s="4">
        <v>11.9548526847011</v>
      </c>
      <c r="Z124" s="4">
        <v>14.9042024582071</v>
      </c>
      <c r="AA124" s="4">
        <v>14.0277077633472</v>
      </c>
      <c r="AB124" s="4">
        <v>1.8333042508055299</v>
      </c>
      <c r="AC124" s="4">
        <v>23.600373209713801</v>
      </c>
      <c r="AD124" s="4">
        <v>7.2974351492593303</v>
      </c>
      <c r="AE124" s="4">
        <v>3.6308266476482798</v>
      </c>
      <c r="AF124" s="4">
        <v>17.1987174377123</v>
      </c>
      <c r="AG124" s="4">
        <v>15.410334814690801</v>
      </c>
      <c r="AH124" s="4">
        <v>18.584520620550101</v>
      </c>
      <c r="AI124" s="4">
        <v>12.3031428298465</v>
      </c>
      <c r="AJ124" s="4">
        <v>25.452962142917201</v>
      </c>
      <c r="AK124" s="4">
        <v>43.6786590890841</v>
      </c>
      <c r="AL124" s="4">
        <v>23.6256215344388</v>
      </c>
      <c r="AM124" s="4">
        <v>28.510662613066899</v>
      </c>
      <c r="AN124" s="4">
        <v>44.577225977174898</v>
      </c>
      <c r="AO124" s="4">
        <v>37.937413132749398</v>
      </c>
      <c r="AP124" s="4">
        <v>41.175416628129398</v>
      </c>
      <c r="AQ124" s="4">
        <v>10.691498479900099</v>
      </c>
      <c r="AR124" s="4">
        <v>39.351252151145196</v>
      </c>
      <c r="AS124" s="4">
        <v>17.353383517556502</v>
      </c>
      <c r="AT124" s="4">
        <v>24.9661144688314</v>
      </c>
      <c r="AU124" s="4">
        <v>19.066409787064099</v>
      </c>
      <c r="AV124" s="4">
        <v>23.563197600334501</v>
      </c>
      <c r="AW124" s="4">
        <v>24.993145169634001</v>
      </c>
      <c r="AX124" s="4">
        <v>17.006875748488799</v>
      </c>
      <c r="AY124" s="4">
        <v>18.389114179171301</v>
      </c>
      <c r="AZ124" s="4">
        <v>30.4839181482293</v>
      </c>
      <c r="BA124" s="4">
        <v>41.428677116701898</v>
      </c>
      <c r="BB124" s="38">
        <v>3573</v>
      </c>
    </row>
    <row r="125" spans="1:54" x14ac:dyDescent="0.3">
      <c r="A125" s="31" t="s">
        <v>13</v>
      </c>
      <c r="B125" s="5" t="s">
        <v>168</v>
      </c>
      <c r="C125" s="5" t="s">
        <v>3</v>
      </c>
      <c r="D125" s="9">
        <v>69.246087389882703</v>
      </c>
      <c r="E125" s="8">
        <v>70.317594392401602</v>
      </c>
      <c r="F125" s="8">
        <v>23.848076692613802</v>
      </c>
      <c r="G125" s="3">
        <v>1.7828810061260301</v>
      </c>
      <c r="H125" s="4">
        <v>8.0499285575221897</v>
      </c>
      <c r="I125" s="4">
        <v>13.1807890028209</v>
      </c>
      <c r="J125" s="4">
        <v>1.7435733213212801</v>
      </c>
      <c r="K125" s="4">
        <v>3.3084092070306799</v>
      </c>
      <c r="L125" s="4">
        <v>4.5109842789269301</v>
      </c>
      <c r="M125" s="4">
        <v>3.8334743446639901</v>
      </c>
      <c r="N125" s="4">
        <v>5.7345409525415398</v>
      </c>
      <c r="O125" s="4">
        <v>10.258277729953701</v>
      </c>
      <c r="P125" s="4">
        <v>7.1203768553017701</v>
      </c>
      <c r="Q125" s="4">
        <v>2.8380597713192901</v>
      </c>
      <c r="R125" s="4">
        <v>7.6903232623410096</v>
      </c>
      <c r="S125" s="4">
        <v>6.82397891261291</v>
      </c>
      <c r="T125" s="4">
        <v>4.5579959722902696</v>
      </c>
      <c r="U125" s="4">
        <v>7.8921727236286499</v>
      </c>
      <c r="V125" s="4">
        <v>6.4351629124802399</v>
      </c>
      <c r="W125" s="4">
        <v>7.2908851876805203</v>
      </c>
      <c r="X125" s="4">
        <v>1.6933810146514501</v>
      </c>
      <c r="Y125" s="4">
        <v>9.9034583773618596</v>
      </c>
      <c r="Z125" s="4">
        <v>10.684008443596399</v>
      </c>
      <c r="AA125" s="4">
        <v>9.2084100020243405</v>
      </c>
      <c r="AB125" s="4">
        <v>1.2131971464240701</v>
      </c>
      <c r="AC125" s="4">
        <v>15.7933621925023</v>
      </c>
      <c r="AD125" s="4">
        <v>3.36578042758455</v>
      </c>
      <c r="AE125" s="4">
        <v>1.7905850146846201</v>
      </c>
      <c r="AF125" s="4">
        <v>10.9673913404628</v>
      </c>
      <c r="AG125" s="4">
        <v>9.1611357613237292</v>
      </c>
      <c r="AH125" s="4">
        <v>20.062956823258698</v>
      </c>
      <c r="AI125" s="4">
        <v>11.969722280354301</v>
      </c>
      <c r="AJ125" s="4">
        <v>25.089171807303</v>
      </c>
      <c r="AK125" s="4">
        <v>37.652740162384099</v>
      </c>
      <c r="AL125" s="4">
        <v>17.523395373326501</v>
      </c>
      <c r="AM125" s="4">
        <v>27.202154811062201</v>
      </c>
      <c r="AN125" s="4">
        <v>35.277063270880298</v>
      </c>
      <c r="AO125" s="4">
        <v>30.428768035176901</v>
      </c>
      <c r="AP125" s="4">
        <v>32.4921138722001</v>
      </c>
      <c r="AQ125" s="4">
        <v>9.5467711481498991</v>
      </c>
      <c r="AR125" s="4">
        <v>32.606856313307802</v>
      </c>
      <c r="AS125" s="4">
        <v>13.6352053267406</v>
      </c>
      <c r="AT125" s="4">
        <v>27.551400579052899</v>
      </c>
      <c r="AU125" s="4">
        <v>14.597703487152801</v>
      </c>
      <c r="AV125" s="4">
        <v>24.067464594975998</v>
      </c>
      <c r="AW125" s="4">
        <v>19.400299766179199</v>
      </c>
      <c r="AX125" s="4">
        <v>11.962018271795699</v>
      </c>
      <c r="AY125" s="4">
        <v>15.347174971815701</v>
      </c>
      <c r="AZ125" s="4">
        <v>24.9956735152509</v>
      </c>
      <c r="BA125" s="4">
        <v>32.519224198453401</v>
      </c>
      <c r="BB125" s="38">
        <v>4747</v>
      </c>
    </row>
    <row r="126" spans="1:54" x14ac:dyDescent="0.3">
      <c r="A126" s="31" t="s">
        <v>13</v>
      </c>
      <c r="B126" s="5" t="s">
        <v>168</v>
      </c>
      <c r="C126" s="5" t="s">
        <v>4</v>
      </c>
      <c r="D126" s="9">
        <v>83.537017285197905</v>
      </c>
      <c r="E126" s="8">
        <v>68.583051005342398</v>
      </c>
      <c r="F126" s="8">
        <v>16.841495296374799</v>
      </c>
      <c r="G126" s="3">
        <v>1.75504501086882</v>
      </c>
      <c r="H126" s="4">
        <v>6.4160765582036996</v>
      </c>
      <c r="I126" s="4">
        <v>10.5323274275225</v>
      </c>
      <c r="J126" s="4">
        <v>1.6733204721230599</v>
      </c>
      <c r="K126" s="4">
        <v>2.6042725320886602</v>
      </c>
      <c r="L126" s="4">
        <v>4.5856278363850498</v>
      </c>
      <c r="M126" s="4">
        <v>2.7216167738552102</v>
      </c>
      <c r="N126" s="4">
        <v>4.7333740049648299</v>
      </c>
      <c r="O126" s="4">
        <v>7.3098287081995297</v>
      </c>
      <c r="P126" s="4">
        <v>4.7537679544344797</v>
      </c>
      <c r="Q126" s="4">
        <v>1.8875654258974599</v>
      </c>
      <c r="R126" s="4">
        <v>5.83984048207512</v>
      </c>
      <c r="S126" s="4">
        <v>4.5405764719594002</v>
      </c>
      <c r="T126" s="4">
        <v>3.9742492125962898</v>
      </c>
      <c r="U126" s="4">
        <v>7.1804191267797997</v>
      </c>
      <c r="V126" s="4">
        <v>4.3367670706001302</v>
      </c>
      <c r="W126" s="4">
        <v>4.4708676925777597</v>
      </c>
      <c r="X126" s="4">
        <v>1.11326446026684</v>
      </c>
      <c r="Y126" s="4">
        <v>7.5209628283650103</v>
      </c>
      <c r="Z126" s="4">
        <v>7.7132832060098204</v>
      </c>
      <c r="AA126" s="4">
        <v>6.13269914098636</v>
      </c>
      <c r="AB126" s="4">
        <v>0.72977633685463605</v>
      </c>
      <c r="AC126" s="4">
        <v>13.526886066179999</v>
      </c>
      <c r="AD126" s="4">
        <v>2.63725855686114</v>
      </c>
      <c r="AE126" s="4">
        <v>1.1876642802063899</v>
      </c>
      <c r="AF126" s="4">
        <v>8.2444679177127504</v>
      </c>
      <c r="AG126" s="4">
        <v>10.3453239866634</v>
      </c>
      <c r="AH126" s="4">
        <v>15.9943251374646</v>
      </c>
      <c r="AI126" s="4">
        <v>10.1125937048618</v>
      </c>
      <c r="AJ126" s="4">
        <v>18.834339624385699</v>
      </c>
      <c r="AK126" s="4">
        <v>30.867534360206498</v>
      </c>
      <c r="AL126" s="4">
        <v>14.657960377957201</v>
      </c>
      <c r="AM126" s="4">
        <v>22.851681999676099</v>
      </c>
      <c r="AN126" s="4">
        <v>32.160049967454697</v>
      </c>
      <c r="AO126" s="4">
        <v>25.513498810915198</v>
      </c>
      <c r="AP126" s="4">
        <v>26.880841813174499</v>
      </c>
      <c r="AQ126" s="4">
        <v>7.5739152275355801</v>
      </c>
      <c r="AR126" s="4">
        <v>26.2379582109841</v>
      </c>
      <c r="AS126" s="4">
        <v>11.2537255742716</v>
      </c>
      <c r="AT126" s="4">
        <v>27.108255158190399</v>
      </c>
      <c r="AU126" s="4">
        <v>11.0812724104468</v>
      </c>
      <c r="AV126" s="4">
        <v>24.1213992331217</v>
      </c>
      <c r="AW126" s="4">
        <v>14.8747894296909</v>
      </c>
      <c r="AX126" s="4">
        <v>8.6619955371967592</v>
      </c>
      <c r="AY126" s="4">
        <v>15.1593194787856</v>
      </c>
      <c r="AZ126" s="4">
        <v>20.481521635181899</v>
      </c>
      <c r="BA126" s="4">
        <v>25.990101336209499</v>
      </c>
      <c r="BB126" s="38">
        <v>5693</v>
      </c>
    </row>
    <row r="127" spans="1:54" x14ac:dyDescent="0.3">
      <c r="A127" s="31" t="s">
        <v>13</v>
      </c>
      <c r="B127" s="5" t="s">
        <v>168</v>
      </c>
      <c r="C127" s="5" t="s">
        <v>5</v>
      </c>
      <c r="D127" s="9">
        <v>98.0843737530098</v>
      </c>
      <c r="E127" s="8">
        <v>63.587851670631302</v>
      </c>
      <c r="F127" s="8">
        <v>12.283233997413699</v>
      </c>
      <c r="G127" s="3">
        <v>1.3414778137686001</v>
      </c>
      <c r="H127" s="4">
        <v>4.5640486135436502</v>
      </c>
      <c r="I127" s="4">
        <v>6.4870610284758401</v>
      </c>
      <c r="J127" s="4">
        <v>1.67532429784537</v>
      </c>
      <c r="K127" s="4">
        <v>1.76304770030914</v>
      </c>
      <c r="L127" s="4">
        <v>3.17984080904009</v>
      </c>
      <c r="M127" s="4">
        <v>1.6372894135318901</v>
      </c>
      <c r="N127" s="4">
        <v>3.58198797251928</v>
      </c>
      <c r="O127" s="4">
        <v>4.8513366504177799</v>
      </c>
      <c r="P127" s="4">
        <v>3.2101626922736202</v>
      </c>
      <c r="Q127" s="4">
        <v>1.5604651712403099</v>
      </c>
      <c r="R127" s="4">
        <v>3.6565487938170098</v>
      </c>
      <c r="S127" s="4">
        <v>2.8048854578467801</v>
      </c>
      <c r="T127" s="4">
        <v>2.4120724190659502</v>
      </c>
      <c r="U127" s="4">
        <v>4.9895591328410402</v>
      </c>
      <c r="V127" s="4">
        <v>2.6581955006789402</v>
      </c>
      <c r="W127" s="4">
        <v>2.7140880725799401</v>
      </c>
      <c r="X127" s="4">
        <v>0.82679103282279098</v>
      </c>
      <c r="Y127" s="4">
        <v>4.83191392735643</v>
      </c>
      <c r="Z127" s="4">
        <v>4.6509614541982103</v>
      </c>
      <c r="AA127" s="4">
        <v>4.2348411477437704</v>
      </c>
      <c r="AB127" s="4">
        <v>0.60554025435723202</v>
      </c>
      <c r="AC127" s="4">
        <v>9.5286793550926596</v>
      </c>
      <c r="AD127" s="4">
        <v>2.0231439248973899</v>
      </c>
      <c r="AE127" s="4">
        <v>0.89201772942215496</v>
      </c>
      <c r="AF127" s="4">
        <v>5.2642707977799796</v>
      </c>
      <c r="AG127" s="4">
        <v>9.5340167588895692</v>
      </c>
      <c r="AH127" s="4">
        <v>14.078224704574801</v>
      </c>
      <c r="AI127" s="4">
        <v>8.1059626333339505</v>
      </c>
      <c r="AJ127" s="4">
        <v>14.346146106532199</v>
      </c>
      <c r="AK127" s="4">
        <v>25.405193102209999</v>
      </c>
      <c r="AL127" s="4">
        <v>10.4324628946408</v>
      </c>
      <c r="AM127" s="4">
        <v>17.903037423325699</v>
      </c>
      <c r="AN127" s="4">
        <v>26.734736841418801</v>
      </c>
      <c r="AO127" s="4">
        <v>20.757025190091898</v>
      </c>
      <c r="AP127" s="4">
        <v>21.416082419067099</v>
      </c>
      <c r="AQ127" s="4">
        <v>6.9234146198008304</v>
      </c>
      <c r="AR127" s="4">
        <v>19.049283852452898</v>
      </c>
      <c r="AS127" s="4">
        <v>8.8410335427915197</v>
      </c>
      <c r="AT127" s="4">
        <v>25.127769311120499</v>
      </c>
      <c r="AU127" s="4">
        <v>9.0979996964321206</v>
      </c>
      <c r="AV127" s="4">
        <v>20.365134889409401</v>
      </c>
      <c r="AW127" s="4">
        <v>12.4432548001814</v>
      </c>
      <c r="AX127" s="4">
        <v>6.8302977253955603</v>
      </c>
      <c r="AY127" s="4">
        <v>13.944697328573</v>
      </c>
      <c r="AZ127" s="4">
        <v>17.289840256033099</v>
      </c>
      <c r="BA127" s="4">
        <v>21.946531731040299</v>
      </c>
      <c r="BB127" s="38">
        <v>7050</v>
      </c>
    </row>
    <row r="128" spans="1:54" x14ac:dyDescent="0.3">
      <c r="A128" s="31" t="s">
        <v>13</v>
      </c>
      <c r="B128" s="5" t="s">
        <v>168</v>
      </c>
      <c r="C128" s="5" t="s">
        <v>6</v>
      </c>
      <c r="D128" s="9">
        <v>109.338483983022</v>
      </c>
      <c r="E128" s="8">
        <v>57.182154121876501</v>
      </c>
      <c r="F128" s="8">
        <v>7.4923921441385</v>
      </c>
      <c r="G128" s="3">
        <v>0.94585317080649101</v>
      </c>
      <c r="H128" s="4">
        <v>3.5047232910510902</v>
      </c>
      <c r="I128" s="4">
        <v>4.0218505665592197</v>
      </c>
      <c r="J128" s="4">
        <v>1.28257970925055</v>
      </c>
      <c r="K128" s="4">
        <v>1.88919062231038</v>
      </c>
      <c r="L128" s="4">
        <v>2.1288424647176001</v>
      </c>
      <c r="M128" s="4">
        <v>1.1413482236861601</v>
      </c>
      <c r="N128" s="4">
        <v>2.6749005122056402</v>
      </c>
      <c r="O128" s="4">
        <v>2.8690938048566701</v>
      </c>
      <c r="P128" s="4">
        <v>1.70883378582366</v>
      </c>
      <c r="Q128" s="4">
        <v>0.66837773770557996</v>
      </c>
      <c r="R128" s="4">
        <v>2.34320541236678</v>
      </c>
      <c r="S128" s="4">
        <v>1.6886641308255099</v>
      </c>
      <c r="T128" s="4">
        <v>1.4805904814328299</v>
      </c>
      <c r="U128" s="4">
        <v>3.2966057410810699</v>
      </c>
      <c r="V128" s="4">
        <v>1.4755151422502799</v>
      </c>
      <c r="W128" s="4">
        <v>1.4969426568997399</v>
      </c>
      <c r="X128" s="4">
        <v>0.70498736932531603</v>
      </c>
      <c r="Y128" s="4">
        <v>2.35582790945712</v>
      </c>
      <c r="Z128" s="4">
        <v>2.1035974705368998</v>
      </c>
      <c r="AA128" s="4">
        <v>2.5311533073386498</v>
      </c>
      <c r="AB128" s="4">
        <v>0.477958024008449</v>
      </c>
      <c r="AC128" s="4">
        <v>5.8101929138788497</v>
      </c>
      <c r="AD128" s="4">
        <v>1.4339179726026801</v>
      </c>
      <c r="AE128" s="4">
        <v>0.65831486049517396</v>
      </c>
      <c r="AF128" s="4">
        <v>2.9839102377437401</v>
      </c>
      <c r="AG128" s="4">
        <v>7.8747967352254298</v>
      </c>
      <c r="AH128" s="4">
        <v>11.113189727728001</v>
      </c>
      <c r="AI128" s="4">
        <v>6.4379679381240997</v>
      </c>
      <c r="AJ128" s="4">
        <v>9.6929326089802306</v>
      </c>
      <c r="AK128" s="4">
        <v>18.3040315030815</v>
      </c>
      <c r="AL128" s="4">
        <v>7.6248186121437804</v>
      </c>
      <c r="AM128" s="4">
        <v>13.0794609933864</v>
      </c>
      <c r="AN128" s="4">
        <v>21.5883659516909</v>
      </c>
      <c r="AO128" s="4">
        <v>15.2283853119475</v>
      </c>
      <c r="AP128" s="4">
        <v>14.813408071658699</v>
      </c>
      <c r="AQ128" s="4">
        <v>4.87804449750465</v>
      </c>
      <c r="AR128" s="4">
        <v>12.8218040106649</v>
      </c>
      <c r="AS128" s="4">
        <v>8.1405124256912504</v>
      </c>
      <c r="AT128" s="4">
        <v>22.744852391769999</v>
      </c>
      <c r="AU128" s="4">
        <v>6.4128546456754201</v>
      </c>
      <c r="AV128" s="4">
        <v>18.683656971401799</v>
      </c>
      <c r="AW128" s="4">
        <v>9.0220830525493891</v>
      </c>
      <c r="AX128" s="4">
        <v>4.8301141290232099</v>
      </c>
      <c r="AY128" s="4">
        <v>12.7791684842527</v>
      </c>
      <c r="AZ128" s="4">
        <v>13.709883438666299</v>
      </c>
      <c r="BA128" s="4">
        <v>16.452752272619499</v>
      </c>
      <c r="BB128" s="38">
        <v>6179</v>
      </c>
    </row>
    <row r="129" spans="1:54" x14ac:dyDescent="0.3">
      <c r="A129" s="31" t="s">
        <v>13</v>
      </c>
      <c r="B129" s="5" t="s">
        <v>168</v>
      </c>
      <c r="C129" s="5" t="s">
        <v>7</v>
      </c>
      <c r="D129" s="9">
        <v>110.800690858815</v>
      </c>
      <c r="E129" s="8">
        <v>56.3863712360329</v>
      </c>
      <c r="F129" s="8">
        <v>7.1610721615695896</v>
      </c>
      <c r="G129" s="3">
        <v>1.43599731435782</v>
      </c>
      <c r="H129" s="4">
        <v>3.3547183242020702</v>
      </c>
      <c r="I129" s="4">
        <v>2.73047082805867</v>
      </c>
      <c r="J129" s="4">
        <v>1.91872100984424</v>
      </c>
      <c r="K129" s="4">
        <v>2.1431804829311401</v>
      </c>
      <c r="L129" s="4">
        <v>1.9002424343363</v>
      </c>
      <c r="M129" s="4">
        <v>1.07001404061394</v>
      </c>
      <c r="N129" s="4">
        <v>2.4505756284479601</v>
      </c>
      <c r="O129" s="4">
        <v>2.4568804318544699</v>
      </c>
      <c r="P129" s="4">
        <v>2.0972019615170998</v>
      </c>
      <c r="Q129" s="4">
        <v>1.1038187899265599</v>
      </c>
      <c r="R129" s="4">
        <v>2.1463328846344001</v>
      </c>
      <c r="S129" s="4">
        <v>2.0264400611886102</v>
      </c>
      <c r="T129" s="4">
        <v>2.5028589532685102</v>
      </c>
      <c r="U129" s="4">
        <v>2.9734088766535001</v>
      </c>
      <c r="V129" s="4">
        <v>1.6050210609209099</v>
      </c>
      <c r="W129" s="4">
        <v>1.30979968750552</v>
      </c>
      <c r="X129" s="4">
        <v>0.70718316857331598</v>
      </c>
      <c r="Y129" s="4">
        <v>1.7496972632811501</v>
      </c>
      <c r="Z129" s="4">
        <v>1.52839019189751</v>
      </c>
      <c r="AA129" s="4">
        <v>2.1278543091264601</v>
      </c>
      <c r="AB129" s="4">
        <v>0.79957604611300104</v>
      </c>
      <c r="AC129" s="4">
        <v>4.7844108351533796</v>
      </c>
      <c r="AD129" s="4">
        <v>1.33143066471672</v>
      </c>
      <c r="AE129" s="4">
        <v>0.83022839372236201</v>
      </c>
      <c r="AF129" s="4">
        <v>2.2878566852913802</v>
      </c>
      <c r="AG129" s="4">
        <v>7.1123770731638896</v>
      </c>
      <c r="AH129" s="4">
        <v>8.3572838290358291</v>
      </c>
      <c r="AI129" s="4">
        <v>7.6433600223443996</v>
      </c>
      <c r="AJ129" s="4">
        <v>9.6359953342203895</v>
      </c>
      <c r="AK129" s="4">
        <v>15.8528152473167</v>
      </c>
      <c r="AL129" s="4">
        <v>7.3242269394377599</v>
      </c>
      <c r="AM129" s="4">
        <v>12.9816922880243</v>
      </c>
      <c r="AN129" s="4">
        <v>20.5767930566746</v>
      </c>
      <c r="AO129" s="4">
        <v>13.867356408270499</v>
      </c>
      <c r="AP129" s="4">
        <v>12.5755994615613</v>
      </c>
      <c r="AQ129" s="4">
        <v>5.4113748982884298</v>
      </c>
      <c r="AR129" s="4">
        <v>11.4623234665249</v>
      </c>
      <c r="AS129" s="4">
        <v>9.2024025618512706</v>
      </c>
      <c r="AT129" s="4">
        <v>23.3154135857082</v>
      </c>
      <c r="AU129" s="4">
        <v>6.1645365882757899</v>
      </c>
      <c r="AV129" s="4">
        <v>20.209938113507501</v>
      </c>
      <c r="AW129" s="4">
        <v>9.4701239893605607</v>
      </c>
      <c r="AX129" s="4">
        <v>4.9624559521146399</v>
      </c>
      <c r="AY129" s="4">
        <v>13.9935540351228</v>
      </c>
      <c r="AZ129" s="4">
        <v>13.2827826301346</v>
      </c>
      <c r="BA129" s="4">
        <v>14.9856297025785</v>
      </c>
      <c r="BB129" s="38">
        <v>2401</v>
      </c>
    </row>
    <row r="130" spans="1:54" x14ac:dyDescent="0.3">
      <c r="A130" s="31" t="s">
        <v>13</v>
      </c>
      <c r="B130" s="5" t="s">
        <v>8</v>
      </c>
      <c r="C130" s="5" t="s">
        <v>168</v>
      </c>
      <c r="D130" s="9">
        <v>68.923956512388997</v>
      </c>
      <c r="E130" s="8">
        <v>73.263702715452098</v>
      </c>
      <c r="F130" s="8">
        <v>25.385868712249401</v>
      </c>
      <c r="G130" s="3">
        <v>2.6636540134514899</v>
      </c>
      <c r="H130" s="4">
        <v>8.1416868868970909</v>
      </c>
      <c r="I130" s="4">
        <v>14.174545406032101</v>
      </c>
      <c r="J130" s="4">
        <v>2.72124335573641</v>
      </c>
      <c r="K130" s="4">
        <v>4.4740359941091601</v>
      </c>
      <c r="L130" s="4">
        <v>5.53095477141804</v>
      </c>
      <c r="M130" s="4">
        <v>4.4661063557664704</v>
      </c>
      <c r="N130" s="4">
        <v>7.4705898961624699</v>
      </c>
      <c r="O130" s="4">
        <v>11.2381039909079</v>
      </c>
      <c r="P130" s="4">
        <v>7.45423463499632</v>
      </c>
      <c r="Q130" s="4">
        <v>2.5727368873107399</v>
      </c>
      <c r="R130" s="4">
        <v>9.3358732307827701</v>
      </c>
      <c r="S130" s="4">
        <v>8.2358396663441393</v>
      </c>
      <c r="T130" s="4">
        <v>5.4408422259959801</v>
      </c>
      <c r="U130" s="4">
        <v>8.3687695515617708</v>
      </c>
      <c r="V130" s="4">
        <v>6.5875240055233499</v>
      </c>
      <c r="W130" s="4">
        <v>6.72429801231804</v>
      </c>
      <c r="X130" s="4">
        <v>1.9520037083834201</v>
      </c>
      <c r="Y130" s="4">
        <v>9.7676219186629201</v>
      </c>
      <c r="Z130" s="4">
        <v>12.698900631706</v>
      </c>
      <c r="AA130" s="4">
        <v>11.367889415893099</v>
      </c>
      <c r="AB130" s="4">
        <v>1.43685805401721</v>
      </c>
      <c r="AC130" s="4">
        <v>18.235118307351801</v>
      </c>
      <c r="AD130" s="4">
        <v>4.90569893986431</v>
      </c>
      <c r="AE130" s="4">
        <v>2.7715379795498101</v>
      </c>
      <c r="AF130" s="4">
        <v>12.7681597260242</v>
      </c>
      <c r="AG130" s="4">
        <v>13.8097838095724</v>
      </c>
      <c r="AH130" s="4">
        <v>15.047955183431201</v>
      </c>
      <c r="AI130" s="4">
        <v>10.9092330797904</v>
      </c>
      <c r="AJ130" s="4">
        <v>21.612925901920399</v>
      </c>
      <c r="AK130" s="4">
        <v>35.052151523618797</v>
      </c>
      <c r="AL130" s="4">
        <v>20.083873119758898</v>
      </c>
      <c r="AM130" s="4">
        <v>29.0458119421737</v>
      </c>
      <c r="AN130" s="4">
        <v>38.921414773038698</v>
      </c>
      <c r="AO130" s="4">
        <v>34.083138745628602</v>
      </c>
      <c r="AP130" s="4">
        <v>35.297902908475898</v>
      </c>
      <c r="AQ130" s="4">
        <v>10.974502076847701</v>
      </c>
      <c r="AR130" s="4">
        <v>31.785409930269498</v>
      </c>
      <c r="AS130" s="4">
        <v>15.364799232566799</v>
      </c>
      <c r="AT130" s="4">
        <v>29.588175417096402</v>
      </c>
      <c r="AU130" s="4">
        <v>14.605319016564801</v>
      </c>
      <c r="AV130" s="4">
        <v>22.826611209494398</v>
      </c>
      <c r="AW130" s="4">
        <v>20.8482949279819</v>
      </c>
      <c r="AX130" s="4">
        <v>13.9388610663325</v>
      </c>
      <c r="AY130" s="4">
        <v>18.7407818725172</v>
      </c>
      <c r="AZ130" s="4">
        <v>27.186618471935802</v>
      </c>
      <c r="BA130" s="4">
        <v>32.119064597486101</v>
      </c>
      <c r="BB130" s="38">
        <v>20647</v>
      </c>
    </row>
    <row r="131" spans="1:54" x14ac:dyDescent="0.3">
      <c r="A131" s="31" t="s">
        <v>13</v>
      </c>
      <c r="B131" s="5" t="s">
        <v>8</v>
      </c>
      <c r="C131" s="5" t="s">
        <v>1</v>
      </c>
      <c r="D131" s="9">
        <v>19.690931774055901</v>
      </c>
      <c r="E131" s="8">
        <v>68.4835903451051</v>
      </c>
      <c r="F131" s="8">
        <v>50.401978973407502</v>
      </c>
      <c r="G131" s="3">
        <v>5.0092764378478698</v>
      </c>
      <c r="H131" s="4">
        <v>12.987012987012999</v>
      </c>
      <c r="I131" s="4">
        <v>23.0055658627087</v>
      </c>
      <c r="J131" s="4">
        <v>5.8750773036487303</v>
      </c>
      <c r="K131" s="4">
        <v>8.2251082251082295</v>
      </c>
      <c r="L131" s="4">
        <v>9.0909090909090899</v>
      </c>
      <c r="M131" s="4">
        <v>9.8948670377241807</v>
      </c>
      <c r="N131" s="4">
        <v>13.296227581941899</v>
      </c>
      <c r="O131" s="4">
        <v>21.7068645640074</v>
      </c>
      <c r="P131" s="4">
        <v>17.439703153988901</v>
      </c>
      <c r="Q131" s="4">
        <v>5.6277056277056303</v>
      </c>
      <c r="R131" s="4">
        <v>18.552875695732801</v>
      </c>
      <c r="S131" s="4">
        <v>17.254174397031498</v>
      </c>
      <c r="T131" s="4">
        <v>10.018552875695701</v>
      </c>
      <c r="U131" s="4">
        <v>16.388373531230702</v>
      </c>
      <c r="V131" s="4">
        <v>13.172541743970299</v>
      </c>
      <c r="W131" s="4">
        <v>14.965986394557801</v>
      </c>
      <c r="X131" s="4">
        <v>4.7000618429189904</v>
      </c>
      <c r="Y131" s="4">
        <v>17.316017316017302</v>
      </c>
      <c r="Z131" s="4">
        <v>27.705627705627698</v>
      </c>
      <c r="AA131" s="4">
        <v>22.8200371057514</v>
      </c>
      <c r="AB131" s="4">
        <v>3.2776747062461302</v>
      </c>
      <c r="AC131" s="4">
        <v>29.931972789115601</v>
      </c>
      <c r="AD131" s="4">
        <v>13.790970933828101</v>
      </c>
      <c r="AE131" s="4">
        <v>7.8540507111935698</v>
      </c>
      <c r="AF131" s="4">
        <v>22.7581941867656</v>
      </c>
      <c r="AG131" s="4">
        <v>22.8200371057514</v>
      </c>
      <c r="AH131" s="4">
        <v>19.171304885590601</v>
      </c>
      <c r="AI131" s="4">
        <v>17.501546072974602</v>
      </c>
      <c r="AJ131" s="4">
        <v>33.518862090290703</v>
      </c>
      <c r="AK131" s="4">
        <v>51.205936920222598</v>
      </c>
      <c r="AL131" s="4">
        <v>37.105751391465702</v>
      </c>
      <c r="AM131" s="4">
        <v>39.270253555967798</v>
      </c>
      <c r="AN131" s="4">
        <v>55.040197897340803</v>
      </c>
      <c r="AO131" s="4">
        <v>52.319109461966598</v>
      </c>
      <c r="AP131" s="4">
        <v>54.3599257884972</v>
      </c>
      <c r="AQ131" s="4">
        <v>19.851576994434101</v>
      </c>
      <c r="AR131" s="4">
        <v>52.690166975881297</v>
      </c>
      <c r="AS131" s="4">
        <v>20.7792207792208</v>
      </c>
      <c r="AT131" s="4">
        <v>24.551638837353099</v>
      </c>
      <c r="AU131" s="4">
        <v>29.128014842300601</v>
      </c>
      <c r="AV131" s="4">
        <v>25.479282622139799</v>
      </c>
      <c r="AW131" s="4">
        <v>38.775510204081598</v>
      </c>
      <c r="AX131" s="4">
        <v>32.591218305504</v>
      </c>
      <c r="AY131" s="4">
        <v>23.5621521335807</v>
      </c>
      <c r="AZ131" s="4">
        <v>41.311069882498501</v>
      </c>
      <c r="BA131" s="4">
        <v>52.628324056895501</v>
      </c>
      <c r="BB131" s="38">
        <v>3008</v>
      </c>
    </row>
    <row r="132" spans="1:54" x14ac:dyDescent="0.3">
      <c r="A132" s="31" t="s">
        <v>13</v>
      </c>
      <c r="B132" s="5" t="s">
        <v>8</v>
      </c>
      <c r="C132" s="5" t="s">
        <v>2</v>
      </c>
      <c r="D132" s="9">
        <v>45.347499081764198</v>
      </c>
      <c r="E132" s="8">
        <v>70.292723584238303</v>
      </c>
      <c r="F132" s="8">
        <v>35.897435897435898</v>
      </c>
      <c r="G132" s="3">
        <v>3.2544378698224898</v>
      </c>
      <c r="H132" s="4">
        <v>10.848126232741601</v>
      </c>
      <c r="I132" s="4">
        <v>20.808678500986201</v>
      </c>
      <c r="J132" s="4">
        <v>2.2682445759368801</v>
      </c>
      <c r="K132" s="4">
        <v>6.4102564102564097</v>
      </c>
      <c r="L132" s="4">
        <v>6.6074950690335301</v>
      </c>
      <c r="M132" s="4">
        <v>5.9171597633136104</v>
      </c>
      <c r="N132" s="4">
        <v>10.749506903353099</v>
      </c>
      <c r="O132" s="4">
        <v>17.258382642998001</v>
      </c>
      <c r="P132" s="4">
        <v>9.86193293885602</v>
      </c>
      <c r="Q132" s="4">
        <v>3.4516765285996098</v>
      </c>
      <c r="R132" s="4">
        <v>14.2011834319527</v>
      </c>
      <c r="S132" s="4">
        <v>12.7218934911243</v>
      </c>
      <c r="T132" s="4">
        <v>7.5936883629191296</v>
      </c>
      <c r="U132" s="4">
        <v>10.749506903353099</v>
      </c>
      <c r="V132" s="4">
        <v>10.0591715976331</v>
      </c>
      <c r="W132" s="4">
        <v>9.6646942800788995</v>
      </c>
      <c r="X132" s="4">
        <v>2.6627218934911201</v>
      </c>
      <c r="Y132" s="4">
        <v>14.5956607495069</v>
      </c>
      <c r="Z132" s="4">
        <v>16.962524654832301</v>
      </c>
      <c r="AA132" s="4">
        <v>16.6666666666667</v>
      </c>
      <c r="AB132" s="4">
        <v>1.3806706114398399</v>
      </c>
      <c r="AC132" s="4">
        <v>25.6410256410256</v>
      </c>
      <c r="AD132" s="4">
        <v>6.7061143984220903</v>
      </c>
      <c r="AE132" s="4">
        <v>3.94477317554241</v>
      </c>
      <c r="AF132" s="4">
        <v>20.315581854043401</v>
      </c>
      <c r="AG132" s="4">
        <v>14.003944773175499</v>
      </c>
      <c r="AH132" s="4">
        <v>14.1025641025641</v>
      </c>
      <c r="AI132" s="4">
        <v>13.4122287968442</v>
      </c>
      <c r="AJ132" s="4">
        <v>28.1065088757396</v>
      </c>
      <c r="AK132" s="4">
        <v>45.463510848126198</v>
      </c>
      <c r="AL132" s="4">
        <v>26.5285996055227</v>
      </c>
      <c r="AM132" s="4">
        <v>35.5029585798817</v>
      </c>
      <c r="AN132" s="4">
        <v>50.197238658777103</v>
      </c>
      <c r="AO132" s="4">
        <v>45.857988165680503</v>
      </c>
      <c r="AP132" s="4">
        <v>49.013806706114401</v>
      </c>
      <c r="AQ132" s="4">
        <v>13.313609467455599</v>
      </c>
      <c r="AR132" s="4">
        <v>43.885601577909298</v>
      </c>
      <c r="AS132" s="4">
        <v>22.090729783037499</v>
      </c>
      <c r="AT132" s="4">
        <v>32.149901380670599</v>
      </c>
      <c r="AU132" s="4">
        <v>18.836291913215</v>
      </c>
      <c r="AV132" s="4">
        <v>25.1479289940828</v>
      </c>
      <c r="AW132" s="4">
        <v>27.810650887573999</v>
      </c>
      <c r="AX132" s="4">
        <v>18.0473372781065</v>
      </c>
      <c r="AY132" s="4">
        <v>22.287968441814598</v>
      </c>
      <c r="AZ132" s="4">
        <v>35.700197238658802</v>
      </c>
      <c r="BA132" s="4">
        <v>44.082840236686401</v>
      </c>
      <c r="BB132" s="38">
        <v>2233</v>
      </c>
    </row>
    <row r="133" spans="1:54" x14ac:dyDescent="0.3">
      <c r="A133" s="31" t="s">
        <v>13</v>
      </c>
      <c r="B133" s="5" t="s">
        <v>8</v>
      </c>
      <c r="C133" s="5" t="s">
        <v>3</v>
      </c>
      <c r="D133" s="9">
        <v>64.8896305315549</v>
      </c>
      <c r="E133" s="8">
        <v>70.789353468100899</v>
      </c>
      <c r="F133" s="8">
        <v>25.875758991125601</v>
      </c>
      <c r="G133" s="3">
        <v>2.28865016347501</v>
      </c>
      <c r="H133" s="4">
        <v>8.5007006071929005</v>
      </c>
      <c r="I133" s="4">
        <v>15.5534796823914</v>
      </c>
      <c r="J133" s="4">
        <v>2.4754787482484799</v>
      </c>
      <c r="K133" s="4">
        <v>4.1569360112097096</v>
      </c>
      <c r="L133" s="4">
        <v>5.65156468939748</v>
      </c>
      <c r="M133" s="4">
        <v>4.5773003269500201</v>
      </c>
      <c r="N133" s="4">
        <v>7.0994862213918699</v>
      </c>
      <c r="O133" s="4">
        <v>11.6300794021485</v>
      </c>
      <c r="P133" s="4">
        <v>7.1929005137786097</v>
      </c>
      <c r="Q133" s="4">
        <v>2.5221858944418498</v>
      </c>
      <c r="R133" s="4">
        <v>8.4072863148061696</v>
      </c>
      <c r="S133" s="4">
        <v>7.7533862680990202</v>
      </c>
      <c r="T133" s="4">
        <v>4.9509574964969598</v>
      </c>
      <c r="U133" s="4">
        <v>7.6599719757122804</v>
      </c>
      <c r="V133" s="4">
        <v>6.6324147594582001</v>
      </c>
      <c r="W133" s="4">
        <v>6.9126576366184</v>
      </c>
      <c r="X133" s="4">
        <v>1.49462867818776</v>
      </c>
      <c r="Y133" s="4">
        <v>10.135450723960799</v>
      </c>
      <c r="Z133" s="4">
        <v>13.2648295189164</v>
      </c>
      <c r="AA133" s="4">
        <v>11.583372255955201</v>
      </c>
      <c r="AB133" s="4">
        <v>1.8682858477347</v>
      </c>
      <c r="AC133" s="4">
        <v>18.776272769733801</v>
      </c>
      <c r="AD133" s="4">
        <v>3.0359645025688899</v>
      </c>
      <c r="AE133" s="4">
        <v>1.7748715553479699</v>
      </c>
      <c r="AF133" s="4">
        <v>13.0312937879496</v>
      </c>
      <c r="AG133" s="4">
        <v>11.489957963568401</v>
      </c>
      <c r="AH133" s="4">
        <v>16.721158337225599</v>
      </c>
      <c r="AI133" s="4">
        <v>12.190565156468899</v>
      </c>
      <c r="AJ133" s="4">
        <v>24.801494628678199</v>
      </c>
      <c r="AK133" s="4">
        <v>39.047174217655297</v>
      </c>
      <c r="AL133" s="4">
        <v>19.990658570761301</v>
      </c>
      <c r="AM133" s="4">
        <v>33.208780943484399</v>
      </c>
      <c r="AN133" s="4">
        <v>37.879495562821099</v>
      </c>
      <c r="AO133" s="4">
        <v>36.0579168612798</v>
      </c>
      <c r="AP133" s="4">
        <v>37.225595516113998</v>
      </c>
      <c r="AQ133" s="4">
        <v>10.929472209248001</v>
      </c>
      <c r="AR133" s="4">
        <v>34.983652498832299</v>
      </c>
      <c r="AS133" s="4">
        <v>16.627744044838899</v>
      </c>
      <c r="AT133" s="4">
        <v>33.722559551611397</v>
      </c>
      <c r="AU133" s="4">
        <v>14.3858010275572</v>
      </c>
      <c r="AV133" s="4">
        <v>22.606258757589899</v>
      </c>
      <c r="AW133" s="4">
        <v>20.878094348435301</v>
      </c>
      <c r="AX133" s="4">
        <v>12.704343764596</v>
      </c>
      <c r="AY133" s="4">
        <v>18.776272769733801</v>
      </c>
      <c r="AZ133" s="4">
        <v>27.790751985053699</v>
      </c>
      <c r="BA133" s="4">
        <v>31.900980850070098</v>
      </c>
      <c r="BB133" s="38">
        <v>2955</v>
      </c>
    </row>
    <row r="134" spans="1:54" x14ac:dyDescent="0.3">
      <c r="A134" s="31" t="s">
        <v>13</v>
      </c>
      <c r="B134" s="5" t="s">
        <v>8</v>
      </c>
      <c r="C134" s="5" t="s">
        <v>4</v>
      </c>
      <c r="D134" s="9">
        <v>81.386193067888897</v>
      </c>
      <c r="E134" s="8">
        <v>68.583522448430301</v>
      </c>
      <c r="F134" s="8">
        <v>17.740793201133101</v>
      </c>
      <c r="G134" s="3">
        <v>2.3371104815864001</v>
      </c>
      <c r="H134" s="4">
        <v>6.5509915014164299</v>
      </c>
      <c r="I134" s="4">
        <v>12.6062322946176</v>
      </c>
      <c r="J134" s="4">
        <v>2.3371104815864001</v>
      </c>
      <c r="K134" s="4">
        <v>3.2932011331444802</v>
      </c>
      <c r="L134" s="4">
        <v>5.4886685552407899</v>
      </c>
      <c r="M134" s="4">
        <v>3.1515580736543898</v>
      </c>
      <c r="N134" s="4">
        <v>5.9844192634560898</v>
      </c>
      <c r="O134" s="4">
        <v>7.3300283286118999</v>
      </c>
      <c r="P134" s="4">
        <v>4.6033994334277599</v>
      </c>
      <c r="Q134" s="4">
        <v>1.5934844192634601</v>
      </c>
      <c r="R134" s="4">
        <v>7.5424929178470297</v>
      </c>
      <c r="S134" s="4">
        <v>5.55949008498584</v>
      </c>
      <c r="T134" s="4">
        <v>4.88668555240793</v>
      </c>
      <c r="U134" s="4">
        <v>6.8696883852691197</v>
      </c>
      <c r="V134" s="4">
        <v>4.7450424929178503</v>
      </c>
      <c r="W134" s="4">
        <v>4.3201133144475898</v>
      </c>
      <c r="X134" s="4">
        <v>1.09773371104816</v>
      </c>
      <c r="Y134" s="4">
        <v>7.7903682719546703</v>
      </c>
      <c r="Z134" s="4">
        <v>9.9504249291784692</v>
      </c>
      <c r="AA134" s="4">
        <v>8.0028328611898001</v>
      </c>
      <c r="AB134" s="4">
        <v>0.67280453257790396</v>
      </c>
      <c r="AC134" s="4">
        <v>15.8640226628895</v>
      </c>
      <c r="AD134" s="4">
        <v>2.6203966005665702</v>
      </c>
      <c r="AE134" s="4">
        <v>1.4518413597733699</v>
      </c>
      <c r="AF134" s="4">
        <v>9.0297450424929195</v>
      </c>
      <c r="AG134" s="4">
        <v>13.3498583569405</v>
      </c>
      <c r="AH134" s="4">
        <v>15.368271954674199</v>
      </c>
      <c r="AI134" s="4">
        <v>8.5339943342776206</v>
      </c>
      <c r="AJ134" s="4">
        <v>18.590651558073699</v>
      </c>
      <c r="AK134" s="4">
        <v>29.886685552407901</v>
      </c>
      <c r="AL134" s="4">
        <v>16.8909348441926</v>
      </c>
      <c r="AM134" s="4">
        <v>28.5056657223796</v>
      </c>
      <c r="AN134" s="4">
        <v>34.171388101982998</v>
      </c>
      <c r="AO134" s="4">
        <v>28.753541076487299</v>
      </c>
      <c r="AP134" s="4">
        <v>29.8158640226629</v>
      </c>
      <c r="AQ134" s="4">
        <v>9.3130311614730896</v>
      </c>
      <c r="AR134" s="4">
        <v>26.522662889518401</v>
      </c>
      <c r="AS134" s="4">
        <v>13.420679886685599</v>
      </c>
      <c r="AT134" s="4">
        <v>31.728045325779</v>
      </c>
      <c r="AU134" s="4">
        <v>9.77337110481586</v>
      </c>
      <c r="AV134" s="4">
        <v>22.698300283286098</v>
      </c>
      <c r="AW134" s="4">
        <v>14.8371104815864</v>
      </c>
      <c r="AX134" s="4">
        <v>8.9943342776203998</v>
      </c>
      <c r="AY134" s="4">
        <v>17.280453257790398</v>
      </c>
      <c r="AZ134" s="4">
        <v>22.981586402266299</v>
      </c>
      <c r="BA134" s="4">
        <v>24.150141643059499</v>
      </c>
      <c r="BB134" s="38">
        <v>3491</v>
      </c>
    </row>
    <row r="135" spans="1:54" x14ac:dyDescent="0.3">
      <c r="A135" s="31" t="s">
        <v>13</v>
      </c>
      <c r="B135" s="5" t="s">
        <v>8</v>
      </c>
      <c r="C135" s="5" t="s">
        <v>5</v>
      </c>
      <c r="D135" s="9">
        <v>95.127130476649</v>
      </c>
      <c r="E135" s="8">
        <v>65.005551472345502</v>
      </c>
      <c r="F135" s="8">
        <v>14.0600315955766</v>
      </c>
      <c r="G135" s="3">
        <v>1.92206424433913</v>
      </c>
      <c r="H135" s="4">
        <v>5.7398630858346502</v>
      </c>
      <c r="I135" s="4">
        <v>7.7145866245392298</v>
      </c>
      <c r="J135" s="4">
        <v>2.0800421274354899</v>
      </c>
      <c r="K135" s="4">
        <v>2.2116903633491298</v>
      </c>
      <c r="L135" s="4">
        <v>4.1074249605055302</v>
      </c>
      <c r="M135" s="4">
        <v>1.9747235387045801</v>
      </c>
      <c r="N135" s="4">
        <v>4.5286993154291704</v>
      </c>
      <c r="O135" s="4">
        <v>5.6082148499210103</v>
      </c>
      <c r="P135" s="4">
        <v>3.6598209583991599</v>
      </c>
      <c r="Q135" s="4">
        <v>1.52711953659821</v>
      </c>
      <c r="R135" s="4">
        <v>4.2654028436019003</v>
      </c>
      <c r="S135" s="4">
        <v>3.5018430753027898</v>
      </c>
      <c r="T135" s="4">
        <v>2.8962611901000499</v>
      </c>
      <c r="U135" s="4">
        <v>5.3975776724591897</v>
      </c>
      <c r="V135" s="4">
        <v>2.92259083728278</v>
      </c>
      <c r="W135" s="4">
        <v>3.0279094260136898</v>
      </c>
      <c r="X135" s="4">
        <v>1.05318588730911</v>
      </c>
      <c r="Y135" s="4">
        <v>5.7398630858346502</v>
      </c>
      <c r="Z135" s="4">
        <v>6.2401263823064799</v>
      </c>
      <c r="AA135" s="4">
        <v>5.7925223802001096</v>
      </c>
      <c r="AB135" s="4">
        <v>0.73723012111637698</v>
      </c>
      <c r="AC135" s="4">
        <v>12.0326487625066</v>
      </c>
      <c r="AD135" s="4">
        <v>2.2643496577145901</v>
      </c>
      <c r="AE135" s="4">
        <v>0.97419694576092697</v>
      </c>
      <c r="AF135" s="4">
        <v>6.9246972090573999</v>
      </c>
      <c r="AG135" s="4">
        <v>13.0858346498157</v>
      </c>
      <c r="AH135" s="4">
        <v>15.086887835702999</v>
      </c>
      <c r="AI135" s="4">
        <v>7.0300157977883098</v>
      </c>
      <c r="AJ135" s="4">
        <v>14.4813059505003</v>
      </c>
      <c r="AK135" s="4">
        <v>26.066350710900501</v>
      </c>
      <c r="AL135" s="4">
        <v>11.7166929963138</v>
      </c>
      <c r="AM135" s="4">
        <v>21.7219589257504</v>
      </c>
      <c r="AN135" s="4">
        <v>31.095313322801498</v>
      </c>
      <c r="AO135" s="4">
        <v>23.196419167983102</v>
      </c>
      <c r="AP135" s="4">
        <v>24.539231174302301</v>
      </c>
      <c r="AQ135" s="4">
        <v>7.6619273301737802</v>
      </c>
      <c r="AR135" s="4">
        <v>19.036334913112199</v>
      </c>
      <c r="AS135" s="4">
        <v>9.1890468667719905</v>
      </c>
      <c r="AT135" s="4">
        <v>28.672985781990501</v>
      </c>
      <c r="AU135" s="4">
        <v>9.5050026329647199</v>
      </c>
      <c r="AV135" s="4">
        <v>21.011058451816702</v>
      </c>
      <c r="AW135" s="4">
        <v>13.2174828857293</v>
      </c>
      <c r="AX135" s="4">
        <v>7.08267509215377</v>
      </c>
      <c r="AY135" s="4">
        <v>14.9025803054239</v>
      </c>
      <c r="AZ135" s="4">
        <v>19.826224328594002</v>
      </c>
      <c r="BA135" s="4">
        <v>22.880463401790401</v>
      </c>
      <c r="BB135" s="38">
        <v>4154</v>
      </c>
    </row>
    <row r="136" spans="1:54" x14ac:dyDescent="0.3">
      <c r="A136" s="31" t="s">
        <v>13</v>
      </c>
      <c r="B136" s="5" t="s">
        <v>8</v>
      </c>
      <c r="C136" s="5" t="s">
        <v>6</v>
      </c>
      <c r="D136" s="9">
        <v>108.176397163121</v>
      </c>
      <c r="E136" s="8">
        <v>57.211212011850598</v>
      </c>
      <c r="F136" s="8">
        <v>7.6991150442477903</v>
      </c>
      <c r="G136" s="3">
        <v>1.0029498525073699</v>
      </c>
      <c r="H136" s="4">
        <v>3.9233038348082601</v>
      </c>
      <c r="I136" s="4">
        <v>5.0442477876106198</v>
      </c>
      <c r="J136" s="4">
        <v>1.38643067846608</v>
      </c>
      <c r="K136" s="4">
        <v>2.0648967551622399</v>
      </c>
      <c r="L136" s="4">
        <v>2.65486725663717</v>
      </c>
      <c r="M136" s="4">
        <v>1.38643067846608</v>
      </c>
      <c r="N136" s="4">
        <v>3.0973451327433601</v>
      </c>
      <c r="O136" s="4">
        <v>3.0973451327433601</v>
      </c>
      <c r="P136" s="4">
        <v>1.7404129793510299</v>
      </c>
      <c r="Q136" s="4">
        <v>0.471976401179941</v>
      </c>
      <c r="R136" s="4">
        <v>2.5958702064896801</v>
      </c>
      <c r="S136" s="4">
        <v>1.79941002949853</v>
      </c>
      <c r="T136" s="4">
        <v>1.7109144542772901</v>
      </c>
      <c r="U136" s="4">
        <v>3.4218289085545699</v>
      </c>
      <c r="V136" s="4">
        <v>1.4159292035398201</v>
      </c>
      <c r="W136" s="4">
        <v>1.3274336283185799</v>
      </c>
      <c r="X136" s="4">
        <v>0.85545722713864303</v>
      </c>
      <c r="Y136" s="4">
        <v>2.71386430678466</v>
      </c>
      <c r="Z136" s="4">
        <v>2.4188790560472002</v>
      </c>
      <c r="AA136" s="4">
        <v>3.1563421828908602</v>
      </c>
      <c r="AB136" s="4">
        <v>0.38348082595870198</v>
      </c>
      <c r="AC136" s="4">
        <v>7.4041297935103199</v>
      </c>
      <c r="AD136" s="4">
        <v>1.56342182890855</v>
      </c>
      <c r="AE136" s="4">
        <v>0.70796460176991105</v>
      </c>
      <c r="AF136" s="4">
        <v>3.7168141592920398</v>
      </c>
      <c r="AG136" s="4">
        <v>10.7374631268437</v>
      </c>
      <c r="AH136" s="4">
        <v>12.212389380531</v>
      </c>
      <c r="AI136" s="4">
        <v>5.5162241887905603</v>
      </c>
      <c r="AJ136" s="4">
        <v>8.6725663716814196</v>
      </c>
      <c r="AK136" s="4">
        <v>18.289085545722699</v>
      </c>
      <c r="AL136" s="4">
        <v>7.9056047197640096</v>
      </c>
      <c r="AM136" s="4">
        <v>15.781710914454299</v>
      </c>
      <c r="AN136" s="4">
        <v>24.896755162241899</v>
      </c>
      <c r="AO136" s="4">
        <v>17.551622418879099</v>
      </c>
      <c r="AP136" s="4">
        <v>16.519174041297902</v>
      </c>
      <c r="AQ136" s="4">
        <v>4.8377581120944004</v>
      </c>
      <c r="AR136" s="4">
        <v>11.8879056047198</v>
      </c>
      <c r="AS136" s="4">
        <v>7.4041297935103199</v>
      </c>
      <c r="AT136" s="4">
        <v>26.342182890855501</v>
      </c>
      <c r="AU136" s="4">
        <v>6.5191740412979398</v>
      </c>
      <c r="AV136" s="4">
        <v>18.908554572271399</v>
      </c>
      <c r="AW136" s="4">
        <v>8.6725663716814196</v>
      </c>
      <c r="AX136" s="4">
        <v>4.71976401179941</v>
      </c>
      <c r="AY136" s="4">
        <v>14.1297935103245</v>
      </c>
      <c r="AZ136" s="4">
        <v>15.073746312684399</v>
      </c>
      <c r="BA136" s="4">
        <v>16.991150442477899</v>
      </c>
      <c r="BB136" s="38">
        <v>3525</v>
      </c>
    </row>
    <row r="137" spans="1:54" x14ac:dyDescent="0.3">
      <c r="A137" s="31" t="s">
        <v>13</v>
      </c>
      <c r="B137" s="5" t="s">
        <v>8</v>
      </c>
      <c r="C137" s="5" t="s">
        <v>7</v>
      </c>
      <c r="D137" s="9">
        <v>111.492974238876</v>
      </c>
      <c r="E137" s="8">
        <v>57.361600946104303</v>
      </c>
      <c r="F137" s="8">
        <v>7.5856443719412701</v>
      </c>
      <c r="G137" s="3">
        <v>1.71288743882545</v>
      </c>
      <c r="H137" s="4">
        <v>3.9151712887438799</v>
      </c>
      <c r="I137" s="4">
        <v>3.09951060358891</v>
      </c>
      <c r="J137" s="4">
        <v>2.2022838499184298</v>
      </c>
      <c r="K137" s="4">
        <v>2.4469820554649302</v>
      </c>
      <c r="L137" s="4">
        <v>2.1207177814029401</v>
      </c>
      <c r="M137" s="4">
        <v>1.14192495921697</v>
      </c>
      <c r="N137" s="4">
        <v>2.6101141924959199</v>
      </c>
      <c r="O137" s="4">
        <v>2.93637846655791</v>
      </c>
      <c r="P137" s="4">
        <v>2.6916802610114199</v>
      </c>
      <c r="Q137" s="4">
        <v>1.14192495921697</v>
      </c>
      <c r="R137" s="4">
        <v>2.6101141924959199</v>
      </c>
      <c r="S137" s="4">
        <v>2.5285481239804199</v>
      </c>
      <c r="T137" s="4">
        <v>2.6916802610114199</v>
      </c>
      <c r="U137" s="4">
        <v>3.4257748776509001</v>
      </c>
      <c r="V137" s="4">
        <v>1.71288743882545</v>
      </c>
      <c r="W137" s="4">
        <v>1.30505709624796</v>
      </c>
      <c r="X137" s="4">
        <v>0.73409461663947795</v>
      </c>
      <c r="Y137" s="4">
        <v>2.2022838499184298</v>
      </c>
      <c r="Z137" s="4">
        <v>2.1207177814029401</v>
      </c>
      <c r="AA137" s="4">
        <v>2.5285481239804199</v>
      </c>
      <c r="AB137" s="4">
        <v>1.14192495921697</v>
      </c>
      <c r="AC137" s="4">
        <v>5.3017944535073402</v>
      </c>
      <c r="AD137" s="4">
        <v>1.5497553017944501</v>
      </c>
      <c r="AE137" s="4">
        <v>0.97879282218597097</v>
      </c>
      <c r="AF137" s="4">
        <v>2.93637846655791</v>
      </c>
      <c r="AG137" s="4">
        <v>8.5644371941272404</v>
      </c>
      <c r="AH137" s="4">
        <v>9.1353996737357299</v>
      </c>
      <c r="AI137" s="4">
        <v>7.1778140293637804</v>
      </c>
      <c r="AJ137" s="4">
        <v>9.7063621533442106</v>
      </c>
      <c r="AK137" s="4">
        <v>15.6606851549755</v>
      </c>
      <c r="AL137" s="4">
        <v>8.1566068515497605</v>
      </c>
      <c r="AM137" s="4">
        <v>14.0293637846656</v>
      </c>
      <c r="AN137" s="4">
        <v>23.0831973898858</v>
      </c>
      <c r="AO137" s="4">
        <v>15.252854812398001</v>
      </c>
      <c r="AP137" s="4">
        <v>13.1321370309951</v>
      </c>
      <c r="AQ137" s="4">
        <v>5.3833605220228398</v>
      </c>
      <c r="AR137" s="4">
        <v>11.5008156606852</v>
      </c>
      <c r="AS137" s="4">
        <v>9.1353996737357299</v>
      </c>
      <c r="AT137" s="4">
        <v>23.980424143556299</v>
      </c>
      <c r="AU137" s="4">
        <v>5.87275693311582</v>
      </c>
      <c r="AV137" s="4">
        <v>20.717781402936399</v>
      </c>
      <c r="AW137" s="4">
        <v>9.8694942903752008</v>
      </c>
      <c r="AX137" s="4">
        <v>4.8939641109298497</v>
      </c>
      <c r="AY137" s="4">
        <v>15.6606851549755</v>
      </c>
      <c r="AZ137" s="4">
        <v>13.866231647634599</v>
      </c>
      <c r="BA137" s="4">
        <v>14.518760195758601</v>
      </c>
      <c r="BB137" s="38">
        <v>1281</v>
      </c>
    </row>
    <row r="138" spans="1:54" x14ac:dyDescent="0.3">
      <c r="A138" s="31" t="s">
        <v>13</v>
      </c>
      <c r="B138" s="5" t="s">
        <v>9</v>
      </c>
      <c r="C138" s="5" t="s">
        <v>168</v>
      </c>
      <c r="D138" s="9">
        <v>76.337828098672702</v>
      </c>
      <c r="E138" s="8">
        <v>69.498409142536104</v>
      </c>
      <c r="F138" s="8">
        <v>20.3633462474006</v>
      </c>
      <c r="G138" s="3">
        <v>1.6921921314186601</v>
      </c>
      <c r="H138" s="4">
        <v>6.51945482497859</v>
      </c>
      <c r="I138" s="4">
        <v>9.9591623410578904</v>
      </c>
      <c r="J138" s="4">
        <v>1.9168878320634899</v>
      </c>
      <c r="K138" s="4">
        <v>2.9175269117239599</v>
      </c>
      <c r="L138" s="4">
        <v>4.4307517836391597</v>
      </c>
      <c r="M138" s="4">
        <v>3.6005916677855798</v>
      </c>
      <c r="N138" s="4">
        <v>6.59168655418316</v>
      </c>
      <c r="O138" s="4">
        <v>8.1922429829740597</v>
      </c>
      <c r="P138" s="4">
        <v>6.8169716613163196</v>
      </c>
      <c r="Q138" s="4">
        <v>3.9741352716883398</v>
      </c>
      <c r="R138" s="4">
        <v>6.7331098167160803</v>
      </c>
      <c r="S138" s="4">
        <v>6.0867184350299004</v>
      </c>
      <c r="T138" s="4">
        <v>3.8248568387256201</v>
      </c>
      <c r="U138" s="4">
        <v>7.8563275453554198</v>
      </c>
      <c r="V138" s="4">
        <v>6.6809626369895403</v>
      </c>
      <c r="W138" s="4">
        <v>7.0049952260284796</v>
      </c>
      <c r="X138" s="4">
        <v>1.7179150376233601</v>
      </c>
      <c r="Y138" s="4">
        <v>7.59386803600382</v>
      </c>
      <c r="Z138" s="4">
        <v>8.4558187495655392</v>
      </c>
      <c r="AA138" s="4">
        <v>7.34398672368562</v>
      </c>
      <c r="AB138" s="4">
        <v>1.3793920333004599</v>
      </c>
      <c r="AC138" s="4">
        <v>14.0756987344205</v>
      </c>
      <c r="AD138" s="4">
        <v>5.1214363265584604</v>
      </c>
      <c r="AE138" s="4">
        <v>2.3177487446652001</v>
      </c>
      <c r="AF138" s="4">
        <v>8.5184328994538294</v>
      </c>
      <c r="AG138" s="4">
        <v>10.411100124605801</v>
      </c>
      <c r="AH138" s="4">
        <v>19.4022890542395</v>
      </c>
      <c r="AI138" s="4">
        <v>11.2052598022865</v>
      </c>
      <c r="AJ138" s="4">
        <v>20.480168058862802</v>
      </c>
      <c r="AK138" s="4">
        <v>33.539749513965504</v>
      </c>
      <c r="AL138" s="4">
        <v>15.2127760570643</v>
      </c>
      <c r="AM138" s="4">
        <v>17.913371945517301</v>
      </c>
      <c r="AN138" s="4">
        <v>31.1887505169185</v>
      </c>
      <c r="AO138" s="4">
        <v>24.198465233641599</v>
      </c>
      <c r="AP138" s="4">
        <v>26.951345302301601</v>
      </c>
      <c r="AQ138" s="4">
        <v>7.6439240475388104</v>
      </c>
      <c r="AR138" s="4">
        <v>27.560981791768999</v>
      </c>
      <c r="AS138" s="4">
        <v>10.6607621357841</v>
      </c>
      <c r="AT138" s="4">
        <v>18.498610278587702</v>
      </c>
      <c r="AU138" s="4">
        <v>15.2595414116398</v>
      </c>
      <c r="AV138" s="4">
        <v>22.609446922592198</v>
      </c>
      <c r="AW138" s="4">
        <v>18.034879623328798</v>
      </c>
      <c r="AX138" s="4">
        <v>12.111314015538801</v>
      </c>
      <c r="AY138" s="4">
        <v>12.913775511078599</v>
      </c>
      <c r="AZ138" s="4">
        <v>20.419354937590999</v>
      </c>
      <c r="BA138" s="4">
        <v>32.059254501849601</v>
      </c>
      <c r="BB138" s="38">
        <v>13809</v>
      </c>
    </row>
    <row r="139" spans="1:54" x14ac:dyDescent="0.3">
      <c r="A139" s="31" t="s">
        <v>13</v>
      </c>
      <c r="B139" s="5" t="s">
        <v>9</v>
      </c>
      <c r="C139" s="5" t="s">
        <v>1</v>
      </c>
      <c r="D139" s="9">
        <v>46.714475469127301</v>
      </c>
      <c r="E139" s="8">
        <v>67.010272309484606</v>
      </c>
      <c r="F139" s="8">
        <v>34.536082474226802</v>
      </c>
      <c r="G139" s="3">
        <v>3.0927835051546402</v>
      </c>
      <c r="H139" s="4">
        <v>7.2164948453608204</v>
      </c>
      <c r="I139" s="4">
        <v>15.979381443298999</v>
      </c>
      <c r="J139" s="4">
        <v>3.9948453608247401</v>
      </c>
      <c r="K139" s="4">
        <v>5.1546391752577296</v>
      </c>
      <c r="L139" s="4">
        <v>5.1546391752577296</v>
      </c>
      <c r="M139" s="4">
        <v>6.5721649484536098</v>
      </c>
      <c r="N139" s="4">
        <v>13.7886597938144</v>
      </c>
      <c r="O139" s="4">
        <v>12.8865979381443</v>
      </c>
      <c r="P139" s="4">
        <v>10.8247422680412</v>
      </c>
      <c r="Q139" s="4">
        <v>7.3453608247422704</v>
      </c>
      <c r="R139" s="4">
        <v>12.2422680412371</v>
      </c>
      <c r="S139" s="4">
        <v>12.8865979381443</v>
      </c>
      <c r="T139" s="4">
        <v>6.3144329896907196</v>
      </c>
      <c r="U139" s="4">
        <v>11.4690721649485</v>
      </c>
      <c r="V139" s="4">
        <v>11.5979381443299</v>
      </c>
      <c r="W139" s="4">
        <v>11.340206185567</v>
      </c>
      <c r="X139" s="4">
        <v>2.8350515463917501</v>
      </c>
      <c r="Y139" s="4">
        <v>10.9536082474227</v>
      </c>
      <c r="Z139" s="4">
        <v>16.237113402061901</v>
      </c>
      <c r="AA139" s="4">
        <v>14.0463917525773</v>
      </c>
      <c r="AB139" s="4">
        <v>3.2216494845360799</v>
      </c>
      <c r="AC139" s="4">
        <v>22.551546391752598</v>
      </c>
      <c r="AD139" s="4">
        <v>11.340206185567</v>
      </c>
      <c r="AE139" s="4">
        <v>5.5412371134020599</v>
      </c>
      <c r="AF139" s="4">
        <v>11.0824742268041</v>
      </c>
      <c r="AG139" s="4">
        <v>18.041237113402101</v>
      </c>
      <c r="AH139" s="4">
        <v>25.902061855670102</v>
      </c>
      <c r="AI139" s="4">
        <v>14.1752577319588</v>
      </c>
      <c r="AJ139" s="4">
        <v>25.7731958762887</v>
      </c>
      <c r="AK139" s="4">
        <v>40.463917525773198</v>
      </c>
      <c r="AL139" s="4">
        <v>22.551546391752598</v>
      </c>
      <c r="AM139" s="4">
        <v>19.845360824742301</v>
      </c>
      <c r="AN139" s="4">
        <v>38.917525773195898</v>
      </c>
      <c r="AO139" s="4">
        <v>32.603092783505197</v>
      </c>
      <c r="AP139" s="4">
        <v>39.5618556701031</v>
      </c>
      <c r="AQ139" s="4">
        <v>11.5979381443299</v>
      </c>
      <c r="AR139" s="4">
        <v>34.536082474226802</v>
      </c>
      <c r="AS139" s="4">
        <v>12.6288659793814</v>
      </c>
      <c r="AT139" s="4">
        <v>9.5360824742268004</v>
      </c>
      <c r="AU139" s="4">
        <v>25.386597938144298</v>
      </c>
      <c r="AV139" s="4">
        <v>22.422680412371101</v>
      </c>
      <c r="AW139" s="4">
        <v>27.835051546391799</v>
      </c>
      <c r="AX139" s="4">
        <v>21.778350515463899</v>
      </c>
      <c r="AY139" s="4">
        <v>13.659793814433</v>
      </c>
      <c r="AZ139" s="4">
        <v>25.644329896907202</v>
      </c>
      <c r="BA139" s="4">
        <v>47.551546391752602</v>
      </c>
      <c r="BB139" s="38">
        <v>1805</v>
      </c>
    </row>
    <row r="140" spans="1:54" x14ac:dyDescent="0.3">
      <c r="A140" s="31" t="s">
        <v>13</v>
      </c>
      <c r="B140" s="5" t="s">
        <v>9</v>
      </c>
      <c r="C140" s="5" t="s">
        <v>2</v>
      </c>
      <c r="D140" s="9">
        <v>58.951124200833704</v>
      </c>
      <c r="E140" s="8">
        <v>68.470053093586102</v>
      </c>
      <c r="F140" s="8">
        <v>25.7261410788382</v>
      </c>
      <c r="G140" s="3">
        <v>2.4896265560166002</v>
      </c>
      <c r="H140" s="4">
        <v>9.3360995850622395</v>
      </c>
      <c r="I140" s="4">
        <v>13.2780082987552</v>
      </c>
      <c r="J140" s="4">
        <v>2.6970954356846502</v>
      </c>
      <c r="K140" s="4">
        <v>4.1493775933609998</v>
      </c>
      <c r="L140" s="4">
        <v>8.5062240663900397</v>
      </c>
      <c r="M140" s="4">
        <v>5.8091286307053904</v>
      </c>
      <c r="N140" s="4">
        <v>10.5809128630705</v>
      </c>
      <c r="O140" s="4">
        <v>10.788381742738601</v>
      </c>
      <c r="P140" s="4">
        <v>10.5809128630705</v>
      </c>
      <c r="Q140" s="4">
        <v>6.6390041493775902</v>
      </c>
      <c r="R140" s="4">
        <v>9.5435684647302903</v>
      </c>
      <c r="S140" s="4">
        <v>8.2987551867219906</v>
      </c>
      <c r="T140" s="4">
        <v>4.7717842323651496</v>
      </c>
      <c r="U140" s="4">
        <v>10.1659751037344</v>
      </c>
      <c r="V140" s="4">
        <v>10.9958506224066</v>
      </c>
      <c r="W140" s="4">
        <v>10.788381742738601</v>
      </c>
      <c r="X140" s="4">
        <v>2.4896265560166002</v>
      </c>
      <c r="Y140" s="4">
        <v>9.3360995850622395</v>
      </c>
      <c r="Z140" s="4">
        <v>12.8630705394191</v>
      </c>
      <c r="AA140" s="4">
        <v>11.4107883817427</v>
      </c>
      <c r="AB140" s="4">
        <v>2.2821576763485498</v>
      </c>
      <c r="AC140" s="4">
        <v>21.576763485477201</v>
      </c>
      <c r="AD140" s="4">
        <v>7.8838174273858899</v>
      </c>
      <c r="AE140" s="4">
        <v>3.3195020746888</v>
      </c>
      <c r="AF140" s="4">
        <v>14.1078838174274</v>
      </c>
      <c r="AG140" s="4">
        <v>16.804979253111998</v>
      </c>
      <c r="AH140" s="4">
        <v>23.029045643153498</v>
      </c>
      <c r="AI140" s="4">
        <v>11.203319502074701</v>
      </c>
      <c r="AJ140" s="4">
        <v>22.821576763485499</v>
      </c>
      <c r="AK140" s="4">
        <v>41.908713692946101</v>
      </c>
      <c r="AL140" s="4">
        <v>20.746887966805001</v>
      </c>
      <c r="AM140" s="4">
        <v>21.576763485477201</v>
      </c>
      <c r="AN140" s="4">
        <v>39.0041493775934</v>
      </c>
      <c r="AO140" s="4">
        <v>30.082987551867198</v>
      </c>
      <c r="AP140" s="4">
        <v>33.402489626555997</v>
      </c>
      <c r="AQ140" s="4">
        <v>8.0912863070539398</v>
      </c>
      <c r="AR140" s="4">
        <v>34.854771784232398</v>
      </c>
      <c r="AS140" s="4">
        <v>12.655601659750999</v>
      </c>
      <c r="AT140" s="4">
        <v>17.8423236514523</v>
      </c>
      <c r="AU140" s="4">
        <v>19.294605809128601</v>
      </c>
      <c r="AV140" s="4">
        <v>21.991701244813299</v>
      </c>
      <c r="AW140" s="4">
        <v>22.199170124481299</v>
      </c>
      <c r="AX140" s="4">
        <v>15.9751037344398</v>
      </c>
      <c r="AY140" s="4">
        <v>14.5228215767635</v>
      </c>
      <c r="AZ140" s="4">
        <v>25.311203319502098</v>
      </c>
      <c r="BA140" s="4">
        <v>38.796680497925301</v>
      </c>
      <c r="BB140" s="38">
        <v>1340</v>
      </c>
    </row>
    <row r="141" spans="1:54" x14ac:dyDescent="0.3">
      <c r="A141" s="31" t="s">
        <v>13</v>
      </c>
      <c r="B141" s="5" t="s">
        <v>9</v>
      </c>
      <c r="C141" s="5" t="s">
        <v>3</v>
      </c>
      <c r="D141" s="9">
        <v>73.709632240750594</v>
      </c>
      <c r="E141" s="8">
        <v>69.562789212566301</v>
      </c>
      <c r="F141" s="8">
        <v>21.770551038843699</v>
      </c>
      <c r="G141" s="3">
        <v>1.2646793134598</v>
      </c>
      <c r="H141" s="4">
        <v>7.5880758807588098</v>
      </c>
      <c r="I141" s="4">
        <v>10.749774164408301</v>
      </c>
      <c r="J141" s="4">
        <v>0.99367660343270103</v>
      </c>
      <c r="K141" s="4">
        <v>2.4390243902439002</v>
      </c>
      <c r="L141" s="4">
        <v>3.3423667570008999</v>
      </c>
      <c r="M141" s="4">
        <v>3.0713640469737999</v>
      </c>
      <c r="N141" s="4">
        <v>4.3360433604336004</v>
      </c>
      <c r="O141" s="4">
        <v>8.8527551942186093</v>
      </c>
      <c r="P141" s="4">
        <v>7.0460704607046099</v>
      </c>
      <c r="Q141" s="4">
        <v>3.1616982836494998</v>
      </c>
      <c r="R141" s="4">
        <v>6.95573622402891</v>
      </c>
      <c r="S141" s="4">
        <v>5.8717253839205101</v>
      </c>
      <c r="T141" s="4">
        <v>4.1553748870821998</v>
      </c>
      <c r="U141" s="4">
        <v>8.1300813008130106</v>
      </c>
      <c r="V141" s="4">
        <v>6.2330623306233104</v>
      </c>
      <c r="W141" s="4">
        <v>7.6784101174345096</v>
      </c>
      <c r="X141" s="4">
        <v>1.8970189701897</v>
      </c>
      <c r="Y141" s="4">
        <v>9.6657633242999097</v>
      </c>
      <c r="Z141" s="4">
        <v>8.0397470641373108</v>
      </c>
      <c r="AA141" s="4">
        <v>6.7750677506775103</v>
      </c>
      <c r="AB141" s="4">
        <v>0.54200542005420005</v>
      </c>
      <c r="AC141" s="4">
        <v>12.737127371273701</v>
      </c>
      <c r="AD141" s="4">
        <v>3.7037037037037002</v>
      </c>
      <c r="AE141" s="4">
        <v>1.8066847335139999</v>
      </c>
      <c r="AF141" s="4">
        <v>8.8527551942186093</v>
      </c>
      <c r="AG141" s="4">
        <v>6.7750677506775103</v>
      </c>
      <c r="AH141" s="4">
        <v>23.486901535682001</v>
      </c>
      <c r="AI141" s="4">
        <v>11.743450767841001</v>
      </c>
      <c r="AJ141" s="4">
        <v>25.3839205058717</v>
      </c>
      <c r="AK141" s="4">
        <v>36.224028906955702</v>
      </c>
      <c r="AL141" s="4">
        <v>14.9954832881662</v>
      </c>
      <c r="AM141" s="4">
        <v>21.0478771454381</v>
      </c>
      <c r="AN141" s="4">
        <v>32.610659439927701</v>
      </c>
      <c r="AO141" s="4">
        <v>24.661246612466101</v>
      </c>
      <c r="AP141" s="4">
        <v>27.642276422764201</v>
      </c>
      <c r="AQ141" s="4">
        <v>8.1300813008130106</v>
      </c>
      <c r="AR141" s="4">
        <v>30.1716350496838</v>
      </c>
      <c r="AS141" s="4">
        <v>10.569105691056899</v>
      </c>
      <c r="AT141" s="4">
        <v>21.2285456187895</v>
      </c>
      <c r="AU141" s="4">
        <v>14.814814814814801</v>
      </c>
      <c r="AV141" s="4">
        <v>25.5645889792231</v>
      </c>
      <c r="AW141" s="4">
        <v>17.886178861788601</v>
      </c>
      <c r="AX141" s="4">
        <v>11.2014453477868</v>
      </c>
      <c r="AY141" s="4">
        <v>11.833785004516701</v>
      </c>
      <c r="AZ141" s="4">
        <v>22.131887985546498</v>
      </c>
      <c r="BA141" s="4">
        <v>33.152664859981897</v>
      </c>
      <c r="BB141" s="38">
        <v>1792</v>
      </c>
    </row>
    <row r="142" spans="1:54" x14ac:dyDescent="0.3">
      <c r="A142" s="31" t="s">
        <v>13</v>
      </c>
      <c r="B142" s="5" t="s">
        <v>9</v>
      </c>
      <c r="C142" s="5" t="s">
        <v>4</v>
      </c>
      <c r="D142" s="9">
        <v>85.846866485013607</v>
      </c>
      <c r="E142" s="8">
        <v>68.520521682084905</v>
      </c>
      <c r="F142" s="8">
        <v>15.8757062146893</v>
      </c>
      <c r="G142" s="3">
        <v>1.1299435028248599</v>
      </c>
      <c r="H142" s="4">
        <v>6.2711864406779698</v>
      </c>
      <c r="I142" s="4">
        <v>8.3050847457627093</v>
      </c>
      <c r="J142" s="4">
        <v>0.96045197740112997</v>
      </c>
      <c r="K142" s="4">
        <v>1.86440677966102</v>
      </c>
      <c r="L142" s="4">
        <v>3.6158192090395498</v>
      </c>
      <c r="M142" s="4">
        <v>2.2598870056497198</v>
      </c>
      <c r="N142" s="4">
        <v>3.3898305084745801</v>
      </c>
      <c r="O142" s="4">
        <v>7.28813559322034</v>
      </c>
      <c r="P142" s="4">
        <v>4.9152542372881403</v>
      </c>
      <c r="Q142" s="4">
        <v>2.20338983050847</v>
      </c>
      <c r="R142" s="4">
        <v>4.01129943502825</v>
      </c>
      <c r="S142" s="4">
        <v>3.4463276836158201</v>
      </c>
      <c r="T142" s="4">
        <v>2.9943502824858799</v>
      </c>
      <c r="U142" s="4">
        <v>7.5141242937853097</v>
      </c>
      <c r="V142" s="4">
        <v>3.8983050847457599</v>
      </c>
      <c r="W142" s="4">
        <v>4.6327683615819204</v>
      </c>
      <c r="X142" s="4">
        <v>1.1299435028248599</v>
      </c>
      <c r="Y142" s="4">
        <v>7.2316384180790996</v>
      </c>
      <c r="Z142" s="4">
        <v>5.3107344632768401</v>
      </c>
      <c r="AA142" s="4">
        <v>4.12429378531073</v>
      </c>
      <c r="AB142" s="4">
        <v>0.79096045197740095</v>
      </c>
      <c r="AC142" s="4">
        <v>11.0169491525424</v>
      </c>
      <c r="AD142" s="4">
        <v>2.65536723163842</v>
      </c>
      <c r="AE142" s="4">
        <v>0.903954802259887</v>
      </c>
      <c r="AF142" s="4">
        <v>7.4011299435028297</v>
      </c>
      <c r="AG142" s="4">
        <v>7.1186440677966099</v>
      </c>
      <c r="AH142" s="4">
        <v>16.6666666666667</v>
      </c>
      <c r="AI142" s="4">
        <v>11.8079096045198</v>
      </c>
      <c r="AJ142" s="4">
        <v>19.0960451977401</v>
      </c>
      <c r="AK142" s="4">
        <v>31.920903954802299</v>
      </c>
      <c r="AL142" s="4">
        <v>12.2598870056497</v>
      </c>
      <c r="AM142" s="4">
        <v>16.779661016949198</v>
      </c>
      <c r="AN142" s="4">
        <v>30</v>
      </c>
      <c r="AO142" s="4">
        <v>22.033898305084701</v>
      </c>
      <c r="AP142" s="4">
        <v>23.728813559321999</v>
      </c>
      <c r="AQ142" s="4">
        <v>5.7062146892655399</v>
      </c>
      <c r="AR142" s="4">
        <v>25.932203389830502</v>
      </c>
      <c r="AS142" s="4">
        <v>8.9265536723163805</v>
      </c>
      <c r="AT142" s="4">
        <v>22.1468926553672</v>
      </c>
      <c r="AU142" s="4">
        <v>12.485875706214699</v>
      </c>
      <c r="AV142" s="4">
        <v>25.649717514124301</v>
      </c>
      <c r="AW142" s="4">
        <v>14.915254237288099</v>
      </c>
      <c r="AX142" s="4">
        <v>8.3050847457627093</v>
      </c>
      <c r="AY142" s="4">
        <v>12.8813559322034</v>
      </c>
      <c r="AZ142" s="4">
        <v>17.796610169491501</v>
      </c>
      <c r="BA142" s="4">
        <v>27.966101694915299</v>
      </c>
      <c r="BB142" s="38">
        <v>2202</v>
      </c>
    </row>
    <row r="143" spans="1:54" x14ac:dyDescent="0.3">
      <c r="A143" s="31" t="s">
        <v>13</v>
      </c>
      <c r="B143" s="5" t="s">
        <v>9</v>
      </c>
      <c r="C143" s="5" t="s">
        <v>5</v>
      </c>
      <c r="D143" s="9">
        <v>101.428522099448</v>
      </c>
      <c r="E143" s="8">
        <v>61.785213628902497</v>
      </c>
      <c r="F143" s="8">
        <v>10.2739726027397</v>
      </c>
      <c r="G143" s="3">
        <v>0.68493150684931503</v>
      </c>
      <c r="H143" s="4">
        <v>3.2343987823439901</v>
      </c>
      <c r="I143" s="4">
        <v>5.09893455098935</v>
      </c>
      <c r="J143" s="4">
        <v>1.2176560121765601</v>
      </c>
      <c r="K143" s="4">
        <v>1.2557077625570801</v>
      </c>
      <c r="L143" s="4">
        <v>2.1308980213089801</v>
      </c>
      <c r="M143" s="4">
        <v>1.2557077625570801</v>
      </c>
      <c r="N143" s="4">
        <v>2.5114155251141601</v>
      </c>
      <c r="O143" s="4">
        <v>3.99543378995434</v>
      </c>
      <c r="P143" s="4">
        <v>2.7016742770167399</v>
      </c>
      <c r="Q143" s="4">
        <v>1.5981735159817401</v>
      </c>
      <c r="R143" s="4">
        <v>2.9680365296803699</v>
      </c>
      <c r="S143" s="4">
        <v>2.0167427701674301</v>
      </c>
      <c r="T143" s="4">
        <v>1.8645357686453601</v>
      </c>
      <c r="U143" s="4">
        <v>4.52815829528158</v>
      </c>
      <c r="V143" s="4">
        <v>2.3592085235920899</v>
      </c>
      <c r="W143" s="4">
        <v>2.3592085235920899</v>
      </c>
      <c r="X143" s="4">
        <v>0.57077625570776302</v>
      </c>
      <c r="Y143" s="4">
        <v>3.8051750380517499</v>
      </c>
      <c r="Z143" s="4">
        <v>2.8538812785388101</v>
      </c>
      <c r="AA143" s="4">
        <v>2.4733637747336399</v>
      </c>
      <c r="AB143" s="4">
        <v>0.45662100456621002</v>
      </c>
      <c r="AC143" s="4">
        <v>6.6971080669710803</v>
      </c>
      <c r="AD143" s="4">
        <v>1.7503805175038101</v>
      </c>
      <c r="AE143" s="4">
        <v>0.79908675799086804</v>
      </c>
      <c r="AF143" s="4">
        <v>3.3866057838660599</v>
      </c>
      <c r="AG143" s="4">
        <v>5.51750380517504</v>
      </c>
      <c r="AH143" s="4">
        <v>12.937595129376</v>
      </c>
      <c r="AI143" s="4">
        <v>9.3226788432267895</v>
      </c>
      <c r="AJ143" s="4">
        <v>14.193302891933</v>
      </c>
      <c r="AK143" s="4">
        <v>24.657534246575299</v>
      </c>
      <c r="AL143" s="4">
        <v>8.9802130898021293</v>
      </c>
      <c r="AM143" s="4">
        <v>13.584474885844701</v>
      </c>
      <c r="AN143" s="4">
        <v>21.803652968036499</v>
      </c>
      <c r="AO143" s="4">
        <v>17.998477929984801</v>
      </c>
      <c r="AP143" s="4">
        <v>17.884322678843201</v>
      </c>
      <c r="AQ143" s="4">
        <v>6.0882800608828003</v>
      </c>
      <c r="AR143" s="4">
        <v>19.063926940639298</v>
      </c>
      <c r="AS143" s="4">
        <v>8.4474885844748897</v>
      </c>
      <c r="AT143" s="4">
        <v>21.118721461187199</v>
      </c>
      <c r="AU143" s="4">
        <v>8.6377473363774708</v>
      </c>
      <c r="AV143" s="4">
        <v>19.634703196347001</v>
      </c>
      <c r="AW143" s="4">
        <v>11.5677321156773</v>
      </c>
      <c r="AX143" s="4">
        <v>6.5449010654490101</v>
      </c>
      <c r="AY143" s="4">
        <v>12.8614916286149</v>
      </c>
      <c r="AZ143" s="4">
        <v>14.4216133942161</v>
      </c>
      <c r="BA143" s="4">
        <v>20.890410958904098</v>
      </c>
      <c r="BB143" s="38">
        <v>2896</v>
      </c>
    </row>
    <row r="144" spans="1:54" x14ac:dyDescent="0.3">
      <c r="A144" s="31" t="s">
        <v>13</v>
      </c>
      <c r="B144" s="5" t="s">
        <v>9</v>
      </c>
      <c r="C144" s="5" t="s">
        <v>6</v>
      </c>
      <c r="D144" s="9">
        <v>110.792690278824</v>
      </c>
      <c r="E144" s="8">
        <v>57.122968442040801</v>
      </c>
      <c r="F144" s="8">
        <v>7.2337042925278201</v>
      </c>
      <c r="G144" s="3">
        <v>0.87440381558028601</v>
      </c>
      <c r="H144" s="4">
        <v>2.98092209856916</v>
      </c>
      <c r="I144" s="4">
        <v>2.74244833068362</v>
      </c>
      <c r="J144" s="4">
        <v>1.1526232114467401</v>
      </c>
      <c r="K144" s="4">
        <v>1.6693163751987301</v>
      </c>
      <c r="L144" s="4">
        <v>1.47058823529412</v>
      </c>
      <c r="M144" s="4">
        <v>0.83465818759936405</v>
      </c>
      <c r="N144" s="4">
        <v>2.1462639109697901</v>
      </c>
      <c r="O144" s="4">
        <v>2.5834658187599402</v>
      </c>
      <c r="P144" s="4">
        <v>1.6693163751987301</v>
      </c>
      <c r="Q144" s="4">
        <v>0.91414944356120797</v>
      </c>
      <c r="R144" s="4">
        <v>2.0270270270270299</v>
      </c>
      <c r="S144" s="4">
        <v>1.5500794912559599</v>
      </c>
      <c r="T144" s="4">
        <v>1.1923688394276599</v>
      </c>
      <c r="U144" s="4">
        <v>3.1399046104928501</v>
      </c>
      <c r="V144" s="4">
        <v>1.5500794912559599</v>
      </c>
      <c r="W144" s="4">
        <v>1.70906200317965</v>
      </c>
      <c r="X144" s="4">
        <v>0.51669316375198704</v>
      </c>
      <c r="Y144" s="4">
        <v>1.9077901430842601</v>
      </c>
      <c r="Z144" s="4">
        <v>1.70906200317965</v>
      </c>
      <c r="AA144" s="4">
        <v>1.74880763116057</v>
      </c>
      <c r="AB144" s="4">
        <v>0.59618441971383196</v>
      </c>
      <c r="AC144" s="4">
        <v>3.8155802861685202</v>
      </c>
      <c r="AD144" s="4">
        <v>1.2718600953895101</v>
      </c>
      <c r="AE144" s="4">
        <v>0.59618441971383196</v>
      </c>
      <c r="AF144" s="4">
        <v>2.0667726550079499</v>
      </c>
      <c r="AG144" s="4">
        <v>4.2925278219395899</v>
      </c>
      <c r="AH144" s="4">
        <v>9.7376788553259104</v>
      </c>
      <c r="AI144" s="4">
        <v>7.5914149443561199</v>
      </c>
      <c r="AJ144" s="4">
        <v>10.9697933227345</v>
      </c>
      <c r="AK144" s="4">
        <v>18.322734499205101</v>
      </c>
      <c r="AL144" s="4">
        <v>7.2734499205087397</v>
      </c>
      <c r="AM144" s="4">
        <v>9.6979332273449899</v>
      </c>
      <c r="AN144" s="4">
        <v>17.4483306836248</v>
      </c>
      <c r="AO144" s="4">
        <v>12.3211446740859</v>
      </c>
      <c r="AP144" s="4">
        <v>12.6788553259141</v>
      </c>
      <c r="AQ144" s="4">
        <v>4.9284578696343404</v>
      </c>
      <c r="AR144" s="4">
        <v>13.990461049284599</v>
      </c>
      <c r="AS144" s="4">
        <v>9.0620031796502403</v>
      </c>
      <c r="AT144" s="4">
        <v>18.243243243243199</v>
      </c>
      <c r="AU144" s="4">
        <v>6.2798092209856904</v>
      </c>
      <c r="AV144" s="4">
        <v>18.402225755166899</v>
      </c>
      <c r="AW144" s="4">
        <v>9.4594594594594597</v>
      </c>
      <c r="AX144" s="4">
        <v>4.96820349761526</v>
      </c>
      <c r="AY144" s="4">
        <v>11.0890302066773</v>
      </c>
      <c r="AZ144" s="4">
        <v>12.003179650238501</v>
      </c>
      <c r="BA144" s="4">
        <v>15.779014308426101</v>
      </c>
      <c r="BB144" s="38">
        <v>2654</v>
      </c>
    </row>
    <row r="145" spans="1:54" x14ac:dyDescent="0.3">
      <c r="A145" s="31" t="s">
        <v>13</v>
      </c>
      <c r="B145" s="5" t="s">
        <v>9</v>
      </c>
      <c r="C145" s="5" t="s">
        <v>7</v>
      </c>
      <c r="D145" s="9">
        <v>109.564642857143</v>
      </c>
      <c r="E145" s="8">
        <v>54.611044687300897</v>
      </c>
      <c r="F145" s="8">
        <v>6.4030131826741998</v>
      </c>
      <c r="G145" s="3">
        <v>0.94161958568738202</v>
      </c>
      <c r="H145" s="4">
        <v>2.3540489642184599</v>
      </c>
      <c r="I145" s="4">
        <v>2.07156308851224</v>
      </c>
      <c r="J145" s="4">
        <v>1.41242937853107</v>
      </c>
      <c r="K145" s="4">
        <v>1.60075329566855</v>
      </c>
      <c r="L145" s="4">
        <v>1.5065913370998101</v>
      </c>
      <c r="M145" s="4">
        <v>0.94161958568738202</v>
      </c>
      <c r="N145" s="4">
        <v>2.1657250470809801</v>
      </c>
      <c r="O145" s="4">
        <v>1.60075329566855</v>
      </c>
      <c r="P145" s="4">
        <v>1.03578154425612</v>
      </c>
      <c r="Q145" s="4">
        <v>1.03578154425612</v>
      </c>
      <c r="R145" s="4">
        <v>1.3182674199623401</v>
      </c>
      <c r="S145" s="4">
        <v>1.1299435028248599</v>
      </c>
      <c r="T145" s="4">
        <v>2.1657250470809801</v>
      </c>
      <c r="U145" s="4">
        <v>2.1657250470809801</v>
      </c>
      <c r="V145" s="4">
        <v>1.41242937853107</v>
      </c>
      <c r="W145" s="4">
        <v>1.3182674199623401</v>
      </c>
      <c r="X145" s="4">
        <v>0.65913370998116805</v>
      </c>
      <c r="Y145" s="4">
        <v>0.94161958568738202</v>
      </c>
      <c r="Z145" s="4">
        <v>0.47080979284369101</v>
      </c>
      <c r="AA145" s="4">
        <v>1.41242937853107</v>
      </c>
      <c r="AB145" s="4">
        <v>0.18832391713747601</v>
      </c>
      <c r="AC145" s="4">
        <v>3.86064030131827</v>
      </c>
      <c r="AD145" s="4">
        <v>0.94161958568738202</v>
      </c>
      <c r="AE145" s="4">
        <v>0.56497175141242895</v>
      </c>
      <c r="AF145" s="4">
        <v>1.1299435028248599</v>
      </c>
      <c r="AG145" s="4">
        <v>4.5197740112994396</v>
      </c>
      <c r="AH145" s="4">
        <v>6.9679849340866298</v>
      </c>
      <c r="AI145" s="4">
        <v>8.4745762711864394</v>
      </c>
      <c r="AJ145" s="4">
        <v>9.5103578154425605</v>
      </c>
      <c r="AK145" s="4">
        <v>16.195856873823001</v>
      </c>
      <c r="AL145" s="4">
        <v>5.8380414312617699</v>
      </c>
      <c r="AM145" s="4">
        <v>11.1111111111111</v>
      </c>
      <c r="AN145" s="4">
        <v>16.1016949152542</v>
      </c>
      <c r="AO145" s="4">
        <v>11.3935969868173</v>
      </c>
      <c r="AP145" s="4">
        <v>11.581920903954799</v>
      </c>
      <c r="AQ145" s="4">
        <v>5.4613935969868201</v>
      </c>
      <c r="AR145" s="4">
        <v>11.3935969868173</v>
      </c>
      <c r="AS145" s="4">
        <v>9.3220338983050794</v>
      </c>
      <c r="AT145" s="4">
        <v>22.128060263653499</v>
      </c>
      <c r="AU145" s="4">
        <v>6.6854990583804099</v>
      </c>
      <c r="AV145" s="4">
        <v>19.3032015065913</v>
      </c>
      <c r="AW145" s="4">
        <v>8.7570621468926593</v>
      </c>
      <c r="AX145" s="4">
        <v>5.0847457627118597</v>
      </c>
      <c r="AY145" s="4">
        <v>11.0169491525424</v>
      </c>
      <c r="AZ145" s="4">
        <v>12.241054613936001</v>
      </c>
      <c r="BA145" s="4">
        <v>15.819209039547999</v>
      </c>
      <c r="BB145" s="38">
        <v>1120</v>
      </c>
    </row>
    <row r="146" spans="1:54" x14ac:dyDescent="0.3">
      <c r="A146" s="31" t="s">
        <v>14</v>
      </c>
      <c r="B146" s="5" t="s">
        <v>168</v>
      </c>
      <c r="C146" s="5" t="s">
        <v>168</v>
      </c>
      <c r="D146" s="9">
        <v>73.0974528607031</v>
      </c>
      <c r="E146" s="8">
        <v>66.831624114994497</v>
      </c>
      <c r="F146" s="8">
        <v>19.9306649221272</v>
      </c>
      <c r="G146" s="3">
        <v>2.70638434910017</v>
      </c>
      <c r="H146" s="4">
        <v>5.13952088524975</v>
      </c>
      <c r="I146" s="4">
        <v>5.8741519462011604</v>
      </c>
      <c r="J146" s="4">
        <v>1.45176607942977</v>
      </c>
      <c r="K146" s="4">
        <v>3.9552178662778301</v>
      </c>
      <c r="L146" s="4">
        <v>7.1829223407378997</v>
      </c>
      <c r="M146" s="4">
        <v>3.5503663738082398</v>
      </c>
      <c r="N146" s="4">
        <v>7.4926236018880896</v>
      </c>
      <c r="O146" s="4">
        <v>7.2290158993560798</v>
      </c>
      <c r="P146" s="4">
        <v>7.7024350142534104</v>
      </c>
      <c r="Q146" s="4">
        <v>2.4714012697903902</v>
      </c>
      <c r="R146" s="4">
        <v>7.2721098896955496</v>
      </c>
      <c r="S146" s="4">
        <v>2.6555998888628598</v>
      </c>
      <c r="T146" s="4">
        <v>3.6898895917750099</v>
      </c>
      <c r="U146" s="4">
        <v>7.9816239421992101</v>
      </c>
      <c r="V146" s="4">
        <v>4.8096758771627304</v>
      </c>
      <c r="W146" s="4">
        <v>3.9242290315139798</v>
      </c>
      <c r="X146" s="4">
        <v>0.71318464673173498</v>
      </c>
      <c r="Y146" s="4">
        <v>7.5719713663204402</v>
      </c>
      <c r="Z146" s="4">
        <v>5.1846210841728597</v>
      </c>
      <c r="AA146" s="4">
        <v>5.4835552942438701</v>
      </c>
      <c r="AB146" s="4">
        <v>1.80820113793675</v>
      </c>
      <c r="AC146" s="4">
        <v>14.655216989255999</v>
      </c>
      <c r="AD146" s="4">
        <v>2.1957028800639899</v>
      </c>
      <c r="AE146" s="4">
        <v>3.65364823055884</v>
      </c>
      <c r="AF146" s="4">
        <v>10.1771511246854</v>
      </c>
      <c r="AG146" s="4">
        <v>17.579809050018401</v>
      </c>
      <c r="AH146" s="4">
        <v>11.6868295318372</v>
      </c>
      <c r="AI146" s="4">
        <v>12.247386924274601</v>
      </c>
      <c r="AJ146" s="4">
        <v>19.393418806676099</v>
      </c>
      <c r="AK146" s="4">
        <v>27.100243786542901</v>
      </c>
      <c r="AL146" s="4">
        <v>13.8675801278413</v>
      </c>
      <c r="AM146" s="4">
        <v>21.609514906564801</v>
      </c>
      <c r="AN146" s="4">
        <v>32.430423623832397</v>
      </c>
      <c r="AO146" s="4">
        <v>26.508775579175499</v>
      </c>
      <c r="AP146" s="4">
        <v>26.675965850450801</v>
      </c>
      <c r="AQ146" s="4">
        <v>2.3308906799374398</v>
      </c>
      <c r="AR146" s="4">
        <v>25.836062649287001</v>
      </c>
      <c r="AS146" s="4">
        <v>14.0061254763351</v>
      </c>
      <c r="AT146" s="4">
        <v>21.7739608243993</v>
      </c>
      <c r="AU146" s="4">
        <v>14.46744042864</v>
      </c>
      <c r="AV146" s="4">
        <v>31.621600491923701</v>
      </c>
      <c r="AW146" s="4">
        <v>23.851853353347199</v>
      </c>
      <c r="AX146" s="4">
        <v>10.883682105048999</v>
      </c>
      <c r="AY146" s="4">
        <v>13.6699936130564</v>
      </c>
      <c r="AZ146" s="4">
        <v>28.828746540609298</v>
      </c>
      <c r="BA146" s="4">
        <v>31.0229824657001</v>
      </c>
      <c r="BB146" s="38">
        <v>1598</v>
      </c>
    </row>
    <row r="147" spans="1:54" x14ac:dyDescent="0.3">
      <c r="A147" s="31" t="s">
        <v>14</v>
      </c>
      <c r="B147" s="5" t="s">
        <v>168</v>
      </c>
      <c r="C147" s="5" t="s">
        <v>1</v>
      </c>
      <c r="D147" s="9">
        <v>31.775382557099999</v>
      </c>
      <c r="E147" s="8">
        <v>73.025356220345103</v>
      </c>
      <c r="F147" s="8">
        <v>40.864376622514598</v>
      </c>
      <c r="G147" s="3">
        <v>5.8787042944444403</v>
      </c>
      <c r="H147" s="4">
        <v>7.4355254763157896</v>
      </c>
      <c r="I147" s="4">
        <v>20.749755247075999</v>
      </c>
      <c r="J147" s="4">
        <v>0</v>
      </c>
      <c r="K147" s="4">
        <v>13.3142297707602</v>
      </c>
      <c r="L147" s="4">
        <v>15.7927382628655</v>
      </c>
      <c r="M147" s="4">
        <v>4.9570169842105303</v>
      </c>
      <c r="N147" s="4">
        <v>25.0716383596491</v>
      </c>
      <c r="O147" s="4">
        <v>16.714425573099401</v>
      </c>
      <c r="P147" s="4">
        <v>32.507163835964903</v>
      </c>
      <c r="Q147" s="4">
        <v>10.835721278655001</v>
      </c>
      <c r="R147" s="4">
        <v>15.7927382628655</v>
      </c>
      <c r="S147" s="4">
        <v>10.835721278655001</v>
      </c>
      <c r="T147" s="4">
        <v>4.9570169842105303</v>
      </c>
      <c r="U147" s="4">
        <v>33.428851146198802</v>
      </c>
      <c r="V147" s="4">
        <v>14.2359170809942</v>
      </c>
      <c r="W147" s="4">
        <v>11.7574085888889</v>
      </c>
      <c r="X147" s="4">
        <v>0</v>
      </c>
      <c r="Y147" s="4">
        <v>27.550146851754398</v>
      </c>
      <c r="Z147" s="4">
        <v>21.671442557309899</v>
      </c>
      <c r="AA147" s="4">
        <v>16.714425573099401</v>
      </c>
      <c r="AB147" s="4">
        <v>8.3572127865497094</v>
      </c>
      <c r="AC147" s="4">
        <v>19.1929340652047</v>
      </c>
      <c r="AD147" s="4">
        <v>4.9570169842105303</v>
      </c>
      <c r="AE147" s="4">
        <v>8.3572127865497094</v>
      </c>
      <c r="AF147" s="4">
        <v>22.593129867543901</v>
      </c>
      <c r="AG147" s="4">
        <v>34.985672328070201</v>
      </c>
      <c r="AH147" s="4">
        <v>20.749755247075999</v>
      </c>
      <c r="AI147" s="4">
        <v>16.714425573099401</v>
      </c>
      <c r="AJ147" s="4">
        <v>30.028655343859601</v>
      </c>
      <c r="AK147" s="4">
        <v>48.299902098830401</v>
      </c>
      <c r="AL147" s="4">
        <v>22.593129867543901</v>
      </c>
      <c r="AM147" s="4">
        <v>31.585476525731</v>
      </c>
      <c r="AN147" s="4">
        <v>37.4641808201754</v>
      </c>
      <c r="AO147" s="4">
        <v>52.621785211403498</v>
      </c>
      <c r="AP147" s="4">
        <v>54.178606393274897</v>
      </c>
      <c r="AQ147" s="4">
        <v>5.8787042944444403</v>
      </c>
      <c r="AR147" s="4">
        <v>33.428851146198802</v>
      </c>
      <c r="AS147" s="4">
        <v>27.550146851754398</v>
      </c>
      <c r="AT147" s="4">
        <v>30.028655343859601</v>
      </c>
      <c r="AU147" s="4">
        <v>46.743080916959102</v>
      </c>
      <c r="AV147" s="4">
        <v>29.106968033625702</v>
      </c>
      <c r="AW147" s="4">
        <v>49.2215894090643</v>
      </c>
      <c r="AX147" s="4">
        <v>38.385868130409399</v>
      </c>
      <c r="AY147" s="4">
        <v>16.714425573099401</v>
      </c>
      <c r="AZ147" s="4">
        <v>46.743080916959102</v>
      </c>
      <c r="BA147" s="4">
        <v>66.857702292397704</v>
      </c>
      <c r="BB147" s="38">
        <v>34</v>
      </c>
    </row>
    <row r="148" spans="1:54" x14ac:dyDescent="0.3">
      <c r="A148" s="31" t="s">
        <v>14</v>
      </c>
      <c r="B148" s="5" t="s">
        <v>168</v>
      </c>
      <c r="C148" s="5" t="s">
        <v>2</v>
      </c>
      <c r="D148" s="9">
        <v>43.368591358122998</v>
      </c>
      <c r="E148" s="8">
        <v>70.938247436075898</v>
      </c>
      <c r="F148" s="8">
        <v>37.066049285317597</v>
      </c>
      <c r="G148" s="3">
        <v>2.0987554492</v>
      </c>
      <c r="H148" s="4">
        <v>11.1837914752941</v>
      </c>
      <c r="I148" s="4">
        <v>2.0987554492</v>
      </c>
      <c r="J148" s="4">
        <v>2.0987554492</v>
      </c>
      <c r="K148" s="4">
        <v>6.2962663475999996</v>
      </c>
      <c r="L148" s="4">
        <v>9.09221421642353</v>
      </c>
      <c r="M148" s="4">
        <v>6.9934587672235304</v>
      </c>
      <c r="N148" s="4">
        <v>9.09221421642353</v>
      </c>
      <c r="O148" s="4">
        <v>9.09221421642353</v>
      </c>
      <c r="P148" s="4">
        <v>4.1975108984</v>
      </c>
      <c r="Q148" s="4">
        <v>2.79594786882353</v>
      </c>
      <c r="R148" s="4">
        <v>11.888162085247099</v>
      </c>
      <c r="S148" s="4">
        <v>0</v>
      </c>
      <c r="T148" s="4">
        <v>4.89470331802353</v>
      </c>
      <c r="U148" s="4">
        <v>6.9934587672235304</v>
      </c>
      <c r="V148" s="4">
        <v>2.79594786882353</v>
      </c>
      <c r="W148" s="4">
        <v>6.9934587672235304</v>
      </c>
      <c r="X148" s="4">
        <v>0</v>
      </c>
      <c r="Y148" s="4">
        <v>6.9934587672235304</v>
      </c>
      <c r="Z148" s="4">
        <v>4.89470331802353</v>
      </c>
      <c r="AA148" s="4">
        <v>6.9934587672235304</v>
      </c>
      <c r="AB148" s="4">
        <v>0</v>
      </c>
      <c r="AC148" s="4">
        <v>27.9738350688941</v>
      </c>
      <c r="AD148" s="4">
        <v>0</v>
      </c>
      <c r="AE148" s="4">
        <v>7.6906511868470604</v>
      </c>
      <c r="AF148" s="4">
        <v>16.0856729836471</v>
      </c>
      <c r="AG148" s="4">
        <v>23.7763241704941</v>
      </c>
      <c r="AH148" s="4">
        <v>11.1909696656235</v>
      </c>
      <c r="AI148" s="4">
        <v>24.473516590117601</v>
      </c>
      <c r="AJ148" s="4">
        <v>30.072590518094099</v>
      </c>
      <c r="AK148" s="4">
        <v>38.460434124564699</v>
      </c>
      <c r="AL148" s="4">
        <v>23.079131750870602</v>
      </c>
      <c r="AM148" s="4">
        <v>30.776961128047098</v>
      </c>
      <c r="AN148" s="4">
        <v>41.263560183717601</v>
      </c>
      <c r="AO148" s="4">
        <v>37.763241704941201</v>
      </c>
      <c r="AP148" s="4">
        <v>34.967293836117598</v>
      </c>
      <c r="AQ148" s="4">
        <v>0</v>
      </c>
      <c r="AR148" s="4">
        <v>37.763241704941201</v>
      </c>
      <c r="AS148" s="4">
        <v>23.079131750870602</v>
      </c>
      <c r="AT148" s="4">
        <v>25.1778872000706</v>
      </c>
      <c r="AU148" s="4">
        <v>19.578813272094099</v>
      </c>
      <c r="AV148" s="4">
        <v>41.263560183717601</v>
      </c>
      <c r="AW148" s="4">
        <v>37.066049285317597</v>
      </c>
      <c r="AX148" s="4">
        <v>18.881620852470601</v>
      </c>
      <c r="AY148" s="4">
        <v>22.374761140917599</v>
      </c>
      <c r="AZ148" s="4">
        <v>42.657945022964697</v>
      </c>
      <c r="BA148" s="4">
        <v>42.657945022964697</v>
      </c>
      <c r="BB148" s="38">
        <v>42</v>
      </c>
    </row>
    <row r="149" spans="1:54" x14ac:dyDescent="0.3">
      <c r="A149" s="31" t="s">
        <v>14</v>
      </c>
      <c r="B149" s="5" t="s">
        <v>168</v>
      </c>
      <c r="C149" s="5" t="s">
        <v>3</v>
      </c>
      <c r="D149" s="9">
        <v>74.217917256000902</v>
      </c>
      <c r="E149" s="8">
        <v>63.727609745596702</v>
      </c>
      <c r="F149" s="8">
        <v>15.817054518953499</v>
      </c>
      <c r="G149" s="3">
        <v>4.0087116895736399</v>
      </c>
      <c r="H149" s="4">
        <v>3.0573890254069802</v>
      </c>
      <c r="I149" s="4">
        <v>6.6448874427325597</v>
      </c>
      <c r="J149" s="4">
        <v>1.26363981674419</v>
      </c>
      <c r="K149" s="4">
        <v>2.6361757531589101</v>
      </c>
      <c r="L149" s="4">
        <v>8.8598499236434094</v>
      </c>
      <c r="M149" s="4">
        <v>3.0573890254069802</v>
      </c>
      <c r="N149" s="4">
        <v>5.8024608982364301</v>
      </c>
      <c r="O149" s="4">
        <v>8.23521561848837</v>
      </c>
      <c r="P149" s="4">
        <v>9.3899593155620096</v>
      </c>
      <c r="Q149" s="4">
        <v>1.79374920866279</v>
      </c>
      <c r="R149" s="4">
        <v>8.5475327710658906</v>
      </c>
      <c r="S149" s="4">
        <v>4.5388210814922498</v>
      </c>
      <c r="T149" s="4">
        <v>4.9600343537403102</v>
      </c>
      <c r="U149" s="4">
        <v>7.5962101068992203</v>
      </c>
      <c r="V149" s="4">
        <v>8.1263194988178302</v>
      </c>
      <c r="W149" s="4">
        <v>0.84242654449612397</v>
      </c>
      <c r="X149" s="4">
        <v>2.2149624809108501</v>
      </c>
      <c r="Y149" s="4">
        <v>7.7051062265697698</v>
      </c>
      <c r="Z149" s="4">
        <v>4.8511382340697704</v>
      </c>
      <c r="AA149" s="4">
        <v>4.8511382340697704</v>
      </c>
      <c r="AB149" s="4">
        <v>2.6361757531589101</v>
      </c>
      <c r="AC149" s="4">
        <v>10.7624952519767</v>
      </c>
      <c r="AD149" s="4">
        <v>3.5874984173255799</v>
      </c>
      <c r="AE149" s="4">
        <v>1.6848530889922499</v>
      </c>
      <c r="AF149" s="4">
        <v>11.2926046438954</v>
      </c>
      <c r="AG149" s="4">
        <v>11.3871295571318</v>
      </c>
      <c r="AH149" s="4">
        <v>15.940321845058101</v>
      </c>
      <c r="AI149" s="4">
        <v>9.5933803484689903</v>
      </c>
      <c r="AJ149" s="4">
        <v>20.777088872693799</v>
      </c>
      <c r="AK149" s="4">
        <v>23.943374017771301</v>
      </c>
      <c r="AL149" s="4">
        <v>12.3384522212984</v>
      </c>
      <c r="AM149" s="4">
        <v>17.9231208801938</v>
      </c>
      <c r="AN149" s="4">
        <v>37.981050534496099</v>
      </c>
      <c r="AO149" s="4">
        <v>28.780141045406999</v>
      </c>
      <c r="AP149" s="4">
        <v>21.837307656530999</v>
      </c>
      <c r="AQ149" s="4">
        <v>3.3697061779844999</v>
      </c>
      <c r="AR149" s="4">
        <v>32.5052779952713</v>
      </c>
      <c r="AS149" s="4">
        <v>10.7481240455426</v>
      </c>
      <c r="AT149" s="4">
        <v>17.5019076079457</v>
      </c>
      <c r="AU149" s="4">
        <v>13.3986710051357</v>
      </c>
      <c r="AV149" s="4">
        <v>37.559837262248102</v>
      </c>
      <c r="AW149" s="4">
        <v>23.943374017771301</v>
      </c>
      <c r="AX149" s="4">
        <v>6.6448874427325597</v>
      </c>
      <c r="AY149" s="4">
        <v>10.0145936207171</v>
      </c>
      <c r="AZ149" s="4">
        <v>26.891866923507699</v>
      </c>
      <c r="BA149" s="4">
        <v>26.891866923507699</v>
      </c>
      <c r="BB149" s="38">
        <v>179</v>
      </c>
    </row>
    <row r="150" spans="1:54" x14ac:dyDescent="0.3">
      <c r="A150" s="31" t="s">
        <v>14</v>
      </c>
      <c r="B150" s="5" t="s">
        <v>168</v>
      </c>
      <c r="C150" s="5" t="s">
        <v>4</v>
      </c>
      <c r="D150" s="9">
        <v>88.411208632290993</v>
      </c>
      <c r="E150" s="8">
        <v>58.1055697286398</v>
      </c>
      <c r="F150" s="8">
        <v>11.208696106407301</v>
      </c>
      <c r="G150" s="3">
        <v>1.8031055390767301</v>
      </c>
      <c r="H150" s="4">
        <v>4.1177009757449303</v>
      </c>
      <c r="I150" s="4">
        <v>5.9208065148216598</v>
      </c>
      <c r="J150" s="4">
        <v>1.6326089065462399</v>
      </c>
      <c r="K150" s="4">
        <v>1.5111818809016799</v>
      </c>
      <c r="L150" s="4">
        <v>4.4096246339199796</v>
      </c>
      <c r="M150" s="4">
        <v>1.9245325647212901</v>
      </c>
      <c r="N150" s="4">
        <v>5.1173929590551497</v>
      </c>
      <c r="O150" s="4">
        <v>3.5571414712675402</v>
      </c>
      <c r="P150" s="4">
        <v>3.7767077106839499</v>
      </c>
      <c r="Q150" s="4">
        <v>0.51148989759146302</v>
      </c>
      <c r="R150" s="4">
        <v>4.0686313688590001</v>
      </c>
      <c r="S150" s="4">
        <v>1.29161564148527</v>
      </c>
      <c r="T150" s="4">
        <v>2.2655258297822698</v>
      </c>
      <c r="U150" s="4">
        <v>3.72763810379803</v>
      </c>
      <c r="V150" s="4">
        <v>2.0226717784931498</v>
      </c>
      <c r="W150" s="4">
        <v>2.0717413853790698</v>
      </c>
      <c r="X150" s="4">
        <v>0.68198653012195098</v>
      </c>
      <c r="Y150" s="4">
        <v>3.2161482062065598</v>
      </c>
      <c r="Z150" s="4">
        <v>2.5341616760846102</v>
      </c>
      <c r="AA150" s="4">
        <v>2.0950291972517801</v>
      </c>
      <c r="AB150" s="4">
        <v>0.73105613700787797</v>
      </c>
      <c r="AC150" s="4">
        <v>7.28477957506556</v>
      </c>
      <c r="AD150" s="4">
        <v>1.24254603459934</v>
      </c>
      <c r="AE150" s="4">
        <v>2.36366504355412</v>
      </c>
      <c r="AF150" s="4">
        <v>4.8978267196387302</v>
      </c>
      <c r="AG150" s="4">
        <v>12.1801123115638</v>
      </c>
      <c r="AH150" s="4">
        <v>8.6021770115640503</v>
      </c>
      <c r="AI150" s="4">
        <v>8.4316803790335602</v>
      </c>
      <c r="AJ150" s="4">
        <v>15.8403809628842</v>
      </c>
      <c r="AK150" s="4">
        <v>21.272985391987099</v>
      </c>
      <c r="AL150" s="4">
        <v>11.2835475083064</v>
      </c>
      <c r="AM150" s="4">
        <v>20.516147459966</v>
      </c>
      <c r="AN150" s="4">
        <v>32.040055036421101</v>
      </c>
      <c r="AO150" s="4">
        <v>19.686952109186301</v>
      </c>
      <c r="AP150" s="4">
        <v>20.6866440924965</v>
      </c>
      <c r="AQ150" s="4">
        <v>1.8031055390767301</v>
      </c>
      <c r="AR150" s="4">
        <v>21.174846178215201</v>
      </c>
      <c r="AS150" s="4">
        <v>7.3338491819514902</v>
      </c>
      <c r="AT150" s="4">
        <v>20.857140725027001</v>
      </c>
      <c r="AU150" s="4">
        <v>7.99254790020073</v>
      </c>
      <c r="AV150" s="4">
        <v>30.898142198734099</v>
      </c>
      <c r="AW150" s="4">
        <v>14.9130463983326</v>
      </c>
      <c r="AX150" s="4">
        <v>2.2655258297822698</v>
      </c>
      <c r="AY150" s="4">
        <v>12.159318482831599</v>
      </c>
      <c r="AZ150" s="4">
        <v>22.5621070503319</v>
      </c>
      <c r="BA150" s="4">
        <v>25.902176265323501</v>
      </c>
      <c r="BB150" s="38">
        <v>441</v>
      </c>
    </row>
    <row r="151" spans="1:54" x14ac:dyDescent="0.3">
      <c r="A151" s="31" t="s">
        <v>14</v>
      </c>
      <c r="B151" s="5" t="s">
        <v>168</v>
      </c>
      <c r="C151" s="5" t="s">
        <v>5</v>
      </c>
      <c r="D151" s="9">
        <v>97.688922134383603</v>
      </c>
      <c r="E151" s="8">
        <v>49.853244204236198</v>
      </c>
      <c r="F151" s="8">
        <v>6.7515787878061904</v>
      </c>
      <c r="G151" s="3">
        <v>1.69636026922432</v>
      </c>
      <c r="H151" s="4">
        <v>1.7173741595294401</v>
      </c>
      <c r="I151" s="4">
        <v>3.33784435905243</v>
      </c>
      <c r="J151" s="4">
        <v>0.938659895225612</v>
      </c>
      <c r="K151" s="4">
        <v>1.11961941645251</v>
      </c>
      <c r="L151" s="4">
        <v>3.5736800596755498</v>
      </c>
      <c r="M151" s="4">
        <v>1.5784424189127599</v>
      </c>
      <c r="N151" s="4">
        <v>2.8369935759819498</v>
      </c>
      <c r="O151" s="4">
        <v>3.79666736151268</v>
      </c>
      <c r="P151" s="4">
        <v>3.6157078402857801</v>
      </c>
      <c r="Q151" s="4">
        <v>0.45882300246024899</v>
      </c>
      <c r="R151" s="4">
        <v>2.2182249425999099</v>
      </c>
      <c r="S151" s="4">
        <v>0.79972815460893898</v>
      </c>
      <c r="T151" s="4">
        <v>1.89833368075634</v>
      </c>
      <c r="U151" s="4">
        <v>2.6350201644499398</v>
      </c>
      <c r="V151" s="4">
        <v>1.59945630921788</v>
      </c>
      <c r="W151" s="4">
        <v>1.8352920098409999</v>
      </c>
      <c r="X151" s="4">
        <v>0.31989126184357503</v>
      </c>
      <c r="Y151" s="4">
        <v>4.5753816258165001</v>
      </c>
      <c r="Z151" s="4">
        <v>1.87731979045122</v>
      </c>
      <c r="AA151" s="4">
        <v>2.9969392069037402</v>
      </c>
      <c r="AB151" s="4">
        <v>0.938659895225612</v>
      </c>
      <c r="AC151" s="4">
        <v>10.569260039624</v>
      </c>
      <c r="AD151" s="4">
        <v>1.69636026922432</v>
      </c>
      <c r="AE151" s="4">
        <v>0.77871426430382495</v>
      </c>
      <c r="AF151" s="4">
        <v>4.89527288766008</v>
      </c>
      <c r="AG151" s="4">
        <v>12.551649281600801</v>
      </c>
      <c r="AH151" s="4">
        <v>8.2798279345895995</v>
      </c>
      <c r="AI151" s="4">
        <v>4.7691895458293896</v>
      </c>
      <c r="AJ151" s="4">
        <v>10.6031223287151</v>
      </c>
      <c r="AK151" s="4">
        <v>16.151026138848302</v>
      </c>
      <c r="AL151" s="4">
        <v>7.328319640578</v>
      </c>
      <c r="AM151" s="4">
        <v>15.4435190369789</v>
      </c>
      <c r="AN151" s="4">
        <v>24.308253315859499</v>
      </c>
      <c r="AO151" s="4">
        <v>14.7196809520713</v>
      </c>
      <c r="AP151" s="4">
        <v>18.7942117948174</v>
      </c>
      <c r="AQ151" s="4">
        <v>1.87731979045122</v>
      </c>
      <c r="AR151" s="4">
        <v>16.180205520672502</v>
      </c>
      <c r="AS151" s="4">
        <v>6.3896597453523896</v>
      </c>
      <c r="AT151" s="4">
        <v>17.737634049280199</v>
      </c>
      <c r="AU151" s="4">
        <v>4.2344764736678098</v>
      </c>
      <c r="AV151" s="4">
        <v>23.841264821880099</v>
      </c>
      <c r="AW151" s="4">
        <v>11.221890962097101</v>
      </c>
      <c r="AX151" s="4">
        <v>3.1358709475204098</v>
      </c>
      <c r="AY151" s="4">
        <v>8.3510350970240594</v>
      </c>
      <c r="AZ151" s="4">
        <v>18.6342661638956</v>
      </c>
      <c r="BA151" s="4">
        <v>18.731170123902</v>
      </c>
      <c r="BB151" s="38">
        <v>501</v>
      </c>
    </row>
    <row r="152" spans="1:54" x14ac:dyDescent="0.3">
      <c r="A152" s="31" t="s">
        <v>14</v>
      </c>
      <c r="B152" s="5" t="s">
        <v>168</v>
      </c>
      <c r="C152" s="5" t="s">
        <v>6</v>
      </c>
      <c r="D152" s="9">
        <v>98.6883137174448</v>
      </c>
      <c r="E152" s="8">
        <v>54.220528377287302</v>
      </c>
      <c r="F152" s="8">
        <v>8.3372335802857105</v>
      </c>
      <c r="G152" s="3">
        <v>2.2248223868571402</v>
      </c>
      <c r="H152" s="4">
        <v>1.53395316878571</v>
      </c>
      <c r="I152" s="4">
        <v>3.2201210702142902</v>
      </c>
      <c r="J152" s="4">
        <v>1.53395316878571</v>
      </c>
      <c r="K152" s="4">
        <v>1.967195885</v>
      </c>
      <c r="L152" s="4">
        <v>2.9390930866428602</v>
      </c>
      <c r="M152" s="4">
        <v>2.5292518521428602</v>
      </c>
      <c r="N152" s="4">
        <v>1.967195885</v>
      </c>
      <c r="O152" s="4">
        <v>3.2201210702142902</v>
      </c>
      <c r="P152" s="4">
        <v>1.40513991785714</v>
      </c>
      <c r="Q152" s="4">
        <v>0.56205596714285699</v>
      </c>
      <c r="R152" s="4">
        <v>2.3770371195000002</v>
      </c>
      <c r="S152" s="4">
        <v>1.53395316878571</v>
      </c>
      <c r="T152" s="4">
        <v>1.967195885</v>
      </c>
      <c r="U152" s="4">
        <v>2.2248223868571402</v>
      </c>
      <c r="V152" s="4">
        <v>2.6580651030714302</v>
      </c>
      <c r="W152" s="4">
        <v>1.81498115235714</v>
      </c>
      <c r="X152" s="4">
        <v>1.40513991785714</v>
      </c>
      <c r="Y152" s="4">
        <v>2.9390930866428602</v>
      </c>
      <c r="Z152" s="4">
        <v>1.25292518521429</v>
      </c>
      <c r="AA152" s="4">
        <v>1.68616790142857</v>
      </c>
      <c r="AB152" s="4">
        <v>0.69086921807142898</v>
      </c>
      <c r="AC152" s="4">
        <v>7.0843083950714298</v>
      </c>
      <c r="AD152" s="4">
        <v>1.68616790142857</v>
      </c>
      <c r="AE152" s="4">
        <v>1.68616790142857</v>
      </c>
      <c r="AF152" s="4">
        <v>2.9390930866428602</v>
      </c>
      <c r="AG152" s="4">
        <v>13.7001667498571</v>
      </c>
      <c r="AH152" s="4">
        <v>8.2084203293571392</v>
      </c>
      <c r="AI152" s="4">
        <v>7.1897201642857098</v>
      </c>
      <c r="AJ152" s="4">
        <v>8.8758880657142907</v>
      </c>
      <c r="AK152" s="4">
        <v>19.9531970365714</v>
      </c>
      <c r="AL152" s="4">
        <v>6.8266818932142899</v>
      </c>
      <c r="AM152" s="4">
        <v>13.067906337571401</v>
      </c>
      <c r="AN152" s="4">
        <v>20.4566441979286</v>
      </c>
      <c r="AO152" s="4">
        <v>10.7142706997857</v>
      </c>
      <c r="AP152" s="4">
        <v>17.3887378603571</v>
      </c>
      <c r="AQ152" s="4">
        <v>1.94379440328571</v>
      </c>
      <c r="AR152" s="4">
        <v>13.196719588500001</v>
      </c>
      <c r="AS152" s="4">
        <v>9.4379440328571391</v>
      </c>
      <c r="AT152" s="4">
        <v>19.8945882307857</v>
      </c>
      <c r="AU152" s="4">
        <v>3.8875888065714301</v>
      </c>
      <c r="AV152" s="4">
        <v>22.4154886868014</v>
      </c>
      <c r="AW152" s="4">
        <v>9.7657749798571398</v>
      </c>
      <c r="AX152" s="4">
        <v>2.3536356377857102</v>
      </c>
      <c r="AY152" s="4">
        <v>13.067906337571401</v>
      </c>
      <c r="AZ152" s="4">
        <v>18.231821811071399</v>
      </c>
      <c r="BA152" s="4">
        <v>12.3536356377857</v>
      </c>
      <c r="BB152" s="38">
        <v>311</v>
      </c>
    </row>
    <row r="153" spans="1:54" x14ac:dyDescent="0.3">
      <c r="A153" s="31" t="s">
        <v>14</v>
      </c>
      <c r="B153" s="5" t="s">
        <v>168</v>
      </c>
      <c r="C153" s="5" t="s">
        <v>7</v>
      </c>
      <c r="D153" s="9">
        <v>104.096746863696</v>
      </c>
      <c r="E153" s="8">
        <v>56.572986558499203</v>
      </c>
      <c r="F153" s="8">
        <v>10.069947504389599</v>
      </c>
      <c r="G153" s="3">
        <v>1.0256197168571399</v>
      </c>
      <c r="H153" s="4">
        <v>3.4965441769090901</v>
      </c>
      <c r="I153" s="4">
        <v>2.1911344424935102</v>
      </c>
      <c r="J153" s="4">
        <v>3.2167541593506499</v>
      </c>
      <c r="K153" s="4">
        <v>0</v>
      </c>
      <c r="L153" s="4">
        <v>3.35664916812987</v>
      </c>
      <c r="M153" s="4">
        <v>1.16551472563636</v>
      </c>
      <c r="N153" s="4">
        <v>3.4965441769090901</v>
      </c>
      <c r="O153" s="4">
        <v>5.4078886018441503</v>
      </c>
      <c r="P153" s="4">
        <v>2.1911344424935102</v>
      </c>
      <c r="Q153" s="4">
        <v>2.0512394337142901</v>
      </c>
      <c r="R153" s="4">
        <v>1.16551472563636</v>
      </c>
      <c r="S153" s="4">
        <v>2.3310294512727299</v>
      </c>
      <c r="T153" s="4">
        <v>4.3822688849870097</v>
      </c>
      <c r="U153" s="4">
        <v>2.1911344424935102</v>
      </c>
      <c r="V153" s="4">
        <v>4.3822688849870097</v>
      </c>
      <c r="W153" s="4">
        <v>2.1911344424935102</v>
      </c>
      <c r="X153" s="4">
        <v>0</v>
      </c>
      <c r="Y153" s="4">
        <v>0</v>
      </c>
      <c r="Z153" s="4">
        <v>0</v>
      </c>
      <c r="AA153" s="4">
        <v>3.2167541593506499</v>
      </c>
      <c r="AB153" s="4">
        <v>1.0256197168571399</v>
      </c>
      <c r="AC153" s="4">
        <v>11.375357238805201</v>
      </c>
      <c r="AD153" s="4">
        <v>5.5477836106233802</v>
      </c>
      <c r="AE153" s="4">
        <v>1.16551472563636</v>
      </c>
      <c r="AF153" s="4">
        <v>2.1911344424935102</v>
      </c>
      <c r="AG153" s="4">
        <v>16.923140849428599</v>
      </c>
      <c r="AH153" s="4">
        <v>6.71329833625974</v>
      </c>
      <c r="AI153" s="4">
        <v>6.5734033274805199</v>
      </c>
      <c r="AJ153" s="4">
        <v>7.4591280355584404</v>
      </c>
      <c r="AK153" s="4">
        <v>14.4522163893766</v>
      </c>
      <c r="AL153" s="4">
        <v>5.5477836106233802</v>
      </c>
      <c r="AM153" s="4">
        <v>15.7576261237922</v>
      </c>
      <c r="AN153" s="4">
        <v>16.923140849428599</v>
      </c>
      <c r="AO153" s="4">
        <v>6.8531933450389602</v>
      </c>
      <c r="AP153" s="4">
        <v>14.172426371818201</v>
      </c>
      <c r="AQ153" s="4">
        <v>4.5221638937662298</v>
      </c>
      <c r="AR153" s="4">
        <v>6.5734033274805199</v>
      </c>
      <c r="AS153" s="4">
        <v>12.1211869381039</v>
      </c>
      <c r="AT153" s="4">
        <v>24.941848920103901</v>
      </c>
      <c r="AU153" s="4">
        <v>3.35664916812987</v>
      </c>
      <c r="AV153" s="4">
        <v>20.885724708077898</v>
      </c>
      <c r="AW153" s="4">
        <v>10.069947504389599</v>
      </c>
      <c r="AX153" s="4">
        <v>2.3310294512727299</v>
      </c>
      <c r="AY153" s="4">
        <v>7.7389180531168797</v>
      </c>
      <c r="AZ153" s="4">
        <v>13.4265966725195</v>
      </c>
      <c r="BA153" s="4">
        <v>14.732006406935101</v>
      </c>
      <c r="BB153" s="38">
        <v>90</v>
      </c>
    </row>
    <row r="154" spans="1:54" x14ac:dyDescent="0.3">
      <c r="A154" s="31" t="s">
        <v>14</v>
      </c>
      <c r="B154" s="5" t="s">
        <v>8</v>
      </c>
      <c r="C154" s="5" t="s">
        <v>168</v>
      </c>
      <c r="D154" s="9">
        <v>73.313529495531597</v>
      </c>
      <c r="E154" s="8">
        <v>68.217071336718604</v>
      </c>
      <c r="F154" s="8">
        <v>21.1697238122462</v>
      </c>
      <c r="G154" s="3">
        <v>2.3572408196907499</v>
      </c>
      <c r="H154" s="4">
        <v>3.8129361195237501</v>
      </c>
      <c r="I154" s="4">
        <v>7.64684238840423</v>
      </c>
      <c r="J154" s="4">
        <v>2.0458159356122199</v>
      </c>
      <c r="K154" s="4">
        <v>5.4024983448242097</v>
      </c>
      <c r="L154" s="4">
        <v>8.4895061994854402</v>
      </c>
      <c r="M154" s="4">
        <v>4.8005795954404196</v>
      </c>
      <c r="N154" s="4">
        <v>7.1237139197402604</v>
      </c>
      <c r="O154" s="4">
        <v>6.8182454959053898</v>
      </c>
      <c r="P154" s="4">
        <v>8.0812087882159407</v>
      </c>
      <c r="Q154" s="4">
        <v>1.55576930873438</v>
      </c>
      <c r="R154" s="4">
        <v>7.6836332254309596</v>
      </c>
      <c r="S154" s="4">
        <v>2.4066569691288899</v>
      </c>
      <c r="T154" s="4">
        <v>4.17055267454512</v>
      </c>
      <c r="U154" s="4">
        <v>6.4887785793901598</v>
      </c>
      <c r="V154" s="4">
        <v>3.0473496312010799</v>
      </c>
      <c r="W154" s="4">
        <v>2.7102977934806201</v>
      </c>
      <c r="X154" s="4">
        <v>0.96830936270560397</v>
      </c>
      <c r="Y154" s="4">
        <v>6.8520772367434297</v>
      </c>
      <c r="Z154" s="4">
        <v>4.7520335594186598</v>
      </c>
      <c r="AA154" s="4">
        <v>5.3510752201477496</v>
      </c>
      <c r="AB154" s="4">
        <v>1.4195073496600299</v>
      </c>
      <c r="AC154" s="4">
        <v>15.8271687721576</v>
      </c>
      <c r="AD154" s="4">
        <v>2.7222223052261398</v>
      </c>
      <c r="AE154" s="4">
        <v>2.8182102285615498</v>
      </c>
      <c r="AF154" s="4">
        <v>9.3794408450427191</v>
      </c>
      <c r="AG154" s="4">
        <v>20.893774521918299</v>
      </c>
      <c r="AH154" s="4">
        <v>11.752533943460801</v>
      </c>
      <c r="AI154" s="4">
        <v>10.1606122348885</v>
      </c>
      <c r="AJ154" s="4">
        <v>19.319464957488801</v>
      </c>
      <c r="AK154" s="4">
        <v>25.851552028023701</v>
      </c>
      <c r="AL154" s="4">
        <v>13.411305702985899</v>
      </c>
      <c r="AM154" s="4">
        <v>28.1418741933234</v>
      </c>
      <c r="AN154" s="4">
        <v>36.215025662838798</v>
      </c>
      <c r="AO154" s="4">
        <v>27.369039855977</v>
      </c>
      <c r="AP154" s="4">
        <v>27.511870706696499</v>
      </c>
      <c r="AQ154" s="4">
        <v>2.4304382541356899</v>
      </c>
      <c r="AR154" s="4">
        <v>23.796735490027899</v>
      </c>
      <c r="AS154" s="4">
        <v>15.1915093148615</v>
      </c>
      <c r="AT154" s="4">
        <v>25.1949329534322</v>
      </c>
      <c r="AU154" s="4">
        <v>11.878543177721101</v>
      </c>
      <c r="AV154" s="4">
        <v>33.413860207292601</v>
      </c>
      <c r="AW154" s="4">
        <v>24.252998141643701</v>
      </c>
      <c r="AX154" s="4">
        <v>10.176769552082099</v>
      </c>
      <c r="AY154" s="4">
        <v>12.586777608756799</v>
      </c>
      <c r="AZ154" s="4">
        <v>29.4977665502958</v>
      </c>
      <c r="BA154" s="4">
        <v>29.051900947776701</v>
      </c>
      <c r="BB154" s="38">
        <v>1128</v>
      </c>
    </row>
    <row r="155" spans="1:54" x14ac:dyDescent="0.3">
      <c r="A155" s="31" t="s">
        <v>14</v>
      </c>
      <c r="B155" s="5" t="s">
        <v>8</v>
      </c>
      <c r="C155" s="5" t="s">
        <v>1</v>
      </c>
      <c r="D155" s="9">
        <v>39.5</v>
      </c>
      <c r="E155" s="8">
        <v>80.922302802806399</v>
      </c>
      <c r="F155" s="8">
        <v>36.842105263157897</v>
      </c>
      <c r="G155" s="3">
        <v>0</v>
      </c>
      <c r="H155" s="4">
        <v>15.789473684210501</v>
      </c>
      <c r="I155" s="4">
        <v>31.578947368421101</v>
      </c>
      <c r="J155" s="4">
        <v>0</v>
      </c>
      <c r="K155" s="4">
        <v>15.789473684210501</v>
      </c>
      <c r="L155" s="4">
        <v>21.052631578947398</v>
      </c>
      <c r="M155" s="4">
        <v>10.526315789473699</v>
      </c>
      <c r="N155" s="4">
        <v>15.789473684210501</v>
      </c>
      <c r="O155" s="4">
        <v>10.526315789473699</v>
      </c>
      <c r="P155" s="4">
        <v>31.578947368421101</v>
      </c>
      <c r="Q155" s="4">
        <v>10.526315789473699</v>
      </c>
      <c r="R155" s="4">
        <v>21.052631578947398</v>
      </c>
      <c r="S155" s="4">
        <v>10.526315789473699</v>
      </c>
      <c r="T155" s="4">
        <v>10.526315789473699</v>
      </c>
      <c r="U155" s="4">
        <v>21.052631578947398</v>
      </c>
      <c r="V155" s="4">
        <v>5.2631578947368398</v>
      </c>
      <c r="W155" s="4">
        <v>0</v>
      </c>
      <c r="X155" s="4">
        <v>0</v>
      </c>
      <c r="Y155" s="4">
        <v>21.052631578947398</v>
      </c>
      <c r="Z155" s="4">
        <v>21.052631578947398</v>
      </c>
      <c r="AA155" s="4">
        <v>10.526315789473699</v>
      </c>
      <c r="AB155" s="4">
        <v>5.2631578947368398</v>
      </c>
      <c r="AC155" s="4">
        <v>15.789473684210501</v>
      </c>
      <c r="AD155" s="4">
        <v>10.526315789473699</v>
      </c>
      <c r="AE155" s="4">
        <v>5.2631578947368398</v>
      </c>
      <c r="AF155" s="4">
        <v>10.526315789473699</v>
      </c>
      <c r="AG155" s="4">
        <v>36.842105263157897</v>
      </c>
      <c r="AH155" s="4">
        <v>31.578947368421101</v>
      </c>
      <c r="AI155" s="4">
        <v>10.526315789473699</v>
      </c>
      <c r="AJ155" s="4">
        <v>26.315789473684202</v>
      </c>
      <c r="AK155" s="4">
        <v>52.631578947368403</v>
      </c>
      <c r="AL155" s="4">
        <v>10.526315789473699</v>
      </c>
      <c r="AM155" s="4">
        <v>42.105263157894697</v>
      </c>
      <c r="AN155" s="4">
        <v>42.105263157894697</v>
      </c>
      <c r="AO155" s="4">
        <v>36.842105263157897</v>
      </c>
      <c r="AP155" s="4">
        <v>52.631578947368403</v>
      </c>
      <c r="AQ155" s="4">
        <v>0</v>
      </c>
      <c r="AR155" s="4">
        <v>21.052631578947398</v>
      </c>
      <c r="AS155" s="4">
        <v>21.052631578947398</v>
      </c>
      <c r="AT155" s="4">
        <v>26.315789473684202</v>
      </c>
      <c r="AU155" s="4">
        <v>36.842105263157897</v>
      </c>
      <c r="AV155" s="4">
        <v>36.842105263157897</v>
      </c>
      <c r="AW155" s="4">
        <v>42.105263157894697</v>
      </c>
      <c r="AX155" s="4">
        <v>31.578947368421101</v>
      </c>
      <c r="AY155" s="4">
        <v>10.526315789473699</v>
      </c>
      <c r="AZ155" s="4">
        <v>36.842105263157897</v>
      </c>
      <c r="BA155" s="4">
        <v>42.105263157894697</v>
      </c>
      <c r="BB155" s="38">
        <v>23</v>
      </c>
    </row>
    <row r="156" spans="1:54" x14ac:dyDescent="0.3">
      <c r="A156" s="31" t="s">
        <v>14</v>
      </c>
      <c r="B156" s="5" t="s">
        <v>8</v>
      </c>
      <c r="C156" s="5" t="s">
        <v>2</v>
      </c>
      <c r="D156" s="9">
        <v>41.944000000000003</v>
      </c>
      <c r="E156" s="8">
        <v>79.088447744703302</v>
      </c>
      <c r="F156" s="8">
        <v>44</v>
      </c>
      <c r="G156" s="3">
        <v>4</v>
      </c>
      <c r="H156" s="4">
        <v>0</v>
      </c>
      <c r="I156" s="4">
        <v>4</v>
      </c>
      <c r="J156" s="4">
        <v>4</v>
      </c>
      <c r="K156" s="4">
        <v>12</v>
      </c>
      <c r="L156" s="4">
        <v>12</v>
      </c>
      <c r="M156" s="4">
        <v>8</v>
      </c>
      <c r="N156" s="4">
        <v>12</v>
      </c>
      <c r="O156" s="4">
        <v>12</v>
      </c>
      <c r="P156" s="4">
        <v>8</v>
      </c>
      <c r="Q156" s="4">
        <v>0</v>
      </c>
      <c r="R156" s="4">
        <v>12</v>
      </c>
      <c r="S156" s="4">
        <v>0</v>
      </c>
      <c r="T156" s="4">
        <v>4</v>
      </c>
      <c r="U156" s="4">
        <v>8</v>
      </c>
      <c r="V156" s="4">
        <v>0</v>
      </c>
      <c r="W156" s="4">
        <v>8</v>
      </c>
      <c r="X156" s="4">
        <v>0</v>
      </c>
      <c r="Y156" s="4">
        <v>8</v>
      </c>
      <c r="Z156" s="4">
        <v>4</v>
      </c>
      <c r="AA156" s="4">
        <v>8</v>
      </c>
      <c r="AB156" s="4">
        <v>0</v>
      </c>
      <c r="AC156" s="4">
        <v>32</v>
      </c>
      <c r="AD156" s="4">
        <v>0</v>
      </c>
      <c r="AE156" s="4">
        <v>4</v>
      </c>
      <c r="AF156" s="4">
        <v>20</v>
      </c>
      <c r="AG156" s="4">
        <v>24</v>
      </c>
      <c r="AH156" s="4">
        <v>16</v>
      </c>
      <c r="AI156" s="4">
        <v>20</v>
      </c>
      <c r="AJ156" s="4">
        <v>36</v>
      </c>
      <c r="AK156" s="4">
        <v>36</v>
      </c>
      <c r="AL156" s="4">
        <v>28</v>
      </c>
      <c r="AM156" s="4">
        <v>48</v>
      </c>
      <c r="AN156" s="4">
        <v>52</v>
      </c>
      <c r="AO156" s="4">
        <v>40</v>
      </c>
      <c r="AP156" s="4">
        <v>40</v>
      </c>
      <c r="AQ156" s="4">
        <v>0</v>
      </c>
      <c r="AR156" s="4">
        <v>40</v>
      </c>
      <c r="AS156" s="4">
        <v>28</v>
      </c>
      <c r="AT156" s="4">
        <v>32</v>
      </c>
      <c r="AU156" s="4">
        <v>16</v>
      </c>
      <c r="AV156" s="4">
        <v>52</v>
      </c>
      <c r="AW156" s="4">
        <v>44</v>
      </c>
      <c r="AX156" s="4">
        <v>20</v>
      </c>
      <c r="AY156" s="4">
        <v>16</v>
      </c>
      <c r="AZ156" s="4">
        <v>44</v>
      </c>
      <c r="BA156" s="4">
        <v>44</v>
      </c>
      <c r="BB156" s="38">
        <v>25</v>
      </c>
    </row>
    <row r="157" spans="1:54" x14ac:dyDescent="0.3">
      <c r="A157" s="31" t="s">
        <v>14</v>
      </c>
      <c r="B157" s="5" t="s">
        <v>8</v>
      </c>
      <c r="C157" s="5" t="s">
        <v>3</v>
      </c>
      <c r="D157" s="9">
        <v>74.007751937984494</v>
      </c>
      <c r="E157" s="8">
        <v>65.135112713405107</v>
      </c>
      <c r="F157" s="8">
        <v>18.604651162790699</v>
      </c>
      <c r="G157" s="3">
        <v>3.87596899224806</v>
      </c>
      <c r="H157" s="4">
        <v>3.87596899224806</v>
      </c>
      <c r="I157" s="4">
        <v>6.9767441860465098</v>
      </c>
      <c r="J157" s="4">
        <v>2.32558139534884</v>
      </c>
      <c r="K157" s="4">
        <v>3.1007751937984498</v>
      </c>
      <c r="L157" s="4">
        <v>9.3023255813953494</v>
      </c>
      <c r="M157" s="4">
        <v>3.87596899224806</v>
      </c>
      <c r="N157" s="4">
        <v>5.4263565891472902</v>
      </c>
      <c r="O157" s="4">
        <v>4.6511627906976702</v>
      </c>
      <c r="P157" s="4">
        <v>8.5271317829457391</v>
      </c>
      <c r="Q157" s="4">
        <v>1.55038759689922</v>
      </c>
      <c r="R157" s="4">
        <v>6.9767441860465098</v>
      </c>
      <c r="S157" s="4">
        <v>3.1007751937984498</v>
      </c>
      <c r="T157" s="4">
        <v>3.87596899224806</v>
      </c>
      <c r="U157" s="4">
        <v>6.9767441860465098</v>
      </c>
      <c r="V157" s="4">
        <v>6.2015503875968996</v>
      </c>
      <c r="W157" s="4">
        <v>1.55038759689922</v>
      </c>
      <c r="X157" s="4">
        <v>2.32558139534884</v>
      </c>
      <c r="Y157" s="4">
        <v>5.4263565891472902</v>
      </c>
      <c r="Z157" s="4">
        <v>5.4263565891472902</v>
      </c>
      <c r="AA157" s="4">
        <v>5.4263565891472902</v>
      </c>
      <c r="AB157" s="4">
        <v>3.1007751937984498</v>
      </c>
      <c r="AC157" s="4">
        <v>9.3023255813953494</v>
      </c>
      <c r="AD157" s="4">
        <v>3.1007751937984498</v>
      </c>
      <c r="AE157" s="4">
        <v>3.1007751937984498</v>
      </c>
      <c r="AF157" s="4">
        <v>8.5271317829457391</v>
      </c>
      <c r="AG157" s="4">
        <v>13.953488372093</v>
      </c>
      <c r="AH157" s="4">
        <v>10.077519379845</v>
      </c>
      <c r="AI157" s="4">
        <v>12.403100775193799</v>
      </c>
      <c r="AJ157" s="4">
        <v>22.4806201550388</v>
      </c>
      <c r="AK157" s="4">
        <v>24.806201550387598</v>
      </c>
      <c r="AL157" s="4">
        <v>13.953488372093</v>
      </c>
      <c r="AM157" s="4">
        <v>22.4806201550388</v>
      </c>
      <c r="AN157" s="4">
        <v>34.883720930232599</v>
      </c>
      <c r="AO157" s="4">
        <v>37.209302325581397</v>
      </c>
      <c r="AP157" s="4">
        <v>20.930232558139501</v>
      </c>
      <c r="AQ157" s="4">
        <v>6.2015503875968996</v>
      </c>
      <c r="AR157" s="4">
        <v>24.806201550387598</v>
      </c>
      <c r="AS157" s="4">
        <v>16.2790697674419</v>
      </c>
      <c r="AT157" s="4">
        <v>21.705426356589101</v>
      </c>
      <c r="AU157" s="4">
        <v>12.403100775193799</v>
      </c>
      <c r="AV157" s="4">
        <v>34.1085271317829</v>
      </c>
      <c r="AW157" s="4">
        <v>24.806201550387598</v>
      </c>
      <c r="AX157" s="4">
        <v>6.9767441860465098</v>
      </c>
      <c r="AY157" s="4">
        <v>13.178294573643401</v>
      </c>
      <c r="AZ157" s="4">
        <v>30.232558139534898</v>
      </c>
      <c r="BA157" s="4">
        <v>30.232558139534898</v>
      </c>
      <c r="BB157" s="38">
        <v>129</v>
      </c>
    </row>
    <row r="158" spans="1:54" x14ac:dyDescent="0.3">
      <c r="A158" s="31" t="s">
        <v>14</v>
      </c>
      <c r="B158" s="5" t="s">
        <v>8</v>
      </c>
      <c r="C158" s="5" t="s">
        <v>4</v>
      </c>
      <c r="D158" s="9">
        <v>88.125</v>
      </c>
      <c r="E158" s="8">
        <v>55.723901476104999</v>
      </c>
      <c r="F158" s="8">
        <v>10.975609756097599</v>
      </c>
      <c r="G158" s="3">
        <v>1.82926829268293</v>
      </c>
      <c r="H158" s="4">
        <v>4.5731707317073198</v>
      </c>
      <c r="I158" s="4">
        <v>6.4024390243902403</v>
      </c>
      <c r="J158" s="4">
        <v>1.5243902439024399</v>
      </c>
      <c r="K158" s="4">
        <v>0.60975609756097604</v>
      </c>
      <c r="L158" s="4">
        <v>5.7926829268292703</v>
      </c>
      <c r="M158" s="4">
        <v>2.74390243902439</v>
      </c>
      <c r="N158" s="4">
        <v>4.2682926829268304</v>
      </c>
      <c r="O158" s="4">
        <v>4.2682926829268304</v>
      </c>
      <c r="P158" s="4">
        <v>3.9634146341463401</v>
      </c>
      <c r="Q158" s="4">
        <v>0.91463414634146301</v>
      </c>
      <c r="R158" s="4">
        <v>5.1829268292682897</v>
      </c>
      <c r="S158" s="4">
        <v>0.91463414634146301</v>
      </c>
      <c r="T158" s="4">
        <v>3.3536585365853702</v>
      </c>
      <c r="U158" s="4">
        <v>4.5731707317073198</v>
      </c>
      <c r="V158" s="4">
        <v>1.5243902439024399</v>
      </c>
      <c r="W158" s="4">
        <v>0.91463414634146301</v>
      </c>
      <c r="X158" s="4">
        <v>1.2195121951219501</v>
      </c>
      <c r="Y158" s="4">
        <v>3.6585365853658498</v>
      </c>
      <c r="Z158" s="4">
        <v>2.4390243902439002</v>
      </c>
      <c r="AA158" s="4">
        <v>3.0487804878048799</v>
      </c>
      <c r="AB158" s="4">
        <v>0.60975609756097604</v>
      </c>
      <c r="AC158" s="4">
        <v>8.8414634146341502</v>
      </c>
      <c r="AD158" s="4">
        <v>1.5243902439024399</v>
      </c>
      <c r="AE158" s="4">
        <v>2.1341463414634099</v>
      </c>
      <c r="AF158" s="4">
        <v>4.5731707317073198</v>
      </c>
      <c r="AG158" s="4">
        <v>18.292682926829301</v>
      </c>
      <c r="AH158" s="4">
        <v>7.01219512195122</v>
      </c>
      <c r="AI158" s="4">
        <v>6.7073170731707297</v>
      </c>
      <c r="AJ158" s="4">
        <v>11.5853658536585</v>
      </c>
      <c r="AK158" s="4">
        <v>19.207317073170699</v>
      </c>
      <c r="AL158" s="4">
        <v>7.6219512195121997</v>
      </c>
      <c r="AM158" s="4">
        <v>21.341463414634099</v>
      </c>
      <c r="AN158" s="4">
        <v>35.670731707317103</v>
      </c>
      <c r="AO158" s="4">
        <v>21.951219512195099</v>
      </c>
      <c r="AP158" s="4">
        <v>21.646341463414601</v>
      </c>
      <c r="AQ158" s="4">
        <v>1.82926829268293</v>
      </c>
      <c r="AR158" s="4">
        <v>20.4268292682927</v>
      </c>
      <c r="AS158" s="4">
        <v>8.2317073170731696</v>
      </c>
      <c r="AT158" s="4">
        <v>21.951219512195099</v>
      </c>
      <c r="AU158" s="4">
        <v>7.3170731707317103</v>
      </c>
      <c r="AV158" s="4">
        <v>28.048780487804901</v>
      </c>
      <c r="AW158" s="4">
        <v>13.4146341463415</v>
      </c>
      <c r="AX158" s="4">
        <v>3.3536585365853702</v>
      </c>
      <c r="AY158" s="4">
        <v>11.280487804878</v>
      </c>
      <c r="AZ158" s="4">
        <v>25</v>
      </c>
      <c r="BA158" s="4">
        <v>24.695121951219502</v>
      </c>
      <c r="BB158" s="38">
        <v>328</v>
      </c>
    </row>
    <row r="159" spans="1:54" x14ac:dyDescent="0.3">
      <c r="A159" s="31" t="s">
        <v>14</v>
      </c>
      <c r="B159" s="5" t="s">
        <v>8</v>
      </c>
      <c r="C159" s="5" t="s">
        <v>5</v>
      </c>
      <c r="D159" s="9">
        <v>89.674301675977702</v>
      </c>
      <c r="E159" s="8">
        <v>51.131524357527397</v>
      </c>
      <c r="F159" s="8">
        <v>8.6592178770949708</v>
      </c>
      <c r="G159" s="3">
        <v>1.3966480446927401</v>
      </c>
      <c r="H159" s="4">
        <v>1.95530726256983</v>
      </c>
      <c r="I159" s="4">
        <v>5.3072625698323996</v>
      </c>
      <c r="J159" s="4">
        <v>1.1173184357541901</v>
      </c>
      <c r="K159" s="4">
        <v>1.95530726256983</v>
      </c>
      <c r="L159" s="4">
        <v>3.6312849162011198</v>
      </c>
      <c r="M159" s="4">
        <v>2.2346368715083802</v>
      </c>
      <c r="N159" s="4">
        <v>3.91061452513966</v>
      </c>
      <c r="O159" s="4">
        <v>5.5865921787709496</v>
      </c>
      <c r="P159" s="4">
        <v>4.7486033519553104</v>
      </c>
      <c r="Q159" s="4">
        <v>0.27932960893854702</v>
      </c>
      <c r="R159" s="4">
        <v>3.3519553072625698</v>
      </c>
      <c r="S159" s="4">
        <v>1.3966480446927401</v>
      </c>
      <c r="T159" s="4">
        <v>2.7932960893854699</v>
      </c>
      <c r="U159" s="4">
        <v>2.5139664804469302</v>
      </c>
      <c r="V159" s="4">
        <v>2.7932960893854699</v>
      </c>
      <c r="W159" s="4">
        <v>1.1173184357541901</v>
      </c>
      <c r="X159" s="4">
        <v>0.55865921787709505</v>
      </c>
      <c r="Y159" s="4">
        <v>6.4245810055865897</v>
      </c>
      <c r="Z159" s="4">
        <v>2.2346368715083802</v>
      </c>
      <c r="AA159" s="4">
        <v>4.1899441340782104</v>
      </c>
      <c r="AB159" s="4">
        <v>1.1173184357541901</v>
      </c>
      <c r="AC159" s="4">
        <v>14.804469273743001</v>
      </c>
      <c r="AD159" s="4">
        <v>1.3966480446927401</v>
      </c>
      <c r="AE159" s="4">
        <v>0.83798882681564202</v>
      </c>
      <c r="AF159" s="4">
        <v>6.9832402234636897</v>
      </c>
      <c r="AG159" s="4">
        <v>19.832402234636898</v>
      </c>
      <c r="AH159" s="4">
        <v>5.5865921787709496</v>
      </c>
      <c r="AI159" s="4">
        <v>3.6312849162011198</v>
      </c>
      <c r="AJ159" s="4">
        <v>11.731843575418999</v>
      </c>
      <c r="AK159" s="4">
        <v>16.201117318435799</v>
      </c>
      <c r="AL159" s="4">
        <v>8.1005586592178798</v>
      </c>
      <c r="AM159" s="4">
        <v>21.229050279329599</v>
      </c>
      <c r="AN159" s="4">
        <v>30.446927374301701</v>
      </c>
      <c r="AO159" s="4">
        <v>17.877094972066999</v>
      </c>
      <c r="AP159" s="4">
        <v>22.905027932960898</v>
      </c>
      <c r="AQ159" s="4">
        <v>2.2346368715083802</v>
      </c>
      <c r="AR159" s="4">
        <v>20.949720670391098</v>
      </c>
      <c r="AS159" s="4">
        <v>6.9832402234636897</v>
      </c>
      <c r="AT159" s="4">
        <v>22.625698324022299</v>
      </c>
      <c r="AU159" s="4">
        <v>5.3072625698323996</v>
      </c>
      <c r="AV159" s="4">
        <v>25.977653631284898</v>
      </c>
      <c r="AW159" s="4">
        <v>12.290502793296101</v>
      </c>
      <c r="AX159" s="4">
        <v>3.91061452513966</v>
      </c>
      <c r="AY159" s="4">
        <v>11.452513966480399</v>
      </c>
      <c r="AZ159" s="4">
        <v>22.625698324022299</v>
      </c>
      <c r="BA159" s="4">
        <v>21.229050279329599</v>
      </c>
      <c r="BB159" s="38">
        <v>358</v>
      </c>
    </row>
    <row r="160" spans="1:54" x14ac:dyDescent="0.3">
      <c r="A160" s="31" t="s">
        <v>14</v>
      </c>
      <c r="B160" s="5" t="s">
        <v>8</v>
      </c>
      <c r="C160" s="5" t="s">
        <v>6</v>
      </c>
      <c r="D160" s="9">
        <v>95.552380952381</v>
      </c>
      <c r="E160" s="8">
        <v>55.034900793121501</v>
      </c>
      <c r="F160" s="8">
        <v>8.5714285714285694</v>
      </c>
      <c r="G160" s="3">
        <v>2.38095238095238</v>
      </c>
      <c r="H160" s="4">
        <v>1.9047619047619</v>
      </c>
      <c r="I160" s="4">
        <v>4.7619047619047601</v>
      </c>
      <c r="J160" s="4">
        <v>1.9047619047619</v>
      </c>
      <c r="K160" s="4">
        <v>3.3333333333333299</v>
      </c>
      <c r="L160" s="4">
        <v>4.28571428571429</v>
      </c>
      <c r="M160" s="4">
        <v>4.28571428571429</v>
      </c>
      <c r="N160" s="4">
        <v>3.3333333333333299</v>
      </c>
      <c r="O160" s="4">
        <v>4.7619047619047601</v>
      </c>
      <c r="P160" s="4">
        <v>2.38095238095238</v>
      </c>
      <c r="Q160" s="4">
        <v>0.952380952380952</v>
      </c>
      <c r="R160" s="4">
        <v>3.3333333333333299</v>
      </c>
      <c r="S160" s="4">
        <v>1.9047619047619</v>
      </c>
      <c r="T160" s="4">
        <v>3.3333333333333299</v>
      </c>
      <c r="U160" s="4">
        <v>2.38095238095238</v>
      </c>
      <c r="V160" s="4">
        <v>3.8095238095238102</v>
      </c>
      <c r="W160" s="4">
        <v>2.38095238095238</v>
      </c>
      <c r="X160" s="4">
        <v>2.38095238095238</v>
      </c>
      <c r="Y160" s="4">
        <v>4.28571428571429</v>
      </c>
      <c r="Z160" s="4">
        <v>1.4285714285714299</v>
      </c>
      <c r="AA160" s="4">
        <v>2.8571428571428599</v>
      </c>
      <c r="AB160" s="4">
        <v>0.476190476190476</v>
      </c>
      <c r="AC160" s="4">
        <v>7.1428571428571397</v>
      </c>
      <c r="AD160" s="4">
        <v>2.8571428571428599</v>
      </c>
      <c r="AE160" s="4">
        <v>2.8571428571428599</v>
      </c>
      <c r="AF160" s="4">
        <v>4.28571428571429</v>
      </c>
      <c r="AG160" s="4">
        <v>19.047619047619001</v>
      </c>
      <c r="AH160" s="4">
        <v>9.0476190476190492</v>
      </c>
      <c r="AI160" s="4">
        <v>5.2380952380952399</v>
      </c>
      <c r="AJ160" s="4">
        <v>8.0952380952380896</v>
      </c>
      <c r="AK160" s="4">
        <v>17.1428571428571</v>
      </c>
      <c r="AL160" s="4">
        <v>8.0952380952380896</v>
      </c>
      <c r="AM160" s="4">
        <v>13.8095238095238</v>
      </c>
      <c r="AN160" s="4">
        <v>22.8571428571429</v>
      </c>
      <c r="AO160" s="4">
        <v>11.9047619047619</v>
      </c>
      <c r="AP160" s="4">
        <v>19.047619047619001</v>
      </c>
      <c r="AQ160" s="4">
        <v>1.9047619047619</v>
      </c>
      <c r="AR160" s="4">
        <v>13.3333333333333</v>
      </c>
      <c r="AS160" s="4">
        <v>9.0476190476190492</v>
      </c>
      <c r="AT160" s="4">
        <v>21.904761904761902</v>
      </c>
      <c r="AU160" s="4">
        <v>3.8095238095238102</v>
      </c>
      <c r="AV160" s="4">
        <v>22.009569377990399</v>
      </c>
      <c r="AW160" s="4">
        <v>12.380952380952399</v>
      </c>
      <c r="AX160" s="4">
        <v>1.9047619047619</v>
      </c>
      <c r="AY160" s="4">
        <v>13.8095238095238</v>
      </c>
      <c r="AZ160" s="4">
        <v>20.476190476190499</v>
      </c>
      <c r="BA160" s="4">
        <v>11.9047619047619</v>
      </c>
      <c r="BB160" s="38">
        <v>210</v>
      </c>
    </row>
    <row r="161" spans="1:54" x14ac:dyDescent="0.3">
      <c r="A161" s="31" t="s">
        <v>14</v>
      </c>
      <c r="B161" s="5" t="s">
        <v>8</v>
      </c>
      <c r="C161" s="5" t="s">
        <v>7</v>
      </c>
      <c r="D161" s="9">
        <v>104.59090909090899</v>
      </c>
      <c r="E161" s="8">
        <v>56.471875244254903</v>
      </c>
      <c r="F161" s="8">
        <v>10.909090909090899</v>
      </c>
      <c r="G161" s="3">
        <v>0</v>
      </c>
      <c r="H161" s="4">
        <v>5.4545454545454497</v>
      </c>
      <c r="I161" s="4">
        <v>1.8181818181818199</v>
      </c>
      <c r="J161" s="4">
        <v>1.8181818181818199</v>
      </c>
      <c r="K161" s="4">
        <v>0</v>
      </c>
      <c r="L161" s="4">
        <v>3.6363636363636398</v>
      </c>
      <c r="M161" s="4">
        <v>1.8181818181818199</v>
      </c>
      <c r="N161" s="4">
        <v>5.4545454545454497</v>
      </c>
      <c r="O161" s="4">
        <v>3.6363636363636398</v>
      </c>
      <c r="P161" s="4">
        <v>1.8181818181818199</v>
      </c>
      <c r="Q161" s="4">
        <v>0</v>
      </c>
      <c r="R161" s="4">
        <v>1.8181818181818199</v>
      </c>
      <c r="S161" s="4">
        <v>3.6363636363636398</v>
      </c>
      <c r="T161" s="4">
        <v>3.6363636363636398</v>
      </c>
      <c r="U161" s="4">
        <v>1.8181818181818199</v>
      </c>
      <c r="V161" s="4">
        <v>3.6363636363636398</v>
      </c>
      <c r="W161" s="4">
        <v>1.8181818181818199</v>
      </c>
      <c r="X161" s="4">
        <v>0</v>
      </c>
      <c r="Y161" s="4">
        <v>0</v>
      </c>
      <c r="Z161" s="4">
        <v>0</v>
      </c>
      <c r="AA161" s="4">
        <v>1.8181818181818199</v>
      </c>
      <c r="AB161" s="4">
        <v>0</v>
      </c>
      <c r="AC161" s="4">
        <v>14.545454545454501</v>
      </c>
      <c r="AD161" s="4">
        <v>5.4545454545454497</v>
      </c>
      <c r="AE161" s="4">
        <v>1.8181818181818199</v>
      </c>
      <c r="AF161" s="4">
        <v>1.8181818181818199</v>
      </c>
      <c r="AG161" s="4">
        <v>20</v>
      </c>
      <c r="AH161" s="4">
        <v>7.2727272727272698</v>
      </c>
      <c r="AI161" s="4">
        <v>5.4545454545454497</v>
      </c>
      <c r="AJ161" s="4">
        <v>3.6363636363636398</v>
      </c>
      <c r="AK161" s="4">
        <v>14.545454545454501</v>
      </c>
      <c r="AL161" s="4">
        <v>5.4545454545454497</v>
      </c>
      <c r="AM161" s="4">
        <v>18.181818181818201</v>
      </c>
      <c r="AN161" s="4">
        <v>20</v>
      </c>
      <c r="AO161" s="4">
        <v>9.0909090909090899</v>
      </c>
      <c r="AP161" s="4">
        <v>10.909090909090899</v>
      </c>
      <c r="AQ161" s="4">
        <v>5.4545454545454497</v>
      </c>
      <c r="AR161" s="4">
        <v>5.4545454545454497</v>
      </c>
      <c r="AS161" s="4">
        <v>10.909090909090899</v>
      </c>
      <c r="AT161" s="4">
        <v>30.909090909090899</v>
      </c>
      <c r="AU161" s="4">
        <v>3.6363636363636398</v>
      </c>
      <c r="AV161" s="4">
        <v>18.181818181818201</v>
      </c>
      <c r="AW161" s="4">
        <v>10.909090909090899</v>
      </c>
      <c r="AX161" s="4">
        <v>3.6363636363636398</v>
      </c>
      <c r="AY161" s="4">
        <v>7.2727272727272698</v>
      </c>
      <c r="AZ161" s="4">
        <v>14.545454545454501</v>
      </c>
      <c r="BA161" s="4">
        <v>18.181818181818201</v>
      </c>
      <c r="BB161" s="38">
        <v>55</v>
      </c>
    </row>
    <row r="162" spans="1:54" x14ac:dyDescent="0.3">
      <c r="A162" s="31" t="s">
        <v>14</v>
      </c>
      <c r="B162" s="5" t="s">
        <v>9</v>
      </c>
      <c r="C162" s="5" t="s">
        <v>168</v>
      </c>
      <c r="D162" s="9">
        <v>72.834241990896302</v>
      </c>
      <c r="E162" s="8">
        <v>65.371658737471094</v>
      </c>
      <c r="F162" s="8">
        <v>18.421321832702699</v>
      </c>
      <c r="G162" s="3">
        <v>3.1316888891731698</v>
      </c>
      <c r="H162" s="4">
        <v>6.7554824516227399</v>
      </c>
      <c r="I162" s="4">
        <v>3.7147726913341201</v>
      </c>
      <c r="J162" s="4">
        <v>0.72813215826921296</v>
      </c>
      <c r="K162" s="4">
        <v>2.1922324240939299</v>
      </c>
      <c r="L162" s="4">
        <v>5.5913246127079503</v>
      </c>
      <c r="M162" s="4">
        <v>2.02743578722741</v>
      </c>
      <c r="N162" s="4">
        <v>7.9420060163643997</v>
      </c>
      <c r="O162" s="4">
        <v>7.7293903943050699</v>
      </c>
      <c r="P162" s="4">
        <v>7.2410367840434002</v>
      </c>
      <c r="Q162" s="4">
        <v>3.5867661488625502</v>
      </c>
      <c r="R162" s="4">
        <v>6.7708182177245604</v>
      </c>
      <c r="S162" s="4">
        <v>2.9588463906844198</v>
      </c>
      <c r="T162" s="4">
        <v>3.1043762586211798</v>
      </c>
      <c r="U162" s="4">
        <v>9.8001136378351994</v>
      </c>
      <c r="V162" s="4">
        <v>6.9564301232353003</v>
      </c>
      <c r="W162" s="4">
        <v>5.4029632014262399</v>
      </c>
      <c r="X162" s="4">
        <v>0.40240787164654601</v>
      </c>
      <c r="Y162" s="4">
        <v>8.4489008114566495</v>
      </c>
      <c r="Z162" s="4">
        <v>5.7115718155678703</v>
      </c>
      <c r="AA162" s="4">
        <v>5.64493413118646</v>
      </c>
      <c r="AB162" s="4">
        <v>2.2816832993998801</v>
      </c>
      <c r="AC162" s="4">
        <v>13.227619530524001</v>
      </c>
      <c r="AD162" s="4">
        <v>1.55433025418134</v>
      </c>
      <c r="AE162" s="4">
        <v>4.6713259064662003</v>
      </c>
      <c r="AF162" s="4">
        <v>11.148871276151</v>
      </c>
      <c r="AG162" s="4">
        <v>13.5429461427811</v>
      </c>
      <c r="AH162" s="4">
        <v>11.606792576229299</v>
      </c>
      <c r="AI162" s="4">
        <v>14.789363720620001</v>
      </c>
      <c r="AJ162" s="4">
        <v>19.483504701181001</v>
      </c>
      <c r="AK162" s="4">
        <v>28.6213210206433</v>
      </c>
      <c r="AL162" s="4">
        <v>14.423384740034299</v>
      </c>
      <c r="AM162" s="4">
        <v>13.652208433817901</v>
      </c>
      <c r="AN162" s="4">
        <v>27.8202610495503</v>
      </c>
      <c r="AO162" s="4">
        <v>25.460856104806201</v>
      </c>
      <c r="AP162" s="4">
        <v>25.657719479056698</v>
      </c>
      <c r="AQ162" s="4">
        <v>2.2096281281936401</v>
      </c>
      <c r="AR162" s="4">
        <v>28.320241867279002</v>
      </c>
      <c r="AS162" s="4">
        <v>12.5621659376769</v>
      </c>
      <c r="AT162" s="4">
        <v>17.606749182857499</v>
      </c>
      <c r="AU162" s="4">
        <v>17.621071134685</v>
      </c>
      <c r="AV162" s="4">
        <v>29.438383186324099</v>
      </c>
      <c r="AW162" s="4">
        <v>23.363204168007801</v>
      </c>
      <c r="AX162" s="4">
        <v>11.7447982143534</v>
      </c>
      <c r="AY162" s="4">
        <v>14.9894987627966</v>
      </c>
      <c r="AZ162" s="4">
        <v>28.0137887232381</v>
      </c>
      <c r="BA162" s="4">
        <v>33.424029163538002</v>
      </c>
      <c r="BB162" s="38">
        <v>470</v>
      </c>
    </row>
    <row r="163" spans="1:54" x14ac:dyDescent="0.3">
      <c r="A163" s="31" t="s">
        <v>14</v>
      </c>
      <c r="B163" s="5" t="s">
        <v>9</v>
      </c>
      <c r="C163" s="5" t="s">
        <v>1</v>
      </c>
      <c r="D163" s="9">
        <v>24.9</v>
      </c>
      <c r="E163" s="8">
        <v>66.745756419415898</v>
      </c>
      <c r="F163" s="8">
        <v>44.4444444444444</v>
      </c>
      <c r="G163" s="3">
        <v>11.1111111111111</v>
      </c>
      <c r="H163" s="4">
        <v>0</v>
      </c>
      <c r="I163" s="4">
        <v>11.1111111111111</v>
      </c>
      <c r="J163" s="4">
        <v>0</v>
      </c>
      <c r="K163" s="4">
        <v>11.1111111111111</v>
      </c>
      <c r="L163" s="4">
        <v>11.1111111111111</v>
      </c>
      <c r="M163" s="4">
        <v>0</v>
      </c>
      <c r="N163" s="4">
        <v>33.3333333333333</v>
      </c>
      <c r="O163" s="4">
        <v>22.2222222222222</v>
      </c>
      <c r="P163" s="4">
        <v>33.3333333333333</v>
      </c>
      <c r="Q163" s="4">
        <v>11.1111111111111</v>
      </c>
      <c r="R163" s="4">
        <v>11.1111111111111</v>
      </c>
      <c r="S163" s="4">
        <v>11.1111111111111</v>
      </c>
      <c r="T163" s="4">
        <v>0</v>
      </c>
      <c r="U163" s="4">
        <v>44.4444444444444</v>
      </c>
      <c r="V163" s="4">
        <v>22.2222222222222</v>
      </c>
      <c r="W163" s="4">
        <v>22.2222222222222</v>
      </c>
      <c r="X163" s="4">
        <v>0</v>
      </c>
      <c r="Y163" s="4">
        <v>33.3333333333333</v>
      </c>
      <c r="Z163" s="4">
        <v>22.2222222222222</v>
      </c>
      <c r="AA163" s="4">
        <v>22.2222222222222</v>
      </c>
      <c r="AB163" s="4">
        <v>11.1111111111111</v>
      </c>
      <c r="AC163" s="4">
        <v>22.2222222222222</v>
      </c>
      <c r="AD163" s="4">
        <v>0</v>
      </c>
      <c r="AE163" s="4">
        <v>11.1111111111111</v>
      </c>
      <c r="AF163" s="4">
        <v>33.3333333333333</v>
      </c>
      <c r="AG163" s="4">
        <v>33.3333333333333</v>
      </c>
      <c r="AH163" s="4">
        <v>11.1111111111111</v>
      </c>
      <c r="AI163" s="4">
        <v>22.2222222222222</v>
      </c>
      <c r="AJ163" s="4">
        <v>33.3333333333333</v>
      </c>
      <c r="AK163" s="4">
        <v>44.4444444444444</v>
      </c>
      <c r="AL163" s="4">
        <v>33.3333333333333</v>
      </c>
      <c r="AM163" s="4">
        <v>22.2222222222222</v>
      </c>
      <c r="AN163" s="4">
        <v>33.3333333333333</v>
      </c>
      <c r="AO163" s="4">
        <v>66.6666666666667</v>
      </c>
      <c r="AP163" s="4">
        <v>55.5555555555556</v>
      </c>
      <c r="AQ163" s="4">
        <v>11.1111111111111</v>
      </c>
      <c r="AR163" s="4">
        <v>44.4444444444444</v>
      </c>
      <c r="AS163" s="4">
        <v>33.3333333333333</v>
      </c>
      <c r="AT163" s="4">
        <v>33.3333333333333</v>
      </c>
      <c r="AU163" s="4">
        <v>55.5555555555556</v>
      </c>
      <c r="AV163" s="4">
        <v>22.2222222222222</v>
      </c>
      <c r="AW163" s="4">
        <v>55.5555555555556</v>
      </c>
      <c r="AX163" s="4">
        <v>44.4444444444444</v>
      </c>
      <c r="AY163" s="4">
        <v>22.2222222222222</v>
      </c>
      <c r="AZ163" s="4">
        <v>55.5555555555556</v>
      </c>
      <c r="BA163" s="4">
        <v>88.8888888888889</v>
      </c>
      <c r="BB163" s="38">
        <v>11</v>
      </c>
    </row>
    <row r="164" spans="1:54" x14ac:dyDescent="0.3">
      <c r="A164" s="31" t="s">
        <v>14</v>
      </c>
      <c r="B164" s="5" t="s">
        <v>9</v>
      </c>
      <c r="C164" s="5" t="s">
        <v>2</v>
      </c>
      <c r="D164" s="9">
        <v>44.941176470588204</v>
      </c>
      <c r="E164" s="8">
        <v>62.671335740746798</v>
      </c>
      <c r="F164" s="8">
        <v>29.411764705882401</v>
      </c>
      <c r="G164" s="3">
        <v>0</v>
      </c>
      <c r="H164" s="4">
        <v>23.529411764705898</v>
      </c>
      <c r="I164" s="4">
        <v>0</v>
      </c>
      <c r="J164" s="4">
        <v>0</v>
      </c>
      <c r="K164" s="4">
        <v>0</v>
      </c>
      <c r="L164" s="4">
        <v>5.8823529411764701</v>
      </c>
      <c r="M164" s="4">
        <v>5.8823529411764701</v>
      </c>
      <c r="N164" s="4">
        <v>5.8823529411764701</v>
      </c>
      <c r="O164" s="4">
        <v>5.8823529411764701</v>
      </c>
      <c r="P164" s="4">
        <v>0</v>
      </c>
      <c r="Q164" s="4">
        <v>5.8823529411764701</v>
      </c>
      <c r="R164" s="4">
        <v>11.764705882352899</v>
      </c>
      <c r="S164" s="4">
        <v>0</v>
      </c>
      <c r="T164" s="4">
        <v>5.8823529411764701</v>
      </c>
      <c r="U164" s="4">
        <v>5.8823529411764701</v>
      </c>
      <c r="V164" s="4">
        <v>5.8823529411764701</v>
      </c>
      <c r="W164" s="4">
        <v>5.8823529411764701</v>
      </c>
      <c r="X164" s="4">
        <v>0</v>
      </c>
      <c r="Y164" s="4">
        <v>5.8823529411764701</v>
      </c>
      <c r="Z164" s="4">
        <v>5.8823529411764701</v>
      </c>
      <c r="AA164" s="4">
        <v>5.8823529411764701</v>
      </c>
      <c r="AB164" s="4">
        <v>0</v>
      </c>
      <c r="AC164" s="4">
        <v>23.529411764705898</v>
      </c>
      <c r="AD164" s="4">
        <v>0</v>
      </c>
      <c r="AE164" s="4">
        <v>11.764705882352899</v>
      </c>
      <c r="AF164" s="4">
        <v>11.764705882352899</v>
      </c>
      <c r="AG164" s="4">
        <v>23.529411764705898</v>
      </c>
      <c r="AH164" s="4">
        <v>5.8823529411764701</v>
      </c>
      <c r="AI164" s="4">
        <v>29.411764705882401</v>
      </c>
      <c r="AJ164" s="4">
        <v>23.529411764705898</v>
      </c>
      <c r="AK164" s="4">
        <v>41.176470588235297</v>
      </c>
      <c r="AL164" s="4">
        <v>17.647058823529399</v>
      </c>
      <c r="AM164" s="4">
        <v>11.764705882352899</v>
      </c>
      <c r="AN164" s="4">
        <v>29.411764705882401</v>
      </c>
      <c r="AO164" s="4">
        <v>35.294117647058798</v>
      </c>
      <c r="AP164" s="4">
        <v>29.411764705882401</v>
      </c>
      <c r="AQ164" s="4">
        <v>0</v>
      </c>
      <c r="AR164" s="4">
        <v>35.294117647058798</v>
      </c>
      <c r="AS164" s="4">
        <v>17.647058823529399</v>
      </c>
      <c r="AT164" s="4">
        <v>17.647058823529399</v>
      </c>
      <c r="AU164" s="4">
        <v>23.529411764705898</v>
      </c>
      <c r="AV164" s="4">
        <v>29.411764705882401</v>
      </c>
      <c r="AW164" s="4">
        <v>29.411764705882401</v>
      </c>
      <c r="AX164" s="4">
        <v>17.647058823529399</v>
      </c>
      <c r="AY164" s="4">
        <v>29.411764705882401</v>
      </c>
      <c r="AZ164" s="4">
        <v>41.176470588235297</v>
      </c>
      <c r="BA164" s="4">
        <v>41.176470588235297</v>
      </c>
      <c r="BB164" s="38">
        <v>17</v>
      </c>
    </row>
    <row r="165" spans="1:54" x14ac:dyDescent="0.3">
      <c r="A165" s="31" t="s">
        <v>14</v>
      </c>
      <c r="B165" s="5" t="s">
        <v>9</v>
      </c>
      <c r="C165" s="5" t="s">
        <v>3</v>
      </c>
      <c r="D165" s="9">
        <v>74.468000000000004</v>
      </c>
      <c r="E165" s="8">
        <v>62.490480711799897</v>
      </c>
      <c r="F165" s="8">
        <v>12.5</v>
      </c>
      <c r="G165" s="3">
        <v>4.1666666666666696</v>
      </c>
      <c r="H165" s="4">
        <v>2.0833333333333299</v>
      </c>
      <c r="I165" s="4">
        <v>6.25</v>
      </c>
      <c r="J165" s="4">
        <v>0</v>
      </c>
      <c r="K165" s="4">
        <v>2.0833333333333299</v>
      </c>
      <c r="L165" s="4">
        <v>8.3333333333333304</v>
      </c>
      <c r="M165" s="4">
        <v>2.0833333333333299</v>
      </c>
      <c r="N165" s="4">
        <v>6.25</v>
      </c>
      <c r="O165" s="4">
        <v>12.5</v>
      </c>
      <c r="P165" s="4">
        <v>10.4166666666667</v>
      </c>
      <c r="Q165" s="4">
        <v>2.0833333333333299</v>
      </c>
      <c r="R165" s="4">
        <v>10.4166666666667</v>
      </c>
      <c r="S165" s="4">
        <v>6.25</v>
      </c>
      <c r="T165" s="4">
        <v>6.25</v>
      </c>
      <c r="U165" s="4">
        <v>8.3333333333333304</v>
      </c>
      <c r="V165" s="4">
        <v>10.4166666666667</v>
      </c>
      <c r="W165" s="4">
        <v>0</v>
      </c>
      <c r="X165" s="4">
        <v>2.0833333333333299</v>
      </c>
      <c r="Y165" s="4">
        <v>10.4166666666667</v>
      </c>
      <c r="Z165" s="4">
        <v>4.1666666666666696</v>
      </c>
      <c r="AA165" s="4">
        <v>4.1666666666666696</v>
      </c>
      <c r="AB165" s="4">
        <v>2.0833333333333299</v>
      </c>
      <c r="AC165" s="4">
        <v>12.5</v>
      </c>
      <c r="AD165" s="4">
        <v>4.1666666666666696</v>
      </c>
      <c r="AE165" s="4">
        <v>0</v>
      </c>
      <c r="AF165" s="4">
        <v>14.5833333333333</v>
      </c>
      <c r="AG165" s="4">
        <v>8.3333333333333304</v>
      </c>
      <c r="AH165" s="4">
        <v>22.9166666666667</v>
      </c>
      <c r="AI165" s="4">
        <v>6.25</v>
      </c>
      <c r="AJ165" s="4">
        <v>18.75</v>
      </c>
      <c r="AK165" s="4">
        <v>22.9166666666667</v>
      </c>
      <c r="AL165" s="4">
        <v>10.4166666666667</v>
      </c>
      <c r="AM165" s="4">
        <v>12.5</v>
      </c>
      <c r="AN165" s="4">
        <v>41.6666666666667</v>
      </c>
      <c r="AO165" s="4">
        <v>18.75</v>
      </c>
      <c r="AP165" s="4">
        <v>22.9166666666667</v>
      </c>
      <c r="AQ165" s="4">
        <v>0</v>
      </c>
      <c r="AR165" s="4">
        <v>41.6666666666667</v>
      </c>
      <c r="AS165" s="4">
        <v>4.1666666666666696</v>
      </c>
      <c r="AT165" s="4">
        <v>12.5</v>
      </c>
      <c r="AU165" s="4">
        <v>14.5833333333333</v>
      </c>
      <c r="AV165" s="4">
        <v>41.6666666666667</v>
      </c>
      <c r="AW165" s="4">
        <v>22.9166666666667</v>
      </c>
      <c r="AX165" s="4">
        <v>6.25</v>
      </c>
      <c r="AY165" s="4">
        <v>6.25</v>
      </c>
      <c r="AZ165" s="4">
        <v>22.9166666666667</v>
      </c>
      <c r="BA165" s="4">
        <v>22.9166666666667</v>
      </c>
      <c r="BB165" s="38">
        <v>50</v>
      </c>
    </row>
    <row r="166" spans="1:54" x14ac:dyDescent="0.3">
      <c r="A166" s="31" t="s">
        <v>14</v>
      </c>
      <c r="B166" s="5" t="s">
        <v>9</v>
      </c>
      <c r="C166" s="5" t="s">
        <v>4</v>
      </c>
      <c r="D166" s="9">
        <v>88.774336283185804</v>
      </c>
      <c r="E166" s="8">
        <v>61.193642846122202</v>
      </c>
      <c r="F166" s="8">
        <v>11.5044247787611</v>
      </c>
      <c r="G166" s="3">
        <v>1.76991150442478</v>
      </c>
      <c r="H166" s="4">
        <v>3.5398230088495599</v>
      </c>
      <c r="I166" s="4">
        <v>5.3097345132743401</v>
      </c>
      <c r="J166" s="4">
        <v>1.76991150442478</v>
      </c>
      <c r="K166" s="4">
        <v>2.65486725663717</v>
      </c>
      <c r="L166" s="4">
        <v>2.65486725663717</v>
      </c>
      <c r="M166" s="4">
        <v>0.88495575221238898</v>
      </c>
      <c r="N166" s="4">
        <v>6.19469026548673</v>
      </c>
      <c r="O166" s="4">
        <v>2.65486725663717</v>
      </c>
      <c r="P166" s="4">
        <v>3.5398230088495599</v>
      </c>
      <c r="Q166" s="4">
        <v>0</v>
      </c>
      <c r="R166" s="4">
        <v>2.65486725663717</v>
      </c>
      <c r="S166" s="4">
        <v>1.76991150442478</v>
      </c>
      <c r="T166" s="4">
        <v>0.88495575221238898</v>
      </c>
      <c r="U166" s="4">
        <v>2.65486725663717</v>
      </c>
      <c r="V166" s="4">
        <v>2.65486725663717</v>
      </c>
      <c r="W166" s="4">
        <v>3.5398230088495599</v>
      </c>
      <c r="X166" s="4">
        <v>0</v>
      </c>
      <c r="Y166" s="4">
        <v>2.65486725663717</v>
      </c>
      <c r="Z166" s="4">
        <v>2.65486725663717</v>
      </c>
      <c r="AA166" s="4">
        <v>0.88495575221238898</v>
      </c>
      <c r="AB166" s="4">
        <v>0.88495575221238898</v>
      </c>
      <c r="AC166" s="4">
        <v>5.3097345132743401</v>
      </c>
      <c r="AD166" s="4">
        <v>0.88495575221238898</v>
      </c>
      <c r="AE166" s="4">
        <v>2.65486725663717</v>
      </c>
      <c r="AF166" s="4">
        <v>5.3097345132743401</v>
      </c>
      <c r="AG166" s="4">
        <v>4.4247787610619502</v>
      </c>
      <c r="AH166" s="4">
        <v>10.6194690265487</v>
      </c>
      <c r="AI166" s="4">
        <v>10.6194690265487</v>
      </c>
      <c r="AJ166" s="4">
        <v>21.2389380530973</v>
      </c>
      <c r="AK166" s="4">
        <v>23.8938053097345</v>
      </c>
      <c r="AL166" s="4">
        <v>15.929203539823</v>
      </c>
      <c r="AM166" s="4">
        <v>19.469026548672598</v>
      </c>
      <c r="AN166" s="4">
        <v>27.433628318584098</v>
      </c>
      <c r="AO166" s="4">
        <v>16.814159292035399</v>
      </c>
      <c r="AP166" s="4">
        <v>19.469026548672598</v>
      </c>
      <c r="AQ166" s="4">
        <v>1.76991150442478</v>
      </c>
      <c r="AR166" s="4">
        <v>22.123893805309699</v>
      </c>
      <c r="AS166" s="4">
        <v>6.19469026548673</v>
      </c>
      <c r="AT166" s="4">
        <v>19.469026548672598</v>
      </c>
      <c r="AU166" s="4">
        <v>8.8495575221238898</v>
      </c>
      <c r="AV166" s="4">
        <v>34.513274336283203</v>
      </c>
      <c r="AW166" s="4">
        <v>16.814159292035399</v>
      </c>
      <c r="AX166" s="4">
        <v>0.88495575221238898</v>
      </c>
      <c r="AY166" s="4">
        <v>13.2743362831858</v>
      </c>
      <c r="AZ166" s="4">
        <v>19.469026548672598</v>
      </c>
      <c r="BA166" s="4">
        <v>27.433628318584098</v>
      </c>
      <c r="BB166" s="38">
        <v>113</v>
      </c>
    </row>
    <row r="167" spans="1:54" x14ac:dyDescent="0.3">
      <c r="A167" s="31" t="s">
        <v>14</v>
      </c>
      <c r="B167" s="5" t="s">
        <v>9</v>
      </c>
      <c r="C167" s="5" t="s">
        <v>5</v>
      </c>
      <c r="D167" s="9">
        <v>108.426573426573</v>
      </c>
      <c r="E167" s="8">
        <v>46.075169676422497</v>
      </c>
      <c r="F167" s="8">
        <v>4.1958041958042003</v>
      </c>
      <c r="G167" s="3">
        <v>2.0979020979021001</v>
      </c>
      <c r="H167" s="4">
        <v>1.3986013986014001</v>
      </c>
      <c r="I167" s="4">
        <v>0.69930069930069905</v>
      </c>
      <c r="J167" s="4">
        <v>0.69930069930069905</v>
      </c>
      <c r="K167" s="4">
        <v>0</v>
      </c>
      <c r="L167" s="4">
        <v>3.4965034965034998</v>
      </c>
      <c r="M167" s="4">
        <v>0.69930069930069905</v>
      </c>
      <c r="N167" s="4">
        <v>1.3986013986014001</v>
      </c>
      <c r="O167" s="4">
        <v>1.3986013986014001</v>
      </c>
      <c r="P167" s="4">
        <v>2.0979020979021001</v>
      </c>
      <c r="Q167" s="4">
        <v>0.69930069930069905</v>
      </c>
      <c r="R167" s="4">
        <v>0.69930069930069905</v>
      </c>
      <c r="S167" s="4">
        <v>0</v>
      </c>
      <c r="T167" s="4">
        <v>0.69930069930069905</v>
      </c>
      <c r="U167" s="4">
        <v>2.7972027972028002</v>
      </c>
      <c r="V167" s="4">
        <v>0</v>
      </c>
      <c r="W167" s="4">
        <v>2.7972027972028002</v>
      </c>
      <c r="X167" s="4">
        <v>0</v>
      </c>
      <c r="Y167" s="4">
        <v>2.0979020979021001</v>
      </c>
      <c r="Z167" s="4">
        <v>1.3986013986014001</v>
      </c>
      <c r="AA167" s="4">
        <v>1.3986013986014001</v>
      </c>
      <c r="AB167" s="4">
        <v>0.69930069930069905</v>
      </c>
      <c r="AC167" s="4">
        <v>4.8951048951048897</v>
      </c>
      <c r="AD167" s="4">
        <v>2.0979020979021001</v>
      </c>
      <c r="AE167" s="4">
        <v>0.69930069930069905</v>
      </c>
      <c r="AF167" s="4">
        <v>2.0979020979021001</v>
      </c>
      <c r="AG167" s="4">
        <v>2.7972027972028002</v>
      </c>
      <c r="AH167" s="4">
        <v>11.888111888111901</v>
      </c>
      <c r="AI167" s="4">
        <v>6.2937062937062898</v>
      </c>
      <c r="AJ167" s="4">
        <v>9.0909090909090899</v>
      </c>
      <c r="AK167" s="4">
        <v>16.083916083916101</v>
      </c>
      <c r="AL167" s="4">
        <v>6.2937062937062898</v>
      </c>
      <c r="AM167" s="4">
        <v>7.6923076923076898</v>
      </c>
      <c r="AN167" s="4">
        <v>16.083916083916101</v>
      </c>
      <c r="AO167" s="4">
        <v>10.489510489510501</v>
      </c>
      <c r="AP167" s="4">
        <v>13.286713286713301</v>
      </c>
      <c r="AQ167" s="4">
        <v>1.3986013986014001</v>
      </c>
      <c r="AR167" s="4">
        <v>9.79020979020979</v>
      </c>
      <c r="AS167" s="4">
        <v>5.5944055944055897</v>
      </c>
      <c r="AT167" s="4">
        <v>11.188811188811201</v>
      </c>
      <c r="AU167" s="4">
        <v>2.7972027972028002</v>
      </c>
      <c r="AV167" s="4">
        <v>20.979020979021001</v>
      </c>
      <c r="AW167" s="4">
        <v>9.79020979020979</v>
      </c>
      <c r="AX167" s="4">
        <v>2.0979020979021001</v>
      </c>
      <c r="AY167" s="4">
        <v>4.1958041958042003</v>
      </c>
      <c r="AZ167" s="4">
        <v>13.286713286713301</v>
      </c>
      <c r="BA167" s="4">
        <v>15.384615384615399</v>
      </c>
      <c r="BB167" s="38">
        <v>143</v>
      </c>
    </row>
    <row r="168" spans="1:54" x14ac:dyDescent="0.3">
      <c r="A168" s="31" t="s">
        <v>14</v>
      </c>
      <c r="B168" s="5" t="s">
        <v>9</v>
      </c>
      <c r="C168" s="5" t="s">
        <v>6</v>
      </c>
      <c r="D168" s="9">
        <v>103.20396039604</v>
      </c>
      <c r="E168" s="8">
        <v>52.932759083184202</v>
      </c>
      <c r="F168" s="8">
        <v>8</v>
      </c>
      <c r="G168" s="3">
        <v>2</v>
      </c>
      <c r="H168" s="4">
        <v>1</v>
      </c>
      <c r="I168" s="4">
        <v>1</v>
      </c>
      <c r="J168" s="4">
        <v>1</v>
      </c>
      <c r="K168" s="4">
        <v>0</v>
      </c>
      <c r="L168" s="4">
        <v>1</v>
      </c>
      <c r="M168" s="4">
        <v>0</v>
      </c>
      <c r="N168" s="4">
        <v>0</v>
      </c>
      <c r="O168" s="4">
        <v>1</v>
      </c>
      <c r="P168" s="4">
        <v>0</v>
      </c>
      <c r="Q168" s="4">
        <v>0</v>
      </c>
      <c r="R168" s="4">
        <v>1</v>
      </c>
      <c r="S168" s="4">
        <v>1</v>
      </c>
      <c r="T168" s="4">
        <v>0</v>
      </c>
      <c r="U168" s="4">
        <v>2</v>
      </c>
      <c r="V168" s="4">
        <v>1</v>
      </c>
      <c r="W168" s="4">
        <v>1</v>
      </c>
      <c r="X168" s="4">
        <v>0</v>
      </c>
      <c r="Y168" s="4">
        <v>1</v>
      </c>
      <c r="Z168" s="4">
        <v>1</v>
      </c>
      <c r="AA168" s="4">
        <v>0</v>
      </c>
      <c r="AB168" s="4">
        <v>1</v>
      </c>
      <c r="AC168" s="4">
        <v>7</v>
      </c>
      <c r="AD168" s="4">
        <v>0</v>
      </c>
      <c r="AE168" s="4">
        <v>0</v>
      </c>
      <c r="AF168" s="4">
        <v>1</v>
      </c>
      <c r="AG168" s="4">
        <v>6</v>
      </c>
      <c r="AH168" s="4">
        <v>7</v>
      </c>
      <c r="AI168" s="4">
        <v>10</v>
      </c>
      <c r="AJ168" s="4">
        <v>10</v>
      </c>
      <c r="AK168" s="4">
        <v>24</v>
      </c>
      <c r="AL168" s="4">
        <v>5</v>
      </c>
      <c r="AM168" s="4">
        <v>12</v>
      </c>
      <c r="AN168" s="4">
        <v>17</v>
      </c>
      <c r="AO168" s="4">
        <v>9</v>
      </c>
      <c r="AP168" s="4">
        <v>15</v>
      </c>
      <c r="AQ168" s="4">
        <v>2</v>
      </c>
      <c r="AR168" s="4">
        <v>13</v>
      </c>
      <c r="AS168" s="4">
        <v>10</v>
      </c>
      <c r="AT168" s="4">
        <v>17</v>
      </c>
      <c r="AU168" s="4">
        <v>4</v>
      </c>
      <c r="AV168" s="4">
        <v>23</v>
      </c>
      <c r="AW168" s="4">
        <v>6</v>
      </c>
      <c r="AX168" s="4">
        <v>3</v>
      </c>
      <c r="AY168" s="4">
        <v>12</v>
      </c>
      <c r="AZ168" s="4">
        <v>15</v>
      </c>
      <c r="BA168" s="4">
        <v>13</v>
      </c>
      <c r="BB168" s="38">
        <v>101</v>
      </c>
    </row>
    <row r="169" spans="1:54" x14ac:dyDescent="0.3">
      <c r="A169" s="31" t="s">
        <v>14</v>
      </c>
      <c r="B169" s="5" t="s">
        <v>9</v>
      </c>
      <c r="C169" s="5" t="s">
        <v>7</v>
      </c>
      <c r="D169" s="9">
        <v>103.21428571428601</v>
      </c>
      <c r="E169" s="8">
        <v>57.607496156710198</v>
      </c>
      <c r="F169" s="8">
        <v>8.5714285714285694</v>
      </c>
      <c r="G169" s="3">
        <v>2.8571428571428599</v>
      </c>
      <c r="H169" s="4">
        <v>0</v>
      </c>
      <c r="I169" s="4">
        <v>2.8571428571428599</v>
      </c>
      <c r="J169" s="4">
        <v>5.71428571428571</v>
      </c>
      <c r="K169" s="4">
        <v>0</v>
      </c>
      <c r="L169" s="4">
        <v>2.8571428571428599</v>
      </c>
      <c r="M169" s="4">
        <v>0</v>
      </c>
      <c r="N169" s="4">
        <v>0</v>
      </c>
      <c r="O169" s="4">
        <v>8.5714285714285694</v>
      </c>
      <c r="P169" s="4">
        <v>2.8571428571428599</v>
      </c>
      <c r="Q169" s="4">
        <v>5.71428571428571</v>
      </c>
      <c r="R169" s="4">
        <v>0</v>
      </c>
      <c r="S169" s="4">
        <v>0</v>
      </c>
      <c r="T169" s="4">
        <v>5.71428571428571</v>
      </c>
      <c r="U169" s="4">
        <v>2.8571428571428599</v>
      </c>
      <c r="V169" s="4">
        <v>5.71428571428571</v>
      </c>
      <c r="W169" s="4">
        <v>2.8571428571428599</v>
      </c>
      <c r="X169" s="4">
        <v>0</v>
      </c>
      <c r="Y169" s="4">
        <v>0</v>
      </c>
      <c r="Z169" s="4">
        <v>0</v>
      </c>
      <c r="AA169" s="4">
        <v>5.71428571428571</v>
      </c>
      <c r="AB169" s="4">
        <v>2.8571428571428599</v>
      </c>
      <c r="AC169" s="4">
        <v>5.71428571428571</v>
      </c>
      <c r="AD169" s="4">
        <v>5.71428571428571</v>
      </c>
      <c r="AE169" s="4">
        <v>0</v>
      </c>
      <c r="AF169" s="4">
        <v>2.8571428571428599</v>
      </c>
      <c r="AG169" s="4">
        <v>11.4285714285714</v>
      </c>
      <c r="AH169" s="4">
        <v>5.71428571428571</v>
      </c>
      <c r="AI169" s="4">
        <v>8.5714285714285694</v>
      </c>
      <c r="AJ169" s="4">
        <v>14.285714285714301</v>
      </c>
      <c r="AK169" s="4">
        <v>14.285714285714301</v>
      </c>
      <c r="AL169" s="4">
        <v>5.71428571428571</v>
      </c>
      <c r="AM169" s="4">
        <v>11.4285714285714</v>
      </c>
      <c r="AN169" s="4">
        <v>11.4285714285714</v>
      </c>
      <c r="AO169" s="4">
        <v>2.8571428571428599</v>
      </c>
      <c r="AP169" s="4">
        <v>20</v>
      </c>
      <c r="AQ169" s="4">
        <v>2.8571428571428599</v>
      </c>
      <c r="AR169" s="4">
        <v>8.5714285714285694</v>
      </c>
      <c r="AS169" s="4">
        <v>14.285714285714301</v>
      </c>
      <c r="AT169" s="4">
        <v>14.285714285714301</v>
      </c>
      <c r="AU169" s="4">
        <v>2.8571428571428599</v>
      </c>
      <c r="AV169" s="4">
        <v>25.714285714285701</v>
      </c>
      <c r="AW169" s="4">
        <v>8.5714285714285694</v>
      </c>
      <c r="AX169" s="4">
        <v>0</v>
      </c>
      <c r="AY169" s="4">
        <v>8.5714285714285694</v>
      </c>
      <c r="AZ169" s="4">
        <v>11.4285714285714</v>
      </c>
      <c r="BA169" s="4">
        <v>8.5714285714285694</v>
      </c>
      <c r="BB169" s="38">
        <v>35</v>
      </c>
    </row>
    <row r="170" spans="1:54" x14ac:dyDescent="0.3">
      <c r="A170" s="31" t="s">
        <v>15</v>
      </c>
      <c r="B170" s="5" t="s">
        <v>168</v>
      </c>
      <c r="C170" s="5" t="s">
        <v>168</v>
      </c>
      <c r="D170" s="9">
        <v>51.221667186806798</v>
      </c>
      <c r="E170" s="8">
        <v>74.909947704202906</v>
      </c>
      <c r="F170" s="8">
        <v>35.238686839937202</v>
      </c>
      <c r="G170" s="3">
        <v>6.2104419564590696</v>
      </c>
      <c r="H170" s="4">
        <v>9.1108319428437898</v>
      </c>
      <c r="I170" s="4">
        <v>17.584172293190601</v>
      </c>
      <c r="J170" s="4">
        <v>4.6415423841015704</v>
      </c>
      <c r="K170" s="4">
        <v>7.6585742629436204</v>
      </c>
      <c r="L170" s="4">
        <v>12.1503851924899</v>
      </c>
      <c r="M170" s="4">
        <v>7.0608595408486501</v>
      </c>
      <c r="N170" s="4">
        <v>13.917219121076201</v>
      </c>
      <c r="O170" s="4">
        <v>16.777870959219602</v>
      </c>
      <c r="P170" s="4">
        <v>14.719135427466</v>
      </c>
      <c r="Q170" s="4">
        <v>6.9017704014845096</v>
      </c>
      <c r="R170" s="4">
        <v>19.0502695387116</v>
      </c>
      <c r="S170" s="4">
        <v>12.954625252758101</v>
      </c>
      <c r="T170" s="4">
        <v>7.5600689550535902</v>
      </c>
      <c r="U170" s="4">
        <v>18.8683377275818</v>
      </c>
      <c r="V170" s="4">
        <v>8.5434725614026608</v>
      </c>
      <c r="W170" s="4">
        <v>13.1110808549751</v>
      </c>
      <c r="X170" s="4">
        <v>5.4965705015717496</v>
      </c>
      <c r="Y170" s="4">
        <v>11.7514428382544</v>
      </c>
      <c r="Z170" s="4">
        <v>19.141657186193399</v>
      </c>
      <c r="AA170" s="4">
        <v>18.3098775331298</v>
      </c>
      <c r="AB170" s="4">
        <v>3.8085505977196901</v>
      </c>
      <c r="AC170" s="4">
        <v>28.877026040527099</v>
      </c>
      <c r="AD170" s="4">
        <v>9.2506167020294203</v>
      </c>
      <c r="AE170" s="4">
        <v>5.8795711718439101</v>
      </c>
      <c r="AF170" s="4">
        <v>14.696401995705701</v>
      </c>
      <c r="AG170" s="4">
        <v>24.9459053819938</v>
      </c>
      <c r="AH170" s="4">
        <v>24.092614202973699</v>
      </c>
      <c r="AI170" s="4">
        <v>9.6650740698862698</v>
      </c>
      <c r="AJ170" s="4">
        <v>24.9213382065312</v>
      </c>
      <c r="AK170" s="4">
        <v>40.987099572446397</v>
      </c>
      <c r="AL170" s="4">
        <v>24.0646498433575</v>
      </c>
      <c r="AM170" s="4">
        <v>28.698754388015299</v>
      </c>
      <c r="AN170" s="4">
        <v>40.391672857228002</v>
      </c>
      <c r="AO170" s="4">
        <v>38.4476949827787</v>
      </c>
      <c r="AP170" s="4">
        <v>32.351094614709098</v>
      </c>
      <c r="AQ170" s="4">
        <v>8.5429824363295292</v>
      </c>
      <c r="AR170" s="4">
        <v>29.411068726710099</v>
      </c>
      <c r="AS170" s="4">
        <v>16.209929941105099</v>
      </c>
      <c r="AT170" s="4">
        <v>29.463670787713902</v>
      </c>
      <c r="AU170" s="4">
        <v>18.843011240349799</v>
      </c>
      <c r="AV170" s="4">
        <v>23.598123388489</v>
      </c>
      <c r="AW170" s="4">
        <v>25.277242099976601</v>
      </c>
      <c r="AX170" s="4">
        <v>19.369185376140301</v>
      </c>
      <c r="AY170" s="4">
        <v>15.2353906895033</v>
      </c>
      <c r="AZ170" s="4">
        <v>28.2141786235822</v>
      </c>
      <c r="BA170" s="4">
        <v>37.880930449530901</v>
      </c>
      <c r="BB170" s="38">
        <v>7380</v>
      </c>
    </row>
    <row r="171" spans="1:54" x14ac:dyDescent="0.3">
      <c r="A171" s="31" t="s">
        <v>15</v>
      </c>
      <c r="B171" s="5" t="s">
        <v>168</v>
      </c>
      <c r="C171" s="5" t="s">
        <v>1</v>
      </c>
      <c r="D171" s="9">
        <v>18.120803857425699</v>
      </c>
      <c r="E171" s="8">
        <v>61.159530946678402</v>
      </c>
      <c r="F171" s="8">
        <v>50.900149076650898</v>
      </c>
      <c r="G171" s="3">
        <v>1.8518233113207501</v>
      </c>
      <c r="H171" s="4">
        <v>9.3621668726415095</v>
      </c>
      <c r="I171" s="4">
        <v>21.502068712264101</v>
      </c>
      <c r="J171" s="4">
        <v>3.2664533738207502</v>
      </c>
      <c r="K171" s="4">
        <v>9.3621668726415095</v>
      </c>
      <c r="L171" s="4">
        <v>10.288078528301901</v>
      </c>
      <c r="M171" s="4">
        <v>6.5329067476415101</v>
      </c>
      <c r="N171" s="4">
        <v>22.042312277122601</v>
      </c>
      <c r="O171" s="4">
        <v>21.9907871191038</v>
      </c>
      <c r="P171" s="4">
        <v>15.4578803714623</v>
      </c>
      <c r="Q171" s="4">
        <v>6.5844319056603799</v>
      </c>
      <c r="R171" s="4">
        <v>27.057538646226401</v>
      </c>
      <c r="S171" s="4">
        <v>17.7468969316038</v>
      </c>
      <c r="T171" s="4">
        <v>10.3396036863208</v>
      </c>
      <c r="U171" s="4">
        <v>16.8209852759434</v>
      </c>
      <c r="V171" s="4">
        <v>12.628620246462299</v>
      </c>
      <c r="W171" s="4">
        <v>13.606057060141501</v>
      </c>
      <c r="X171" s="4">
        <v>2.8292601249999998</v>
      </c>
      <c r="Y171" s="4">
        <v>7.4588184033018896</v>
      </c>
      <c r="Z171" s="4">
        <v>21.0648754634434</v>
      </c>
      <c r="AA171" s="4">
        <v>25.6944337417453</v>
      </c>
      <c r="AB171" s="4">
        <v>1.4146300624999999</v>
      </c>
      <c r="AC171" s="4">
        <v>33.2563024610849</v>
      </c>
      <c r="AD171" s="4">
        <v>9.3621668726415095</v>
      </c>
      <c r="AE171" s="4">
        <v>6.0957134988207597</v>
      </c>
      <c r="AF171" s="4">
        <v>16.383792027122599</v>
      </c>
      <c r="AG171" s="4">
        <v>20.5246318985849</v>
      </c>
      <c r="AH171" s="4">
        <v>28.575219024764198</v>
      </c>
      <c r="AI171" s="4">
        <v>17.7468969316038</v>
      </c>
      <c r="AJ171" s="4">
        <v>39.686158892688702</v>
      </c>
      <c r="AK171" s="4">
        <v>56.507144168632102</v>
      </c>
      <c r="AL171" s="4">
        <v>34.5678822075472</v>
      </c>
      <c r="AM171" s="4">
        <v>29.835273613207502</v>
      </c>
      <c r="AN171" s="4">
        <v>53.677884043632098</v>
      </c>
      <c r="AO171" s="4">
        <v>52.7004472299528</v>
      </c>
      <c r="AP171" s="4">
        <v>43.389805515330202</v>
      </c>
      <c r="AQ171" s="4">
        <v>15.895073620283</v>
      </c>
      <c r="AR171" s="4">
        <v>47.196502454009398</v>
      </c>
      <c r="AS171" s="4">
        <v>19.650245400943401</v>
      </c>
      <c r="AT171" s="4">
        <v>29.886798771226399</v>
      </c>
      <c r="AU171" s="4">
        <v>27.057538646226401</v>
      </c>
      <c r="AV171" s="4">
        <v>26.6203453974057</v>
      </c>
      <c r="AW171" s="4">
        <v>40.226402457547202</v>
      </c>
      <c r="AX171" s="4">
        <v>26.131626990566001</v>
      </c>
      <c r="AY171" s="4">
        <v>19.161526994103799</v>
      </c>
      <c r="AZ171" s="4">
        <v>28.575219024764198</v>
      </c>
      <c r="BA171" s="4">
        <v>57.973299389150903</v>
      </c>
      <c r="BB171" s="38">
        <v>1551</v>
      </c>
    </row>
    <row r="172" spans="1:54" x14ac:dyDescent="0.3">
      <c r="A172" s="31" t="s">
        <v>15</v>
      </c>
      <c r="B172" s="5" t="s">
        <v>168</v>
      </c>
      <c r="C172" s="5" t="s">
        <v>2</v>
      </c>
      <c r="D172" s="9">
        <v>29.138628512138499</v>
      </c>
      <c r="E172" s="8">
        <v>75.635829761545907</v>
      </c>
      <c r="F172" s="8">
        <v>46.599049012116502</v>
      </c>
      <c r="G172" s="3">
        <v>10.089009616954099</v>
      </c>
      <c r="H172" s="4">
        <v>18.0086944556551</v>
      </c>
      <c r="I172" s="4">
        <v>23.825295463717801</v>
      </c>
      <c r="J172" s="4">
        <v>10.089009616954099</v>
      </c>
      <c r="K172" s="4">
        <v>11.6994429637402</v>
      </c>
      <c r="L172" s="4">
        <v>16.464502056483798</v>
      </c>
      <c r="M172" s="4">
        <v>15.4129601411646</v>
      </c>
      <c r="N172" s="4">
        <v>16.464502056483798</v>
      </c>
      <c r="O172" s="4">
        <v>28.590354556461399</v>
      </c>
      <c r="P172" s="4">
        <v>18.5675858871221</v>
      </c>
      <c r="Q172" s="4">
        <v>17.023393487950699</v>
      </c>
      <c r="R172" s="4">
        <v>23.332644979865599</v>
      </c>
      <c r="S172" s="4">
        <v>22.773753548398702</v>
      </c>
      <c r="T172" s="4">
        <v>10.089009616954099</v>
      </c>
      <c r="U172" s="4">
        <v>24.943078326651701</v>
      </c>
      <c r="V172" s="4">
        <v>11.6994429637402</v>
      </c>
      <c r="W172" s="4">
        <v>18.0086944556551</v>
      </c>
      <c r="X172" s="4">
        <v>14.8540687096976</v>
      </c>
      <c r="Y172" s="4">
        <v>22.214862116931702</v>
      </c>
      <c r="Z172" s="4">
        <v>23.332644979865599</v>
      </c>
      <c r="AA172" s="4">
        <v>25.4357288105039</v>
      </c>
      <c r="AB172" s="4">
        <v>7.9859257863157902</v>
      </c>
      <c r="AC172" s="4">
        <v>35.458497479843203</v>
      </c>
      <c r="AD172" s="4">
        <v>18.5675858871221</v>
      </c>
      <c r="AE172" s="4">
        <v>12.1920934475924</v>
      </c>
      <c r="AF172" s="4">
        <v>19.060236370974199</v>
      </c>
      <c r="AG172" s="4">
        <v>23.825295463717801</v>
      </c>
      <c r="AH172" s="4">
        <v>30.6934383870997</v>
      </c>
      <c r="AI172" s="4">
        <v>12.684743931444601</v>
      </c>
      <c r="AJ172" s="4">
        <v>25.369487862889098</v>
      </c>
      <c r="AK172" s="4">
        <v>44.9886156653303</v>
      </c>
      <c r="AL172" s="4">
        <v>32.862763165352703</v>
      </c>
      <c r="AM172" s="4">
        <v>29.641896471780498</v>
      </c>
      <c r="AN172" s="4">
        <v>47.091699495968598</v>
      </c>
      <c r="AO172" s="4">
        <v>44.429724233863404</v>
      </c>
      <c r="AP172" s="4">
        <v>33.355413649204898</v>
      </c>
      <c r="AQ172" s="4">
        <v>10.5816601008063</v>
      </c>
      <c r="AR172" s="4">
        <v>37.495340362866699</v>
      </c>
      <c r="AS172" s="4">
        <v>20.604428770145599</v>
      </c>
      <c r="AT172" s="4">
        <v>28.031463124994399</v>
      </c>
      <c r="AU172" s="4">
        <v>30.200787903247502</v>
      </c>
      <c r="AV172" s="4">
        <v>32.303871733885799</v>
      </c>
      <c r="AW172" s="4">
        <v>31.744980302418799</v>
      </c>
      <c r="AX172" s="4">
        <v>23.266404032250801</v>
      </c>
      <c r="AY172" s="4">
        <v>23.332644979865599</v>
      </c>
      <c r="AZ172" s="4">
        <v>33.8480641330571</v>
      </c>
      <c r="BA172" s="4">
        <v>51.922999536326998</v>
      </c>
      <c r="BB172" s="38">
        <v>543</v>
      </c>
    </row>
    <row r="173" spans="1:54" x14ac:dyDescent="0.3">
      <c r="A173" s="31" t="s">
        <v>15</v>
      </c>
      <c r="B173" s="5" t="s">
        <v>168</v>
      </c>
      <c r="C173" s="5" t="s">
        <v>3</v>
      </c>
      <c r="D173" s="9">
        <v>30.2045172012091</v>
      </c>
      <c r="E173" s="8">
        <v>68.899995742683998</v>
      </c>
      <c r="F173" s="8">
        <v>46.9686844647619</v>
      </c>
      <c r="G173" s="3">
        <v>7.4627742247619002</v>
      </c>
      <c r="H173" s="4">
        <v>8.4067319847618993</v>
      </c>
      <c r="I173" s="4">
        <v>21.184685245714299</v>
      </c>
      <c r="J173" s="4">
        <v>4.4472521752380896</v>
      </c>
      <c r="K173" s="4">
        <v>8.2546701866666705</v>
      </c>
      <c r="L173" s="4">
        <v>15.001579348571401</v>
      </c>
      <c r="M173" s="4">
        <v>8.3307010857142902</v>
      </c>
      <c r="N173" s="4">
        <v>15.945537108571401</v>
      </c>
      <c r="O173" s="4">
        <v>18.885028259047601</v>
      </c>
      <c r="P173" s="4">
        <v>18.3212249942857</v>
      </c>
      <c r="Q173" s="4">
        <v>6.0310440990476204</v>
      </c>
      <c r="R173" s="4">
        <v>24.200207295238101</v>
      </c>
      <c r="S173" s="4">
        <v>12.85398416</v>
      </c>
      <c r="T173" s="4">
        <v>5.9550131999999998</v>
      </c>
      <c r="U173" s="4">
        <v>22.920538967618999</v>
      </c>
      <c r="V173" s="4">
        <v>9.1986279466666705</v>
      </c>
      <c r="W173" s="4">
        <v>19.981047817142901</v>
      </c>
      <c r="X173" s="4">
        <v>3.0155220495238102</v>
      </c>
      <c r="Y173" s="4">
        <v>13.569849222857099</v>
      </c>
      <c r="Z173" s="4">
        <v>25.783999219047601</v>
      </c>
      <c r="AA173" s="4">
        <v>21.260716144761901</v>
      </c>
      <c r="AB173" s="4">
        <v>6.0310440990476204</v>
      </c>
      <c r="AC173" s="4">
        <v>34.678503569523798</v>
      </c>
      <c r="AD173" s="4">
        <v>9.7624312114285701</v>
      </c>
      <c r="AE173" s="4">
        <v>5.9550131999999998</v>
      </c>
      <c r="AF173" s="4">
        <v>20.880561649523798</v>
      </c>
      <c r="AG173" s="4">
        <v>32.043136015238098</v>
      </c>
      <c r="AH173" s="4">
        <v>34.678503569523798</v>
      </c>
      <c r="AI173" s="4">
        <v>10.4782962742857</v>
      </c>
      <c r="AJ173" s="4">
        <v>31.327270952380999</v>
      </c>
      <c r="AK173" s="4">
        <v>50.852133375238097</v>
      </c>
      <c r="AL173" s="4">
        <v>29.8955408266667</v>
      </c>
      <c r="AM173" s="4">
        <v>41.425412731428601</v>
      </c>
      <c r="AN173" s="4">
        <v>47.044715363809502</v>
      </c>
      <c r="AO173" s="4">
        <v>47.912642224761903</v>
      </c>
      <c r="AP173" s="4">
        <v>43.4969770209524</v>
      </c>
      <c r="AQ173" s="4">
        <v>11.4222540342857</v>
      </c>
      <c r="AR173" s="4">
        <v>36.6424499885714</v>
      </c>
      <c r="AS173" s="4">
        <v>21.184685245714299</v>
      </c>
      <c r="AT173" s="4">
        <v>31.023147356190499</v>
      </c>
      <c r="AU173" s="4">
        <v>23.560373131428602</v>
      </c>
      <c r="AV173" s="4">
        <v>29.059200937142901</v>
      </c>
      <c r="AW173" s="4">
        <v>32.119166914285699</v>
      </c>
      <c r="AX173" s="4">
        <v>27.595883839999999</v>
      </c>
      <c r="AY173" s="4">
        <v>12.9300150590476</v>
      </c>
      <c r="AZ173" s="4">
        <v>36.338326392380999</v>
      </c>
      <c r="BA173" s="4">
        <v>46.9686844647619</v>
      </c>
      <c r="BB173" s="38">
        <v>454</v>
      </c>
    </row>
    <row r="174" spans="1:54" x14ac:dyDescent="0.3">
      <c r="A174" s="31" t="s">
        <v>15</v>
      </c>
      <c r="B174" s="5" t="s">
        <v>168</v>
      </c>
      <c r="C174" s="5" t="s">
        <v>4</v>
      </c>
      <c r="D174" s="9">
        <v>41.109180980797603</v>
      </c>
      <c r="E174" s="8">
        <v>70.712880960046704</v>
      </c>
      <c r="F174" s="8">
        <v>39.572369893000001</v>
      </c>
      <c r="G174" s="3">
        <v>7.2070951689999996</v>
      </c>
      <c r="H174" s="4">
        <v>9.3096827700000002</v>
      </c>
      <c r="I174" s="4">
        <v>23.958033380250001</v>
      </c>
      <c r="J174" s="4">
        <v>4.6548413850000001</v>
      </c>
      <c r="K174" s="4">
        <v>8.7840358697499994</v>
      </c>
      <c r="L174" s="4">
        <v>15.46859319875</v>
      </c>
      <c r="M174" s="4">
        <v>5.1835973455</v>
      </c>
      <c r="N174" s="4">
        <v>15.54146485575</v>
      </c>
      <c r="O174" s="4">
        <v>18.470513165749999</v>
      </c>
      <c r="P174" s="4">
        <v>21.028985070249998</v>
      </c>
      <c r="Q174" s="4">
        <v>6.2286730255</v>
      </c>
      <c r="R174" s="4">
        <v>21.706593405</v>
      </c>
      <c r="S174" s="4">
        <v>14.94605535875</v>
      </c>
      <c r="T174" s="4">
        <v>10.136143478999999</v>
      </c>
      <c r="U174" s="4">
        <v>26.807991912750001</v>
      </c>
      <c r="V174" s="4">
        <v>10.13925253925</v>
      </c>
      <c r="W174" s="4">
        <v>14.632805309</v>
      </c>
      <c r="X174" s="4">
        <v>6.0100580545</v>
      </c>
      <c r="Y174" s="4">
        <v>14.1164855895</v>
      </c>
      <c r="Z174" s="4">
        <v>25.231051212000001</v>
      </c>
      <c r="AA174" s="4">
        <v>23.3532967025</v>
      </c>
      <c r="AB174" s="4">
        <v>3.3787144929999999</v>
      </c>
      <c r="AC174" s="4">
        <v>36.500687329249999</v>
      </c>
      <c r="AD174" s="4">
        <v>8.2552799092499995</v>
      </c>
      <c r="AE174" s="4">
        <v>6.3837435202500004</v>
      </c>
      <c r="AF174" s="4">
        <v>17.947975325750001</v>
      </c>
      <c r="AG174" s="4">
        <v>32.283075886250003</v>
      </c>
      <c r="AH174" s="4">
        <v>28.6764192415</v>
      </c>
      <c r="AI174" s="4">
        <v>8.7049460922499993</v>
      </c>
      <c r="AJ174" s="4">
        <v>32.42571014</v>
      </c>
      <c r="AK174" s="4">
        <v>50.37368546575</v>
      </c>
      <c r="AL174" s="4">
        <v>26.583158821249999</v>
      </c>
      <c r="AM174" s="4">
        <v>32.821159027500002</v>
      </c>
      <c r="AN174" s="4">
        <v>46.253818161749997</v>
      </c>
      <c r="AO174" s="4">
        <v>47.457073396749998</v>
      </c>
      <c r="AP174" s="4">
        <v>39.949164418999999</v>
      </c>
      <c r="AQ174" s="4">
        <v>8.0335558779999996</v>
      </c>
      <c r="AR174" s="4">
        <v>32.656761351999997</v>
      </c>
      <c r="AS174" s="4">
        <v>16.14309247325</v>
      </c>
      <c r="AT174" s="4">
        <v>35.151688780249998</v>
      </c>
      <c r="AU174" s="4">
        <v>19.594678623250001</v>
      </c>
      <c r="AV174" s="4">
        <v>24.474353099750001</v>
      </c>
      <c r="AW174" s="4">
        <v>28.16320858225</v>
      </c>
      <c r="AX174" s="4">
        <v>21.928317436250001</v>
      </c>
      <c r="AY174" s="4">
        <v>16.377252745500002</v>
      </c>
      <c r="AZ174" s="4">
        <v>32.444364501499997</v>
      </c>
      <c r="BA174" s="4">
        <v>40.164670329750003</v>
      </c>
      <c r="BB174" s="38">
        <v>608</v>
      </c>
    </row>
    <row r="175" spans="1:54" x14ac:dyDescent="0.3">
      <c r="A175" s="31" t="s">
        <v>15</v>
      </c>
      <c r="B175" s="5" t="s">
        <v>168</v>
      </c>
      <c r="C175" s="5" t="s">
        <v>5</v>
      </c>
      <c r="D175" s="9">
        <v>65.479924189286805</v>
      </c>
      <c r="E175" s="8">
        <v>71.561934158665196</v>
      </c>
      <c r="F175" s="8">
        <v>26.0273791015995</v>
      </c>
      <c r="G175" s="3">
        <v>6.5933482914860297</v>
      </c>
      <c r="H175" s="4">
        <v>7.3030102558277701</v>
      </c>
      <c r="I175" s="4">
        <v>12.971112234522</v>
      </c>
      <c r="J175" s="4">
        <v>3.0250836852771599</v>
      </c>
      <c r="K175" s="4">
        <v>7.0525200443941101</v>
      </c>
      <c r="L175" s="4">
        <v>11.9449765544807</v>
      </c>
      <c r="M175" s="4">
        <v>4.7455384230715696</v>
      </c>
      <c r="N175" s="4">
        <v>13.5254160122358</v>
      </c>
      <c r="O175" s="4">
        <v>11.6496030878134</v>
      </c>
      <c r="P175" s="4">
        <v>12.8982259232804</v>
      </c>
      <c r="Q175" s="4">
        <v>3.8747609296582701</v>
      </c>
      <c r="R175" s="4">
        <v>16.4749306291022</v>
      </c>
      <c r="S175" s="4">
        <v>9.2670523980801605</v>
      </c>
      <c r="T175" s="4">
        <v>7.5508177100921898</v>
      </c>
      <c r="U175" s="4">
        <v>17.0403572635981</v>
      </c>
      <c r="V175" s="4">
        <v>7.7706221083487304</v>
      </c>
      <c r="W175" s="4">
        <v>10.43588611533</v>
      </c>
      <c r="X175" s="4">
        <v>3.47581533857237</v>
      </c>
      <c r="Y175" s="4">
        <v>9.0990340620329206</v>
      </c>
      <c r="Z175" s="4">
        <v>16.3993615606914</v>
      </c>
      <c r="AA175" s="4">
        <v>13.932801702934499</v>
      </c>
      <c r="AB175" s="4">
        <v>2.3307646275239802</v>
      </c>
      <c r="AC175" s="4">
        <v>26.552534358773499</v>
      </c>
      <c r="AD175" s="4">
        <v>7.5746007162936202</v>
      </c>
      <c r="AE175" s="4">
        <v>3.83141496706184</v>
      </c>
      <c r="AF175" s="4">
        <v>12.112994890528</v>
      </c>
      <c r="AG175" s="4">
        <v>28.478596052767902</v>
      </c>
      <c r="AH175" s="4">
        <v>18.325423254685901</v>
      </c>
      <c r="AI175" s="4">
        <v>7.3225732122227596</v>
      </c>
      <c r="AJ175" s="4">
        <v>20.141010017286</v>
      </c>
      <c r="AK175" s="4">
        <v>35.893618532627201</v>
      </c>
      <c r="AL175" s="4">
        <v>18.038489887631499</v>
      </c>
      <c r="AM175" s="4">
        <v>25.545961635127199</v>
      </c>
      <c r="AN175" s="4">
        <v>35.811146657240698</v>
      </c>
      <c r="AO175" s="4">
        <v>31.0096021221534</v>
      </c>
      <c r="AP175" s="4">
        <v>27.956515380868399</v>
      </c>
      <c r="AQ175" s="4">
        <v>5.4271973314054396</v>
      </c>
      <c r="AR175" s="4">
        <v>20.895555236861401</v>
      </c>
      <c r="AS175" s="4">
        <v>13.5407589188243</v>
      </c>
      <c r="AT175" s="4">
        <v>31.764147341728801</v>
      </c>
      <c r="AU175" s="4">
        <v>10.291650785484199</v>
      </c>
      <c r="AV175" s="4">
        <v>18.2218511302673</v>
      </c>
      <c r="AW175" s="4">
        <v>18.4892215409267</v>
      </c>
      <c r="AX175" s="4">
        <v>14.981183096540001</v>
      </c>
      <c r="AY175" s="4">
        <v>11.7098292496356</v>
      </c>
      <c r="AZ175" s="4">
        <v>26.2725037986947</v>
      </c>
      <c r="BA175" s="4">
        <v>26.658789240361301</v>
      </c>
      <c r="BB175" s="38">
        <v>1244</v>
      </c>
    </row>
    <row r="176" spans="1:54" x14ac:dyDescent="0.3">
      <c r="A176" s="31" t="s">
        <v>15</v>
      </c>
      <c r="B176" s="5" t="s">
        <v>168</v>
      </c>
      <c r="C176" s="5" t="s">
        <v>6</v>
      </c>
      <c r="D176" s="9">
        <v>94.117034210473093</v>
      </c>
      <c r="E176" s="8">
        <v>65.622855155382894</v>
      </c>
      <c r="F176" s="8">
        <v>14.327687482361201</v>
      </c>
      <c r="G176" s="3">
        <v>3.9745207972830898</v>
      </c>
      <c r="H176" s="4">
        <v>3.7011081391939298</v>
      </c>
      <c r="I176" s="4">
        <v>6.8889497060879101</v>
      </c>
      <c r="J176" s="4">
        <v>2.1909216112134802</v>
      </c>
      <c r="K176" s="4">
        <v>2.9943802135417599</v>
      </c>
      <c r="L176" s="4">
        <v>6.2671086166592396</v>
      </c>
      <c r="M176" s="4">
        <v>2.7048457760065898</v>
      </c>
      <c r="N176" s="4">
        <v>6.2082146228548902</v>
      </c>
      <c r="O176" s="4">
        <v>5.8331357566030597</v>
      </c>
      <c r="P176" s="4">
        <v>6.6260657034650503</v>
      </c>
      <c r="Q176" s="4">
        <v>2.2119789221460602</v>
      </c>
      <c r="R176" s="4">
        <v>8.62352596132631</v>
      </c>
      <c r="S176" s="4">
        <v>3.8616683411609598</v>
      </c>
      <c r="T176" s="4">
        <v>3.8567328096743898</v>
      </c>
      <c r="U176" s="4">
        <v>9.0785561323150699</v>
      </c>
      <c r="V176" s="4">
        <v>2.8976495368656501</v>
      </c>
      <c r="W176" s="4">
        <v>5.0079622508490402</v>
      </c>
      <c r="X176" s="4">
        <v>2.6620735616482598</v>
      </c>
      <c r="Y176" s="4">
        <v>4.7618576201653502</v>
      </c>
      <c r="Z176" s="4">
        <v>9.0574988213824899</v>
      </c>
      <c r="AA176" s="4">
        <v>6.7333250356074501</v>
      </c>
      <c r="AB176" s="4">
        <v>1.17294434460039</v>
      </c>
      <c r="AC176" s="4">
        <v>14.553392394605501</v>
      </c>
      <c r="AD176" s="4">
        <v>3.1493472915290601</v>
      </c>
      <c r="AE176" s="4">
        <v>1.48912921704787</v>
      </c>
      <c r="AF176" s="4">
        <v>5.2441958185595796</v>
      </c>
      <c r="AG176" s="4">
        <v>18.211070726947899</v>
      </c>
      <c r="AH176" s="4">
        <v>9.74810496758864</v>
      </c>
      <c r="AI176" s="4">
        <v>5.4468706423917803</v>
      </c>
      <c r="AJ176" s="4">
        <v>11.654427672753499</v>
      </c>
      <c r="AK176" s="4">
        <v>22.4794039007596</v>
      </c>
      <c r="AL176" s="4">
        <v>10.139305613286499</v>
      </c>
      <c r="AM176" s="4">
        <v>17.525400112228301</v>
      </c>
      <c r="AN176" s="4">
        <v>24.077107634936201</v>
      </c>
      <c r="AO176" s="4">
        <v>19.619591046765699</v>
      </c>
      <c r="AP176" s="4">
        <v>18.029453214048299</v>
      </c>
      <c r="AQ176" s="4">
        <v>4.0439434465537296</v>
      </c>
      <c r="AR176" s="4">
        <v>13.893714622305</v>
      </c>
      <c r="AS176" s="4">
        <v>10.2031351385774</v>
      </c>
      <c r="AT176" s="4">
        <v>24.837136430413</v>
      </c>
      <c r="AU176" s="4">
        <v>7.4716389276585096</v>
      </c>
      <c r="AV176" s="4">
        <v>13.7387475443177</v>
      </c>
      <c r="AW176" s="4">
        <v>10.637107998633599</v>
      </c>
      <c r="AX176" s="4">
        <v>9.0729630083353499</v>
      </c>
      <c r="AY176" s="4">
        <v>10.327173842659001</v>
      </c>
      <c r="AZ176" s="4">
        <v>17.889292730520701</v>
      </c>
      <c r="BA176" s="4">
        <v>17.171378556909101</v>
      </c>
      <c r="BB176" s="38">
        <v>1626</v>
      </c>
    </row>
    <row r="177" spans="1:54" x14ac:dyDescent="0.3">
      <c r="A177" s="31" t="s">
        <v>15</v>
      </c>
      <c r="B177" s="5" t="s">
        <v>168</v>
      </c>
      <c r="C177" s="5" t="s">
        <v>7</v>
      </c>
      <c r="D177" s="9">
        <v>115.911319737293</v>
      </c>
      <c r="E177" s="8">
        <v>53.879793376167399</v>
      </c>
      <c r="F177" s="8">
        <v>4.9977673650799197</v>
      </c>
      <c r="G177" s="3">
        <v>1.7459455213948301</v>
      </c>
      <c r="H177" s="4">
        <v>1.7459455213948301</v>
      </c>
      <c r="I177" s="4">
        <v>3.2270229825340699</v>
      </c>
      <c r="J177" s="4">
        <v>1.45925298849337</v>
      </c>
      <c r="K177" s="4">
        <v>1.2598583461753901</v>
      </c>
      <c r="L177" s="4">
        <v>2.2102082239684</v>
      </c>
      <c r="M177" s="4">
        <v>1.1487530572759399</v>
      </c>
      <c r="N177" s="4">
        <v>2.6546293795662002</v>
      </c>
      <c r="O177" s="4">
        <v>1.9899805718396</v>
      </c>
      <c r="P177" s="4">
        <v>1.2608498090104401</v>
      </c>
      <c r="Q177" s="4">
        <v>0.70730629018329105</v>
      </c>
      <c r="R177" s="4">
        <v>3.6704526752968198</v>
      </c>
      <c r="S177" s="4">
        <v>1.6576561679763</v>
      </c>
      <c r="T177" s="4">
        <v>2.3223049757029002</v>
      </c>
      <c r="U177" s="4">
        <v>2.7191113346687601</v>
      </c>
      <c r="V177" s="4">
        <v>1.6140072226845601</v>
      </c>
      <c r="W177" s="4">
        <v>1.5267093321010801</v>
      </c>
      <c r="X177" s="4">
        <v>0.64084140941063095</v>
      </c>
      <c r="Y177" s="4">
        <v>1.45925298849337</v>
      </c>
      <c r="Z177" s="4">
        <v>2.1883837513225299</v>
      </c>
      <c r="AA177" s="4">
        <v>2.3223049757029002</v>
      </c>
      <c r="AB177" s="4">
        <v>0.59719246411889004</v>
      </c>
      <c r="AC177" s="4">
        <v>7.7367202467244596</v>
      </c>
      <c r="AD177" s="4">
        <v>1.6814635662922699</v>
      </c>
      <c r="AE177" s="4">
        <v>0.81841157908273998</v>
      </c>
      <c r="AF177" s="4">
        <v>2.5415411649966502</v>
      </c>
      <c r="AG177" s="4">
        <v>8.7565093937952696</v>
      </c>
      <c r="AH177" s="4">
        <v>4.7090919065083598</v>
      </c>
      <c r="AI177" s="4">
        <v>3.1615495645964602</v>
      </c>
      <c r="AJ177" s="4">
        <v>5.2626354253355103</v>
      </c>
      <c r="AK177" s="4">
        <v>10.5014634523551</v>
      </c>
      <c r="AL177" s="4">
        <v>5.6167843018446799</v>
      </c>
      <c r="AM177" s="4">
        <v>13.169985601886699</v>
      </c>
      <c r="AN177" s="4">
        <v>15.9575447429983</v>
      </c>
      <c r="AO177" s="4">
        <v>11.1839708813873</v>
      </c>
      <c r="AP177" s="4">
        <v>7.58196601253327</v>
      </c>
      <c r="AQ177" s="4">
        <v>1.7687614568757499</v>
      </c>
      <c r="AR177" s="4">
        <v>5.7060651180982598</v>
      </c>
      <c r="AS177" s="4">
        <v>5.8370119539734802</v>
      </c>
      <c r="AT177" s="4">
        <v>20.869997143164799</v>
      </c>
      <c r="AU177" s="4">
        <v>4.1575313133513099</v>
      </c>
      <c r="AV177" s="4">
        <v>11.781163345506201</v>
      </c>
      <c r="AW177" s="4">
        <v>5.7030907295931197</v>
      </c>
      <c r="AX177" s="4">
        <v>3.36193566974949</v>
      </c>
      <c r="AY177" s="4">
        <v>8.57596483561802</v>
      </c>
      <c r="AZ177" s="4">
        <v>9.7296752070691994</v>
      </c>
      <c r="BA177" s="4">
        <v>8.60175515960408</v>
      </c>
      <c r="BB177" s="38">
        <v>1354</v>
      </c>
    </row>
    <row r="178" spans="1:54" x14ac:dyDescent="0.3">
      <c r="A178" s="31" t="s">
        <v>15</v>
      </c>
      <c r="B178" s="5" t="s">
        <v>8</v>
      </c>
      <c r="C178" s="5" t="s">
        <v>168</v>
      </c>
      <c r="D178" s="9">
        <v>54.606871881504503</v>
      </c>
      <c r="E178" s="8">
        <v>73.210357450481794</v>
      </c>
      <c r="F178" s="8">
        <v>33.015817177491797</v>
      </c>
      <c r="G178" s="3">
        <v>5.75744240348366</v>
      </c>
      <c r="H178" s="4">
        <v>7.6912026828106503</v>
      </c>
      <c r="I178" s="4">
        <v>17.843150165987499</v>
      </c>
      <c r="J178" s="4">
        <v>3.88715583029283</v>
      </c>
      <c r="K178" s="4">
        <v>6.0653026109019299</v>
      </c>
      <c r="L178" s="4">
        <v>10.767117747201</v>
      </c>
      <c r="M178" s="4">
        <v>5.3529963422339399</v>
      </c>
      <c r="N178" s="4">
        <v>10.6743894249768</v>
      </c>
      <c r="O178" s="4">
        <v>15.688719359630401</v>
      </c>
      <c r="P178" s="4">
        <v>12.425054484482599</v>
      </c>
      <c r="Q178" s="4">
        <v>3.0952878848063001</v>
      </c>
      <c r="R178" s="4">
        <v>18.5173604179496</v>
      </c>
      <c r="S178" s="4">
        <v>12.635080280801599</v>
      </c>
      <c r="T178" s="4">
        <v>6.0781376610611302</v>
      </c>
      <c r="U178" s="4">
        <v>15.453408102309901</v>
      </c>
      <c r="V178" s="4">
        <v>6.4733072578393296</v>
      </c>
      <c r="W178" s="4">
        <v>9.3931687302634792</v>
      </c>
      <c r="X178" s="4">
        <v>4.2406488841602101</v>
      </c>
      <c r="Y178" s="4">
        <v>12.1131538769906</v>
      </c>
      <c r="Z178" s="4">
        <v>17.146601802115502</v>
      </c>
      <c r="AA178" s="4">
        <v>17.147310784423698</v>
      </c>
      <c r="AB178" s="4">
        <v>2.1402149480455899</v>
      </c>
      <c r="AC178" s="4">
        <v>29.141148352720901</v>
      </c>
      <c r="AD178" s="4">
        <v>7.1236687893545101</v>
      </c>
      <c r="AE178" s="4">
        <v>5.3872968121638198</v>
      </c>
      <c r="AF178" s="4">
        <v>15.343577314919701</v>
      </c>
      <c r="AG178" s="4">
        <v>23.000293755623598</v>
      </c>
      <c r="AH178" s="4">
        <v>21.929479294497899</v>
      </c>
      <c r="AI178" s="4">
        <v>9.4852185527512898</v>
      </c>
      <c r="AJ178" s="4">
        <v>22.848229224631499</v>
      </c>
      <c r="AK178" s="4">
        <v>38.426582860900503</v>
      </c>
      <c r="AL178" s="4">
        <v>20.667329117525</v>
      </c>
      <c r="AM178" s="4">
        <v>30.4440037383808</v>
      </c>
      <c r="AN178" s="4">
        <v>40.876164396813898</v>
      </c>
      <c r="AO178" s="4">
        <v>39.042970138149897</v>
      </c>
      <c r="AP178" s="4">
        <v>33.816213648683302</v>
      </c>
      <c r="AQ178" s="4">
        <v>7.7401433805347999</v>
      </c>
      <c r="AR178" s="4">
        <v>28.658802195003499</v>
      </c>
      <c r="AS178" s="4">
        <v>16.125188485432901</v>
      </c>
      <c r="AT178" s="4">
        <v>31.259328260986599</v>
      </c>
      <c r="AU178" s="4">
        <v>16.5717876298486</v>
      </c>
      <c r="AV178" s="4">
        <v>23.5994684949546</v>
      </c>
      <c r="AW178" s="4">
        <v>23.342490952966699</v>
      </c>
      <c r="AX178" s="4">
        <v>18.326677999040601</v>
      </c>
      <c r="AY178" s="4">
        <v>14.5431538575359</v>
      </c>
      <c r="AZ178" s="4">
        <v>27.820754414401101</v>
      </c>
      <c r="BA178" s="4">
        <v>33.345334412335198</v>
      </c>
      <c r="BB178" s="38">
        <v>3823</v>
      </c>
    </row>
    <row r="179" spans="1:54" x14ac:dyDescent="0.3">
      <c r="A179" s="31" t="s">
        <v>15</v>
      </c>
      <c r="B179" s="5" t="s">
        <v>8</v>
      </c>
      <c r="C179" s="5" t="s">
        <v>1</v>
      </c>
      <c r="D179" s="9">
        <v>16.163297886870499</v>
      </c>
      <c r="E179" s="8">
        <v>55.982572983461303</v>
      </c>
      <c r="F179" s="8">
        <v>54.716981132075503</v>
      </c>
      <c r="G179" s="3">
        <v>3.7735849056603801</v>
      </c>
      <c r="H179" s="4">
        <v>7.5471698113207504</v>
      </c>
      <c r="I179" s="4">
        <v>20.754716981132098</v>
      </c>
      <c r="J179" s="4">
        <v>3.7735849056603801</v>
      </c>
      <c r="K179" s="4">
        <v>7.5471698113207504</v>
      </c>
      <c r="L179" s="4">
        <v>9.4339622641509404</v>
      </c>
      <c r="M179" s="4">
        <v>7.5471698113207504</v>
      </c>
      <c r="N179" s="4">
        <v>13.207547169811299</v>
      </c>
      <c r="O179" s="4">
        <v>18.867924528301899</v>
      </c>
      <c r="P179" s="4">
        <v>11.320754716981099</v>
      </c>
      <c r="Q179" s="4">
        <v>1.88679245283019</v>
      </c>
      <c r="R179" s="4">
        <v>32.075471698113198</v>
      </c>
      <c r="S179" s="4">
        <v>18.867924528301899</v>
      </c>
      <c r="T179" s="4">
        <v>3.7735849056603801</v>
      </c>
      <c r="U179" s="4">
        <v>16.981132075471699</v>
      </c>
      <c r="V179" s="4">
        <v>11.320754716981099</v>
      </c>
      <c r="W179" s="4">
        <v>7.5471698113207504</v>
      </c>
      <c r="X179" s="4">
        <v>0</v>
      </c>
      <c r="Y179" s="4">
        <v>9.4339622641509404</v>
      </c>
      <c r="Z179" s="4">
        <v>16.981132075471699</v>
      </c>
      <c r="AA179" s="4">
        <v>26.415094339622598</v>
      </c>
      <c r="AB179" s="4">
        <v>0</v>
      </c>
      <c r="AC179" s="4">
        <v>24.528301886792502</v>
      </c>
      <c r="AD179" s="4">
        <v>7.5471698113207504</v>
      </c>
      <c r="AE179" s="4">
        <v>3.7735849056603801</v>
      </c>
      <c r="AF179" s="4">
        <v>13.207547169811299</v>
      </c>
      <c r="AG179" s="4">
        <v>24.528301886792502</v>
      </c>
      <c r="AH179" s="4">
        <v>20.754716981132098</v>
      </c>
      <c r="AI179" s="4">
        <v>18.867924528301899</v>
      </c>
      <c r="AJ179" s="4">
        <v>43.396226415094297</v>
      </c>
      <c r="AK179" s="4">
        <v>60.377358490566003</v>
      </c>
      <c r="AL179" s="4">
        <v>35.849056603773597</v>
      </c>
      <c r="AM179" s="4">
        <v>37.735849056603797</v>
      </c>
      <c r="AN179" s="4">
        <v>60.377358490566003</v>
      </c>
      <c r="AO179" s="4">
        <v>64.150943396226396</v>
      </c>
      <c r="AP179" s="4">
        <v>50.943396226415103</v>
      </c>
      <c r="AQ179" s="4">
        <v>15.094339622641501</v>
      </c>
      <c r="AR179" s="4">
        <v>47.169811320754697</v>
      </c>
      <c r="AS179" s="4">
        <v>16.981132075471699</v>
      </c>
      <c r="AT179" s="4">
        <v>32.075471698113198</v>
      </c>
      <c r="AU179" s="4">
        <v>32.075471698113198</v>
      </c>
      <c r="AV179" s="4">
        <v>28.301886792452802</v>
      </c>
      <c r="AW179" s="4">
        <v>35.849056603773597</v>
      </c>
      <c r="AX179" s="4">
        <v>30.188679245283002</v>
      </c>
      <c r="AY179" s="4">
        <v>18.867924528301899</v>
      </c>
      <c r="AZ179" s="4">
        <v>20.754716981132098</v>
      </c>
      <c r="BA179" s="4">
        <v>54.716981132075503</v>
      </c>
      <c r="BB179" s="38">
        <v>1020</v>
      </c>
    </row>
    <row r="180" spans="1:54" x14ac:dyDescent="0.3">
      <c r="A180" s="31" t="s">
        <v>15</v>
      </c>
      <c r="B180" s="5" t="s">
        <v>8</v>
      </c>
      <c r="C180" s="5" t="s">
        <v>2</v>
      </c>
      <c r="D180" s="9">
        <v>35.305402679274998</v>
      </c>
      <c r="E180" s="8">
        <v>72.200296979586597</v>
      </c>
      <c r="F180" s="8">
        <v>40.425531914893597</v>
      </c>
      <c r="G180" s="3">
        <v>4.2553191489361701</v>
      </c>
      <c r="H180" s="4">
        <v>14.893617021276601</v>
      </c>
      <c r="I180" s="4">
        <v>21.2765957446809</v>
      </c>
      <c r="J180" s="4">
        <v>4.2553191489361701</v>
      </c>
      <c r="K180" s="4">
        <v>2.12765957446809</v>
      </c>
      <c r="L180" s="4">
        <v>6.3829787234042596</v>
      </c>
      <c r="M180" s="4">
        <v>4.2553191489361701</v>
      </c>
      <c r="N180" s="4">
        <v>6.3829787234042596</v>
      </c>
      <c r="O180" s="4">
        <v>25.531914893617</v>
      </c>
      <c r="P180" s="4">
        <v>10.6382978723404</v>
      </c>
      <c r="Q180" s="4">
        <v>2.12765957446809</v>
      </c>
      <c r="R180" s="4">
        <v>14.893617021276601</v>
      </c>
      <c r="S180" s="4">
        <v>19.148936170212799</v>
      </c>
      <c r="T180" s="4">
        <v>4.2553191489361701</v>
      </c>
      <c r="U180" s="4">
        <v>12.7659574468085</v>
      </c>
      <c r="V180" s="4">
        <v>2.12765957446809</v>
      </c>
      <c r="W180" s="4">
        <v>14.893617021276601</v>
      </c>
      <c r="X180" s="4">
        <v>8.5106382978723403</v>
      </c>
      <c r="Y180" s="4">
        <v>23.404255319148898</v>
      </c>
      <c r="Z180" s="4">
        <v>14.893617021276601</v>
      </c>
      <c r="AA180" s="4">
        <v>19.148936170212799</v>
      </c>
      <c r="AB180" s="4">
        <v>0</v>
      </c>
      <c r="AC180" s="4">
        <v>34.042553191489397</v>
      </c>
      <c r="AD180" s="4">
        <v>10.6382978723404</v>
      </c>
      <c r="AE180" s="4">
        <v>8.5106382978723403</v>
      </c>
      <c r="AF180" s="4">
        <v>17.021276595744698</v>
      </c>
      <c r="AG180" s="4">
        <v>21.2765957446809</v>
      </c>
      <c r="AH180" s="4">
        <v>29.787234042553202</v>
      </c>
      <c r="AI180" s="4">
        <v>14.893617021276601</v>
      </c>
      <c r="AJ180" s="4">
        <v>29.787234042553202</v>
      </c>
      <c r="AK180" s="4">
        <v>42.553191489361701</v>
      </c>
      <c r="AL180" s="4">
        <v>23.404255319148898</v>
      </c>
      <c r="AM180" s="4">
        <v>27.659574468085101</v>
      </c>
      <c r="AN180" s="4">
        <v>46.808510638297903</v>
      </c>
      <c r="AO180" s="4">
        <v>46.808510638297903</v>
      </c>
      <c r="AP180" s="4">
        <v>29.787234042553202</v>
      </c>
      <c r="AQ180" s="4">
        <v>10.6382978723404</v>
      </c>
      <c r="AR180" s="4">
        <v>48.936170212766001</v>
      </c>
      <c r="AS180" s="4">
        <v>25.531914893617</v>
      </c>
      <c r="AT180" s="4">
        <v>29.787234042553202</v>
      </c>
      <c r="AU180" s="4">
        <v>23.404255319148898</v>
      </c>
      <c r="AV180" s="4">
        <v>27.659574468085101</v>
      </c>
      <c r="AW180" s="4">
        <v>31.914893617021299</v>
      </c>
      <c r="AX180" s="4">
        <v>25.531914893617</v>
      </c>
      <c r="AY180" s="4">
        <v>14.893617021276601</v>
      </c>
      <c r="AZ180" s="4">
        <v>36.170212765957402</v>
      </c>
      <c r="BA180" s="4">
        <v>40.425531914893597</v>
      </c>
      <c r="BB180" s="38">
        <v>317</v>
      </c>
    </row>
    <row r="181" spans="1:54" x14ac:dyDescent="0.3">
      <c r="A181" s="31" t="s">
        <v>15</v>
      </c>
      <c r="B181" s="5" t="s">
        <v>8</v>
      </c>
      <c r="C181" s="5" t="s">
        <v>3</v>
      </c>
      <c r="D181" s="9">
        <v>42.490476190476201</v>
      </c>
      <c r="E181" s="8">
        <v>69.870023092400899</v>
      </c>
      <c r="F181" s="8">
        <v>40</v>
      </c>
      <c r="G181" s="3">
        <v>8.5714285714285694</v>
      </c>
      <c r="H181" s="4">
        <v>5.71428571428571</v>
      </c>
      <c r="I181" s="4">
        <v>18.571428571428601</v>
      </c>
      <c r="J181" s="4">
        <v>5.71428571428571</v>
      </c>
      <c r="K181" s="4">
        <v>8.5714285714285694</v>
      </c>
      <c r="L181" s="4">
        <v>15.714285714285699</v>
      </c>
      <c r="M181" s="4">
        <v>7.1428571428571397</v>
      </c>
      <c r="N181" s="4">
        <v>12.8571428571429</v>
      </c>
      <c r="O181" s="4">
        <v>17.1428571428571</v>
      </c>
      <c r="P181" s="4">
        <v>12.8571428571429</v>
      </c>
      <c r="Q181" s="4">
        <v>5.71428571428571</v>
      </c>
      <c r="R181" s="4">
        <v>21.428571428571399</v>
      </c>
      <c r="S181" s="4">
        <v>11.4285714285714</v>
      </c>
      <c r="T181" s="4">
        <v>7.1428571428571397</v>
      </c>
      <c r="U181" s="4">
        <v>15.714285714285699</v>
      </c>
      <c r="V181" s="4">
        <v>5.71428571428571</v>
      </c>
      <c r="W181" s="4">
        <v>11.4285714285714</v>
      </c>
      <c r="X181" s="4">
        <v>2.8571428571428599</v>
      </c>
      <c r="Y181" s="4">
        <v>12.8571428571429</v>
      </c>
      <c r="Z181" s="4">
        <v>21.428571428571399</v>
      </c>
      <c r="AA181" s="4">
        <v>17.1428571428571</v>
      </c>
      <c r="AB181" s="4">
        <v>5.71428571428571</v>
      </c>
      <c r="AC181" s="4">
        <v>32.857142857142897</v>
      </c>
      <c r="AD181" s="4">
        <v>10</v>
      </c>
      <c r="AE181" s="4">
        <v>7.1428571428571397</v>
      </c>
      <c r="AF181" s="4">
        <v>24.285714285714299</v>
      </c>
      <c r="AG181" s="4">
        <v>22.8571428571429</v>
      </c>
      <c r="AH181" s="4">
        <v>32.857142857142897</v>
      </c>
      <c r="AI181" s="4">
        <v>11.4285714285714</v>
      </c>
      <c r="AJ181" s="4">
        <v>21.428571428571399</v>
      </c>
      <c r="AK181" s="4">
        <v>41.428571428571402</v>
      </c>
      <c r="AL181" s="4">
        <v>18.571428571428601</v>
      </c>
      <c r="AM181" s="4">
        <v>40</v>
      </c>
      <c r="AN181" s="4">
        <v>38.571428571428598</v>
      </c>
      <c r="AO181" s="4">
        <v>37.142857142857103</v>
      </c>
      <c r="AP181" s="4">
        <v>45.714285714285701</v>
      </c>
      <c r="AQ181" s="4">
        <v>8.5714285714285694</v>
      </c>
      <c r="AR181" s="4">
        <v>25.714285714285701</v>
      </c>
      <c r="AS181" s="4">
        <v>18.571428571428601</v>
      </c>
      <c r="AT181" s="4">
        <v>27.1428571428571</v>
      </c>
      <c r="AU181" s="4">
        <v>18.571428571428601</v>
      </c>
      <c r="AV181" s="4">
        <v>34.285714285714299</v>
      </c>
      <c r="AW181" s="4">
        <v>21.428571428571399</v>
      </c>
      <c r="AX181" s="4">
        <v>17.1428571428571</v>
      </c>
      <c r="AY181" s="4">
        <v>10</v>
      </c>
      <c r="AZ181" s="4">
        <v>31.428571428571399</v>
      </c>
      <c r="BA181" s="4">
        <v>40</v>
      </c>
      <c r="BB181" s="38">
        <v>247</v>
      </c>
    </row>
    <row r="182" spans="1:54" x14ac:dyDescent="0.3">
      <c r="A182" s="31" t="s">
        <v>15</v>
      </c>
      <c r="B182" s="5" t="s">
        <v>8</v>
      </c>
      <c r="C182" s="5" t="s">
        <v>4</v>
      </c>
      <c r="D182" s="9">
        <v>35.146920122887899</v>
      </c>
      <c r="E182" s="8">
        <v>69.916839470816399</v>
      </c>
      <c r="F182" s="8">
        <v>44.047619047619101</v>
      </c>
      <c r="G182" s="3">
        <v>7.1428571428571397</v>
      </c>
      <c r="H182" s="4">
        <v>9.5238095238095202</v>
      </c>
      <c r="I182" s="4">
        <v>29.1666666666667</v>
      </c>
      <c r="J182" s="4">
        <v>4.7619047619047601</v>
      </c>
      <c r="K182" s="4">
        <v>8.9285714285714306</v>
      </c>
      <c r="L182" s="4">
        <v>17.261904761904798</v>
      </c>
      <c r="M182" s="4">
        <v>7.1428571428571397</v>
      </c>
      <c r="N182" s="4">
        <v>16.071428571428601</v>
      </c>
      <c r="O182" s="4">
        <v>19.6428571428571</v>
      </c>
      <c r="P182" s="4">
        <v>25.595238095238098</v>
      </c>
      <c r="Q182" s="4">
        <v>4.7619047619047601</v>
      </c>
      <c r="R182" s="4">
        <v>27.380952380952401</v>
      </c>
      <c r="S182" s="4">
        <v>18.452380952380999</v>
      </c>
      <c r="T182" s="4">
        <v>10.714285714285699</v>
      </c>
      <c r="U182" s="4">
        <v>30.3571428571429</v>
      </c>
      <c r="V182" s="4">
        <v>12.5</v>
      </c>
      <c r="W182" s="4">
        <v>10.714285714285699</v>
      </c>
      <c r="X182" s="4">
        <v>8.3333333333333304</v>
      </c>
      <c r="Y182" s="4">
        <v>15.476190476190499</v>
      </c>
      <c r="Z182" s="4">
        <v>28.571428571428601</v>
      </c>
      <c r="AA182" s="4">
        <v>26.1904761904762</v>
      </c>
      <c r="AB182" s="4">
        <v>3.5714285714285698</v>
      </c>
      <c r="AC182" s="4">
        <v>44.642857142857103</v>
      </c>
      <c r="AD182" s="4">
        <v>6.5476190476190501</v>
      </c>
      <c r="AE182" s="4">
        <v>7.7380952380952399</v>
      </c>
      <c r="AF182" s="4">
        <v>20.8333333333333</v>
      </c>
      <c r="AG182" s="4">
        <v>32.738095238095198</v>
      </c>
      <c r="AH182" s="4">
        <v>27.380952380952401</v>
      </c>
      <c r="AI182" s="4">
        <v>6.5476190476190501</v>
      </c>
      <c r="AJ182" s="4">
        <v>28.571428571428601</v>
      </c>
      <c r="AK182" s="4">
        <v>49.404761904761898</v>
      </c>
      <c r="AL182" s="4">
        <v>30.3571428571429</v>
      </c>
      <c r="AM182" s="4">
        <v>40.476190476190503</v>
      </c>
      <c r="AN182" s="4">
        <v>50.595238095238102</v>
      </c>
      <c r="AO182" s="4">
        <v>52.976190476190503</v>
      </c>
      <c r="AP182" s="4">
        <v>45.238095238095198</v>
      </c>
      <c r="AQ182" s="4">
        <v>8.3333333333333304</v>
      </c>
      <c r="AR182" s="4">
        <v>32.142857142857103</v>
      </c>
      <c r="AS182" s="4">
        <v>17.261904761904798</v>
      </c>
      <c r="AT182" s="4">
        <v>44.642857142857103</v>
      </c>
      <c r="AU182" s="4">
        <v>19.6428571428571</v>
      </c>
      <c r="AV182" s="4">
        <v>24.404761904761902</v>
      </c>
      <c r="AW182" s="4">
        <v>33.928571428571402</v>
      </c>
      <c r="AX182" s="4">
        <v>25.595238095238098</v>
      </c>
      <c r="AY182" s="4">
        <v>22.619047619047599</v>
      </c>
      <c r="AZ182" s="4">
        <v>39.285714285714299</v>
      </c>
      <c r="BA182" s="4">
        <v>39.880952380952401</v>
      </c>
      <c r="BB182" s="38">
        <v>292</v>
      </c>
    </row>
    <row r="183" spans="1:54" x14ac:dyDescent="0.3">
      <c r="A183" s="31" t="s">
        <v>15</v>
      </c>
      <c r="B183" s="5" t="s">
        <v>8</v>
      </c>
      <c r="C183" s="5" t="s">
        <v>5</v>
      </c>
      <c r="D183" s="9">
        <v>67.661041292639098</v>
      </c>
      <c r="E183" s="8">
        <v>69.157845788930999</v>
      </c>
      <c r="F183" s="8">
        <v>22.505307855626299</v>
      </c>
      <c r="G183" s="3">
        <v>7.6433121019108299</v>
      </c>
      <c r="H183" s="4">
        <v>6.3694267515923597</v>
      </c>
      <c r="I183" s="4">
        <v>14.861995753715499</v>
      </c>
      <c r="J183" s="4">
        <v>2.9723991507431</v>
      </c>
      <c r="K183" s="4">
        <v>8.7048832271762198</v>
      </c>
      <c r="L183" s="4">
        <v>12.526539278131599</v>
      </c>
      <c r="M183" s="4">
        <v>5.7324840764331197</v>
      </c>
      <c r="N183" s="4">
        <v>14.2250530785563</v>
      </c>
      <c r="O183" s="4">
        <v>12.101910828025501</v>
      </c>
      <c r="P183" s="4">
        <v>11.8895966029724</v>
      </c>
      <c r="Q183" s="4">
        <v>2.7600849256900202</v>
      </c>
      <c r="R183" s="4">
        <v>17.834394904458598</v>
      </c>
      <c r="S183" s="4">
        <v>9.7664543524416096</v>
      </c>
      <c r="T183" s="4">
        <v>7.6433121019108299</v>
      </c>
      <c r="U183" s="4">
        <v>14.861995753715499</v>
      </c>
      <c r="V183" s="4">
        <v>8.7048832271762198</v>
      </c>
      <c r="W183" s="4">
        <v>9.5541401273885391</v>
      </c>
      <c r="X183" s="4">
        <v>2.7600849256900202</v>
      </c>
      <c r="Y183" s="4">
        <v>8.4925690021231404</v>
      </c>
      <c r="Z183" s="4">
        <v>18.471337579617799</v>
      </c>
      <c r="AA183" s="4">
        <v>15.4989384288747</v>
      </c>
      <c r="AB183" s="4">
        <v>2.5477707006369399</v>
      </c>
      <c r="AC183" s="4">
        <v>29.511677282377899</v>
      </c>
      <c r="AD183" s="4">
        <v>7.2186836518046702</v>
      </c>
      <c r="AE183" s="4">
        <v>4.2462845010615702</v>
      </c>
      <c r="AF183" s="4">
        <v>13.8004246284501</v>
      </c>
      <c r="AG183" s="4">
        <v>27.176220806794099</v>
      </c>
      <c r="AH183" s="4">
        <v>16.135881104033999</v>
      </c>
      <c r="AI183" s="4">
        <v>5.3078556263269601</v>
      </c>
      <c r="AJ183" s="4">
        <v>17.197452229299401</v>
      </c>
      <c r="AK183" s="4">
        <v>34.394904458598702</v>
      </c>
      <c r="AL183" s="4">
        <v>16.985138004246298</v>
      </c>
      <c r="AM183" s="4">
        <v>26.1146496815287</v>
      </c>
      <c r="AN183" s="4">
        <v>38.0042462845011</v>
      </c>
      <c r="AO183" s="4">
        <v>31.847133757961799</v>
      </c>
      <c r="AP183" s="4">
        <v>28.6624203821656</v>
      </c>
      <c r="AQ183" s="4">
        <v>4.2462845010615702</v>
      </c>
      <c r="AR183" s="4">
        <v>18.683651804670902</v>
      </c>
      <c r="AS183" s="4">
        <v>12.526539278131599</v>
      </c>
      <c r="AT183" s="4">
        <v>33.3333333333333</v>
      </c>
      <c r="AU183" s="4">
        <v>7.8556263269639102</v>
      </c>
      <c r="AV183" s="4">
        <v>16.560509554140101</v>
      </c>
      <c r="AW183" s="4">
        <v>16.7728237791932</v>
      </c>
      <c r="AX183" s="4">
        <v>13.1634819532909</v>
      </c>
      <c r="AY183" s="4">
        <v>13.1634819532909</v>
      </c>
      <c r="AZ183" s="4">
        <v>27.388535031847098</v>
      </c>
      <c r="BA183" s="4">
        <v>25.4777070063694</v>
      </c>
      <c r="BB183" s="38">
        <v>557</v>
      </c>
    </row>
    <row r="184" spans="1:54" x14ac:dyDescent="0.3">
      <c r="A184" s="31" t="s">
        <v>15</v>
      </c>
      <c r="B184" s="5" t="s">
        <v>8</v>
      </c>
      <c r="C184" s="5" t="s">
        <v>6</v>
      </c>
      <c r="D184" s="9">
        <v>94.568690958164595</v>
      </c>
      <c r="E184" s="8">
        <v>64.7976431589897</v>
      </c>
      <c r="F184" s="8">
        <v>14.0556368960469</v>
      </c>
      <c r="G184" s="3">
        <v>4.5387994143484596</v>
      </c>
      <c r="H184" s="4">
        <v>3.6603221083455302</v>
      </c>
      <c r="I184" s="4">
        <v>9.0775988286969191</v>
      </c>
      <c r="J184" s="4">
        <v>2.7818448023426101</v>
      </c>
      <c r="K184" s="4">
        <v>3.6603221083455302</v>
      </c>
      <c r="L184" s="4">
        <v>7.17423133235725</v>
      </c>
      <c r="M184" s="4">
        <v>2.6354319180087802</v>
      </c>
      <c r="N184" s="4">
        <v>7.17423133235725</v>
      </c>
      <c r="O184" s="4">
        <v>6.4421669106881403</v>
      </c>
      <c r="P184" s="4">
        <v>7.7598828696925297</v>
      </c>
      <c r="Q184" s="4">
        <v>1.9033674963396801</v>
      </c>
      <c r="R184" s="4">
        <v>8.7847730600292806</v>
      </c>
      <c r="S184" s="4">
        <v>3.51390922401171</v>
      </c>
      <c r="T184" s="4">
        <v>4.5387994143484596</v>
      </c>
      <c r="U184" s="4">
        <v>8.6383601756954604</v>
      </c>
      <c r="V184" s="4">
        <v>2.7818448023426101</v>
      </c>
      <c r="W184" s="4">
        <v>4.8316251830161097</v>
      </c>
      <c r="X184" s="4">
        <v>2.7818448023426101</v>
      </c>
      <c r="Y184" s="4">
        <v>5.2708638360175701</v>
      </c>
      <c r="Z184" s="4">
        <v>9.5168374816983903</v>
      </c>
      <c r="AA184" s="4">
        <v>8.199121522694</v>
      </c>
      <c r="AB184" s="4">
        <v>1.02489019033675</v>
      </c>
      <c r="AC184" s="4">
        <v>16.105417276720399</v>
      </c>
      <c r="AD184" s="4">
        <v>2.9282576866764298</v>
      </c>
      <c r="AE184" s="4">
        <v>1.7569546120058599</v>
      </c>
      <c r="AF184" s="4">
        <v>6.4421669106881403</v>
      </c>
      <c r="AG184" s="4">
        <v>18.301610541727701</v>
      </c>
      <c r="AH184" s="4">
        <v>9.3704245973645701</v>
      </c>
      <c r="AI184" s="4">
        <v>4.5387994143484596</v>
      </c>
      <c r="AJ184" s="4">
        <v>10.102489019033699</v>
      </c>
      <c r="AK184" s="4">
        <v>21.229868228404101</v>
      </c>
      <c r="AL184" s="4">
        <v>10.2489019033675</v>
      </c>
      <c r="AM184" s="4">
        <v>17.423133235724698</v>
      </c>
      <c r="AN184" s="4">
        <v>26.6471449487555</v>
      </c>
      <c r="AO184" s="4">
        <v>19.3265007320644</v>
      </c>
      <c r="AP184" s="4">
        <v>19.3265007320644</v>
      </c>
      <c r="AQ184" s="4">
        <v>4.099560761347</v>
      </c>
      <c r="AR184" s="4">
        <v>13.3235724743777</v>
      </c>
      <c r="AS184" s="4">
        <v>9.22401171303075</v>
      </c>
      <c r="AT184" s="4">
        <v>26.061493411420201</v>
      </c>
      <c r="AU184" s="4">
        <v>6.8814055636895999</v>
      </c>
      <c r="AV184" s="4">
        <v>14.0556368960469</v>
      </c>
      <c r="AW184" s="4">
        <v>9.9560761346998508</v>
      </c>
      <c r="AX184" s="4">
        <v>8.0527086383601798</v>
      </c>
      <c r="AY184" s="4">
        <v>11.4202049780381</v>
      </c>
      <c r="AZ184" s="4">
        <v>16.983894582723298</v>
      </c>
      <c r="BA184" s="4">
        <v>15.8125915080527</v>
      </c>
      <c r="BB184" s="38">
        <v>741</v>
      </c>
    </row>
    <row r="185" spans="1:54" x14ac:dyDescent="0.3">
      <c r="A185" s="31" t="s">
        <v>15</v>
      </c>
      <c r="B185" s="5" t="s">
        <v>8</v>
      </c>
      <c r="C185" s="5" t="s">
        <v>7</v>
      </c>
      <c r="D185" s="9">
        <v>116.51479198767299</v>
      </c>
      <c r="E185" s="8">
        <v>52.966865341167001</v>
      </c>
      <c r="F185" s="8">
        <v>4.47284345047923</v>
      </c>
      <c r="G185" s="3">
        <v>2.0766773162939298</v>
      </c>
      <c r="H185" s="4">
        <v>2.0766773162939298</v>
      </c>
      <c r="I185" s="4">
        <v>3.6741214057508</v>
      </c>
      <c r="J185" s="4">
        <v>1.4376996805111799</v>
      </c>
      <c r="K185" s="4">
        <v>1.4376996805111799</v>
      </c>
      <c r="L185" s="4">
        <v>2.5559105431309899</v>
      </c>
      <c r="M185" s="4">
        <v>1.59744408945687</v>
      </c>
      <c r="N185" s="4">
        <v>1.91693290734824</v>
      </c>
      <c r="O185" s="4">
        <v>1.91693290734824</v>
      </c>
      <c r="P185" s="4">
        <v>0.95846645367412098</v>
      </c>
      <c r="Q185" s="4">
        <v>0.798722044728435</v>
      </c>
      <c r="R185" s="4">
        <v>3.51437699680511</v>
      </c>
      <c r="S185" s="4">
        <v>1.91693290734824</v>
      </c>
      <c r="T185" s="4">
        <v>1.91693290734824</v>
      </c>
      <c r="U185" s="4">
        <v>2.8753993610223598</v>
      </c>
      <c r="V185" s="4">
        <v>1.59744408945687</v>
      </c>
      <c r="W185" s="4">
        <v>0.95846645367412098</v>
      </c>
      <c r="X185" s="4">
        <v>0.798722044728435</v>
      </c>
      <c r="Y185" s="4">
        <v>1.4376996805111799</v>
      </c>
      <c r="Z185" s="4">
        <v>2.3961661341852998</v>
      </c>
      <c r="AA185" s="4">
        <v>1.91693290734824</v>
      </c>
      <c r="AB185" s="4">
        <v>0.47923322683706099</v>
      </c>
      <c r="AC185" s="4">
        <v>8.4664536741214107</v>
      </c>
      <c r="AD185" s="4">
        <v>1.11821086261981</v>
      </c>
      <c r="AE185" s="4">
        <v>0.63897763578274802</v>
      </c>
      <c r="AF185" s="4">
        <v>3.0351437699680499</v>
      </c>
      <c r="AG185" s="4">
        <v>8.1469648562300296</v>
      </c>
      <c r="AH185" s="4">
        <v>4.7923322683706102</v>
      </c>
      <c r="AI185" s="4">
        <v>3.19488817891374</v>
      </c>
      <c r="AJ185" s="4">
        <v>4.9520766773162901</v>
      </c>
      <c r="AK185" s="4">
        <v>10.702875399361</v>
      </c>
      <c r="AL185" s="4">
        <v>5.1118210862619797</v>
      </c>
      <c r="AM185" s="4">
        <v>16.613418530351399</v>
      </c>
      <c r="AN185" s="4">
        <v>18.5303514376997</v>
      </c>
      <c r="AO185" s="4">
        <v>12.779552715655001</v>
      </c>
      <c r="AP185" s="4">
        <v>8.3067092651757193</v>
      </c>
      <c r="AQ185" s="4">
        <v>1.7571884984025601</v>
      </c>
      <c r="AR185" s="4">
        <v>4.7923322683706102</v>
      </c>
      <c r="AS185" s="4">
        <v>5.7507987220447303</v>
      </c>
      <c r="AT185" s="4">
        <v>21.405750798722</v>
      </c>
      <c r="AU185" s="4">
        <v>3.6741214057508</v>
      </c>
      <c r="AV185" s="4">
        <v>13.258785942492</v>
      </c>
      <c r="AW185" s="4">
        <v>6.2300319488817903</v>
      </c>
      <c r="AX185" s="4">
        <v>2.71565495207668</v>
      </c>
      <c r="AY185" s="4">
        <v>9.7444089456868994</v>
      </c>
      <c r="AZ185" s="4">
        <v>8.9456869009584707</v>
      </c>
      <c r="BA185" s="4">
        <v>7.9872204472843498</v>
      </c>
      <c r="BB185" s="38">
        <v>649</v>
      </c>
    </row>
    <row r="186" spans="1:54" x14ac:dyDescent="0.3">
      <c r="A186" s="31" t="s">
        <v>15</v>
      </c>
      <c r="B186" s="5" t="s">
        <v>9</v>
      </c>
      <c r="C186" s="5" t="s">
        <v>168</v>
      </c>
      <c r="D186" s="9">
        <v>47.747896576981802</v>
      </c>
      <c r="E186" s="8">
        <v>76.562159161323606</v>
      </c>
      <c r="F186" s="8">
        <v>37.519712657396397</v>
      </c>
      <c r="G186" s="3">
        <v>6.67529317782909</v>
      </c>
      <c r="H186" s="4">
        <v>10.5676024635647</v>
      </c>
      <c r="I186" s="4">
        <v>17.318418872967399</v>
      </c>
      <c r="J186" s="4">
        <v>5.4156656881027603</v>
      </c>
      <c r="K186" s="4">
        <v>9.2935301207057393</v>
      </c>
      <c r="L186" s="4">
        <v>13.569842577703</v>
      </c>
      <c r="M186" s="4">
        <v>8.8134049637108607</v>
      </c>
      <c r="N186" s="4">
        <v>17.2448898291155</v>
      </c>
      <c r="O186" s="4">
        <v>17.895517648152499</v>
      </c>
      <c r="P186" s="4">
        <v>17.073235603131799</v>
      </c>
      <c r="Q186" s="4">
        <v>10.8078405813323</v>
      </c>
      <c r="R186" s="4">
        <v>19.597120972571599</v>
      </c>
      <c r="S186" s="4">
        <v>13.282530366745201</v>
      </c>
      <c r="T186" s="4">
        <v>9.0807714960533694</v>
      </c>
      <c r="U186" s="4">
        <v>22.3726109554303</v>
      </c>
      <c r="V186" s="4">
        <v>10.6677988712835</v>
      </c>
      <c r="W186" s="4">
        <v>16.926263406263701</v>
      </c>
      <c r="X186" s="4">
        <v>6.7853503547198404</v>
      </c>
      <c r="Y186" s="4">
        <v>11.380268480890599</v>
      </c>
      <c r="Z186" s="4">
        <v>21.188908502275599</v>
      </c>
      <c r="AA186" s="4">
        <v>19.502860105761599</v>
      </c>
      <c r="AB186" s="4">
        <v>5.5205343264764899</v>
      </c>
      <c r="AC186" s="4">
        <v>28.6059935888841</v>
      </c>
      <c r="AD186" s="4">
        <v>11.4332112045873</v>
      </c>
      <c r="AE186" s="4">
        <v>6.3847247324246101</v>
      </c>
      <c r="AF186" s="4">
        <v>14.0322948562857</v>
      </c>
      <c r="AG186" s="4">
        <v>26.942419360887602</v>
      </c>
      <c r="AH186" s="4">
        <v>26.312342448442099</v>
      </c>
      <c r="AI186" s="4">
        <v>9.8496350825511492</v>
      </c>
      <c r="AJ186" s="4">
        <v>27.048685207050699</v>
      </c>
      <c r="AK186" s="4">
        <v>43.614606179613901</v>
      </c>
      <c r="AL186" s="4">
        <v>27.550853474900499</v>
      </c>
      <c r="AM186" s="4">
        <v>26.9078446930178</v>
      </c>
      <c r="AN186" s="4">
        <v>39.894505734181898</v>
      </c>
      <c r="AO186" s="4">
        <v>37.836845850776001</v>
      </c>
      <c r="AP186" s="4">
        <v>30.847644185711999</v>
      </c>
      <c r="AQ186" s="4">
        <v>9.3668258870540804</v>
      </c>
      <c r="AR186" s="4">
        <v>30.183016540170399</v>
      </c>
      <c r="AS186" s="4">
        <v>16.2968884570253</v>
      </c>
      <c r="AT186" s="4">
        <v>27.6210341597493</v>
      </c>
      <c r="AU186" s="4">
        <v>21.1736560739261</v>
      </c>
      <c r="AV186" s="4">
        <v>23.5967430902278</v>
      </c>
      <c r="AW186" s="4">
        <v>27.262611458907401</v>
      </c>
      <c r="AX186" s="4">
        <v>20.438967505826302</v>
      </c>
      <c r="AY186" s="4">
        <v>15.945738269980099</v>
      </c>
      <c r="AZ186" s="4">
        <v>28.6178958517559</v>
      </c>
      <c r="BA186" s="4">
        <v>42.535189687811901</v>
      </c>
      <c r="BB186" s="38">
        <v>3557</v>
      </c>
    </row>
    <row r="187" spans="1:54" x14ac:dyDescent="0.3">
      <c r="A187" s="31" t="s">
        <v>15</v>
      </c>
      <c r="B187" s="5" t="s">
        <v>9</v>
      </c>
      <c r="C187" s="5" t="s">
        <v>1</v>
      </c>
      <c r="D187" s="9">
        <v>20.007070707070699</v>
      </c>
      <c r="E187" s="8">
        <v>65.369448273208704</v>
      </c>
      <c r="F187" s="8">
        <v>47.2222222222222</v>
      </c>
      <c r="G187" s="3">
        <v>0</v>
      </c>
      <c r="H187" s="4">
        <v>11.1111111111111</v>
      </c>
      <c r="I187" s="4">
        <v>22.2222222222222</v>
      </c>
      <c r="J187" s="4">
        <v>2.7777777777777799</v>
      </c>
      <c r="K187" s="4">
        <v>11.1111111111111</v>
      </c>
      <c r="L187" s="4">
        <v>11.1111111111111</v>
      </c>
      <c r="M187" s="4">
        <v>5.5555555555555598</v>
      </c>
      <c r="N187" s="4">
        <v>30.5555555555556</v>
      </c>
      <c r="O187" s="4">
        <v>25</v>
      </c>
      <c r="P187" s="4">
        <v>19.4444444444444</v>
      </c>
      <c r="Q187" s="4">
        <v>11.1111111111111</v>
      </c>
      <c r="R187" s="4">
        <v>22.2222222222222</v>
      </c>
      <c r="S187" s="4">
        <v>16.6666666666667</v>
      </c>
      <c r="T187" s="4">
        <v>16.6666666666667</v>
      </c>
      <c r="U187" s="4">
        <v>16.6666666666667</v>
      </c>
      <c r="V187" s="4">
        <v>13.8888888888889</v>
      </c>
      <c r="W187" s="4">
        <v>19.4444444444444</v>
      </c>
      <c r="X187" s="4">
        <v>5.5555555555555598</v>
      </c>
      <c r="Y187" s="4">
        <v>5.5555555555555598</v>
      </c>
      <c r="Z187" s="4">
        <v>25</v>
      </c>
      <c r="AA187" s="4">
        <v>25</v>
      </c>
      <c r="AB187" s="4">
        <v>2.7777777777777799</v>
      </c>
      <c r="AC187" s="4">
        <v>41.6666666666667</v>
      </c>
      <c r="AD187" s="4">
        <v>11.1111111111111</v>
      </c>
      <c r="AE187" s="4">
        <v>8.3333333333333304</v>
      </c>
      <c r="AF187" s="4">
        <v>19.4444444444444</v>
      </c>
      <c r="AG187" s="4">
        <v>16.6666666666667</v>
      </c>
      <c r="AH187" s="4">
        <v>36.1111111111111</v>
      </c>
      <c r="AI187" s="4">
        <v>16.6666666666667</v>
      </c>
      <c r="AJ187" s="4">
        <v>36.1111111111111</v>
      </c>
      <c r="AK187" s="4">
        <v>52.7777777777778</v>
      </c>
      <c r="AL187" s="4">
        <v>33.3333333333333</v>
      </c>
      <c r="AM187" s="4">
        <v>22.2222222222222</v>
      </c>
      <c r="AN187" s="4">
        <v>47.2222222222222</v>
      </c>
      <c r="AO187" s="4">
        <v>41.6666666666667</v>
      </c>
      <c r="AP187" s="4">
        <v>36.1111111111111</v>
      </c>
      <c r="AQ187" s="4">
        <v>16.6666666666667</v>
      </c>
      <c r="AR187" s="4">
        <v>47.2222222222222</v>
      </c>
      <c r="AS187" s="4">
        <v>22.2222222222222</v>
      </c>
      <c r="AT187" s="4">
        <v>27.7777777777778</v>
      </c>
      <c r="AU187" s="4">
        <v>22.2222222222222</v>
      </c>
      <c r="AV187" s="4">
        <v>25</v>
      </c>
      <c r="AW187" s="4">
        <v>44.4444444444444</v>
      </c>
      <c r="AX187" s="4">
        <v>22.2222222222222</v>
      </c>
      <c r="AY187" s="4">
        <v>19.4444444444444</v>
      </c>
      <c r="AZ187" s="4">
        <v>36.1111111111111</v>
      </c>
      <c r="BA187" s="4">
        <v>61.1111111111111</v>
      </c>
      <c r="BB187" s="38">
        <v>531</v>
      </c>
    </row>
    <row r="188" spans="1:54" x14ac:dyDescent="0.3">
      <c r="A188" s="31" t="s">
        <v>15</v>
      </c>
      <c r="B188" s="5" t="s">
        <v>9</v>
      </c>
      <c r="C188" s="5" t="s">
        <v>2</v>
      </c>
      <c r="D188" s="9">
        <v>23.112687515891199</v>
      </c>
      <c r="E188" s="8">
        <v>77.7842618682687</v>
      </c>
      <c r="F188" s="8">
        <v>52.631578947368403</v>
      </c>
      <c r="G188" s="3">
        <v>15.789473684210501</v>
      </c>
      <c r="H188" s="4">
        <v>21.052631578947398</v>
      </c>
      <c r="I188" s="4">
        <v>26.315789473684202</v>
      </c>
      <c r="J188" s="4">
        <v>15.789473684210501</v>
      </c>
      <c r="K188" s="4">
        <v>21.052631578947398</v>
      </c>
      <c r="L188" s="4">
        <v>26.315789473684202</v>
      </c>
      <c r="M188" s="4">
        <v>26.315789473684202</v>
      </c>
      <c r="N188" s="4">
        <v>26.315789473684202</v>
      </c>
      <c r="O188" s="4">
        <v>31.578947368421101</v>
      </c>
      <c r="P188" s="4">
        <v>26.315789473684202</v>
      </c>
      <c r="Q188" s="4">
        <v>31.578947368421101</v>
      </c>
      <c r="R188" s="4">
        <v>31.578947368421101</v>
      </c>
      <c r="S188" s="4">
        <v>26.315789473684202</v>
      </c>
      <c r="T188" s="4">
        <v>15.789473684210501</v>
      </c>
      <c r="U188" s="4">
        <v>36.842105263157897</v>
      </c>
      <c r="V188" s="4">
        <v>21.052631578947398</v>
      </c>
      <c r="W188" s="4">
        <v>21.052631578947398</v>
      </c>
      <c r="X188" s="4">
        <v>21.052631578947398</v>
      </c>
      <c r="Y188" s="4">
        <v>21.052631578947398</v>
      </c>
      <c r="Z188" s="4">
        <v>31.578947368421101</v>
      </c>
      <c r="AA188" s="4">
        <v>31.578947368421101</v>
      </c>
      <c r="AB188" s="4">
        <v>15.789473684210501</v>
      </c>
      <c r="AC188" s="4">
        <v>36.842105263157897</v>
      </c>
      <c r="AD188" s="4">
        <v>26.315789473684202</v>
      </c>
      <c r="AE188" s="4">
        <v>15.789473684210501</v>
      </c>
      <c r="AF188" s="4">
        <v>21.052631578947398</v>
      </c>
      <c r="AG188" s="4">
        <v>26.315789473684202</v>
      </c>
      <c r="AH188" s="4">
        <v>31.578947368421101</v>
      </c>
      <c r="AI188" s="4">
        <v>10.526315789473699</v>
      </c>
      <c r="AJ188" s="4">
        <v>21.052631578947398</v>
      </c>
      <c r="AK188" s="4">
        <v>47.368421052631597</v>
      </c>
      <c r="AL188" s="4">
        <v>42.105263157894697</v>
      </c>
      <c r="AM188" s="4">
        <v>31.578947368421101</v>
      </c>
      <c r="AN188" s="4">
        <v>47.368421052631597</v>
      </c>
      <c r="AO188" s="4">
        <v>42.105263157894697</v>
      </c>
      <c r="AP188" s="4">
        <v>36.842105263157897</v>
      </c>
      <c r="AQ188" s="4">
        <v>10.526315789473699</v>
      </c>
      <c r="AR188" s="4">
        <v>26.315789473684202</v>
      </c>
      <c r="AS188" s="4">
        <v>15.789473684210501</v>
      </c>
      <c r="AT188" s="4">
        <v>26.315789473684202</v>
      </c>
      <c r="AU188" s="4">
        <v>36.842105263157897</v>
      </c>
      <c r="AV188" s="4">
        <v>36.842105263157897</v>
      </c>
      <c r="AW188" s="4">
        <v>31.578947368421101</v>
      </c>
      <c r="AX188" s="4">
        <v>21.052631578947398</v>
      </c>
      <c r="AY188" s="4">
        <v>31.578947368421101</v>
      </c>
      <c r="AZ188" s="4">
        <v>31.578947368421101</v>
      </c>
      <c r="BA188" s="4">
        <v>63.157894736842103</v>
      </c>
      <c r="BB188" s="38">
        <v>226</v>
      </c>
    </row>
    <row r="189" spans="1:54" x14ac:dyDescent="0.3">
      <c r="A189" s="31" t="s">
        <v>15</v>
      </c>
      <c r="B189" s="5" t="s">
        <v>9</v>
      </c>
      <c r="C189" s="5" t="s">
        <v>3</v>
      </c>
      <c r="D189" s="9">
        <v>17.864107142857101</v>
      </c>
      <c r="E189" s="8">
        <v>65.586829807494098</v>
      </c>
      <c r="F189" s="8">
        <v>53.968253968253997</v>
      </c>
      <c r="G189" s="3">
        <v>6.3492063492063497</v>
      </c>
      <c r="H189" s="4">
        <v>11.1111111111111</v>
      </c>
      <c r="I189" s="4">
        <v>23.8095238095238</v>
      </c>
      <c r="J189" s="4">
        <v>3.17460317460317</v>
      </c>
      <c r="K189" s="4">
        <v>7.9365079365079403</v>
      </c>
      <c r="L189" s="4">
        <v>14.285714285714301</v>
      </c>
      <c r="M189" s="4">
        <v>9.5238095238095202</v>
      </c>
      <c r="N189" s="4">
        <v>19.047619047619001</v>
      </c>
      <c r="O189" s="4">
        <v>20.634920634920601</v>
      </c>
      <c r="P189" s="4">
        <v>23.8095238095238</v>
      </c>
      <c r="Q189" s="4">
        <v>6.3492063492063497</v>
      </c>
      <c r="R189" s="4">
        <v>26.984126984126998</v>
      </c>
      <c r="S189" s="4">
        <v>14.285714285714301</v>
      </c>
      <c r="T189" s="4">
        <v>4.7619047619047601</v>
      </c>
      <c r="U189" s="4">
        <v>30.158730158730201</v>
      </c>
      <c r="V189" s="4">
        <v>12.698412698412699</v>
      </c>
      <c r="W189" s="4">
        <v>28.571428571428601</v>
      </c>
      <c r="X189" s="4">
        <v>3.17460317460317</v>
      </c>
      <c r="Y189" s="4">
        <v>14.285714285714301</v>
      </c>
      <c r="Z189" s="4">
        <v>30.158730158730201</v>
      </c>
      <c r="AA189" s="4">
        <v>25.396825396825399</v>
      </c>
      <c r="AB189" s="4">
        <v>6.3492063492063497</v>
      </c>
      <c r="AC189" s="4">
        <v>36.507936507936499</v>
      </c>
      <c r="AD189" s="4">
        <v>9.5238095238095202</v>
      </c>
      <c r="AE189" s="4">
        <v>4.7619047619047601</v>
      </c>
      <c r="AF189" s="4">
        <v>17.460317460317501</v>
      </c>
      <c r="AG189" s="4">
        <v>41.269841269841301</v>
      </c>
      <c r="AH189" s="4">
        <v>36.507936507936499</v>
      </c>
      <c r="AI189" s="4">
        <v>9.5238095238095202</v>
      </c>
      <c r="AJ189" s="4">
        <v>41.269841269841301</v>
      </c>
      <c r="AK189" s="4">
        <v>60.317460317460302</v>
      </c>
      <c r="AL189" s="4">
        <v>41.269841269841301</v>
      </c>
      <c r="AM189" s="4">
        <v>42.857142857142897</v>
      </c>
      <c r="AN189" s="4">
        <v>55.5555555555556</v>
      </c>
      <c r="AO189" s="4">
        <v>58.730158730158699</v>
      </c>
      <c r="AP189" s="4">
        <v>41.269841269841301</v>
      </c>
      <c r="AQ189" s="4">
        <v>14.285714285714301</v>
      </c>
      <c r="AR189" s="4">
        <v>47.619047619047599</v>
      </c>
      <c r="AS189" s="4">
        <v>23.8095238095238</v>
      </c>
      <c r="AT189" s="4">
        <v>34.920634920634903</v>
      </c>
      <c r="AU189" s="4">
        <v>28.571428571428601</v>
      </c>
      <c r="AV189" s="4">
        <v>23.8095238095238</v>
      </c>
      <c r="AW189" s="4">
        <v>42.857142857142897</v>
      </c>
      <c r="AX189" s="4">
        <v>38.095238095238102</v>
      </c>
      <c r="AY189" s="4">
        <v>15.8730158730159</v>
      </c>
      <c r="AZ189" s="4">
        <v>41.269841269841301</v>
      </c>
      <c r="BA189" s="4">
        <v>53.968253968253997</v>
      </c>
      <c r="BB189" s="38">
        <v>207</v>
      </c>
    </row>
    <row r="190" spans="1:54" x14ac:dyDescent="0.3">
      <c r="A190" s="31" t="s">
        <v>15</v>
      </c>
      <c r="B190" s="5" t="s">
        <v>9</v>
      </c>
      <c r="C190" s="5" t="s">
        <v>4</v>
      </c>
      <c r="D190" s="9">
        <v>47.2008333333333</v>
      </c>
      <c r="E190" s="8">
        <v>71.101816871037201</v>
      </c>
      <c r="F190" s="8">
        <v>35</v>
      </c>
      <c r="G190" s="3">
        <v>7.2727272727272698</v>
      </c>
      <c r="H190" s="4">
        <v>9.0909090909090899</v>
      </c>
      <c r="I190" s="4">
        <v>18.636363636363601</v>
      </c>
      <c r="J190" s="4">
        <v>4.5454545454545503</v>
      </c>
      <c r="K190" s="4">
        <v>8.6363636363636402</v>
      </c>
      <c r="L190" s="4">
        <v>13.636363636363599</v>
      </c>
      <c r="M190" s="4">
        <v>3.1818181818181799</v>
      </c>
      <c r="N190" s="4">
        <v>15</v>
      </c>
      <c r="O190" s="4">
        <v>17.272727272727298</v>
      </c>
      <c r="P190" s="4">
        <v>16.363636363636399</v>
      </c>
      <c r="Q190" s="4">
        <v>7.7272727272727302</v>
      </c>
      <c r="R190" s="4">
        <v>15.909090909090899</v>
      </c>
      <c r="S190" s="4">
        <v>11.363636363636401</v>
      </c>
      <c r="T190" s="4">
        <v>9.5454545454545396</v>
      </c>
      <c r="U190" s="4">
        <v>23.181818181818201</v>
      </c>
      <c r="V190" s="4">
        <v>7.7272727272727302</v>
      </c>
      <c r="W190" s="4">
        <v>18.636363636363601</v>
      </c>
      <c r="X190" s="4">
        <v>3.6363636363636398</v>
      </c>
      <c r="Y190" s="4">
        <v>12.7272727272727</v>
      </c>
      <c r="Z190" s="4">
        <v>21.818181818181799</v>
      </c>
      <c r="AA190" s="4">
        <v>20.454545454545499</v>
      </c>
      <c r="AB190" s="4">
        <v>3.1818181818181799</v>
      </c>
      <c r="AC190" s="4">
        <v>28.181818181818201</v>
      </c>
      <c r="AD190" s="4">
        <v>10</v>
      </c>
      <c r="AE190" s="4">
        <v>5</v>
      </c>
      <c r="AF190" s="4">
        <v>15</v>
      </c>
      <c r="AG190" s="4">
        <v>31.818181818181799</v>
      </c>
      <c r="AH190" s="4">
        <v>30</v>
      </c>
      <c r="AI190" s="4">
        <v>10.909090909090899</v>
      </c>
      <c r="AJ190" s="4">
        <v>36.363636363636402</v>
      </c>
      <c r="AK190" s="4">
        <v>51.363636363636402</v>
      </c>
      <c r="AL190" s="4">
        <v>22.727272727272702</v>
      </c>
      <c r="AM190" s="4">
        <v>25</v>
      </c>
      <c r="AN190" s="4">
        <v>41.818181818181799</v>
      </c>
      <c r="AO190" s="4">
        <v>41.818181818181799</v>
      </c>
      <c r="AP190" s="4">
        <v>34.545454545454497</v>
      </c>
      <c r="AQ190" s="4">
        <v>7.7272727272727302</v>
      </c>
      <c r="AR190" s="4">
        <v>33.181818181818201</v>
      </c>
      <c r="AS190" s="4">
        <v>15</v>
      </c>
      <c r="AT190" s="4">
        <v>25.454545454545499</v>
      </c>
      <c r="AU190" s="4">
        <v>19.545454545454501</v>
      </c>
      <c r="AV190" s="4">
        <v>24.545454545454501</v>
      </c>
      <c r="AW190" s="4">
        <v>22.272727272727298</v>
      </c>
      <c r="AX190" s="4">
        <v>18.181818181818201</v>
      </c>
      <c r="AY190" s="4">
        <v>10</v>
      </c>
      <c r="AZ190" s="4">
        <v>25.454545454545499</v>
      </c>
      <c r="BA190" s="4">
        <v>40.454545454545503</v>
      </c>
      <c r="BB190" s="38">
        <v>316</v>
      </c>
    </row>
    <row r="191" spans="1:54" x14ac:dyDescent="0.3">
      <c r="A191" s="31" t="s">
        <v>15</v>
      </c>
      <c r="B191" s="5" t="s">
        <v>9</v>
      </c>
      <c r="C191" s="5" t="s">
        <v>5</v>
      </c>
      <c r="D191" s="9">
        <v>63.230567685589499</v>
      </c>
      <c r="E191" s="8">
        <v>73.948382616929294</v>
      </c>
      <c r="F191" s="8">
        <v>29.659643435980598</v>
      </c>
      <c r="G191" s="3">
        <v>5.5105348460291701</v>
      </c>
      <c r="H191" s="4">
        <v>8.2658022690437605</v>
      </c>
      <c r="I191" s="4">
        <v>11.021069692058299</v>
      </c>
      <c r="J191" s="4">
        <v>3.0794165316045401</v>
      </c>
      <c r="K191" s="4">
        <v>5.3484602917341997</v>
      </c>
      <c r="L191" s="4">
        <v>11.345218800648301</v>
      </c>
      <c r="M191" s="4">
        <v>3.72771474878444</v>
      </c>
      <c r="N191" s="4">
        <v>12.803889789303099</v>
      </c>
      <c r="O191" s="4">
        <v>11.183144246353301</v>
      </c>
      <c r="P191" s="4">
        <v>13.9384116693679</v>
      </c>
      <c r="Q191" s="4">
        <v>5.02431118314425</v>
      </c>
      <c r="R191" s="4">
        <v>15.072933549432699</v>
      </c>
      <c r="S191" s="4">
        <v>8.7520259319286904</v>
      </c>
      <c r="T191" s="4">
        <v>7.45542949756888</v>
      </c>
      <c r="U191" s="4">
        <v>19.286871961102101</v>
      </c>
      <c r="V191" s="4">
        <v>6.8071312803889796</v>
      </c>
      <c r="W191" s="4">
        <v>11.345218800648301</v>
      </c>
      <c r="X191" s="4">
        <v>4.2139384116693703</v>
      </c>
      <c r="Y191" s="4">
        <v>9.7244732576985395</v>
      </c>
      <c r="Z191" s="4">
        <v>14.2625607779579</v>
      </c>
      <c r="AA191" s="4">
        <v>12.317666126418199</v>
      </c>
      <c r="AB191" s="4">
        <v>2.1069692058346798</v>
      </c>
      <c r="AC191" s="4">
        <v>23.5008103727715</v>
      </c>
      <c r="AD191" s="4">
        <v>7.9416531604538099</v>
      </c>
      <c r="AE191" s="4">
        <v>3.4035656401944898</v>
      </c>
      <c r="AF191" s="4">
        <v>10.3727714748784</v>
      </c>
      <c r="AG191" s="4">
        <v>29.821717990275499</v>
      </c>
      <c r="AH191" s="4">
        <v>20.5834683954619</v>
      </c>
      <c r="AI191" s="4">
        <v>9.4003241491085898</v>
      </c>
      <c r="AJ191" s="4">
        <v>23.176661264181501</v>
      </c>
      <c r="AK191" s="4">
        <v>37.439222042139399</v>
      </c>
      <c r="AL191" s="4">
        <v>19.124797406807101</v>
      </c>
      <c r="AM191" s="4">
        <v>24.959481361426299</v>
      </c>
      <c r="AN191" s="4">
        <v>33.549432739060002</v>
      </c>
      <c r="AO191" s="4">
        <v>30.145867098865502</v>
      </c>
      <c r="AP191" s="4">
        <v>27.228525121555901</v>
      </c>
      <c r="AQ191" s="4">
        <v>6.6450567260940003</v>
      </c>
      <c r="AR191" s="4">
        <v>23.176661264181501</v>
      </c>
      <c r="AS191" s="4">
        <v>14.5867098865478</v>
      </c>
      <c r="AT191" s="4">
        <v>30.145867098865502</v>
      </c>
      <c r="AU191" s="4">
        <v>12.803889789303099</v>
      </c>
      <c r="AV191" s="4">
        <v>19.935170178282</v>
      </c>
      <c r="AW191" s="4">
        <v>20.259319286872</v>
      </c>
      <c r="AX191" s="4">
        <v>16.855753646677499</v>
      </c>
      <c r="AY191" s="4">
        <v>10.2106969205835</v>
      </c>
      <c r="AZ191" s="4">
        <v>25.121555915721199</v>
      </c>
      <c r="BA191" s="4">
        <v>27.8768233387358</v>
      </c>
      <c r="BB191" s="38">
        <v>687</v>
      </c>
    </row>
    <row r="192" spans="1:54" x14ac:dyDescent="0.3">
      <c r="A192" s="31" t="s">
        <v>15</v>
      </c>
      <c r="B192" s="5" t="s">
        <v>9</v>
      </c>
      <c r="C192" s="5" t="s">
        <v>6</v>
      </c>
      <c r="D192" s="9">
        <v>93.6424858757062</v>
      </c>
      <c r="E192" s="8">
        <v>66.516542889542393</v>
      </c>
      <c r="F192" s="8">
        <v>14.6135265700483</v>
      </c>
      <c r="G192" s="3">
        <v>3.3816425120772902</v>
      </c>
      <c r="H192" s="4">
        <v>3.7439613526570099</v>
      </c>
      <c r="I192" s="4">
        <v>4.5893719806763302</v>
      </c>
      <c r="J192" s="4">
        <v>1.5700483091787401</v>
      </c>
      <c r="K192" s="4">
        <v>2.2946859903381598</v>
      </c>
      <c r="L192" s="4">
        <v>5.3140096618357502</v>
      </c>
      <c r="M192" s="4">
        <v>2.7777777777777799</v>
      </c>
      <c r="N192" s="4">
        <v>5.1932367149758498</v>
      </c>
      <c r="O192" s="4">
        <v>5.1932367149758498</v>
      </c>
      <c r="P192" s="4">
        <v>5.4347826086956497</v>
      </c>
      <c r="Q192" s="4">
        <v>2.5362318840579698</v>
      </c>
      <c r="R192" s="4">
        <v>8.4541062801932405</v>
      </c>
      <c r="S192" s="4">
        <v>4.2270531400966203</v>
      </c>
      <c r="T192" s="4">
        <v>3.1400966183574899</v>
      </c>
      <c r="U192" s="4">
        <v>9.5410628019323696</v>
      </c>
      <c r="V192" s="4">
        <v>3.0193236714975802</v>
      </c>
      <c r="W192" s="4">
        <v>5.1932367149758498</v>
      </c>
      <c r="X192" s="4">
        <v>2.5362318840579698</v>
      </c>
      <c r="Y192" s="4">
        <v>4.2270531400966203</v>
      </c>
      <c r="Z192" s="4">
        <v>8.57487922705314</v>
      </c>
      <c r="AA192" s="4">
        <v>5.1932367149758498</v>
      </c>
      <c r="AB192" s="4">
        <v>1.32850241545894</v>
      </c>
      <c r="AC192" s="4">
        <v>12.922705314009701</v>
      </c>
      <c r="AD192" s="4">
        <v>3.3816425120772902</v>
      </c>
      <c r="AE192" s="4">
        <v>1.2077294685990301</v>
      </c>
      <c r="AF192" s="4">
        <v>3.9855072463768102</v>
      </c>
      <c r="AG192" s="4">
        <v>18.115942028985501</v>
      </c>
      <c r="AH192" s="4">
        <v>10.144927536231901</v>
      </c>
      <c r="AI192" s="4">
        <v>6.4009661835748801</v>
      </c>
      <c r="AJ192" s="4">
        <v>13.285024154589401</v>
      </c>
      <c r="AK192" s="4">
        <v>23.792270531401002</v>
      </c>
      <c r="AL192" s="4">
        <v>10.024154589371999</v>
      </c>
      <c r="AM192" s="4">
        <v>17.632850241545899</v>
      </c>
      <c r="AN192" s="4">
        <v>21.376811594202898</v>
      </c>
      <c r="AO192" s="4">
        <v>19.927536231884101</v>
      </c>
      <c r="AP192" s="4">
        <v>16.6666666666667</v>
      </c>
      <c r="AQ192" s="4">
        <v>3.9855072463768102</v>
      </c>
      <c r="AR192" s="4">
        <v>14.492753623188401</v>
      </c>
      <c r="AS192" s="4">
        <v>11.231884057971</v>
      </c>
      <c r="AT192" s="4">
        <v>23.550724637681199</v>
      </c>
      <c r="AU192" s="4">
        <v>8.0917874396135296</v>
      </c>
      <c r="AV192" s="4">
        <v>13.4057971014493</v>
      </c>
      <c r="AW192" s="4">
        <v>11.352657004830901</v>
      </c>
      <c r="AX192" s="4">
        <v>10.144927536231901</v>
      </c>
      <c r="AY192" s="4">
        <v>9.1787439613526605</v>
      </c>
      <c r="AZ192" s="4">
        <v>18.840579710144901</v>
      </c>
      <c r="BA192" s="4">
        <v>18.599033816425099</v>
      </c>
      <c r="BB192" s="38">
        <v>885</v>
      </c>
    </row>
    <row r="193" spans="1:54" x14ac:dyDescent="0.3">
      <c r="A193" s="31" t="s">
        <v>15</v>
      </c>
      <c r="B193" s="5" t="s">
        <v>9</v>
      </c>
      <c r="C193" s="5" t="s">
        <v>7</v>
      </c>
      <c r="D193" s="9">
        <v>115.165673758865</v>
      </c>
      <c r="E193" s="8">
        <v>55.020801713277699</v>
      </c>
      <c r="F193" s="8">
        <v>5.6463595839524503</v>
      </c>
      <c r="G193" s="3">
        <v>1.33729569093611</v>
      </c>
      <c r="H193" s="4">
        <v>1.33729569093611</v>
      </c>
      <c r="I193" s="4">
        <v>2.6745913818722098</v>
      </c>
      <c r="J193" s="4">
        <v>1.48588410104012</v>
      </c>
      <c r="K193" s="4">
        <v>1.04011887072808</v>
      </c>
      <c r="L193" s="4">
        <v>1.7830609212481401</v>
      </c>
      <c r="M193" s="4">
        <v>0.59435364041604799</v>
      </c>
      <c r="N193" s="4">
        <v>3.5661218424962899</v>
      </c>
      <c r="O193" s="4">
        <v>2.0802377414561701</v>
      </c>
      <c r="P193" s="4">
        <v>1.6344725111441301</v>
      </c>
      <c r="Q193" s="4">
        <v>0.59435364041604799</v>
      </c>
      <c r="R193" s="4">
        <v>3.86329866270431</v>
      </c>
      <c r="S193" s="4">
        <v>1.33729569093611</v>
      </c>
      <c r="T193" s="4">
        <v>2.82317979197623</v>
      </c>
      <c r="U193" s="4">
        <v>2.5260029717682002</v>
      </c>
      <c r="V193" s="4">
        <v>1.6344725111441301</v>
      </c>
      <c r="W193" s="4">
        <v>2.2288261515601802</v>
      </c>
      <c r="X193" s="4">
        <v>0.44576523031203602</v>
      </c>
      <c r="Y193" s="4">
        <v>1.48588410104012</v>
      </c>
      <c r="Z193" s="4">
        <v>1.9316493313521499</v>
      </c>
      <c r="AA193" s="4">
        <v>2.82317979197623</v>
      </c>
      <c r="AB193" s="4">
        <v>0.74294205052005902</v>
      </c>
      <c r="AC193" s="4">
        <v>6.8350668647845501</v>
      </c>
      <c r="AD193" s="4">
        <v>2.3774145616641902</v>
      </c>
      <c r="AE193" s="4">
        <v>1.04011887072808</v>
      </c>
      <c r="AF193" s="4">
        <v>1.9316493313521499</v>
      </c>
      <c r="AG193" s="4">
        <v>9.5096582466567607</v>
      </c>
      <c r="AH193" s="4">
        <v>4.6062407132243699</v>
      </c>
      <c r="AI193" s="4">
        <v>3.1203566121842501</v>
      </c>
      <c r="AJ193" s="4">
        <v>5.6463595839524503</v>
      </c>
      <c r="AK193" s="4">
        <v>10.2526002971768</v>
      </c>
      <c r="AL193" s="4">
        <v>6.2407132243685002</v>
      </c>
      <c r="AM193" s="4">
        <v>8.91530460624071</v>
      </c>
      <c r="AN193" s="4">
        <v>12.778603268945</v>
      </c>
      <c r="AO193" s="4">
        <v>9.2124814264487398</v>
      </c>
      <c r="AP193" s="4">
        <v>6.6864784546805396</v>
      </c>
      <c r="AQ193" s="4">
        <v>1.7830609212481401</v>
      </c>
      <c r="AR193" s="4">
        <v>6.8350668647845501</v>
      </c>
      <c r="AS193" s="4">
        <v>5.9435364041604801</v>
      </c>
      <c r="AT193" s="4">
        <v>20.208023774145602</v>
      </c>
      <c r="AU193" s="4">
        <v>4.7548291233283804</v>
      </c>
      <c r="AV193" s="4">
        <v>9.9554234769688001</v>
      </c>
      <c r="AW193" s="4">
        <v>5.0520059435364004</v>
      </c>
      <c r="AX193" s="4">
        <v>4.1604754829123296</v>
      </c>
      <c r="AY193" s="4">
        <v>7.1322436849925701</v>
      </c>
      <c r="AZ193" s="4">
        <v>10.6983655274889</v>
      </c>
      <c r="BA193" s="4">
        <v>9.3610698365527494</v>
      </c>
      <c r="BB193" s="38">
        <v>705</v>
      </c>
    </row>
    <row r="194" spans="1:54" x14ac:dyDescent="0.3">
      <c r="A194" s="31" t="s">
        <v>16</v>
      </c>
      <c r="B194" s="5" t="s">
        <v>168</v>
      </c>
      <c r="C194" s="5" t="s">
        <v>168</v>
      </c>
      <c r="D194" s="9">
        <v>74.669786294448102</v>
      </c>
      <c r="E194" s="8">
        <v>68.511592301745196</v>
      </c>
      <c r="F194" s="8">
        <v>19.359916556298</v>
      </c>
      <c r="G194" s="3">
        <v>3.7682797143378099</v>
      </c>
      <c r="H194" s="4">
        <v>5.1641626387458599</v>
      </c>
      <c r="I194" s="4">
        <v>11.7988223080857</v>
      </c>
      <c r="J194" s="4">
        <v>3.2289206238790298</v>
      </c>
      <c r="K194" s="4">
        <v>2.1522498967715298</v>
      </c>
      <c r="L194" s="4">
        <v>5.6846446319774397</v>
      </c>
      <c r="M194" s="4">
        <v>4.9587028007095997</v>
      </c>
      <c r="N194" s="4">
        <v>9.9179855267648005</v>
      </c>
      <c r="O194" s="4">
        <v>9.6347610606374605</v>
      </c>
      <c r="P194" s="4">
        <v>10.704362128608</v>
      </c>
      <c r="Q194" s="4">
        <v>3.54334363040764</v>
      </c>
      <c r="R194" s="4">
        <v>7.2273937297513102</v>
      </c>
      <c r="S194" s="4">
        <v>6.3669865483573496</v>
      </c>
      <c r="T194" s="4">
        <v>4.3455713253309698</v>
      </c>
      <c r="U194" s="4">
        <v>10.1884988801205</v>
      </c>
      <c r="V194" s="4">
        <v>4.0459825981492896</v>
      </c>
      <c r="W194" s="4">
        <v>6.9668641999839398</v>
      </c>
      <c r="X194" s="4">
        <v>1.6625593946338499</v>
      </c>
      <c r="Y194" s="4">
        <v>5.6451665393892503</v>
      </c>
      <c r="Z194" s="4">
        <v>9.6210152826765896</v>
      </c>
      <c r="AA194" s="4">
        <v>7.2570136926135902</v>
      </c>
      <c r="AB194" s="4">
        <v>2.1500530340359201</v>
      </c>
      <c r="AC194" s="4">
        <v>13.655393555685301</v>
      </c>
      <c r="AD194" s="4">
        <v>5.0949100343632603</v>
      </c>
      <c r="AE194" s="4">
        <v>3.2149442655460301</v>
      </c>
      <c r="AF194" s="4">
        <v>8.3703565950589898</v>
      </c>
      <c r="AG194" s="4">
        <v>15.116772491030501</v>
      </c>
      <c r="AH194" s="4">
        <v>20.547560372421099</v>
      </c>
      <c r="AI194" s="4">
        <v>10.9513002042066</v>
      </c>
      <c r="AJ194" s="4">
        <v>18.1395427242695</v>
      </c>
      <c r="AK194" s="4">
        <v>27.3829921624721</v>
      </c>
      <c r="AL194" s="4">
        <v>13.2236422540349</v>
      </c>
      <c r="AM194" s="4">
        <v>19.371195740494102</v>
      </c>
      <c r="AN194" s="4">
        <v>33.986675812160001</v>
      </c>
      <c r="AO194" s="4">
        <v>24.305673320472</v>
      </c>
      <c r="AP194" s="4">
        <v>26.1113573613912</v>
      </c>
      <c r="AQ194" s="4">
        <v>6.0719056091226502</v>
      </c>
      <c r="AR194" s="4">
        <v>22.657967809667699</v>
      </c>
      <c r="AS194" s="4">
        <v>8.8521735684607403</v>
      </c>
      <c r="AT194" s="4">
        <v>23.873349650862</v>
      </c>
      <c r="AU194" s="4">
        <v>10.941812720885</v>
      </c>
      <c r="AV194" s="4">
        <v>15.6077919936225</v>
      </c>
      <c r="AW194" s="4">
        <v>15.7278003287648</v>
      </c>
      <c r="AX194" s="4">
        <v>13.0484083673997</v>
      </c>
      <c r="AY194" s="4">
        <v>16.3676590132931</v>
      </c>
      <c r="AZ194" s="4">
        <v>15.1918701574695</v>
      </c>
      <c r="BA194" s="4">
        <v>24.995385830358</v>
      </c>
      <c r="BB194" s="38">
        <v>616</v>
      </c>
    </row>
    <row r="195" spans="1:54" x14ac:dyDescent="0.3">
      <c r="A195" s="31" t="s">
        <v>16</v>
      </c>
      <c r="B195" s="5" t="s">
        <v>168</v>
      </c>
      <c r="C195" s="5" t="s">
        <v>1</v>
      </c>
      <c r="D195" s="9">
        <v>18.575529800330798</v>
      </c>
      <c r="E195" s="8">
        <v>72.974794367506803</v>
      </c>
      <c r="F195" s="8">
        <v>44.827727662999997</v>
      </c>
      <c r="G195" s="3">
        <v>17.887869147437499</v>
      </c>
      <c r="H195" s="4">
        <v>11.8532095686875</v>
      </c>
      <c r="I195" s="4">
        <v>21.7675861785625</v>
      </c>
      <c r="J195" s="4">
        <v>3.0173297893750002</v>
      </c>
      <c r="K195" s="4">
        <v>6.0346595787500004</v>
      </c>
      <c r="L195" s="4">
        <v>17.887869147437499</v>
      </c>
      <c r="M195" s="4">
        <v>17.887869147437499</v>
      </c>
      <c r="N195" s="4">
        <v>28.448523410250001</v>
      </c>
      <c r="O195" s="4">
        <v>27.586136168500001</v>
      </c>
      <c r="P195" s="4">
        <v>20.9051989368125</v>
      </c>
      <c r="Q195" s="4">
        <v>1.5086648946875001</v>
      </c>
      <c r="R195" s="4">
        <v>18.750256389187498</v>
      </c>
      <c r="S195" s="4">
        <v>14.224261705125</v>
      </c>
      <c r="T195" s="4">
        <v>4.5259946840624998</v>
      </c>
      <c r="U195" s="4">
        <v>22.413863831499999</v>
      </c>
      <c r="V195" s="4">
        <v>23.922528726187501</v>
      </c>
      <c r="W195" s="4">
        <v>20.0428116950625</v>
      </c>
      <c r="X195" s="4">
        <v>6.0346595787500004</v>
      </c>
      <c r="Y195" s="4">
        <v>13.361874463375001</v>
      </c>
      <c r="Z195" s="4">
        <v>24.568806379125</v>
      </c>
      <c r="AA195" s="4">
        <v>17.887869147437499</v>
      </c>
      <c r="AB195" s="4">
        <v>4.5259946840624998</v>
      </c>
      <c r="AC195" s="4">
        <v>35.129460641937499</v>
      </c>
      <c r="AD195" s="4">
        <v>17.887869147437499</v>
      </c>
      <c r="AE195" s="4">
        <v>3.0173297893750002</v>
      </c>
      <c r="AF195" s="4">
        <v>20.258921283875001</v>
      </c>
      <c r="AG195" s="4">
        <v>30.603465957874999</v>
      </c>
      <c r="AH195" s="4">
        <v>49.13761275825</v>
      </c>
      <c r="AI195" s="4">
        <v>23.922528726187501</v>
      </c>
      <c r="AJ195" s="4">
        <v>27.586136168500001</v>
      </c>
      <c r="AK195" s="4">
        <v>65.516817011000001</v>
      </c>
      <c r="AL195" s="4">
        <v>22.413863831499999</v>
      </c>
      <c r="AM195" s="4">
        <v>34.267073400187499</v>
      </c>
      <c r="AN195" s="4">
        <v>47.845057452375002</v>
      </c>
      <c r="AO195" s="4">
        <v>57.327214884625</v>
      </c>
      <c r="AP195" s="4">
        <v>55.172272337000003</v>
      </c>
      <c r="AQ195" s="4">
        <v>17.887869147437499</v>
      </c>
      <c r="AR195" s="4">
        <v>26.939858515562499</v>
      </c>
      <c r="AS195" s="4">
        <v>22.413863831499999</v>
      </c>
      <c r="AT195" s="4">
        <v>22.413863831499999</v>
      </c>
      <c r="AU195" s="4">
        <v>29.741078716124999</v>
      </c>
      <c r="AV195" s="4">
        <v>27.586136168500001</v>
      </c>
      <c r="AW195" s="4">
        <v>26.939858515562499</v>
      </c>
      <c r="AX195" s="4">
        <v>32.112130852562501</v>
      </c>
      <c r="AY195" s="4">
        <v>19.396534042125001</v>
      </c>
      <c r="AZ195" s="4">
        <v>18.750256389187498</v>
      </c>
      <c r="BA195" s="4">
        <v>41.810397873625</v>
      </c>
      <c r="BB195" s="38">
        <v>48</v>
      </c>
    </row>
    <row r="196" spans="1:54" x14ac:dyDescent="0.3">
      <c r="A196" s="31" t="s">
        <v>16</v>
      </c>
      <c r="B196" s="5" t="s">
        <v>168</v>
      </c>
      <c r="C196" s="5" t="s">
        <v>2</v>
      </c>
      <c r="D196" s="9">
        <v>26.7159925753366</v>
      </c>
      <c r="E196" s="8">
        <v>58.8807849490641</v>
      </c>
      <c r="F196" s="8">
        <v>35.881920100000002</v>
      </c>
      <c r="G196" s="3">
        <v>4.6501485047618996</v>
      </c>
      <c r="H196" s="4">
        <v>4.6501485047618996</v>
      </c>
      <c r="I196" s="4">
        <v>31.231771595238101</v>
      </c>
      <c r="J196" s="4">
        <v>11.9606400333333</v>
      </c>
      <c r="K196" s="4">
        <v>4.6501485047618996</v>
      </c>
      <c r="L196" s="4">
        <v>6.97522275714286</v>
      </c>
      <c r="M196" s="4">
        <v>11.9606400333333</v>
      </c>
      <c r="N196" s="4">
        <v>16.6107885380952</v>
      </c>
      <c r="O196" s="4">
        <v>16.275519766666701</v>
      </c>
      <c r="P196" s="4">
        <v>28.571428571428601</v>
      </c>
      <c r="Q196" s="4">
        <v>9.6355657809523798</v>
      </c>
      <c r="R196" s="4">
        <v>9.3002970095238098</v>
      </c>
      <c r="S196" s="4">
        <v>18.9358627904762</v>
      </c>
      <c r="T196" s="4">
        <v>14.285714285714301</v>
      </c>
      <c r="U196" s="4">
        <v>28.571428571428601</v>
      </c>
      <c r="V196" s="4">
        <v>4.6501485047618996</v>
      </c>
      <c r="W196" s="4">
        <v>16.946057309523798</v>
      </c>
      <c r="X196" s="4">
        <v>2.3250742523809498</v>
      </c>
      <c r="Y196" s="4">
        <v>9.3002970095238098</v>
      </c>
      <c r="Z196" s="4">
        <v>21.5962058142857</v>
      </c>
      <c r="AA196" s="4">
        <v>16.6107885380952</v>
      </c>
      <c r="AB196" s="4">
        <v>2.3250742523809498</v>
      </c>
      <c r="AC196" s="4">
        <v>16.6107885380952</v>
      </c>
      <c r="AD196" s="4">
        <v>9.6355657809523798</v>
      </c>
      <c r="AE196" s="4">
        <v>9.6355657809523798</v>
      </c>
      <c r="AF196" s="4">
        <v>11.6253712619048</v>
      </c>
      <c r="AG196" s="4">
        <v>19.271131561904799</v>
      </c>
      <c r="AH196" s="4">
        <v>35.881920100000002</v>
      </c>
      <c r="AI196" s="4">
        <v>16.6107885380952</v>
      </c>
      <c r="AJ196" s="4">
        <v>35.881920100000002</v>
      </c>
      <c r="AK196" s="4">
        <v>47.507291361904798</v>
      </c>
      <c r="AL196" s="4">
        <v>23.586011295238102</v>
      </c>
      <c r="AM196" s="4">
        <v>18.9358627904762</v>
      </c>
      <c r="AN196" s="4">
        <v>62.1282744190476</v>
      </c>
      <c r="AO196" s="4">
        <v>47.507291361904798</v>
      </c>
      <c r="AP196" s="4">
        <v>40.532068604761903</v>
      </c>
      <c r="AQ196" s="4">
        <v>2.3250742523809498</v>
      </c>
      <c r="AR196" s="4">
        <v>40.532068604761903</v>
      </c>
      <c r="AS196" s="4">
        <v>6.97522275714286</v>
      </c>
      <c r="AT196" s="4">
        <v>33.221577076190499</v>
      </c>
      <c r="AU196" s="4">
        <v>16.6107885380952</v>
      </c>
      <c r="AV196" s="4">
        <v>11.6253712619048</v>
      </c>
      <c r="AW196" s="4">
        <v>35.881920100000002</v>
      </c>
      <c r="AX196" s="4">
        <v>33.556845847619002</v>
      </c>
      <c r="AY196" s="4">
        <v>40.532068604761903</v>
      </c>
      <c r="AZ196" s="4">
        <v>18.9358627904762</v>
      </c>
      <c r="BA196" s="4">
        <v>47.842560133333301</v>
      </c>
      <c r="BB196" s="38">
        <v>32</v>
      </c>
    </row>
    <row r="197" spans="1:54" x14ac:dyDescent="0.3">
      <c r="A197" s="31" t="s">
        <v>16</v>
      </c>
      <c r="B197" s="5" t="s">
        <v>168</v>
      </c>
      <c r="C197" s="5" t="s">
        <v>3</v>
      </c>
      <c r="D197" s="9">
        <v>82.888387511766396</v>
      </c>
      <c r="E197" s="8">
        <v>60.498865084368902</v>
      </c>
      <c r="F197" s="8">
        <v>11.403732511549601</v>
      </c>
      <c r="G197" s="3">
        <v>1.3406790127027</v>
      </c>
      <c r="H197" s="4">
        <v>1.3406790127027</v>
      </c>
      <c r="I197" s="4">
        <v>4.0220370381081096</v>
      </c>
      <c r="J197" s="4">
        <v>0</v>
      </c>
      <c r="K197" s="4">
        <v>1.3406790127027</v>
      </c>
      <c r="L197" s="4">
        <v>4.0220370381081096</v>
      </c>
      <c r="M197" s="4">
        <v>1.3406790127027</v>
      </c>
      <c r="N197" s="4">
        <v>11.403732511549601</v>
      </c>
      <c r="O197" s="4">
        <v>4.0220370381081096</v>
      </c>
      <c r="P197" s="4">
        <v>6.0410164607387404</v>
      </c>
      <c r="Q197" s="4">
        <v>1.3406790127027</v>
      </c>
      <c r="R197" s="4">
        <v>4.0220370381081096</v>
      </c>
      <c r="S197" s="4">
        <v>2.6813580254054101</v>
      </c>
      <c r="T197" s="4">
        <v>0</v>
      </c>
      <c r="U197" s="4">
        <v>2.6813580254054101</v>
      </c>
      <c r="V197" s="4">
        <v>0</v>
      </c>
      <c r="W197" s="4">
        <v>1.3406790127027</v>
      </c>
      <c r="X197" s="4">
        <v>0</v>
      </c>
      <c r="Y197" s="4">
        <v>5.3627160508108096</v>
      </c>
      <c r="Z197" s="4">
        <v>11.403732511549601</v>
      </c>
      <c r="AA197" s="4">
        <v>5.3627160508108096</v>
      </c>
      <c r="AB197" s="4">
        <v>0</v>
      </c>
      <c r="AC197" s="4">
        <v>6.7033950635135104</v>
      </c>
      <c r="AD197" s="4">
        <v>0</v>
      </c>
      <c r="AE197" s="4">
        <v>0</v>
      </c>
      <c r="AF197" s="4">
        <v>5.3627160508108096</v>
      </c>
      <c r="AG197" s="4">
        <v>12.7444115242523</v>
      </c>
      <c r="AH197" s="4">
        <v>14.779312754036001</v>
      </c>
      <c r="AI197" s="4">
        <v>6.0410164607387404</v>
      </c>
      <c r="AJ197" s="4">
        <v>17.444748972288298</v>
      </c>
      <c r="AK197" s="4">
        <v>18.1071275750631</v>
      </c>
      <c r="AL197" s="4">
        <v>13.422711934180199</v>
      </c>
      <c r="AM197" s="4">
        <v>26.845423868360399</v>
      </c>
      <c r="AN197" s="4">
        <v>43.6277942378739</v>
      </c>
      <c r="AO197" s="4">
        <v>19.463728394918899</v>
      </c>
      <c r="AP197" s="4">
        <v>29.526781893765801</v>
      </c>
      <c r="AQ197" s="4">
        <v>9.4006748960720703</v>
      </c>
      <c r="AR197" s="4">
        <v>26.845423868360399</v>
      </c>
      <c r="AS197" s="4">
        <v>7.3816954734414404</v>
      </c>
      <c r="AT197" s="4">
        <v>18.123049382216202</v>
      </c>
      <c r="AU197" s="4">
        <v>5.3627160508108096</v>
      </c>
      <c r="AV197" s="4">
        <v>14.101012344108099</v>
      </c>
      <c r="AW197" s="4">
        <v>10.0630534988468</v>
      </c>
      <c r="AX197" s="4">
        <v>7.3816954734414404</v>
      </c>
      <c r="AY197" s="4">
        <v>13.422711934180199</v>
      </c>
      <c r="AZ197" s="4">
        <v>15.4257695496577</v>
      </c>
      <c r="BA197" s="4">
        <v>18.785427984990999</v>
      </c>
      <c r="BB197" s="38">
        <v>56</v>
      </c>
    </row>
    <row r="198" spans="1:54" x14ac:dyDescent="0.3">
      <c r="A198" s="31" t="s">
        <v>16</v>
      </c>
      <c r="B198" s="5" t="s">
        <v>168</v>
      </c>
      <c r="C198" s="5" t="s">
        <v>4</v>
      </c>
      <c r="D198" s="9">
        <v>84.303433676813299</v>
      </c>
      <c r="E198" s="8">
        <v>65.047032171060295</v>
      </c>
      <c r="F198" s="8">
        <v>19.4425297816667</v>
      </c>
      <c r="G198" s="3">
        <v>1.5161958766666701</v>
      </c>
      <c r="H198" s="4">
        <v>6.3991630400000004</v>
      </c>
      <c r="I198" s="4">
        <v>12.374607675</v>
      </c>
      <c r="J198" s="4">
        <v>0.75809793833333305</v>
      </c>
      <c r="K198" s="4">
        <v>0.75809793833333305</v>
      </c>
      <c r="L198" s="4">
        <v>6.3991630400000004</v>
      </c>
      <c r="M198" s="4">
        <v>2.2742938150000001</v>
      </c>
      <c r="N198" s="4">
        <v>7.1572609783333299</v>
      </c>
      <c r="O198" s="4">
        <v>10.10031386</v>
      </c>
      <c r="P198" s="4">
        <v>9.7659343266666596</v>
      </c>
      <c r="Q198" s="4">
        <v>6.7335425733333301</v>
      </c>
      <c r="R198" s="4">
        <v>10.8584117983333</v>
      </c>
      <c r="S198" s="4">
        <v>1.5161958766666701</v>
      </c>
      <c r="T198" s="4">
        <v>3.3667712866666699</v>
      </c>
      <c r="U198" s="4">
        <v>8.2497384500000006</v>
      </c>
      <c r="V198" s="4">
        <v>3.3667712866666699</v>
      </c>
      <c r="W198" s="4">
        <v>4.1248692250000003</v>
      </c>
      <c r="X198" s="4">
        <v>2.6086733483333302</v>
      </c>
      <c r="Y198" s="4">
        <v>3.7904896916666702</v>
      </c>
      <c r="Z198" s="4">
        <v>6.3991630400000004</v>
      </c>
      <c r="AA198" s="4">
        <v>4.1248692250000003</v>
      </c>
      <c r="AB198" s="4">
        <v>4.8829671633333298</v>
      </c>
      <c r="AC198" s="4">
        <v>12.7089872083333</v>
      </c>
      <c r="AD198" s="4">
        <v>5.9754446349999997</v>
      </c>
      <c r="AE198" s="4">
        <v>4.8829671633333298</v>
      </c>
      <c r="AF198" s="4">
        <v>8.6734568549999995</v>
      </c>
      <c r="AG198" s="4">
        <v>13.556424018333299</v>
      </c>
      <c r="AH198" s="4">
        <v>20.9587256583333</v>
      </c>
      <c r="AI198" s="4">
        <v>7.4916405116666702</v>
      </c>
      <c r="AJ198" s="4">
        <v>19.4425297816667</v>
      </c>
      <c r="AK198" s="4">
        <v>26.2654112266667</v>
      </c>
      <c r="AL198" s="4">
        <v>9.3422159216666696</v>
      </c>
      <c r="AM198" s="4">
        <v>19.4425297816667</v>
      </c>
      <c r="AN198" s="4">
        <v>27.357888698333301</v>
      </c>
      <c r="AO198" s="4">
        <v>19.4425297816667</v>
      </c>
      <c r="AP198" s="4">
        <v>24.659876478333299</v>
      </c>
      <c r="AQ198" s="4">
        <v>2.6086733483333302</v>
      </c>
      <c r="AR198" s="4">
        <v>24.325496945000001</v>
      </c>
      <c r="AS198" s="4">
        <v>6.7335425733333301</v>
      </c>
      <c r="AT198" s="4">
        <v>25.841692821666701</v>
      </c>
      <c r="AU198" s="4">
        <v>9.6765954549999993</v>
      </c>
      <c r="AV198" s="4">
        <v>20.20062772</v>
      </c>
      <c r="AW198" s="4">
        <v>14.225183084999999</v>
      </c>
      <c r="AX198" s="4">
        <v>6.7335425733333301</v>
      </c>
      <c r="AY198" s="4">
        <v>8.6734568549999995</v>
      </c>
      <c r="AZ198" s="4">
        <v>16.833856433333299</v>
      </c>
      <c r="BA198" s="4">
        <v>23.2330194733333</v>
      </c>
      <c r="BB198" s="38">
        <v>93</v>
      </c>
    </row>
    <row r="199" spans="1:54" x14ac:dyDescent="0.3">
      <c r="A199" s="31" t="s">
        <v>16</v>
      </c>
      <c r="B199" s="5" t="s">
        <v>168</v>
      </c>
      <c r="C199" s="5" t="s">
        <v>5</v>
      </c>
      <c r="D199" s="9">
        <v>95.030412765936802</v>
      </c>
      <c r="E199" s="8">
        <v>60.191519997321997</v>
      </c>
      <c r="F199" s="8">
        <v>12.168830968366599</v>
      </c>
      <c r="G199" s="3">
        <v>4.3490054714760999</v>
      </c>
      <c r="H199" s="4">
        <v>5.6527207185934696</v>
      </c>
      <c r="I199" s="4">
        <v>6.0930464345311597</v>
      </c>
      <c r="J199" s="4">
        <v>1.73910899142771</v>
      </c>
      <c r="K199" s="4">
        <v>0.87078748862069</v>
      </c>
      <c r="L199" s="4">
        <v>3.0428242385450699</v>
      </c>
      <c r="M199" s="4">
        <v>3.0428242385450699</v>
      </c>
      <c r="N199" s="4">
        <v>5.2148609884694501</v>
      </c>
      <c r="O199" s="4">
        <v>6.5235082072141601</v>
      </c>
      <c r="P199" s="4">
        <v>4.3465394856624302</v>
      </c>
      <c r="Q199" s="4">
        <v>1.73910899142771</v>
      </c>
      <c r="R199" s="4">
        <v>5.6502547327797901</v>
      </c>
      <c r="S199" s="4">
        <v>5.2197929600967896</v>
      </c>
      <c r="T199" s="4">
        <v>4.7819332299727799</v>
      </c>
      <c r="U199" s="4">
        <v>4.3490054714760999</v>
      </c>
      <c r="V199" s="4">
        <v>1.73910899142771</v>
      </c>
      <c r="W199" s="4">
        <v>5.2148609884694501</v>
      </c>
      <c r="X199" s="4">
        <v>0.87078748862069</v>
      </c>
      <c r="Y199" s="4">
        <v>3.4782179828554098</v>
      </c>
      <c r="Z199" s="4">
        <v>3.0452902243587401</v>
      </c>
      <c r="AA199" s="4">
        <v>2.17450273573805</v>
      </c>
      <c r="AB199" s="4">
        <v>2.1720367499243798</v>
      </c>
      <c r="AC199" s="4">
        <v>16.5227684114701</v>
      </c>
      <c r="AD199" s="4">
        <v>3.4757519970417401</v>
      </c>
      <c r="AE199" s="4">
        <v>2.17450273573805</v>
      </c>
      <c r="AF199" s="4">
        <v>5.6502547327797901</v>
      </c>
      <c r="AG199" s="4">
        <v>16.5252343972837</v>
      </c>
      <c r="AH199" s="4">
        <v>13.9079399597943</v>
      </c>
      <c r="AI199" s="4">
        <v>8.6881469996975191</v>
      </c>
      <c r="AJ199" s="4">
        <v>8.6930789713248604</v>
      </c>
      <c r="AK199" s="4">
        <v>19.127732919891098</v>
      </c>
      <c r="AL199" s="4">
        <v>9.5614004741318794</v>
      </c>
      <c r="AM199" s="4">
        <v>15.219053164352699</v>
      </c>
      <c r="AN199" s="4">
        <v>20.000986394325501</v>
      </c>
      <c r="AO199" s="4">
        <v>14.778727448414999</v>
      </c>
      <c r="AP199" s="4">
        <v>14.348265675732</v>
      </c>
      <c r="AQ199" s="4">
        <v>6.5210422214004797</v>
      </c>
      <c r="AR199" s="4">
        <v>12.1762289258076</v>
      </c>
      <c r="AS199" s="4">
        <v>6.5210422214004797</v>
      </c>
      <c r="AT199" s="4">
        <v>24.780453638484602</v>
      </c>
      <c r="AU199" s="4">
        <v>9.9943282326285505</v>
      </c>
      <c r="AV199" s="4">
        <v>14.778727448414999</v>
      </c>
      <c r="AW199" s="4">
        <v>8.2576852270145196</v>
      </c>
      <c r="AX199" s="4">
        <v>6.9515039940834802</v>
      </c>
      <c r="AY199" s="4">
        <v>13.047016414428301</v>
      </c>
      <c r="AZ199" s="4">
        <v>13.910405945608</v>
      </c>
      <c r="BA199" s="4">
        <v>20.869307897132501</v>
      </c>
      <c r="BB199" s="38">
        <v>175</v>
      </c>
    </row>
    <row r="200" spans="1:54" x14ac:dyDescent="0.3">
      <c r="A200" s="31" t="s">
        <v>16</v>
      </c>
      <c r="B200" s="5" t="s">
        <v>168</v>
      </c>
      <c r="C200" s="5" t="s">
        <v>6</v>
      </c>
      <c r="D200" s="9">
        <v>99.9554740873306</v>
      </c>
      <c r="E200" s="8">
        <v>61.312937376163802</v>
      </c>
      <c r="F200" s="8">
        <v>11.0665839592021</v>
      </c>
      <c r="G200" s="3">
        <v>0.88221279113207496</v>
      </c>
      <c r="H200" s="4">
        <v>4.5710741108661104</v>
      </c>
      <c r="I200" s="4">
        <v>2.16516994944533</v>
      </c>
      <c r="J200" s="4">
        <v>0.88221279113207496</v>
      </c>
      <c r="K200" s="4">
        <v>2.80664852860196</v>
      </c>
      <c r="L200" s="4">
        <v>3.6888613197340301</v>
      </c>
      <c r="M200" s="4">
        <v>1.5236913702887001</v>
      </c>
      <c r="N200" s="4">
        <v>3.4481271077585798</v>
      </c>
      <c r="O200" s="4">
        <v>4.7310842660718304</v>
      </c>
      <c r="P200" s="4">
        <v>5.1318286332530096</v>
      </c>
      <c r="Q200" s="4">
        <v>0.88221279113207496</v>
      </c>
      <c r="R200" s="4">
        <v>3.4481271077585798</v>
      </c>
      <c r="S200" s="4">
        <v>2.80664852860196</v>
      </c>
      <c r="T200" s="4">
        <v>1.28295715831325</v>
      </c>
      <c r="U200" s="4">
        <v>4.0896056869152098</v>
      </c>
      <c r="V200" s="4">
        <v>1.28295715831325</v>
      </c>
      <c r="W200" s="4">
        <v>2.80664852860196</v>
      </c>
      <c r="X200" s="4">
        <v>0.88221279113207496</v>
      </c>
      <c r="Y200" s="4">
        <v>5.2125526900227301</v>
      </c>
      <c r="Z200" s="4">
        <v>1.28295715831325</v>
      </c>
      <c r="AA200" s="4">
        <v>6.4955098483359803</v>
      </c>
      <c r="AB200" s="4">
        <v>0.88221279113207496</v>
      </c>
      <c r="AC200" s="4">
        <v>7.1369884274926099</v>
      </c>
      <c r="AD200" s="4">
        <v>1.5236913702887001</v>
      </c>
      <c r="AE200" s="4">
        <v>0.88221279113207496</v>
      </c>
      <c r="AF200" s="4">
        <v>7.3777226394680602</v>
      </c>
      <c r="AG200" s="4">
        <v>14.1139666997795</v>
      </c>
      <c r="AH200" s="4">
        <v>8.5799557410115899</v>
      </c>
      <c r="AI200" s="4">
        <v>10.184371168069999</v>
      </c>
      <c r="AJ200" s="4">
        <v>8.9014140097567598</v>
      </c>
      <c r="AK200" s="4">
        <v>12.1088069055399</v>
      </c>
      <c r="AL200" s="4">
        <v>7.6184568514435096</v>
      </c>
      <c r="AM200" s="4">
        <v>14.755445278936101</v>
      </c>
      <c r="AN200" s="4">
        <v>23.5761352319232</v>
      </c>
      <c r="AO200" s="4">
        <v>11.307318171177499</v>
      </c>
      <c r="AP200" s="4">
        <v>14.674721222166401</v>
      </c>
      <c r="AQ200" s="4">
        <v>5.4532869019981796</v>
      </c>
      <c r="AR200" s="4">
        <v>13.873232487804</v>
      </c>
      <c r="AS200" s="4">
        <v>11.548052383152999</v>
      </c>
      <c r="AT200" s="4">
        <v>21.892433706428701</v>
      </c>
      <c r="AU200" s="4">
        <v>5.6940211139736299</v>
      </c>
      <c r="AV200" s="4">
        <v>13.391764063853101</v>
      </c>
      <c r="AW200" s="4">
        <v>7.1369884274926099</v>
      </c>
      <c r="AX200" s="4">
        <v>6.7362440603114404</v>
      </c>
      <c r="AY200" s="4">
        <v>10.425105380045499</v>
      </c>
      <c r="AZ200" s="4">
        <v>16.4391468044306</v>
      </c>
      <c r="BA200" s="4">
        <v>12.7502854846965</v>
      </c>
      <c r="BB200" s="38">
        <v>136</v>
      </c>
    </row>
    <row r="201" spans="1:54" x14ac:dyDescent="0.3">
      <c r="A201" s="31" t="s">
        <v>16</v>
      </c>
      <c r="B201" s="5" t="s">
        <v>168</v>
      </c>
      <c r="C201" s="5" t="s">
        <v>7</v>
      </c>
      <c r="D201" s="9">
        <v>106.328877486336</v>
      </c>
      <c r="E201" s="8">
        <v>53.684363536564497</v>
      </c>
      <c r="F201" s="8">
        <v>5.2153539667177702</v>
      </c>
      <c r="G201" s="3">
        <v>0</v>
      </c>
      <c r="H201" s="4">
        <v>3.7601363696446</v>
      </c>
      <c r="I201" s="4">
        <v>4.0628945804320598</v>
      </c>
      <c r="J201" s="4">
        <v>3.7601363696446</v>
      </c>
      <c r="K201" s="4">
        <v>0</v>
      </c>
      <c r="L201" s="4">
        <v>1.15245938628571</v>
      </c>
      <c r="M201" s="4">
        <v>0</v>
      </c>
      <c r="N201" s="4">
        <v>1.15245938628571</v>
      </c>
      <c r="O201" s="4">
        <v>2.3049187725714302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2.3049187725714302</v>
      </c>
      <c r="V201" s="4">
        <v>0</v>
      </c>
      <c r="W201" s="4">
        <v>1.15245938628571</v>
      </c>
      <c r="X201" s="4">
        <v>0</v>
      </c>
      <c r="Y201" s="4">
        <v>1.15245938628571</v>
      </c>
      <c r="Z201" s="4">
        <v>1.15245938628571</v>
      </c>
      <c r="AA201" s="4">
        <v>1.15245938628571</v>
      </c>
      <c r="AB201" s="4">
        <v>0</v>
      </c>
      <c r="AC201" s="4">
        <v>5.5181121775052304</v>
      </c>
      <c r="AD201" s="4">
        <v>0</v>
      </c>
      <c r="AE201" s="4">
        <v>0</v>
      </c>
      <c r="AF201" s="4">
        <v>2.91043519414634</v>
      </c>
      <c r="AG201" s="4">
        <v>1.45521759707317</v>
      </c>
      <c r="AH201" s="4">
        <v>4.9125957559303099</v>
      </c>
      <c r="AI201" s="4">
        <v>8.6727321255749104</v>
      </c>
      <c r="AJ201" s="4">
        <v>7.5202727392891999</v>
      </c>
      <c r="AK201" s="4">
        <v>10.127949722648101</v>
      </c>
      <c r="AL201" s="4">
        <v>7.8230309500766504</v>
      </c>
      <c r="AM201" s="4">
        <v>8.42854737165157</v>
      </c>
      <c r="AN201" s="4">
        <v>10.977650898146299</v>
      </c>
      <c r="AO201" s="4">
        <v>6.0650551422160301</v>
      </c>
      <c r="AP201" s="4">
        <v>8.6727321255749104</v>
      </c>
      <c r="AQ201" s="4">
        <v>2.60767698335889</v>
      </c>
      <c r="AR201" s="4">
        <v>9.8251915118606306</v>
      </c>
      <c r="AS201" s="4">
        <v>6.67057156379094</v>
      </c>
      <c r="AT201" s="4">
        <v>17.345464251149799</v>
      </c>
      <c r="AU201" s="4">
        <v>4.0628945804320598</v>
      </c>
      <c r="AV201" s="4">
        <v>10.127949722648101</v>
      </c>
      <c r="AW201" s="4">
        <v>7.8230309500766504</v>
      </c>
      <c r="AX201" s="4">
        <v>1.45521759707317</v>
      </c>
      <c r="AY201" s="4">
        <v>6.3678133530034904</v>
      </c>
      <c r="AZ201" s="4">
        <v>4.9125957559303099</v>
      </c>
      <c r="BA201" s="4">
        <v>8.6727321255749104</v>
      </c>
      <c r="BB201" s="38">
        <v>76</v>
      </c>
    </row>
    <row r="202" spans="1:54" x14ac:dyDescent="0.3">
      <c r="A202" s="31" t="s">
        <v>16</v>
      </c>
      <c r="B202" s="5" t="s">
        <v>8</v>
      </c>
      <c r="C202" s="5" t="s">
        <v>168</v>
      </c>
      <c r="D202" s="9">
        <v>79.0756538561848</v>
      </c>
      <c r="E202" s="8">
        <v>67.959365387311195</v>
      </c>
      <c r="F202" s="8">
        <v>17.735760702656201</v>
      </c>
      <c r="G202" s="3">
        <v>4.6952727653650896</v>
      </c>
      <c r="H202" s="4">
        <v>5.5626264056004002</v>
      </c>
      <c r="I202" s="4">
        <v>12.358660441555999</v>
      </c>
      <c r="J202" s="4">
        <v>2.9368890280420801</v>
      </c>
      <c r="K202" s="4">
        <v>4.00639237486984</v>
      </c>
      <c r="L202" s="4">
        <v>7.3328772720105198</v>
      </c>
      <c r="M202" s="4">
        <v>4.6661878676141502</v>
      </c>
      <c r="N202" s="4">
        <v>11.817714921717201</v>
      </c>
      <c r="O202" s="4">
        <v>12.4631445122721</v>
      </c>
      <c r="P202" s="4">
        <v>11.1082291251751</v>
      </c>
      <c r="Q202" s="4">
        <v>2.7899943964052101</v>
      </c>
      <c r="R202" s="4">
        <v>9.8827698447200394</v>
      </c>
      <c r="S202" s="4">
        <v>8.3611934034806197</v>
      </c>
      <c r="T202" s="4">
        <v>4.6187248465124799</v>
      </c>
      <c r="U202" s="4">
        <v>10.713635562515</v>
      </c>
      <c r="V202" s="4">
        <v>5.0832656487047698</v>
      </c>
      <c r="W202" s="4">
        <v>3.8017627374737701</v>
      </c>
      <c r="X202" s="4">
        <v>2.4053499148796398</v>
      </c>
      <c r="Y202" s="4">
        <v>7.7012156475935001</v>
      </c>
      <c r="Z202" s="4">
        <v>9.0104680827974697</v>
      </c>
      <c r="AA202" s="4">
        <v>8.1421469824631707</v>
      </c>
      <c r="AB202" s="4">
        <v>2.7760903557047998</v>
      </c>
      <c r="AC202" s="4">
        <v>15.440432057856199</v>
      </c>
      <c r="AD202" s="4">
        <v>3.3529227793047101</v>
      </c>
      <c r="AE202" s="4">
        <v>2.7926098524190701</v>
      </c>
      <c r="AF202" s="4">
        <v>12.8081096398104</v>
      </c>
      <c r="AG202" s="4">
        <v>15.7413329226163</v>
      </c>
      <c r="AH202" s="4">
        <v>15.463222395181299</v>
      </c>
      <c r="AI202" s="4">
        <v>10.179176966005199</v>
      </c>
      <c r="AJ202" s="4">
        <v>15.790354233547699</v>
      </c>
      <c r="AK202" s="4">
        <v>28.173190268517502</v>
      </c>
      <c r="AL202" s="4">
        <v>13.7443753876867</v>
      </c>
      <c r="AM202" s="4">
        <v>19.479156600595601</v>
      </c>
      <c r="AN202" s="4">
        <v>31.973763593469499</v>
      </c>
      <c r="AO202" s="4">
        <v>21.454757166796099</v>
      </c>
      <c r="AP202" s="4">
        <v>24.3048584036144</v>
      </c>
      <c r="AQ202" s="4">
        <v>5.0131512028816498</v>
      </c>
      <c r="AR202" s="4">
        <v>21.895943430263198</v>
      </c>
      <c r="AS202" s="4">
        <v>9.7908616110865996</v>
      </c>
      <c r="AT202" s="4">
        <v>23.206544409492</v>
      </c>
      <c r="AU202" s="4">
        <v>9.0883702516174996</v>
      </c>
      <c r="AV202" s="4">
        <v>15.4330036949288</v>
      </c>
      <c r="AW202" s="4">
        <v>15.019854587829499</v>
      </c>
      <c r="AX202" s="4">
        <v>10.7219550919799</v>
      </c>
      <c r="AY202" s="4">
        <v>16.5579357054763</v>
      </c>
      <c r="AZ202" s="4">
        <v>17.314113547656699</v>
      </c>
      <c r="BA202" s="4">
        <v>23.878343420421999</v>
      </c>
      <c r="BB202" s="38">
        <v>408</v>
      </c>
    </row>
    <row r="203" spans="1:54" x14ac:dyDescent="0.3">
      <c r="A203" s="31" t="s">
        <v>16</v>
      </c>
      <c r="B203" s="5" t="s">
        <v>8</v>
      </c>
      <c r="C203" s="5" t="s">
        <v>1</v>
      </c>
      <c r="D203" s="9">
        <v>16.933333333333302</v>
      </c>
      <c r="E203" s="8">
        <v>79.641941570650204</v>
      </c>
      <c r="F203" s="8">
        <v>50</v>
      </c>
      <c r="G203" s="3">
        <v>15.625</v>
      </c>
      <c r="H203" s="4">
        <v>3.125</v>
      </c>
      <c r="I203" s="4">
        <v>34.375</v>
      </c>
      <c r="J203" s="4">
        <v>6.25</v>
      </c>
      <c r="K203" s="4">
        <v>12.5</v>
      </c>
      <c r="L203" s="4">
        <v>15.625</v>
      </c>
      <c r="M203" s="4">
        <v>15.625</v>
      </c>
      <c r="N203" s="4">
        <v>37.5</v>
      </c>
      <c r="O203" s="4">
        <v>25</v>
      </c>
      <c r="P203" s="4">
        <v>21.875</v>
      </c>
      <c r="Q203" s="4">
        <v>3.125</v>
      </c>
      <c r="R203" s="4">
        <v>28.125</v>
      </c>
      <c r="S203" s="4">
        <v>18.75</v>
      </c>
      <c r="T203" s="4">
        <v>9.375</v>
      </c>
      <c r="U203" s="4">
        <v>25</v>
      </c>
      <c r="V203" s="4">
        <v>28.125</v>
      </c>
      <c r="W203" s="4">
        <v>9.375</v>
      </c>
      <c r="X203" s="4">
        <v>12.5</v>
      </c>
      <c r="Y203" s="4">
        <v>6.25</v>
      </c>
      <c r="Z203" s="4">
        <v>18.75</v>
      </c>
      <c r="AA203" s="4">
        <v>15.625</v>
      </c>
      <c r="AB203" s="4">
        <v>9.375</v>
      </c>
      <c r="AC203" s="4">
        <v>40.625</v>
      </c>
      <c r="AD203" s="4">
        <v>15.625</v>
      </c>
      <c r="AE203" s="4">
        <v>6.25</v>
      </c>
      <c r="AF203" s="4">
        <v>31.25</v>
      </c>
      <c r="AG203" s="4">
        <v>31.25</v>
      </c>
      <c r="AH203" s="4">
        <v>37.5</v>
      </c>
      <c r="AI203" s="4">
        <v>28.125</v>
      </c>
      <c r="AJ203" s="4">
        <v>25</v>
      </c>
      <c r="AK203" s="4">
        <v>50</v>
      </c>
      <c r="AL203" s="4">
        <v>25</v>
      </c>
      <c r="AM203" s="4">
        <v>28.125</v>
      </c>
      <c r="AN203" s="4">
        <v>56.25</v>
      </c>
      <c r="AO203" s="4">
        <v>43.75</v>
      </c>
      <c r="AP203" s="4">
        <v>50</v>
      </c>
      <c r="AQ203" s="4">
        <v>15.625</v>
      </c>
      <c r="AR203" s="4">
        <v>34.375</v>
      </c>
      <c r="AS203" s="4">
        <v>25</v>
      </c>
      <c r="AT203" s="4">
        <v>25</v>
      </c>
      <c r="AU203" s="4">
        <v>18.75</v>
      </c>
      <c r="AV203" s="4">
        <v>25</v>
      </c>
      <c r="AW203" s="4">
        <v>34.375</v>
      </c>
      <c r="AX203" s="4">
        <v>34.375</v>
      </c>
      <c r="AY203" s="4">
        <v>18.75</v>
      </c>
      <c r="AZ203" s="4">
        <v>28.125</v>
      </c>
      <c r="BA203" s="4">
        <v>43.75</v>
      </c>
      <c r="BB203" s="38">
        <v>36</v>
      </c>
    </row>
    <row r="204" spans="1:54" x14ac:dyDescent="0.3">
      <c r="A204" s="31" t="s">
        <v>16</v>
      </c>
      <c r="B204" s="5" t="s">
        <v>8</v>
      </c>
      <c r="C204" s="5" t="s">
        <v>2</v>
      </c>
      <c r="D204" s="9">
        <v>49.356000000000002</v>
      </c>
      <c r="E204" s="8">
        <v>68.589983962674907</v>
      </c>
      <c r="F204" s="8">
        <v>28.571428571428601</v>
      </c>
      <c r="G204" s="3">
        <v>9.5238095238095202</v>
      </c>
      <c r="H204" s="4">
        <v>9.5238095238095202</v>
      </c>
      <c r="I204" s="4">
        <v>19.047619047619001</v>
      </c>
      <c r="J204" s="4">
        <v>9.5238095238095202</v>
      </c>
      <c r="K204" s="4">
        <v>9.5238095238095202</v>
      </c>
      <c r="L204" s="4">
        <v>14.285714285714301</v>
      </c>
      <c r="M204" s="4">
        <v>9.5238095238095202</v>
      </c>
      <c r="N204" s="4">
        <v>19.047619047619001</v>
      </c>
      <c r="O204" s="4">
        <v>33.3333333333333</v>
      </c>
      <c r="P204" s="4">
        <v>28.571428571428601</v>
      </c>
      <c r="Q204" s="4">
        <v>4.7619047619047601</v>
      </c>
      <c r="R204" s="4">
        <v>19.047619047619001</v>
      </c>
      <c r="S204" s="4">
        <v>23.8095238095238</v>
      </c>
      <c r="T204" s="4">
        <v>14.285714285714301</v>
      </c>
      <c r="U204" s="4">
        <v>28.571428571428601</v>
      </c>
      <c r="V204" s="4">
        <v>9.5238095238095202</v>
      </c>
      <c r="W204" s="4">
        <v>4.7619047619047601</v>
      </c>
      <c r="X204" s="4">
        <v>4.7619047619047601</v>
      </c>
      <c r="Y204" s="4">
        <v>19.047619047619001</v>
      </c>
      <c r="Z204" s="4">
        <v>14.285714285714301</v>
      </c>
      <c r="AA204" s="4">
        <v>19.047619047619001</v>
      </c>
      <c r="AB204" s="4">
        <v>4.7619047619047601</v>
      </c>
      <c r="AC204" s="4">
        <v>19.047619047619001</v>
      </c>
      <c r="AD204" s="4">
        <v>4.7619047619047601</v>
      </c>
      <c r="AE204" s="4">
        <v>4.7619047619047601</v>
      </c>
      <c r="AF204" s="4">
        <v>23.8095238095238</v>
      </c>
      <c r="AG204" s="4">
        <v>9.5238095238095202</v>
      </c>
      <c r="AH204" s="4">
        <v>28.571428571428601</v>
      </c>
      <c r="AI204" s="4">
        <v>19.047619047619001</v>
      </c>
      <c r="AJ204" s="4">
        <v>28.571428571428601</v>
      </c>
      <c r="AK204" s="4">
        <v>52.380952380952401</v>
      </c>
      <c r="AL204" s="4">
        <v>33.3333333333333</v>
      </c>
      <c r="AM204" s="4">
        <v>23.8095238095238</v>
      </c>
      <c r="AN204" s="4">
        <v>52.380952380952401</v>
      </c>
      <c r="AO204" s="4">
        <v>52.380952380952401</v>
      </c>
      <c r="AP204" s="4">
        <v>38.095238095238102</v>
      </c>
      <c r="AQ204" s="4">
        <v>4.7619047619047601</v>
      </c>
      <c r="AR204" s="4">
        <v>38.095238095238102</v>
      </c>
      <c r="AS204" s="4">
        <v>14.285714285714301</v>
      </c>
      <c r="AT204" s="4">
        <v>38.095238095238102</v>
      </c>
      <c r="AU204" s="4">
        <v>19.047619047619001</v>
      </c>
      <c r="AV204" s="4">
        <v>23.8095238095238</v>
      </c>
      <c r="AW204" s="4">
        <v>28.571428571428601</v>
      </c>
      <c r="AX204" s="4">
        <v>23.8095238095238</v>
      </c>
      <c r="AY204" s="4">
        <v>38.095238095238102</v>
      </c>
      <c r="AZ204" s="4">
        <v>23.8095238095238</v>
      </c>
      <c r="BA204" s="4">
        <v>38.095238095238102</v>
      </c>
      <c r="BB204" s="38">
        <v>25</v>
      </c>
    </row>
    <row r="205" spans="1:54" x14ac:dyDescent="0.3">
      <c r="A205" s="31" t="s">
        <v>16</v>
      </c>
      <c r="B205" s="5" t="s">
        <v>8</v>
      </c>
      <c r="C205" s="5" t="s">
        <v>3</v>
      </c>
      <c r="D205" s="9">
        <v>71.847499999999997</v>
      </c>
      <c r="E205" s="8">
        <v>67.647169052143099</v>
      </c>
      <c r="F205" s="8">
        <v>16.2162162162162</v>
      </c>
      <c r="G205" s="3">
        <v>2.7027027027027</v>
      </c>
      <c r="H205" s="4">
        <v>2.7027027027027</v>
      </c>
      <c r="I205" s="4">
        <v>8.1081081081081106</v>
      </c>
      <c r="J205" s="4">
        <v>0</v>
      </c>
      <c r="K205" s="4">
        <v>2.7027027027027</v>
      </c>
      <c r="L205" s="4">
        <v>8.1081081081081106</v>
      </c>
      <c r="M205" s="4">
        <v>2.7027027027027</v>
      </c>
      <c r="N205" s="4">
        <v>16.2162162162162</v>
      </c>
      <c r="O205" s="4">
        <v>8.1081081081081106</v>
      </c>
      <c r="P205" s="4">
        <v>5.4054054054054097</v>
      </c>
      <c r="Q205" s="4">
        <v>2.7027027027027</v>
      </c>
      <c r="R205" s="4">
        <v>8.1081081081081106</v>
      </c>
      <c r="S205" s="4">
        <v>5.4054054054054097</v>
      </c>
      <c r="T205" s="4">
        <v>0</v>
      </c>
      <c r="U205" s="4">
        <v>5.4054054054054097</v>
      </c>
      <c r="V205" s="4">
        <v>0</v>
      </c>
      <c r="W205" s="4">
        <v>2.7027027027027</v>
      </c>
      <c r="X205" s="4">
        <v>0</v>
      </c>
      <c r="Y205" s="4">
        <v>10.8108108108108</v>
      </c>
      <c r="Z205" s="4">
        <v>16.2162162162162</v>
      </c>
      <c r="AA205" s="4">
        <v>10.8108108108108</v>
      </c>
      <c r="AB205" s="4">
        <v>0</v>
      </c>
      <c r="AC205" s="4">
        <v>13.5135135135135</v>
      </c>
      <c r="AD205" s="4">
        <v>0</v>
      </c>
      <c r="AE205" s="4">
        <v>0</v>
      </c>
      <c r="AF205" s="4">
        <v>10.8108108108108</v>
      </c>
      <c r="AG205" s="4">
        <v>18.918918918918902</v>
      </c>
      <c r="AH205" s="4">
        <v>2.7027027027027</v>
      </c>
      <c r="AI205" s="4">
        <v>5.4054054054054097</v>
      </c>
      <c r="AJ205" s="4">
        <v>21.6216216216216</v>
      </c>
      <c r="AK205" s="4">
        <v>29.729729729729701</v>
      </c>
      <c r="AL205" s="4">
        <v>13.5135135135135</v>
      </c>
      <c r="AM205" s="4">
        <v>27.027027027027</v>
      </c>
      <c r="AN205" s="4">
        <v>40.540540540540498</v>
      </c>
      <c r="AO205" s="4">
        <v>18.918918918918902</v>
      </c>
      <c r="AP205" s="4">
        <v>32.4324324324324</v>
      </c>
      <c r="AQ205" s="4">
        <v>5.4054054054054097</v>
      </c>
      <c r="AR205" s="4">
        <v>27.027027027027</v>
      </c>
      <c r="AS205" s="4">
        <v>8.1081081081081106</v>
      </c>
      <c r="AT205" s="4">
        <v>16.2162162162162</v>
      </c>
      <c r="AU205" s="4">
        <v>10.8108108108108</v>
      </c>
      <c r="AV205" s="4">
        <v>8.1081081081081106</v>
      </c>
      <c r="AW205" s="4">
        <v>13.5135135135135</v>
      </c>
      <c r="AX205" s="4">
        <v>8.1081081081081106</v>
      </c>
      <c r="AY205" s="4">
        <v>13.5135135135135</v>
      </c>
      <c r="AZ205" s="4">
        <v>24.324324324324301</v>
      </c>
      <c r="BA205" s="4">
        <v>24.324324324324301</v>
      </c>
      <c r="BB205" s="38">
        <v>40</v>
      </c>
    </row>
    <row r="206" spans="1:54" x14ac:dyDescent="0.3">
      <c r="A206" s="31" t="s">
        <v>16</v>
      </c>
      <c r="B206" s="5" t="s">
        <v>8</v>
      </c>
      <c r="C206" s="5" t="s">
        <v>4</v>
      </c>
      <c r="D206" s="9">
        <v>89.769696969696994</v>
      </c>
      <c r="E206" s="8">
        <v>65.437293459398006</v>
      </c>
      <c r="F206" s="8">
        <v>16.6666666666667</v>
      </c>
      <c r="G206" s="3">
        <v>3.0303030303030298</v>
      </c>
      <c r="H206" s="4">
        <v>9.0909090909090899</v>
      </c>
      <c r="I206" s="4">
        <v>13.636363636363599</v>
      </c>
      <c r="J206" s="4">
        <v>1.51515151515152</v>
      </c>
      <c r="K206" s="4">
        <v>1.51515151515152</v>
      </c>
      <c r="L206" s="4">
        <v>9.0909090909090899</v>
      </c>
      <c r="M206" s="4">
        <v>4.5454545454545503</v>
      </c>
      <c r="N206" s="4">
        <v>10.6060606060606</v>
      </c>
      <c r="O206" s="4">
        <v>9.0909090909090899</v>
      </c>
      <c r="P206" s="4">
        <v>12.1212121212121</v>
      </c>
      <c r="Q206" s="4">
        <v>6.0606060606060597</v>
      </c>
      <c r="R206" s="4">
        <v>10.6060606060606</v>
      </c>
      <c r="S206" s="4">
        <v>3.0303030303030298</v>
      </c>
      <c r="T206" s="4">
        <v>3.0303030303030298</v>
      </c>
      <c r="U206" s="4">
        <v>9.0909090909090899</v>
      </c>
      <c r="V206" s="4">
        <v>3.0303030303030298</v>
      </c>
      <c r="W206" s="4">
        <v>4.5454545454545503</v>
      </c>
      <c r="X206" s="4">
        <v>1.51515151515152</v>
      </c>
      <c r="Y206" s="4">
        <v>7.5757575757575797</v>
      </c>
      <c r="Z206" s="4">
        <v>9.0909090909090899</v>
      </c>
      <c r="AA206" s="4">
        <v>4.5454545454545503</v>
      </c>
      <c r="AB206" s="4">
        <v>6.0606060606060597</v>
      </c>
      <c r="AC206" s="4">
        <v>10.6060606060606</v>
      </c>
      <c r="AD206" s="4">
        <v>4.5454545454545503</v>
      </c>
      <c r="AE206" s="4">
        <v>6.0606060606060597</v>
      </c>
      <c r="AF206" s="4">
        <v>13.636363636363599</v>
      </c>
      <c r="AG206" s="4">
        <v>19.696969696969699</v>
      </c>
      <c r="AH206" s="4">
        <v>19.696969696969699</v>
      </c>
      <c r="AI206" s="4">
        <v>7.5757575757575797</v>
      </c>
      <c r="AJ206" s="4">
        <v>16.6666666666667</v>
      </c>
      <c r="AK206" s="4">
        <v>30.303030303030301</v>
      </c>
      <c r="AL206" s="4">
        <v>7.5757575757575797</v>
      </c>
      <c r="AM206" s="4">
        <v>16.6666666666667</v>
      </c>
      <c r="AN206" s="4">
        <v>28.7878787878788</v>
      </c>
      <c r="AO206" s="4">
        <v>16.6666666666667</v>
      </c>
      <c r="AP206" s="4">
        <v>19.696969696969699</v>
      </c>
      <c r="AQ206" s="4">
        <v>1.51515151515152</v>
      </c>
      <c r="AR206" s="4">
        <v>22.727272727272702</v>
      </c>
      <c r="AS206" s="4">
        <v>6.0606060606060597</v>
      </c>
      <c r="AT206" s="4">
        <v>25.7575757575758</v>
      </c>
      <c r="AU206" s="4">
        <v>4.5454545454545503</v>
      </c>
      <c r="AV206" s="4">
        <v>18.181818181818201</v>
      </c>
      <c r="AW206" s="4">
        <v>13.636363636363599</v>
      </c>
      <c r="AX206" s="4">
        <v>6.0606060606060597</v>
      </c>
      <c r="AY206" s="4">
        <v>13.636363636363599</v>
      </c>
      <c r="AZ206" s="4">
        <v>15.1515151515152</v>
      </c>
      <c r="BA206" s="4">
        <v>24.2424242424242</v>
      </c>
      <c r="BB206" s="38">
        <v>66</v>
      </c>
    </row>
    <row r="207" spans="1:54" x14ac:dyDescent="0.3">
      <c r="A207" s="31" t="s">
        <v>16</v>
      </c>
      <c r="B207" s="5" t="s">
        <v>8</v>
      </c>
      <c r="C207" s="5" t="s">
        <v>5</v>
      </c>
      <c r="D207" s="9">
        <v>98.304273504273496</v>
      </c>
      <c r="E207" s="8">
        <v>54.4443268206985</v>
      </c>
      <c r="F207" s="8">
        <v>8.6206896551724093</v>
      </c>
      <c r="G207" s="3">
        <v>5.1724137931034502</v>
      </c>
      <c r="H207" s="4">
        <v>6.0344827586206904</v>
      </c>
      <c r="I207" s="4">
        <v>10.3448275862069</v>
      </c>
      <c r="J207" s="4">
        <v>1.72413793103448</v>
      </c>
      <c r="K207" s="4">
        <v>1.72413793103448</v>
      </c>
      <c r="L207" s="4">
        <v>2.5862068965517202</v>
      </c>
      <c r="M207" s="4">
        <v>2.5862068965517202</v>
      </c>
      <c r="N207" s="4">
        <v>3.4482758620689702</v>
      </c>
      <c r="O207" s="4">
        <v>7.7586206896551699</v>
      </c>
      <c r="P207" s="4">
        <v>3.4482758620689702</v>
      </c>
      <c r="Q207" s="4">
        <v>1.72413793103448</v>
      </c>
      <c r="R207" s="4">
        <v>4.31034482758621</v>
      </c>
      <c r="S207" s="4">
        <v>6.8965517241379297</v>
      </c>
      <c r="T207" s="4">
        <v>4.31034482758621</v>
      </c>
      <c r="U207" s="4">
        <v>5.1724137931034502</v>
      </c>
      <c r="V207" s="4">
        <v>1.72413793103448</v>
      </c>
      <c r="W207" s="4">
        <v>3.4482758620689702</v>
      </c>
      <c r="X207" s="4">
        <v>1.72413793103448</v>
      </c>
      <c r="Y207" s="4">
        <v>3.4482758620689702</v>
      </c>
      <c r="Z207" s="4">
        <v>4.31034482758621</v>
      </c>
      <c r="AA207" s="4">
        <v>2.5862068965517202</v>
      </c>
      <c r="AB207" s="4">
        <v>0.86206896551724099</v>
      </c>
      <c r="AC207" s="4">
        <v>17.241379310344801</v>
      </c>
      <c r="AD207" s="4">
        <v>1.72413793103448</v>
      </c>
      <c r="AE207" s="4">
        <v>2.5862068965517202</v>
      </c>
      <c r="AF207" s="4">
        <v>4.31034482758621</v>
      </c>
      <c r="AG207" s="4">
        <v>18.965517241379299</v>
      </c>
      <c r="AH207" s="4">
        <v>10.3448275862069</v>
      </c>
      <c r="AI207" s="4">
        <v>3.4482758620689702</v>
      </c>
      <c r="AJ207" s="4">
        <v>6.8965517241379297</v>
      </c>
      <c r="AK207" s="4">
        <v>17.241379310344801</v>
      </c>
      <c r="AL207" s="4">
        <v>6.8965517241379297</v>
      </c>
      <c r="AM207" s="4">
        <v>16.379310344827601</v>
      </c>
      <c r="AN207" s="4">
        <v>20.689655172413801</v>
      </c>
      <c r="AO207" s="4">
        <v>12.0689655172414</v>
      </c>
      <c r="AP207" s="4">
        <v>14.6551724137931</v>
      </c>
      <c r="AQ207" s="4">
        <v>6.0344827586206904</v>
      </c>
      <c r="AR207" s="4">
        <v>13.7931034482759</v>
      </c>
      <c r="AS207" s="4">
        <v>6.0344827586206904</v>
      </c>
      <c r="AT207" s="4">
        <v>23.275862068965498</v>
      </c>
      <c r="AU207" s="4">
        <v>6.0344827586206904</v>
      </c>
      <c r="AV207" s="4">
        <v>12.0689655172414</v>
      </c>
      <c r="AW207" s="4">
        <v>6.0344827586206904</v>
      </c>
      <c r="AX207" s="4">
        <v>3.4482758620689702</v>
      </c>
      <c r="AY207" s="4">
        <v>15.517241379310301</v>
      </c>
      <c r="AZ207" s="4">
        <v>12.0689655172414</v>
      </c>
      <c r="BA207" s="4">
        <v>20.689655172413801</v>
      </c>
      <c r="BB207" s="38">
        <v>117</v>
      </c>
    </row>
    <row r="208" spans="1:54" x14ac:dyDescent="0.3">
      <c r="A208" s="31" t="s">
        <v>16</v>
      </c>
      <c r="B208" s="5" t="s">
        <v>8</v>
      </c>
      <c r="C208" s="5" t="s">
        <v>6</v>
      </c>
      <c r="D208" s="9">
        <v>94.218072289156595</v>
      </c>
      <c r="E208" s="8">
        <v>57.1981518219634</v>
      </c>
      <c r="F208" s="8">
        <v>10.8433734939759</v>
      </c>
      <c r="G208" s="3">
        <v>0</v>
      </c>
      <c r="H208" s="4">
        <v>3.6144578313253</v>
      </c>
      <c r="I208" s="4">
        <v>2.4096385542168699</v>
      </c>
      <c r="J208" s="4">
        <v>0</v>
      </c>
      <c r="K208" s="4">
        <v>3.6144578313253</v>
      </c>
      <c r="L208" s="4">
        <v>3.6144578313253</v>
      </c>
      <c r="M208" s="4">
        <v>1.2048192771084301</v>
      </c>
      <c r="N208" s="4">
        <v>4.8192771084337398</v>
      </c>
      <c r="O208" s="4">
        <v>7.2289156626505999</v>
      </c>
      <c r="P208" s="4">
        <v>9.6385542168674707</v>
      </c>
      <c r="Q208" s="4">
        <v>0</v>
      </c>
      <c r="R208" s="4">
        <v>4.8192771084337398</v>
      </c>
      <c r="S208" s="4">
        <v>3.6144578313253</v>
      </c>
      <c r="T208" s="4">
        <v>2.4096385542168699</v>
      </c>
      <c r="U208" s="4">
        <v>6.0240963855421699</v>
      </c>
      <c r="V208" s="4">
        <v>2.4096385542168699</v>
      </c>
      <c r="W208" s="4">
        <v>3.6144578313253</v>
      </c>
      <c r="X208" s="4">
        <v>0</v>
      </c>
      <c r="Y208" s="4">
        <v>4.8192771084337398</v>
      </c>
      <c r="Z208" s="4">
        <v>2.4096385542168699</v>
      </c>
      <c r="AA208" s="4">
        <v>7.2289156626505999</v>
      </c>
      <c r="AB208" s="4">
        <v>0</v>
      </c>
      <c r="AC208" s="4">
        <v>8.4337349397590398</v>
      </c>
      <c r="AD208" s="4">
        <v>1.2048192771084301</v>
      </c>
      <c r="AE208" s="4">
        <v>0</v>
      </c>
      <c r="AF208" s="4">
        <v>7.2289156626505999</v>
      </c>
      <c r="AG208" s="4">
        <v>13.253012048192801</v>
      </c>
      <c r="AH208" s="4">
        <v>14.4578313253012</v>
      </c>
      <c r="AI208" s="4">
        <v>10.8433734939759</v>
      </c>
      <c r="AJ208" s="4">
        <v>8.4337349397590398</v>
      </c>
      <c r="AK208" s="4">
        <v>14.4578313253012</v>
      </c>
      <c r="AL208" s="4">
        <v>6.0240963855421699</v>
      </c>
      <c r="AM208" s="4">
        <v>14.4578313253012</v>
      </c>
      <c r="AN208" s="4">
        <v>27.710843373494001</v>
      </c>
      <c r="AO208" s="4">
        <v>9.6385542168674707</v>
      </c>
      <c r="AP208" s="4">
        <v>19.277108433734899</v>
      </c>
      <c r="AQ208" s="4">
        <v>3.6144578313253</v>
      </c>
      <c r="AR208" s="4">
        <v>14.4578313253012</v>
      </c>
      <c r="AS208" s="4">
        <v>8.4337349397590398</v>
      </c>
      <c r="AT208" s="4">
        <v>22.891566265060199</v>
      </c>
      <c r="AU208" s="4">
        <v>2.4096385542168699</v>
      </c>
      <c r="AV208" s="4">
        <v>16.867469879518101</v>
      </c>
      <c r="AW208" s="4">
        <v>8.4337349397590398</v>
      </c>
      <c r="AX208" s="4">
        <v>6.0240963855421699</v>
      </c>
      <c r="AY208" s="4">
        <v>9.6385542168674707</v>
      </c>
      <c r="AZ208" s="4">
        <v>19.277108433734899</v>
      </c>
      <c r="BA208" s="4">
        <v>15.662650602409601</v>
      </c>
      <c r="BB208" s="38">
        <v>83</v>
      </c>
    </row>
    <row r="209" spans="1:54" x14ac:dyDescent="0.3">
      <c r="A209" s="31" t="s">
        <v>16</v>
      </c>
      <c r="B209" s="5" t="s">
        <v>8</v>
      </c>
      <c r="C209" s="5" t="s">
        <v>7</v>
      </c>
      <c r="D209" s="9">
        <v>110.821951219512</v>
      </c>
      <c r="E209" s="8">
        <v>47.910481693441199</v>
      </c>
      <c r="F209" s="8">
        <v>4.8780487804878003</v>
      </c>
      <c r="G209" s="3">
        <v>0</v>
      </c>
      <c r="H209" s="4">
        <v>2.4390243902439002</v>
      </c>
      <c r="I209" s="4">
        <v>4.8780487804878003</v>
      </c>
      <c r="J209" s="4">
        <v>2.4390243902439002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7.3170731707317103</v>
      </c>
      <c r="AD209" s="4">
        <v>0</v>
      </c>
      <c r="AE209" s="4">
        <v>0</v>
      </c>
      <c r="AF209" s="4">
        <v>4.8780487804878003</v>
      </c>
      <c r="AG209" s="4">
        <v>2.4390243902439002</v>
      </c>
      <c r="AH209" s="4">
        <v>2.4390243902439002</v>
      </c>
      <c r="AI209" s="4">
        <v>4.8780487804878003</v>
      </c>
      <c r="AJ209" s="4">
        <v>4.8780487804878003</v>
      </c>
      <c r="AK209" s="4">
        <v>7.3170731707317103</v>
      </c>
      <c r="AL209" s="4">
        <v>7.3170731707317103</v>
      </c>
      <c r="AM209" s="4">
        <v>12.1951219512195</v>
      </c>
      <c r="AN209" s="4">
        <v>4.8780487804878003</v>
      </c>
      <c r="AO209" s="4">
        <v>2.4390243902439002</v>
      </c>
      <c r="AP209" s="4">
        <v>4.8780487804878003</v>
      </c>
      <c r="AQ209" s="4">
        <v>2.4390243902439002</v>
      </c>
      <c r="AR209" s="4">
        <v>4.8780487804878003</v>
      </c>
      <c r="AS209" s="4">
        <v>7.3170731707317103</v>
      </c>
      <c r="AT209" s="4">
        <v>9.7560975609756095</v>
      </c>
      <c r="AU209" s="4">
        <v>4.8780487804878003</v>
      </c>
      <c r="AV209" s="4">
        <v>7.3170731707317103</v>
      </c>
      <c r="AW209" s="4">
        <v>7.3170731707317103</v>
      </c>
      <c r="AX209" s="4">
        <v>2.4390243902439002</v>
      </c>
      <c r="AY209" s="4">
        <v>4.8780487804878003</v>
      </c>
      <c r="AZ209" s="4">
        <v>2.4390243902439002</v>
      </c>
      <c r="BA209" s="4">
        <v>4.8780487804878003</v>
      </c>
      <c r="BB209" s="38">
        <v>41</v>
      </c>
    </row>
    <row r="210" spans="1:54" x14ac:dyDescent="0.3">
      <c r="A210" s="31" t="s">
        <v>16</v>
      </c>
      <c r="B210" s="5" t="s">
        <v>9</v>
      </c>
      <c r="C210" s="5" t="s">
        <v>168</v>
      </c>
      <c r="D210" s="9">
        <v>70.050762749743896</v>
      </c>
      <c r="E210" s="8">
        <v>69.093085729337503</v>
      </c>
      <c r="F210" s="8">
        <v>21.062649110845701</v>
      </c>
      <c r="G210" s="3">
        <v>2.7964387163148201</v>
      </c>
      <c r="H210" s="4">
        <v>4.7464211848415196</v>
      </c>
      <c r="I210" s="4">
        <v>11.211899192359301</v>
      </c>
      <c r="J210" s="4">
        <v>3.5350807154082702</v>
      </c>
      <c r="K210" s="4">
        <v>0.20840395925778701</v>
      </c>
      <c r="L210" s="4">
        <v>3.9566704559693999</v>
      </c>
      <c r="M210" s="4">
        <v>5.2653696136058201</v>
      </c>
      <c r="N210" s="4">
        <v>7.9263471768069103</v>
      </c>
      <c r="O210" s="4">
        <v>6.6695403467885601</v>
      </c>
      <c r="P210" s="4">
        <v>10.2809560363774</v>
      </c>
      <c r="Q210" s="4">
        <v>4.3331399192212299</v>
      </c>
      <c r="R210" s="4">
        <v>4.4435504523487399</v>
      </c>
      <c r="S210" s="4">
        <v>4.2762999154464696</v>
      </c>
      <c r="T210" s="4">
        <v>4.0592026295501498</v>
      </c>
      <c r="U210" s="4">
        <v>9.6379560716903896</v>
      </c>
      <c r="V210" s="4">
        <v>2.9585157678395002</v>
      </c>
      <c r="W210" s="4">
        <v>10.2850933501913</v>
      </c>
      <c r="X210" s="4">
        <v>0.88383265040942405</v>
      </c>
      <c r="Y210" s="4">
        <v>3.4896457240755501</v>
      </c>
      <c r="Z210" s="4">
        <v>10.261100771891901</v>
      </c>
      <c r="AA210" s="4">
        <v>6.3290576321490102</v>
      </c>
      <c r="AB210" s="4">
        <v>1.49372801114777</v>
      </c>
      <c r="AC210" s="4">
        <v>11.7839948467167</v>
      </c>
      <c r="AD210" s="4">
        <v>6.9211746762782704</v>
      </c>
      <c r="AE210" s="4">
        <v>3.6577112280695898</v>
      </c>
      <c r="AF210" s="4">
        <v>3.71790494781883</v>
      </c>
      <c r="AG210" s="4">
        <v>14.4619958104449</v>
      </c>
      <c r="AH210" s="4">
        <v>25.877878746687699</v>
      </c>
      <c r="AI210" s="4">
        <v>11.760778783447</v>
      </c>
      <c r="AJ210" s="4">
        <v>20.602385012877299</v>
      </c>
      <c r="AK210" s="4">
        <v>26.5545642530683</v>
      </c>
      <c r="AL210" s="4">
        <v>12.6777160378051</v>
      </c>
      <c r="AM210" s="4">
        <v>19.258011731362899</v>
      </c>
      <c r="AN210" s="4">
        <v>36.096972772970403</v>
      </c>
      <c r="AO210" s="4">
        <v>27.294516867572899</v>
      </c>
      <c r="AP210" s="4">
        <v>28.005254783774099</v>
      </c>
      <c r="AQ210" s="4">
        <v>7.1818825793552401</v>
      </c>
      <c r="AR210" s="4">
        <v>23.456858947007401</v>
      </c>
      <c r="AS210" s="4">
        <v>7.8680717747172197</v>
      </c>
      <c r="AT210" s="4">
        <v>24.5724149449848</v>
      </c>
      <c r="AU210" s="4">
        <v>12.884924783022401</v>
      </c>
      <c r="AV210" s="4">
        <v>15.7910365537922</v>
      </c>
      <c r="AW210" s="4">
        <v>16.469996502588</v>
      </c>
      <c r="AX210" s="4">
        <v>15.4874155099664</v>
      </c>
      <c r="AY210" s="4">
        <v>16.168176728972401</v>
      </c>
      <c r="AZ210" s="4">
        <v>12.966952579137001</v>
      </c>
      <c r="BA210" s="4">
        <v>26.1664707797879</v>
      </c>
      <c r="BB210" s="38">
        <v>208</v>
      </c>
    </row>
    <row r="211" spans="1:54" x14ac:dyDescent="0.3">
      <c r="A211" s="31" t="s">
        <v>16</v>
      </c>
      <c r="B211" s="5" t="s">
        <v>9</v>
      </c>
      <c r="C211" s="5" t="s">
        <v>1</v>
      </c>
      <c r="D211" s="9">
        <v>20.108333333333299</v>
      </c>
      <c r="E211" s="8">
        <v>68.002506081271207</v>
      </c>
      <c r="F211" s="8">
        <v>40</v>
      </c>
      <c r="G211" s="3">
        <v>20</v>
      </c>
      <c r="H211" s="4">
        <v>20</v>
      </c>
      <c r="I211" s="4">
        <v>10</v>
      </c>
      <c r="J211" s="4">
        <v>0</v>
      </c>
      <c r="K211" s="4">
        <v>0</v>
      </c>
      <c r="L211" s="4">
        <v>20</v>
      </c>
      <c r="M211" s="4">
        <v>20</v>
      </c>
      <c r="N211" s="4">
        <v>20</v>
      </c>
      <c r="O211" s="4">
        <v>30</v>
      </c>
      <c r="P211" s="4">
        <v>20</v>
      </c>
      <c r="Q211" s="4">
        <v>0</v>
      </c>
      <c r="R211" s="4">
        <v>10</v>
      </c>
      <c r="S211" s="4">
        <v>10</v>
      </c>
      <c r="T211" s="4">
        <v>0</v>
      </c>
      <c r="U211" s="4">
        <v>20</v>
      </c>
      <c r="V211" s="4">
        <v>20</v>
      </c>
      <c r="W211" s="4">
        <v>30</v>
      </c>
      <c r="X211" s="4">
        <v>0</v>
      </c>
      <c r="Y211" s="4">
        <v>20</v>
      </c>
      <c r="Z211" s="4">
        <v>30</v>
      </c>
      <c r="AA211" s="4">
        <v>20</v>
      </c>
      <c r="AB211" s="4">
        <v>0</v>
      </c>
      <c r="AC211" s="4">
        <v>30</v>
      </c>
      <c r="AD211" s="4">
        <v>20</v>
      </c>
      <c r="AE211" s="4">
        <v>0</v>
      </c>
      <c r="AF211" s="4">
        <v>10</v>
      </c>
      <c r="AG211" s="4">
        <v>30</v>
      </c>
      <c r="AH211" s="4">
        <v>60</v>
      </c>
      <c r="AI211" s="4">
        <v>20</v>
      </c>
      <c r="AJ211" s="4">
        <v>30</v>
      </c>
      <c r="AK211" s="4">
        <v>80</v>
      </c>
      <c r="AL211" s="4">
        <v>20</v>
      </c>
      <c r="AM211" s="4">
        <v>40</v>
      </c>
      <c r="AN211" s="4">
        <v>40</v>
      </c>
      <c r="AO211" s="4">
        <v>70</v>
      </c>
      <c r="AP211" s="4">
        <v>60</v>
      </c>
      <c r="AQ211" s="4">
        <v>20</v>
      </c>
      <c r="AR211" s="4">
        <v>20</v>
      </c>
      <c r="AS211" s="4">
        <v>20</v>
      </c>
      <c r="AT211" s="4">
        <v>20</v>
      </c>
      <c r="AU211" s="4">
        <v>40</v>
      </c>
      <c r="AV211" s="4">
        <v>30</v>
      </c>
      <c r="AW211" s="4">
        <v>20</v>
      </c>
      <c r="AX211" s="4">
        <v>30</v>
      </c>
      <c r="AY211" s="4">
        <v>20</v>
      </c>
      <c r="AZ211" s="4">
        <v>10</v>
      </c>
      <c r="BA211" s="4">
        <v>40</v>
      </c>
      <c r="BB211" s="38">
        <v>12</v>
      </c>
    </row>
    <row r="212" spans="1:54" x14ac:dyDescent="0.3">
      <c r="A212" s="31" t="s">
        <v>16</v>
      </c>
      <c r="B212" s="5" t="s">
        <v>9</v>
      </c>
      <c r="C212" s="5" t="s">
        <v>2</v>
      </c>
      <c r="D212" s="9">
        <v>5.1142857142857103</v>
      </c>
      <c r="E212" s="8">
        <v>37.289561925174603</v>
      </c>
      <c r="F212" s="8">
        <v>42.857142857142897</v>
      </c>
      <c r="G212" s="3">
        <v>0</v>
      </c>
      <c r="H212" s="4">
        <v>0</v>
      </c>
      <c r="I212" s="4">
        <v>42.857142857142897</v>
      </c>
      <c r="J212" s="4">
        <v>14.285714285714301</v>
      </c>
      <c r="K212" s="4">
        <v>0</v>
      </c>
      <c r="L212" s="4">
        <v>0</v>
      </c>
      <c r="M212" s="4">
        <v>14.285714285714301</v>
      </c>
      <c r="N212" s="4">
        <v>14.285714285714301</v>
      </c>
      <c r="O212" s="4">
        <v>0</v>
      </c>
      <c r="P212" s="4">
        <v>28.571428571428601</v>
      </c>
      <c r="Q212" s="4">
        <v>14.285714285714301</v>
      </c>
      <c r="R212" s="4">
        <v>0</v>
      </c>
      <c r="S212" s="4">
        <v>14.285714285714301</v>
      </c>
      <c r="T212" s="4">
        <v>14.285714285714301</v>
      </c>
      <c r="U212" s="4">
        <v>28.571428571428601</v>
      </c>
      <c r="V212" s="4">
        <v>0</v>
      </c>
      <c r="W212" s="4">
        <v>28.571428571428601</v>
      </c>
      <c r="X212" s="4">
        <v>0</v>
      </c>
      <c r="Y212" s="4">
        <v>0</v>
      </c>
      <c r="Z212" s="4">
        <v>28.571428571428601</v>
      </c>
      <c r="AA212" s="4">
        <v>14.285714285714301</v>
      </c>
      <c r="AB212" s="4">
        <v>0</v>
      </c>
      <c r="AC212" s="4">
        <v>14.285714285714301</v>
      </c>
      <c r="AD212" s="4">
        <v>14.285714285714301</v>
      </c>
      <c r="AE212" s="4">
        <v>14.285714285714301</v>
      </c>
      <c r="AF212" s="4">
        <v>0</v>
      </c>
      <c r="AG212" s="4">
        <v>28.571428571428601</v>
      </c>
      <c r="AH212" s="4">
        <v>42.857142857142897</v>
      </c>
      <c r="AI212" s="4">
        <v>14.285714285714301</v>
      </c>
      <c r="AJ212" s="4">
        <v>42.857142857142897</v>
      </c>
      <c r="AK212" s="4">
        <v>42.857142857142897</v>
      </c>
      <c r="AL212" s="4">
        <v>14.285714285714301</v>
      </c>
      <c r="AM212" s="4">
        <v>14.285714285714301</v>
      </c>
      <c r="AN212" s="4">
        <v>71.428571428571402</v>
      </c>
      <c r="AO212" s="4">
        <v>42.857142857142897</v>
      </c>
      <c r="AP212" s="4">
        <v>42.857142857142897</v>
      </c>
      <c r="AQ212" s="4">
        <v>0</v>
      </c>
      <c r="AR212" s="4">
        <v>42.857142857142897</v>
      </c>
      <c r="AS212" s="4">
        <v>0</v>
      </c>
      <c r="AT212" s="4">
        <v>28.571428571428601</v>
      </c>
      <c r="AU212" s="4">
        <v>14.285714285714301</v>
      </c>
      <c r="AV212" s="4">
        <v>0</v>
      </c>
      <c r="AW212" s="4">
        <v>42.857142857142897</v>
      </c>
      <c r="AX212" s="4">
        <v>42.857142857142897</v>
      </c>
      <c r="AY212" s="4">
        <v>42.857142857142897</v>
      </c>
      <c r="AZ212" s="4">
        <v>14.285714285714301</v>
      </c>
      <c r="BA212" s="4">
        <v>57.142857142857103</v>
      </c>
      <c r="BB212" s="38">
        <v>7</v>
      </c>
    </row>
    <row r="213" spans="1:54" x14ac:dyDescent="0.3">
      <c r="A213" s="31" t="s">
        <v>16</v>
      </c>
      <c r="B213" s="5" t="s">
        <v>9</v>
      </c>
      <c r="C213" s="5" t="s">
        <v>3</v>
      </c>
      <c r="D213" s="9">
        <v>93.756249999999994</v>
      </c>
      <c r="E213" s="8">
        <v>51.360061899625201</v>
      </c>
      <c r="F213" s="8">
        <v>6.6666666666666696</v>
      </c>
      <c r="G213" s="3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6.6666666666666696</v>
      </c>
      <c r="O213" s="4">
        <v>0</v>
      </c>
      <c r="P213" s="4">
        <v>6.6666666666666696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6.6666666666666696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6.6666666666666696</v>
      </c>
      <c r="AH213" s="4">
        <v>26.6666666666667</v>
      </c>
      <c r="AI213" s="4">
        <v>6.6666666666666696</v>
      </c>
      <c r="AJ213" s="4">
        <v>13.3333333333333</v>
      </c>
      <c r="AK213" s="4">
        <v>6.6666666666666696</v>
      </c>
      <c r="AL213" s="4">
        <v>13.3333333333333</v>
      </c>
      <c r="AM213" s="4">
        <v>26.6666666666667</v>
      </c>
      <c r="AN213" s="4">
        <v>46.6666666666667</v>
      </c>
      <c r="AO213" s="4">
        <v>20</v>
      </c>
      <c r="AP213" s="4">
        <v>26.6666666666667</v>
      </c>
      <c r="AQ213" s="4">
        <v>13.3333333333333</v>
      </c>
      <c r="AR213" s="4">
        <v>26.6666666666667</v>
      </c>
      <c r="AS213" s="4">
        <v>6.6666666666666696</v>
      </c>
      <c r="AT213" s="4">
        <v>20</v>
      </c>
      <c r="AU213" s="4">
        <v>0</v>
      </c>
      <c r="AV213" s="4">
        <v>20</v>
      </c>
      <c r="AW213" s="4">
        <v>6.6666666666666696</v>
      </c>
      <c r="AX213" s="4">
        <v>6.6666666666666696</v>
      </c>
      <c r="AY213" s="4">
        <v>13.3333333333333</v>
      </c>
      <c r="AZ213" s="4">
        <v>6.6666666666666696</v>
      </c>
      <c r="BA213" s="4">
        <v>13.3333333333333</v>
      </c>
      <c r="BB213" s="38">
        <v>16</v>
      </c>
    </row>
    <row r="214" spans="1:54" x14ac:dyDescent="0.3">
      <c r="A214" s="31" t="s">
        <v>16</v>
      </c>
      <c r="B214" s="5" t="s">
        <v>9</v>
      </c>
      <c r="C214" s="5" t="s">
        <v>4</v>
      </c>
      <c r="D214" s="9">
        <v>78.829629629629594</v>
      </c>
      <c r="E214" s="8">
        <v>65.050062465616605</v>
      </c>
      <c r="F214" s="8">
        <v>22.2222222222222</v>
      </c>
      <c r="G214" s="3">
        <v>0</v>
      </c>
      <c r="H214" s="4">
        <v>3.7037037037037002</v>
      </c>
      <c r="I214" s="4">
        <v>11.1111111111111</v>
      </c>
      <c r="J214" s="4">
        <v>0</v>
      </c>
      <c r="K214" s="4">
        <v>0</v>
      </c>
      <c r="L214" s="4">
        <v>3.7037037037037002</v>
      </c>
      <c r="M214" s="4">
        <v>0</v>
      </c>
      <c r="N214" s="4">
        <v>3.7037037037037002</v>
      </c>
      <c r="O214" s="4">
        <v>11.1111111111111</v>
      </c>
      <c r="P214" s="4">
        <v>7.4074074074074101</v>
      </c>
      <c r="Q214" s="4">
        <v>7.4074074074074101</v>
      </c>
      <c r="R214" s="4">
        <v>11.1111111111111</v>
      </c>
      <c r="S214" s="4">
        <v>0</v>
      </c>
      <c r="T214" s="4">
        <v>3.7037037037037002</v>
      </c>
      <c r="U214" s="4">
        <v>7.4074074074074101</v>
      </c>
      <c r="V214" s="4">
        <v>3.7037037037037002</v>
      </c>
      <c r="W214" s="4">
        <v>3.7037037037037002</v>
      </c>
      <c r="X214" s="4">
        <v>3.7037037037037002</v>
      </c>
      <c r="Y214" s="4">
        <v>0</v>
      </c>
      <c r="Z214" s="4">
        <v>3.7037037037037002</v>
      </c>
      <c r="AA214" s="4">
        <v>3.7037037037037002</v>
      </c>
      <c r="AB214" s="4">
        <v>3.7037037037037002</v>
      </c>
      <c r="AC214" s="4">
        <v>14.814814814814801</v>
      </c>
      <c r="AD214" s="4">
        <v>7.4074074074074101</v>
      </c>
      <c r="AE214" s="4">
        <v>3.7037037037037002</v>
      </c>
      <c r="AF214" s="4">
        <v>3.7037037037037002</v>
      </c>
      <c r="AG214" s="4">
        <v>7.4074074074074101</v>
      </c>
      <c r="AH214" s="4">
        <v>22.2222222222222</v>
      </c>
      <c r="AI214" s="4">
        <v>7.4074074074074101</v>
      </c>
      <c r="AJ214" s="4">
        <v>22.2222222222222</v>
      </c>
      <c r="AK214" s="4">
        <v>22.2222222222222</v>
      </c>
      <c r="AL214" s="4">
        <v>11.1111111111111</v>
      </c>
      <c r="AM214" s="4">
        <v>22.2222222222222</v>
      </c>
      <c r="AN214" s="4">
        <v>25.925925925925899</v>
      </c>
      <c r="AO214" s="4">
        <v>22.2222222222222</v>
      </c>
      <c r="AP214" s="4">
        <v>29.629629629629601</v>
      </c>
      <c r="AQ214" s="4">
        <v>3.7037037037037002</v>
      </c>
      <c r="AR214" s="4">
        <v>25.925925925925899</v>
      </c>
      <c r="AS214" s="4">
        <v>7.4074074074074101</v>
      </c>
      <c r="AT214" s="4">
        <v>25.925925925925899</v>
      </c>
      <c r="AU214" s="4">
        <v>14.814814814814801</v>
      </c>
      <c r="AV214" s="4">
        <v>22.2222222222222</v>
      </c>
      <c r="AW214" s="4">
        <v>14.814814814814801</v>
      </c>
      <c r="AX214" s="4">
        <v>7.4074074074074101</v>
      </c>
      <c r="AY214" s="4">
        <v>3.7037037037037002</v>
      </c>
      <c r="AZ214" s="4">
        <v>18.518518518518501</v>
      </c>
      <c r="BA214" s="4">
        <v>22.2222222222222</v>
      </c>
      <c r="BB214" s="38">
        <v>27</v>
      </c>
    </row>
    <row r="215" spans="1:54" x14ac:dyDescent="0.3">
      <c r="A215" s="31" t="s">
        <v>16</v>
      </c>
      <c r="B215" s="5" t="s">
        <v>9</v>
      </c>
      <c r="C215" s="5" t="s">
        <v>5</v>
      </c>
      <c r="D215" s="9">
        <v>91.689655172413794</v>
      </c>
      <c r="E215" s="8">
        <v>65.778372411241605</v>
      </c>
      <c r="F215" s="8">
        <v>15.789473684210501</v>
      </c>
      <c r="G215" s="3">
        <v>3.5087719298245599</v>
      </c>
      <c r="H215" s="4">
        <v>5.2631578947368398</v>
      </c>
      <c r="I215" s="4">
        <v>1.7543859649122799</v>
      </c>
      <c r="J215" s="4">
        <v>1.7543859649122799</v>
      </c>
      <c r="K215" s="4">
        <v>0</v>
      </c>
      <c r="L215" s="4">
        <v>3.5087719298245599</v>
      </c>
      <c r="M215" s="4">
        <v>3.5087719298245599</v>
      </c>
      <c r="N215" s="4">
        <v>7.0175438596491198</v>
      </c>
      <c r="O215" s="4">
        <v>5.2631578947368398</v>
      </c>
      <c r="P215" s="4">
        <v>5.2631578947368398</v>
      </c>
      <c r="Q215" s="4">
        <v>1.7543859649122799</v>
      </c>
      <c r="R215" s="4">
        <v>7.0175438596491198</v>
      </c>
      <c r="S215" s="4">
        <v>3.5087719298245599</v>
      </c>
      <c r="T215" s="4">
        <v>5.2631578947368398</v>
      </c>
      <c r="U215" s="4">
        <v>3.5087719298245599</v>
      </c>
      <c r="V215" s="4">
        <v>1.7543859649122799</v>
      </c>
      <c r="W215" s="4">
        <v>7.0175438596491198</v>
      </c>
      <c r="X215" s="4">
        <v>0</v>
      </c>
      <c r="Y215" s="4">
        <v>3.5087719298245599</v>
      </c>
      <c r="Z215" s="4">
        <v>1.7543859649122799</v>
      </c>
      <c r="AA215" s="4">
        <v>1.7543859649122799</v>
      </c>
      <c r="AB215" s="4">
        <v>3.5087719298245599</v>
      </c>
      <c r="AC215" s="4">
        <v>15.789473684210501</v>
      </c>
      <c r="AD215" s="4">
        <v>5.2631578947368398</v>
      </c>
      <c r="AE215" s="4">
        <v>1.7543859649122799</v>
      </c>
      <c r="AF215" s="4">
        <v>7.0175438596491198</v>
      </c>
      <c r="AG215" s="4">
        <v>14.0350877192982</v>
      </c>
      <c r="AH215" s="4">
        <v>17.543859649122801</v>
      </c>
      <c r="AI215" s="4">
        <v>14.0350877192982</v>
      </c>
      <c r="AJ215" s="4">
        <v>10.526315789473699</v>
      </c>
      <c r="AK215" s="4">
        <v>21.052631578947398</v>
      </c>
      <c r="AL215" s="4">
        <v>12.280701754386</v>
      </c>
      <c r="AM215" s="4">
        <v>14.0350877192982</v>
      </c>
      <c r="AN215" s="4">
        <v>19.2982456140351</v>
      </c>
      <c r="AO215" s="4">
        <v>17.543859649122801</v>
      </c>
      <c r="AP215" s="4">
        <v>14.0350877192982</v>
      </c>
      <c r="AQ215" s="4">
        <v>7.0175438596491198</v>
      </c>
      <c r="AR215" s="4">
        <v>10.526315789473699</v>
      </c>
      <c r="AS215" s="4">
        <v>7.0175438596491198</v>
      </c>
      <c r="AT215" s="4">
        <v>26.315789473684202</v>
      </c>
      <c r="AU215" s="4">
        <v>14.0350877192982</v>
      </c>
      <c r="AV215" s="4">
        <v>17.543859649122801</v>
      </c>
      <c r="AW215" s="4">
        <v>10.526315789473699</v>
      </c>
      <c r="AX215" s="4">
        <v>10.526315789473699</v>
      </c>
      <c r="AY215" s="4">
        <v>10.526315789473699</v>
      </c>
      <c r="AZ215" s="4">
        <v>15.789473684210501</v>
      </c>
      <c r="BA215" s="4">
        <v>21.052631578947398</v>
      </c>
      <c r="BB215" s="38">
        <v>58</v>
      </c>
    </row>
    <row r="216" spans="1:54" x14ac:dyDescent="0.3">
      <c r="A216" s="31" t="s">
        <v>16</v>
      </c>
      <c r="B216" s="5" t="s">
        <v>9</v>
      </c>
      <c r="C216" s="5" t="s">
        <v>6</v>
      </c>
      <c r="D216" s="9">
        <v>106.488679245283</v>
      </c>
      <c r="E216" s="8">
        <v>65.572741934133902</v>
      </c>
      <c r="F216" s="8">
        <v>11.320754716981099</v>
      </c>
      <c r="G216" s="3">
        <v>1.88679245283019</v>
      </c>
      <c r="H216" s="4">
        <v>5.6603773584905701</v>
      </c>
      <c r="I216" s="4">
        <v>1.88679245283019</v>
      </c>
      <c r="J216" s="4">
        <v>1.88679245283019</v>
      </c>
      <c r="K216" s="4">
        <v>1.88679245283019</v>
      </c>
      <c r="L216" s="4">
        <v>3.7735849056603801</v>
      </c>
      <c r="M216" s="4">
        <v>1.88679245283019</v>
      </c>
      <c r="N216" s="4">
        <v>1.88679245283019</v>
      </c>
      <c r="O216" s="4">
        <v>1.88679245283019</v>
      </c>
      <c r="P216" s="4">
        <v>0</v>
      </c>
      <c r="Q216" s="4">
        <v>1.88679245283019</v>
      </c>
      <c r="R216" s="4">
        <v>1.88679245283019</v>
      </c>
      <c r="S216" s="4">
        <v>1.88679245283019</v>
      </c>
      <c r="T216" s="4">
        <v>0</v>
      </c>
      <c r="U216" s="4">
        <v>1.88679245283019</v>
      </c>
      <c r="V216" s="4">
        <v>0</v>
      </c>
      <c r="W216" s="4">
        <v>1.88679245283019</v>
      </c>
      <c r="X216" s="4">
        <v>1.88679245283019</v>
      </c>
      <c r="Y216" s="4">
        <v>5.6603773584905701</v>
      </c>
      <c r="Z216" s="4">
        <v>0</v>
      </c>
      <c r="AA216" s="4">
        <v>5.6603773584905701</v>
      </c>
      <c r="AB216" s="4">
        <v>1.88679245283019</v>
      </c>
      <c r="AC216" s="4">
        <v>5.6603773584905701</v>
      </c>
      <c r="AD216" s="4">
        <v>1.88679245283019</v>
      </c>
      <c r="AE216" s="4">
        <v>1.88679245283019</v>
      </c>
      <c r="AF216" s="4">
        <v>7.5471698113207504</v>
      </c>
      <c r="AG216" s="4">
        <v>15.094339622641501</v>
      </c>
      <c r="AH216" s="4">
        <v>1.88679245283019</v>
      </c>
      <c r="AI216" s="4">
        <v>9.4339622641509404</v>
      </c>
      <c r="AJ216" s="4">
        <v>9.4339622641509404</v>
      </c>
      <c r="AK216" s="4">
        <v>9.4339622641509404</v>
      </c>
      <c r="AL216" s="4">
        <v>9.4339622641509404</v>
      </c>
      <c r="AM216" s="4">
        <v>15.094339622641501</v>
      </c>
      <c r="AN216" s="4">
        <v>18.867924528301899</v>
      </c>
      <c r="AO216" s="4">
        <v>13.207547169811299</v>
      </c>
      <c r="AP216" s="4">
        <v>9.4339622641509404</v>
      </c>
      <c r="AQ216" s="4">
        <v>7.5471698113207504</v>
      </c>
      <c r="AR216" s="4">
        <v>13.207547169811299</v>
      </c>
      <c r="AS216" s="4">
        <v>15.094339622641501</v>
      </c>
      <c r="AT216" s="4">
        <v>20.754716981132098</v>
      </c>
      <c r="AU216" s="4">
        <v>9.4339622641509404</v>
      </c>
      <c r="AV216" s="4">
        <v>9.4339622641509404</v>
      </c>
      <c r="AW216" s="4">
        <v>5.6603773584905701</v>
      </c>
      <c r="AX216" s="4">
        <v>7.5471698113207504</v>
      </c>
      <c r="AY216" s="4">
        <v>11.320754716981099</v>
      </c>
      <c r="AZ216" s="4">
        <v>13.207547169811299</v>
      </c>
      <c r="BA216" s="4">
        <v>9.4339622641509404</v>
      </c>
      <c r="BB216" s="38">
        <v>53</v>
      </c>
    </row>
    <row r="217" spans="1:54" x14ac:dyDescent="0.3">
      <c r="A217" s="31" t="s">
        <v>16</v>
      </c>
      <c r="B217" s="5" t="s">
        <v>9</v>
      </c>
      <c r="C217" s="5" t="s">
        <v>7</v>
      </c>
      <c r="D217" s="9">
        <v>99.682857142857102</v>
      </c>
      <c r="E217" s="8">
        <v>61.408149898442502</v>
      </c>
      <c r="F217" s="8">
        <v>5.71428571428571</v>
      </c>
      <c r="G217" s="3">
        <v>0</v>
      </c>
      <c r="H217" s="4">
        <v>5.71428571428571</v>
      </c>
      <c r="I217" s="4">
        <v>2.8571428571428599</v>
      </c>
      <c r="J217" s="4">
        <v>5.71428571428571</v>
      </c>
      <c r="K217" s="4">
        <v>0</v>
      </c>
      <c r="L217" s="4">
        <v>2.8571428571428599</v>
      </c>
      <c r="M217" s="4">
        <v>0</v>
      </c>
      <c r="N217" s="4">
        <v>2.8571428571428599</v>
      </c>
      <c r="O217" s="4">
        <v>5.71428571428571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5.71428571428571</v>
      </c>
      <c r="V217" s="4">
        <v>0</v>
      </c>
      <c r="W217" s="4">
        <v>2.8571428571428599</v>
      </c>
      <c r="X217" s="4">
        <v>0</v>
      </c>
      <c r="Y217" s="4">
        <v>2.8571428571428599</v>
      </c>
      <c r="Z217" s="4">
        <v>2.8571428571428599</v>
      </c>
      <c r="AA217" s="4">
        <v>2.8571428571428599</v>
      </c>
      <c r="AB217" s="4">
        <v>0</v>
      </c>
      <c r="AC217" s="4">
        <v>2.8571428571428599</v>
      </c>
      <c r="AD217" s="4">
        <v>0</v>
      </c>
      <c r="AE217" s="4">
        <v>0</v>
      </c>
      <c r="AF217" s="4">
        <v>0</v>
      </c>
      <c r="AG217" s="4">
        <v>0</v>
      </c>
      <c r="AH217" s="4">
        <v>8.5714285714285694</v>
      </c>
      <c r="AI217" s="4">
        <v>14.285714285714301</v>
      </c>
      <c r="AJ217" s="4">
        <v>11.4285714285714</v>
      </c>
      <c r="AK217" s="4">
        <v>14.285714285714301</v>
      </c>
      <c r="AL217" s="4">
        <v>8.5714285714285694</v>
      </c>
      <c r="AM217" s="4">
        <v>2.8571428571428599</v>
      </c>
      <c r="AN217" s="4">
        <v>20</v>
      </c>
      <c r="AO217" s="4">
        <v>11.4285714285714</v>
      </c>
      <c r="AP217" s="4">
        <v>14.285714285714301</v>
      </c>
      <c r="AQ217" s="4">
        <v>2.8571428571428599</v>
      </c>
      <c r="AR217" s="4">
        <v>17.1428571428571</v>
      </c>
      <c r="AS217" s="4">
        <v>5.71428571428571</v>
      </c>
      <c r="AT217" s="4">
        <v>28.571428571428601</v>
      </c>
      <c r="AU217" s="4">
        <v>2.8571428571428599</v>
      </c>
      <c r="AV217" s="4">
        <v>14.285714285714301</v>
      </c>
      <c r="AW217" s="4">
        <v>8.5714285714285694</v>
      </c>
      <c r="AX217" s="4">
        <v>0</v>
      </c>
      <c r="AY217" s="4">
        <v>8.5714285714285694</v>
      </c>
      <c r="AZ217" s="4">
        <v>8.5714285714285694</v>
      </c>
      <c r="BA217" s="4">
        <v>14.285714285714301</v>
      </c>
      <c r="BB217" s="38">
        <v>35</v>
      </c>
    </row>
    <row r="218" spans="1:54" x14ac:dyDescent="0.3">
      <c r="A218" s="31" t="s">
        <v>17</v>
      </c>
      <c r="B218" s="5" t="s">
        <v>168</v>
      </c>
      <c r="C218" s="5" t="s">
        <v>168</v>
      </c>
      <c r="D218" s="9">
        <v>54.460000982394199</v>
      </c>
      <c r="E218" s="8">
        <v>69.9588812495535</v>
      </c>
      <c r="F218" s="8">
        <v>26.903685464868499</v>
      </c>
      <c r="G218" s="3">
        <v>7.0890695268542103</v>
      </c>
      <c r="H218" s="4">
        <v>5.7867150983087603</v>
      </c>
      <c r="I218" s="4">
        <v>7.6239755906519804</v>
      </c>
      <c r="J218" s="4">
        <v>5.4292899246154596</v>
      </c>
      <c r="K218" s="4">
        <v>4.0046052968518504</v>
      </c>
      <c r="L218" s="4">
        <v>6.6621784910075901</v>
      </c>
      <c r="M218" s="4">
        <v>10.118629473473799</v>
      </c>
      <c r="N218" s="4">
        <v>12.239915643935401</v>
      </c>
      <c r="O218" s="4">
        <v>18.253051277769799</v>
      </c>
      <c r="P218" s="4">
        <v>15.595379044606601</v>
      </c>
      <c r="Q218" s="4">
        <v>3.5580523031418099</v>
      </c>
      <c r="R218" s="4">
        <v>9.2528646708324391</v>
      </c>
      <c r="S218" s="4">
        <v>9.2742844663377593</v>
      </c>
      <c r="T218" s="4">
        <v>9.4272133841012504</v>
      </c>
      <c r="U218" s="4">
        <v>16.994854459176398</v>
      </c>
      <c r="V218" s="4">
        <v>12.964450283087899</v>
      </c>
      <c r="W218" s="4">
        <v>4.6831879995136596</v>
      </c>
      <c r="X218" s="4">
        <v>6.50358528656899</v>
      </c>
      <c r="Y218" s="4">
        <v>12.2726757936379</v>
      </c>
      <c r="Z218" s="4">
        <v>15.5859688937035</v>
      </c>
      <c r="AA218" s="4">
        <v>12.790014271804001</v>
      </c>
      <c r="AB218" s="4">
        <v>3.2666585841780802</v>
      </c>
      <c r="AC218" s="4">
        <v>28.9270929684447</v>
      </c>
      <c r="AD218" s="4">
        <v>4.3072078201434003</v>
      </c>
      <c r="AE218" s="4">
        <v>6.11463181211675</v>
      </c>
      <c r="AF218" s="4">
        <v>15.5981242723616</v>
      </c>
      <c r="AG218" s="4">
        <v>18.066388909737402</v>
      </c>
      <c r="AH218" s="4">
        <v>8.8929037704861909</v>
      </c>
      <c r="AI218" s="4">
        <v>14.2088270216815</v>
      </c>
      <c r="AJ218" s="4">
        <v>18.0635659412523</v>
      </c>
      <c r="AK218" s="4">
        <v>28.154157753358</v>
      </c>
      <c r="AL218" s="4">
        <v>17.611041019816799</v>
      </c>
      <c r="AM218" s="4">
        <v>22.656254666180001</v>
      </c>
      <c r="AN218" s="4">
        <v>38.157234102104603</v>
      </c>
      <c r="AO218" s="4">
        <v>26.6891235687518</v>
      </c>
      <c r="AP218" s="4">
        <v>27.48289836427</v>
      </c>
      <c r="AQ218" s="4">
        <v>5.5353374196275498</v>
      </c>
      <c r="AR218" s="4">
        <v>38.282474830164901</v>
      </c>
      <c r="AS218" s="4">
        <v>9.0781229697156096</v>
      </c>
      <c r="AT218" s="4">
        <v>26.781885317200299</v>
      </c>
      <c r="AU218" s="4">
        <v>11.1315356599155</v>
      </c>
      <c r="AV218" s="4">
        <v>36.536098353008903</v>
      </c>
      <c r="AW218" s="4">
        <v>32.031077325250003</v>
      </c>
      <c r="AX218" s="4">
        <v>18.279965809551001</v>
      </c>
      <c r="AY218" s="4">
        <v>10.841360104791001</v>
      </c>
      <c r="AZ218" s="4">
        <v>28.1393508681725</v>
      </c>
      <c r="BA218" s="4">
        <v>33.671072614982201</v>
      </c>
      <c r="BB218" s="38">
        <v>987</v>
      </c>
    </row>
    <row r="219" spans="1:54" x14ac:dyDescent="0.3">
      <c r="A219" s="31" t="s">
        <v>17</v>
      </c>
      <c r="B219" s="5" t="s">
        <v>168</v>
      </c>
      <c r="C219" s="5" t="s">
        <v>1</v>
      </c>
      <c r="D219" s="9">
        <v>-6.0754541850133297</v>
      </c>
      <c r="E219" s="8">
        <v>73.422018904586594</v>
      </c>
      <c r="F219" s="8">
        <v>74.535078573333294</v>
      </c>
      <c r="G219" s="3">
        <v>0</v>
      </c>
      <c r="H219" s="4">
        <v>15.7368238133333</v>
      </c>
      <c r="I219" s="4">
        <v>15.7368238133333</v>
      </c>
      <c r="J219" s="4">
        <v>8.7982547600000007</v>
      </c>
      <c r="K219" s="4">
        <v>8.7982547600000007</v>
      </c>
      <c r="L219" s="4">
        <v>8.7982547600000007</v>
      </c>
      <c r="M219" s="4">
        <v>17.596509520000001</v>
      </c>
      <c r="N219" s="4">
        <v>8.7982547600000007</v>
      </c>
      <c r="O219" s="4">
        <v>25.464921426666699</v>
      </c>
      <c r="P219" s="4">
        <v>16.6666666666667</v>
      </c>
      <c r="Q219" s="4">
        <v>15.7368238133333</v>
      </c>
      <c r="R219" s="4">
        <v>16.6666666666667</v>
      </c>
      <c r="S219" s="4">
        <v>17.596509520000001</v>
      </c>
      <c r="T219" s="4">
        <v>15.7368238133333</v>
      </c>
      <c r="U219" s="4">
        <v>25.464921426666699</v>
      </c>
      <c r="V219" s="4">
        <v>16.6666666666667</v>
      </c>
      <c r="W219" s="4">
        <v>16.6666666666667</v>
      </c>
      <c r="X219" s="4">
        <v>0</v>
      </c>
      <c r="Y219" s="4">
        <v>25.464921426666699</v>
      </c>
      <c r="Z219" s="4">
        <v>25.464921426666699</v>
      </c>
      <c r="AA219" s="4">
        <v>32.403490480000002</v>
      </c>
      <c r="AB219" s="4">
        <v>16.6666666666667</v>
      </c>
      <c r="AC219" s="4">
        <v>50.929842853333298</v>
      </c>
      <c r="AD219" s="4">
        <v>16.6666666666667</v>
      </c>
      <c r="AE219" s="4">
        <v>7.8684119066666698</v>
      </c>
      <c r="AF219" s="4">
        <v>16.6666666666667</v>
      </c>
      <c r="AG219" s="4">
        <v>8.7982547600000007</v>
      </c>
      <c r="AH219" s="4">
        <v>17.596509520000001</v>
      </c>
      <c r="AI219" s="4">
        <v>16.6666666666667</v>
      </c>
      <c r="AJ219" s="4">
        <v>24.535078573333301</v>
      </c>
      <c r="AK219" s="4">
        <v>49.070157146666702</v>
      </c>
      <c r="AL219" s="4">
        <v>42.131588093333299</v>
      </c>
      <c r="AM219" s="4">
        <v>57.868411906666701</v>
      </c>
      <c r="AN219" s="4">
        <v>73.605235719999996</v>
      </c>
      <c r="AO219" s="4">
        <v>56.938569053333303</v>
      </c>
      <c r="AP219" s="4">
        <v>49.070157146666702</v>
      </c>
      <c r="AQ219" s="4">
        <v>16.6666666666667</v>
      </c>
      <c r="AR219" s="4">
        <v>73.605235719999996</v>
      </c>
      <c r="AS219" s="4">
        <v>16.6666666666667</v>
      </c>
      <c r="AT219" s="4">
        <v>41.201745240000001</v>
      </c>
      <c r="AU219" s="4">
        <v>33.3333333333333</v>
      </c>
      <c r="AV219" s="4">
        <v>41.201745240000001</v>
      </c>
      <c r="AW219" s="4">
        <v>73.605235719999996</v>
      </c>
      <c r="AX219" s="4">
        <v>74.535078573333294</v>
      </c>
      <c r="AY219" s="4">
        <v>15.7368238133333</v>
      </c>
      <c r="AZ219" s="4">
        <v>49.070157146666702</v>
      </c>
      <c r="BA219" s="4">
        <v>65.736823813333302</v>
      </c>
      <c r="BB219" s="38">
        <v>12</v>
      </c>
    </row>
    <row r="220" spans="1:54" x14ac:dyDescent="0.3">
      <c r="A220" s="31" t="s">
        <v>17</v>
      </c>
      <c r="B220" s="5" t="s">
        <v>168</v>
      </c>
      <c r="C220" s="5" t="s">
        <v>2</v>
      </c>
      <c r="D220" s="9">
        <v>22.646548389073502</v>
      </c>
      <c r="E220" s="8">
        <v>66.7165191220747</v>
      </c>
      <c r="F220" s="8">
        <v>34.165973088500003</v>
      </c>
      <c r="G220" s="3">
        <v>19.178457495499998</v>
      </c>
      <c r="H220" s="4">
        <v>4.9958385310000004</v>
      </c>
      <c r="I220" s="4">
        <v>4.9958385310000004</v>
      </c>
      <c r="J220" s="4">
        <v>7.4937577964999997</v>
      </c>
      <c r="K220" s="4">
        <v>2.4979192655000002</v>
      </c>
      <c r="L220" s="4">
        <v>9.9916770620000008</v>
      </c>
      <c r="M220" s="4">
        <v>21.676376761</v>
      </c>
      <c r="N220" s="4">
        <v>29.170134557499999</v>
      </c>
      <c r="O220" s="4">
        <v>43.352753522</v>
      </c>
      <c r="P220" s="4">
        <v>38.356914990999996</v>
      </c>
      <c r="Q220" s="4">
        <v>0</v>
      </c>
      <c r="R220" s="4">
        <v>19.178457495499998</v>
      </c>
      <c r="S220" s="4">
        <v>19.178457495499998</v>
      </c>
      <c r="T220" s="4">
        <v>16.68053823</v>
      </c>
      <c r="U220" s="4">
        <v>40.854834256499998</v>
      </c>
      <c r="V220" s="4">
        <v>33.36107646</v>
      </c>
      <c r="W220" s="4">
        <v>2.4979192655000002</v>
      </c>
      <c r="X220" s="4">
        <v>21.676376761</v>
      </c>
      <c r="Y220" s="4">
        <v>21.676376761</v>
      </c>
      <c r="Z220" s="4">
        <v>38.356914990999996</v>
      </c>
      <c r="AA220" s="4">
        <v>21.676376761</v>
      </c>
      <c r="AB220" s="4">
        <v>0</v>
      </c>
      <c r="AC220" s="4">
        <v>55.037453221</v>
      </c>
      <c r="AD220" s="4">
        <v>2.4979192655000002</v>
      </c>
      <c r="AE220" s="4">
        <v>16.68053823</v>
      </c>
      <c r="AF220" s="4">
        <v>29.170134557499999</v>
      </c>
      <c r="AG220" s="4">
        <v>26.672215292000001</v>
      </c>
      <c r="AH220" s="4">
        <v>7.4937577964999997</v>
      </c>
      <c r="AI220" s="4">
        <v>26.672215292000001</v>
      </c>
      <c r="AJ220" s="4">
        <v>24.174296026499999</v>
      </c>
      <c r="AK220" s="4">
        <v>29.170134557499999</v>
      </c>
      <c r="AL220" s="4">
        <v>24.174296026499999</v>
      </c>
      <c r="AM220" s="4">
        <v>12.489596327499999</v>
      </c>
      <c r="AN220" s="4">
        <v>39.1618116195</v>
      </c>
      <c r="AO220" s="4">
        <v>31.668053823000001</v>
      </c>
      <c r="AP220" s="4">
        <v>26.672215292000001</v>
      </c>
      <c r="AQ220" s="4">
        <v>2.4979192655000002</v>
      </c>
      <c r="AR220" s="4">
        <v>48.348592052999997</v>
      </c>
      <c r="AS220" s="4">
        <v>7.4937577964999997</v>
      </c>
      <c r="AT220" s="4">
        <v>34.165973088500003</v>
      </c>
      <c r="AU220" s="4">
        <v>9.9916770620000008</v>
      </c>
      <c r="AV220" s="4">
        <v>50.846511318499999</v>
      </c>
      <c r="AW220" s="4">
        <v>44.157650150499997</v>
      </c>
      <c r="AX220" s="4">
        <v>21.676376761</v>
      </c>
      <c r="AY220" s="4">
        <v>4.9958385310000004</v>
      </c>
      <c r="AZ220" s="4">
        <v>29.170134557499999</v>
      </c>
      <c r="BA220" s="4">
        <v>41.659730885000002</v>
      </c>
      <c r="BB220" s="38">
        <v>24</v>
      </c>
    </row>
    <row r="221" spans="1:54" x14ac:dyDescent="0.3">
      <c r="A221" s="31" t="s">
        <v>17</v>
      </c>
      <c r="B221" s="5" t="s">
        <v>168</v>
      </c>
      <c r="C221" s="5" t="s">
        <v>3</v>
      </c>
      <c r="D221" s="9">
        <v>74.002972006829495</v>
      </c>
      <c r="E221" s="8">
        <v>57.110949032909403</v>
      </c>
      <c r="F221" s="8">
        <v>14.8824223180769</v>
      </c>
      <c r="G221" s="3">
        <v>3.0506308866666698</v>
      </c>
      <c r="H221" s="4">
        <v>2.2879731649999999</v>
      </c>
      <c r="I221" s="4">
        <v>8.0114383260256403</v>
      </c>
      <c r="J221" s="4">
        <v>7.6336417137179504</v>
      </c>
      <c r="K221" s="4">
        <v>4.5759463299999998</v>
      </c>
      <c r="L221" s="4">
        <v>6.1083262703846204</v>
      </c>
      <c r="M221" s="4">
        <v>3.8132886083333299</v>
      </c>
      <c r="N221" s="4">
        <v>6.4861228826923103</v>
      </c>
      <c r="O221" s="4">
        <v>6.1012617733333299</v>
      </c>
      <c r="P221" s="4">
        <v>6.8639194950000002</v>
      </c>
      <c r="Q221" s="4">
        <v>2.2879731649999999</v>
      </c>
      <c r="R221" s="4">
        <v>4.9608074393589696</v>
      </c>
      <c r="S221" s="4">
        <v>3.43549199602564</v>
      </c>
      <c r="T221" s="4">
        <v>6.4861228826923103</v>
      </c>
      <c r="U221" s="4">
        <v>8.0114383260256403</v>
      </c>
      <c r="V221" s="4">
        <v>4.5759463299999998</v>
      </c>
      <c r="W221" s="4">
        <v>2.2879731649999999</v>
      </c>
      <c r="X221" s="4">
        <v>0.76265772166666701</v>
      </c>
      <c r="Y221" s="4">
        <v>4.5759463299999998</v>
      </c>
      <c r="Z221" s="4">
        <v>6.4861228826923103</v>
      </c>
      <c r="AA221" s="4">
        <v>4.9608074393589696</v>
      </c>
      <c r="AB221" s="4">
        <v>1.91017655269231</v>
      </c>
      <c r="AC221" s="4">
        <v>10.306475988076899</v>
      </c>
      <c r="AD221" s="4">
        <v>2.2879731649999999</v>
      </c>
      <c r="AE221" s="4">
        <v>0.76265772166666701</v>
      </c>
      <c r="AF221" s="4">
        <v>12.972245765384599</v>
      </c>
      <c r="AG221" s="4">
        <v>20.228090866794901</v>
      </c>
      <c r="AH221" s="4">
        <v>6.8709839920512801</v>
      </c>
      <c r="AI221" s="4">
        <v>10.306475988076899</v>
      </c>
      <c r="AJ221" s="4">
        <v>17.555256592435899</v>
      </c>
      <c r="AK221" s="4">
        <v>30.1567702425641</v>
      </c>
      <c r="AL221" s="4">
        <v>12.5944491530769</v>
      </c>
      <c r="AM221" s="4">
        <v>24.041379475128199</v>
      </c>
      <c r="AN221" s="4">
        <v>31.290160079487201</v>
      </c>
      <c r="AO221" s="4">
        <v>24.041379475128199</v>
      </c>
      <c r="AP221" s="4">
        <v>29.002186914487201</v>
      </c>
      <c r="AQ221" s="4">
        <v>5.3456685487179501</v>
      </c>
      <c r="AR221" s="4">
        <v>34.732716572564101</v>
      </c>
      <c r="AS221" s="4">
        <v>6.8639194950000002</v>
      </c>
      <c r="AT221" s="4">
        <v>19.8432297574359</v>
      </c>
      <c r="AU221" s="4">
        <v>6.4861228826923103</v>
      </c>
      <c r="AV221" s="4">
        <v>32.437678910512801</v>
      </c>
      <c r="AW221" s="4">
        <v>22.893860644102599</v>
      </c>
      <c r="AX221" s="4">
        <v>8.3962994353846199</v>
      </c>
      <c r="AY221" s="4">
        <v>11.0620692126923</v>
      </c>
      <c r="AZ221" s="4">
        <v>25.944491530769199</v>
      </c>
      <c r="BA221" s="4">
        <v>25.188898306153799</v>
      </c>
      <c r="BB221" s="38">
        <v>92</v>
      </c>
    </row>
    <row r="222" spans="1:54" x14ac:dyDescent="0.3">
      <c r="A222" s="31" t="s">
        <v>17</v>
      </c>
      <c r="B222" s="5" t="s">
        <v>168</v>
      </c>
      <c r="C222" s="5" t="s">
        <v>4</v>
      </c>
      <c r="D222" s="9">
        <v>75.519158388256599</v>
      </c>
      <c r="E222" s="8">
        <v>62.794125428636001</v>
      </c>
      <c r="F222" s="8">
        <v>17.476302066913298</v>
      </c>
      <c r="G222" s="3">
        <v>4.6135942577604698</v>
      </c>
      <c r="H222" s="4">
        <v>6.1134695213242498</v>
      </c>
      <c r="I222" s="4">
        <v>8.2979571801363203</v>
      </c>
      <c r="J222" s="4">
        <v>2.4453878085296998</v>
      </c>
      <c r="K222" s="4">
        <v>3.0811565750340799</v>
      </c>
      <c r="L222" s="4">
        <v>5.5265443835637802</v>
      </c>
      <c r="M222" s="4">
        <v>6.4232132997857798</v>
      </c>
      <c r="N222" s="4">
        <v>7.6947508327945497</v>
      </c>
      <c r="O222" s="4">
        <v>8.8848823178967908</v>
      </c>
      <c r="P222" s="4">
        <v>8.2653947609737095</v>
      </c>
      <c r="Q222" s="4">
        <v>3.04859415587147</v>
      </c>
      <c r="R222" s="4">
        <v>4.6135942577604698</v>
      </c>
      <c r="S222" s="4">
        <v>4.2875692697176202</v>
      </c>
      <c r="T222" s="4">
        <v>6.7492382878286303</v>
      </c>
      <c r="U222" s="4">
        <v>5.8525693716066201</v>
      </c>
      <c r="V222" s="4">
        <v>4.9396192458033097</v>
      </c>
      <c r="W222" s="4">
        <v>4.6135942577604698</v>
      </c>
      <c r="X222" s="4">
        <v>2.1519252396494601</v>
      </c>
      <c r="Y222" s="4">
        <v>9.2109073059396298</v>
      </c>
      <c r="Z222" s="4">
        <v>4.6298754673417699</v>
      </c>
      <c r="AA222" s="4">
        <v>6.7492382878286303</v>
      </c>
      <c r="AB222" s="4">
        <v>2.1519252396494601</v>
      </c>
      <c r="AC222" s="4">
        <v>17.769764635793599</v>
      </c>
      <c r="AD222" s="4">
        <v>2.1356440300681601</v>
      </c>
      <c r="AE222" s="4">
        <v>2.4453878085296998</v>
      </c>
      <c r="AF222" s="4">
        <v>11.982320102512199</v>
      </c>
      <c r="AG222" s="4">
        <v>16.921939348315501</v>
      </c>
      <c r="AH222" s="4">
        <v>10.971682719221</v>
      </c>
      <c r="AI222" s="4">
        <v>6.4394945093670897</v>
      </c>
      <c r="AJ222" s="4">
        <v>14.378864282298</v>
      </c>
      <c r="AK222" s="4">
        <v>25.089646851801401</v>
      </c>
      <c r="AL222" s="4">
        <v>11.004245138383601</v>
      </c>
      <c r="AM222" s="4">
        <v>18.128352042999001</v>
      </c>
      <c r="AN222" s="4">
        <v>34.871198085920199</v>
      </c>
      <c r="AO222" s="4">
        <v>19.9705335041869</v>
      </c>
      <c r="AP222" s="4">
        <v>22.9865652408958</v>
      </c>
      <c r="AQ222" s="4">
        <v>4.56475062901655</v>
      </c>
      <c r="AR222" s="4">
        <v>29.654397480817899</v>
      </c>
      <c r="AS222" s="4">
        <v>11.0205263479649</v>
      </c>
      <c r="AT222" s="4">
        <v>20.2477148634859</v>
      </c>
      <c r="AU222" s="4">
        <v>10.107576222161599</v>
      </c>
      <c r="AV222" s="4">
        <v>30.909653804245401</v>
      </c>
      <c r="AW222" s="4">
        <v>20.4597713844596</v>
      </c>
      <c r="AX222" s="4">
        <v>4.9070568266406998</v>
      </c>
      <c r="AY222" s="4">
        <v>11.346551336007799</v>
      </c>
      <c r="AZ222" s="4">
        <v>26.361184384810102</v>
      </c>
      <c r="BA222" s="4">
        <v>27.241572091450799</v>
      </c>
      <c r="BB222" s="38">
        <v>248</v>
      </c>
    </row>
    <row r="223" spans="1:54" x14ac:dyDescent="0.3">
      <c r="A223" s="31" t="s">
        <v>17</v>
      </c>
      <c r="B223" s="5" t="s">
        <v>168</v>
      </c>
      <c r="C223" s="5" t="s">
        <v>5</v>
      </c>
      <c r="D223" s="9">
        <v>85.982728210142795</v>
      </c>
      <c r="E223" s="8">
        <v>54.856720177644</v>
      </c>
      <c r="F223" s="8">
        <v>11.3653299214239</v>
      </c>
      <c r="G223" s="3">
        <v>4.5018719109251997</v>
      </c>
      <c r="H223" s="4">
        <v>3.7639043715551201</v>
      </c>
      <c r="I223" s="4">
        <v>6.34701569332349</v>
      </c>
      <c r="J223" s="4">
        <v>1.54988928645833</v>
      </c>
      <c r="K223" s="4">
        <v>3.9853171267634502</v>
      </c>
      <c r="L223" s="4">
        <v>4.8709681475967797</v>
      </c>
      <c r="M223" s="4">
        <v>2.65684059551345</v>
      </c>
      <c r="N223" s="4">
        <v>5.3136811910269</v>
      </c>
      <c r="O223" s="4">
        <v>7.08487076570702</v>
      </c>
      <c r="P223" s="4">
        <v>4.7232846661335302</v>
      </c>
      <c r="Q223" s="4">
        <v>1.4760475457267099</v>
      </c>
      <c r="R223" s="4">
        <v>2.5831113217683699</v>
      </c>
      <c r="S223" s="4">
        <v>3.9853171267634502</v>
      </c>
      <c r="T223" s="4">
        <v>3.8377461122867502</v>
      </c>
      <c r="U223" s="4">
        <v>4.2067298819717802</v>
      </c>
      <c r="V223" s="4">
        <v>3.5424916163467799</v>
      </c>
      <c r="W223" s="4">
        <v>2.5831113217683699</v>
      </c>
      <c r="X223" s="4">
        <v>2.9520950914534101</v>
      </c>
      <c r="Y223" s="4">
        <v>5.6826649607119402</v>
      </c>
      <c r="Z223" s="4">
        <v>3.0259368321850402</v>
      </c>
      <c r="AA223" s="4">
        <v>4.3543008964484899</v>
      </c>
      <c r="AB223" s="4">
        <v>0.66423826562499999</v>
      </c>
      <c r="AC223" s="4">
        <v>14.8342047310121</v>
      </c>
      <c r="AD223" s="4">
        <v>2.5829988547818199</v>
      </c>
      <c r="AE223" s="4">
        <v>1.1070637760416699</v>
      </c>
      <c r="AF223" s="4">
        <v>7.6015380168553204</v>
      </c>
      <c r="AG223" s="4">
        <v>15.350984449147001</v>
      </c>
      <c r="AH223" s="4">
        <v>5.3135687240403504</v>
      </c>
      <c r="AI223" s="4">
        <v>10.036740923187301</v>
      </c>
      <c r="AJ223" s="4">
        <v>12.472281230479</v>
      </c>
      <c r="AK223" s="4">
        <v>17.564549666297602</v>
      </c>
      <c r="AL223" s="4">
        <v>5.5350939462352402</v>
      </c>
      <c r="AM223" s="4">
        <v>15.4983305296506</v>
      </c>
      <c r="AN223" s="4">
        <v>26.346993199926199</v>
      </c>
      <c r="AO223" s="4">
        <v>12.398776890707</v>
      </c>
      <c r="AP223" s="4">
        <v>19.335851707964199</v>
      </c>
      <c r="AQ223" s="4">
        <v>2.3615860995734899</v>
      </c>
      <c r="AR223" s="4">
        <v>21.328341570866101</v>
      </c>
      <c r="AS223" s="4">
        <v>5.1661101765502</v>
      </c>
      <c r="AT223" s="4">
        <v>20.147773455052501</v>
      </c>
      <c r="AU223" s="4">
        <v>6.1992197448736901</v>
      </c>
      <c r="AV223" s="4">
        <v>26.568293488148001</v>
      </c>
      <c r="AW223" s="4">
        <v>14.317425012877299</v>
      </c>
      <c r="AX223" s="4">
        <v>1.4760475457267099</v>
      </c>
      <c r="AY223" s="4">
        <v>12.915219207882201</v>
      </c>
      <c r="AZ223" s="4">
        <v>17.417203585793999</v>
      </c>
      <c r="BA223" s="4">
        <v>21.845121289001</v>
      </c>
      <c r="BB223" s="38">
        <v>367</v>
      </c>
    </row>
    <row r="224" spans="1:54" x14ac:dyDescent="0.3">
      <c r="A224" s="31" t="s">
        <v>17</v>
      </c>
      <c r="B224" s="5" t="s">
        <v>168</v>
      </c>
      <c r="C224" s="5" t="s">
        <v>6</v>
      </c>
      <c r="D224" s="9">
        <v>92.659390004138103</v>
      </c>
      <c r="E224" s="8">
        <v>52.632846583341397</v>
      </c>
      <c r="F224" s="8">
        <v>8.3824969423409605</v>
      </c>
      <c r="G224" s="3">
        <v>1.88467834555925</v>
      </c>
      <c r="H224" s="4">
        <v>3.0801525863700601</v>
      </c>
      <c r="I224" s="4">
        <v>2.6511721779854498</v>
      </c>
      <c r="J224" s="4">
        <v>2.3136587539438702</v>
      </c>
      <c r="K224" s="4">
        <v>1.4556979371746399</v>
      </c>
      <c r="L224" s="4">
        <v>1.4556979371746399</v>
      </c>
      <c r="M224" s="4">
        <v>2.2221917696008302</v>
      </c>
      <c r="N224" s="4">
        <v>3.5091329947546801</v>
      </c>
      <c r="O224" s="4">
        <v>2.4824154659646598</v>
      </c>
      <c r="P224" s="4">
        <v>2.74263916232848</v>
      </c>
      <c r="Q224" s="4">
        <v>2.4824154659646598</v>
      </c>
      <c r="R224" s="4">
        <v>1.6244546491954299</v>
      </c>
      <c r="S224" s="4">
        <v>2.3136587539438702</v>
      </c>
      <c r="T224" s="4">
        <v>2.4824154659646598</v>
      </c>
      <c r="U224" s="4">
        <v>2.4824154659646598</v>
      </c>
      <c r="V224" s="4">
        <v>1.6244546491954299</v>
      </c>
      <c r="W224" s="4">
        <v>3.4176660104116401</v>
      </c>
      <c r="X224" s="4">
        <v>2.3136587539438702</v>
      </c>
      <c r="Y224" s="4">
        <v>2.4824154659646598</v>
      </c>
      <c r="Z224" s="4">
        <v>2.0534350575800402</v>
      </c>
      <c r="AA224" s="4">
        <v>3.7693566911184999</v>
      </c>
      <c r="AB224" s="4">
        <v>2.3136587539438702</v>
      </c>
      <c r="AC224" s="4">
        <v>11.385359801033299</v>
      </c>
      <c r="AD224" s="4">
        <v>3.0801525863700601</v>
      </c>
      <c r="AE224" s="4">
        <v>3.0801525863700601</v>
      </c>
      <c r="AF224" s="4">
        <v>3.3403762827338901</v>
      </c>
      <c r="AG224" s="4">
        <v>10.2813525445655</v>
      </c>
      <c r="AH224" s="4">
        <v>9.1631680314324306</v>
      </c>
      <c r="AI224" s="4">
        <v>5.7313247643555103</v>
      </c>
      <c r="AJ224" s="4">
        <v>10.527398984264</v>
      </c>
      <c r="AK224" s="4">
        <v>11.7228732250748</v>
      </c>
      <c r="AL224" s="4">
        <v>6.4205288691039497</v>
      </c>
      <c r="AM224" s="4">
        <v>16.350190732962599</v>
      </c>
      <c r="AN224" s="4">
        <v>20.471238104787901</v>
      </c>
      <c r="AO224" s="4">
        <v>10.1898855602225</v>
      </c>
      <c r="AP224" s="4">
        <v>16.350190732962599</v>
      </c>
      <c r="AQ224" s="4">
        <v>4.0154031308170497</v>
      </c>
      <c r="AR224" s="4">
        <v>13.178571162249501</v>
      </c>
      <c r="AS224" s="4">
        <v>9.5006814554740107</v>
      </c>
      <c r="AT224" s="4">
        <v>23.980371099542602</v>
      </c>
      <c r="AU224" s="4">
        <v>3.0801525863700601</v>
      </c>
      <c r="AV224" s="4">
        <v>22.616140146711</v>
      </c>
      <c r="AW224" s="4">
        <v>9.5779711831517709</v>
      </c>
      <c r="AX224" s="4">
        <v>3.4176660104116401</v>
      </c>
      <c r="AY224" s="4">
        <v>14.036531979018701</v>
      </c>
      <c r="AZ224" s="4">
        <v>19.444520575997899</v>
      </c>
      <c r="BA224" s="4">
        <v>16.687704157004202</v>
      </c>
      <c r="BB224" s="38">
        <v>204</v>
      </c>
    </row>
    <row r="225" spans="1:54" x14ac:dyDescent="0.3">
      <c r="A225" s="31" t="s">
        <v>17</v>
      </c>
      <c r="B225" s="5" t="s">
        <v>168</v>
      </c>
      <c r="C225" s="5" t="s">
        <v>7</v>
      </c>
      <c r="D225" s="9">
        <v>91.248354217548297</v>
      </c>
      <c r="E225" s="8">
        <v>54.158300927668598</v>
      </c>
      <c r="F225" s="8">
        <v>10</v>
      </c>
      <c r="G225" s="3">
        <v>3.7302481049999998</v>
      </c>
      <c r="H225" s="4">
        <v>6.2697518949999997</v>
      </c>
      <c r="I225" s="4">
        <v>4.1798345966666703</v>
      </c>
      <c r="J225" s="4">
        <v>2.0899172983333298</v>
      </c>
      <c r="K225" s="4">
        <v>2.0899172983333298</v>
      </c>
      <c r="L225" s="4">
        <v>0</v>
      </c>
      <c r="M225" s="4">
        <v>0</v>
      </c>
      <c r="N225" s="4">
        <v>5.8201654033333297</v>
      </c>
      <c r="O225" s="4">
        <v>4.1798345966666703</v>
      </c>
      <c r="P225" s="4">
        <v>5.8201654033333297</v>
      </c>
      <c r="Q225" s="4">
        <v>3.7302481049999998</v>
      </c>
      <c r="R225" s="4">
        <v>0</v>
      </c>
      <c r="S225" s="4">
        <v>0</v>
      </c>
      <c r="T225" s="4">
        <v>0</v>
      </c>
      <c r="U225" s="4">
        <v>2.0899172983333298</v>
      </c>
      <c r="V225" s="4">
        <v>2.0899172983333298</v>
      </c>
      <c r="W225" s="4">
        <v>0</v>
      </c>
      <c r="X225" s="4">
        <v>0</v>
      </c>
      <c r="Y225" s="4">
        <v>0</v>
      </c>
      <c r="Z225" s="4">
        <v>0</v>
      </c>
      <c r="AA225" s="4">
        <v>2.0899172983333298</v>
      </c>
      <c r="AB225" s="4">
        <v>2.0899172983333298</v>
      </c>
      <c r="AC225" s="4">
        <v>13.730248104999999</v>
      </c>
      <c r="AD225" s="4">
        <v>2.0899172983333298</v>
      </c>
      <c r="AE225" s="4">
        <v>0</v>
      </c>
      <c r="AF225" s="4">
        <v>3.7302481049999998</v>
      </c>
      <c r="AG225" s="4">
        <v>10</v>
      </c>
      <c r="AH225" s="4">
        <v>2.0899172983333298</v>
      </c>
      <c r="AI225" s="4">
        <v>9.5504135083333299</v>
      </c>
      <c r="AJ225" s="4">
        <v>7.9100827016666697</v>
      </c>
      <c r="AK225" s="4">
        <v>20.4495864916667</v>
      </c>
      <c r="AL225" s="4">
        <v>12.089917298333299</v>
      </c>
      <c r="AM225" s="4">
        <v>17.910082701666699</v>
      </c>
      <c r="AN225" s="4">
        <v>36.269751894999999</v>
      </c>
      <c r="AO225" s="4">
        <v>16.269751894999999</v>
      </c>
      <c r="AP225" s="4">
        <v>19.5504135083333</v>
      </c>
      <c r="AQ225" s="4">
        <v>7.9100827016666697</v>
      </c>
      <c r="AR225" s="4">
        <v>12.089917298333299</v>
      </c>
      <c r="AS225" s="4">
        <v>12.089917298333299</v>
      </c>
      <c r="AT225" s="4">
        <v>25.820165403333299</v>
      </c>
      <c r="AU225" s="4">
        <v>2.0899172983333298</v>
      </c>
      <c r="AV225" s="4">
        <v>37.460496210000002</v>
      </c>
      <c r="AW225" s="4">
        <v>13.730248104999999</v>
      </c>
      <c r="AX225" s="4">
        <v>2.0899172983333298</v>
      </c>
      <c r="AY225" s="4">
        <v>15.8201654033333</v>
      </c>
      <c r="AZ225" s="4">
        <v>25.820165403333299</v>
      </c>
      <c r="BA225" s="4">
        <v>16.269751894999999</v>
      </c>
      <c r="BB225" s="38">
        <v>40</v>
      </c>
    </row>
    <row r="226" spans="1:54" x14ac:dyDescent="0.3">
      <c r="A226" s="31" t="s">
        <v>17</v>
      </c>
      <c r="B226" s="5" t="s">
        <v>8</v>
      </c>
      <c r="C226" s="5" t="s">
        <v>168</v>
      </c>
      <c r="D226" s="9">
        <v>56.328499977161002</v>
      </c>
      <c r="E226" s="8">
        <v>65.1307570897402</v>
      </c>
      <c r="F226" s="8">
        <v>28.395218820392301</v>
      </c>
      <c r="G226" s="3">
        <v>4.4932942029156999</v>
      </c>
      <c r="H226" s="4">
        <v>9.7299615194077802</v>
      </c>
      <c r="I226" s="4">
        <v>12.6446219355536</v>
      </c>
      <c r="J226" s="4">
        <v>6.3368060838934603</v>
      </c>
      <c r="K226" s="4">
        <v>4.9266707414482198</v>
      </c>
      <c r="L226" s="4">
        <v>8.2046743670790008</v>
      </c>
      <c r="M226" s="4">
        <v>5.56163720889493</v>
      </c>
      <c r="N226" s="4">
        <v>11.053164084293</v>
      </c>
      <c r="O226" s="4">
        <v>12.5441110610011</v>
      </c>
      <c r="P226" s="4">
        <v>9.9351483970349204</v>
      </c>
      <c r="Q226" s="4">
        <v>5.8601553896359402</v>
      </c>
      <c r="R226" s="4">
        <v>6.2843535454424302</v>
      </c>
      <c r="S226" s="4">
        <v>3.70656910631216</v>
      </c>
      <c r="T226" s="4">
        <v>8.3847869257058907</v>
      </c>
      <c r="U226" s="4">
        <v>10.806507145693701</v>
      </c>
      <c r="V226" s="4">
        <v>6.1726861975074598</v>
      </c>
      <c r="W226" s="4">
        <v>5.9841645473971203</v>
      </c>
      <c r="X226" s="4">
        <v>4.1075320953085601</v>
      </c>
      <c r="Y226" s="4">
        <v>9.3835038573258505</v>
      </c>
      <c r="Z226" s="4">
        <v>8.4836447342649794</v>
      </c>
      <c r="AA226" s="4">
        <v>12.4439178067925</v>
      </c>
      <c r="AB226" s="4">
        <v>3.0729557199515298</v>
      </c>
      <c r="AC226" s="4">
        <v>16.002436785521201</v>
      </c>
      <c r="AD226" s="4">
        <v>5.0606207536565098</v>
      </c>
      <c r="AE226" s="4">
        <v>3.2300278917771599</v>
      </c>
      <c r="AF226" s="4">
        <v>16.098394317140698</v>
      </c>
      <c r="AG226" s="4">
        <v>18.236242570745699</v>
      </c>
      <c r="AH226" s="4">
        <v>7.6590707076480999</v>
      </c>
      <c r="AI226" s="4">
        <v>11.516797848444201</v>
      </c>
      <c r="AJ226" s="4">
        <v>16.890013959634899</v>
      </c>
      <c r="AK226" s="4">
        <v>28.118848605625399</v>
      </c>
      <c r="AL226" s="4">
        <v>14.140647732382799</v>
      </c>
      <c r="AM226" s="4">
        <v>28.7286522315494</v>
      </c>
      <c r="AN226" s="4">
        <v>44.711503043230699</v>
      </c>
      <c r="AO226" s="4">
        <v>31.916497667861499</v>
      </c>
      <c r="AP226" s="4">
        <v>29.273814697255698</v>
      </c>
      <c r="AQ226" s="4">
        <v>4.9163398955267397</v>
      </c>
      <c r="AR226" s="4">
        <v>35.778076318675197</v>
      </c>
      <c r="AS226" s="4">
        <v>12.4710313868474</v>
      </c>
      <c r="AT226" s="4">
        <v>30.085704682486998</v>
      </c>
      <c r="AU226" s="4">
        <v>13.7847769716481</v>
      </c>
      <c r="AV226" s="4">
        <v>35.016417622000503</v>
      </c>
      <c r="AW226" s="4">
        <v>37.925377777203401</v>
      </c>
      <c r="AX226" s="4">
        <v>15.897782965419299</v>
      </c>
      <c r="AY226" s="4">
        <v>16.103708771353698</v>
      </c>
      <c r="AZ226" s="4">
        <v>32.589364920967</v>
      </c>
      <c r="BA226" s="4">
        <v>38.142230185592602</v>
      </c>
      <c r="BB226" s="38">
        <v>661</v>
      </c>
    </row>
    <row r="227" spans="1:54" x14ac:dyDescent="0.3">
      <c r="A227" s="31" t="s">
        <v>17</v>
      </c>
      <c r="B227" s="5" t="s">
        <v>8</v>
      </c>
      <c r="C227" s="5" t="s">
        <v>1</v>
      </c>
      <c r="D227" s="9">
        <v>-24.8333333333333</v>
      </c>
      <c r="E227" s="8">
        <v>29.952006054130401</v>
      </c>
      <c r="F227" s="8">
        <v>83.3333333333333</v>
      </c>
      <c r="G227" s="3">
        <v>0</v>
      </c>
      <c r="H227" s="46">
        <v>33.3333333333333</v>
      </c>
      <c r="I227" s="46">
        <v>33.3333333333333</v>
      </c>
      <c r="J227" s="46">
        <v>0</v>
      </c>
      <c r="K227" s="46">
        <v>0</v>
      </c>
      <c r="L227" s="46">
        <v>0</v>
      </c>
      <c r="M227" s="46">
        <v>0</v>
      </c>
      <c r="N227" s="46">
        <v>0</v>
      </c>
      <c r="O227" s="46">
        <v>16.6666666666667</v>
      </c>
      <c r="P227" s="46">
        <v>16.6666666666667</v>
      </c>
      <c r="Q227" s="46">
        <v>33.3333333333333</v>
      </c>
      <c r="R227" s="46">
        <v>16.6666666666667</v>
      </c>
      <c r="S227" s="46">
        <v>0</v>
      </c>
      <c r="T227" s="46">
        <v>33.3333333333333</v>
      </c>
      <c r="U227" s="46">
        <v>16.6666666666667</v>
      </c>
      <c r="V227" s="46">
        <v>16.6666666666667</v>
      </c>
      <c r="W227" s="46">
        <v>16.6666666666667</v>
      </c>
      <c r="X227" s="46">
        <v>0</v>
      </c>
      <c r="Y227" s="46">
        <v>16.6666666666667</v>
      </c>
      <c r="Z227" s="46">
        <v>16.6666666666667</v>
      </c>
      <c r="AA227" s="46">
        <v>50</v>
      </c>
      <c r="AB227" s="46">
        <v>16.6666666666667</v>
      </c>
      <c r="AC227" s="46">
        <v>33.3333333333333</v>
      </c>
      <c r="AD227" s="46">
        <v>16.6666666666667</v>
      </c>
      <c r="AE227" s="46">
        <v>16.6666666666667</v>
      </c>
      <c r="AF227" s="46">
        <v>16.6666666666667</v>
      </c>
      <c r="AG227" s="46">
        <v>0</v>
      </c>
      <c r="AH227" s="46">
        <v>0</v>
      </c>
      <c r="AI227" s="46">
        <v>16.6666666666667</v>
      </c>
      <c r="AJ227" s="46">
        <v>33.3333333333333</v>
      </c>
      <c r="AK227" s="46">
        <v>66.6666666666667</v>
      </c>
      <c r="AL227" s="46">
        <v>33.3333333333333</v>
      </c>
      <c r="AM227" s="46">
        <v>66.6666666666667</v>
      </c>
      <c r="AN227" s="46">
        <v>100</v>
      </c>
      <c r="AO227" s="46">
        <v>83.3333333333333</v>
      </c>
      <c r="AP227" s="46">
        <v>66.6666666666667</v>
      </c>
      <c r="AQ227" s="46">
        <v>16.6666666666667</v>
      </c>
      <c r="AR227" s="46">
        <v>100</v>
      </c>
      <c r="AS227" s="46">
        <v>16.6666666666667</v>
      </c>
      <c r="AT227" s="46">
        <v>50</v>
      </c>
      <c r="AU227" s="46">
        <v>33.3333333333333</v>
      </c>
      <c r="AV227" s="46">
        <v>50</v>
      </c>
      <c r="AW227" s="46">
        <v>100</v>
      </c>
      <c r="AX227" s="46">
        <v>83.3333333333333</v>
      </c>
      <c r="AY227" s="46">
        <v>33.3333333333333</v>
      </c>
      <c r="AZ227" s="46">
        <v>66.6666666666667</v>
      </c>
      <c r="BA227" s="46">
        <v>83.3333333333333</v>
      </c>
      <c r="BB227" s="38">
        <v>6</v>
      </c>
    </row>
    <row r="228" spans="1:54" x14ac:dyDescent="0.3">
      <c r="A228" s="31" t="s">
        <v>17</v>
      </c>
      <c r="B228" s="5" t="s">
        <v>8</v>
      </c>
      <c r="C228" s="5" t="s">
        <v>2</v>
      </c>
      <c r="D228" s="9">
        <v>49.844999999999999</v>
      </c>
      <c r="E228" s="8">
        <v>65.586884720715503</v>
      </c>
      <c r="F228" s="8">
        <v>35</v>
      </c>
      <c r="G228" s="3">
        <v>5</v>
      </c>
      <c r="H228" s="4">
        <v>10</v>
      </c>
      <c r="I228" s="4">
        <v>10</v>
      </c>
      <c r="J228" s="4">
        <v>15</v>
      </c>
      <c r="K228" s="4">
        <v>5</v>
      </c>
      <c r="L228" s="4">
        <v>20</v>
      </c>
      <c r="M228" s="4">
        <v>10</v>
      </c>
      <c r="N228" s="4">
        <v>25</v>
      </c>
      <c r="O228" s="4">
        <v>20</v>
      </c>
      <c r="P228" s="4">
        <v>10</v>
      </c>
      <c r="Q228" s="4">
        <v>0</v>
      </c>
      <c r="R228" s="4">
        <v>5</v>
      </c>
      <c r="S228" s="4">
        <v>5</v>
      </c>
      <c r="T228" s="4">
        <v>0</v>
      </c>
      <c r="U228" s="4">
        <v>15</v>
      </c>
      <c r="V228" s="4">
        <v>0</v>
      </c>
      <c r="W228" s="4">
        <v>5</v>
      </c>
      <c r="X228" s="4">
        <v>10</v>
      </c>
      <c r="Y228" s="4">
        <v>10</v>
      </c>
      <c r="Z228" s="4">
        <v>10</v>
      </c>
      <c r="AA228" s="4">
        <v>10</v>
      </c>
      <c r="AB228" s="4">
        <v>0</v>
      </c>
      <c r="AC228" s="4">
        <v>10</v>
      </c>
      <c r="AD228" s="4">
        <v>5</v>
      </c>
      <c r="AE228" s="4">
        <v>0</v>
      </c>
      <c r="AF228" s="4">
        <v>25</v>
      </c>
      <c r="AG228" s="4">
        <v>20</v>
      </c>
      <c r="AH228" s="4">
        <v>15</v>
      </c>
      <c r="AI228" s="4">
        <v>20</v>
      </c>
      <c r="AJ228" s="4">
        <v>15</v>
      </c>
      <c r="AK228" s="4">
        <v>25</v>
      </c>
      <c r="AL228" s="4">
        <v>15</v>
      </c>
      <c r="AM228" s="4">
        <v>25</v>
      </c>
      <c r="AN228" s="4">
        <v>45</v>
      </c>
      <c r="AO228" s="4">
        <v>30</v>
      </c>
      <c r="AP228" s="4">
        <v>20</v>
      </c>
      <c r="AQ228" s="4">
        <v>5</v>
      </c>
      <c r="AR228" s="4">
        <v>30</v>
      </c>
      <c r="AS228" s="4">
        <v>15</v>
      </c>
      <c r="AT228" s="4">
        <v>35</v>
      </c>
      <c r="AU228" s="4">
        <v>20</v>
      </c>
      <c r="AV228" s="4">
        <v>35</v>
      </c>
      <c r="AW228" s="4">
        <v>55</v>
      </c>
      <c r="AX228" s="4">
        <v>10</v>
      </c>
      <c r="AY228" s="4">
        <v>10</v>
      </c>
      <c r="AZ228" s="4">
        <v>25</v>
      </c>
      <c r="BA228" s="4">
        <v>50</v>
      </c>
      <c r="BB228" s="38">
        <v>20</v>
      </c>
    </row>
    <row r="229" spans="1:54" x14ac:dyDescent="0.3">
      <c r="A229" s="31" t="s">
        <v>17</v>
      </c>
      <c r="B229" s="5" t="s">
        <v>8</v>
      </c>
      <c r="C229" s="5" t="s">
        <v>3</v>
      </c>
      <c r="D229" s="9">
        <v>67.125757575757603</v>
      </c>
      <c r="E229" s="8">
        <v>60.673269518237099</v>
      </c>
      <c r="F229" s="8">
        <v>18.181818181818201</v>
      </c>
      <c r="G229" s="3">
        <v>6.0606060606060597</v>
      </c>
      <c r="H229" s="4">
        <v>4.5454545454545503</v>
      </c>
      <c r="I229" s="4">
        <v>12.1212121212121</v>
      </c>
      <c r="J229" s="4">
        <v>7.5757575757575797</v>
      </c>
      <c r="K229" s="4">
        <v>9.0909090909090899</v>
      </c>
      <c r="L229" s="4">
        <v>4.5454545454545503</v>
      </c>
      <c r="M229" s="4">
        <v>7.5757575757575797</v>
      </c>
      <c r="N229" s="4">
        <v>9.0909090909090899</v>
      </c>
      <c r="O229" s="4">
        <v>12.1212121212121</v>
      </c>
      <c r="P229" s="4">
        <v>13.636363636363599</v>
      </c>
      <c r="Q229" s="4">
        <v>4.5454545454545503</v>
      </c>
      <c r="R229" s="4">
        <v>6.0606060606060597</v>
      </c>
      <c r="S229" s="4">
        <v>3.0303030303030298</v>
      </c>
      <c r="T229" s="4">
        <v>9.0909090909090899</v>
      </c>
      <c r="U229" s="4">
        <v>12.1212121212121</v>
      </c>
      <c r="V229" s="4">
        <v>9.0909090909090899</v>
      </c>
      <c r="W229" s="4">
        <v>4.5454545454545503</v>
      </c>
      <c r="X229" s="4">
        <v>1.51515151515152</v>
      </c>
      <c r="Y229" s="4">
        <v>9.0909090909090899</v>
      </c>
      <c r="Z229" s="4">
        <v>9.0909090909090899</v>
      </c>
      <c r="AA229" s="4">
        <v>6.0606060606060597</v>
      </c>
      <c r="AB229" s="4">
        <v>0</v>
      </c>
      <c r="AC229" s="4">
        <v>9.0909090909090899</v>
      </c>
      <c r="AD229" s="4">
        <v>4.5454545454545503</v>
      </c>
      <c r="AE229" s="4">
        <v>1.51515151515152</v>
      </c>
      <c r="AF229" s="4">
        <v>18.181818181818201</v>
      </c>
      <c r="AG229" s="4">
        <v>21.2121212121212</v>
      </c>
      <c r="AH229" s="4">
        <v>6.0606060606060597</v>
      </c>
      <c r="AI229" s="4">
        <v>9.0909090909090899</v>
      </c>
      <c r="AJ229" s="4">
        <v>19.696969696969699</v>
      </c>
      <c r="AK229" s="4">
        <v>25.7575757575758</v>
      </c>
      <c r="AL229" s="4">
        <v>13.636363636363599</v>
      </c>
      <c r="AM229" s="4">
        <v>28.7878787878788</v>
      </c>
      <c r="AN229" s="4">
        <v>39.393939393939398</v>
      </c>
      <c r="AO229" s="4">
        <v>28.7878787878788</v>
      </c>
      <c r="AP229" s="4">
        <v>34.848484848484901</v>
      </c>
      <c r="AQ229" s="4">
        <v>3.0303030303030298</v>
      </c>
      <c r="AR229" s="4">
        <v>34.848484848484901</v>
      </c>
      <c r="AS229" s="4">
        <v>13.636363636363599</v>
      </c>
      <c r="AT229" s="4">
        <v>24.2424242424242</v>
      </c>
      <c r="AU229" s="4">
        <v>9.0909090909090899</v>
      </c>
      <c r="AV229" s="4">
        <v>37.878787878787897</v>
      </c>
      <c r="AW229" s="4">
        <v>30.303030303030301</v>
      </c>
      <c r="AX229" s="4">
        <v>9.0909090909090899</v>
      </c>
      <c r="AY229" s="4">
        <v>18.181818181818201</v>
      </c>
      <c r="AZ229" s="4">
        <v>36.363636363636402</v>
      </c>
      <c r="BA229" s="4">
        <v>27.272727272727298</v>
      </c>
      <c r="BB229" s="38">
        <v>66</v>
      </c>
    </row>
    <row r="230" spans="1:54" x14ac:dyDescent="0.3">
      <c r="A230" s="31" t="s">
        <v>17</v>
      </c>
      <c r="B230" s="5" t="s">
        <v>8</v>
      </c>
      <c r="C230" s="5" t="s">
        <v>4</v>
      </c>
      <c r="D230" s="9">
        <v>66.457396449704106</v>
      </c>
      <c r="E230" s="8">
        <v>61.395726218875197</v>
      </c>
      <c r="F230" s="8">
        <v>20.710059171597599</v>
      </c>
      <c r="G230" s="3">
        <v>6.5088757396449699</v>
      </c>
      <c r="H230" s="4">
        <v>5.9171597633136104</v>
      </c>
      <c r="I230" s="4">
        <v>11.2426035502959</v>
      </c>
      <c r="J230" s="4">
        <v>2.3668639053254399</v>
      </c>
      <c r="K230" s="4">
        <v>4.7337278106508904</v>
      </c>
      <c r="L230" s="4">
        <v>7.1005917159763303</v>
      </c>
      <c r="M230" s="4">
        <v>6.5088757396449699</v>
      </c>
      <c r="N230" s="4">
        <v>11.2426035502959</v>
      </c>
      <c r="O230" s="4">
        <v>10.0591715976331</v>
      </c>
      <c r="P230" s="4">
        <v>8.8757396449704107</v>
      </c>
      <c r="Q230" s="4">
        <v>2.3668639053254399</v>
      </c>
      <c r="R230" s="4">
        <v>6.5088757396449699</v>
      </c>
      <c r="S230" s="4">
        <v>4.7337278106508904</v>
      </c>
      <c r="T230" s="4">
        <v>8.2840236686390494</v>
      </c>
      <c r="U230" s="4">
        <v>8.8757396449704107</v>
      </c>
      <c r="V230" s="4">
        <v>8.2840236686390494</v>
      </c>
      <c r="W230" s="4">
        <v>6.5088757396449699</v>
      </c>
      <c r="X230" s="4">
        <v>2.9585798816567999</v>
      </c>
      <c r="Y230" s="4">
        <v>11.834319526627199</v>
      </c>
      <c r="Z230" s="4">
        <v>7.6923076923076898</v>
      </c>
      <c r="AA230" s="4">
        <v>8.2840236686390494</v>
      </c>
      <c r="AB230" s="4">
        <v>2.9585798816567999</v>
      </c>
      <c r="AC230" s="4">
        <v>20.118343195266299</v>
      </c>
      <c r="AD230" s="4">
        <v>1.7751479289940799</v>
      </c>
      <c r="AE230" s="4">
        <v>2.3668639053254399</v>
      </c>
      <c r="AF230" s="4">
        <v>15.9763313609467</v>
      </c>
      <c r="AG230" s="4">
        <v>24.260355029585799</v>
      </c>
      <c r="AH230" s="4">
        <v>8.2840236686390494</v>
      </c>
      <c r="AI230" s="4">
        <v>7.6923076923076898</v>
      </c>
      <c r="AJ230" s="4">
        <v>14.792899408284001</v>
      </c>
      <c r="AK230" s="4">
        <v>26.035502958579901</v>
      </c>
      <c r="AL230" s="4">
        <v>10.6508875739645</v>
      </c>
      <c r="AM230" s="4">
        <v>24.260355029585799</v>
      </c>
      <c r="AN230" s="4">
        <v>35.5029585798817</v>
      </c>
      <c r="AO230" s="4">
        <v>26.627218934911198</v>
      </c>
      <c r="AP230" s="4">
        <v>26.627218934911198</v>
      </c>
      <c r="AQ230" s="4">
        <v>2.9585798816567999</v>
      </c>
      <c r="AR230" s="4">
        <v>28.9940828402367</v>
      </c>
      <c r="AS230" s="4">
        <v>11.834319526627199</v>
      </c>
      <c r="AT230" s="4">
        <v>24.8520710059172</v>
      </c>
      <c r="AU230" s="4">
        <v>11.2426035502959</v>
      </c>
      <c r="AV230" s="4">
        <v>32.544378698224897</v>
      </c>
      <c r="AW230" s="4">
        <v>18.3431952662722</v>
      </c>
      <c r="AX230" s="4">
        <v>5.9171597633136104</v>
      </c>
      <c r="AY230" s="4">
        <v>13.609467455621299</v>
      </c>
      <c r="AZ230" s="4">
        <v>30.769230769230798</v>
      </c>
      <c r="BA230" s="4">
        <v>28.9940828402367</v>
      </c>
      <c r="BB230" s="38">
        <v>169</v>
      </c>
    </row>
    <row r="231" spans="1:54" x14ac:dyDescent="0.3">
      <c r="A231" s="31" t="s">
        <v>17</v>
      </c>
      <c r="B231" s="5" t="s">
        <v>8</v>
      </c>
      <c r="C231" s="5" t="s">
        <v>5</v>
      </c>
      <c r="D231" s="9">
        <v>79.102916666666701</v>
      </c>
      <c r="E231" s="8">
        <v>52.976439381415403</v>
      </c>
      <c r="F231" s="8">
        <v>11.6666666666667</v>
      </c>
      <c r="G231" s="3">
        <v>5</v>
      </c>
      <c r="H231" s="4">
        <v>5</v>
      </c>
      <c r="I231" s="4">
        <v>9.1666666666666696</v>
      </c>
      <c r="J231" s="4">
        <v>2.9166666666666701</v>
      </c>
      <c r="K231" s="4">
        <v>5.4166666666666696</v>
      </c>
      <c r="L231" s="4">
        <v>7.0833333333333304</v>
      </c>
      <c r="M231" s="4">
        <v>2.9166666666666701</v>
      </c>
      <c r="N231" s="4">
        <v>5.8333333333333304</v>
      </c>
      <c r="O231" s="4">
        <v>7.0833333333333304</v>
      </c>
      <c r="P231" s="4">
        <v>5.4166666666666696</v>
      </c>
      <c r="Q231" s="4">
        <v>2.0833333333333299</v>
      </c>
      <c r="R231" s="4">
        <v>4.1666666666666696</v>
      </c>
      <c r="S231" s="4">
        <v>5.4166666666666696</v>
      </c>
      <c r="T231" s="4">
        <v>5.8333333333333304</v>
      </c>
      <c r="U231" s="4">
        <v>5.8333333333333304</v>
      </c>
      <c r="V231" s="4">
        <v>4.5833333333333304</v>
      </c>
      <c r="W231" s="4">
        <v>4.1666666666666696</v>
      </c>
      <c r="X231" s="4">
        <v>4.1666666666666696</v>
      </c>
      <c r="Y231" s="4">
        <v>5.8333333333333304</v>
      </c>
      <c r="Z231" s="4">
        <v>5</v>
      </c>
      <c r="AA231" s="4">
        <v>5.4166666666666696</v>
      </c>
      <c r="AB231" s="4">
        <v>1.25</v>
      </c>
      <c r="AC231" s="4">
        <v>19.5833333333333</v>
      </c>
      <c r="AD231" s="4">
        <v>2.0833333333333299</v>
      </c>
      <c r="AE231" s="4">
        <v>2.0833333333333299</v>
      </c>
      <c r="AF231" s="4">
        <v>8.75</v>
      </c>
      <c r="AG231" s="4">
        <v>23.3333333333333</v>
      </c>
      <c r="AH231" s="4">
        <v>3.75</v>
      </c>
      <c r="AI231" s="4">
        <v>7.0833333333333304</v>
      </c>
      <c r="AJ231" s="4">
        <v>11.6666666666667</v>
      </c>
      <c r="AK231" s="4">
        <v>17.0833333333333</v>
      </c>
      <c r="AL231" s="4">
        <v>6.25</v>
      </c>
      <c r="AM231" s="4">
        <v>18.75</v>
      </c>
      <c r="AN231" s="4">
        <v>28.75</v>
      </c>
      <c r="AO231" s="4">
        <v>17.0833333333333</v>
      </c>
      <c r="AP231" s="4">
        <v>20.4166666666667</v>
      </c>
      <c r="AQ231" s="4">
        <v>1.6666666666666701</v>
      </c>
      <c r="AR231" s="4">
        <v>20</v>
      </c>
      <c r="AS231" s="4">
        <v>6.25</v>
      </c>
      <c r="AT231" s="4">
        <v>23.3333333333333</v>
      </c>
      <c r="AU231" s="4">
        <v>5.4166666666666696</v>
      </c>
      <c r="AV231" s="4">
        <v>27.0833333333333</v>
      </c>
      <c r="AW231" s="4">
        <v>15.8333333333333</v>
      </c>
      <c r="AX231" s="4">
        <v>2.0833333333333299</v>
      </c>
      <c r="AY231" s="4">
        <v>14.5833333333333</v>
      </c>
      <c r="AZ231" s="4">
        <v>21.6666666666667</v>
      </c>
      <c r="BA231" s="4">
        <v>23.75</v>
      </c>
      <c r="BB231" s="38">
        <v>240</v>
      </c>
    </row>
    <row r="232" spans="1:54" x14ac:dyDescent="0.3">
      <c r="A232" s="31" t="s">
        <v>17</v>
      </c>
      <c r="B232" s="5" t="s">
        <v>8</v>
      </c>
      <c r="C232" s="5" t="s">
        <v>6</v>
      </c>
      <c r="D232" s="9">
        <v>92.746153846153803</v>
      </c>
      <c r="E232" s="8">
        <v>46.268894156741801</v>
      </c>
      <c r="F232" s="8">
        <v>5.3846153846153904</v>
      </c>
      <c r="G232" s="3">
        <v>2.3076923076923102</v>
      </c>
      <c r="H232" s="4">
        <v>2.3076923076923102</v>
      </c>
      <c r="I232" s="4">
        <v>1.5384615384615401</v>
      </c>
      <c r="J232" s="4">
        <v>3.0769230769230802</v>
      </c>
      <c r="K232" s="4">
        <v>1.5384615384615401</v>
      </c>
      <c r="L232" s="4">
        <v>1.5384615384615401</v>
      </c>
      <c r="M232" s="4">
        <v>0.76923076923076905</v>
      </c>
      <c r="N232" s="4">
        <v>3.0769230769230802</v>
      </c>
      <c r="O232" s="4">
        <v>2.3076923076923102</v>
      </c>
      <c r="P232" s="4">
        <v>3.8461538461538498</v>
      </c>
      <c r="Q232" s="4">
        <v>2.3076923076923102</v>
      </c>
      <c r="R232" s="4">
        <v>0.76923076923076905</v>
      </c>
      <c r="S232" s="4">
        <v>3.0769230769230802</v>
      </c>
      <c r="T232" s="4">
        <v>2.3076923076923102</v>
      </c>
      <c r="U232" s="4">
        <v>2.3076923076923102</v>
      </c>
      <c r="V232" s="4">
        <v>0.76923076923076905</v>
      </c>
      <c r="W232" s="4">
        <v>0.76923076923076905</v>
      </c>
      <c r="X232" s="4">
        <v>3.0769230769230802</v>
      </c>
      <c r="Y232" s="4">
        <v>2.3076923076923102</v>
      </c>
      <c r="Z232" s="4">
        <v>1.5384615384615401</v>
      </c>
      <c r="AA232" s="4">
        <v>4.6153846153846096</v>
      </c>
      <c r="AB232" s="4">
        <v>3.0769230769230802</v>
      </c>
      <c r="AC232" s="4">
        <v>10.7692307692308</v>
      </c>
      <c r="AD232" s="4">
        <v>2.3076923076923102</v>
      </c>
      <c r="AE232" s="4">
        <v>2.3076923076923102</v>
      </c>
      <c r="AF232" s="4">
        <v>3.8461538461538498</v>
      </c>
      <c r="AG232" s="4">
        <v>13.0769230769231</v>
      </c>
      <c r="AH232" s="4">
        <v>10</v>
      </c>
      <c r="AI232" s="4">
        <v>3.8461538461538498</v>
      </c>
      <c r="AJ232" s="4">
        <v>9.2307692307692299</v>
      </c>
      <c r="AK232" s="4">
        <v>9.2307692307692299</v>
      </c>
      <c r="AL232" s="4">
        <v>6.1538461538461497</v>
      </c>
      <c r="AM232" s="4">
        <v>15.384615384615399</v>
      </c>
      <c r="AN232" s="4">
        <v>23.846153846153801</v>
      </c>
      <c r="AO232" s="4">
        <v>10.7692307692308</v>
      </c>
      <c r="AP232" s="4">
        <v>15.384615384615399</v>
      </c>
      <c r="AQ232" s="4">
        <v>0.76923076923076905</v>
      </c>
      <c r="AR232" s="4">
        <v>10.7692307692308</v>
      </c>
      <c r="AS232" s="4">
        <v>8.4615384615384599</v>
      </c>
      <c r="AT232" s="4">
        <v>26.923076923076898</v>
      </c>
      <c r="AU232" s="4">
        <v>2.3076923076923102</v>
      </c>
      <c r="AV232" s="4">
        <v>27.692307692307701</v>
      </c>
      <c r="AW232" s="4">
        <v>5.3846153846153904</v>
      </c>
      <c r="AX232" s="4">
        <v>0.76923076923076905</v>
      </c>
      <c r="AY232" s="4">
        <v>12.307692307692299</v>
      </c>
      <c r="AZ232" s="4">
        <v>23.076923076923102</v>
      </c>
      <c r="BA232" s="4">
        <v>13.846153846153801</v>
      </c>
      <c r="BB232" s="38">
        <v>130</v>
      </c>
    </row>
    <row r="233" spans="1:54" x14ac:dyDescent="0.3">
      <c r="A233" s="31" t="s">
        <v>17</v>
      </c>
      <c r="B233" s="5" t="s">
        <v>8</v>
      </c>
      <c r="C233" s="5" t="s">
        <v>7</v>
      </c>
      <c r="D233" s="9">
        <v>94.793333333333294</v>
      </c>
      <c r="E233" s="8">
        <v>51.830000188503099</v>
      </c>
      <c r="F233" s="8">
        <v>10</v>
      </c>
      <c r="G233" s="3">
        <v>0</v>
      </c>
      <c r="H233" s="4">
        <v>10</v>
      </c>
      <c r="I233" s="4">
        <v>6.6666666666666696</v>
      </c>
      <c r="J233" s="4">
        <v>3.3333333333333299</v>
      </c>
      <c r="K233" s="4">
        <v>3.3333333333333299</v>
      </c>
      <c r="L233" s="4">
        <v>0</v>
      </c>
      <c r="M233" s="4">
        <v>0</v>
      </c>
      <c r="N233" s="4">
        <v>3.3333333333333299</v>
      </c>
      <c r="O233" s="4">
        <v>6.6666666666666696</v>
      </c>
      <c r="P233" s="4">
        <v>3.3333333333333299</v>
      </c>
      <c r="Q233" s="4">
        <v>0</v>
      </c>
      <c r="R233" s="4">
        <v>0</v>
      </c>
      <c r="S233" s="4">
        <v>0</v>
      </c>
      <c r="T233" s="4">
        <v>0</v>
      </c>
      <c r="U233" s="4">
        <v>3.3333333333333299</v>
      </c>
      <c r="V233" s="4">
        <v>3.3333333333333299</v>
      </c>
      <c r="W233" s="4">
        <v>0</v>
      </c>
      <c r="X233" s="4">
        <v>0</v>
      </c>
      <c r="Y233" s="4">
        <v>0</v>
      </c>
      <c r="Z233" s="4">
        <v>0</v>
      </c>
      <c r="AA233" s="4">
        <v>3.3333333333333299</v>
      </c>
      <c r="AB233" s="4">
        <v>3.3333333333333299</v>
      </c>
      <c r="AC233" s="4">
        <v>10</v>
      </c>
      <c r="AD233" s="4">
        <v>3.3333333333333299</v>
      </c>
      <c r="AE233" s="4">
        <v>0</v>
      </c>
      <c r="AF233" s="4">
        <v>0</v>
      </c>
      <c r="AG233" s="4">
        <v>10</v>
      </c>
      <c r="AH233" s="4">
        <v>3.3333333333333299</v>
      </c>
      <c r="AI233" s="4">
        <v>3.3333333333333299</v>
      </c>
      <c r="AJ233" s="4">
        <v>6.6666666666666696</v>
      </c>
      <c r="AK233" s="4">
        <v>26.6666666666667</v>
      </c>
      <c r="AL233" s="4">
        <v>13.3333333333333</v>
      </c>
      <c r="AM233" s="4">
        <v>16.6666666666667</v>
      </c>
      <c r="AN233" s="4">
        <v>40</v>
      </c>
      <c r="AO233" s="4">
        <v>20</v>
      </c>
      <c r="AP233" s="4">
        <v>13.3333333333333</v>
      </c>
      <c r="AQ233" s="4">
        <v>6.6666666666666696</v>
      </c>
      <c r="AR233" s="4">
        <v>13.3333333333333</v>
      </c>
      <c r="AS233" s="4">
        <v>13.3333333333333</v>
      </c>
      <c r="AT233" s="4">
        <v>23.3333333333333</v>
      </c>
      <c r="AU233" s="4">
        <v>3.3333333333333299</v>
      </c>
      <c r="AV233" s="4">
        <v>30</v>
      </c>
      <c r="AW233" s="4">
        <v>10</v>
      </c>
      <c r="AX233" s="4">
        <v>3.3333333333333299</v>
      </c>
      <c r="AY233" s="4">
        <v>13.3333333333333</v>
      </c>
      <c r="AZ233" s="4">
        <v>23.3333333333333</v>
      </c>
      <c r="BA233" s="4">
        <v>20</v>
      </c>
      <c r="BB233" s="38">
        <v>30</v>
      </c>
    </row>
    <row r="234" spans="1:54" x14ac:dyDescent="0.3">
      <c r="A234" s="31" t="s">
        <v>17</v>
      </c>
      <c r="B234" s="5" t="s">
        <v>9</v>
      </c>
      <c r="C234" s="5" t="s">
        <v>168</v>
      </c>
      <c r="D234" s="9">
        <v>52.4903036832062</v>
      </c>
      <c r="E234" s="8">
        <v>75.626550378579907</v>
      </c>
      <c r="F234" s="8">
        <v>25.331370342924401</v>
      </c>
      <c r="G234" s="3">
        <v>9.8254325975967909</v>
      </c>
      <c r="H234" s="4">
        <v>1.62990160672291</v>
      </c>
      <c r="I234" s="4">
        <v>2.33140996492945</v>
      </c>
      <c r="J234" s="4">
        <v>4.4726224965905397</v>
      </c>
      <c r="K234" s="4">
        <v>3.03260058990264</v>
      </c>
      <c r="L234" s="4">
        <v>5.0361407094753297</v>
      </c>
      <c r="M234" s="4">
        <v>14.922429413655401</v>
      </c>
      <c r="N234" s="4">
        <v>13.4909419229219</v>
      </c>
      <c r="O234" s="4">
        <v>24.271188917726501</v>
      </c>
      <c r="P234" s="4">
        <v>21.562168994076199</v>
      </c>
      <c r="Q234" s="4">
        <v>1.13126681975833</v>
      </c>
      <c r="R234" s="4">
        <v>12.382150993727301</v>
      </c>
      <c r="S234" s="4">
        <v>15.143548481472299</v>
      </c>
      <c r="T234" s="4">
        <v>10.526097881694399</v>
      </c>
      <c r="U234" s="4">
        <v>23.518363987047099</v>
      </c>
      <c r="V234" s="4">
        <v>20.124057763879598</v>
      </c>
      <c r="W234" s="4">
        <v>3.31175028291283</v>
      </c>
      <c r="X234" s="4">
        <v>9.0294092318073496</v>
      </c>
      <c r="Y234" s="4">
        <v>15.3183258995558</v>
      </c>
      <c r="Z234" s="4">
        <v>23.0729564490466</v>
      </c>
      <c r="AA234" s="4">
        <v>13.1548553948441</v>
      </c>
      <c r="AB234" s="4">
        <v>3.4708524368042002</v>
      </c>
      <c r="AC234" s="4">
        <v>42.551751294632801</v>
      </c>
      <c r="AD234" s="4">
        <v>3.5129898802922499</v>
      </c>
      <c r="AE234" s="4">
        <v>9.1554664975442108</v>
      </c>
      <c r="AF234" s="4">
        <v>15.070759495304101</v>
      </c>
      <c r="AG234" s="4">
        <v>17.8873359391091</v>
      </c>
      <c r="AH234" s="4">
        <v>10.1935614962016</v>
      </c>
      <c r="AI234" s="4">
        <v>17.046657071803999</v>
      </c>
      <c r="AJ234" s="4">
        <v>19.300677748987901</v>
      </c>
      <c r="AK234" s="4">
        <v>28.1913792525757</v>
      </c>
      <c r="AL234" s="4">
        <v>21.269391549458401</v>
      </c>
      <c r="AM234" s="4">
        <v>16.254974748353099</v>
      </c>
      <c r="AN234" s="4">
        <v>31.247984550785901</v>
      </c>
      <c r="AO234" s="4">
        <v>21.178633769344</v>
      </c>
      <c r="AP234" s="4">
        <v>25.594985618067302</v>
      </c>
      <c r="AQ234" s="4">
        <v>6.18785998191162</v>
      </c>
      <c r="AR234" s="4">
        <v>40.922512100229397</v>
      </c>
      <c r="AS234" s="4">
        <v>5.50145390565668</v>
      </c>
      <c r="AT234" s="4">
        <v>23.299130387767399</v>
      </c>
      <c r="AU234" s="4">
        <v>8.3345942308091701</v>
      </c>
      <c r="AV234" s="4">
        <v>38.138085316663201</v>
      </c>
      <c r="AW234" s="4">
        <v>25.817540298668199</v>
      </c>
      <c r="AX234" s="4">
        <v>20.791168184567201</v>
      </c>
      <c r="AY234" s="4">
        <v>5.2940015070073603</v>
      </c>
      <c r="AZ234" s="4">
        <v>23.448323099959602</v>
      </c>
      <c r="BA234" s="4">
        <v>28.957756193841199</v>
      </c>
      <c r="BB234" s="38">
        <v>326</v>
      </c>
    </row>
    <row r="235" spans="1:54" x14ac:dyDescent="0.3">
      <c r="A235" s="31" t="s">
        <v>17</v>
      </c>
      <c r="B235" s="5" t="s">
        <v>9</v>
      </c>
      <c r="C235" s="5" t="s">
        <v>1</v>
      </c>
      <c r="D235" s="9">
        <v>10.7</v>
      </c>
      <c r="E235" s="8">
        <v>98.550758495305402</v>
      </c>
      <c r="F235" s="8">
        <v>66.6666666666667</v>
      </c>
      <c r="G235" s="3">
        <v>0</v>
      </c>
      <c r="H235" s="4">
        <v>0</v>
      </c>
      <c r="I235" s="4">
        <v>0</v>
      </c>
      <c r="J235" s="4">
        <v>16.6666666666667</v>
      </c>
      <c r="K235" s="4">
        <v>16.6666666666667</v>
      </c>
      <c r="L235" s="4">
        <v>16.6666666666667</v>
      </c>
      <c r="M235" s="4">
        <v>33.3333333333333</v>
      </c>
      <c r="N235" s="4">
        <v>16.6666666666667</v>
      </c>
      <c r="O235" s="4">
        <v>33.3333333333333</v>
      </c>
      <c r="P235" s="4">
        <v>16.6666666666667</v>
      </c>
      <c r="Q235" s="4">
        <v>0</v>
      </c>
      <c r="R235" s="4">
        <v>16.6666666666667</v>
      </c>
      <c r="S235" s="4">
        <v>33.3333333333333</v>
      </c>
      <c r="T235" s="4">
        <v>0</v>
      </c>
      <c r="U235" s="4">
        <v>33.3333333333333</v>
      </c>
      <c r="V235" s="4">
        <v>16.6666666666667</v>
      </c>
      <c r="W235" s="4">
        <v>16.6666666666667</v>
      </c>
      <c r="X235" s="4">
        <v>0</v>
      </c>
      <c r="Y235" s="4">
        <v>33.3333333333333</v>
      </c>
      <c r="Z235" s="4">
        <v>33.3333333333333</v>
      </c>
      <c r="AA235" s="4">
        <v>16.6666666666667</v>
      </c>
      <c r="AB235" s="4">
        <v>16.6666666666667</v>
      </c>
      <c r="AC235" s="4">
        <v>66.6666666666667</v>
      </c>
      <c r="AD235" s="4">
        <v>16.6666666666667</v>
      </c>
      <c r="AE235" s="4">
        <v>0</v>
      </c>
      <c r="AF235" s="4">
        <v>16.6666666666667</v>
      </c>
      <c r="AG235" s="4">
        <v>16.6666666666667</v>
      </c>
      <c r="AH235" s="4">
        <v>33.3333333333333</v>
      </c>
      <c r="AI235" s="4">
        <v>16.6666666666667</v>
      </c>
      <c r="AJ235" s="4">
        <v>16.6666666666667</v>
      </c>
      <c r="AK235" s="4">
        <v>33.3333333333333</v>
      </c>
      <c r="AL235" s="4">
        <v>50</v>
      </c>
      <c r="AM235" s="4">
        <v>50</v>
      </c>
      <c r="AN235" s="4">
        <v>50</v>
      </c>
      <c r="AO235" s="4">
        <v>33.3333333333333</v>
      </c>
      <c r="AP235" s="4">
        <v>33.3333333333333</v>
      </c>
      <c r="AQ235" s="4">
        <v>16.6666666666667</v>
      </c>
      <c r="AR235" s="4">
        <v>50</v>
      </c>
      <c r="AS235" s="4">
        <v>16.6666666666667</v>
      </c>
      <c r="AT235" s="4">
        <v>33.3333333333333</v>
      </c>
      <c r="AU235" s="4">
        <v>33.3333333333333</v>
      </c>
      <c r="AV235" s="4">
        <v>33.3333333333333</v>
      </c>
      <c r="AW235" s="4">
        <v>50</v>
      </c>
      <c r="AX235" s="4">
        <v>66.6666666666667</v>
      </c>
      <c r="AY235" s="4">
        <v>0</v>
      </c>
      <c r="AZ235" s="4">
        <v>33.3333333333333</v>
      </c>
      <c r="BA235" s="4">
        <v>50</v>
      </c>
      <c r="BB235" s="38">
        <v>6</v>
      </c>
    </row>
    <row r="236" spans="1:54" x14ac:dyDescent="0.3">
      <c r="A236" s="31" t="s">
        <v>17</v>
      </c>
      <c r="B236" s="5" t="s">
        <v>9</v>
      </c>
      <c r="C236" s="5" t="s">
        <v>2</v>
      </c>
      <c r="D236" s="9">
        <v>-4.5066666666666597</v>
      </c>
      <c r="E236" s="8">
        <v>59.5978443557471</v>
      </c>
      <c r="F236" s="8">
        <v>33.3333333333333</v>
      </c>
      <c r="G236" s="3">
        <v>33.3333333333333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33.3333333333333</v>
      </c>
      <c r="N236" s="4">
        <v>33.3333333333333</v>
      </c>
      <c r="O236" s="4">
        <v>66.6666666666667</v>
      </c>
      <c r="P236" s="4">
        <v>66.6666666666667</v>
      </c>
      <c r="Q236" s="4">
        <v>0</v>
      </c>
      <c r="R236" s="4">
        <v>33.3333333333333</v>
      </c>
      <c r="S236" s="4">
        <v>33.3333333333333</v>
      </c>
      <c r="T236" s="4">
        <v>33.3333333333333</v>
      </c>
      <c r="U236" s="4">
        <v>66.6666666666667</v>
      </c>
      <c r="V236" s="4">
        <v>66.6666666666667</v>
      </c>
      <c r="W236" s="4">
        <v>0</v>
      </c>
      <c r="X236" s="4">
        <v>33.3333333333333</v>
      </c>
      <c r="Y236" s="4">
        <v>33.3333333333333</v>
      </c>
      <c r="Z236" s="4">
        <v>66.6666666666667</v>
      </c>
      <c r="AA236" s="4">
        <v>33.3333333333333</v>
      </c>
      <c r="AB236" s="4">
        <v>0</v>
      </c>
      <c r="AC236" s="4">
        <v>100</v>
      </c>
      <c r="AD236" s="4">
        <v>0</v>
      </c>
      <c r="AE236" s="4">
        <v>33.3333333333333</v>
      </c>
      <c r="AF236" s="4">
        <v>33.3333333333333</v>
      </c>
      <c r="AG236" s="4">
        <v>33.3333333333333</v>
      </c>
      <c r="AH236" s="4">
        <v>0</v>
      </c>
      <c r="AI236" s="4">
        <v>33.3333333333333</v>
      </c>
      <c r="AJ236" s="4">
        <v>33.3333333333333</v>
      </c>
      <c r="AK236" s="4">
        <v>33.3333333333333</v>
      </c>
      <c r="AL236" s="4">
        <v>33.3333333333333</v>
      </c>
      <c r="AM236" s="4">
        <v>0</v>
      </c>
      <c r="AN236" s="4">
        <v>33.3333333333333</v>
      </c>
      <c r="AO236" s="4">
        <v>33.3333333333333</v>
      </c>
      <c r="AP236" s="4">
        <v>33.3333333333333</v>
      </c>
      <c r="AQ236" s="4">
        <v>0</v>
      </c>
      <c r="AR236" s="4">
        <v>66.6666666666667</v>
      </c>
      <c r="AS236" s="4">
        <v>0</v>
      </c>
      <c r="AT236" s="4">
        <v>33.3333333333333</v>
      </c>
      <c r="AU236" s="4">
        <v>0</v>
      </c>
      <c r="AV236" s="4">
        <v>66.6666666666667</v>
      </c>
      <c r="AW236" s="4">
        <v>33.3333333333333</v>
      </c>
      <c r="AX236" s="4">
        <v>33.3333333333333</v>
      </c>
      <c r="AY236" s="4">
        <v>0</v>
      </c>
      <c r="AZ236" s="4">
        <v>33.3333333333333</v>
      </c>
      <c r="BA236" s="4">
        <v>33.3333333333333</v>
      </c>
      <c r="BB236" s="38">
        <v>4</v>
      </c>
    </row>
    <row r="237" spans="1:54" x14ac:dyDescent="0.3">
      <c r="A237" s="31" t="s">
        <v>17</v>
      </c>
      <c r="B237" s="5" t="s">
        <v>9</v>
      </c>
      <c r="C237" s="5" t="s">
        <v>3</v>
      </c>
      <c r="D237" s="9">
        <v>80.973076923076903</v>
      </c>
      <c r="E237" s="8">
        <v>53.077886602179703</v>
      </c>
      <c r="F237" s="8">
        <v>11.538461538461499</v>
      </c>
      <c r="G237" s="3">
        <v>0</v>
      </c>
      <c r="H237" s="4">
        <v>0</v>
      </c>
      <c r="I237" s="4">
        <v>3.8461538461538498</v>
      </c>
      <c r="J237" s="4">
        <v>7.6923076923076898</v>
      </c>
      <c r="K237" s="4">
        <v>0</v>
      </c>
      <c r="L237" s="4">
        <v>7.6923076923076898</v>
      </c>
      <c r="M237" s="4">
        <v>0</v>
      </c>
      <c r="N237" s="4">
        <v>3.8461538461538498</v>
      </c>
      <c r="O237" s="4">
        <v>0</v>
      </c>
      <c r="P237" s="4">
        <v>0</v>
      </c>
      <c r="Q237" s="4">
        <v>0</v>
      </c>
      <c r="R237" s="4">
        <v>3.8461538461538498</v>
      </c>
      <c r="S237" s="4">
        <v>3.8461538461538498</v>
      </c>
      <c r="T237" s="4">
        <v>3.8461538461538498</v>
      </c>
      <c r="U237" s="4">
        <v>3.8461538461538498</v>
      </c>
      <c r="V237" s="4">
        <v>0</v>
      </c>
      <c r="W237" s="4">
        <v>0</v>
      </c>
      <c r="X237" s="4">
        <v>0</v>
      </c>
      <c r="Y237" s="4">
        <v>0</v>
      </c>
      <c r="Z237" s="4">
        <v>3.8461538461538498</v>
      </c>
      <c r="AA237" s="4">
        <v>3.8461538461538498</v>
      </c>
      <c r="AB237" s="4">
        <v>3.8461538461538498</v>
      </c>
      <c r="AC237" s="4">
        <v>11.538461538461499</v>
      </c>
      <c r="AD237" s="4">
        <v>0</v>
      </c>
      <c r="AE237" s="4">
        <v>0</v>
      </c>
      <c r="AF237" s="4">
        <v>7.6923076923076898</v>
      </c>
      <c r="AG237" s="4">
        <v>19.230769230769202</v>
      </c>
      <c r="AH237" s="4">
        <v>7.6923076923076898</v>
      </c>
      <c r="AI237" s="4">
        <v>11.538461538461499</v>
      </c>
      <c r="AJ237" s="4">
        <v>15.384615384615399</v>
      </c>
      <c r="AK237" s="4">
        <v>34.615384615384599</v>
      </c>
      <c r="AL237" s="4">
        <v>11.538461538461499</v>
      </c>
      <c r="AM237" s="4">
        <v>19.230769230769202</v>
      </c>
      <c r="AN237" s="4">
        <v>23.076923076923102</v>
      </c>
      <c r="AO237" s="4">
        <v>19.230769230769202</v>
      </c>
      <c r="AP237" s="4">
        <v>23.076923076923102</v>
      </c>
      <c r="AQ237" s="4">
        <v>7.6923076923076898</v>
      </c>
      <c r="AR237" s="4">
        <v>34.615384615384599</v>
      </c>
      <c r="AS237" s="4">
        <v>0</v>
      </c>
      <c r="AT237" s="4">
        <v>15.384615384615399</v>
      </c>
      <c r="AU237" s="4">
        <v>3.8461538461538498</v>
      </c>
      <c r="AV237" s="4">
        <v>26.923076923076898</v>
      </c>
      <c r="AW237" s="4">
        <v>15.384615384615399</v>
      </c>
      <c r="AX237" s="4">
        <v>7.6923076923076898</v>
      </c>
      <c r="AY237" s="4">
        <v>3.8461538461538498</v>
      </c>
      <c r="AZ237" s="4">
        <v>15.384615384615399</v>
      </c>
      <c r="BA237" s="4">
        <v>23.076923076923102</v>
      </c>
      <c r="BB237" s="38">
        <v>26</v>
      </c>
    </row>
    <row r="238" spans="1:54" x14ac:dyDescent="0.3">
      <c r="A238" s="31" t="s">
        <v>17</v>
      </c>
      <c r="B238" s="5" t="s">
        <v>9</v>
      </c>
      <c r="C238" s="5" t="s">
        <v>4</v>
      </c>
      <c r="D238" s="9">
        <v>85.473417721518999</v>
      </c>
      <c r="E238" s="8">
        <v>63.105401672287201</v>
      </c>
      <c r="F238" s="8">
        <v>13.924050632911401</v>
      </c>
      <c r="G238" s="3">
        <v>2.5316455696202498</v>
      </c>
      <c r="H238" s="4">
        <v>6.3291139240506302</v>
      </c>
      <c r="I238" s="4">
        <v>5.0632911392405102</v>
      </c>
      <c r="J238" s="4">
        <v>2.5316455696202498</v>
      </c>
      <c r="K238" s="4">
        <v>1.26582278481013</v>
      </c>
      <c r="L238" s="4">
        <v>3.79746835443038</v>
      </c>
      <c r="M238" s="4">
        <v>6.3291139240506302</v>
      </c>
      <c r="N238" s="4">
        <v>3.79746835443038</v>
      </c>
      <c r="O238" s="4">
        <v>7.59493670886076</v>
      </c>
      <c r="P238" s="4">
        <v>7.59493670886076</v>
      </c>
      <c r="Q238" s="4">
        <v>3.79746835443038</v>
      </c>
      <c r="R238" s="4">
        <v>2.5316455696202498</v>
      </c>
      <c r="S238" s="4">
        <v>3.79746835443038</v>
      </c>
      <c r="T238" s="4">
        <v>5.0632911392405102</v>
      </c>
      <c r="U238" s="4">
        <v>2.5316455696202498</v>
      </c>
      <c r="V238" s="4">
        <v>1.26582278481013</v>
      </c>
      <c r="W238" s="4">
        <v>2.5316455696202498</v>
      </c>
      <c r="X238" s="4">
        <v>1.26582278481013</v>
      </c>
      <c r="Y238" s="4">
        <v>6.3291139240506302</v>
      </c>
      <c r="Z238" s="4">
        <v>1.26582278481013</v>
      </c>
      <c r="AA238" s="4">
        <v>5.0632911392405102</v>
      </c>
      <c r="AB238" s="4">
        <v>1.26582278481013</v>
      </c>
      <c r="AC238" s="4">
        <v>15.1898734177215</v>
      </c>
      <c r="AD238" s="4">
        <v>2.5316455696202498</v>
      </c>
      <c r="AE238" s="4">
        <v>2.5316455696202498</v>
      </c>
      <c r="AF238" s="4">
        <v>7.59493670886076</v>
      </c>
      <c r="AG238" s="4">
        <v>8.8607594936708907</v>
      </c>
      <c r="AH238" s="4">
        <v>13.924050632911401</v>
      </c>
      <c r="AI238" s="4">
        <v>5.0632911392405102</v>
      </c>
      <c r="AJ238" s="4">
        <v>13.924050632911401</v>
      </c>
      <c r="AK238" s="4">
        <v>24.050632911392398</v>
      </c>
      <c r="AL238" s="4">
        <v>11.3924050632911</v>
      </c>
      <c r="AM238" s="4">
        <v>11.3924050632911</v>
      </c>
      <c r="AN238" s="4">
        <v>34.177215189873401</v>
      </c>
      <c r="AO238" s="4">
        <v>12.6582278481013</v>
      </c>
      <c r="AP238" s="4">
        <v>18.9873417721519</v>
      </c>
      <c r="AQ238" s="4">
        <v>6.3291139240506302</v>
      </c>
      <c r="AR238" s="4">
        <v>30.379746835443001</v>
      </c>
      <c r="AS238" s="4">
        <v>10.126582278480999</v>
      </c>
      <c r="AT238" s="4">
        <v>15.1898734177215</v>
      </c>
      <c r="AU238" s="4">
        <v>8.8607594936708907</v>
      </c>
      <c r="AV238" s="4">
        <v>29.1139240506329</v>
      </c>
      <c r="AW238" s="4">
        <v>22.7848101265823</v>
      </c>
      <c r="AX238" s="4">
        <v>3.79746835443038</v>
      </c>
      <c r="AY238" s="4">
        <v>8.8607594936708907</v>
      </c>
      <c r="AZ238" s="4">
        <v>21.518987341772199</v>
      </c>
      <c r="BA238" s="4">
        <v>25.3164556962025</v>
      </c>
      <c r="BB238" s="38">
        <v>79</v>
      </c>
    </row>
    <row r="239" spans="1:54" x14ac:dyDescent="0.3">
      <c r="A239" s="31" t="s">
        <v>17</v>
      </c>
      <c r="B239" s="5" t="s">
        <v>9</v>
      </c>
      <c r="C239" s="5" t="s">
        <v>5</v>
      </c>
      <c r="D239" s="9">
        <v>93.784251968503895</v>
      </c>
      <c r="E239" s="8">
        <v>56.071389339057703</v>
      </c>
      <c r="F239" s="8">
        <v>11.0236220472441</v>
      </c>
      <c r="G239" s="3">
        <v>3.9370078740157499</v>
      </c>
      <c r="H239" s="4">
        <v>2.36220472440945</v>
      </c>
      <c r="I239" s="4">
        <v>3.1496062992125999</v>
      </c>
      <c r="J239" s="4">
        <v>0</v>
      </c>
      <c r="K239" s="4">
        <v>2.36220472440945</v>
      </c>
      <c r="L239" s="4">
        <v>2.36220472440945</v>
      </c>
      <c r="M239" s="4">
        <v>2.36220472440945</v>
      </c>
      <c r="N239" s="4">
        <v>4.7244094488188999</v>
      </c>
      <c r="O239" s="4">
        <v>7.0866141732283499</v>
      </c>
      <c r="P239" s="4">
        <v>3.9370078740157499</v>
      </c>
      <c r="Q239" s="4">
        <v>0.78740157480314998</v>
      </c>
      <c r="R239" s="4">
        <v>0.78740157480314998</v>
      </c>
      <c r="S239" s="4">
        <v>2.36220472440945</v>
      </c>
      <c r="T239" s="4">
        <v>1.5748031496063</v>
      </c>
      <c r="U239" s="4">
        <v>2.36220472440945</v>
      </c>
      <c r="V239" s="4">
        <v>2.36220472440945</v>
      </c>
      <c r="W239" s="4">
        <v>0.78740157480314998</v>
      </c>
      <c r="X239" s="4">
        <v>1.5748031496063</v>
      </c>
      <c r="Y239" s="4">
        <v>5.5118110236220499</v>
      </c>
      <c r="Z239" s="4">
        <v>0.78740157480314998</v>
      </c>
      <c r="AA239" s="4">
        <v>3.1496062992125999</v>
      </c>
      <c r="AB239" s="4">
        <v>0</v>
      </c>
      <c r="AC239" s="4">
        <v>9.4488188976377891</v>
      </c>
      <c r="AD239" s="4">
        <v>3.1496062992125999</v>
      </c>
      <c r="AE239" s="4">
        <v>0</v>
      </c>
      <c r="AF239" s="4">
        <v>6.2992125984251999</v>
      </c>
      <c r="AG239" s="4">
        <v>6.2992125984251999</v>
      </c>
      <c r="AH239" s="4">
        <v>7.0866141732283499</v>
      </c>
      <c r="AI239" s="4">
        <v>13.3858267716535</v>
      </c>
      <c r="AJ239" s="4">
        <v>13.3858267716535</v>
      </c>
      <c r="AK239" s="4">
        <v>18.110236220472402</v>
      </c>
      <c r="AL239" s="4">
        <v>4.7244094488188999</v>
      </c>
      <c r="AM239" s="4">
        <v>11.8110236220472</v>
      </c>
      <c r="AN239" s="4">
        <v>23.6220472440945</v>
      </c>
      <c r="AO239" s="4">
        <v>7.0866141732283499</v>
      </c>
      <c r="AP239" s="4">
        <v>18.110236220472402</v>
      </c>
      <c r="AQ239" s="4">
        <v>3.1496062992125999</v>
      </c>
      <c r="AR239" s="4">
        <v>22.834645669291302</v>
      </c>
      <c r="AS239" s="4">
        <v>3.9370078740157499</v>
      </c>
      <c r="AT239" s="4">
        <v>16.535433070866102</v>
      </c>
      <c r="AU239" s="4">
        <v>7.0866141732283499</v>
      </c>
      <c r="AV239" s="4">
        <v>25.984251968503902</v>
      </c>
      <c r="AW239" s="4">
        <v>12.5984251968504</v>
      </c>
      <c r="AX239" s="4">
        <v>0.78740157480314998</v>
      </c>
      <c r="AY239" s="4">
        <v>11.0236220472441</v>
      </c>
      <c r="AZ239" s="4">
        <v>12.5984251968504</v>
      </c>
      <c r="BA239" s="4">
        <v>19.685039370078702</v>
      </c>
      <c r="BB239" s="38">
        <v>127</v>
      </c>
    </row>
    <row r="240" spans="1:54" x14ac:dyDescent="0.3">
      <c r="A240" s="31" t="s">
        <v>17</v>
      </c>
      <c r="B240" s="5" t="s">
        <v>9</v>
      </c>
      <c r="C240" s="5" t="s">
        <v>6</v>
      </c>
      <c r="D240" s="9">
        <v>92.55</v>
      </c>
      <c r="E240" s="8">
        <v>60.013567529944702</v>
      </c>
      <c r="F240" s="8">
        <v>12.1621621621622</v>
      </c>
      <c r="G240" s="3">
        <v>1.35135135135135</v>
      </c>
      <c r="H240" s="4">
        <v>4.0540540540540499</v>
      </c>
      <c r="I240" s="4">
        <v>4.0540540540540499</v>
      </c>
      <c r="J240" s="4">
        <v>1.35135135135135</v>
      </c>
      <c r="K240" s="4">
        <v>1.35135135135135</v>
      </c>
      <c r="L240" s="4">
        <v>1.35135135135135</v>
      </c>
      <c r="M240" s="4">
        <v>4.0540540540540499</v>
      </c>
      <c r="N240" s="4">
        <v>4.0540540540540499</v>
      </c>
      <c r="O240" s="4">
        <v>2.7027027027027</v>
      </c>
      <c r="P240" s="4">
        <v>1.35135135135135</v>
      </c>
      <c r="Q240" s="4">
        <v>2.7027027027027</v>
      </c>
      <c r="R240" s="4">
        <v>2.7027027027027</v>
      </c>
      <c r="S240" s="4">
        <v>1.35135135135135</v>
      </c>
      <c r="T240" s="4">
        <v>2.7027027027027</v>
      </c>
      <c r="U240" s="4">
        <v>2.7027027027027</v>
      </c>
      <c r="V240" s="4">
        <v>2.7027027027027</v>
      </c>
      <c r="W240" s="4">
        <v>6.7567567567567597</v>
      </c>
      <c r="X240" s="4">
        <v>1.35135135135135</v>
      </c>
      <c r="Y240" s="4">
        <v>2.7027027027027</v>
      </c>
      <c r="Z240" s="4">
        <v>2.7027027027027</v>
      </c>
      <c r="AA240" s="4">
        <v>2.7027027027027</v>
      </c>
      <c r="AB240" s="4">
        <v>1.35135135135135</v>
      </c>
      <c r="AC240" s="4">
        <v>12.1621621621622</v>
      </c>
      <c r="AD240" s="4">
        <v>4.0540540540540499</v>
      </c>
      <c r="AE240" s="4">
        <v>4.0540540540540499</v>
      </c>
      <c r="AF240" s="4">
        <v>2.7027027027027</v>
      </c>
      <c r="AG240" s="4">
        <v>6.7567567567567597</v>
      </c>
      <c r="AH240" s="4">
        <v>8.1081081081081106</v>
      </c>
      <c r="AI240" s="4">
        <v>8.1081081081081106</v>
      </c>
      <c r="AJ240" s="4">
        <v>12.1621621621622</v>
      </c>
      <c r="AK240" s="4">
        <v>14.8648648648649</v>
      </c>
      <c r="AL240" s="4">
        <v>6.7567567567567597</v>
      </c>
      <c r="AM240" s="4">
        <v>17.5675675675676</v>
      </c>
      <c r="AN240" s="4">
        <v>16.2162162162162</v>
      </c>
      <c r="AO240" s="4">
        <v>9.4594594594594597</v>
      </c>
      <c r="AP240" s="4">
        <v>17.5675675675676</v>
      </c>
      <c r="AQ240" s="4">
        <v>8.1081081081081106</v>
      </c>
      <c r="AR240" s="4">
        <v>16.2162162162162</v>
      </c>
      <c r="AS240" s="4">
        <v>10.8108108108108</v>
      </c>
      <c r="AT240" s="4">
        <v>20.270270270270299</v>
      </c>
      <c r="AU240" s="4">
        <v>4.0540540540540499</v>
      </c>
      <c r="AV240" s="4">
        <v>16.2162162162162</v>
      </c>
      <c r="AW240" s="4">
        <v>14.8648648648649</v>
      </c>
      <c r="AX240" s="4">
        <v>6.7567567567567597</v>
      </c>
      <c r="AY240" s="4">
        <v>16.2162162162162</v>
      </c>
      <c r="AZ240" s="4">
        <v>14.8648648648649</v>
      </c>
      <c r="BA240" s="4">
        <v>20.270270270270299</v>
      </c>
      <c r="BB240" s="38">
        <v>74</v>
      </c>
    </row>
    <row r="241" spans="1:54" x14ac:dyDescent="0.3">
      <c r="A241" s="31" t="s">
        <v>17</v>
      </c>
      <c r="B241" s="5" t="s">
        <v>9</v>
      </c>
      <c r="C241" s="5" t="s">
        <v>7</v>
      </c>
      <c r="D241" s="9">
        <v>85.29</v>
      </c>
      <c r="E241" s="8">
        <v>59.901130577347601</v>
      </c>
      <c r="F241" s="8">
        <v>10</v>
      </c>
      <c r="G241" s="3">
        <v>10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10</v>
      </c>
      <c r="O241" s="4">
        <v>0</v>
      </c>
      <c r="P241" s="4">
        <v>10</v>
      </c>
      <c r="Q241" s="4">
        <v>10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20</v>
      </c>
      <c r="AD241" s="4">
        <v>0</v>
      </c>
      <c r="AE241" s="4">
        <v>0</v>
      </c>
      <c r="AF241" s="4">
        <v>10</v>
      </c>
      <c r="AG241" s="4">
        <v>10</v>
      </c>
      <c r="AH241" s="4">
        <v>0</v>
      </c>
      <c r="AI241" s="4">
        <v>20</v>
      </c>
      <c r="AJ241" s="4">
        <v>10</v>
      </c>
      <c r="AK241" s="4">
        <v>10</v>
      </c>
      <c r="AL241" s="4">
        <v>10</v>
      </c>
      <c r="AM241" s="4">
        <v>20</v>
      </c>
      <c r="AN241" s="4">
        <v>30</v>
      </c>
      <c r="AO241" s="4">
        <v>10</v>
      </c>
      <c r="AP241" s="4">
        <v>30</v>
      </c>
      <c r="AQ241" s="4">
        <v>10</v>
      </c>
      <c r="AR241" s="4">
        <v>10</v>
      </c>
      <c r="AS241" s="4">
        <v>10</v>
      </c>
      <c r="AT241" s="4">
        <v>30</v>
      </c>
      <c r="AU241" s="4">
        <v>0</v>
      </c>
      <c r="AV241" s="4">
        <v>50</v>
      </c>
      <c r="AW241" s="4">
        <v>20</v>
      </c>
      <c r="AX241" s="4">
        <v>0</v>
      </c>
      <c r="AY241" s="4">
        <v>20</v>
      </c>
      <c r="AZ241" s="4">
        <v>30</v>
      </c>
      <c r="BA241" s="4">
        <v>10</v>
      </c>
      <c r="BB241" s="38">
        <v>10</v>
      </c>
    </row>
    <row r="242" spans="1:54" x14ac:dyDescent="0.3">
      <c r="A242" s="31" t="s">
        <v>18</v>
      </c>
      <c r="B242" s="5" t="s">
        <v>168</v>
      </c>
      <c r="C242" s="5" t="s">
        <v>168</v>
      </c>
      <c r="D242" s="9">
        <v>56.729986444439</v>
      </c>
      <c r="E242" s="8">
        <v>68.380191388991904</v>
      </c>
      <c r="F242" s="8">
        <v>28.438062964987701</v>
      </c>
      <c r="G242" s="3">
        <v>3.16438841689956</v>
      </c>
      <c r="H242" s="4">
        <v>8.8640264819100008</v>
      </c>
      <c r="I242" s="4">
        <v>8.9110294339497198</v>
      </c>
      <c r="J242" s="4">
        <v>3.4784529547981702</v>
      </c>
      <c r="K242" s="4">
        <v>5.69740867493653</v>
      </c>
      <c r="L242" s="4">
        <v>4.37065128205127</v>
      </c>
      <c r="M242" s="4">
        <v>5.0536663936280997</v>
      </c>
      <c r="N242" s="4">
        <v>6.9792525059890398</v>
      </c>
      <c r="O242" s="4">
        <v>9.1823488333308791</v>
      </c>
      <c r="P242" s="4">
        <v>7.87624060706852</v>
      </c>
      <c r="Q242" s="4">
        <v>2.8065901542670502</v>
      </c>
      <c r="R242" s="4">
        <v>7.7917644335797602</v>
      </c>
      <c r="S242" s="4">
        <v>9.2071973695601894</v>
      </c>
      <c r="T242" s="4">
        <v>4.9430857223100402</v>
      </c>
      <c r="U242" s="4">
        <v>6.9508401767619903</v>
      </c>
      <c r="V242" s="4">
        <v>6.7261633713967202</v>
      </c>
      <c r="W242" s="4">
        <v>6.2374435945564297</v>
      </c>
      <c r="X242" s="4">
        <v>3.4176043066549702</v>
      </c>
      <c r="Y242" s="4">
        <v>9.0022012849684803</v>
      </c>
      <c r="Z242" s="4">
        <v>7.4322204087852599</v>
      </c>
      <c r="AA242" s="4">
        <v>8.8906335500945595</v>
      </c>
      <c r="AB242" s="4">
        <v>1.52876674397352</v>
      </c>
      <c r="AC242" s="4">
        <v>13.3903456082473</v>
      </c>
      <c r="AD242" s="4">
        <v>5.8501167872168596</v>
      </c>
      <c r="AE242" s="4">
        <v>5.1294417424291101</v>
      </c>
      <c r="AF242" s="4">
        <v>10.4056215928121</v>
      </c>
      <c r="AG242" s="4">
        <v>13.866977104702499</v>
      </c>
      <c r="AH242" s="4">
        <v>21.805649295178</v>
      </c>
      <c r="AI242" s="4">
        <v>14.9858049655233</v>
      </c>
      <c r="AJ242" s="4">
        <v>30.366996454945902</v>
      </c>
      <c r="AK242" s="4">
        <v>34.138826525364699</v>
      </c>
      <c r="AL242" s="4">
        <v>25.370344622251299</v>
      </c>
      <c r="AM242" s="4">
        <v>28.9002343372422</v>
      </c>
      <c r="AN242" s="4">
        <v>38.120701604959102</v>
      </c>
      <c r="AO242" s="4">
        <v>36.459429388389999</v>
      </c>
      <c r="AP242" s="4">
        <v>32.720113911419602</v>
      </c>
      <c r="AQ242" s="4">
        <v>10.2528939851204</v>
      </c>
      <c r="AR242" s="4">
        <v>32.552994798085798</v>
      </c>
      <c r="AS242" s="4">
        <v>16.060560979774898</v>
      </c>
      <c r="AT242" s="4">
        <v>26.8730253445801</v>
      </c>
      <c r="AU242" s="4">
        <v>20.436088499056499</v>
      </c>
      <c r="AV242" s="4">
        <v>28.0550460243137</v>
      </c>
      <c r="AW242" s="4">
        <v>24.588278084529101</v>
      </c>
      <c r="AX242" s="4">
        <v>13.3380705290403</v>
      </c>
      <c r="AY242" s="4">
        <v>25.051451102515099</v>
      </c>
      <c r="AZ242" s="4">
        <v>28.3130164303676</v>
      </c>
      <c r="BA242" s="4">
        <v>36.970551562206303</v>
      </c>
      <c r="BB242" s="38">
        <v>5221</v>
      </c>
    </row>
    <row r="243" spans="1:54" x14ac:dyDescent="0.3">
      <c r="A243" s="31" t="s">
        <v>18</v>
      </c>
      <c r="B243" s="5" t="s">
        <v>168</v>
      </c>
      <c r="C243" s="5" t="s">
        <v>1</v>
      </c>
      <c r="D243" s="9">
        <v>23.269318966578702</v>
      </c>
      <c r="E243" s="8">
        <v>66.737012424554806</v>
      </c>
      <c r="F243" s="8">
        <v>47.215134805830601</v>
      </c>
      <c r="G243" s="3">
        <v>5.4846726921540698</v>
      </c>
      <c r="H243" s="4">
        <v>13.603794756733</v>
      </c>
      <c r="I243" s="4">
        <v>16.254343541234402</v>
      </c>
      <c r="J243" s="4">
        <v>7.0815854730428596</v>
      </c>
      <c r="K243" s="4">
        <v>9.8121478169927201</v>
      </c>
      <c r="L243" s="4">
        <v>7.5107289122098901</v>
      </c>
      <c r="M243" s="4">
        <v>8.9240665699473301</v>
      </c>
      <c r="N243" s="4">
        <v>15.009683822292599</v>
      </c>
      <c r="O243" s="4">
        <v>15.5572860095181</v>
      </c>
      <c r="P243" s="4">
        <v>14.4577562251177</v>
      </c>
      <c r="Q243" s="4">
        <v>5.8059291576689196</v>
      </c>
      <c r="R243" s="4">
        <v>15.7910803234067</v>
      </c>
      <c r="S243" s="4">
        <v>19.1076900431921</v>
      </c>
      <c r="T243" s="4">
        <v>8.5792621001781306</v>
      </c>
      <c r="U243" s="4">
        <v>13.1405315389053</v>
      </c>
      <c r="V243" s="4">
        <v>15.7098645362373</v>
      </c>
      <c r="W243" s="4">
        <v>12.132789316080601</v>
      </c>
      <c r="X243" s="4">
        <v>6.6908872224858298</v>
      </c>
      <c r="Y243" s="4">
        <v>15.3693854764175</v>
      </c>
      <c r="Z243" s="4">
        <v>16.736829353367099</v>
      </c>
      <c r="AA243" s="4">
        <v>18.299622355595201</v>
      </c>
      <c r="AB243" s="4">
        <v>3.7724243454352799</v>
      </c>
      <c r="AC243" s="4">
        <v>19.8847611343568</v>
      </c>
      <c r="AD243" s="4">
        <v>13.876034259231499</v>
      </c>
      <c r="AE243" s="4">
        <v>11.6546289138972</v>
      </c>
      <c r="AF243" s="4">
        <v>17.610013416056798</v>
      </c>
      <c r="AG243" s="4">
        <v>23.898428385858399</v>
      </c>
      <c r="AH243" s="4">
        <v>33.046436222074703</v>
      </c>
      <c r="AI243" s="4">
        <v>17.2075411633726</v>
      </c>
      <c r="AJ243" s="4">
        <v>40.1558951093213</v>
      </c>
      <c r="AK243" s="4">
        <v>48.899509738345799</v>
      </c>
      <c r="AL243" s="4">
        <v>41.1754113342732</v>
      </c>
      <c r="AM243" s="4">
        <v>38.249499865044797</v>
      </c>
      <c r="AN243" s="4">
        <v>49.528327712740598</v>
      </c>
      <c r="AO243" s="4">
        <v>53.534546372064398</v>
      </c>
      <c r="AP243" s="4">
        <v>46.028142869803901</v>
      </c>
      <c r="AQ243" s="4">
        <v>15.032029598826099</v>
      </c>
      <c r="AR243" s="4">
        <v>41.367637277323198</v>
      </c>
      <c r="AS243" s="4">
        <v>19.4599431051391</v>
      </c>
      <c r="AT243" s="4">
        <v>27.433935235176701</v>
      </c>
      <c r="AU243" s="4">
        <v>31.530739228355301</v>
      </c>
      <c r="AV243" s="4">
        <v>32.772275765068599</v>
      </c>
      <c r="AW243" s="4">
        <v>35.254146610774299</v>
      </c>
      <c r="AX243" s="4">
        <v>24.021212543866302</v>
      </c>
      <c r="AY243" s="4">
        <v>28.9155124502355</v>
      </c>
      <c r="AZ243" s="4">
        <v>41.515890394092999</v>
      </c>
      <c r="BA243" s="4">
        <v>53.7522412738765</v>
      </c>
      <c r="BB243" s="38">
        <v>982</v>
      </c>
    </row>
    <row r="244" spans="1:54" x14ac:dyDescent="0.3">
      <c r="A244" s="31" t="s">
        <v>18</v>
      </c>
      <c r="B244" s="5" t="s">
        <v>168</v>
      </c>
      <c r="C244" s="5" t="s">
        <v>2</v>
      </c>
      <c r="D244" s="9">
        <v>40.158140176616797</v>
      </c>
      <c r="E244" s="8">
        <v>67.887456952337899</v>
      </c>
      <c r="F244" s="8">
        <v>38.590262147184902</v>
      </c>
      <c r="G244" s="3">
        <v>4.10878324781513</v>
      </c>
      <c r="H244" s="4">
        <v>12.3574178852241</v>
      </c>
      <c r="I244" s="4">
        <v>12.4246982896919</v>
      </c>
      <c r="J244" s="4">
        <v>4.5077283863445397</v>
      </c>
      <c r="K244" s="4">
        <v>7.9739620659944004</v>
      </c>
      <c r="L244" s="4">
        <v>6.9948070591736702</v>
      </c>
      <c r="M244" s="4">
        <v>8.4766032879972002</v>
      </c>
      <c r="N244" s="4">
        <v>9.9894676585994393</v>
      </c>
      <c r="O244" s="4">
        <v>15.0360495296359</v>
      </c>
      <c r="P244" s="4">
        <v>11.4558315246919</v>
      </c>
      <c r="Q244" s="4">
        <v>3.68391408841737</v>
      </c>
      <c r="R244" s="4">
        <v>13.1086042414566</v>
      </c>
      <c r="S244" s="4">
        <v>15.6942348768487</v>
      </c>
      <c r="T244" s="4">
        <v>7.1760717889355696</v>
      </c>
      <c r="U244" s="4">
        <v>10.6371613476751</v>
      </c>
      <c r="V244" s="4">
        <v>9.4765381947759106</v>
      </c>
      <c r="W244" s="4">
        <v>9.2072131605882408</v>
      </c>
      <c r="X244" s="4">
        <v>4.8807495040055997</v>
      </c>
      <c r="Y244" s="4">
        <v>13.916986176652699</v>
      </c>
      <c r="Z244" s="4">
        <v>11.0879545279412</v>
      </c>
      <c r="AA244" s="4">
        <v>11.7148683170588</v>
      </c>
      <c r="AB244" s="4">
        <v>1.67355261672269</v>
      </c>
      <c r="AC244" s="4">
        <v>18.828803822436999</v>
      </c>
      <c r="AD244" s="4">
        <v>7.7667733153641496</v>
      </c>
      <c r="AE244" s="4">
        <v>6.9688830383053197</v>
      </c>
      <c r="AF244" s="4">
        <v>15.295086322002801</v>
      </c>
      <c r="AG244" s="4">
        <v>17.077479143109201</v>
      </c>
      <c r="AH244" s="4">
        <v>24.404357768977601</v>
      </c>
      <c r="AI244" s="4">
        <v>17.217590905588199</v>
      </c>
      <c r="AJ244" s="4">
        <v>37.9425684581092</v>
      </c>
      <c r="AK244" s="4">
        <v>40.854719706652702</v>
      </c>
      <c r="AL244" s="4">
        <v>32.668017936484603</v>
      </c>
      <c r="AM244" s="4">
        <v>31.502047246358501</v>
      </c>
      <c r="AN244" s="4">
        <v>46.139558470098002</v>
      </c>
      <c r="AO244" s="4">
        <v>48.709146493809499</v>
      </c>
      <c r="AP244" s="4">
        <v>40.849372169425799</v>
      </c>
      <c r="AQ244" s="4">
        <v>10.8134853728431</v>
      </c>
      <c r="AR244" s="4">
        <v>41.854451197114798</v>
      </c>
      <c r="AS244" s="4">
        <v>19.067060714845901</v>
      </c>
      <c r="AT244" s="4">
        <v>30.383187309691898</v>
      </c>
      <c r="AU244" s="4">
        <v>25.771966256190499</v>
      </c>
      <c r="AV244" s="4">
        <v>30.642224102058801</v>
      </c>
      <c r="AW244" s="4">
        <v>30.056870112857101</v>
      </c>
      <c r="AX244" s="4">
        <v>15.429850547254899</v>
      </c>
      <c r="AY244" s="4">
        <v>27.999804720336101</v>
      </c>
      <c r="AZ244" s="4">
        <v>33.958057777409003</v>
      </c>
      <c r="BA244" s="4">
        <v>47.357173785644299</v>
      </c>
      <c r="BB244" s="38">
        <v>1139</v>
      </c>
    </row>
    <row r="245" spans="1:54" x14ac:dyDescent="0.3">
      <c r="A245" s="31" t="s">
        <v>18</v>
      </c>
      <c r="B245" s="5" t="s">
        <v>168</v>
      </c>
      <c r="C245" s="5" t="s">
        <v>3</v>
      </c>
      <c r="D245" s="9">
        <v>60.137985000354803</v>
      </c>
      <c r="E245" s="8">
        <v>63.364972596271201</v>
      </c>
      <c r="F245" s="8">
        <v>25.211515510510502</v>
      </c>
      <c r="G245" s="3">
        <v>1.9667053490387501</v>
      </c>
      <c r="H245" s="4">
        <v>6.3520278952153904</v>
      </c>
      <c r="I245" s="4">
        <v>7.7209975846349703</v>
      </c>
      <c r="J245" s="4">
        <v>2.3103314993267099</v>
      </c>
      <c r="K245" s="4">
        <v>4.0660003644753502</v>
      </c>
      <c r="L245" s="4">
        <v>2.8594592217725299</v>
      </c>
      <c r="M245" s="4">
        <v>2.56997592039016</v>
      </c>
      <c r="N245" s="4">
        <v>3.5710154909351202</v>
      </c>
      <c r="O245" s="4">
        <v>6.31665410316422</v>
      </c>
      <c r="P245" s="4">
        <v>6.8768516490745402</v>
      </c>
      <c r="Q245" s="4">
        <v>1.8341156826409</v>
      </c>
      <c r="R245" s="4">
        <v>3.67376627701405</v>
      </c>
      <c r="S245" s="4">
        <v>3.5411766106161999</v>
      </c>
      <c r="T245" s="4">
        <v>3.12463855456823</v>
      </c>
      <c r="U245" s="4">
        <v>4.3554836658577196</v>
      </c>
      <c r="V245" s="4">
        <v>3.7522130945063101</v>
      </c>
      <c r="W245" s="4">
        <v>4.3610185775899701</v>
      </c>
      <c r="X245" s="4">
        <v>1.5203284126718599</v>
      </c>
      <c r="Y245" s="4">
        <v>6.7741008629956099</v>
      </c>
      <c r="Z245" s="4">
        <v>3.8306599119985698</v>
      </c>
      <c r="AA245" s="4">
        <v>4.7234137847323501</v>
      </c>
      <c r="AB245" s="4">
        <v>0.39223408746130001</v>
      </c>
      <c r="AC245" s="4">
        <v>10.8213321706165</v>
      </c>
      <c r="AD245" s="4">
        <v>2.7622433474258501</v>
      </c>
      <c r="AE245" s="4">
        <v>3.11910364283598</v>
      </c>
      <c r="AF245" s="4">
        <v>7.4259793715203601</v>
      </c>
      <c r="AG245" s="4">
        <v>10.9969948624555</v>
      </c>
      <c r="AH245" s="4">
        <v>21.466043596153298</v>
      </c>
      <c r="AI245" s="4">
        <v>16.6629767255118</v>
      </c>
      <c r="AJ245" s="4">
        <v>30.633251419283301</v>
      </c>
      <c r="AK245" s="4">
        <v>32.3679869059198</v>
      </c>
      <c r="AL245" s="4">
        <v>21.4405333591498</v>
      </c>
      <c r="AM245" s="4">
        <v>29.9758379990263</v>
      </c>
      <c r="AN245" s="4">
        <v>35.200977837448001</v>
      </c>
      <c r="AO245" s="4">
        <v>33.787728854170403</v>
      </c>
      <c r="AP245" s="4">
        <v>30.138266545743001</v>
      </c>
      <c r="AQ245" s="4">
        <v>10.0777726994773</v>
      </c>
      <c r="AR245" s="4">
        <v>32.261865529766297</v>
      </c>
      <c r="AS245" s="4">
        <v>16.982298907213099</v>
      </c>
      <c r="AT245" s="4">
        <v>26.965020054001499</v>
      </c>
      <c r="AU245" s="4">
        <v>17.604338535419</v>
      </c>
      <c r="AV245" s="4">
        <v>28.802506326716902</v>
      </c>
      <c r="AW245" s="4">
        <v>21.957657879618999</v>
      </c>
      <c r="AX245" s="4">
        <v>12.014639168197199</v>
      </c>
      <c r="AY245" s="4">
        <v>25.1066004027739</v>
      </c>
      <c r="AZ245" s="4">
        <v>27.787026342632899</v>
      </c>
      <c r="BA245" s="4">
        <v>32.862971779459997</v>
      </c>
      <c r="BB245" s="38">
        <v>1022</v>
      </c>
    </row>
    <row r="246" spans="1:54" x14ac:dyDescent="0.3">
      <c r="A246" s="31" t="s">
        <v>18</v>
      </c>
      <c r="B246" s="5" t="s">
        <v>168</v>
      </c>
      <c r="C246" s="5" t="s">
        <v>4</v>
      </c>
      <c r="D246" s="9">
        <v>78.467268522317497</v>
      </c>
      <c r="E246" s="8">
        <v>61.9326271825636</v>
      </c>
      <c r="F246" s="8">
        <v>14.975445671254899</v>
      </c>
      <c r="G246" s="3">
        <v>2.3572174051763599</v>
      </c>
      <c r="H246" s="4">
        <v>5.7561579564498002</v>
      </c>
      <c r="I246" s="4">
        <v>3.87881358529985</v>
      </c>
      <c r="J246" s="4">
        <v>1.1503808770572199</v>
      </c>
      <c r="K246" s="4">
        <v>3.3664591545787501</v>
      </c>
      <c r="L246" s="4">
        <v>2.19983757917419</v>
      </c>
      <c r="M246" s="4">
        <v>2.3734581035237099</v>
      </c>
      <c r="N246" s="4">
        <v>3.22106645576021</v>
      </c>
      <c r="O246" s="4">
        <v>4.3552066344700799</v>
      </c>
      <c r="P246" s="4">
        <v>2.5590657550568401</v>
      </c>
      <c r="Q246" s="4">
        <v>1.3804570524686599</v>
      </c>
      <c r="R246" s="4">
        <v>2.74467340658998</v>
      </c>
      <c r="S246" s="4">
        <v>2.8738254070611799</v>
      </c>
      <c r="T246" s="4">
        <v>2.97474958200142</v>
      </c>
      <c r="U246" s="4">
        <v>3.0919144552889999</v>
      </c>
      <c r="V246" s="4">
        <v>1.96976140376275</v>
      </c>
      <c r="W246" s="4">
        <v>2.5026101039949098</v>
      </c>
      <c r="X246" s="4">
        <v>2.19983757917419</v>
      </c>
      <c r="Y246" s="4">
        <v>4.0686748079967003</v>
      </c>
      <c r="Z246" s="4">
        <v>2.22806540470516</v>
      </c>
      <c r="AA246" s="4">
        <v>4.8598275091712697</v>
      </c>
      <c r="AB246" s="4">
        <v>0.94853252717673797</v>
      </c>
      <c r="AC246" s="4">
        <v>9.6307179705859305</v>
      </c>
      <c r="AD246" s="4">
        <v>2.7326862794063498</v>
      </c>
      <c r="AE246" s="4">
        <v>1.6267739262274501</v>
      </c>
      <c r="AF246" s="4">
        <v>6.6841962141154703</v>
      </c>
      <c r="AG246" s="4">
        <v>8.1006146481350001</v>
      </c>
      <c r="AH246" s="4">
        <v>16.852790042404798</v>
      </c>
      <c r="AI246" s="4">
        <v>12.646456091609499</v>
      </c>
      <c r="AJ246" s="4">
        <v>23.145276683942999</v>
      </c>
      <c r="AK246" s="4">
        <v>24.9576582617036</v>
      </c>
      <c r="AL246" s="4">
        <v>16.945207075017599</v>
      </c>
      <c r="AM246" s="4">
        <v>22.918680493387701</v>
      </c>
      <c r="AN246" s="4">
        <v>29.873941421936799</v>
      </c>
      <c r="AO246" s="4">
        <v>23.7020996385424</v>
      </c>
      <c r="AP246" s="4">
        <v>25.009860341601801</v>
      </c>
      <c r="AQ246" s="4">
        <v>7.3871854538409698</v>
      </c>
      <c r="AR246" s="4">
        <v>23.774795987951599</v>
      </c>
      <c r="AS246" s="4">
        <v>13.021924965839499</v>
      </c>
      <c r="AT246" s="4">
        <v>25.772785217245399</v>
      </c>
      <c r="AU246" s="4">
        <v>13.7403813176048</v>
      </c>
      <c r="AV246" s="4">
        <v>26.350102441355801</v>
      </c>
      <c r="AW246" s="4">
        <v>18.0433858721766</v>
      </c>
      <c r="AX246" s="4">
        <v>7.9115270117456902</v>
      </c>
      <c r="AY246" s="4">
        <v>21.861490235250798</v>
      </c>
      <c r="AZ246" s="4">
        <v>19.8874752603244</v>
      </c>
      <c r="BA246" s="4">
        <v>25.082556691011</v>
      </c>
      <c r="BB246" s="38">
        <v>884</v>
      </c>
    </row>
    <row r="247" spans="1:54" x14ac:dyDescent="0.3">
      <c r="A247" s="31" t="s">
        <v>18</v>
      </c>
      <c r="B247" s="5" t="s">
        <v>168</v>
      </c>
      <c r="C247" s="5" t="s">
        <v>5</v>
      </c>
      <c r="D247" s="9">
        <v>89.045391089290803</v>
      </c>
      <c r="E247" s="8">
        <v>56.237060448523003</v>
      </c>
      <c r="F247" s="8">
        <v>10.0666353374013</v>
      </c>
      <c r="G247" s="3">
        <v>1.08218922959327</v>
      </c>
      <c r="H247" s="4">
        <v>5.3984573160770699</v>
      </c>
      <c r="I247" s="4">
        <v>2.6301696423240499</v>
      </c>
      <c r="J247" s="4">
        <v>1.47230654074829</v>
      </c>
      <c r="K247" s="4">
        <v>2.6426584742133499</v>
      </c>
      <c r="L247" s="4">
        <v>1.08218922959327</v>
      </c>
      <c r="M247" s="4">
        <v>1.7617723161422301</v>
      </c>
      <c r="N247" s="4">
        <v>0.99402652572149297</v>
      </c>
      <c r="O247" s="4">
        <v>1.48479537263759</v>
      </c>
      <c r="P247" s="4">
        <v>2.0637269234254698</v>
      </c>
      <c r="Q247" s="4">
        <v>0.79272345419933399</v>
      </c>
      <c r="R247" s="4">
        <v>0.60390921456647395</v>
      </c>
      <c r="S247" s="4">
        <v>2.1643784591865498</v>
      </c>
      <c r="T247" s="4">
        <v>2.5420069384522699</v>
      </c>
      <c r="U247" s="4">
        <v>1.47230654074829</v>
      </c>
      <c r="V247" s="4">
        <v>1.47230654074829</v>
      </c>
      <c r="W247" s="4">
        <v>1.48479537263759</v>
      </c>
      <c r="X247" s="4">
        <v>1.08218922959327</v>
      </c>
      <c r="Y247" s="4">
        <v>2.2650299949476298</v>
      </c>
      <c r="Z247" s="4">
        <v>1.18284076535435</v>
      </c>
      <c r="AA247" s="4">
        <v>3.7123588719173202</v>
      </c>
      <c r="AB247" s="4">
        <v>1.1703519334650601</v>
      </c>
      <c r="AC247" s="4">
        <v>6.06555157073673</v>
      </c>
      <c r="AD247" s="4">
        <v>1.08218922959327</v>
      </c>
      <c r="AE247" s="4">
        <v>1.47230654074829</v>
      </c>
      <c r="AF247" s="4">
        <v>2.8439615457355099</v>
      </c>
      <c r="AG247" s="4">
        <v>6.94643772880785</v>
      </c>
      <c r="AH247" s="4">
        <v>12.054688388844299</v>
      </c>
      <c r="AI247" s="4">
        <v>9.7771695620073604</v>
      </c>
      <c r="AJ247" s="4">
        <v>15.7663063801149</v>
      </c>
      <c r="AK247" s="4">
        <v>17.918196007412199</v>
      </c>
      <c r="AL247" s="4">
        <v>10.104101833069199</v>
      </c>
      <c r="AM247" s="4">
        <v>19.592546500329298</v>
      </c>
      <c r="AN247" s="4">
        <v>25.380380246914701</v>
      </c>
      <c r="AO247" s="4">
        <v>16.584748378739501</v>
      </c>
      <c r="AP247" s="4">
        <v>16.597237210628801</v>
      </c>
      <c r="AQ247" s="4">
        <v>7.6252799347101101</v>
      </c>
      <c r="AR247" s="4">
        <v>20.3470625782141</v>
      </c>
      <c r="AS247" s="4">
        <v>10.2804272408128</v>
      </c>
      <c r="AT247" s="4">
        <v>21.895042990944798</v>
      </c>
      <c r="AU247" s="4">
        <v>11.652082245800001</v>
      </c>
      <c r="AV247" s="4">
        <v>21.8318579508516</v>
      </c>
      <c r="AW247" s="4">
        <v>15.061745629787399</v>
      </c>
      <c r="AX247" s="4">
        <v>4.2530830463906097</v>
      </c>
      <c r="AY247" s="4">
        <v>19.5168726283468</v>
      </c>
      <c r="AZ247" s="4">
        <v>14.836205775133299</v>
      </c>
      <c r="BA247" s="4">
        <v>18.396476022439</v>
      </c>
      <c r="BB247" s="38">
        <v>684</v>
      </c>
    </row>
    <row r="248" spans="1:54" x14ac:dyDescent="0.3">
      <c r="A248" s="31" t="s">
        <v>18</v>
      </c>
      <c r="B248" s="5" t="s">
        <v>168</v>
      </c>
      <c r="C248" s="5" t="s">
        <v>6</v>
      </c>
      <c r="D248" s="9">
        <v>96.538425974135706</v>
      </c>
      <c r="E248" s="8">
        <v>58.606209425191501</v>
      </c>
      <c r="F248" s="8">
        <v>8.8853662166230905</v>
      </c>
      <c r="G248" s="3">
        <v>2.5962608037446202</v>
      </c>
      <c r="H248" s="4">
        <v>4.7225571194652902</v>
      </c>
      <c r="I248" s="4">
        <v>0.78327414670658702</v>
      </c>
      <c r="J248" s="4">
        <v>2.2380593779202198</v>
      </c>
      <c r="K248" s="4">
        <v>1.4098934640718599</v>
      </c>
      <c r="L248" s="4">
        <v>1.45478523121363</v>
      </c>
      <c r="M248" s="4">
        <v>1.0965838053892201</v>
      </c>
      <c r="N248" s="4">
        <v>2.3947142072615302</v>
      </c>
      <c r="O248" s="4">
        <v>2.5962608037446202</v>
      </c>
      <c r="P248" s="4">
        <v>1.2981304018723101</v>
      </c>
      <c r="Q248" s="4">
        <v>0.46996448802395202</v>
      </c>
      <c r="R248" s="4">
        <v>1.92474971923758</v>
      </c>
      <c r="S248" s="4">
        <v>1.25323863473054</v>
      </c>
      <c r="T248" s="4">
        <v>0.93992897604790404</v>
      </c>
      <c r="U248" s="4">
        <v>2.12629631572067</v>
      </c>
      <c r="V248" s="4">
        <v>0.31330965868263499</v>
      </c>
      <c r="W248" s="4">
        <v>1.45478523121363</v>
      </c>
      <c r="X248" s="4">
        <v>2.12629631572067</v>
      </c>
      <c r="Y248" s="4">
        <v>2.4396059744033098</v>
      </c>
      <c r="Z248" s="4">
        <v>1.45478523121363</v>
      </c>
      <c r="AA248" s="4">
        <v>3.2228801211098901</v>
      </c>
      <c r="AB248" s="4">
        <v>0.46996448802395202</v>
      </c>
      <c r="AC248" s="4">
        <v>4.8343201816648396</v>
      </c>
      <c r="AD248" s="4">
        <v>1.25323863473054</v>
      </c>
      <c r="AE248" s="4">
        <v>0.62661931736526899</v>
      </c>
      <c r="AF248" s="4">
        <v>2.5513690366028499</v>
      </c>
      <c r="AG248" s="4">
        <v>5.5058312661718798</v>
      </c>
      <c r="AH248" s="4">
        <v>10.6534611065194</v>
      </c>
      <c r="AI248" s="4">
        <v>11.6831736168508</v>
      </c>
      <c r="AJ248" s="4">
        <v>14.391197482795</v>
      </c>
      <c r="AK248" s="4">
        <v>20.098575345449898</v>
      </c>
      <c r="AL248" s="4">
        <v>10.6534611065194</v>
      </c>
      <c r="AM248" s="4">
        <v>15.5775648224677</v>
      </c>
      <c r="AN248" s="4">
        <v>22.605052614910999</v>
      </c>
      <c r="AO248" s="4">
        <v>18.465155756979001</v>
      </c>
      <c r="AP248" s="4">
        <v>17.435443246647498</v>
      </c>
      <c r="AQ248" s="4">
        <v>6.4008684750780098</v>
      </c>
      <c r="AR248" s="4">
        <v>15.017816800160199</v>
      </c>
      <c r="AS248" s="4">
        <v>6.87083296310196</v>
      </c>
      <c r="AT248" s="4">
        <v>21.710015406004899</v>
      </c>
      <c r="AU248" s="4">
        <v>8.7287113872817805</v>
      </c>
      <c r="AV248" s="4">
        <v>20.545627594248099</v>
      </c>
      <c r="AW248" s="4">
        <v>13.8314494604875</v>
      </c>
      <c r="AX248" s="4">
        <v>6.0206875213376101</v>
      </c>
      <c r="AY248" s="4">
        <v>15.845982714008599</v>
      </c>
      <c r="AZ248" s="4">
        <v>12.712886127182299</v>
      </c>
      <c r="BA248" s="4">
        <v>19.427064260942899</v>
      </c>
      <c r="BB248" s="38">
        <v>405</v>
      </c>
    </row>
    <row r="249" spans="1:54" x14ac:dyDescent="0.3">
      <c r="A249" s="31" t="s">
        <v>18</v>
      </c>
      <c r="B249" s="5" t="s">
        <v>168</v>
      </c>
      <c r="C249" s="5" t="s">
        <v>7</v>
      </c>
      <c r="D249" s="9">
        <v>101.09115420037401</v>
      </c>
      <c r="E249" s="8">
        <v>55.170181282282599</v>
      </c>
      <c r="F249" s="8">
        <v>8.7822237453333294</v>
      </c>
      <c r="G249" s="3">
        <v>1.0577785393333301</v>
      </c>
      <c r="H249" s="4">
        <v>1.5866678089999999</v>
      </c>
      <c r="I249" s="4">
        <v>1.0577785393333301</v>
      </c>
      <c r="J249" s="4">
        <v>1.0577785393333301</v>
      </c>
      <c r="K249" s="4">
        <v>1.0577785393333301</v>
      </c>
      <c r="L249" s="4">
        <v>0</v>
      </c>
      <c r="M249" s="4">
        <v>0.52888926966666705</v>
      </c>
      <c r="N249" s="4">
        <v>1.5866678089999999</v>
      </c>
      <c r="O249" s="4">
        <v>1.0577785393333301</v>
      </c>
      <c r="P249" s="4">
        <v>0.52888926966666705</v>
      </c>
      <c r="Q249" s="4">
        <v>1.0577785393333301</v>
      </c>
      <c r="R249" s="4">
        <v>1.0577785393333301</v>
      </c>
      <c r="S249" s="4">
        <v>1.0577785393333301</v>
      </c>
      <c r="T249" s="4">
        <v>0.52888926966666705</v>
      </c>
      <c r="U249" s="4">
        <v>1.0577785393333301</v>
      </c>
      <c r="V249" s="4">
        <v>0</v>
      </c>
      <c r="W249" s="4">
        <v>0</v>
      </c>
      <c r="X249" s="4">
        <v>0</v>
      </c>
      <c r="Y249" s="4">
        <v>1.5866678089999999</v>
      </c>
      <c r="Z249" s="4">
        <v>0.52888926966666705</v>
      </c>
      <c r="AA249" s="4">
        <v>2.11555707866667</v>
      </c>
      <c r="AB249" s="4">
        <v>0</v>
      </c>
      <c r="AC249" s="4">
        <v>2.11555707866667</v>
      </c>
      <c r="AD249" s="4">
        <v>0</v>
      </c>
      <c r="AE249" s="4">
        <v>0</v>
      </c>
      <c r="AF249" s="4">
        <v>1.5866678089999999</v>
      </c>
      <c r="AG249" s="4">
        <v>9.6311084456666691</v>
      </c>
      <c r="AH249" s="4">
        <v>6.6666666666666696</v>
      </c>
      <c r="AI249" s="4">
        <v>5.0799988576666699</v>
      </c>
      <c r="AJ249" s="4">
        <v>13.862222602999999</v>
      </c>
      <c r="AK249" s="4">
        <v>20.319995430666701</v>
      </c>
      <c r="AL249" s="4">
        <v>9.3111130150000001</v>
      </c>
      <c r="AM249" s="4">
        <v>22.75554794</v>
      </c>
      <c r="AN249" s="4">
        <v>28.573329906333299</v>
      </c>
      <c r="AO249" s="4">
        <v>5.2888926966666698</v>
      </c>
      <c r="AP249" s="4">
        <v>15.9777796816667</v>
      </c>
      <c r="AQ249" s="4">
        <v>6.1377773969999998</v>
      </c>
      <c r="AR249" s="4">
        <v>14.3911118726667</v>
      </c>
      <c r="AS249" s="4">
        <v>11.9555593633333</v>
      </c>
      <c r="AT249" s="4">
        <v>23.4933310486667</v>
      </c>
      <c r="AU249" s="4">
        <v>7.7244452060000004</v>
      </c>
      <c r="AV249" s="4">
        <v>12.484448633</v>
      </c>
      <c r="AW249" s="4">
        <v>12.275554794</v>
      </c>
      <c r="AX249" s="4">
        <v>7.1955559363333297</v>
      </c>
      <c r="AY249" s="4">
        <v>24.551109587999999</v>
      </c>
      <c r="AZ249" s="4">
        <v>13.862222602999999</v>
      </c>
      <c r="BA249" s="4">
        <v>23.4933310486667</v>
      </c>
      <c r="BB249" s="38">
        <v>105</v>
      </c>
    </row>
    <row r="250" spans="1:54" x14ac:dyDescent="0.3">
      <c r="A250" s="31" t="s">
        <v>18</v>
      </c>
      <c r="B250" s="5" t="s">
        <v>8</v>
      </c>
      <c r="C250" s="5" t="s">
        <v>168</v>
      </c>
      <c r="D250" s="9">
        <v>47.6696543431649</v>
      </c>
      <c r="E250" s="8">
        <v>68.517941353547101</v>
      </c>
      <c r="F250" s="8">
        <v>33.471403321544997</v>
      </c>
      <c r="G250" s="3">
        <v>4.1820354778375997</v>
      </c>
      <c r="H250" s="4">
        <v>10.382543734736</v>
      </c>
      <c r="I250" s="4">
        <v>11.783630803255001</v>
      </c>
      <c r="J250" s="4">
        <v>4.27803986247753</v>
      </c>
      <c r="K250" s="4">
        <v>7.1017015984998704</v>
      </c>
      <c r="L250" s="4">
        <v>5.4848110188336596</v>
      </c>
      <c r="M250" s="4">
        <v>6.6430882217443497</v>
      </c>
      <c r="N250" s="4">
        <v>9.0542850152111392</v>
      </c>
      <c r="O250" s="4">
        <v>12.295997451054101</v>
      </c>
      <c r="P250" s="4">
        <v>9.6983817866567801</v>
      </c>
      <c r="Q250" s="4">
        <v>3.1022695186610201</v>
      </c>
      <c r="R250" s="4">
        <v>10.4335420896772</v>
      </c>
      <c r="S250" s="4">
        <v>11.191572690190901</v>
      </c>
      <c r="T250" s="4">
        <v>6.6282241017673398</v>
      </c>
      <c r="U250" s="4">
        <v>8.92968752079938</v>
      </c>
      <c r="V250" s="4">
        <v>8.0170315312048999</v>
      </c>
      <c r="W250" s="4">
        <v>6.7218145202702901</v>
      </c>
      <c r="X250" s="4">
        <v>4.4587477058127396</v>
      </c>
      <c r="Y250" s="4">
        <v>10.8565751814915</v>
      </c>
      <c r="Z250" s="4">
        <v>9.4192956198213196</v>
      </c>
      <c r="AA250" s="4">
        <v>11.5471219545166</v>
      </c>
      <c r="AB250" s="4">
        <v>1.9158491447305199</v>
      </c>
      <c r="AC250" s="4">
        <v>16.545490929425402</v>
      </c>
      <c r="AD250" s="4">
        <v>7.12848290436059</v>
      </c>
      <c r="AE250" s="4">
        <v>6.34964870077581</v>
      </c>
      <c r="AF250" s="4">
        <v>13.621231236544499</v>
      </c>
      <c r="AG250" s="4">
        <v>18.1095709326977</v>
      </c>
      <c r="AH250" s="4">
        <v>17.640819100788502</v>
      </c>
      <c r="AI250" s="4">
        <v>15.4232629107184</v>
      </c>
      <c r="AJ250" s="4">
        <v>34.115499143016997</v>
      </c>
      <c r="AK250" s="4">
        <v>36.479422347096502</v>
      </c>
      <c r="AL250" s="4">
        <v>29.234039232214698</v>
      </c>
      <c r="AM250" s="4">
        <v>36.0470365072443</v>
      </c>
      <c r="AN250" s="4">
        <v>41.892511817051499</v>
      </c>
      <c r="AO250" s="4">
        <v>44.018508621410099</v>
      </c>
      <c r="AP250" s="4">
        <v>38.204459625994097</v>
      </c>
      <c r="AQ250" s="4">
        <v>9.6711738832870502</v>
      </c>
      <c r="AR250" s="4">
        <v>39.071724974053403</v>
      </c>
      <c r="AS250" s="4">
        <v>17.987415002934501</v>
      </c>
      <c r="AT250" s="4">
        <v>30.6806747035358</v>
      </c>
      <c r="AU250" s="4">
        <v>20.681560523999501</v>
      </c>
      <c r="AV250" s="4">
        <v>29.9716363887303</v>
      </c>
      <c r="AW250" s="4">
        <v>25.608910777119199</v>
      </c>
      <c r="AX250" s="4">
        <v>15.8797917286829</v>
      </c>
      <c r="AY250" s="4">
        <v>27.4688429512554</v>
      </c>
      <c r="AZ250" s="4">
        <v>34.2593114932614</v>
      </c>
      <c r="BA250" s="4">
        <v>40.972643999487502</v>
      </c>
      <c r="BB250" s="38">
        <v>2932</v>
      </c>
    </row>
    <row r="251" spans="1:54" x14ac:dyDescent="0.3">
      <c r="A251" s="31" t="s">
        <v>18</v>
      </c>
      <c r="B251" s="5" t="s">
        <v>8</v>
      </c>
      <c r="C251" s="5" t="s">
        <v>1</v>
      </c>
      <c r="D251" s="9">
        <v>8.5605228758169893</v>
      </c>
      <c r="E251" s="8">
        <v>60.643661242877698</v>
      </c>
      <c r="F251" s="8">
        <v>56.366047745358102</v>
      </c>
      <c r="G251" s="3">
        <v>8.2228116710875305</v>
      </c>
      <c r="H251" s="4">
        <v>15.915119363395201</v>
      </c>
      <c r="I251" s="4">
        <v>20.822281167108802</v>
      </c>
      <c r="J251" s="4">
        <v>9.0185676392573004</v>
      </c>
      <c r="K251" s="4">
        <v>11.1405835543767</v>
      </c>
      <c r="L251" s="4">
        <v>10.8753315649867</v>
      </c>
      <c r="M251" s="4">
        <v>13.262599469495999</v>
      </c>
      <c r="N251" s="4">
        <v>19.761273209549099</v>
      </c>
      <c r="O251" s="4">
        <v>19.893899204244001</v>
      </c>
      <c r="P251" s="4">
        <v>16.180371352785102</v>
      </c>
      <c r="Q251" s="4">
        <v>5.4376657824933696</v>
      </c>
      <c r="R251" s="4">
        <v>21.3527851458886</v>
      </c>
      <c r="S251" s="4">
        <v>24.668435013262599</v>
      </c>
      <c r="T251" s="4">
        <v>12.0689655172414</v>
      </c>
      <c r="U251" s="4">
        <v>16.4456233421751</v>
      </c>
      <c r="V251" s="4">
        <v>15.782493368700299</v>
      </c>
      <c r="W251" s="4">
        <v>11.936339522546399</v>
      </c>
      <c r="X251" s="4">
        <v>8.2228116710875305</v>
      </c>
      <c r="Y251" s="4">
        <v>18.037135278514601</v>
      </c>
      <c r="Z251" s="4">
        <v>20.822281167108802</v>
      </c>
      <c r="AA251" s="4">
        <v>24.0053050397878</v>
      </c>
      <c r="AB251" s="4">
        <v>4.2440318302387299</v>
      </c>
      <c r="AC251" s="4">
        <v>22.811671087533199</v>
      </c>
      <c r="AD251" s="4">
        <v>18.435013262599501</v>
      </c>
      <c r="AE251" s="4">
        <v>15.384615384615399</v>
      </c>
      <c r="AF251" s="4">
        <v>21.618037135278499</v>
      </c>
      <c r="AG251" s="4">
        <v>27.0557029177719</v>
      </c>
      <c r="AH251" s="4">
        <v>26.525198938991998</v>
      </c>
      <c r="AI251" s="4">
        <v>18.832891246684401</v>
      </c>
      <c r="AJ251" s="4">
        <v>42.970822281167102</v>
      </c>
      <c r="AK251" s="4">
        <v>52.917771883289099</v>
      </c>
      <c r="AL251" s="4">
        <v>49.469496021220202</v>
      </c>
      <c r="AM251" s="4">
        <v>46.949602122015897</v>
      </c>
      <c r="AN251" s="4">
        <v>58.620689655172399</v>
      </c>
      <c r="AO251" s="4">
        <v>64.323607427055705</v>
      </c>
      <c r="AP251" s="4">
        <v>56.8965517241379</v>
      </c>
      <c r="AQ251" s="4">
        <v>15.384615384615399</v>
      </c>
      <c r="AR251" s="4">
        <v>54.774535809018602</v>
      </c>
      <c r="AS251" s="4">
        <v>24.4031830238727</v>
      </c>
      <c r="AT251" s="4">
        <v>34.748010610079596</v>
      </c>
      <c r="AU251" s="4">
        <v>31.2997347480106</v>
      </c>
      <c r="AV251" s="4">
        <v>37.267904509283802</v>
      </c>
      <c r="AW251" s="4">
        <v>40.848806366047697</v>
      </c>
      <c r="AX251" s="4">
        <v>28.779840848806401</v>
      </c>
      <c r="AY251" s="4">
        <v>32.360742705570303</v>
      </c>
      <c r="AZ251" s="4">
        <v>47.214854111405799</v>
      </c>
      <c r="BA251" s="4">
        <v>60.344827586206897</v>
      </c>
      <c r="BB251" s="38">
        <v>765</v>
      </c>
    </row>
    <row r="252" spans="1:54" x14ac:dyDescent="0.3">
      <c r="A252" s="31" t="s">
        <v>18</v>
      </c>
      <c r="B252" s="5" t="s">
        <v>8</v>
      </c>
      <c r="C252" s="5" t="s">
        <v>2</v>
      </c>
      <c r="D252" s="9">
        <v>23.712753950338598</v>
      </c>
      <c r="E252" s="8">
        <v>62.172553265294098</v>
      </c>
      <c r="F252" s="8">
        <v>47.285067873303198</v>
      </c>
      <c r="G252" s="3">
        <v>4.6380090497737596</v>
      </c>
      <c r="H252" s="4">
        <v>14.3665158371041</v>
      </c>
      <c r="I252" s="4">
        <v>16.0633484162896</v>
      </c>
      <c r="J252" s="4">
        <v>5.4298642533936698</v>
      </c>
      <c r="K252" s="4">
        <v>10.7466063348416</v>
      </c>
      <c r="L252" s="4">
        <v>7.2398190045248896</v>
      </c>
      <c r="M252" s="4">
        <v>10.1809954751131</v>
      </c>
      <c r="N252" s="4">
        <v>13.5746606334842</v>
      </c>
      <c r="O252" s="4">
        <v>19.683257918551998</v>
      </c>
      <c r="P252" s="4">
        <v>14.140271493212699</v>
      </c>
      <c r="Q252" s="4">
        <v>4.1855203619909496</v>
      </c>
      <c r="R252" s="4">
        <v>17.420814479638</v>
      </c>
      <c r="S252" s="4">
        <v>17.081447963800901</v>
      </c>
      <c r="T252" s="4">
        <v>9.1628959276018094</v>
      </c>
      <c r="U252" s="4">
        <v>13.687782805429899</v>
      </c>
      <c r="V252" s="4">
        <v>12.5565610859729</v>
      </c>
      <c r="W252" s="4">
        <v>10.067873303167399</v>
      </c>
      <c r="X252" s="4">
        <v>6.5610859728506803</v>
      </c>
      <c r="Y252" s="4">
        <v>16.289592760181002</v>
      </c>
      <c r="Z252" s="4">
        <v>13.8009049773756</v>
      </c>
      <c r="AA252" s="4">
        <v>15.0452488687783</v>
      </c>
      <c r="AB252" s="4">
        <v>2.1493212669683301</v>
      </c>
      <c r="AC252" s="4">
        <v>23.3031674208145</v>
      </c>
      <c r="AD252" s="4">
        <v>9.1628959276018094</v>
      </c>
      <c r="AE252" s="4">
        <v>7.5791855203619898</v>
      </c>
      <c r="AF252" s="4">
        <v>20.588235294117599</v>
      </c>
      <c r="AG252" s="4">
        <v>22.171945701357501</v>
      </c>
      <c r="AH252" s="4">
        <v>19.9095022624434</v>
      </c>
      <c r="AI252" s="4">
        <v>17.7601809954751</v>
      </c>
      <c r="AJ252" s="4">
        <v>47.171945701357501</v>
      </c>
      <c r="AK252" s="4">
        <v>45.135746606334799</v>
      </c>
      <c r="AL252" s="4">
        <v>40.610859728506803</v>
      </c>
      <c r="AM252" s="4">
        <v>42.986425339366498</v>
      </c>
      <c r="AN252" s="4">
        <v>53.280542986425303</v>
      </c>
      <c r="AO252" s="4">
        <v>63.461538461538503</v>
      </c>
      <c r="AP252" s="4">
        <v>48.642533936651603</v>
      </c>
      <c r="AQ252" s="4">
        <v>10.5203619909502</v>
      </c>
      <c r="AR252" s="4">
        <v>51.809954751131201</v>
      </c>
      <c r="AS252" s="4">
        <v>25.339366515837099</v>
      </c>
      <c r="AT252" s="4">
        <v>35.294117647058798</v>
      </c>
      <c r="AU252" s="4">
        <v>26.923076923076898</v>
      </c>
      <c r="AV252" s="4">
        <v>36.199095022624398</v>
      </c>
      <c r="AW252" s="4">
        <v>32.692307692307701</v>
      </c>
      <c r="AX252" s="4">
        <v>19.683257918551998</v>
      </c>
      <c r="AY252" s="4">
        <v>32.126696832579199</v>
      </c>
      <c r="AZ252" s="4">
        <v>44.343891402714902</v>
      </c>
      <c r="BA252" s="4">
        <v>54.524886877828102</v>
      </c>
      <c r="BB252" s="38">
        <v>886</v>
      </c>
    </row>
    <row r="253" spans="1:54" x14ac:dyDescent="0.3">
      <c r="A253" s="31" t="s">
        <v>18</v>
      </c>
      <c r="B253" s="5" t="s">
        <v>8</v>
      </c>
      <c r="C253" s="5" t="s">
        <v>3</v>
      </c>
      <c r="D253" s="9">
        <v>50.576543209876498</v>
      </c>
      <c r="E253" s="8">
        <v>63.417204032668899</v>
      </c>
      <c r="F253" s="8">
        <v>30.650154798761601</v>
      </c>
      <c r="G253" s="3">
        <v>3.09597523219814</v>
      </c>
      <c r="H253" s="4">
        <v>9.1331269349845208</v>
      </c>
      <c r="I253" s="4">
        <v>10.526315789473699</v>
      </c>
      <c r="J253" s="4">
        <v>3.2507739938080502</v>
      </c>
      <c r="K253" s="4">
        <v>6.1919504643962897</v>
      </c>
      <c r="L253" s="4">
        <v>4.3343653250773997</v>
      </c>
      <c r="M253" s="4">
        <v>4.0247678018575899</v>
      </c>
      <c r="N253" s="4">
        <v>4.95356037151703</v>
      </c>
      <c r="O253" s="4">
        <v>10.371517027863799</v>
      </c>
      <c r="P253" s="4">
        <v>9.90712074303406</v>
      </c>
      <c r="Q253" s="4">
        <v>3.09597523219814</v>
      </c>
      <c r="R253" s="4">
        <v>5.4179566563467496</v>
      </c>
      <c r="S253" s="4">
        <v>5.4179566563467496</v>
      </c>
      <c r="T253" s="4">
        <v>4.3343653250773997</v>
      </c>
      <c r="U253" s="4">
        <v>6.5015479876161004</v>
      </c>
      <c r="V253" s="4">
        <v>5.5727554179566603</v>
      </c>
      <c r="W253" s="4">
        <v>5.7275541795665603</v>
      </c>
      <c r="X253" s="4">
        <v>2.4767801857585101</v>
      </c>
      <c r="Y253" s="4">
        <v>9.4427244582043404</v>
      </c>
      <c r="Z253" s="4">
        <v>5.7275541795665603</v>
      </c>
      <c r="AA253" s="4">
        <v>6.96594427244582</v>
      </c>
      <c r="AB253" s="4">
        <v>0.77399380804953599</v>
      </c>
      <c r="AC253" s="4">
        <v>14.551083591331301</v>
      </c>
      <c r="AD253" s="4">
        <v>3.09597523219814</v>
      </c>
      <c r="AE253" s="4">
        <v>5.1083591331269398</v>
      </c>
      <c r="AF253" s="4">
        <v>10.990712074303399</v>
      </c>
      <c r="AG253" s="4">
        <v>15.944272445820401</v>
      </c>
      <c r="AH253" s="4">
        <v>16.718266253869999</v>
      </c>
      <c r="AI253" s="4">
        <v>17.182662538699699</v>
      </c>
      <c r="AJ253" s="4">
        <v>36.377708978328201</v>
      </c>
      <c r="AK253" s="4">
        <v>34.829721362229101</v>
      </c>
      <c r="AL253" s="4">
        <v>23.993808049535598</v>
      </c>
      <c r="AM253" s="4">
        <v>35.603715170278598</v>
      </c>
      <c r="AN253" s="4">
        <v>35.448916408668701</v>
      </c>
      <c r="AO253" s="4">
        <v>40.247678018575897</v>
      </c>
      <c r="AP253" s="4">
        <v>35.139318885448901</v>
      </c>
      <c r="AQ253" s="4">
        <v>10.990712074303399</v>
      </c>
      <c r="AR253" s="4">
        <v>38.544891640866901</v>
      </c>
      <c r="AS253" s="4">
        <v>17.027863777089799</v>
      </c>
      <c r="AT253" s="4">
        <v>30.185758513931901</v>
      </c>
      <c r="AU253" s="4">
        <v>19.040247678018599</v>
      </c>
      <c r="AV253" s="4">
        <v>29.102167182662502</v>
      </c>
      <c r="AW253" s="4">
        <v>22.136222910216699</v>
      </c>
      <c r="AX253" s="4">
        <v>14.551083591331301</v>
      </c>
      <c r="AY253" s="4">
        <v>26.780185758513898</v>
      </c>
      <c r="AZ253" s="4">
        <v>33.900928792569701</v>
      </c>
      <c r="BA253" s="4">
        <v>36.068111455108401</v>
      </c>
      <c r="BB253" s="38">
        <v>648</v>
      </c>
    </row>
    <row r="254" spans="1:54" x14ac:dyDescent="0.3">
      <c r="A254" s="31" t="s">
        <v>18</v>
      </c>
      <c r="B254" s="5" t="s">
        <v>8</v>
      </c>
      <c r="C254" s="5" t="s">
        <v>4</v>
      </c>
      <c r="D254" s="9">
        <v>77.029319371727794</v>
      </c>
      <c r="E254" s="8">
        <v>60.7570488144206</v>
      </c>
      <c r="F254" s="8">
        <v>14.397905759162301</v>
      </c>
      <c r="G254" s="3">
        <v>3.1413612565445002</v>
      </c>
      <c r="H254" s="4">
        <v>4.7120418848167498</v>
      </c>
      <c r="I254" s="4">
        <v>6.0209424083769596</v>
      </c>
      <c r="J254" s="4">
        <v>1.30890052356021</v>
      </c>
      <c r="K254" s="4">
        <v>3.1413612565445002</v>
      </c>
      <c r="L254" s="4">
        <v>2.6178010471204201</v>
      </c>
      <c r="M254" s="4">
        <v>2.3560209424083798</v>
      </c>
      <c r="N254" s="4">
        <v>3.66492146596859</v>
      </c>
      <c r="O254" s="4">
        <v>5.7591623036649198</v>
      </c>
      <c r="P254" s="4">
        <v>3.1413612565445002</v>
      </c>
      <c r="Q254" s="4">
        <v>1.5706806282722501</v>
      </c>
      <c r="R254" s="4">
        <v>3.9267015706806299</v>
      </c>
      <c r="S254" s="4">
        <v>4.1884816753926701</v>
      </c>
      <c r="T254" s="4">
        <v>4.1884816753926701</v>
      </c>
      <c r="U254" s="4">
        <v>3.40314136125654</v>
      </c>
      <c r="V254" s="4">
        <v>2.3560209424083798</v>
      </c>
      <c r="W254" s="4">
        <v>2.6178010471204201</v>
      </c>
      <c r="X254" s="4">
        <v>2.6178010471204201</v>
      </c>
      <c r="Y254" s="4">
        <v>4.9738219895288003</v>
      </c>
      <c r="Z254" s="4">
        <v>2.8795811518324599</v>
      </c>
      <c r="AA254" s="4">
        <v>5.7591623036649198</v>
      </c>
      <c r="AB254" s="4">
        <v>1.30890052356021</v>
      </c>
      <c r="AC254" s="4">
        <v>12.565445026178001</v>
      </c>
      <c r="AD254" s="4">
        <v>2.8795811518324599</v>
      </c>
      <c r="AE254" s="4">
        <v>1.04712041884817</v>
      </c>
      <c r="AF254" s="4">
        <v>8.6387434554973801</v>
      </c>
      <c r="AG254" s="4">
        <v>13.350785340314101</v>
      </c>
      <c r="AH254" s="4">
        <v>13.0890052356021</v>
      </c>
      <c r="AI254" s="4">
        <v>11.5183246073298</v>
      </c>
      <c r="AJ254" s="4">
        <v>22.774869109947598</v>
      </c>
      <c r="AK254" s="4">
        <v>24.6073298429319</v>
      </c>
      <c r="AL254" s="4">
        <v>16.753926701570698</v>
      </c>
      <c r="AM254" s="4">
        <v>27.225130890052402</v>
      </c>
      <c r="AN254" s="4">
        <v>30.890052356020899</v>
      </c>
      <c r="AO254" s="4">
        <v>25.130890052356001</v>
      </c>
      <c r="AP254" s="4">
        <v>26.9633507853403</v>
      </c>
      <c r="AQ254" s="4">
        <v>3.9267015706806299</v>
      </c>
      <c r="AR254" s="4">
        <v>24.869109947643999</v>
      </c>
      <c r="AS254" s="4">
        <v>11.2565445026178</v>
      </c>
      <c r="AT254" s="4">
        <v>27.486910994764401</v>
      </c>
      <c r="AU254" s="4">
        <v>12.303664921466</v>
      </c>
      <c r="AV254" s="4">
        <v>27.225130890052402</v>
      </c>
      <c r="AW254" s="4">
        <v>15.7068062827225</v>
      </c>
      <c r="AX254" s="4">
        <v>7.8534031413612597</v>
      </c>
      <c r="AY254" s="4">
        <v>23.0366492146597</v>
      </c>
      <c r="AZ254" s="4">
        <v>22.513089005235599</v>
      </c>
      <c r="BA254" s="4">
        <v>26.701570680628301</v>
      </c>
      <c r="BB254" s="38">
        <v>382</v>
      </c>
    </row>
    <row r="255" spans="1:54" x14ac:dyDescent="0.3">
      <c r="A255" s="31" t="s">
        <v>18</v>
      </c>
      <c r="B255" s="5" t="s">
        <v>8</v>
      </c>
      <c r="C255" s="5" t="s">
        <v>5</v>
      </c>
      <c r="D255" s="9">
        <v>88.570303030302995</v>
      </c>
      <c r="E255" s="8">
        <v>55.322585279258099</v>
      </c>
      <c r="F255" s="8">
        <v>9.6969696969697008</v>
      </c>
      <c r="G255" s="3">
        <v>1.2121212121212099</v>
      </c>
      <c r="H255" s="4">
        <v>6.6666666666666696</v>
      </c>
      <c r="I255" s="4">
        <v>4.2424242424242404</v>
      </c>
      <c r="J255" s="4">
        <v>1.8181818181818199</v>
      </c>
      <c r="K255" s="4">
        <v>3.6363636363636398</v>
      </c>
      <c r="L255" s="4">
        <v>1.2121212121212099</v>
      </c>
      <c r="M255" s="4">
        <v>2.4242424242424199</v>
      </c>
      <c r="N255" s="4">
        <v>0.60606060606060597</v>
      </c>
      <c r="O255" s="4">
        <v>1.2121212121212099</v>
      </c>
      <c r="P255" s="4">
        <v>2.4242424242424199</v>
      </c>
      <c r="Q255" s="4">
        <v>0.60606060606060597</v>
      </c>
      <c r="R255" s="4">
        <v>0</v>
      </c>
      <c r="S255" s="4">
        <v>2.4242424242424199</v>
      </c>
      <c r="T255" s="4">
        <v>3.6363636363636398</v>
      </c>
      <c r="U255" s="4">
        <v>1.8181818181818199</v>
      </c>
      <c r="V255" s="4">
        <v>1.8181818181818199</v>
      </c>
      <c r="W255" s="4">
        <v>1.2121212121212099</v>
      </c>
      <c r="X255" s="4">
        <v>1.2121212121212099</v>
      </c>
      <c r="Y255" s="4">
        <v>2.4242424242424199</v>
      </c>
      <c r="Z255" s="4">
        <v>1.2121212121212099</v>
      </c>
      <c r="AA255" s="4">
        <v>5.4545454545454497</v>
      </c>
      <c r="AB255" s="4">
        <v>1.8181818181818199</v>
      </c>
      <c r="AC255" s="4">
        <v>8.4848484848484809</v>
      </c>
      <c r="AD255" s="4">
        <v>1.2121212121212099</v>
      </c>
      <c r="AE255" s="4">
        <v>1.8181818181818199</v>
      </c>
      <c r="AF255" s="4">
        <v>3.6363636363636398</v>
      </c>
      <c r="AG255" s="4">
        <v>9.6969696969697008</v>
      </c>
      <c r="AH255" s="4">
        <v>10.909090909090899</v>
      </c>
      <c r="AI255" s="4">
        <v>9.0909090909090899</v>
      </c>
      <c r="AJ255" s="4">
        <v>11.5151515151515</v>
      </c>
      <c r="AK255" s="4">
        <v>14.545454545454501</v>
      </c>
      <c r="AL255" s="4">
        <v>7.8787878787878798</v>
      </c>
      <c r="AM255" s="4">
        <v>21.2121212121212</v>
      </c>
      <c r="AN255" s="4">
        <v>23.636363636363601</v>
      </c>
      <c r="AO255" s="4">
        <v>15.7575757575758</v>
      </c>
      <c r="AP255" s="4">
        <v>15.1515151515152</v>
      </c>
      <c r="AQ255" s="4">
        <v>6.0606060606060597</v>
      </c>
      <c r="AR255" s="4">
        <v>18.7878787878788</v>
      </c>
      <c r="AS255" s="4">
        <v>9.0909090909090899</v>
      </c>
      <c r="AT255" s="4">
        <v>21.818181818181799</v>
      </c>
      <c r="AU255" s="4">
        <v>10.909090909090899</v>
      </c>
      <c r="AV255" s="4">
        <v>20</v>
      </c>
      <c r="AW255" s="4">
        <v>11.5151515151515</v>
      </c>
      <c r="AX255" s="4">
        <v>3.6363636363636398</v>
      </c>
      <c r="AY255" s="4">
        <v>20</v>
      </c>
      <c r="AZ255" s="4">
        <v>17.575757575757599</v>
      </c>
      <c r="BA255" s="4">
        <v>15.7575757575758</v>
      </c>
      <c r="BB255" s="38">
        <v>165</v>
      </c>
    </row>
    <row r="256" spans="1:54" x14ac:dyDescent="0.3">
      <c r="A256" s="31" t="s">
        <v>18</v>
      </c>
      <c r="B256" s="5" t="s">
        <v>8</v>
      </c>
      <c r="C256" s="5" t="s">
        <v>6</v>
      </c>
      <c r="D256" s="9">
        <v>101.23943661971801</v>
      </c>
      <c r="E256" s="8">
        <v>60.550100811224901</v>
      </c>
      <c r="F256" s="8">
        <v>8.4507042253521103</v>
      </c>
      <c r="G256" s="3">
        <v>2.8169014084507</v>
      </c>
      <c r="H256" s="4">
        <v>5.6338028169014098</v>
      </c>
      <c r="I256" s="4">
        <v>0</v>
      </c>
      <c r="J256" s="4">
        <v>1.40845070422535</v>
      </c>
      <c r="K256" s="4">
        <v>0</v>
      </c>
      <c r="L256" s="4">
        <v>1.40845070422535</v>
      </c>
      <c r="M256" s="4">
        <v>0</v>
      </c>
      <c r="N256" s="4">
        <v>1.40845070422535</v>
      </c>
      <c r="O256" s="4">
        <v>2.8169014084507</v>
      </c>
      <c r="P256" s="4">
        <v>1.40845070422535</v>
      </c>
      <c r="Q256" s="4">
        <v>0</v>
      </c>
      <c r="R256" s="4">
        <v>1.40845070422535</v>
      </c>
      <c r="S256" s="4">
        <v>0</v>
      </c>
      <c r="T256" s="4">
        <v>0</v>
      </c>
      <c r="U256" s="4">
        <v>2.8169014084507</v>
      </c>
      <c r="V256" s="4">
        <v>0</v>
      </c>
      <c r="W256" s="4">
        <v>1.40845070422535</v>
      </c>
      <c r="X256" s="4">
        <v>2.8169014084507</v>
      </c>
      <c r="Y256" s="4">
        <v>2.8169014084507</v>
      </c>
      <c r="Z256" s="4">
        <v>1.40845070422535</v>
      </c>
      <c r="AA256" s="4">
        <v>2.8169014084507</v>
      </c>
      <c r="AB256" s="4">
        <v>0</v>
      </c>
      <c r="AC256" s="4">
        <v>4.2253521126760596</v>
      </c>
      <c r="AD256" s="4">
        <v>0</v>
      </c>
      <c r="AE256" s="4">
        <v>0</v>
      </c>
      <c r="AF256" s="4">
        <v>1.40845070422535</v>
      </c>
      <c r="AG256" s="4">
        <v>5.6338028169014098</v>
      </c>
      <c r="AH256" s="4">
        <v>9.8591549295774605</v>
      </c>
      <c r="AI256" s="4">
        <v>12.6760563380282</v>
      </c>
      <c r="AJ256" s="4">
        <v>14.084507042253501</v>
      </c>
      <c r="AK256" s="4">
        <v>21.126760563380302</v>
      </c>
      <c r="AL256" s="4">
        <v>9.8591549295774605</v>
      </c>
      <c r="AM256" s="4">
        <v>16.901408450704199</v>
      </c>
      <c r="AN256" s="4">
        <v>21.126760563380302</v>
      </c>
      <c r="AO256" s="4">
        <v>23.943661971830998</v>
      </c>
      <c r="AP256" s="4">
        <v>21.126760563380302</v>
      </c>
      <c r="AQ256" s="4">
        <v>4.2253521126760596</v>
      </c>
      <c r="AR256" s="4">
        <v>14.084507042253501</v>
      </c>
      <c r="AS256" s="4">
        <v>4.2253521126760596</v>
      </c>
      <c r="AT256" s="4">
        <v>22.5352112676056</v>
      </c>
      <c r="AU256" s="4">
        <v>8.4507042253521103</v>
      </c>
      <c r="AV256" s="4">
        <v>15.492957746478901</v>
      </c>
      <c r="AW256" s="4">
        <v>11.2676056338028</v>
      </c>
      <c r="AX256" s="4">
        <v>7.0422535211267601</v>
      </c>
      <c r="AY256" s="4">
        <v>15.492957746478901</v>
      </c>
      <c r="AZ256" s="4">
        <v>15.492957746478901</v>
      </c>
      <c r="BA256" s="4">
        <v>19.7183098591549</v>
      </c>
      <c r="BB256" s="38">
        <v>71</v>
      </c>
    </row>
    <row r="257" spans="1:54" x14ac:dyDescent="0.3">
      <c r="A257" s="31" t="s">
        <v>18</v>
      </c>
      <c r="B257" s="5" t="s">
        <v>8</v>
      </c>
      <c r="C257" s="5" t="s">
        <v>7</v>
      </c>
      <c r="D257" s="9">
        <v>109.146666666667</v>
      </c>
      <c r="E257" s="8">
        <v>53.631665308934103</v>
      </c>
      <c r="F257" s="8">
        <v>6.6666666666666696</v>
      </c>
      <c r="G257" s="3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13.3333333333333</v>
      </c>
      <c r="AH257" s="4">
        <v>6.6666666666666696</v>
      </c>
      <c r="AI257" s="4">
        <v>6.6666666666666696</v>
      </c>
      <c r="AJ257" s="4">
        <v>13.3333333333333</v>
      </c>
      <c r="AK257" s="4">
        <v>26.6666666666667</v>
      </c>
      <c r="AL257" s="4">
        <v>6.6666666666666696</v>
      </c>
      <c r="AM257" s="4">
        <v>33.3333333333333</v>
      </c>
      <c r="AN257" s="4">
        <v>33.3333333333333</v>
      </c>
      <c r="AO257" s="4">
        <v>0</v>
      </c>
      <c r="AP257" s="4">
        <v>13.3333333333333</v>
      </c>
      <c r="AQ257" s="4">
        <v>6.6666666666666696</v>
      </c>
      <c r="AR257" s="4">
        <v>13.3333333333333</v>
      </c>
      <c r="AS257" s="4">
        <v>6.6666666666666696</v>
      </c>
      <c r="AT257" s="4">
        <v>26.6666666666667</v>
      </c>
      <c r="AU257" s="4">
        <v>6.6666666666666696</v>
      </c>
      <c r="AV257" s="4">
        <v>6.6666666666666696</v>
      </c>
      <c r="AW257" s="4">
        <v>13.3333333333333</v>
      </c>
      <c r="AX257" s="4">
        <v>6.6666666666666696</v>
      </c>
      <c r="AY257" s="4">
        <v>26.6666666666667</v>
      </c>
      <c r="AZ257" s="4">
        <v>13.3333333333333</v>
      </c>
      <c r="BA257" s="4">
        <v>26.6666666666667</v>
      </c>
      <c r="BB257" s="38">
        <v>15</v>
      </c>
    </row>
    <row r="258" spans="1:54" x14ac:dyDescent="0.3">
      <c r="A258" s="31" t="s">
        <v>18</v>
      </c>
      <c r="B258" s="5" t="s">
        <v>9</v>
      </c>
      <c r="C258" s="5" t="s">
        <v>168</v>
      </c>
      <c r="D258" s="9">
        <v>65.683805332044599</v>
      </c>
      <c r="E258" s="8">
        <v>67.074030481122506</v>
      </c>
      <c r="F258" s="8">
        <v>23.463894529623602</v>
      </c>
      <c r="G258" s="3">
        <v>2.1587048091256502</v>
      </c>
      <c r="H258" s="4">
        <v>7.3633609092412096</v>
      </c>
      <c r="I258" s="4">
        <v>6.0721983504659498</v>
      </c>
      <c r="J258" s="4">
        <v>2.68826598627447</v>
      </c>
      <c r="K258" s="4">
        <v>4.3096246109378198</v>
      </c>
      <c r="L258" s="4">
        <v>3.26958960104781</v>
      </c>
      <c r="M258" s="4">
        <v>3.4829297996385402</v>
      </c>
      <c r="N258" s="4">
        <v>4.9286140671014103</v>
      </c>
      <c r="O258" s="4">
        <v>6.1053042513886</v>
      </c>
      <c r="P258" s="4">
        <v>6.0755205090931002</v>
      </c>
      <c r="Q258" s="4">
        <v>2.5143867947383902</v>
      </c>
      <c r="R258" s="4">
        <v>5.1810435007566804</v>
      </c>
      <c r="S258" s="4">
        <v>7.2461503541671703</v>
      </c>
      <c r="T258" s="4">
        <v>3.2777578202353701</v>
      </c>
      <c r="U258" s="4">
        <v>4.9952561509531899</v>
      </c>
      <c r="V258" s="4">
        <v>5.4504706501827496</v>
      </c>
      <c r="W258" s="4">
        <v>5.7587669307055798</v>
      </c>
      <c r="X258" s="4">
        <v>2.3887005833281001</v>
      </c>
      <c r="Y258" s="4">
        <v>7.1696273977208396</v>
      </c>
      <c r="Z258" s="4">
        <v>5.4685052427030101</v>
      </c>
      <c r="AA258" s="4">
        <v>6.2653748082392999</v>
      </c>
      <c r="AB258" s="4">
        <v>1.1462348816399901</v>
      </c>
      <c r="AC258" s="4">
        <v>10.2722921578863</v>
      </c>
      <c r="AD258" s="4">
        <v>4.5867791348402003</v>
      </c>
      <c r="AE258" s="4">
        <v>3.9235795302130101</v>
      </c>
      <c r="AF258" s="4">
        <v>7.2278146379720898</v>
      </c>
      <c r="AG258" s="4">
        <v>9.6742591862218106</v>
      </c>
      <c r="AH258" s="4">
        <v>25.921517769042399</v>
      </c>
      <c r="AI258" s="4">
        <v>14.553489773734899</v>
      </c>
      <c r="AJ258" s="4">
        <v>26.662561143513798</v>
      </c>
      <c r="AK258" s="4">
        <v>31.825746735291499</v>
      </c>
      <c r="AL258" s="4">
        <v>21.552071584289202</v>
      </c>
      <c r="AM258" s="4">
        <v>21.837449933975702</v>
      </c>
      <c r="AN258" s="4">
        <v>34.3932327729744</v>
      </c>
      <c r="AO258" s="4">
        <v>28.989214648514999</v>
      </c>
      <c r="AP258" s="4">
        <v>27.300242134645998</v>
      </c>
      <c r="AQ258" s="4">
        <v>10.827775388485</v>
      </c>
      <c r="AR258" s="4">
        <v>26.110898778092899</v>
      </c>
      <c r="AS258" s="4">
        <v>14.156359041618</v>
      </c>
      <c r="AT258" s="4">
        <v>23.110138690554201</v>
      </c>
      <c r="AU258" s="4">
        <v>20.193502241771601</v>
      </c>
      <c r="AV258" s="4">
        <v>26.160987085312399</v>
      </c>
      <c r="AW258" s="4">
        <v>23.579643944112</v>
      </c>
      <c r="AX258" s="4">
        <v>10.8262297894985</v>
      </c>
      <c r="AY258" s="4">
        <v>22.662478099116498</v>
      </c>
      <c r="AZ258" s="4">
        <v>22.436625979074499</v>
      </c>
      <c r="BA258" s="4">
        <v>33.015507701582401</v>
      </c>
      <c r="BB258" s="38">
        <v>2289</v>
      </c>
    </row>
    <row r="259" spans="1:54" x14ac:dyDescent="0.3">
      <c r="A259" s="31" t="s">
        <v>18</v>
      </c>
      <c r="B259" s="5" t="s">
        <v>9</v>
      </c>
      <c r="C259" s="5" t="s">
        <v>1</v>
      </c>
      <c r="D259" s="9">
        <v>37.456682027649798</v>
      </c>
      <c r="E259" s="8">
        <v>69.326101145608902</v>
      </c>
      <c r="F259" s="8">
        <v>38.3886255924171</v>
      </c>
      <c r="G259" s="3">
        <v>2.8436018957345999</v>
      </c>
      <c r="H259" s="4">
        <v>11.374407582938399</v>
      </c>
      <c r="I259" s="4">
        <v>11.848341232227501</v>
      </c>
      <c r="J259" s="4">
        <v>5.2132701421800904</v>
      </c>
      <c r="K259" s="4">
        <v>8.5308056872037898</v>
      </c>
      <c r="L259" s="4">
        <v>4.2654028436019003</v>
      </c>
      <c r="M259" s="4">
        <v>4.7393364928909998</v>
      </c>
      <c r="N259" s="4">
        <v>10.4265402843602</v>
      </c>
      <c r="O259" s="4">
        <v>11.374407582938399</v>
      </c>
      <c r="P259" s="4">
        <v>12.7962085308057</v>
      </c>
      <c r="Q259" s="4">
        <v>6.1611374407582904</v>
      </c>
      <c r="R259" s="4">
        <v>10.4265402843602</v>
      </c>
      <c r="S259" s="4">
        <v>13.744075829383901</v>
      </c>
      <c r="T259" s="4">
        <v>5.2132701421800904</v>
      </c>
      <c r="U259" s="4">
        <v>9.9526066350710902</v>
      </c>
      <c r="V259" s="4">
        <v>15.639810426540301</v>
      </c>
      <c r="W259" s="4">
        <v>12.3222748815166</v>
      </c>
      <c r="X259" s="4">
        <v>5.2132701421800904</v>
      </c>
      <c r="Y259" s="4">
        <v>12.7962085308057</v>
      </c>
      <c r="Z259" s="4">
        <v>12.7962085308057</v>
      </c>
      <c r="AA259" s="4">
        <v>12.7962085308057</v>
      </c>
      <c r="AB259" s="4">
        <v>3.3175355450236999</v>
      </c>
      <c r="AC259" s="4">
        <v>17.061611374407601</v>
      </c>
      <c r="AD259" s="4">
        <v>9.4786729857819907</v>
      </c>
      <c r="AE259" s="4">
        <v>8.0568720379146903</v>
      </c>
      <c r="AF259" s="4">
        <v>13.744075829383901</v>
      </c>
      <c r="AG259" s="4">
        <v>20.853080568720401</v>
      </c>
      <c r="AH259" s="4">
        <v>39.336492890995302</v>
      </c>
      <c r="AI259" s="4">
        <v>15.639810426540301</v>
      </c>
      <c r="AJ259" s="4">
        <v>37.440758293838897</v>
      </c>
      <c r="AK259" s="4">
        <v>45.023696682464497</v>
      </c>
      <c r="AL259" s="4">
        <v>33.175355450236999</v>
      </c>
      <c r="AM259" s="4">
        <v>29.857819905213301</v>
      </c>
      <c r="AN259" s="4">
        <v>40.758293838862599</v>
      </c>
      <c r="AO259" s="4">
        <v>43.127962085308098</v>
      </c>
      <c r="AP259" s="4">
        <v>35.545023696682499</v>
      </c>
      <c r="AQ259" s="4">
        <v>14.6919431279621</v>
      </c>
      <c r="AR259" s="4">
        <v>28.436018957346</v>
      </c>
      <c r="AS259" s="4">
        <v>14.6919431279621</v>
      </c>
      <c r="AT259" s="4">
        <v>20.3791469194313</v>
      </c>
      <c r="AU259" s="4">
        <v>31.753554502369699</v>
      </c>
      <c r="AV259" s="4">
        <v>28.436018957346</v>
      </c>
      <c r="AW259" s="4">
        <v>29.857819905213301</v>
      </c>
      <c r="AX259" s="4">
        <v>19.4312796208531</v>
      </c>
      <c r="AY259" s="4">
        <v>25.5924170616114</v>
      </c>
      <c r="AZ259" s="4">
        <v>36.0189573459716</v>
      </c>
      <c r="BA259" s="4">
        <v>47.393364928910003</v>
      </c>
      <c r="BB259" s="38">
        <v>217</v>
      </c>
    </row>
    <row r="260" spans="1:54" x14ac:dyDescent="0.3">
      <c r="A260" s="31" t="s">
        <v>18</v>
      </c>
      <c r="B260" s="5" t="s">
        <v>9</v>
      </c>
      <c r="C260" s="5" t="s">
        <v>2</v>
      </c>
      <c r="D260" s="9">
        <v>56.856126482213398</v>
      </c>
      <c r="E260" s="8">
        <v>69.438929517637106</v>
      </c>
      <c r="F260" s="8">
        <v>29.761904761904798</v>
      </c>
      <c r="G260" s="3">
        <v>3.5714285714285698</v>
      </c>
      <c r="H260" s="4">
        <v>10.3174603174603</v>
      </c>
      <c r="I260" s="4">
        <v>8.7301587301587293</v>
      </c>
      <c r="J260" s="4">
        <v>3.5714285714285698</v>
      </c>
      <c r="K260" s="4">
        <v>5.1587301587301599</v>
      </c>
      <c r="L260" s="4">
        <v>6.7460317460317496</v>
      </c>
      <c r="M260" s="4">
        <v>6.7460317460317496</v>
      </c>
      <c r="N260" s="4">
        <v>6.3492063492063497</v>
      </c>
      <c r="O260" s="4">
        <v>10.3174603174603</v>
      </c>
      <c r="P260" s="4">
        <v>8.7301587301587293</v>
      </c>
      <c r="Q260" s="4">
        <v>3.17460317460317</v>
      </c>
      <c r="R260" s="4">
        <v>8.7301587301587293</v>
      </c>
      <c r="S260" s="4">
        <v>14.285714285714301</v>
      </c>
      <c r="T260" s="4">
        <v>5.1587301587301599</v>
      </c>
      <c r="U260" s="4">
        <v>7.5396825396825404</v>
      </c>
      <c r="V260" s="4">
        <v>6.3492063492063497</v>
      </c>
      <c r="W260" s="4">
        <v>8.3333333333333304</v>
      </c>
      <c r="X260" s="4">
        <v>3.17460317460317</v>
      </c>
      <c r="Y260" s="4">
        <v>11.507936507936501</v>
      </c>
      <c r="Z260" s="4">
        <v>8.3333333333333304</v>
      </c>
      <c r="AA260" s="4">
        <v>8.3333333333333304</v>
      </c>
      <c r="AB260" s="4">
        <v>1.19047619047619</v>
      </c>
      <c r="AC260" s="4">
        <v>14.285714285714301</v>
      </c>
      <c r="AD260" s="4">
        <v>6.3492063492063497</v>
      </c>
      <c r="AE260" s="4">
        <v>6.3492063492063497</v>
      </c>
      <c r="AF260" s="4">
        <v>9.9206349206349191</v>
      </c>
      <c r="AG260" s="4">
        <v>11.9047619047619</v>
      </c>
      <c r="AH260" s="4">
        <v>28.968253968254</v>
      </c>
      <c r="AI260" s="4">
        <v>16.6666666666667</v>
      </c>
      <c r="AJ260" s="4">
        <v>28.571428571428601</v>
      </c>
      <c r="AK260" s="4">
        <v>36.507936507936499</v>
      </c>
      <c r="AL260" s="4">
        <v>24.603174603174601</v>
      </c>
      <c r="AM260" s="4">
        <v>19.841269841269799</v>
      </c>
      <c r="AN260" s="4">
        <v>38.8888888888889</v>
      </c>
      <c r="AO260" s="4">
        <v>33.730158730158699</v>
      </c>
      <c r="AP260" s="4">
        <v>32.936507936507901</v>
      </c>
      <c r="AQ260" s="4">
        <v>11.1111111111111</v>
      </c>
      <c r="AR260" s="4">
        <v>31.746031746031701</v>
      </c>
      <c r="AS260" s="4">
        <v>12.698412698412699</v>
      </c>
      <c r="AT260" s="4">
        <v>25.396825396825399</v>
      </c>
      <c r="AU260" s="4">
        <v>24.603174603174601</v>
      </c>
      <c r="AV260" s="4">
        <v>25</v>
      </c>
      <c r="AW260" s="4">
        <v>27.380952380952401</v>
      </c>
      <c r="AX260" s="4">
        <v>11.1111111111111</v>
      </c>
      <c r="AY260" s="4">
        <v>23.8095238095238</v>
      </c>
      <c r="AZ260" s="4">
        <v>23.412698412698401</v>
      </c>
      <c r="BA260" s="4">
        <v>40.079365079365097</v>
      </c>
      <c r="BB260" s="38">
        <v>253</v>
      </c>
    </row>
    <row r="261" spans="1:54" x14ac:dyDescent="0.3">
      <c r="A261" s="31" t="s">
        <v>18</v>
      </c>
      <c r="B261" s="5" t="s">
        <v>9</v>
      </c>
      <c r="C261" s="5" t="s">
        <v>3</v>
      </c>
      <c r="D261" s="9">
        <v>69.961764705882402</v>
      </c>
      <c r="E261" s="8">
        <v>61.854386283492403</v>
      </c>
      <c r="F261" s="8">
        <v>19.623655913978499</v>
      </c>
      <c r="G261" s="3">
        <v>0.80645161290322598</v>
      </c>
      <c r="H261" s="4">
        <v>3.4946236559139798</v>
      </c>
      <c r="I261" s="4">
        <v>4.8387096774193497</v>
      </c>
      <c r="J261" s="4">
        <v>1.34408602150538</v>
      </c>
      <c r="K261" s="4">
        <v>1.8817204301075301</v>
      </c>
      <c r="L261" s="4">
        <v>1.34408602150538</v>
      </c>
      <c r="M261" s="4">
        <v>1.0752688172042999</v>
      </c>
      <c r="N261" s="4">
        <v>2.1505376344085998</v>
      </c>
      <c r="O261" s="4">
        <v>2.1505376344085998</v>
      </c>
      <c r="P261" s="4">
        <v>3.76344086021505</v>
      </c>
      <c r="Q261" s="4">
        <v>0.53763440860215095</v>
      </c>
      <c r="R261" s="4">
        <v>1.8817204301075301</v>
      </c>
      <c r="S261" s="4">
        <v>1.61290322580645</v>
      </c>
      <c r="T261" s="4">
        <v>1.8817204301075301</v>
      </c>
      <c r="U261" s="4">
        <v>2.1505376344085998</v>
      </c>
      <c r="V261" s="4">
        <v>1.8817204301075301</v>
      </c>
      <c r="W261" s="4">
        <v>2.9569892473118302</v>
      </c>
      <c r="X261" s="4">
        <v>0.53763440860215095</v>
      </c>
      <c r="Y261" s="4">
        <v>4.0322580645161299</v>
      </c>
      <c r="Z261" s="4">
        <v>1.8817204301075301</v>
      </c>
      <c r="AA261" s="4">
        <v>2.4193548387096802</v>
      </c>
      <c r="AB261" s="4">
        <v>0</v>
      </c>
      <c r="AC261" s="4">
        <v>6.9892473118279597</v>
      </c>
      <c r="AD261" s="4">
        <v>2.4193548387096802</v>
      </c>
      <c r="AE261" s="4">
        <v>1.0752688172042999</v>
      </c>
      <c r="AF261" s="4">
        <v>3.76344086021505</v>
      </c>
      <c r="AG261" s="4">
        <v>5.9139784946236604</v>
      </c>
      <c r="AH261" s="4">
        <v>26.344086021505401</v>
      </c>
      <c r="AI261" s="4">
        <v>16.129032258064498</v>
      </c>
      <c r="AJ261" s="4">
        <v>24.731182795698899</v>
      </c>
      <c r="AK261" s="4">
        <v>29.838709677419399</v>
      </c>
      <c r="AL261" s="4">
        <v>18.8172043010753</v>
      </c>
      <c r="AM261" s="4">
        <v>24.193548387096801</v>
      </c>
      <c r="AN261" s="4">
        <v>34.946236559139798</v>
      </c>
      <c r="AO261" s="4">
        <v>27.1505376344086</v>
      </c>
      <c r="AP261" s="4">
        <v>25</v>
      </c>
      <c r="AQ261" s="4">
        <v>9.1397849462365599</v>
      </c>
      <c r="AR261" s="4">
        <v>25.806451612903199</v>
      </c>
      <c r="AS261" s="4">
        <v>16.935483870967701</v>
      </c>
      <c r="AT261" s="4">
        <v>23.655913978494599</v>
      </c>
      <c r="AU261" s="4">
        <v>16.129032258064498</v>
      </c>
      <c r="AV261" s="4">
        <v>28.494623655914001</v>
      </c>
      <c r="AW261" s="4">
        <v>21.7741935483871</v>
      </c>
      <c r="AX261" s="4">
        <v>9.4086021505376305</v>
      </c>
      <c r="AY261" s="4">
        <v>23.387096774193498</v>
      </c>
      <c r="AZ261" s="4">
        <v>21.505376344085999</v>
      </c>
      <c r="BA261" s="4">
        <v>29.569892473118301</v>
      </c>
      <c r="BB261" s="38">
        <v>374</v>
      </c>
    </row>
    <row r="262" spans="1:54" x14ac:dyDescent="0.3">
      <c r="A262" s="31" t="s">
        <v>18</v>
      </c>
      <c r="B262" s="5" t="s">
        <v>9</v>
      </c>
      <c r="C262" s="5" t="s">
        <v>4</v>
      </c>
      <c r="D262" s="9">
        <v>79.867529880478102</v>
      </c>
      <c r="E262" s="8">
        <v>63.093359851567499</v>
      </c>
      <c r="F262" s="8">
        <v>15.5378486055777</v>
      </c>
      <c r="G262" s="3">
        <v>1.59362549800797</v>
      </c>
      <c r="H262" s="4">
        <v>6.7729083665338603</v>
      </c>
      <c r="I262" s="4">
        <v>1.7928286852589601</v>
      </c>
      <c r="J262" s="4">
        <v>0.99601593625497997</v>
      </c>
      <c r="K262" s="4">
        <v>3.58565737051793</v>
      </c>
      <c r="L262" s="4">
        <v>1.7928286852589601</v>
      </c>
      <c r="M262" s="4">
        <v>2.3904382470119501</v>
      </c>
      <c r="N262" s="4">
        <v>2.78884462151394</v>
      </c>
      <c r="O262" s="4">
        <v>2.9880478087649398</v>
      </c>
      <c r="P262" s="4">
        <v>1.9920318725099599</v>
      </c>
      <c r="Q262" s="4">
        <v>1.1952191235059799</v>
      </c>
      <c r="R262" s="4">
        <v>1.59362549800797</v>
      </c>
      <c r="S262" s="4">
        <v>1.59362549800797</v>
      </c>
      <c r="T262" s="4">
        <v>1.7928286852589601</v>
      </c>
      <c r="U262" s="4">
        <v>2.78884462151394</v>
      </c>
      <c r="V262" s="4">
        <v>1.59362549800797</v>
      </c>
      <c r="W262" s="4">
        <v>2.3904382470119501</v>
      </c>
      <c r="X262" s="4">
        <v>1.7928286852589601</v>
      </c>
      <c r="Y262" s="4">
        <v>3.1872509960159401</v>
      </c>
      <c r="Z262" s="4">
        <v>1.59362549800797</v>
      </c>
      <c r="AA262" s="4">
        <v>3.9840637450199199</v>
      </c>
      <c r="AB262" s="4">
        <v>0.59760956175298796</v>
      </c>
      <c r="AC262" s="4">
        <v>6.7729083665338603</v>
      </c>
      <c r="AD262" s="4">
        <v>2.5896414342629499</v>
      </c>
      <c r="AE262" s="4">
        <v>2.19123505976096</v>
      </c>
      <c r="AF262" s="4">
        <v>4.7808764940239001</v>
      </c>
      <c r="AG262" s="4">
        <v>2.9880478087649398</v>
      </c>
      <c r="AH262" s="4">
        <v>20.517928286852602</v>
      </c>
      <c r="AI262" s="4">
        <v>13.7450199203187</v>
      </c>
      <c r="AJ262" s="4">
        <v>23.505976095617498</v>
      </c>
      <c r="AK262" s="4">
        <v>25.298804780876502</v>
      </c>
      <c r="AL262" s="4">
        <v>17.131474103585699</v>
      </c>
      <c r="AM262" s="4">
        <v>18.725099601593602</v>
      </c>
      <c r="AN262" s="4">
        <v>28.884462151394398</v>
      </c>
      <c r="AO262" s="4">
        <v>22.310756972111601</v>
      </c>
      <c r="AP262" s="4">
        <v>23.1075697211155</v>
      </c>
      <c r="AQ262" s="4">
        <v>10.7569721115538</v>
      </c>
      <c r="AR262" s="4">
        <v>22.709163346613501</v>
      </c>
      <c r="AS262" s="4">
        <v>14.741035856573699</v>
      </c>
      <c r="AT262" s="4">
        <v>24.103585657370498</v>
      </c>
      <c r="AU262" s="4">
        <v>15.1394422310757</v>
      </c>
      <c r="AV262" s="4">
        <v>25.498007968127499</v>
      </c>
      <c r="AW262" s="4">
        <v>20.3187250996016</v>
      </c>
      <c r="AX262" s="4">
        <v>7.9681274900398398</v>
      </c>
      <c r="AY262" s="4">
        <v>20.717131474103599</v>
      </c>
      <c r="AZ262" s="4">
        <v>17.3306772908367</v>
      </c>
      <c r="BA262" s="4">
        <v>23.505976095617498</v>
      </c>
      <c r="BB262" s="38">
        <v>502</v>
      </c>
    </row>
    <row r="263" spans="1:54" x14ac:dyDescent="0.3">
      <c r="A263" s="31" t="s">
        <v>18</v>
      </c>
      <c r="B263" s="5" t="s">
        <v>9</v>
      </c>
      <c r="C263" s="5" t="s">
        <v>5</v>
      </c>
      <c r="D263" s="9">
        <v>89.479768786127195</v>
      </c>
      <c r="E263" s="8">
        <v>57.1593366271251</v>
      </c>
      <c r="F263" s="8">
        <v>10.4046242774566</v>
      </c>
      <c r="G263" s="3">
        <v>0.96339113680154098</v>
      </c>
      <c r="H263" s="4">
        <v>4.23892100192678</v>
      </c>
      <c r="I263" s="4">
        <v>1.15606936416185</v>
      </c>
      <c r="J263" s="4">
        <v>1.15606936416185</v>
      </c>
      <c r="K263" s="4">
        <v>1.7341040462427699</v>
      </c>
      <c r="L263" s="4">
        <v>0.96339113680154098</v>
      </c>
      <c r="M263" s="4">
        <v>1.15606936416185</v>
      </c>
      <c r="N263" s="4">
        <v>1.3487475915221601</v>
      </c>
      <c r="O263" s="4">
        <v>1.7341040462427699</v>
      </c>
      <c r="P263" s="4">
        <v>1.7341040462427699</v>
      </c>
      <c r="Q263" s="4">
        <v>0.96339113680154098</v>
      </c>
      <c r="R263" s="4">
        <v>1.15606936416185</v>
      </c>
      <c r="S263" s="4">
        <v>1.92678227360308</v>
      </c>
      <c r="T263" s="4">
        <v>1.5414258188824701</v>
      </c>
      <c r="U263" s="4">
        <v>1.15606936416185</v>
      </c>
      <c r="V263" s="4">
        <v>1.15606936416185</v>
      </c>
      <c r="W263" s="4">
        <v>1.7341040462427699</v>
      </c>
      <c r="X263" s="4">
        <v>0.96339113680154098</v>
      </c>
      <c r="Y263" s="4">
        <v>2.11946050096339</v>
      </c>
      <c r="Z263" s="4">
        <v>1.15606936416185</v>
      </c>
      <c r="AA263" s="4">
        <v>2.11946050096339</v>
      </c>
      <c r="AB263" s="4">
        <v>0.57803468208092501</v>
      </c>
      <c r="AC263" s="4">
        <v>3.8535645472061701</v>
      </c>
      <c r="AD263" s="4">
        <v>0.96339113680154098</v>
      </c>
      <c r="AE263" s="4">
        <v>1.15606936416185</v>
      </c>
      <c r="AF263" s="4">
        <v>2.11946050096339</v>
      </c>
      <c r="AG263" s="4">
        <v>4.43159922928709</v>
      </c>
      <c r="AH263" s="4">
        <v>13.102119460500999</v>
      </c>
      <c r="AI263" s="4">
        <v>10.4046242774566</v>
      </c>
      <c r="AJ263" s="4">
        <v>19.653179190751398</v>
      </c>
      <c r="AK263" s="4">
        <v>21.0019267822736</v>
      </c>
      <c r="AL263" s="4">
        <v>12.1387283236994</v>
      </c>
      <c r="AM263" s="4">
        <v>18.111753371869</v>
      </c>
      <c r="AN263" s="4">
        <v>26.974951830443199</v>
      </c>
      <c r="AO263" s="4">
        <v>17.341040462427699</v>
      </c>
      <c r="AP263" s="4">
        <v>17.9190751445087</v>
      </c>
      <c r="AQ263" s="4">
        <v>9.0558766859344892</v>
      </c>
      <c r="AR263" s="4">
        <v>21.772639691714801</v>
      </c>
      <c r="AS263" s="4">
        <v>11.368015414258201</v>
      </c>
      <c r="AT263" s="4">
        <v>21.965317919075101</v>
      </c>
      <c r="AU263" s="4">
        <v>12.3314065510597</v>
      </c>
      <c r="AV263" s="4">
        <v>23.506743737957599</v>
      </c>
      <c r="AW263" s="4">
        <v>18.3044315992293</v>
      </c>
      <c r="AX263" s="4">
        <v>4.8169556840077101</v>
      </c>
      <c r="AY263" s="4">
        <v>19.075144508670501</v>
      </c>
      <c r="AZ263" s="4">
        <v>12.3314065510597</v>
      </c>
      <c r="BA263" s="4">
        <v>20.8092485549133</v>
      </c>
      <c r="BB263" s="38">
        <v>519</v>
      </c>
    </row>
    <row r="264" spans="1:54" x14ac:dyDescent="0.3">
      <c r="A264" s="31" t="s">
        <v>18</v>
      </c>
      <c r="B264" s="5" t="s">
        <v>9</v>
      </c>
      <c r="C264" s="5" t="s">
        <v>6</v>
      </c>
      <c r="D264" s="9">
        <v>92.254790419161694</v>
      </c>
      <c r="E264" s="8">
        <v>56.704692258490503</v>
      </c>
      <c r="F264" s="8">
        <v>9.2814371257485</v>
      </c>
      <c r="G264" s="3">
        <v>2.39520958083832</v>
      </c>
      <c r="H264" s="4">
        <v>3.8922155688622802</v>
      </c>
      <c r="I264" s="4">
        <v>1.4970059880239499</v>
      </c>
      <c r="J264" s="4">
        <v>2.9940119760478998</v>
      </c>
      <c r="K264" s="4">
        <v>2.6946107784431099</v>
      </c>
      <c r="L264" s="4">
        <v>1.4970059880239499</v>
      </c>
      <c r="M264" s="4">
        <v>2.0958083832335301</v>
      </c>
      <c r="N264" s="4">
        <v>3.2934131736526902</v>
      </c>
      <c r="O264" s="4">
        <v>2.39520958083832</v>
      </c>
      <c r="P264" s="4">
        <v>1.19760479041916</v>
      </c>
      <c r="Q264" s="4">
        <v>0.89820359281437101</v>
      </c>
      <c r="R264" s="4">
        <v>2.39520958083832</v>
      </c>
      <c r="S264" s="4">
        <v>2.39520958083832</v>
      </c>
      <c r="T264" s="4">
        <v>1.79640718562874</v>
      </c>
      <c r="U264" s="4">
        <v>1.4970059880239499</v>
      </c>
      <c r="V264" s="4">
        <v>0.59880239520958101</v>
      </c>
      <c r="W264" s="4">
        <v>1.4970059880239499</v>
      </c>
      <c r="X264" s="4">
        <v>1.4970059880239499</v>
      </c>
      <c r="Y264" s="4">
        <v>2.0958083832335301</v>
      </c>
      <c r="Z264" s="4">
        <v>1.4970059880239499</v>
      </c>
      <c r="AA264" s="4">
        <v>3.59281437125748</v>
      </c>
      <c r="AB264" s="4">
        <v>0.89820359281437101</v>
      </c>
      <c r="AC264" s="4">
        <v>5.3892215568862296</v>
      </c>
      <c r="AD264" s="4">
        <v>2.39520958083832</v>
      </c>
      <c r="AE264" s="4">
        <v>1.19760479041916</v>
      </c>
      <c r="AF264" s="4">
        <v>3.59281437125748</v>
      </c>
      <c r="AG264" s="4">
        <v>5.3892215568862296</v>
      </c>
      <c r="AH264" s="4">
        <v>11.377245508982</v>
      </c>
      <c r="AI264" s="4">
        <v>10.7784431137725</v>
      </c>
      <c r="AJ264" s="4">
        <v>14.6706586826347</v>
      </c>
      <c r="AK264" s="4">
        <v>19.161676646706599</v>
      </c>
      <c r="AL264" s="4">
        <v>11.377245508982</v>
      </c>
      <c r="AM264" s="4">
        <v>14.371257485029901</v>
      </c>
      <c r="AN264" s="4">
        <v>23.952095808383199</v>
      </c>
      <c r="AO264" s="4">
        <v>13.473053892215599</v>
      </c>
      <c r="AP264" s="4">
        <v>14.071856287425099</v>
      </c>
      <c r="AQ264" s="4">
        <v>8.3832335329341294</v>
      </c>
      <c r="AR264" s="4">
        <v>15.868263473053901</v>
      </c>
      <c r="AS264" s="4">
        <v>9.2814371257485</v>
      </c>
      <c r="AT264" s="4">
        <v>20.958083832335301</v>
      </c>
      <c r="AU264" s="4">
        <v>8.9820359281437092</v>
      </c>
      <c r="AV264" s="4">
        <v>25.149700598802401</v>
      </c>
      <c r="AW264" s="4">
        <v>16.167664670658699</v>
      </c>
      <c r="AX264" s="4">
        <v>5.0898203592814397</v>
      </c>
      <c r="AY264" s="4">
        <v>16.167664670658699</v>
      </c>
      <c r="AZ264" s="4">
        <v>10.179640718562901</v>
      </c>
      <c r="BA264" s="4">
        <v>19.161676646706599</v>
      </c>
      <c r="BB264" s="38">
        <v>334</v>
      </c>
    </row>
    <row r="265" spans="1:54" x14ac:dyDescent="0.3">
      <c r="A265" s="31" t="s">
        <v>18</v>
      </c>
      <c r="B265" s="5" t="s">
        <v>9</v>
      </c>
      <c r="C265" s="5" t="s">
        <v>7</v>
      </c>
      <c r="D265" s="9">
        <v>92.223333333333301</v>
      </c>
      <c r="E265" s="8">
        <v>56.492067753810602</v>
      </c>
      <c r="F265" s="8">
        <v>11.1111111111111</v>
      </c>
      <c r="G265" s="3">
        <v>2.2222222222222201</v>
      </c>
      <c r="H265" s="4">
        <v>3.3333333333333299</v>
      </c>
      <c r="I265" s="4">
        <v>2.2222222222222201</v>
      </c>
      <c r="J265" s="4">
        <v>2.2222222222222201</v>
      </c>
      <c r="K265" s="4">
        <v>2.2222222222222201</v>
      </c>
      <c r="L265" s="4">
        <v>0</v>
      </c>
      <c r="M265" s="4">
        <v>1.1111111111111101</v>
      </c>
      <c r="N265" s="4">
        <v>3.3333333333333299</v>
      </c>
      <c r="O265" s="4">
        <v>2.2222222222222201</v>
      </c>
      <c r="P265" s="4">
        <v>1.1111111111111101</v>
      </c>
      <c r="Q265" s="4">
        <v>2.2222222222222201</v>
      </c>
      <c r="R265" s="4">
        <v>2.2222222222222201</v>
      </c>
      <c r="S265" s="4">
        <v>2.2222222222222201</v>
      </c>
      <c r="T265" s="4">
        <v>1.1111111111111101</v>
      </c>
      <c r="U265" s="4">
        <v>2.2222222222222201</v>
      </c>
      <c r="V265" s="4">
        <v>0</v>
      </c>
      <c r="W265" s="4">
        <v>0</v>
      </c>
      <c r="X265" s="4">
        <v>0</v>
      </c>
      <c r="Y265" s="4">
        <v>3.3333333333333299</v>
      </c>
      <c r="Z265" s="4">
        <v>1.1111111111111101</v>
      </c>
      <c r="AA265" s="4">
        <v>4.4444444444444402</v>
      </c>
      <c r="AB265" s="4">
        <v>0</v>
      </c>
      <c r="AC265" s="4">
        <v>4.4444444444444402</v>
      </c>
      <c r="AD265" s="4">
        <v>0</v>
      </c>
      <c r="AE265" s="4">
        <v>0</v>
      </c>
      <c r="AF265" s="4">
        <v>3.3333333333333299</v>
      </c>
      <c r="AG265" s="4">
        <v>5.5555555555555598</v>
      </c>
      <c r="AH265" s="4">
        <v>6.6666666666666696</v>
      </c>
      <c r="AI265" s="4">
        <v>3.3333333333333299</v>
      </c>
      <c r="AJ265" s="4">
        <v>14.4444444444444</v>
      </c>
      <c r="AK265" s="4">
        <v>13.3333333333333</v>
      </c>
      <c r="AL265" s="4">
        <v>12.2222222222222</v>
      </c>
      <c r="AM265" s="4">
        <v>11.1111111111111</v>
      </c>
      <c r="AN265" s="4">
        <v>23.3333333333333</v>
      </c>
      <c r="AO265" s="4">
        <v>11.1111111111111</v>
      </c>
      <c r="AP265" s="4">
        <v>18.8888888888889</v>
      </c>
      <c r="AQ265" s="4">
        <v>5.5555555555555598</v>
      </c>
      <c r="AR265" s="4">
        <v>15.5555555555556</v>
      </c>
      <c r="AS265" s="4">
        <v>17.7777777777778</v>
      </c>
      <c r="AT265" s="4">
        <v>20</v>
      </c>
      <c r="AU265" s="4">
        <v>8.8888888888888893</v>
      </c>
      <c r="AV265" s="4">
        <v>18.8888888888889</v>
      </c>
      <c r="AW265" s="4">
        <v>11.1111111111111</v>
      </c>
      <c r="AX265" s="4">
        <v>7.7777777777777803</v>
      </c>
      <c r="AY265" s="4">
        <v>22.2222222222222</v>
      </c>
      <c r="AZ265" s="4">
        <v>14.4444444444444</v>
      </c>
      <c r="BA265" s="4">
        <v>20</v>
      </c>
      <c r="BB265" s="38">
        <v>90</v>
      </c>
    </row>
    <row r="266" spans="1:54" x14ac:dyDescent="0.3">
      <c r="A266" s="31" t="s">
        <v>19</v>
      </c>
      <c r="B266" s="5" t="s">
        <v>168</v>
      </c>
      <c r="C266" s="5" t="s">
        <v>168</v>
      </c>
      <c r="D266" s="9">
        <v>68.301402333358396</v>
      </c>
      <c r="E266" s="8">
        <v>61.264635306301102</v>
      </c>
      <c r="F266" s="8">
        <v>20.396902441795302</v>
      </c>
      <c r="G266" s="3">
        <v>2.2720664444026899</v>
      </c>
      <c r="H266" s="4">
        <v>5.1577496620782002</v>
      </c>
      <c r="I266" s="4">
        <v>8.4908197683041706</v>
      </c>
      <c r="J266" s="4">
        <v>2.5389288121243698</v>
      </c>
      <c r="K266" s="4">
        <v>3.17856353059307</v>
      </c>
      <c r="L266" s="4">
        <v>6.1193046000087898</v>
      </c>
      <c r="M266" s="4">
        <v>3.7587017460207202</v>
      </c>
      <c r="N266" s="4">
        <v>6.4672346259062499</v>
      </c>
      <c r="O266" s="4">
        <v>9.5299977478639306</v>
      </c>
      <c r="P266" s="4">
        <v>9.1395235444792409</v>
      </c>
      <c r="Q266" s="4">
        <v>3.1075903646528</v>
      </c>
      <c r="R266" s="4">
        <v>7.0470624227232701</v>
      </c>
      <c r="S266" s="4">
        <v>4.6086946945328799</v>
      </c>
      <c r="T266" s="4">
        <v>3.2046356945404302</v>
      </c>
      <c r="U266" s="4">
        <v>8.3813954385380107</v>
      </c>
      <c r="V266" s="4">
        <v>3.8078582438518902</v>
      </c>
      <c r="W266" s="4">
        <v>2.7451862981030599</v>
      </c>
      <c r="X266" s="4">
        <v>1.6054657426797301</v>
      </c>
      <c r="Y266" s="4">
        <v>8.3542631803949803</v>
      </c>
      <c r="Z266" s="4">
        <v>6.16098326313955</v>
      </c>
      <c r="AA266" s="4">
        <v>6.7253748445432597</v>
      </c>
      <c r="AB266" s="4">
        <v>1.53795685020957</v>
      </c>
      <c r="AC266" s="4">
        <v>15.7461908093844</v>
      </c>
      <c r="AD266" s="4">
        <v>3.0824819057652899</v>
      </c>
      <c r="AE266" s="4">
        <v>2.1650564528963598</v>
      </c>
      <c r="AF266" s="4">
        <v>11.525916948734601</v>
      </c>
      <c r="AG266" s="4">
        <v>18.4002853019044</v>
      </c>
      <c r="AH266" s="4">
        <v>15.089947954250301</v>
      </c>
      <c r="AI266" s="4">
        <v>11.6472311236111</v>
      </c>
      <c r="AJ266" s="4">
        <v>17.371839374746902</v>
      </c>
      <c r="AK266" s="4">
        <v>24.950349293214401</v>
      </c>
      <c r="AL266" s="4">
        <v>11.8856492885572</v>
      </c>
      <c r="AM266" s="4">
        <v>20.841787013200602</v>
      </c>
      <c r="AN266" s="4">
        <v>34.533644440198799</v>
      </c>
      <c r="AO266" s="4">
        <v>23.1265807961326</v>
      </c>
      <c r="AP266" s="4">
        <v>27.2692329228829</v>
      </c>
      <c r="AQ266" s="4">
        <v>2.3896820231948799</v>
      </c>
      <c r="AR266" s="4">
        <v>23.036787554866201</v>
      </c>
      <c r="AS266" s="4">
        <v>8.9592077628755504</v>
      </c>
      <c r="AT266" s="4">
        <v>27.311908820370402</v>
      </c>
      <c r="AU266" s="4">
        <v>10.205919342694999</v>
      </c>
      <c r="AV266" s="4">
        <v>31.631469650318401</v>
      </c>
      <c r="AW266" s="4">
        <v>15.487112883893399</v>
      </c>
      <c r="AX266" s="4">
        <v>6.6228793379875501</v>
      </c>
      <c r="AY266" s="4">
        <v>12.7646542670574</v>
      </c>
      <c r="AZ266" s="4">
        <v>26.620138925863301</v>
      </c>
      <c r="BA266" s="4">
        <v>30.314024371431699</v>
      </c>
      <c r="BB266" s="38">
        <v>1759</v>
      </c>
    </row>
    <row r="267" spans="1:54" x14ac:dyDescent="0.3">
      <c r="A267" s="31" t="s">
        <v>19</v>
      </c>
      <c r="B267" s="5" t="s">
        <v>168</v>
      </c>
      <c r="C267" s="5" t="s">
        <v>1</v>
      </c>
      <c r="D267" s="9">
        <v>45.369648904784</v>
      </c>
      <c r="E267" s="8">
        <v>71.677829605776395</v>
      </c>
      <c r="F267" s="8">
        <v>35.708247849644302</v>
      </c>
      <c r="G267" s="3">
        <v>4.1534851794528</v>
      </c>
      <c r="H267" s="4">
        <v>8.5524163366347494</v>
      </c>
      <c r="I267" s="4">
        <v>15.2121745668399</v>
      </c>
      <c r="J267" s="4">
        <v>2.2608270730232598</v>
      </c>
      <c r="K267" s="4">
        <v>4.1534851794528</v>
      </c>
      <c r="L267" s="4">
        <v>6.1688662747469198</v>
      </c>
      <c r="M267" s="4">
        <v>5.406621704829</v>
      </c>
      <c r="N267" s="4">
        <v>10.322351454199699</v>
      </c>
      <c r="O267" s="4">
        <v>9.9282758508755098</v>
      </c>
      <c r="P267" s="4">
        <v>12.066379935034201</v>
      </c>
      <c r="Q267" s="4">
        <v>5.2838987159644297</v>
      </c>
      <c r="R267" s="4">
        <v>16.219865114487</v>
      </c>
      <c r="S267" s="4">
        <v>11.5754879795759</v>
      </c>
      <c r="T267" s="4">
        <v>3.1457946318057499</v>
      </c>
      <c r="U267" s="4">
        <v>17.227555662134101</v>
      </c>
      <c r="V267" s="4">
        <v>5.2838987159644297</v>
      </c>
      <c r="W267" s="4">
        <v>7.2992798112585504</v>
      </c>
      <c r="X267" s="4">
        <v>3.0230716429411801</v>
      </c>
      <c r="Y267" s="4">
        <v>6.5370352413406296</v>
      </c>
      <c r="Z267" s="4">
        <v>18.4806921875103</v>
      </c>
      <c r="AA267" s="4">
        <v>12.7059015160876</v>
      </c>
      <c r="AB267" s="4">
        <v>2.13810408415869</v>
      </c>
      <c r="AC267" s="4">
        <v>23.5191449257456</v>
      </c>
      <c r="AD267" s="4">
        <v>4.0307621905882396</v>
      </c>
      <c r="AE267" s="4">
        <v>4.0307621905882396</v>
      </c>
      <c r="AF267" s="4">
        <v>19.856551701750998</v>
      </c>
      <c r="AG267" s="4">
        <v>26.051324613228498</v>
      </c>
      <c r="AH267" s="4">
        <v>18.997490779699</v>
      </c>
      <c r="AI267" s="4">
        <v>19.2429367574282</v>
      </c>
      <c r="AJ267" s="4">
        <v>28.040799071792101</v>
      </c>
      <c r="AK267" s="4">
        <v>38.240427537127204</v>
      </c>
      <c r="AL267" s="4">
        <v>20.373350293939801</v>
      </c>
      <c r="AM267" s="4">
        <v>19.856551701750998</v>
      </c>
      <c r="AN267" s="4">
        <v>39.099488459179199</v>
      </c>
      <c r="AO267" s="4">
        <v>37.4781829672093</v>
      </c>
      <c r="AP267" s="4">
        <v>37.600905956073902</v>
      </c>
      <c r="AQ267" s="4">
        <v>6.5370352413406296</v>
      </c>
      <c r="AR267" s="4">
        <v>39.861733029097103</v>
      </c>
      <c r="AS267" s="4">
        <v>14.0817610303283</v>
      </c>
      <c r="AT267" s="4">
        <v>22.7569003558276</v>
      </c>
      <c r="AU267" s="4">
        <v>19.488382735157298</v>
      </c>
      <c r="AV267" s="4">
        <v>28.286245049521199</v>
      </c>
      <c r="AW267" s="4">
        <v>33.079251810027401</v>
      </c>
      <c r="AX267" s="4">
        <v>20.496073282804399</v>
      </c>
      <c r="AY267" s="4">
        <v>11.0586893873871</v>
      </c>
      <c r="AZ267" s="4">
        <v>35.340078883050602</v>
      </c>
      <c r="BA267" s="4">
        <v>38.363150525991799</v>
      </c>
      <c r="BB267" s="38">
        <v>96</v>
      </c>
    </row>
    <row r="268" spans="1:54" x14ac:dyDescent="0.3">
      <c r="A268" s="31" t="s">
        <v>19</v>
      </c>
      <c r="B268" s="5" t="s">
        <v>168</v>
      </c>
      <c r="C268" s="5" t="s">
        <v>2</v>
      </c>
      <c r="D268" s="9">
        <v>35.637011932833097</v>
      </c>
      <c r="E268" s="8">
        <v>59.400666052527001</v>
      </c>
      <c r="F268" s="8">
        <v>40.4938344237043</v>
      </c>
      <c r="G268" s="3">
        <v>2.32295364145204</v>
      </c>
      <c r="H268" s="4">
        <v>11.6147682072602</v>
      </c>
      <c r="I268" s="4">
        <v>10.983351000434601</v>
      </c>
      <c r="J268" s="4">
        <v>4.3301986794912599</v>
      </c>
      <c r="K268" s="4">
        <v>5.2773244897297298</v>
      </c>
      <c r="L268" s="4">
        <v>12.9340993296926</v>
      </c>
      <c r="M268" s="4">
        <v>7.6567748399628996</v>
      </c>
      <c r="N268" s="4">
        <v>8.9761059623953408</v>
      </c>
      <c r="O268" s="4">
        <v>16.260675490164299</v>
      </c>
      <c r="P268" s="4">
        <v>13.3063046418866</v>
      </c>
      <c r="Q268" s="4">
        <v>5.6495298019236904</v>
      </c>
      <c r="R268" s="4">
        <v>11.2990596038474</v>
      </c>
      <c r="S268" s="4">
        <v>9.9797284814149396</v>
      </c>
      <c r="T268" s="4">
        <v>6.9688609243561199</v>
      </c>
      <c r="U268" s="4">
        <v>13.622013245299399</v>
      </c>
      <c r="V268" s="4">
        <v>8.2881920467885504</v>
      </c>
      <c r="W268" s="4">
        <v>3.3265761604716499</v>
      </c>
      <c r="X268" s="4">
        <v>2.32295364145204</v>
      </c>
      <c r="Y268" s="4">
        <v>16.260675490164299</v>
      </c>
      <c r="Z268" s="4">
        <v>8.6603973589825092</v>
      </c>
      <c r="AA268" s="4">
        <v>11.930476810672999</v>
      </c>
      <c r="AB268" s="4">
        <v>2.0072450380392199</v>
      </c>
      <c r="AC268" s="4">
        <v>21.910205292088001</v>
      </c>
      <c r="AD268" s="4">
        <v>7.2845695277689497</v>
      </c>
      <c r="AE268" s="4">
        <v>4.6459072829040799</v>
      </c>
      <c r="AF268" s="4">
        <v>17.580006612596701</v>
      </c>
      <c r="AG268" s="4">
        <v>23.9739470389083</v>
      </c>
      <c r="AH268" s="4">
        <v>19.587251650635899</v>
      </c>
      <c r="AI268" s="4">
        <v>21.278788085262299</v>
      </c>
      <c r="AJ268" s="4">
        <v>26.928317887186001</v>
      </c>
      <c r="AK268" s="4">
        <v>34.844304621780601</v>
      </c>
      <c r="AL268" s="4">
        <v>22.598119207694801</v>
      </c>
      <c r="AM268" s="4">
        <v>29.826192026682602</v>
      </c>
      <c r="AN268" s="4">
        <v>48.150609263667199</v>
      </c>
      <c r="AO268" s="4">
        <v>38.227377491033401</v>
      </c>
      <c r="AP268" s="4">
        <v>36.851549659819803</v>
      </c>
      <c r="AQ268" s="4">
        <v>2.63866224486486</v>
      </c>
      <c r="AR268" s="4">
        <v>38.8022979890779</v>
      </c>
      <c r="AS268" s="4">
        <v>9.2918145658081599</v>
      </c>
      <c r="AT268" s="4">
        <v>35.532218537387401</v>
      </c>
      <c r="AU268" s="4">
        <v>17.636503321377798</v>
      </c>
      <c r="AV268" s="4">
        <v>50.473562905119202</v>
      </c>
      <c r="AW268" s="4">
        <v>25.8681986593853</v>
      </c>
      <c r="AX268" s="4">
        <v>9.6640198780021205</v>
      </c>
      <c r="AY268" s="4">
        <v>15.9449668867515</v>
      </c>
      <c r="AZ268" s="4">
        <v>33.209264895935299</v>
      </c>
      <c r="BA268" s="4">
        <v>56.1230927070429</v>
      </c>
      <c r="BB268" s="38">
        <v>88</v>
      </c>
    </row>
    <row r="269" spans="1:54" x14ac:dyDescent="0.3">
      <c r="A269" s="31" t="s">
        <v>19</v>
      </c>
      <c r="B269" s="5" t="s">
        <v>168</v>
      </c>
      <c r="C269" s="5" t="s">
        <v>3</v>
      </c>
      <c r="D269" s="9">
        <v>59.537956444279999</v>
      </c>
      <c r="E269" s="8">
        <v>60.0804022796395</v>
      </c>
      <c r="F269" s="8">
        <v>23.4345343545417</v>
      </c>
      <c r="G269" s="3">
        <v>2.6754378168541701</v>
      </c>
      <c r="H269" s="4">
        <v>5.3508756337083296</v>
      </c>
      <c r="I269" s="4">
        <v>10.6106525726042</v>
      </c>
      <c r="J269" s="4">
        <v>3.6909537267083299</v>
      </c>
      <c r="K269" s="4">
        <v>4.0831595297552097</v>
      </c>
      <c r="L269" s="4">
        <v>7.8652119512760397</v>
      </c>
      <c r="M269" s="4">
        <v>3.6209509222343801</v>
      </c>
      <c r="N269" s="4">
        <v>9.2029308597031303</v>
      </c>
      <c r="O269" s="4">
        <v>13.0549860856979</v>
      </c>
      <c r="P269" s="4">
        <v>14.0705019955521</v>
      </c>
      <c r="Q269" s="4">
        <v>3.6209509222343801</v>
      </c>
      <c r="R269" s="4">
        <v>6.1352872398020804</v>
      </c>
      <c r="S269" s="4">
        <v>4.0131567252812497</v>
      </c>
      <c r="T269" s="4">
        <v>2.83653931614062</v>
      </c>
      <c r="U269" s="4">
        <v>10.7017512674167</v>
      </c>
      <c r="V269" s="4">
        <v>3.2287451191874998</v>
      </c>
      <c r="W269" s="4">
        <v>1.72992471147396</v>
      </c>
      <c r="X269" s="4">
        <v>2.1221305145208298</v>
      </c>
      <c r="Y269" s="4">
        <v>11.4861628735104</v>
      </c>
      <c r="Z269" s="4">
        <v>8.8807278611302092</v>
      </c>
      <c r="AA269" s="4">
        <v>8.8807278611302092</v>
      </c>
      <c r="AB269" s="4">
        <v>2.44433351309375</v>
      </c>
      <c r="AC269" s="4">
        <v>15.961528206312501</v>
      </c>
      <c r="AD269" s="4">
        <v>3.0676436199010402</v>
      </c>
      <c r="AE269" s="4">
        <v>2.6754378168541701</v>
      </c>
      <c r="AF269" s="4">
        <v>16.6059342034583</v>
      </c>
      <c r="AG269" s="4">
        <v>19.603575018885401</v>
      </c>
      <c r="AH269" s="4">
        <v>21.515697119984399</v>
      </c>
      <c r="AI269" s="4">
        <v>12.914980476749999</v>
      </c>
      <c r="AJ269" s="4">
        <v>22.9723257470208</v>
      </c>
      <c r="AK269" s="4">
        <v>28.736503074114601</v>
      </c>
      <c r="AL269" s="4">
        <v>10.862852766703099</v>
      </c>
      <c r="AM269" s="4">
        <v>21.704609643067698</v>
      </c>
      <c r="AN269" s="4">
        <v>43.934715564671897</v>
      </c>
      <c r="AO269" s="4">
        <v>27.125488081250001</v>
      </c>
      <c r="AP269" s="4">
        <v>31.250839391682302</v>
      </c>
      <c r="AQ269" s="4">
        <v>3.0676436199010402</v>
      </c>
      <c r="AR269" s="4">
        <v>23.133427246307299</v>
      </c>
      <c r="AS269" s="4">
        <v>11.556165677984399</v>
      </c>
      <c r="AT269" s="4">
        <v>25.164459066015599</v>
      </c>
      <c r="AU269" s="4">
        <v>11.8994645668958</v>
      </c>
      <c r="AV269" s="4">
        <v>37.939433933817703</v>
      </c>
      <c r="AW269" s="4">
        <v>14.7849107971719</v>
      </c>
      <c r="AX269" s="4">
        <v>7.0808003451822898</v>
      </c>
      <c r="AY269" s="4">
        <v>12.5927774781771</v>
      </c>
      <c r="AZ269" s="4">
        <v>30.9286363931094</v>
      </c>
      <c r="BA269" s="4">
        <v>34.0873787078229</v>
      </c>
      <c r="BB269" s="38">
        <v>218</v>
      </c>
    </row>
    <row r="270" spans="1:54" x14ac:dyDescent="0.3">
      <c r="A270" s="31" t="s">
        <v>19</v>
      </c>
      <c r="B270" s="5" t="s">
        <v>168</v>
      </c>
      <c r="C270" s="5" t="s">
        <v>4</v>
      </c>
      <c r="D270" s="9">
        <v>73.888165355969505</v>
      </c>
      <c r="E270" s="8">
        <v>58.334085331640601</v>
      </c>
      <c r="F270" s="8">
        <v>14.5773458097275</v>
      </c>
      <c r="G270" s="3">
        <v>2.1589608512337399</v>
      </c>
      <c r="H270" s="4">
        <v>2.5104459991441899</v>
      </c>
      <c r="I270" s="4">
        <v>7.6093196523556497</v>
      </c>
      <c r="J270" s="4">
        <v>1.4559905554128401</v>
      </c>
      <c r="K270" s="4">
        <v>1.83540739447533</v>
      </c>
      <c r="L270" s="4">
        <v>3.9943682457090701</v>
      </c>
      <c r="M270" s="4">
        <v>2.86193114705463</v>
      </c>
      <c r="N270" s="4">
        <v>6.8842310839157399</v>
      </c>
      <c r="O270" s="4">
        <v>6.6665909732324602</v>
      </c>
      <c r="P270" s="4">
        <v>6.80043601045963</v>
      </c>
      <c r="Q270" s="4">
        <v>1.1324370986544301</v>
      </c>
      <c r="R270" s="4">
        <v>5.9356889862595299</v>
      </c>
      <c r="S270" s="4">
        <v>2.86193114705463</v>
      </c>
      <c r="T270" s="4">
        <v>2.9678444931297601</v>
      </c>
      <c r="U270" s="4">
        <v>7.5034063062805201</v>
      </c>
      <c r="V270" s="4">
        <v>3.3472613321922502</v>
      </c>
      <c r="W270" s="4">
        <v>3.02370787543384</v>
      </c>
      <c r="X270" s="4">
        <v>1.80747570332329</v>
      </c>
      <c r="Y270" s="4">
        <v>6.04741575086768</v>
      </c>
      <c r="Z270" s="4">
        <v>5.1547370355155397</v>
      </c>
      <c r="AA270" s="4">
        <v>5.02089199828837</v>
      </c>
      <c r="AB270" s="4">
        <v>1.35007720933772</v>
      </c>
      <c r="AC270" s="4">
        <v>14.7891725018778</v>
      </c>
      <c r="AD270" s="4">
        <v>2.2148242335378199</v>
      </c>
      <c r="AE270" s="4">
        <v>1.1603687898064701</v>
      </c>
      <c r="AF270" s="4">
        <v>8.9593968616933708</v>
      </c>
      <c r="AG270" s="4">
        <v>16.9760650442635</v>
      </c>
      <c r="AH270" s="4">
        <v>17.2332636831649</v>
      </c>
      <c r="AI270" s="4">
        <v>9.9137523778826093</v>
      </c>
      <c r="AJ270" s="4">
        <v>14.3934508087293</v>
      </c>
      <c r="AK270" s="4">
        <v>21.327731856416101</v>
      </c>
      <c r="AL270" s="4">
        <v>8.9873285528454101</v>
      </c>
      <c r="AM270" s="4">
        <v>19.810064500166099</v>
      </c>
      <c r="AN270" s="4">
        <v>30.660732138638899</v>
      </c>
      <c r="AO270" s="4">
        <v>20.2453447215327</v>
      </c>
      <c r="AP270" s="4">
        <v>25.975020434175001</v>
      </c>
      <c r="AQ270" s="4">
        <v>2.72808610982747</v>
      </c>
      <c r="AR270" s="4">
        <v>21.383595238720201</v>
      </c>
      <c r="AS270" s="4">
        <v>9.5843855025911697</v>
      </c>
      <c r="AT270" s="4">
        <v>20.8365882527455</v>
      </c>
      <c r="AU270" s="4">
        <v>7.5592696885845996</v>
      </c>
      <c r="AV270" s="4">
        <v>30.638613866019899</v>
      </c>
      <c r="AW270" s="4">
        <v>13.2831319826939</v>
      </c>
      <c r="AX270" s="4">
        <v>7.1577345769031</v>
      </c>
      <c r="AY270" s="4">
        <v>9.6623671575142591</v>
      </c>
      <c r="AZ270" s="4">
        <v>25.377963484429198</v>
      </c>
      <c r="BA270" s="4">
        <v>26.053002089098101</v>
      </c>
      <c r="BB270" s="38">
        <v>461</v>
      </c>
    </row>
    <row r="271" spans="1:54" x14ac:dyDescent="0.3">
      <c r="A271" s="31" t="s">
        <v>19</v>
      </c>
      <c r="B271" s="5" t="s">
        <v>168</v>
      </c>
      <c r="C271" s="5" t="s">
        <v>5</v>
      </c>
      <c r="D271" s="9">
        <v>87.047496040473803</v>
      </c>
      <c r="E271" s="8">
        <v>50.448609675902802</v>
      </c>
      <c r="F271" s="8">
        <v>9.4059566263305108</v>
      </c>
      <c r="G271" s="3">
        <v>1.5842236137440799</v>
      </c>
      <c r="H271" s="4">
        <v>3.2672925304949101</v>
      </c>
      <c r="I271" s="4">
        <v>5.4456674685339097</v>
      </c>
      <c r="J271" s="4">
        <v>0.92413044135071098</v>
      </c>
      <c r="K271" s="4">
        <v>2.3432970274259999</v>
      </c>
      <c r="L271" s="4">
        <v>2.44227726871455</v>
      </c>
      <c r="M271" s="4">
        <v>1.68320385503263</v>
      </c>
      <c r="N271" s="4">
        <v>3.6304449790226099</v>
      </c>
      <c r="O271" s="4">
        <v>4.8186126893306698</v>
      </c>
      <c r="P271" s="4">
        <v>6.1386640958356002</v>
      </c>
      <c r="Q271" s="4">
        <v>1.41916658607529</v>
      </c>
      <c r="R271" s="4">
        <v>4.0924427305570701</v>
      </c>
      <c r="S271" s="4">
        <v>1.68320385503263</v>
      </c>
      <c r="T271" s="4">
        <v>1.9142027307998599</v>
      </c>
      <c r="U271" s="4">
        <v>4.55457542037332</v>
      </c>
      <c r="V271" s="4">
        <v>2.0462213652785302</v>
      </c>
      <c r="W271" s="4">
        <v>1.5181468273638401</v>
      </c>
      <c r="X271" s="4">
        <v>0.66009317239336496</v>
      </c>
      <c r="Y271" s="4">
        <v>4.1254811237471802</v>
      </c>
      <c r="Z271" s="4">
        <v>2.0792597584686501</v>
      </c>
      <c r="AA271" s="4">
        <v>2.8713715653406902</v>
      </c>
      <c r="AB271" s="4">
        <v>0.66009317239336496</v>
      </c>
      <c r="AC271" s="4">
        <v>11.749388592038301</v>
      </c>
      <c r="AD271" s="4">
        <v>0.92413044135071098</v>
      </c>
      <c r="AE271" s="4">
        <v>0.66009317239336496</v>
      </c>
      <c r="AF271" s="4">
        <v>5.4126290753437996</v>
      </c>
      <c r="AG271" s="4">
        <v>15.2807183914906</v>
      </c>
      <c r="AH271" s="4">
        <v>9.8018775914847307</v>
      </c>
      <c r="AI271" s="4">
        <v>7.3266968678618598</v>
      </c>
      <c r="AJ271" s="4">
        <v>11.353062812038701</v>
      </c>
      <c r="AK271" s="4">
        <v>16.468751163516799</v>
      </c>
      <c r="AL271" s="4">
        <v>5.1814952612947698</v>
      </c>
      <c r="AM271" s="4">
        <v>15.148699757011901</v>
      </c>
      <c r="AN271" s="4">
        <v>23.135489797267098</v>
      </c>
      <c r="AO271" s="4">
        <v>12.112406102284201</v>
      </c>
      <c r="AP271" s="4">
        <v>18.977105218611602</v>
      </c>
      <c r="AQ271" s="4">
        <v>0.85805365497047603</v>
      </c>
      <c r="AR271" s="4">
        <v>12.706287550015499</v>
      </c>
      <c r="AS271" s="4">
        <v>5.6765314060193504</v>
      </c>
      <c r="AT271" s="4">
        <v>23.960505059047499</v>
      </c>
      <c r="AU271" s="4">
        <v>4.8844195991473098</v>
      </c>
      <c r="AV271" s="4">
        <v>20.924076466037999</v>
      </c>
      <c r="AW271" s="4">
        <v>8.5479029713600294</v>
      </c>
      <c r="AX271" s="4">
        <v>1.88116433760974</v>
      </c>
      <c r="AY271" s="4">
        <v>13.795475019035001</v>
      </c>
      <c r="AZ271" s="4">
        <v>20.462348591067101</v>
      </c>
      <c r="BA271" s="4">
        <v>16.8977105218612</v>
      </c>
      <c r="BB271" s="38">
        <v>544</v>
      </c>
    </row>
    <row r="272" spans="1:54" x14ac:dyDescent="0.3">
      <c r="A272" s="31" t="s">
        <v>19</v>
      </c>
      <c r="B272" s="5" t="s">
        <v>168</v>
      </c>
      <c r="C272" s="5" t="s">
        <v>6</v>
      </c>
      <c r="D272" s="9">
        <v>84.938637258580599</v>
      </c>
      <c r="E272" s="8">
        <v>52.195600929394203</v>
      </c>
      <c r="F272" s="8">
        <v>8.1069638719463395</v>
      </c>
      <c r="G272" s="3">
        <v>3.1966939306327502</v>
      </c>
      <c r="H272" s="4">
        <v>2.07636508793269</v>
      </c>
      <c r="I272" s="4">
        <v>4.9764354345750599</v>
      </c>
      <c r="J272" s="4">
        <v>2.07636508793269</v>
      </c>
      <c r="K272" s="4">
        <v>3.0814648852683</v>
      </c>
      <c r="L272" s="4">
        <v>2.4882177172875299</v>
      </c>
      <c r="M272" s="4">
        <v>1.7797415039423099</v>
      </c>
      <c r="N272" s="4">
        <v>3.9051701439779798</v>
      </c>
      <c r="O272" s="4">
        <v>7.2832586132366597</v>
      </c>
      <c r="P272" s="4">
        <v>5.2068935253039701</v>
      </c>
      <c r="Q272" s="4">
        <v>1.59834696531638</v>
      </c>
      <c r="R272" s="4">
        <v>4.6136463573231996</v>
      </c>
      <c r="S272" s="4">
        <v>2.19159413329715</v>
      </c>
      <c r="T272" s="4">
        <v>2.19159413329715</v>
      </c>
      <c r="U272" s="4">
        <v>2.3068231786615998</v>
      </c>
      <c r="V272" s="4">
        <v>2.3729886719230802</v>
      </c>
      <c r="W272" s="4">
        <v>2.0101995946712199</v>
      </c>
      <c r="X272" s="4">
        <v>1.0050997973356099</v>
      </c>
      <c r="Y272" s="4">
        <v>3.7899410986135198</v>
      </c>
      <c r="Z272" s="4">
        <v>1.59834696531638</v>
      </c>
      <c r="AA272" s="4">
        <v>3.0152993920068201</v>
      </c>
      <c r="AB272" s="4">
        <v>1.71357601068083</v>
      </c>
      <c r="AC272" s="4">
        <v>13.495251935876199</v>
      </c>
      <c r="AD272" s="4">
        <v>2.3068231786615998</v>
      </c>
      <c r="AE272" s="4">
        <v>1.3017233813259901</v>
      </c>
      <c r="AF272" s="4">
        <v>7.5798821972270503</v>
      </c>
      <c r="AG272" s="4">
        <v>13.149564799782899</v>
      </c>
      <c r="AH272" s="4">
        <v>7.4475512107040904</v>
      </c>
      <c r="AI272" s="4">
        <v>5.0254989866780404</v>
      </c>
      <c r="AJ272" s="4">
        <v>10.5780796480754</v>
      </c>
      <c r="AK272" s="4">
        <v>15.6206805759119</v>
      </c>
      <c r="AL272" s="4">
        <v>5.8492042453877202</v>
      </c>
      <c r="AM272" s="4">
        <v>16.346258730415599</v>
      </c>
      <c r="AN272" s="4">
        <v>22.558252053055199</v>
      </c>
      <c r="AO272" s="4">
        <v>11.8478414184569</v>
      </c>
      <c r="AP272" s="4">
        <v>20.9918666986833</v>
      </c>
      <c r="AQ272" s="4">
        <v>1.7797415039423099</v>
      </c>
      <c r="AR272" s="4">
        <v>10.3476215573465</v>
      </c>
      <c r="AS272" s="4">
        <v>7.21709311997519</v>
      </c>
      <c r="AT272" s="4">
        <v>29.412556095778498</v>
      </c>
      <c r="AU272" s="4">
        <v>4.7288754026876498</v>
      </c>
      <c r="AV272" s="4">
        <v>20.119097887870701</v>
      </c>
      <c r="AW272" s="4">
        <v>8.8154400852915593</v>
      </c>
      <c r="AX272" s="4">
        <v>2.9000703466423698</v>
      </c>
      <c r="AY272" s="4">
        <v>12.671546677166599</v>
      </c>
      <c r="AZ272" s="4">
        <v>20.234326933235099</v>
      </c>
      <c r="BA272" s="4">
        <v>19.410621674525402</v>
      </c>
      <c r="BB272" s="38">
        <v>301</v>
      </c>
    </row>
    <row r="273" spans="1:54" x14ac:dyDescent="0.3">
      <c r="A273" s="31" t="s">
        <v>19</v>
      </c>
      <c r="B273" s="5" t="s">
        <v>168</v>
      </c>
      <c r="C273" s="5" t="s">
        <v>7</v>
      </c>
      <c r="D273" s="9">
        <v>109.992090031028</v>
      </c>
      <c r="E273" s="8">
        <v>46.937484160145701</v>
      </c>
      <c r="F273" s="8">
        <v>4.9871730406666703</v>
      </c>
      <c r="G273" s="3">
        <v>0</v>
      </c>
      <c r="H273" s="4">
        <v>0</v>
      </c>
      <c r="I273" s="4">
        <v>4.9871730406666703</v>
      </c>
      <c r="J273" s="4">
        <v>2.4935865203333298</v>
      </c>
      <c r="K273" s="4">
        <v>0</v>
      </c>
      <c r="L273" s="4">
        <v>3.6932248246190502</v>
      </c>
      <c r="M273" s="4">
        <v>2.4935865203333298</v>
      </c>
      <c r="N273" s="4">
        <v>0</v>
      </c>
      <c r="O273" s="4">
        <v>4.9871730406666703</v>
      </c>
      <c r="P273" s="4">
        <v>2.4935865203333298</v>
      </c>
      <c r="Q273" s="4">
        <v>3.6932248246190502</v>
      </c>
      <c r="R273" s="4">
        <v>2.4935865203333298</v>
      </c>
      <c r="S273" s="4">
        <v>0</v>
      </c>
      <c r="T273" s="4">
        <v>0</v>
      </c>
      <c r="U273" s="4">
        <v>1.1996383042857099</v>
      </c>
      <c r="V273" s="4">
        <v>0</v>
      </c>
      <c r="W273" s="4">
        <v>2.4935865203333298</v>
      </c>
      <c r="X273" s="4">
        <v>0</v>
      </c>
      <c r="Y273" s="4">
        <v>4.9871730406666703</v>
      </c>
      <c r="Z273" s="4">
        <v>0</v>
      </c>
      <c r="AA273" s="4">
        <v>1.1996383042857099</v>
      </c>
      <c r="AB273" s="4">
        <v>0</v>
      </c>
      <c r="AC273" s="4">
        <v>7.3864496492381004</v>
      </c>
      <c r="AD273" s="4">
        <v>0</v>
      </c>
      <c r="AE273" s="4">
        <v>0</v>
      </c>
      <c r="AF273" s="4">
        <v>2.4935865203333298</v>
      </c>
      <c r="AG273" s="4">
        <v>12.373622689904799</v>
      </c>
      <c r="AH273" s="4">
        <v>4.8928631289047599</v>
      </c>
      <c r="AI273" s="4">
        <v>1.1996383042857099</v>
      </c>
      <c r="AJ273" s="4">
        <v>1.1996383042857099</v>
      </c>
      <c r="AK273" s="4">
        <v>19.760072339142901</v>
      </c>
      <c r="AL273" s="4">
        <v>9.97434608133333</v>
      </c>
      <c r="AM273" s="4">
        <v>19.854382250904798</v>
      </c>
      <c r="AN273" s="4">
        <v>27.335141811904801</v>
      </c>
      <c r="AO273" s="4">
        <v>11.173984385619001</v>
      </c>
      <c r="AP273" s="4">
        <v>16.066847514523801</v>
      </c>
      <c r="AQ273" s="4">
        <v>0</v>
      </c>
      <c r="AR273" s="4">
        <v>13.667570905952401</v>
      </c>
      <c r="AS273" s="4">
        <v>6.1868113449523801</v>
      </c>
      <c r="AT273" s="4">
        <v>34.532971637619099</v>
      </c>
      <c r="AU273" s="4">
        <v>4.8928631289047599</v>
      </c>
      <c r="AV273" s="4">
        <v>18.654743946619</v>
      </c>
      <c r="AW273" s="4">
        <v>4.9871730406666703</v>
      </c>
      <c r="AX273" s="4">
        <v>0</v>
      </c>
      <c r="AY273" s="4">
        <v>11.173984385619001</v>
      </c>
      <c r="AZ273" s="4">
        <v>18.466124123095199</v>
      </c>
      <c r="BA273" s="4">
        <v>7.3864496492381004</v>
      </c>
      <c r="BB273" s="38">
        <v>51</v>
      </c>
    </row>
    <row r="274" spans="1:54" x14ac:dyDescent="0.3">
      <c r="A274" s="31" t="s">
        <v>19</v>
      </c>
      <c r="B274" s="5" t="s">
        <v>8</v>
      </c>
      <c r="C274" s="5" t="s">
        <v>168</v>
      </c>
      <c r="D274" s="9">
        <v>65.396224344766907</v>
      </c>
      <c r="E274" s="8">
        <v>61.542513091947001</v>
      </c>
      <c r="F274" s="8">
        <v>22.692778242974398</v>
      </c>
      <c r="G274" s="3">
        <v>2.6201785414374501</v>
      </c>
      <c r="H274" s="4">
        <v>5.4032026147796897</v>
      </c>
      <c r="I274" s="4">
        <v>10.230215820647199</v>
      </c>
      <c r="J274" s="4">
        <v>3.3944840683983299</v>
      </c>
      <c r="K274" s="4">
        <v>4.78081717713318</v>
      </c>
      <c r="L274" s="4">
        <v>6.8383081396605103</v>
      </c>
      <c r="M274" s="4">
        <v>3.7119870678405298</v>
      </c>
      <c r="N274" s="4">
        <v>6.3440795198920004</v>
      </c>
      <c r="O274" s="4">
        <v>11.8705273683494</v>
      </c>
      <c r="P274" s="4">
        <v>10.4410208767966</v>
      </c>
      <c r="Q274" s="4">
        <v>3.2392941514012801</v>
      </c>
      <c r="R274" s="4">
        <v>7.8958646936443202</v>
      </c>
      <c r="S274" s="4">
        <v>4.09745776846467</v>
      </c>
      <c r="T274" s="4">
        <v>3.4107496861264801</v>
      </c>
      <c r="U274" s="4">
        <v>8.9210193976385099</v>
      </c>
      <c r="V274" s="4">
        <v>4.2453182666908704</v>
      </c>
      <c r="W274" s="4">
        <v>2.5627525639855402</v>
      </c>
      <c r="X274" s="4">
        <v>1.77241794560195</v>
      </c>
      <c r="Y274" s="4">
        <v>9.6574642892926796</v>
      </c>
      <c r="Z274" s="4">
        <v>6.7977189199044297</v>
      </c>
      <c r="AA274" s="4">
        <v>7.9438708930703799</v>
      </c>
      <c r="AB274" s="4">
        <v>1.02672235770383</v>
      </c>
      <c r="AC274" s="4">
        <v>18.418254642356199</v>
      </c>
      <c r="AD274" s="4">
        <v>3.39239961852982</v>
      </c>
      <c r="AE274" s="4">
        <v>2.1104741909709399</v>
      </c>
      <c r="AF274" s="4">
        <v>13.9606069409725</v>
      </c>
      <c r="AG274" s="4">
        <v>17.960991032416601</v>
      </c>
      <c r="AH274" s="4">
        <v>12.146571830380401</v>
      </c>
      <c r="AI274" s="4">
        <v>9.6866443692036892</v>
      </c>
      <c r="AJ274" s="4">
        <v>16.311359831592199</v>
      </c>
      <c r="AK274" s="4">
        <v>26.03025720067</v>
      </c>
      <c r="AL274" s="4">
        <v>12.106433795653301</v>
      </c>
      <c r="AM274" s="4">
        <v>26.868735235660001</v>
      </c>
      <c r="AN274" s="4">
        <v>38.282719607667303</v>
      </c>
      <c r="AO274" s="4">
        <v>25.379147251969201</v>
      </c>
      <c r="AP274" s="4">
        <v>28.421662366871502</v>
      </c>
      <c r="AQ274" s="4">
        <v>2.9446181126151898</v>
      </c>
      <c r="AR274" s="4">
        <v>25.335345229339101</v>
      </c>
      <c r="AS274" s="4">
        <v>10.098753348665999</v>
      </c>
      <c r="AT274" s="4">
        <v>31.241790406925901</v>
      </c>
      <c r="AU274" s="4">
        <v>8.5205843153344407</v>
      </c>
      <c r="AV274" s="4">
        <v>33.779855411962501</v>
      </c>
      <c r="AW274" s="4">
        <v>17.204620944306001</v>
      </c>
      <c r="AX274" s="4">
        <v>5.6406578664730898</v>
      </c>
      <c r="AY274" s="4">
        <v>14.820797797164101</v>
      </c>
      <c r="AZ274" s="4">
        <v>28.475769059128599</v>
      </c>
      <c r="BA274" s="4">
        <v>30.066563495596601</v>
      </c>
      <c r="BB274" s="38">
        <v>1196</v>
      </c>
    </row>
    <row r="275" spans="1:54" x14ac:dyDescent="0.3">
      <c r="A275" s="31" t="s">
        <v>19</v>
      </c>
      <c r="B275" s="5" t="s">
        <v>8</v>
      </c>
      <c r="C275" s="5" t="s">
        <v>1</v>
      </c>
      <c r="D275" s="9">
        <v>38.652272727272702</v>
      </c>
      <c r="E275" s="8">
        <v>79.869511278859704</v>
      </c>
      <c r="F275" s="8">
        <v>46.511627906976699</v>
      </c>
      <c r="G275" s="3">
        <v>2.32558139534884</v>
      </c>
      <c r="H275" s="4">
        <v>9.3023255813953494</v>
      </c>
      <c r="I275" s="4">
        <v>20.930232558139501</v>
      </c>
      <c r="J275" s="4">
        <v>4.6511627906976702</v>
      </c>
      <c r="K275" s="4">
        <v>2.32558139534884</v>
      </c>
      <c r="L275" s="4">
        <v>2.32558139534884</v>
      </c>
      <c r="M275" s="4">
        <v>6.9767441860465098</v>
      </c>
      <c r="N275" s="4">
        <v>4.6511627906976702</v>
      </c>
      <c r="O275" s="4">
        <v>16.2790697674419</v>
      </c>
      <c r="P275" s="4">
        <v>18.604651162790699</v>
      </c>
      <c r="Q275" s="4">
        <v>4.6511627906976702</v>
      </c>
      <c r="R275" s="4">
        <v>20.930232558139501</v>
      </c>
      <c r="S275" s="4">
        <v>9.3023255813953494</v>
      </c>
      <c r="T275" s="4">
        <v>2.32558139534884</v>
      </c>
      <c r="U275" s="4">
        <v>20.930232558139501</v>
      </c>
      <c r="V275" s="4">
        <v>4.6511627906976702</v>
      </c>
      <c r="W275" s="4">
        <v>4.6511627906976702</v>
      </c>
      <c r="X275" s="4">
        <v>0</v>
      </c>
      <c r="Y275" s="4">
        <v>9.3023255813953494</v>
      </c>
      <c r="Z275" s="4">
        <v>25.581395348837201</v>
      </c>
      <c r="AA275" s="4">
        <v>11.6279069767442</v>
      </c>
      <c r="AB275" s="4">
        <v>2.32558139534884</v>
      </c>
      <c r="AC275" s="4">
        <v>25.581395348837201</v>
      </c>
      <c r="AD275" s="4">
        <v>0</v>
      </c>
      <c r="AE275" s="4">
        <v>0</v>
      </c>
      <c r="AF275" s="4">
        <v>32.558139534883701</v>
      </c>
      <c r="AG275" s="4">
        <v>16.2790697674419</v>
      </c>
      <c r="AH275" s="4">
        <v>16.2790697674419</v>
      </c>
      <c r="AI275" s="4">
        <v>20.930232558139501</v>
      </c>
      <c r="AJ275" s="4">
        <v>34.883720930232599</v>
      </c>
      <c r="AK275" s="4">
        <v>37.209302325581397</v>
      </c>
      <c r="AL275" s="4">
        <v>23.255813953488399</v>
      </c>
      <c r="AM275" s="4">
        <v>32.558139534883701</v>
      </c>
      <c r="AN275" s="4">
        <v>53.488372093023301</v>
      </c>
      <c r="AO275" s="4">
        <v>41.860465116279101</v>
      </c>
      <c r="AP275" s="4">
        <v>44.1860465116279</v>
      </c>
      <c r="AQ275" s="4">
        <v>9.3023255813953494</v>
      </c>
      <c r="AR275" s="4">
        <v>48.837209302325597</v>
      </c>
      <c r="AS275" s="4">
        <v>18.604651162790699</v>
      </c>
      <c r="AT275" s="4">
        <v>30.232558139534898</v>
      </c>
      <c r="AU275" s="4">
        <v>25.581395348837201</v>
      </c>
      <c r="AV275" s="4">
        <v>39.534883720930203</v>
      </c>
      <c r="AW275" s="4">
        <v>34.883720930232599</v>
      </c>
      <c r="AX275" s="4">
        <v>25.581395348837201</v>
      </c>
      <c r="AY275" s="4">
        <v>18.604651162790699</v>
      </c>
      <c r="AZ275" s="4">
        <v>39.534883720930203</v>
      </c>
      <c r="BA275" s="4">
        <v>39.534883720930203</v>
      </c>
      <c r="BB275" s="38">
        <v>44</v>
      </c>
    </row>
    <row r="276" spans="1:54" x14ac:dyDescent="0.3">
      <c r="A276" s="31" t="s">
        <v>19</v>
      </c>
      <c r="B276" s="5" t="s">
        <v>8</v>
      </c>
      <c r="C276" s="5" t="s">
        <v>2</v>
      </c>
      <c r="D276" s="9">
        <v>30.624324324324299</v>
      </c>
      <c r="E276" s="8">
        <v>58.776414418471397</v>
      </c>
      <c r="F276" s="8">
        <v>45.945945945945901</v>
      </c>
      <c r="G276" s="3">
        <v>2.7027027027027</v>
      </c>
      <c r="H276" s="4">
        <v>13.5135135135135</v>
      </c>
      <c r="I276" s="4">
        <v>8.1081081081081106</v>
      </c>
      <c r="J276" s="4">
        <v>2.7027027027027</v>
      </c>
      <c r="K276" s="4">
        <v>10.8108108108108</v>
      </c>
      <c r="L276" s="4">
        <v>16.2162162162162</v>
      </c>
      <c r="M276" s="4">
        <v>5.4054054054054097</v>
      </c>
      <c r="N276" s="4">
        <v>8.1081081081081106</v>
      </c>
      <c r="O276" s="4">
        <v>18.918918918918902</v>
      </c>
      <c r="P276" s="4">
        <v>10.8108108108108</v>
      </c>
      <c r="Q276" s="4">
        <v>5.4054054054054097</v>
      </c>
      <c r="R276" s="4">
        <v>10.8108108108108</v>
      </c>
      <c r="S276" s="4">
        <v>8.1081081081081106</v>
      </c>
      <c r="T276" s="4">
        <v>8.1081081081081106</v>
      </c>
      <c r="U276" s="4">
        <v>13.5135135135135</v>
      </c>
      <c r="V276" s="4">
        <v>10.8108108108108</v>
      </c>
      <c r="W276" s="4">
        <v>2.7027027027027</v>
      </c>
      <c r="X276" s="4">
        <v>2.7027027027027</v>
      </c>
      <c r="Y276" s="4">
        <v>18.918918918918902</v>
      </c>
      <c r="Z276" s="4">
        <v>5.4054054054054097</v>
      </c>
      <c r="AA276" s="4">
        <v>16.2162162162162</v>
      </c>
      <c r="AB276" s="4">
        <v>0</v>
      </c>
      <c r="AC276" s="4">
        <v>24.324324324324301</v>
      </c>
      <c r="AD276" s="4">
        <v>10.8108108108108</v>
      </c>
      <c r="AE276" s="4">
        <v>5.4054054054054097</v>
      </c>
      <c r="AF276" s="4">
        <v>21.6216216216216</v>
      </c>
      <c r="AG276" s="4">
        <v>16.2162162162162</v>
      </c>
      <c r="AH276" s="4">
        <v>21.6216216216216</v>
      </c>
      <c r="AI276" s="4">
        <v>18.918918918918902</v>
      </c>
      <c r="AJ276" s="4">
        <v>24.324324324324301</v>
      </c>
      <c r="AK276" s="4">
        <v>40.540540540540498</v>
      </c>
      <c r="AL276" s="4">
        <v>21.6216216216216</v>
      </c>
      <c r="AM276" s="4">
        <v>40.540540540540498</v>
      </c>
      <c r="AN276" s="4">
        <v>51.351351351351397</v>
      </c>
      <c r="AO276" s="4">
        <v>35.135135135135101</v>
      </c>
      <c r="AP276" s="4">
        <v>40.540540540540498</v>
      </c>
      <c r="AQ276" s="4">
        <v>5.4054054054054097</v>
      </c>
      <c r="AR276" s="4">
        <v>48.648648648648603</v>
      </c>
      <c r="AS276" s="4">
        <v>10.8108108108108</v>
      </c>
      <c r="AT276" s="4">
        <v>37.837837837837803</v>
      </c>
      <c r="AU276" s="4">
        <v>13.5135135135135</v>
      </c>
      <c r="AV276" s="4">
        <v>54.054054054054099</v>
      </c>
      <c r="AW276" s="4">
        <v>32.4324324324324</v>
      </c>
      <c r="AX276" s="4">
        <v>5.4054054054054097</v>
      </c>
      <c r="AY276" s="4">
        <v>16.2162162162162</v>
      </c>
      <c r="AZ276" s="4">
        <v>35.135135135135101</v>
      </c>
      <c r="BA276" s="4">
        <v>59.459459459459502</v>
      </c>
      <c r="BB276" s="38">
        <v>37</v>
      </c>
    </row>
    <row r="277" spans="1:54" x14ac:dyDescent="0.3">
      <c r="A277" s="31" t="s">
        <v>19</v>
      </c>
      <c r="B277" s="5" t="s">
        <v>8</v>
      </c>
      <c r="C277" s="5" t="s">
        <v>3</v>
      </c>
      <c r="D277" s="9">
        <v>50.705468750000001</v>
      </c>
      <c r="E277" s="8">
        <v>62.118206225392797</v>
      </c>
      <c r="F277" s="8">
        <v>31.25</v>
      </c>
      <c r="G277" s="3">
        <v>3.125</v>
      </c>
      <c r="H277" s="4">
        <v>6.25</v>
      </c>
      <c r="I277" s="4">
        <v>15.625</v>
      </c>
      <c r="J277" s="4">
        <v>6.25</v>
      </c>
      <c r="K277" s="4">
        <v>7.03125</v>
      </c>
      <c r="L277" s="4">
        <v>10.15625</v>
      </c>
      <c r="M277" s="4">
        <v>3.90625</v>
      </c>
      <c r="N277" s="4">
        <v>11.71875</v>
      </c>
      <c r="O277" s="4">
        <v>17.1875</v>
      </c>
      <c r="P277" s="4">
        <v>20.3125</v>
      </c>
      <c r="Q277" s="4">
        <v>3.90625</v>
      </c>
      <c r="R277" s="4">
        <v>7.8125</v>
      </c>
      <c r="S277" s="4">
        <v>4.6875</v>
      </c>
      <c r="T277" s="4">
        <v>2.34375</v>
      </c>
      <c r="U277" s="4">
        <v>12.5</v>
      </c>
      <c r="V277" s="4">
        <v>3.125</v>
      </c>
      <c r="W277" s="4">
        <v>2.34375</v>
      </c>
      <c r="X277" s="4">
        <v>3.125</v>
      </c>
      <c r="Y277" s="4">
        <v>14.0625</v>
      </c>
      <c r="Z277" s="4">
        <v>13.28125</v>
      </c>
      <c r="AA277" s="4">
        <v>13.28125</v>
      </c>
      <c r="AB277" s="4">
        <v>1.5625</v>
      </c>
      <c r="AC277" s="4">
        <v>21.875</v>
      </c>
      <c r="AD277" s="4">
        <v>3.90625</v>
      </c>
      <c r="AE277" s="4">
        <v>3.125</v>
      </c>
      <c r="AF277" s="4">
        <v>18.75</v>
      </c>
      <c r="AG277" s="4">
        <v>20.3125</v>
      </c>
      <c r="AH277" s="4">
        <v>16.40625</v>
      </c>
      <c r="AI277" s="4">
        <v>12.5</v>
      </c>
      <c r="AJ277" s="4">
        <v>28.125</v>
      </c>
      <c r="AK277" s="4">
        <v>29.6875</v>
      </c>
      <c r="AL277" s="4">
        <v>11.71875</v>
      </c>
      <c r="AM277" s="4">
        <v>28.90625</v>
      </c>
      <c r="AN277" s="4">
        <v>44.53125</v>
      </c>
      <c r="AO277" s="4">
        <v>37.5</v>
      </c>
      <c r="AP277" s="4">
        <v>33.59375</v>
      </c>
      <c r="AQ277" s="4">
        <v>3.90625</v>
      </c>
      <c r="AR277" s="4">
        <v>27.34375</v>
      </c>
      <c r="AS277" s="4">
        <v>16.40625</v>
      </c>
      <c r="AT277" s="4">
        <v>33.59375</v>
      </c>
      <c r="AU277" s="4">
        <v>9.375</v>
      </c>
      <c r="AV277" s="4">
        <v>41.40625</v>
      </c>
      <c r="AW277" s="4">
        <v>19.53125</v>
      </c>
      <c r="AX277" s="4">
        <v>8.59375</v>
      </c>
      <c r="AY277" s="4">
        <v>14.0625</v>
      </c>
      <c r="AZ277" s="4">
        <v>35.15625</v>
      </c>
      <c r="BA277" s="4">
        <v>35.9375</v>
      </c>
      <c r="BB277" s="38">
        <v>128</v>
      </c>
    </row>
    <row r="278" spans="1:54" x14ac:dyDescent="0.3">
      <c r="A278" s="31" t="s">
        <v>19</v>
      </c>
      <c r="B278" s="5" t="s">
        <v>8</v>
      </c>
      <c r="C278" s="5" t="s">
        <v>4</v>
      </c>
      <c r="D278" s="9">
        <v>68.810091743119301</v>
      </c>
      <c r="E278" s="8">
        <v>54.5410836509487</v>
      </c>
      <c r="F278" s="8">
        <v>15.5963302752294</v>
      </c>
      <c r="G278" s="3">
        <v>2.75229357798165</v>
      </c>
      <c r="H278" s="4">
        <v>2.75229357798165</v>
      </c>
      <c r="I278" s="4">
        <v>10.397553516819601</v>
      </c>
      <c r="J278" s="4">
        <v>2.75229357798165</v>
      </c>
      <c r="K278" s="4">
        <v>2.1406727828746202</v>
      </c>
      <c r="L278" s="4">
        <v>4.8929663608562697</v>
      </c>
      <c r="M278" s="4">
        <v>2.75229357798165</v>
      </c>
      <c r="N278" s="4">
        <v>7.0336391437308903</v>
      </c>
      <c r="O278" s="4">
        <v>7.9510703363914397</v>
      </c>
      <c r="P278" s="4">
        <v>8.86850152905199</v>
      </c>
      <c r="Q278" s="4">
        <v>2.1406727828746202</v>
      </c>
      <c r="R278" s="4">
        <v>8.5626911314984699</v>
      </c>
      <c r="S278" s="4">
        <v>2.75229357798165</v>
      </c>
      <c r="T278" s="4">
        <v>4.2813455657492403</v>
      </c>
      <c r="U278" s="4">
        <v>8.86850152905199</v>
      </c>
      <c r="V278" s="4">
        <v>3.6697247706421998</v>
      </c>
      <c r="W278" s="4">
        <v>3.05810397553517</v>
      </c>
      <c r="X278" s="4">
        <v>2.75229357798165</v>
      </c>
      <c r="Y278" s="4">
        <v>6.11620795107034</v>
      </c>
      <c r="Z278" s="4">
        <v>6.4220183486238502</v>
      </c>
      <c r="AA278" s="4">
        <v>5.5045871559632999</v>
      </c>
      <c r="AB278" s="4">
        <v>1.2232415902140701</v>
      </c>
      <c r="AC278" s="4">
        <v>18.654434250764499</v>
      </c>
      <c r="AD278" s="4">
        <v>1.5290519877675799</v>
      </c>
      <c r="AE278" s="4">
        <v>1.5290519877675799</v>
      </c>
      <c r="AF278" s="4">
        <v>11.620795107033601</v>
      </c>
      <c r="AG278" s="4">
        <v>20.795107033639098</v>
      </c>
      <c r="AH278" s="4">
        <v>11.3149847094801</v>
      </c>
      <c r="AI278" s="4">
        <v>6.11620795107034</v>
      </c>
      <c r="AJ278" s="4">
        <v>11.926605504587201</v>
      </c>
      <c r="AK278" s="4">
        <v>21.712538226299699</v>
      </c>
      <c r="AL278" s="4">
        <v>11.0091743119266</v>
      </c>
      <c r="AM278" s="4">
        <v>24.159021406727799</v>
      </c>
      <c r="AN278" s="4">
        <v>36.697247706421997</v>
      </c>
      <c r="AO278" s="4">
        <v>22.3241590214067</v>
      </c>
      <c r="AP278" s="4">
        <v>23.853211009174299</v>
      </c>
      <c r="AQ278" s="4">
        <v>1.8348623853210999</v>
      </c>
      <c r="AR278" s="4">
        <v>20.489296636085601</v>
      </c>
      <c r="AS278" s="4">
        <v>9.4801223241590193</v>
      </c>
      <c r="AT278" s="4">
        <v>24.7706422018349</v>
      </c>
      <c r="AU278" s="4">
        <v>7.6452599388379197</v>
      </c>
      <c r="AV278" s="4">
        <v>33.3333333333333</v>
      </c>
      <c r="AW278" s="4">
        <v>13.149847094801199</v>
      </c>
      <c r="AX278" s="4">
        <v>4.8929663608562697</v>
      </c>
      <c r="AY278" s="4">
        <v>11.620795107033601</v>
      </c>
      <c r="AZ278" s="4">
        <v>25.3822629969419</v>
      </c>
      <c r="BA278" s="4">
        <v>25.993883792048901</v>
      </c>
      <c r="BB278" s="38">
        <v>327</v>
      </c>
    </row>
    <row r="279" spans="1:54" x14ac:dyDescent="0.3">
      <c r="A279" s="31" t="s">
        <v>19</v>
      </c>
      <c r="B279" s="5" t="s">
        <v>8</v>
      </c>
      <c r="C279" s="5" t="s">
        <v>5</v>
      </c>
      <c r="D279" s="9">
        <v>81.3928909952607</v>
      </c>
      <c r="E279" s="8">
        <v>49.610136086778297</v>
      </c>
      <c r="F279" s="8">
        <v>9.7156398104265396</v>
      </c>
      <c r="G279" s="3">
        <v>2.8436018957345999</v>
      </c>
      <c r="H279" s="4">
        <v>2.6066350710900501</v>
      </c>
      <c r="I279" s="4">
        <v>7.8199052132701397</v>
      </c>
      <c r="J279" s="4">
        <v>1.6587677725118499</v>
      </c>
      <c r="K279" s="4">
        <v>3.5545023696682501</v>
      </c>
      <c r="L279" s="4">
        <v>3.0805687203791501</v>
      </c>
      <c r="M279" s="4">
        <v>2.3696682464454999</v>
      </c>
      <c r="N279" s="4">
        <v>5.2132701421800904</v>
      </c>
      <c r="O279" s="4">
        <v>7.3459715639810401</v>
      </c>
      <c r="P279" s="4">
        <v>7.1090047393364904</v>
      </c>
      <c r="Q279" s="4">
        <v>1.8957345971563999</v>
      </c>
      <c r="R279" s="4">
        <v>4.7393364928909998</v>
      </c>
      <c r="S279" s="4">
        <v>2.3696682464454999</v>
      </c>
      <c r="T279" s="4">
        <v>2.1327014218009501</v>
      </c>
      <c r="U279" s="4">
        <v>6.8720379146919397</v>
      </c>
      <c r="V279" s="4">
        <v>2.3696682464454999</v>
      </c>
      <c r="W279" s="4">
        <v>1.4218009478672999</v>
      </c>
      <c r="X279" s="4">
        <v>1.1848341232227499</v>
      </c>
      <c r="Y279" s="4">
        <v>5.4502369668246402</v>
      </c>
      <c r="Z279" s="4">
        <v>3.0805687203791501</v>
      </c>
      <c r="AA279" s="4">
        <v>4.50236966824645</v>
      </c>
      <c r="AB279" s="4">
        <v>1.1848341232227499</v>
      </c>
      <c r="AC279" s="4">
        <v>15.8767772511848</v>
      </c>
      <c r="AD279" s="4">
        <v>1.6587677725118499</v>
      </c>
      <c r="AE279" s="4">
        <v>1.1848341232227499</v>
      </c>
      <c r="AF279" s="4">
        <v>7.1090047393364904</v>
      </c>
      <c r="AG279" s="4">
        <v>18.957345971563999</v>
      </c>
      <c r="AH279" s="4">
        <v>7.8199052132701397</v>
      </c>
      <c r="AI279" s="4">
        <v>6.6350710900473899</v>
      </c>
      <c r="AJ279" s="4">
        <v>9.9526066350710902</v>
      </c>
      <c r="AK279" s="4">
        <v>18.483412322274901</v>
      </c>
      <c r="AL279" s="4">
        <v>4.7393364928909998</v>
      </c>
      <c r="AM279" s="4">
        <v>18.720379146919399</v>
      </c>
      <c r="AN279" s="4">
        <v>26.540284360189599</v>
      </c>
      <c r="AO279" s="4">
        <v>15.8767772511848</v>
      </c>
      <c r="AP279" s="4">
        <v>22.9857819905213</v>
      </c>
      <c r="AQ279" s="4">
        <v>0.23696682464454999</v>
      </c>
      <c r="AR279" s="4">
        <v>13.033175355450201</v>
      </c>
      <c r="AS279" s="4">
        <v>4.9763033175355504</v>
      </c>
      <c r="AT279" s="4">
        <v>26.066350710900501</v>
      </c>
      <c r="AU279" s="4">
        <v>3.5545023696682501</v>
      </c>
      <c r="AV279" s="4">
        <v>20.6161137440758</v>
      </c>
      <c r="AW279" s="4">
        <v>9.4786729857819907</v>
      </c>
      <c r="AX279" s="4">
        <v>1.4218009478672999</v>
      </c>
      <c r="AY279" s="4">
        <v>15.639810426540301</v>
      </c>
      <c r="AZ279" s="4">
        <v>26.303317535544998</v>
      </c>
      <c r="BA279" s="4">
        <v>17.298578199052098</v>
      </c>
      <c r="BB279" s="38">
        <v>422</v>
      </c>
    </row>
    <row r="280" spans="1:54" x14ac:dyDescent="0.3">
      <c r="A280" s="31" t="s">
        <v>19</v>
      </c>
      <c r="B280" s="5" t="s">
        <v>8</v>
      </c>
      <c r="C280" s="5" t="s">
        <v>6</v>
      </c>
      <c r="D280" s="9">
        <v>80.867307692307705</v>
      </c>
      <c r="E280" s="8">
        <v>51.4203477503291</v>
      </c>
      <c r="F280" s="8">
        <v>9.1346153846153904</v>
      </c>
      <c r="G280" s="3">
        <v>3.8461538461538498</v>
      </c>
      <c r="H280" s="4">
        <v>3.3653846153846199</v>
      </c>
      <c r="I280" s="4">
        <v>6.7307692307692299</v>
      </c>
      <c r="J280" s="4">
        <v>3.3653846153846199</v>
      </c>
      <c r="K280" s="4">
        <v>4.3269230769230802</v>
      </c>
      <c r="L280" s="4">
        <v>3.3653846153846199</v>
      </c>
      <c r="M280" s="4">
        <v>2.8846153846153801</v>
      </c>
      <c r="N280" s="4">
        <v>4.3269230769230802</v>
      </c>
      <c r="O280" s="4">
        <v>9.1346153846153904</v>
      </c>
      <c r="P280" s="4">
        <v>5.7692307692307701</v>
      </c>
      <c r="Q280" s="4">
        <v>1.92307692307692</v>
      </c>
      <c r="R280" s="4">
        <v>4.8076923076923102</v>
      </c>
      <c r="S280" s="4">
        <v>2.8846153846153801</v>
      </c>
      <c r="T280" s="4">
        <v>2.8846153846153801</v>
      </c>
      <c r="U280" s="4">
        <v>2.4038461538461502</v>
      </c>
      <c r="V280" s="4">
        <v>3.8461538461538498</v>
      </c>
      <c r="W280" s="4">
        <v>1.92307692307692</v>
      </c>
      <c r="X280" s="4">
        <v>0.96153846153846201</v>
      </c>
      <c r="Y280" s="4">
        <v>4.8076923076923102</v>
      </c>
      <c r="Z280" s="4">
        <v>1.92307692307692</v>
      </c>
      <c r="AA280" s="4">
        <v>2.8846153846153801</v>
      </c>
      <c r="AB280" s="4">
        <v>1.4423076923076901</v>
      </c>
      <c r="AC280" s="4">
        <v>15.865384615384601</v>
      </c>
      <c r="AD280" s="4">
        <v>2.4038461538461502</v>
      </c>
      <c r="AE280" s="4">
        <v>1.4423076923076901</v>
      </c>
      <c r="AF280" s="4">
        <v>9.6153846153846096</v>
      </c>
      <c r="AG280" s="4">
        <v>17.307692307692299</v>
      </c>
      <c r="AH280" s="4">
        <v>6.7307692307692299</v>
      </c>
      <c r="AI280" s="4">
        <v>4.8076923076923102</v>
      </c>
      <c r="AJ280" s="4">
        <v>9.1346153846153904</v>
      </c>
      <c r="AK280" s="4">
        <v>17.307692307692299</v>
      </c>
      <c r="AL280" s="4">
        <v>4.8076923076923102</v>
      </c>
      <c r="AM280" s="4">
        <v>21.153846153846199</v>
      </c>
      <c r="AN280" s="4">
        <v>27.884615384615401</v>
      </c>
      <c r="AO280" s="4">
        <v>15.865384615384601</v>
      </c>
      <c r="AP280" s="4">
        <v>20.673076923076898</v>
      </c>
      <c r="AQ280" s="4">
        <v>2.8846153846153801</v>
      </c>
      <c r="AR280" s="4">
        <v>10.096153846153801</v>
      </c>
      <c r="AS280" s="4">
        <v>7.6923076923076898</v>
      </c>
      <c r="AT280" s="4">
        <v>33.653846153846203</v>
      </c>
      <c r="AU280" s="4">
        <v>4.3269230769230802</v>
      </c>
      <c r="AV280" s="4">
        <v>22.596153846153801</v>
      </c>
      <c r="AW280" s="4">
        <v>9.6153846153846096</v>
      </c>
      <c r="AX280" s="4">
        <v>3.3653846153846199</v>
      </c>
      <c r="AY280" s="4">
        <v>15.865384615384601</v>
      </c>
      <c r="AZ280" s="4">
        <v>22.115384615384599</v>
      </c>
      <c r="BA280" s="4">
        <v>22.115384615384599</v>
      </c>
      <c r="BB280" s="38">
        <v>208</v>
      </c>
    </row>
    <row r="281" spans="1:54" x14ac:dyDescent="0.3">
      <c r="A281" s="31" t="s">
        <v>19</v>
      </c>
      <c r="B281" s="5" t="s">
        <v>8</v>
      </c>
      <c r="C281" s="5" t="s">
        <v>7</v>
      </c>
      <c r="D281" s="9">
        <v>107.77</v>
      </c>
      <c r="E281" s="8">
        <v>49.433390572044303</v>
      </c>
      <c r="F281" s="8">
        <v>6.6666666666666696</v>
      </c>
      <c r="G281" s="3">
        <v>0</v>
      </c>
      <c r="H281" s="4">
        <v>0</v>
      </c>
      <c r="I281" s="4">
        <v>6.6666666666666696</v>
      </c>
      <c r="J281" s="4">
        <v>3.3333333333333299</v>
      </c>
      <c r="K281" s="4">
        <v>0</v>
      </c>
      <c r="L281" s="4">
        <v>3.3333333333333299</v>
      </c>
      <c r="M281" s="4">
        <v>3.3333333333333299</v>
      </c>
      <c r="N281" s="4">
        <v>0</v>
      </c>
      <c r="O281" s="4">
        <v>6.6666666666666696</v>
      </c>
      <c r="P281" s="4">
        <v>3.3333333333333299</v>
      </c>
      <c r="Q281" s="4">
        <v>3.3333333333333299</v>
      </c>
      <c r="R281" s="4">
        <v>3.3333333333333299</v>
      </c>
      <c r="S281" s="4">
        <v>0</v>
      </c>
      <c r="T281" s="4">
        <v>0</v>
      </c>
      <c r="U281" s="4">
        <v>0</v>
      </c>
      <c r="V281" s="4">
        <v>0</v>
      </c>
      <c r="W281" s="4">
        <v>3.3333333333333299</v>
      </c>
      <c r="X281" s="4">
        <v>0</v>
      </c>
      <c r="Y281" s="4">
        <v>6.6666666666666696</v>
      </c>
      <c r="Z281" s="4">
        <v>0</v>
      </c>
      <c r="AA281" s="4">
        <v>0</v>
      </c>
      <c r="AB281" s="4">
        <v>0</v>
      </c>
      <c r="AC281" s="4">
        <v>6.6666666666666696</v>
      </c>
      <c r="AD281" s="4">
        <v>0</v>
      </c>
      <c r="AE281" s="4">
        <v>0</v>
      </c>
      <c r="AF281" s="4">
        <v>3.3333333333333299</v>
      </c>
      <c r="AG281" s="4">
        <v>13.3333333333333</v>
      </c>
      <c r="AH281" s="4">
        <v>3.3333333333333299</v>
      </c>
      <c r="AI281" s="4">
        <v>0</v>
      </c>
      <c r="AJ281" s="4">
        <v>0</v>
      </c>
      <c r="AK281" s="4">
        <v>20</v>
      </c>
      <c r="AL281" s="4">
        <v>13.3333333333333</v>
      </c>
      <c r="AM281" s="4">
        <v>23.3333333333333</v>
      </c>
      <c r="AN281" s="4">
        <v>33.3333333333333</v>
      </c>
      <c r="AO281" s="4">
        <v>13.3333333333333</v>
      </c>
      <c r="AP281" s="4">
        <v>16.6666666666667</v>
      </c>
      <c r="AQ281" s="4">
        <v>0</v>
      </c>
      <c r="AR281" s="4">
        <v>16.6666666666667</v>
      </c>
      <c r="AS281" s="4">
        <v>6.6666666666666696</v>
      </c>
      <c r="AT281" s="4">
        <v>33.3333333333333</v>
      </c>
      <c r="AU281" s="4">
        <v>3.3333333333333299</v>
      </c>
      <c r="AV281" s="4">
        <v>23.3333333333333</v>
      </c>
      <c r="AW281" s="4">
        <v>6.6666666666666696</v>
      </c>
      <c r="AX281" s="4">
        <v>0</v>
      </c>
      <c r="AY281" s="4">
        <v>13.3333333333333</v>
      </c>
      <c r="AZ281" s="4">
        <v>16.6666666666667</v>
      </c>
      <c r="BA281" s="4">
        <v>6.6666666666666696</v>
      </c>
      <c r="BB281" s="38">
        <v>30</v>
      </c>
    </row>
    <row r="282" spans="1:54" x14ac:dyDescent="0.3">
      <c r="A282" s="31" t="s">
        <v>19</v>
      </c>
      <c r="B282" s="5" t="s">
        <v>9</v>
      </c>
      <c r="C282" s="5" t="s">
        <v>168</v>
      </c>
      <c r="D282" s="9">
        <v>71.796309938972001</v>
      </c>
      <c r="E282" s="8">
        <v>60.841686880773402</v>
      </c>
      <c r="F282" s="8">
        <v>17.6349808555095</v>
      </c>
      <c r="G282" s="3">
        <v>1.85329016993241</v>
      </c>
      <c r="H282" s="4">
        <v>4.8624715773522196</v>
      </c>
      <c r="I282" s="4">
        <v>6.3983391997878298</v>
      </c>
      <c r="J282" s="4">
        <v>1.5097021753766</v>
      </c>
      <c r="K282" s="4">
        <v>1.25106426055526</v>
      </c>
      <c r="L282" s="4">
        <v>5.2543486666763597</v>
      </c>
      <c r="M282" s="4">
        <v>3.8148991575328699</v>
      </c>
      <c r="N282" s="4">
        <v>6.6153893064136504</v>
      </c>
      <c r="O282" s="4">
        <v>6.7143579490121601</v>
      </c>
      <c r="P282" s="4">
        <v>7.57383189333102</v>
      </c>
      <c r="Q282" s="4">
        <v>2.9491516845200798</v>
      </c>
      <c r="R282" s="4">
        <v>6.0259595766839498</v>
      </c>
      <c r="S282" s="4">
        <v>5.2237089296945101</v>
      </c>
      <c r="T282" s="4">
        <v>2.9566820888087002</v>
      </c>
      <c r="U282" s="4">
        <v>7.7322318121227598</v>
      </c>
      <c r="V282" s="4">
        <v>3.2815970758330399</v>
      </c>
      <c r="W282" s="4">
        <v>2.9646527288125699</v>
      </c>
      <c r="X282" s="4">
        <v>1.4046234790443901</v>
      </c>
      <c r="Y282" s="4">
        <v>6.7865218980253204</v>
      </c>
      <c r="Z282" s="4">
        <v>5.3949949839337199</v>
      </c>
      <c r="AA282" s="4">
        <v>5.2595331226139104</v>
      </c>
      <c r="AB282" s="4">
        <v>2.1529681584220701</v>
      </c>
      <c r="AC282" s="4">
        <v>12.5317178079919</v>
      </c>
      <c r="AD282" s="4">
        <v>2.7096531923361402</v>
      </c>
      <c r="AE282" s="4">
        <v>2.2307185096033999</v>
      </c>
      <c r="AF282" s="4">
        <v>8.5970029200183706</v>
      </c>
      <c r="AG282" s="4">
        <v>18.9287530540856</v>
      </c>
      <c r="AH282" s="4">
        <v>18.6308076318121</v>
      </c>
      <c r="AI282" s="4">
        <v>14.0058024678334</v>
      </c>
      <c r="AJ282" s="4">
        <v>18.647588410943101</v>
      </c>
      <c r="AK282" s="4">
        <v>23.651228078008199</v>
      </c>
      <c r="AL282" s="4">
        <v>11.6200471604841</v>
      </c>
      <c r="AM282" s="4">
        <v>13.5914129381361</v>
      </c>
      <c r="AN282" s="4">
        <v>30.023534779880201</v>
      </c>
      <c r="AO282" s="4">
        <v>20.416760032097699</v>
      </c>
      <c r="AP282" s="4">
        <v>25.882868836579199</v>
      </c>
      <c r="AQ282" s="4">
        <v>1.7220980175801099</v>
      </c>
      <c r="AR282" s="4">
        <v>20.271639694499299</v>
      </c>
      <c r="AS282" s="4">
        <v>7.5883428631943604</v>
      </c>
      <c r="AT282" s="4">
        <v>22.584290377291602</v>
      </c>
      <c r="AU282" s="4">
        <v>12.2333648980254</v>
      </c>
      <c r="AV282" s="4">
        <v>29.046977489522899</v>
      </c>
      <c r="AW282" s="4">
        <v>13.420963406361899</v>
      </c>
      <c r="AX282" s="4">
        <v>7.8044844932180597</v>
      </c>
      <c r="AY282" s="4">
        <v>10.2911288284938</v>
      </c>
      <c r="AZ282" s="4">
        <v>24.387829618919302</v>
      </c>
      <c r="BA282" s="4">
        <v>30.611717970591101</v>
      </c>
      <c r="BB282" s="38">
        <v>563</v>
      </c>
    </row>
    <row r="283" spans="1:54" x14ac:dyDescent="0.3">
      <c r="A283" s="31" t="s">
        <v>19</v>
      </c>
      <c r="B283" s="5" t="s">
        <v>9</v>
      </c>
      <c r="C283" s="5" t="s">
        <v>1</v>
      </c>
      <c r="D283" s="9">
        <v>51.723076923076903</v>
      </c>
      <c r="E283" s="8">
        <v>63.165616780714501</v>
      </c>
      <c r="F283" s="8">
        <v>25.490196078431399</v>
      </c>
      <c r="G283" s="3">
        <v>5.8823529411764701</v>
      </c>
      <c r="H283" s="4">
        <v>7.8431372549019596</v>
      </c>
      <c r="I283" s="4">
        <v>9.8039215686274499</v>
      </c>
      <c r="J283" s="4">
        <v>0</v>
      </c>
      <c r="K283" s="4">
        <v>5.8823529411764701</v>
      </c>
      <c r="L283" s="4">
        <v>9.8039215686274499</v>
      </c>
      <c r="M283" s="4">
        <v>3.9215686274509798</v>
      </c>
      <c r="N283" s="4">
        <v>15.6862745098039</v>
      </c>
      <c r="O283" s="4">
        <v>3.9215686274509798</v>
      </c>
      <c r="P283" s="4">
        <v>5.8823529411764701</v>
      </c>
      <c r="Q283" s="4">
        <v>5.8823529411764701</v>
      </c>
      <c r="R283" s="4">
        <v>11.764705882352899</v>
      </c>
      <c r="S283" s="4">
        <v>13.7254901960784</v>
      </c>
      <c r="T283" s="4">
        <v>3.9215686274509798</v>
      </c>
      <c r="U283" s="4">
        <v>13.7254901960784</v>
      </c>
      <c r="V283" s="4">
        <v>5.8823529411764701</v>
      </c>
      <c r="W283" s="4">
        <v>9.8039215686274499</v>
      </c>
      <c r="X283" s="4">
        <v>5.8823529411764701</v>
      </c>
      <c r="Y283" s="4">
        <v>3.9215686274509798</v>
      </c>
      <c r="Z283" s="4">
        <v>11.764705882352899</v>
      </c>
      <c r="AA283" s="4">
        <v>13.7254901960784</v>
      </c>
      <c r="AB283" s="4">
        <v>1.9607843137254899</v>
      </c>
      <c r="AC283" s="4">
        <v>21.568627450980401</v>
      </c>
      <c r="AD283" s="4">
        <v>7.8431372549019596</v>
      </c>
      <c r="AE283" s="4">
        <v>7.8431372549019596</v>
      </c>
      <c r="AF283" s="4">
        <v>7.8431372549019596</v>
      </c>
      <c r="AG283" s="4">
        <v>35.294117647058798</v>
      </c>
      <c r="AH283" s="4">
        <v>21.568627450980401</v>
      </c>
      <c r="AI283" s="4">
        <v>17.647058823529399</v>
      </c>
      <c r="AJ283" s="4">
        <v>21.568627450980401</v>
      </c>
      <c r="AK283" s="4">
        <v>39.2156862745098</v>
      </c>
      <c r="AL283" s="4">
        <v>17.647058823529399</v>
      </c>
      <c r="AM283" s="4">
        <v>7.8431372549019596</v>
      </c>
      <c r="AN283" s="4">
        <v>25.490196078431399</v>
      </c>
      <c r="AO283" s="4">
        <v>33.3333333333333</v>
      </c>
      <c r="AP283" s="4">
        <v>31.372549019607799</v>
      </c>
      <c r="AQ283" s="4">
        <v>3.9215686274509798</v>
      </c>
      <c r="AR283" s="4">
        <v>31.372549019607799</v>
      </c>
      <c r="AS283" s="4">
        <v>9.8039215686274499</v>
      </c>
      <c r="AT283" s="4">
        <v>15.6862745098039</v>
      </c>
      <c r="AU283" s="4">
        <v>13.7254901960784</v>
      </c>
      <c r="AV283" s="4">
        <v>17.647058823529399</v>
      </c>
      <c r="AW283" s="4">
        <v>31.372549019607799</v>
      </c>
      <c r="AX283" s="4">
        <v>15.6862745098039</v>
      </c>
      <c r="AY283" s="4">
        <v>3.9215686274509798</v>
      </c>
      <c r="AZ283" s="4">
        <v>31.372549019607799</v>
      </c>
      <c r="BA283" s="4">
        <v>37.254901960784302</v>
      </c>
      <c r="BB283" s="38">
        <v>52</v>
      </c>
    </row>
    <row r="284" spans="1:54" x14ac:dyDescent="0.3">
      <c r="A284" s="31" t="s">
        <v>19</v>
      </c>
      <c r="B284" s="5" t="s">
        <v>9</v>
      </c>
      <c r="C284" s="5" t="s">
        <v>2</v>
      </c>
      <c r="D284" s="9">
        <v>40.417647058823498</v>
      </c>
      <c r="E284" s="8">
        <v>60.269729403349203</v>
      </c>
      <c r="F284" s="8">
        <v>35.294117647058798</v>
      </c>
      <c r="G284" s="3">
        <v>1.9607843137254899</v>
      </c>
      <c r="H284" s="4">
        <v>9.8039215686274499</v>
      </c>
      <c r="I284" s="4">
        <v>13.7254901960784</v>
      </c>
      <c r="J284" s="4">
        <v>5.8823529411764701</v>
      </c>
      <c r="K284" s="4">
        <v>0</v>
      </c>
      <c r="L284" s="4">
        <v>9.8039215686274499</v>
      </c>
      <c r="M284" s="4">
        <v>9.8039215686274499</v>
      </c>
      <c r="N284" s="4">
        <v>9.8039215686274499</v>
      </c>
      <c r="O284" s="4">
        <v>13.7254901960784</v>
      </c>
      <c r="P284" s="4">
        <v>15.6862745098039</v>
      </c>
      <c r="Q284" s="4">
        <v>5.8823529411764701</v>
      </c>
      <c r="R284" s="4">
        <v>11.764705882352899</v>
      </c>
      <c r="S284" s="4">
        <v>11.764705882352899</v>
      </c>
      <c r="T284" s="4">
        <v>5.8823529411764701</v>
      </c>
      <c r="U284" s="4">
        <v>13.7254901960784</v>
      </c>
      <c r="V284" s="4">
        <v>5.8823529411764701</v>
      </c>
      <c r="W284" s="4">
        <v>3.9215686274509798</v>
      </c>
      <c r="X284" s="4">
        <v>1.9607843137254899</v>
      </c>
      <c r="Y284" s="4">
        <v>13.7254901960784</v>
      </c>
      <c r="Z284" s="4">
        <v>11.764705882352899</v>
      </c>
      <c r="AA284" s="4">
        <v>7.8431372549019596</v>
      </c>
      <c r="AB284" s="4">
        <v>3.9215686274509798</v>
      </c>
      <c r="AC284" s="4">
        <v>19.6078431372549</v>
      </c>
      <c r="AD284" s="4">
        <v>3.9215686274509798</v>
      </c>
      <c r="AE284" s="4">
        <v>3.9215686274509798</v>
      </c>
      <c r="AF284" s="4">
        <v>13.7254901960784</v>
      </c>
      <c r="AG284" s="4">
        <v>31.372549019607799</v>
      </c>
      <c r="AH284" s="4">
        <v>17.647058823529399</v>
      </c>
      <c r="AI284" s="4">
        <v>23.529411764705898</v>
      </c>
      <c r="AJ284" s="4">
        <v>29.411764705882401</v>
      </c>
      <c r="AK284" s="4">
        <v>29.411764705882401</v>
      </c>
      <c r="AL284" s="4">
        <v>23.529411764705898</v>
      </c>
      <c r="AM284" s="4">
        <v>19.6078431372549</v>
      </c>
      <c r="AN284" s="4">
        <v>45.098039215686299</v>
      </c>
      <c r="AO284" s="4">
        <v>41.176470588235297</v>
      </c>
      <c r="AP284" s="4">
        <v>33.3333333333333</v>
      </c>
      <c r="AQ284" s="4">
        <v>0</v>
      </c>
      <c r="AR284" s="4">
        <v>29.411764705882401</v>
      </c>
      <c r="AS284" s="4">
        <v>7.8431372549019596</v>
      </c>
      <c r="AT284" s="4">
        <v>33.3333333333333</v>
      </c>
      <c r="AU284" s="4">
        <v>21.568627450980401</v>
      </c>
      <c r="AV284" s="4">
        <v>47.058823529411796</v>
      </c>
      <c r="AW284" s="4">
        <v>19.6078431372549</v>
      </c>
      <c r="AX284" s="4">
        <v>13.7254901960784</v>
      </c>
      <c r="AY284" s="4">
        <v>15.6862745098039</v>
      </c>
      <c r="AZ284" s="4">
        <v>31.372549019607799</v>
      </c>
      <c r="BA284" s="4">
        <v>52.941176470588204</v>
      </c>
      <c r="BB284" s="38">
        <v>51</v>
      </c>
    </row>
    <row r="285" spans="1:54" x14ac:dyDescent="0.3">
      <c r="A285" s="31" t="s">
        <v>19</v>
      </c>
      <c r="B285" s="5" t="s">
        <v>9</v>
      </c>
      <c r="C285" s="5" t="s">
        <v>3</v>
      </c>
      <c r="D285" s="9">
        <v>68.442222222222199</v>
      </c>
      <c r="E285" s="8">
        <v>56.857250736369402</v>
      </c>
      <c r="F285" s="8">
        <v>15.5555555555556</v>
      </c>
      <c r="G285" s="3">
        <v>2.2222222222222201</v>
      </c>
      <c r="H285" s="4">
        <v>4.4444444444444402</v>
      </c>
      <c r="I285" s="4">
        <v>5.5555555555555598</v>
      </c>
      <c r="J285" s="4">
        <v>1.1111111111111101</v>
      </c>
      <c r="K285" s="4">
        <v>1.1111111111111101</v>
      </c>
      <c r="L285" s="4">
        <v>5.5555555555555598</v>
      </c>
      <c r="M285" s="4">
        <v>3.3333333333333299</v>
      </c>
      <c r="N285" s="4">
        <v>6.6666666666666696</v>
      </c>
      <c r="O285" s="4">
        <v>8.8888888888888893</v>
      </c>
      <c r="P285" s="4">
        <v>7.7777777777777803</v>
      </c>
      <c r="Q285" s="4">
        <v>3.3333333333333299</v>
      </c>
      <c r="R285" s="4">
        <v>4.4444444444444402</v>
      </c>
      <c r="S285" s="4">
        <v>3.3333333333333299</v>
      </c>
      <c r="T285" s="4">
        <v>3.3333333333333299</v>
      </c>
      <c r="U285" s="4">
        <v>8.8888888888888893</v>
      </c>
      <c r="V285" s="4">
        <v>3.3333333333333299</v>
      </c>
      <c r="W285" s="4">
        <v>1.1111111111111101</v>
      </c>
      <c r="X285" s="4">
        <v>1.1111111111111101</v>
      </c>
      <c r="Y285" s="4">
        <v>8.8888888888888893</v>
      </c>
      <c r="Z285" s="4">
        <v>4.4444444444444402</v>
      </c>
      <c r="AA285" s="4">
        <v>4.4444444444444402</v>
      </c>
      <c r="AB285" s="4">
        <v>3.3333333333333299</v>
      </c>
      <c r="AC285" s="4">
        <v>10</v>
      </c>
      <c r="AD285" s="4">
        <v>2.2222222222222201</v>
      </c>
      <c r="AE285" s="4">
        <v>2.2222222222222201</v>
      </c>
      <c r="AF285" s="4">
        <v>14.4444444444444</v>
      </c>
      <c r="AG285" s="4">
        <v>18.8888888888889</v>
      </c>
      <c r="AH285" s="4">
        <v>26.6666666666667</v>
      </c>
      <c r="AI285" s="4">
        <v>13.3333333333333</v>
      </c>
      <c r="AJ285" s="4">
        <v>17.7777777777778</v>
      </c>
      <c r="AK285" s="4">
        <v>27.7777777777778</v>
      </c>
      <c r="AL285" s="4">
        <v>10</v>
      </c>
      <c r="AM285" s="4">
        <v>14.4444444444444</v>
      </c>
      <c r="AN285" s="4">
        <v>43.3333333333333</v>
      </c>
      <c r="AO285" s="4">
        <v>16.6666666666667</v>
      </c>
      <c r="AP285" s="4">
        <v>28.8888888888889</v>
      </c>
      <c r="AQ285" s="4">
        <v>2.2222222222222201</v>
      </c>
      <c r="AR285" s="4">
        <v>18.8888888888889</v>
      </c>
      <c r="AS285" s="4">
        <v>6.6666666666666696</v>
      </c>
      <c r="AT285" s="4">
        <v>16.6666666666667</v>
      </c>
      <c r="AU285" s="4">
        <v>14.4444444444444</v>
      </c>
      <c r="AV285" s="4">
        <v>34.4444444444444</v>
      </c>
      <c r="AW285" s="4">
        <v>10</v>
      </c>
      <c r="AX285" s="4">
        <v>5.5555555555555598</v>
      </c>
      <c r="AY285" s="4">
        <v>11.1111111111111</v>
      </c>
      <c r="AZ285" s="4">
        <v>26.6666666666667</v>
      </c>
      <c r="BA285" s="4">
        <v>32.2222222222222</v>
      </c>
      <c r="BB285" s="38">
        <v>90</v>
      </c>
    </row>
    <row r="286" spans="1:54" x14ac:dyDescent="0.3">
      <c r="A286" s="31" t="s">
        <v>19</v>
      </c>
      <c r="B286" s="5" t="s">
        <v>9</v>
      </c>
      <c r="C286" s="5" t="s">
        <v>4</v>
      </c>
      <c r="D286" s="9">
        <v>79.591791044776102</v>
      </c>
      <c r="E286" s="8">
        <v>61.991936231015501</v>
      </c>
      <c r="F286" s="8">
        <v>13.4328358208955</v>
      </c>
      <c r="G286" s="3">
        <v>1.4925373134328399</v>
      </c>
      <c r="H286" s="4">
        <v>2.23880597014925</v>
      </c>
      <c r="I286" s="4">
        <v>4.4776119402985097</v>
      </c>
      <c r="J286" s="4">
        <v>0</v>
      </c>
      <c r="K286" s="4">
        <v>1.4925373134328399</v>
      </c>
      <c r="L286" s="4">
        <v>2.98507462686567</v>
      </c>
      <c r="M286" s="4">
        <v>2.98507462686567</v>
      </c>
      <c r="N286" s="4">
        <v>6.7164179104477597</v>
      </c>
      <c r="O286" s="4">
        <v>5.2238805970149302</v>
      </c>
      <c r="P286" s="4">
        <v>4.4776119402985097</v>
      </c>
      <c r="Q286" s="4">
        <v>0</v>
      </c>
      <c r="R286" s="4">
        <v>2.98507462686567</v>
      </c>
      <c r="S286" s="4">
        <v>2.98507462686567</v>
      </c>
      <c r="T286" s="4">
        <v>1.4925373134328399</v>
      </c>
      <c r="U286" s="4">
        <v>5.9701492537313401</v>
      </c>
      <c r="V286" s="4">
        <v>2.98507462686567</v>
      </c>
      <c r="W286" s="4">
        <v>2.98507462686567</v>
      </c>
      <c r="X286" s="4">
        <v>0.74626865671641796</v>
      </c>
      <c r="Y286" s="4">
        <v>5.9701492537313401</v>
      </c>
      <c r="Z286" s="4">
        <v>3.7313432835820901</v>
      </c>
      <c r="AA286" s="4">
        <v>4.4776119402985097</v>
      </c>
      <c r="AB286" s="4">
        <v>1.4925373134328399</v>
      </c>
      <c r="AC286" s="4">
        <v>10.4477611940299</v>
      </c>
      <c r="AD286" s="4">
        <v>2.98507462686567</v>
      </c>
      <c r="AE286" s="4">
        <v>0.74626865671641796</v>
      </c>
      <c r="AF286" s="4">
        <v>5.9701492537313401</v>
      </c>
      <c r="AG286" s="4">
        <v>12.686567164179101</v>
      </c>
      <c r="AH286" s="4">
        <v>23.880597014925399</v>
      </c>
      <c r="AI286" s="4">
        <v>14.179104477611901</v>
      </c>
      <c r="AJ286" s="4">
        <v>17.164179104477601</v>
      </c>
      <c r="AK286" s="4">
        <v>20.8955223880597</v>
      </c>
      <c r="AL286" s="4">
        <v>6.7164179104477597</v>
      </c>
      <c r="AM286" s="4">
        <v>14.9253731343284</v>
      </c>
      <c r="AN286" s="4">
        <v>23.880597014925399</v>
      </c>
      <c r="AO286" s="4">
        <v>17.910447761194</v>
      </c>
      <c r="AP286" s="4">
        <v>28.358208955223901</v>
      </c>
      <c r="AQ286" s="4">
        <v>3.7313432835820901</v>
      </c>
      <c r="AR286" s="4">
        <v>22.388059701492502</v>
      </c>
      <c r="AS286" s="4">
        <v>9.7014925373134293</v>
      </c>
      <c r="AT286" s="4">
        <v>16.417910447761201</v>
      </c>
      <c r="AU286" s="4">
        <v>7.4626865671641802</v>
      </c>
      <c r="AV286" s="4">
        <v>27.611940298507498</v>
      </c>
      <c r="AW286" s="4">
        <v>13.4328358208955</v>
      </c>
      <c r="AX286" s="4">
        <v>9.7014925373134293</v>
      </c>
      <c r="AY286" s="4">
        <v>7.4626865671641802</v>
      </c>
      <c r="AZ286" s="4">
        <v>25.373134328358201</v>
      </c>
      <c r="BA286" s="4">
        <v>26.119402985074601</v>
      </c>
      <c r="BB286" s="38">
        <v>134</v>
      </c>
    </row>
    <row r="287" spans="1:54" x14ac:dyDescent="0.3">
      <c r="A287" s="31" t="s">
        <v>19</v>
      </c>
      <c r="B287" s="5" t="s">
        <v>9</v>
      </c>
      <c r="C287" s="5" t="s">
        <v>5</v>
      </c>
      <c r="D287" s="9">
        <v>94.1606557377049</v>
      </c>
      <c r="E287" s="8">
        <v>50.742048283738598</v>
      </c>
      <c r="F287" s="8">
        <v>9.0163934426229506</v>
      </c>
      <c r="G287" s="3">
        <v>0</v>
      </c>
      <c r="H287" s="4">
        <v>4.0983606557377001</v>
      </c>
      <c r="I287" s="4">
        <v>2.4590163934426199</v>
      </c>
      <c r="J287" s="4">
        <v>0</v>
      </c>
      <c r="K287" s="4">
        <v>0.81967213114754101</v>
      </c>
      <c r="L287" s="4">
        <v>1.63934426229508</v>
      </c>
      <c r="M287" s="4">
        <v>0.81967213114754101</v>
      </c>
      <c r="N287" s="4">
        <v>1.63934426229508</v>
      </c>
      <c r="O287" s="4">
        <v>1.63934426229508</v>
      </c>
      <c r="P287" s="4">
        <v>4.9180327868852496</v>
      </c>
      <c r="Q287" s="4">
        <v>0.81967213114754101</v>
      </c>
      <c r="R287" s="4">
        <v>3.27868852459016</v>
      </c>
      <c r="S287" s="4">
        <v>0.81967213114754101</v>
      </c>
      <c r="T287" s="4">
        <v>1.63934426229508</v>
      </c>
      <c r="U287" s="4">
        <v>1.63934426229508</v>
      </c>
      <c r="V287" s="4">
        <v>1.63934426229508</v>
      </c>
      <c r="W287" s="4">
        <v>1.63934426229508</v>
      </c>
      <c r="X287" s="4">
        <v>0</v>
      </c>
      <c r="Y287" s="4">
        <v>2.4590163934426199</v>
      </c>
      <c r="Z287" s="4">
        <v>0.81967213114754101</v>
      </c>
      <c r="AA287" s="4">
        <v>0.81967213114754101</v>
      </c>
      <c r="AB287" s="4">
        <v>0</v>
      </c>
      <c r="AC287" s="4">
        <v>6.5573770491803298</v>
      </c>
      <c r="AD287" s="4">
        <v>0</v>
      </c>
      <c r="AE287" s="4">
        <v>0</v>
      </c>
      <c r="AF287" s="4">
        <v>3.27868852459016</v>
      </c>
      <c r="AG287" s="4">
        <v>10.655737704918</v>
      </c>
      <c r="AH287" s="4">
        <v>12.2950819672131</v>
      </c>
      <c r="AI287" s="4">
        <v>8.1967213114754092</v>
      </c>
      <c r="AJ287" s="4">
        <v>13.1147540983607</v>
      </c>
      <c r="AK287" s="4">
        <v>13.934426229508199</v>
      </c>
      <c r="AL287" s="4">
        <v>5.7377049180327901</v>
      </c>
      <c r="AM287" s="4">
        <v>10.655737704918</v>
      </c>
      <c r="AN287" s="4">
        <v>18.8524590163934</v>
      </c>
      <c r="AO287" s="4">
        <v>7.3770491803278704</v>
      </c>
      <c r="AP287" s="4">
        <v>13.934426229508199</v>
      </c>
      <c r="AQ287" s="4">
        <v>1.63934426229508</v>
      </c>
      <c r="AR287" s="4">
        <v>12.2950819672131</v>
      </c>
      <c r="AS287" s="4">
        <v>6.5573770491803298</v>
      </c>
      <c r="AT287" s="4">
        <v>21.311475409836099</v>
      </c>
      <c r="AU287" s="4">
        <v>6.5573770491803298</v>
      </c>
      <c r="AV287" s="4">
        <v>21.311475409836099</v>
      </c>
      <c r="AW287" s="4">
        <v>7.3770491803278704</v>
      </c>
      <c r="AX287" s="4">
        <v>2.4590163934426199</v>
      </c>
      <c r="AY287" s="4">
        <v>11.4754098360656</v>
      </c>
      <c r="AZ287" s="4">
        <v>13.1147540983607</v>
      </c>
      <c r="BA287" s="4">
        <v>16.393442622950801</v>
      </c>
      <c r="BB287" s="38">
        <v>122</v>
      </c>
    </row>
    <row r="288" spans="1:54" x14ac:dyDescent="0.3">
      <c r="A288" s="31" t="s">
        <v>19</v>
      </c>
      <c r="B288" s="5" t="s">
        <v>9</v>
      </c>
      <c r="C288" s="5" t="s">
        <v>6</v>
      </c>
      <c r="D288" s="9">
        <v>91.496774193548404</v>
      </c>
      <c r="E288" s="8">
        <v>53.014381665677398</v>
      </c>
      <c r="F288" s="8">
        <v>6.4516129032258096</v>
      </c>
      <c r="G288" s="3">
        <v>2.1505376344085998</v>
      </c>
      <c r="H288" s="4">
        <v>0</v>
      </c>
      <c r="I288" s="4">
        <v>2.1505376344085998</v>
      </c>
      <c r="J288" s="4">
        <v>0</v>
      </c>
      <c r="K288" s="4">
        <v>1.0752688172042999</v>
      </c>
      <c r="L288" s="4">
        <v>1.0752688172042999</v>
      </c>
      <c r="M288" s="4">
        <v>0</v>
      </c>
      <c r="N288" s="4">
        <v>3.2258064516128999</v>
      </c>
      <c r="O288" s="4">
        <v>4.3010752688171996</v>
      </c>
      <c r="P288" s="4">
        <v>4.3010752688171996</v>
      </c>
      <c r="Q288" s="4">
        <v>1.0752688172042999</v>
      </c>
      <c r="R288" s="4">
        <v>4.3010752688171996</v>
      </c>
      <c r="S288" s="4">
        <v>1.0752688172042999</v>
      </c>
      <c r="T288" s="4">
        <v>1.0752688172042999</v>
      </c>
      <c r="U288" s="4">
        <v>2.1505376344085998</v>
      </c>
      <c r="V288" s="4">
        <v>0</v>
      </c>
      <c r="W288" s="4">
        <v>2.1505376344085998</v>
      </c>
      <c r="X288" s="4">
        <v>1.0752688172042999</v>
      </c>
      <c r="Y288" s="4">
        <v>2.1505376344085998</v>
      </c>
      <c r="Z288" s="4">
        <v>1.0752688172042999</v>
      </c>
      <c r="AA288" s="4">
        <v>3.2258064516128999</v>
      </c>
      <c r="AB288" s="4">
        <v>2.1505376344085998</v>
      </c>
      <c r="AC288" s="4">
        <v>9.67741935483871</v>
      </c>
      <c r="AD288" s="4">
        <v>2.1505376344085998</v>
      </c>
      <c r="AE288" s="4">
        <v>1.0752688172042999</v>
      </c>
      <c r="AF288" s="4">
        <v>4.3010752688171996</v>
      </c>
      <c r="AG288" s="4">
        <v>6.4516129032258096</v>
      </c>
      <c r="AH288" s="4">
        <v>8.6021505376344098</v>
      </c>
      <c r="AI288" s="4">
        <v>5.3763440860215104</v>
      </c>
      <c r="AJ288" s="4">
        <v>12.9032258064516</v>
      </c>
      <c r="AK288" s="4">
        <v>12.9032258064516</v>
      </c>
      <c r="AL288" s="4">
        <v>7.5268817204301097</v>
      </c>
      <c r="AM288" s="4">
        <v>8.6021505376344098</v>
      </c>
      <c r="AN288" s="4">
        <v>13.9784946236559</v>
      </c>
      <c r="AO288" s="4">
        <v>5.3763440860215104</v>
      </c>
      <c r="AP288" s="4">
        <v>21.505376344085999</v>
      </c>
      <c r="AQ288" s="4">
        <v>0</v>
      </c>
      <c r="AR288" s="4">
        <v>10.752688172042999</v>
      </c>
      <c r="AS288" s="4">
        <v>6.4516129032258096</v>
      </c>
      <c r="AT288" s="4">
        <v>22.580645161290299</v>
      </c>
      <c r="AU288" s="4">
        <v>5.3763440860215104</v>
      </c>
      <c r="AV288" s="4">
        <v>16.129032258064498</v>
      </c>
      <c r="AW288" s="4">
        <v>7.5268817204301097</v>
      </c>
      <c r="AX288" s="4">
        <v>2.1505376344085998</v>
      </c>
      <c r="AY288" s="4">
        <v>7.5268817204301097</v>
      </c>
      <c r="AZ288" s="4">
        <v>17.204301075268798</v>
      </c>
      <c r="BA288" s="4">
        <v>15.0537634408602</v>
      </c>
      <c r="BB288" s="38">
        <v>93</v>
      </c>
    </row>
    <row r="289" spans="1:54" x14ac:dyDescent="0.3">
      <c r="A289" s="31" t="s">
        <v>19</v>
      </c>
      <c r="B289" s="5" t="s">
        <v>9</v>
      </c>
      <c r="C289" s="5" t="s">
        <v>7</v>
      </c>
      <c r="D289" s="9">
        <v>116.590476190476</v>
      </c>
      <c r="E289" s="8">
        <v>39.460637409473101</v>
      </c>
      <c r="F289" s="8">
        <v>0</v>
      </c>
      <c r="G289" s="3">
        <v>0</v>
      </c>
      <c r="H289" s="4">
        <v>0</v>
      </c>
      <c r="I289" s="4">
        <v>0</v>
      </c>
      <c r="J289" s="4">
        <v>0</v>
      </c>
      <c r="K289" s="4">
        <v>0</v>
      </c>
      <c r="L289" s="4">
        <v>4.7619047619047601</v>
      </c>
      <c r="M289" s="4">
        <v>0</v>
      </c>
      <c r="N289" s="4">
        <v>0</v>
      </c>
      <c r="O289" s="4">
        <v>0</v>
      </c>
      <c r="P289" s="4">
        <v>0</v>
      </c>
      <c r="Q289" s="4">
        <v>4.7619047619047601</v>
      </c>
      <c r="R289" s="4">
        <v>0</v>
      </c>
      <c r="S289" s="4">
        <v>0</v>
      </c>
      <c r="T289" s="4">
        <v>0</v>
      </c>
      <c r="U289" s="4">
        <v>4.7619047619047601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4.7619047619047601</v>
      </c>
      <c r="AB289" s="4">
        <v>0</v>
      </c>
      <c r="AC289" s="4">
        <v>9.5238095238095202</v>
      </c>
      <c r="AD289" s="4">
        <v>0</v>
      </c>
      <c r="AE289" s="4">
        <v>0</v>
      </c>
      <c r="AF289" s="4">
        <v>0</v>
      </c>
      <c r="AG289" s="4">
        <v>9.5238095238095202</v>
      </c>
      <c r="AH289" s="4">
        <v>9.5238095238095202</v>
      </c>
      <c r="AI289" s="4">
        <v>4.7619047619047601</v>
      </c>
      <c r="AJ289" s="4">
        <v>4.7619047619047601</v>
      </c>
      <c r="AK289" s="4">
        <v>19.047619047619001</v>
      </c>
      <c r="AL289" s="4">
        <v>0</v>
      </c>
      <c r="AM289" s="4">
        <v>9.5238095238095202</v>
      </c>
      <c r="AN289" s="4">
        <v>9.5238095238095202</v>
      </c>
      <c r="AO289" s="4">
        <v>4.7619047619047601</v>
      </c>
      <c r="AP289" s="4">
        <v>14.285714285714301</v>
      </c>
      <c r="AQ289" s="4">
        <v>0</v>
      </c>
      <c r="AR289" s="4">
        <v>4.7619047619047601</v>
      </c>
      <c r="AS289" s="4">
        <v>4.7619047619047601</v>
      </c>
      <c r="AT289" s="4">
        <v>38.095238095238102</v>
      </c>
      <c r="AU289" s="4">
        <v>9.5238095238095202</v>
      </c>
      <c r="AV289" s="4">
        <v>4.7619047619047601</v>
      </c>
      <c r="AW289" s="4">
        <v>0</v>
      </c>
      <c r="AX289" s="4">
        <v>0</v>
      </c>
      <c r="AY289" s="4">
        <v>4.7619047619047601</v>
      </c>
      <c r="AZ289" s="4">
        <v>23.8095238095238</v>
      </c>
      <c r="BA289" s="4">
        <v>9.5238095238095202</v>
      </c>
      <c r="BB289" s="38">
        <v>21</v>
      </c>
    </row>
    <row r="290" spans="1:54" x14ac:dyDescent="0.3">
      <c r="A290" s="31" t="s">
        <v>20</v>
      </c>
      <c r="B290" s="5" t="s">
        <v>168</v>
      </c>
      <c r="C290" s="5" t="s">
        <v>168</v>
      </c>
      <c r="D290" s="9">
        <v>60.802779897668103</v>
      </c>
      <c r="E290" s="8">
        <v>68.009300991865402</v>
      </c>
      <c r="F290" s="8">
        <v>26.981905062585099</v>
      </c>
      <c r="G290" s="3">
        <v>3.1876848632268899</v>
      </c>
      <c r="H290" s="4">
        <v>7.2568001789952303</v>
      </c>
      <c r="I290" s="4">
        <v>13.1054967887194</v>
      </c>
      <c r="J290" s="4">
        <v>2.39076375792312</v>
      </c>
      <c r="K290" s="4">
        <v>4.0388116052610004</v>
      </c>
      <c r="L290" s="4">
        <v>4.23406918626916</v>
      </c>
      <c r="M290" s="4">
        <v>3.60612841428543</v>
      </c>
      <c r="N290" s="4">
        <v>7.7483948426147498</v>
      </c>
      <c r="O290" s="4">
        <v>11.2359834742188</v>
      </c>
      <c r="P290" s="4">
        <v>9.5653614870787997</v>
      </c>
      <c r="Q290" s="4">
        <v>2.9953363655783098</v>
      </c>
      <c r="R290" s="4">
        <v>11.205434689455</v>
      </c>
      <c r="S290" s="4">
        <v>8.3024202942571605</v>
      </c>
      <c r="T290" s="4">
        <v>4.0614965762392998</v>
      </c>
      <c r="U290" s="4">
        <v>14.2823842885843</v>
      </c>
      <c r="V290" s="4">
        <v>7.0416421213344602</v>
      </c>
      <c r="W290" s="4">
        <v>7.0034155464688101</v>
      </c>
      <c r="X290" s="4">
        <v>2.0825097353206301</v>
      </c>
      <c r="Y290" s="4">
        <v>9.2925976343820498</v>
      </c>
      <c r="Z290" s="4">
        <v>17.6713313431611</v>
      </c>
      <c r="AA290" s="4">
        <v>12.734786056518599</v>
      </c>
      <c r="AB290" s="4">
        <v>2.2966411207228199</v>
      </c>
      <c r="AC290" s="4">
        <v>18.313341093802901</v>
      </c>
      <c r="AD290" s="4">
        <v>6.2170121523558501</v>
      </c>
      <c r="AE290" s="4">
        <v>3.7620195574483599</v>
      </c>
      <c r="AF290" s="4">
        <v>10.222193410991901</v>
      </c>
      <c r="AG290" s="4">
        <v>21.0771898375219</v>
      </c>
      <c r="AH290" s="4">
        <v>20.574361534589499</v>
      </c>
      <c r="AI290" s="4">
        <v>9.5329108784203207</v>
      </c>
      <c r="AJ290" s="4">
        <v>25.0828047756305</v>
      </c>
      <c r="AK290" s="4">
        <v>32.480215914860203</v>
      </c>
      <c r="AL290" s="4">
        <v>18.7374413299708</v>
      </c>
      <c r="AM290" s="4">
        <v>28.4942175057306</v>
      </c>
      <c r="AN290" s="4">
        <v>38.699381565929997</v>
      </c>
      <c r="AO290" s="4">
        <v>33.492078543791898</v>
      </c>
      <c r="AP290" s="4">
        <v>29.220300611775102</v>
      </c>
      <c r="AQ290" s="4">
        <v>6.3698930612170201</v>
      </c>
      <c r="AR290" s="4">
        <v>28.369789643901001</v>
      </c>
      <c r="AS290" s="4">
        <v>16.305293477028499</v>
      </c>
      <c r="AT290" s="4">
        <v>30.870370606859201</v>
      </c>
      <c r="AU290" s="4">
        <v>15.068652599333401</v>
      </c>
      <c r="AV290" s="4">
        <v>24.1317068014394</v>
      </c>
      <c r="AW290" s="4">
        <v>24.691140206462698</v>
      </c>
      <c r="AX290" s="4">
        <v>14.929848348419499</v>
      </c>
      <c r="AY290" s="4">
        <v>16.180470802809999</v>
      </c>
      <c r="AZ290" s="4">
        <v>23.349426730860099</v>
      </c>
      <c r="BA290" s="4">
        <v>29.743323547931102</v>
      </c>
      <c r="BB290" s="38">
        <v>3499</v>
      </c>
    </row>
    <row r="291" spans="1:54" x14ac:dyDescent="0.3">
      <c r="A291" s="31" t="s">
        <v>20</v>
      </c>
      <c r="B291" s="5" t="s">
        <v>168</v>
      </c>
      <c r="C291" s="5" t="s">
        <v>1</v>
      </c>
      <c r="D291" s="9">
        <v>24.892234130209602</v>
      </c>
      <c r="E291" s="8">
        <v>63.802217534995897</v>
      </c>
      <c r="F291" s="8">
        <v>47.236826902762097</v>
      </c>
      <c r="G291" s="3">
        <v>3.52102718265377</v>
      </c>
      <c r="H291" s="4">
        <v>12.8471359095397</v>
      </c>
      <c r="I291" s="4">
        <v>23.927656656649901</v>
      </c>
      <c r="J291" s="4">
        <v>3.52102718265377</v>
      </c>
      <c r="K291" s="4">
        <v>7.04205436530754</v>
      </c>
      <c r="L291" s="4">
        <v>4.7702031459342402</v>
      </c>
      <c r="M291" s="4">
        <v>5.6918311906383003</v>
      </c>
      <c r="N291" s="4">
        <v>14.714798283357799</v>
      </c>
      <c r="O291" s="4">
        <v>18.122575112417799</v>
      </c>
      <c r="P291" s="4">
        <v>17.605135913268899</v>
      </c>
      <c r="Q291" s="4">
        <v>7.0542575075125704</v>
      </c>
      <c r="R291" s="4">
        <v>20.091284697624801</v>
      </c>
      <c r="S291" s="4">
        <v>23.309170246112199</v>
      </c>
      <c r="T291" s="4">
        <v>4.5559055809516398</v>
      </c>
      <c r="U291" s="4">
        <v>24.659393420781399</v>
      </c>
      <c r="V291" s="4">
        <v>19.2707038643095</v>
      </c>
      <c r="W291" s="4">
        <v>21.971150213647999</v>
      </c>
      <c r="X291" s="4">
        <v>4.4548583695628601</v>
      </c>
      <c r="Y291" s="4">
        <v>16.469210303582202</v>
      </c>
      <c r="Z291" s="4">
        <v>37.191184553949697</v>
      </c>
      <c r="AA291" s="4">
        <v>37.191184553949697</v>
      </c>
      <c r="AB291" s="4">
        <v>4.2527639467852998</v>
      </c>
      <c r="AC291" s="4">
        <v>27.347636627914898</v>
      </c>
      <c r="AD291" s="4">
        <v>14.0841087306151</v>
      </c>
      <c r="AE291" s="4">
        <v>7.4584463530676999</v>
      </c>
      <c r="AF291" s="4">
        <v>12.4307439217795</v>
      </c>
      <c r="AG291" s="4">
        <v>35.032583688170199</v>
      </c>
      <c r="AH291" s="4">
        <v>29.732738200882</v>
      </c>
      <c r="AI291" s="4">
        <v>16.986649502731101</v>
      </c>
      <c r="AJ291" s="4">
        <v>34.907130192371397</v>
      </c>
      <c r="AK291" s="4">
        <v>52.839814024216601</v>
      </c>
      <c r="AL291" s="4">
        <v>28.8999542253617</v>
      </c>
      <c r="AM291" s="4">
        <v>33.354812594924603</v>
      </c>
      <c r="AN291" s="4">
        <v>50.7578540854159</v>
      </c>
      <c r="AO291" s="4">
        <v>43.2994077323482</v>
      </c>
      <c r="AP291" s="4">
        <v>52.625516459233999</v>
      </c>
      <c r="AQ291" s="4">
        <v>10.9794735357215</v>
      </c>
      <c r="AR291" s="4">
        <v>38.327110163636398</v>
      </c>
      <c r="AS291" s="4">
        <v>15.6364263280619</v>
      </c>
      <c r="AT291" s="4">
        <v>22.476386270591899</v>
      </c>
      <c r="AU291" s="4">
        <v>26.830197428765999</v>
      </c>
      <c r="AV291" s="4">
        <v>21.870103002259199</v>
      </c>
      <c r="AW291" s="4">
        <v>41.1286037243636</v>
      </c>
      <c r="AX291" s="4">
        <v>24.861487843559001</v>
      </c>
      <c r="AY291" s="4">
        <v>14.9168927061354</v>
      </c>
      <c r="AZ291" s="4">
        <v>23.1959198925184</v>
      </c>
      <c r="BA291" s="4">
        <v>53.4583004347543</v>
      </c>
      <c r="BB291" s="38">
        <v>159</v>
      </c>
    </row>
    <row r="292" spans="1:54" x14ac:dyDescent="0.3">
      <c r="A292" s="31" t="s">
        <v>20</v>
      </c>
      <c r="B292" s="5" t="s">
        <v>168</v>
      </c>
      <c r="C292" s="5" t="s">
        <v>2</v>
      </c>
      <c r="D292" s="9">
        <v>31.736144554534999</v>
      </c>
      <c r="E292" s="8">
        <v>65.568982984287999</v>
      </c>
      <c r="F292" s="8">
        <v>42.191671862222201</v>
      </c>
      <c r="G292" s="3">
        <v>0</v>
      </c>
      <c r="H292" s="4">
        <v>10.753138638333301</v>
      </c>
      <c r="I292" s="4">
        <v>23.835425758888899</v>
      </c>
      <c r="J292" s="4">
        <v>2.7395898277777802</v>
      </c>
      <c r="K292" s="4">
        <v>5.4791796555555603</v>
      </c>
      <c r="L292" s="4">
        <v>2.7395898277777802</v>
      </c>
      <c r="M292" s="4">
        <v>5.4791796555555603</v>
      </c>
      <c r="N292" s="4">
        <v>10.5479179655556</v>
      </c>
      <c r="O292" s="4">
        <v>18.766687448888899</v>
      </c>
      <c r="P292" s="4">
        <v>7.8083281377777798</v>
      </c>
      <c r="Q292" s="4">
        <v>2.5343691549999998</v>
      </c>
      <c r="R292" s="4">
        <v>18.356246103333302</v>
      </c>
      <c r="S292" s="4">
        <v>15.6166562755556</v>
      </c>
      <c r="T292" s="4">
        <v>8.0135488105555606</v>
      </c>
      <c r="U292" s="4">
        <v>21.301056603888899</v>
      </c>
      <c r="V292" s="4">
        <v>13.4927284661111</v>
      </c>
      <c r="W292" s="4">
        <v>7.8083281377777798</v>
      </c>
      <c r="X292" s="4">
        <v>0</v>
      </c>
      <c r="Y292" s="4">
        <v>13.287507793333299</v>
      </c>
      <c r="Z292" s="4">
        <v>34.383343724444401</v>
      </c>
      <c r="AA292" s="4">
        <v>20.890615258333298</v>
      </c>
      <c r="AB292" s="4">
        <v>2.7395898277777802</v>
      </c>
      <c r="AC292" s="4">
        <v>15.6166562755556</v>
      </c>
      <c r="AD292" s="4">
        <v>10.958359311111099</v>
      </c>
      <c r="AE292" s="4">
        <v>5.2739589827777804</v>
      </c>
      <c r="AF292" s="4">
        <v>13.287507793333299</v>
      </c>
      <c r="AG292" s="4">
        <v>41.986451189444402</v>
      </c>
      <c r="AH292" s="4">
        <v>26.369794913888899</v>
      </c>
      <c r="AI292" s="4">
        <v>5.2739589827777804</v>
      </c>
      <c r="AJ292" s="4">
        <v>34.383343724444401</v>
      </c>
      <c r="AK292" s="4">
        <v>44.726041017222201</v>
      </c>
      <c r="AL292" s="4">
        <v>28.9041640688889</v>
      </c>
      <c r="AM292" s="4">
        <v>31.643753896666698</v>
      </c>
      <c r="AN292" s="4">
        <v>47.670851517777798</v>
      </c>
      <c r="AO292" s="4">
        <v>60.753138638333297</v>
      </c>
      <c r="AP292" s="4">
        <v>41.986451189444402</v>
      </c>
      <c r="AQ292" s="4">
        <v>5.2739589827777804</v>
      </c>
      <c r="AR292" s="4">
        <v>39.452082034444402</v>
      </c>
      <c r="AS292" s="4">
        <v>18.356246103333302</v>
      </c>
      <c r="AT292" s="4">
        <v>32.0541952422222</v>
      </c>
      <c r="AU292" s="4">
        <v>26.575015586666701</v>
      </c>
      <c r="AV292" s="4">
        <v>28.9041640688889</v>
      </c>
      <c r="AW292" s="4">
        <v>33.972902378888897</v>
      </c>
      <c r="AX292" s="4">
        <v>23.835425758888899</v>
      </c>
      <c r="AY292" s="4">
        <v>13.0822871205556</v>
      </c>
      <c r="AZ292" s="4">
        <v>39.862523379999999</v>
      </c>
      <c r="BA292" s="4">
        <v>36.302050861111098</v>
      </c>
      <c r="BB292" s="38">
        <v>40</v>
      </c>
    </row>
    <row r="293" spans="1:54" x14ac:dyDescent="0.3">
      <c r="A293" s="31" t="s">
        <v>20</v>
      </c>
      <c r="B293" s="5" t="s">
        <v>168</v>
      </c>
      <c r="C293" s="5" t="s">
        <v>3</v>
      </c>
      <c r="D293" s="9">
        <v>45.6747898353957</v>
      </c>
      <c r="E293" s="8">
        <v>64.767019716364601</v>
      </c>
      <c r="F293" s="8">
        <v>32.523491455491097</v>
      </c>
      <c r="G293" s="3">
        <v>4.2535959466217799</v>
      </c>
      <c r="H293" s="4">
        <v>6.4671626925586203</v>
      </c>
      <c r="I293" s="4">
        <v>13.281400475621099</v>
      </c>
      <c r="J293" s="4">
        <v>2.2135667459368502</v>
      </c>
      <c r="K293" s="4">
        <v>5.4400778684931499</v>
      </c>
      <c r="L293" s="4">
        <v>4.4271334918736898</v>
      </c>
      <c r="M293" s="4">
        <v>3.5735862130601301</v>
      </c>
      <c r="N293" s="4">
        <v>8.0007197049338306</v>
      </c>
      <c r="O293" s="4">
        <v>17.534996422242902</v>
      </c>
      <c r="P293" s="4">
        <v>13.9614102091827</v>
      </c>
      <c r="Q293" s="4">
        <v>2.3871042911887601</v>
      </c>
      <c r="R293" s="4">
        <v>11.574305917994</v>
      </c>
      <c r="S293" s="4">
        <v>6.4671626925586203</v>
      </c>
      <c r="T293" s="4">
        <v>2.8935764794984902</v>
      </c>
      <c r="U293" s="4">
        <v>15.6685047668098</v>
      </c>
      <c r="V293" s="4">
        <v>5.1071432254353404</v>
      </c>
      <c r="W293" s="4">
        <v>9.7078142625609498</v>
      </c>
      <c r="X293" s="4">
        <v>2.0400292006849301</v>
      </c>
      <c r="Y293" s="4">
        <v>14.467882397492501</v>
      </c>
      <c r="Z293" s="4">
        <v>20.255035356489401</v>
      </c>
      <c r="AA293" s="4">
        <v>12.9343253851172</v>
      </c>
      <c r="AB293" s="4">
        <v>3.7471237583120498</v>
      </c>
      <c r="AC293" s="4">
        <v>27.749282873113501</v>
      </c>
      <c r="AD293" s="4">
        <v>5.1071432254353404</v>
      </c>
      <c r="AE293" s="4">
        <v>5.2806807706872503</v>
      </c>
      <c r="AF293" s="4">
        <v>16.0014394098677</v>
      </c>
      <c r="AG293" s="4">
        <v>19.9362411608776</v>
      </c>
      <c r="AH293" s="4">
        <v>22.656280095124199</v>
      </c>
      <c r="AI293" s="4">
        <v>12.427853196807501</v>
      </c>
      <c r="AJ293" s="4">
        <v>40.1912765173671</v>
      </c>
      <c r="AK293" s="4">
        <v>35.0841332919317</v>
      </c>
      <c r="AL293" s="4">
        <v>22.135667459368499</v>
      </c>
      <c r="AM293" s="4">
        <v>39.844201426863201</v>
      </c>
      <c r="AN293" s="4">
        <v>46.325504566867899</v>
      </c>
      <c r="AO293" s="4">
        <v>34.563520656176003</v>
      </c>
      <c r="AP293" s="4">
        <v>38.657719504991903</v>
      </c>
      <c r="AQ293" s="4">
        <v>6.64070023781054</v>
      </c>
      <c r="AR293" s="4">
        <v>36.950624947364801</v>
      </c>
      <c r="AS293" s="4">
        <v>18.041468610552599</v>
      </c>
      <c r="AT293" s="4">
        <v>35.7500025780474</v>
      </c>
      <c r="AU293" s="4">
        <v>14.814957487996301</v>
      </c>
      <c r="AV293" s="4">
        <v>26.924016489191999</v>
      </c>
      <c r="AW293" s="4">
        <v>27.9369608658115</v>
      </c>
      <c r="AX293" s="4">
        <v>13.8020131113768</v>
      </c>
      <c r="AY293" s="4">
        <v>21.629195271058698</v>
      </c>
      <c r="AZ293" s="4">
        <v>24.1898371074994</v>
      </c>
      <c r="BA293" s="4">
        <v>35.764143025493397</v>
      </c>
      <c r="BB293" s="38">
        <v>135</v>
      </c>
    </row>
    <row r="294" spans="1:54" x14ac:dyDescent="0.3">
      <c r="A294" s="31" t="s">
        <v>20</v>
      </c>
      <c r="B294" s="5" t="s">
        <v>168</v>
      </c>
      <c r="C294" s="5" t="s">
        <v>4</v>
      </c>
      <c r="D294" s="9">
        <v>58.730468279346198</v>
      </c>
      <c r="E294" s="8">
        <v>67.895315868191005</v>
      </c>
      <c r="F294" s="8">
        <v>26.714101337307</v>
      </c>
      <c r="G294" s="3">
        <v>6.4067647139831498</v>
      </c>
      <c r="H294" s="4">
        <v>8.1833589753177307</v>
      </c>
      <c r="I294" s="4">
        <v>14.5048151692224</v>
      </c>
      <c r="J294" s="4">
        <v>3.0342537828659601</v>
      </c>
      <c r="K294" s="4">
        <v>4.6663059709589696</v>
      </c>
      <c r="L294" s="4">
        <v>7.95350838199768</v>
      </c>
      <c r="M294" s="4">
        <v>5.2705492308406203</v>
      </c>
      <c r="N294" s="4">
        <v>9.8154111634107295</v>
      </c>
      <c r="O294" s="4">
        <v>10.491925459913199</v>
      </c>
      <c r="P294" s="4">
        <v>14.3964086142912</v>
      </c>
      <c r="Q294" s="4">
        <v>4.3150113392500602</v>
      </c>
      <c r="R294" s="4">
        <v>13.1517865762175</v>
      </c>
      <c r="S294" s="4">
        <v>8.0388169020761495</v>
      </c>
      <c r="T294" s="4">
        <v>5.0406986375205802</v>
      </c>
      <c r="U294" s="4">
        <v>17.309218358768302</v>
      </c>
      <c r="V294" s="4">
        <v>7.0832790104855903</v>
      </c>
      <c r="W294" s="4">
        <v>4.8831190808213298</v>
      </c>
      <c r="X294" s="4">
        <v>4.2066047843188796</v>
      </c>
      <c r="Y294" s="4">
        <v>9.2111679035290699</v>
      </c>
      <c r="Z294" s="4">
        <v>15.617932617512199</v>
      </c>
      <c r="AA294" s="4">
        <v>11.073070684942101</v>
      </c>
      <c r="AB294" s="4">
        <v>3.1065248194867499</v>
      </c>
      <c r="AC294" s="4">
        <v>25.203493187602898</v>
      </c>
      <c r="AD294" s="4">
        <v>6.8172928988551602</v>
      </c>
      <c r="AE294" s="4">
        <v>4.7385770075797504</v>
      </c>
      <c r="AF294" s="4">
        <v>13.3816371695376</v>
      </c>
      <c r="AG294" s="4">
        <v>18.868999510240499</v>
      </c>
      <c r="AH294" s="4">
        <v>22.724309662850501</v>
      </c>
      <c r="AI294" s="4">
        <v>9.4279810133914292</v>
      </c>
      <c r="AJ294" s="4">
        <v>24.888334074204401</v>
      </c>
      <c r="AK294" s="4">
        <v>36.1290448672408</v>
      </c>
      <c r="AL294" s="4">
        <v>21.1052949582152</v>
      </c>
      <c r="AM294" s="4">
        <v>31.258963269877199</v>
      </c>
      <c r="AN294" s="4">
        <v>42.850968694622502</v>
      </c>
      <c r="AO294" s="4">
        <v>32.854879939659803</v>
      </c>
      <c r="AP294" s="4">
        <v>27.016222967247899</v>
      </c>
      <c r="AQ294" s="4">
        <v>6.8534284171655502</v>
      </c>
      <c r="AR294" s="4">
        <v>32.5035853079509</v>
      </c>
      <c r="AS294" s="4">
        <v>21.1052949582152</v>
      </c>
      <c r="AT294" s="4">
        <v>35.587012092584899</v>
      </c>
      <c r="AU294" s="4">
        <v>14.238829057592</v>
      </c>
      <c r="AV294" s="4">
        <v>27.837279336991902</v>
      </c>
      <c r="AW294" s="4">
        <v>29.541602561705702</v>
      </c>
      <c r="AX294" s="4">
        <v>15.9792878006162</v>
      </c>
      <c r="AY294" s="4">
        <v>18.6160508820678</v>
      </c>
      <c r="AZ294" s="4">
        <v>22.9671977396283</v>
      </c>
      <c r="BA294" s="4">
        <v>30.618584491685102</v>
      </c>
      <c r="BB294" s="38">
        <v>354</v>
      </c>
    </row>
    <row r="295" spans="1:54" x14ac:dyDescent="0.3">
      <c r="A295" s="31" t="s">
        <v>20</v>
      </c>
      <c r="B295" s="5" t="s">
        <v>168</v>
      </c>
      <c r="C295" s="5" t="s">
        <v>5</v>
      </c>
      <c r="D295" s="9">
        <v>76.660288814893505</v>
      </c>
      <c r="E295" s="8">
        <v>64.885784583070006</v>
      </c>
      <c r="F295" s="8">
        <v>19.3696361245172</v>
      </c>
      <c r="G295" s="3">
        <v>3.97624666236544</v>
      </c>
      <c r="H295" s="4">
        <v>5.9784201607092804</v>
      </c>
      <c r="I295" s="4">
        <v>8.6686487712191695</v>
      </c>
      <c r="J295" s="4">
        <v>2.1406104205421701</v>
      </c>
      <c r="K295" s="4">
        <v>2.44351984984826</v>
      </c>
      <c r="L295" s="4">
        <v>3.8378097401671099</v>
      </c>
      <c r="M295" s="4">
        <v>2.4716201841704901</v>
      </c>
      <c r="N295" s="4">
        <v>5.6734459819903797</v>
      </c>
      <c r="O295" s="4">
        <v>6.3635658435692504</v>
      </c>
      <c r="P295" s="4">
        <v>6.4478668465359403</v>
      </c>
      <c r="Q295" s="4">
        <v>3.0935539593565999</v>
      </c>
      <c r="R295" s="4">
        <v>7.16608704243703</v>
      </c>
      <c r="S295" s="4">
        <v>3.9080605759726801</v>
      </c>
      <c r="T295" s="4">
        <v>3.6452368987371302</v>
      </c>
      <c r="U295" s="4">
        <v>9.1682605407808708</v>
      </c>
      <c r="V295" s="4">
        <v>3.3824132215015701</v>
      </c>
      <c r="W295" s="4">
        <v>4.7225671925887696</v>
      </c>
      <c r="X295" s="4">
        <v>2.2368968412571602</v>
      </c>
      <c r="Y295" s="4">
        <v>5.8399832385109498</v>
      </c>
      <c r="Z295" s="4">
        <v>9.2484320449219393</v>
      </c>
      <c r="AA295" s="4">
        <v>6.2391790885320297</v>
      </c>
      <c r="AB295" s="4">
        <v>1.1736167145666401</v>
      </c>
      <c r="AC295" s="4">
        <v>15.1305657849162</v>
      </c>
      <c r="AD295" s="4">
        <v>3.52085014369991</v>
      </c>
      <c r="AE295" s="4">
        <v>1.7252996539471701</v>
      </c>
      <c r="AF295" s="4">
        <v>6.3073651749247901</v>
      </c>
      <c r="AG295" s="4">
        <v>13.403201381556199</v>
      </c>
      <c r="AH295" s="4">
        <v>19.094827029533398</v>
      </c>
      <c r="AI295" s="4">
        <v>10.367912840256899</v>
      </c>
      <c r="AJ295" s="4">
        <v>16.402533669610701</v>
      </c>
      <c r="AK295" s="4">
        <v>25.789402636730902</v>
      </c>
      <c r="AL295" s="4">
        <v>12.9920201137869</v>
      </c>
      <c r="AM295" s="4">
        <v>24.021952481300399</v>
      </c>
      <c r="AN295" s="4">
        <v>29.249922612960798</v>
      </c>
      <c r="AO295" s="4">
        <v>24.611656423338701</v>
      </c>
      <c r="AP295" s="4">
        <v>19.822967893769999</v>
      </c>
      <c r="AQ295" s="4">
        <v>5.7155964834737301</v>
      </c>
      <c r="AR295" s="4">
        <v>20.697804677856102</v>
      </c>
      <c r="AS295" s="4">
        <v>15.4735609662928</v>
      </c>
      <c r="AT295" s="4">
        <v>31.420698117238</v>
      </c>
      <c r="AU295" s="4">
        <v>10.5183351802036</v>
      </c>
      <c r="AV295" s="4">
        <v>20.5973887583155</v>
      </c>
      <c r="AW295" s="4">
        <v>18.3906570007934</v>
      </c>
      <c r="AX295" s="4">
        <v>11.9708904885797</v>
      </c>
      <c r="AY295" s="4">
        <v>13.9147985688662</v>
      </c>
      <c r="AZ295" s="4">
        <v>20.388701000311599</v>
      </c>
      <c r="BA295" s="4">
        <v>24.024017230713199</v>
      </c>
      <c r="BB295" s="38">
        <v>855</v>
      </c>
    </row>
    <row r="296" spans="1:54" x14ac:dyDescent="0.3">
      <c r="A296" s="31" t="s">
        <v>20</v>
      </c>
      <c r="B296" s="5" t="s">
        <v>168</v>
      </c>
      <c r="C296" s="5" t="s">
        <v>6</v>
      </c>
      <c r="D296" s="9">
        <v>95.379317368226594</v>
      </c>
      <c r="E296" s="8">
        <v>57.103535975453198</v>
      </c>
      <c r="F296" s="8">
        <v>11.007543751776501</v>
      </c>
      <c r="G296" s="3">
        <v>1.57337144581376</v>
      </c>
      <c r="H296" s="4">
        <v>3.4667950272494799</v>
      </c>
      <c r="I296" s="4">
        <v>3.9012344213477501</v>
      </c>
      <c r="J296" s="4">
        <v>1.08287681069269</v>
      </c>
      <c r="K296" s="4">
        <v>1.73548079996237</v>
      </c>
      <c r="L296" s="4">
        <v>2.3236964028587401</v>
      </c>
      <c r="M296" s="4">
        <v>0.98098927024214</v>
      </c>
      <c r="N296" s="4">
        <v>3.7224587764981401</v>
      </c>
      <c r="O296" s="4">
        <v>2.9888001101541599</v>
      </c>
      <c r="P296" s="4">
        <v>3.4792947452752299</v>
      </c>
      <c r="Q296" s="4">
        <v>1.2491527375165501</v>
      </c>
      <c r="R296" s="4">
        <v>4.1443984525706599</v>
      </c>
      <c r="S296" s="4">
        <v>1.2449861648413001</v>
      </c>
      <c r="T296" s="4">
        <v>1.5006499140899501</v>
      </c>
      <c r="U296" s="4">
        <v>6.4037064690560896</v>
      </c>
      <c r="V296" s="4">
        <v>1.3904292282889099</v>
      </c>
      <c r="W296" s="4">
        <v>1.9059232994614701</v>
      </c>
      <c r="X296" s="4">
        <v>0.75032495704497704</v>
      </c>
      <c r="Y296" s="4">
        <v>2.8308573286807999</v>
      </c>
      <c r="Z296" s="4">
        <v>4.84055796483739</v>
      </c>
      <c r="AA296" s="4">
        <v>2.8785794243531102</v>
      </c>
      <c r="AB296" s="4">
        <v>0.50299435314681795</v>
      </c>
      <c r="AC296" s="4">
        <v>7.9085229558212902</v>
      </c>
      <c r="AD296" s="4">
        <v>1.82070204971192</v>
      </c>
      <c r="AE296" s="4">
        <v>1.33854055994135</v>
      </c>
      <c r="AF296" s="4">
        <v>4.5496718379421699</v>
      </c>
      <c r="AG296" s="4">
        <v>9.7519476651540202</v>
      </c>
      <c r="AH296" s="4">
        <v>12.5517491888635</v>
      </c>
      <c r="AI296" s="4">
        <v>6.8423124358295997</v>
      </c>
      <c r="AJ296" s="4">
        <v>11.213208628922199</v>
      </c>
      <c r="AK296" s="4">
        <v>17.911967797548701</v>
      </c>
      <c r="AL296" s="4">
        <v>6.88586795882666</v>
      </c>
      <c r="AM296" s="4">
        <v>19.094455372261301</v>
      </c>
      <c r="AN296" s="4">
        <v>24.787225834594199</v>
      </c>
      <c r="AO296" s="4">
        <v>18.5354057780917</v>
      </c>
      <c r="AP296" s="4">
        <v>13.285407855207501</v>
      </c>
      <c r="AQ296" s="4">
        <v>4.7534469188432702</v>
      </c>
      <c r="AR296" s="4">
        <v>14.405783819977399</v>
      </c>
      <c r="AS296" s="4">
        <v>10.8764902025992</v>
      </c>
      <c r="AT296" s="4">
        <v>27.079866432481602</v>
      </c>
      <c r="AU296" s="4">
        <v>6.4120396144065896</v>
      </c>
      <c r="AV296" s="4">
        <v>18.8119023907166</v>
      </c>
      <c r="AW296" s="4">
        <v>11.8824789088928</v>
      </c>
      <c r="AX296" s="4">
        <v>7.0002552173029597</v>
      </c>
      <c r="AY296" s="4">
        <v>13.239575555779799</v>
      </c>
      <c r="AZ296" s="4">
        <v>14.1770093030248</v>
      </c>
      <c r="BA296" s="4">
        <v>15.478050708888899</v>
      </c>
      <c r="BB296" s="38">
        <v>1206</v>
      </c>
    </row>
    <row r="297" spans="1:54" x14ac:dyDescent="0.3">
      <c r="A297" s="31" t="s">
        <v>20</v>
      </c>
      <c r="B297" s="5" t="s">
        <v>168</v>
      </c>
      <c r="C297" s="5" t="s">
        <v>7</v>
      </c>
      <c r="D297" s="9">
        <v>95.515153287997606</v>
      </c>
      <c r="E297" s="8">
        <v>55.048559015740103</v>
      </c>
      <c r="F297" s="8">
        <v>9.5714707471819604</v>
      </c>
      <c r="G297" s="3">
        <v>1.71411701127214</v>
      </c>
      <c r="H297" s="4">
        <v>3.3819627415458902</v>
      </c>
      <c r="I297" s="4">
        <v>3.1503092487922699</v>
      </c>
      <c r="J297" s="4">
        <v>2.0615972504025799</v>
      </c>
      <c r="K297" s="4">
        <v>1.3852047020934</v>
      </c>
      <c r="L297" s="4">
        <v>2.7889773341384898</v>
      </c>
      <c r="M297" s="4">
        <v>1.3527850966183601</v>
      </c>
      <c r="N297" s="4">
        <v>1.8809312930756801</v>
      </c>
      <c r="O297" s="4">
        <v>3.1503092487922699</v>
      </c>
      <c r="P297" s="4">
        <v>2.95107536151369</v>
      </c>
      <c r="Q297" s="4">
        <v>0.84320683011272202</v>
      </c>
      <c r="R297" s="4">
        <v>3.8776893325281798</v>
      </c>
      <c r="S297" s="4">
        <v>2.40907748953301</v>
      </c>
      <c r="T297" s="4">
        <v>1.79752415217391</v>
      </c>
      <c r="U297" s="4">
        <v>5.2628940346215796</v>
      </c>
      <c r="V297" s="4">
        <v>1.79752415217391</v>
      </c>
      <c r="W297" s="4">
        <v>1.2045387447665099</v>
      </c>
      <c r="X297" s="4">
        <v>1.1211316038647301</v>
      </c>
      <c r="Y297" s="4">
        <v>2.4553487705313999</v>
      </c>
      <c r="Z297" s="4">
        <v>3.3495431360708499</v>
      </c>
      <c r="AA297" s="4">
        <v>2.8213969396135301</v>
      </c>
      <c r="AB297" s="4">
        <v>0.34748023913043502</v>
      </c>
      <c r="AC297" s="4">
        <v>6.79634508856683</v>
      </c>
      <c r="AD297" s="4">
        <v>2.32567034863124</v>
      </c>
      <c r="AE297" s="4">
        <v>0.495726590982287</v>
      </c>
      <c r="AF297" s="4">
        <v>3.0993217133655402</v>
      </c>
      <c r="AG297" s="4">
        <v>8.4918941698872796</v>
      </c>
      <c r="AH297" s="4">
        <v>9.4556440008051492</v>
      </c>
      <c r="AI297" s="4">
        <v>6.8334809484702097</v>
      </c>
      <c r="AJ297" s="4">
        <v>10.377541717391299</v>
      </c>
      <c r="AK297" s="4">
        <v>14.5888596135266</v>
      </c>
      <c r="AL297" s="4">
        <v>8.9923370152979096</v>
      </c>
      <c r="AM297" s="4">
        <v>16.529913863124001</v>
      </c>
      <c r="AN297" s="4">
        <v>28.0100192544283</v>
      </c>
      <c r="AO297" s="4">
        <v>15.9183605257649</v>
      </c>
      <c r="AP297" s="4">
        <v>12.3604480813205</v>
      </c>
      <c r="AQ297" s="4">
        <v>5.5779546682769698</v>
      </c>
      <c r="AR297" s="4">
        <v>12.6106695040258</v>
      </c>
      <c r="AS297" s="4">
        <v>11.702623462963</v>
      </c>
      <c r="AT297" s="4">
        <v>25.920718652979101</v>
      </c>
      <c r="AU297" s="4">
        <v>6.6990862721417104</v>
      </c>
      <c r="AV297" s="4">
        <v>21.0515761384863</v>
      </c>
      <c r="AW297" s="4">
        <v>9.1128800161030608</v>
      </c>
      <c r="AX297" s="4">
        <v>7.1114057222222202</v>
      </c>
      <c r="AY297" s="4">
        <v>16.831122821255999</v>
      </c>
      <c r="AZ297" s="4">
        <v>14.315354006441201</v>
      </c>
      <c r="BA297" s="4">
        <v>14.389625726247999</v>
      </c>
      <c r="BB297" s="38">
        <v>750</v>
      </c>
    </row>
    <row r="298" spans="1:54" x14ac:dyDescent="0.3">
      <c r="A298" s="31" t="s">
        <v>20</v>
      </c>
      <c r="B298" s="5" t="s">
        <v>8</v>
      </c>
      <c r="C298" s="5" t="s">
        <v>168</v>
      </c>
      <c r="D298" s="9">
        <v>55.582934768678101</v>
      </c>
      <c r="E298" s="8">
        <v>68.1469846776819</v>
      </c>
      <c r="F298" s="8">
        <v>29.519765973036801</v>
      </c>
      <c r="G298" s="3">
        <v>4.1243684482082497</v>
      </c>
      <c r="H298" s="4">
        <v>8.9129786780377707</v>
      </c>
      <c r="I298" s="4">
        <v>14.843785414443699</v>
      </c>
      <c r="J298" s="4">
        <v>3.2099776364339898</v>
      </c>
      <c r="K298" s="4">
        <v>6.5492049365964302</v>
      </c>
      <c r="L298" s="4">
        <v>4.52663019371718</v>
      </c>
      <c r="M298" s="4">
        <v>5.6096900648243402</v>
      </c>
      <c r="N298" s="4">
        <v>8.6284766681863605</v>
      </c>
      <c r="O298" s="4">
        <v>14.4105426841413</v>
      </c>
      <c r="P298" s="4">
        <v>10.713677897889299</v>
      </c>
      <c r="Q298" s="4">
        <v>1.38686673006659</v>
      </c>
      <c r="R298" s="4">
        <v>12.7580673438812</v>
      </c>
      <c r="S298" s="4">
        <v>8.7256654782416003</v>
      </c>
      <c r="T298" s="4">
        <v>5.0509167889363598</v>
      </c>
      <c r="U298" s="4">
        <v>15.3950626431405</v>
      </c>
      <c r="V298" s="4">
        <v>8.9485992317682808</v>
      </c>
      <c r="W298" s="4">
        <v>6.2146025823541002</v>
      </c>
      <c r="X298" s="4">
        <v>2.5571775546703801</v>
      </c>
      <c r="Y298" s="4">
        <v>11.615329138994101</v>
      </c>
      <c r="Z298" s="4">
        <v>21.291476955889799</v>
      </c>
      <c r="AA298" s="4">
        <v>14.564692296670399</v>
      </c>
      <c r="AB298" s="4">
        <v>2.3668297959135698</v>
      </c>
      <c r="AC298" s="4">
        <v>20.405427302504599</v>
      </c>
      <c r="AD298" s="4">
        <v>8.76882371040168</v>
      </c>
      <c r="AE298" s="4">
        <v>4.12632130593793</v>
      </c>
      <c r="AF298" s="4">
        <v>12.926699007345601</v>
      </c>
      <c r="AG298" s="4">
        <v>20.605682917954901</v>
      </c>
      <c r="AH298" s="4">
        <v>20.801639213650802</v>
      </c>
      <c r="AI298" s="4">
        <v>10.3608719977875</v>
      </c>
      <c r="AJ298" s="4">
        <v>27.528736650202301</v>
      </c>
      <c r="AK298" s="4">
        <v>33.097742075744499</v>
      </c>
      <c r="AL298" s="4">
        <v>20.347664650679299</v>
      </c>
      <c r="AM298" s="4">
        <v>32.165965318510601</v>
      </c>
      <c r="AN298" s="4">
        <v>44.381062262460901</v>
      </c>
      <c r="AO298" s="4">
        <v>38.689539591241399</v>
      </c>
      <c r="AP298" s="4">
        <v>31.364238536297599</v>
      </c>
      <c r="AQ298" s="4">
        <v>6.7590858942990701</v>
      </c>
      <c r="AR298" s="4">
        <v>29.665860249236399</v>
      </c>
      <c r="AS298" s="4">
        <v>18.736673894694501</v>
      </c>
      <c r="AT298" s="4">
        <v>37.290294079595803</v>
      </c>
      <c r="AU298" s="4">
        <v>17.0479705460736</v>
      </c>
      <c r="AV298" s="4">
        <v>23.344463677093199</v>
      </c>
      <c r="AW298" s="4">
        <v>23.6417659994373</v>
      </c>
      <c r="AX298" s="4">
        <v>15.181180425232</v>
      </c>
      <c r="AY298" s="4">
        <v>18.251462877581101</v>
      </c>
      <c r="AZ298" s="4">
        <v>27.613306313743401</v>
      </c>
      <c r="BA298" s="4">
        <v>29.627163384901099</v>
      </c>
      <c r="BB298" s="38">
        <v>1884</v>
      </c>
    </row>
    <row r="299" spans="1:54" x14ac:dyDescent="0.3">
      <c r="A299" s="31" t="s">
        <v>20</v>
      </c>
      <c r="B299" s="5" t="s">
        <v>8</v>
      </c>
      <c r="C299" s="5" t="s">
        <v>1</v>
      </c>
      <c r="D299" s="9">
        <v>2.38316831683168</v>
      </c>
      <c r="E299" s="8">
        <v>58.258532541262902</v>
      </c>
      <c r="F299" s="8">
        <v>60.638297872340402</v>
      </c>
      <c r="G299" s="3">
        <v>5.31914893617021</v>
      </c>
      <c r="H299" s="4">
        <v>14.893617021276601</v>
      </c>
      <c r="I299" s="4">
        <v>31.914893617021299</v>
      </c>
      <c r="J299" s="4">
        <v>5.31914893617021</v>
      </c>
      <c r="K299" s="4">
        <v>10.6382978723404</v>
      </c>
      <c r="L299" s="4">
        <v>2.12765957446809</v>
      </c>
      <c r="M299" s="4">
        <v>11.702127659574501</v>
      </c>
      <c r="N299" s="4">
        <v>14.893617021276601</v>
      </c>
      <c r="O299" s="4">
        <v>27.659574468085101</v>
      </c>
      <c r="P299" s="4">
        <v>26.595744680851102</v>
      </c>
      <c r="Q299" s="4">
        <v>1.0638297872340401</v>
      </c>
      <c r="R299" s="4">
        <v>29.787234042553202</v>
      </c>
      <c r="S299" s="4">
        <v>28.7234042553191</v>
      </c>
      <c r="T299" s="4">
        <v>7.4468085106383004</v>
      </c>
      <c r="U299" s="4">
        <v>27.659574468085101</v>
      </c>
      <c r="V299" s="4">
        <v>22.340425531914899</v>
      </c>
      <c r="W299" s="4">
        <v>20.212765957446798</v>
      </c>
      <c r="X299" s="4">
        <v>5.31914893617021</v>
      </c>
      <c r="Y299" s="4">
        <v>22.340425531914899</v>
      </c>
      <c r="Z299" s="4">
        <v>45.744680851063798</v>
      </c>
      <c r="AA299" s="4">
        <v>45.744680851063798</v>
      </c>
      <c r="AB299" s="4">
        <v>1.0638297872340401</v>
      </c>
      <c r="AC299" s="4">
        <v>35.106382978723403</v>
      </c>
      <c r="AD299" s="4">
        <v>21.2765957446809</v>
      </c>
      <c r="AE299" s="4">
        <v>9.5744680851063801</v>
      </c>
      <c r="AF299" s="4">
        <v>15.9574468085106</v>
      </c>
      <c r="AG299" s="4">
        <v>29.787234042553202</v>
      </c>
      <c r="AH299" s="4">
        <v>36.170212765957402</v>
      </c>
      <c r="AI299" s="4">
        <v>23.404255319148898</v>
      </c>
      <c r="AJ299" s="4">
        <v>46.808510638297903</v>
      </c>
      <c r="AK299" s="4">
        <v>60.638297872340402</v>
      </c>
      <c r="AL299" s="4">
        <v>38.297872340425499</v>
      </c>
      <c r="AM299" s="4">
        <v>43.6170212765957</v>
      </c>
      <c r="AN299" s="4">
        <v>65.957446808510596</v>
      </c>
      <c r="AO299" s="4">
        <v>56.3829787234043</v>
      </c>
      <c r="AP299" s="4">
        <v>65.957446808510596</v>
      </c>
      <c r="AQ299" s="4">
        <v>14.893617021276601</v>
      </c>
      <c r="AR299" s="4">
        <v>50</v>
      </c>
      <c r="AS299" s="4">
        <v>24.468085106383</v>
      </c>
      <c r="AT299" s="4">
        <v>30.851063829787201</v>
      </c>
      <c r="AU299" s="4">
        <v>34.042553191489397</v>
      </c>
      <c r="AV299" s="4">
        <v>18.085106382978701</v>
      </c>
      <c r="AW299" s="4">
        <v>50</v>
      </c>
      <c r="AX299" s="4">
        <v>31.914893617021299</v>
      </c>
      <c r="AY299" s="4">
        <v>19.148936170212799</v>
      </c>
      <c r="AZ299" s="4">
        <v>36.170212765957402</v>
      </c>
      <c r="BA299" s="4">
        <v>63.829787234042598</v>
      </c>
      <c r="BB299" s="38">
        <v>101</v>
      </c>
    </row>
    <row r="300" spans="1:54" x14ac:dyDescent="0.3">
      <c r="A300" s="31" t="s">
        <v>20</v>
      </c>
      <c r="B300" s="5" t="s">
        <v>8</v>
      </c>
      <c r="C300" s="5" t="s">
        <v>2</v>
      </c>
      <c r="D300" s="9">
        <v>30.73</v>
      </c>
      <c r="E300" s="8">
        <v>72.515755819720098</v>
      </c>
      <c r="F300" s="8">
        <v>44.4444444444444</v>
      </c>
      <c r="G300" s="3">
        <v>0</v>
      </c>
      <c r="H300" s="4">
        <v>16.6666666666667</v>
      </c>
      <c r="I300" s="4">
        <v>27.7777777777778</v>
      </c>
      <c r="J300" s="4">
        <v>5.5555555555555598</v>
      </c>
      <c r="K300" s="4">
        <v>11.1111111111111</v>
      </c>
      <c r="L300" s="4">
        <v>5.5555555555555598</v>
      </c>
      <c r="M300" s="4">
        <v>11.1111111111111</v>
      </c>
      <c r="N300" s="4">
        <v>11.1111111111111</v>
      </c>
      <c r="O300" s="4">
        <v>27.7777777777778</v>
      </c>
      <c r="P300" s="4">
        <v>5.5555555555555598</v>
      </c>
      <c r="Q300" s="4">
        <v>0</v>
      </c>
      <c r="R300" s="4">
        <v>16.6666666666667</v>
      </c>
      <c r="S300" s="4">
        <v>11.1111111111111</v>
      </c>
      <c r="T300" s="4">
        <v>11.1111111111111</v>
      </c>
      <c r="U300" s="4">
        <v>27.7777777777778</v>
      </c>
      <c r="V300" s="4">
        <v>22.2222222222222</v>
      </c>
      <c r="W300" s="4">
        <v>5.5555555555555598</v>
      </c>
      <c r="X300" s="4">
        <v>0</v>
      </c>
      <c r="Y300" s="4">
        <v>16.6666666666667</v>
      </c>
      <c r="Z300" s="4">
        <v>38.8888888888889</v>
      </c>
      <c r="AA300" s="4">
        <v>16.6666666666667</v>
      </c>
      <c r="AB300" s="4">
        <v>5.5555555555555598</v>
      </c>
      <c r="AC300" s="4">
        <v>11.1111111111111</v>
      </c>
      <c r="AD300" s="4">
        <v>22.2222222222222</v>
      </c>
      <c r="AE300" s="4">
        <v>5.5555555555555598</v>
      </c>
      <c r="AF300" s="4">
        <v>16.6666666666667</v>
      </c>
      <c r="AG300" s="4">
        <v>38.8888888888889</v>
      </c>
      <c r="AH300" s="4">
        <v>27.7777777777778</v>
      </c>
      <c r="AI300" s="4">
        <v>5.5555555555555598</v>
      </c>
      <c r="AJ300" s="4">
        <v>38.8888888888889</v>
      </c>
      <c r="AK300" s="4">
        <v>44.4444444444444</v>
      </c>
      <c r="AL300" s="4">
        <v>27.7777777777778</v>
      </c>
      <c r="AM300" s="4">
        <v>33.3333333333333</v>
      </c>
      <c r="AN300" s="4">
        <v>55.5555555555556</v>
      </c>
      <c r="AO300" s="4">
        <v>66.6666666666667</v>
      </c>
      <c r="AP300" s="4">
        <v>38.8888888888889</v>
      </c>
      <c r="AQ300" s="4">
        <v>5.5555555555555598</v>
      </c>
      <c r="AR300" s="4">
        <v>38.8888888888889</v>
      </c>
      <c r="AS300" s="4">
        <v>16.6666666666667</v>
      </c>
      <c r="AT300" s="4">
        <v>44.4444444444444</v>
      </c>
      <c r="AU300" s="4">
        <v>33.3333333333333</v>
      </c>
      <c r="AV300" s="4">
        <v>27.7777777777778</v>
      </c>
      <c r="AW300" s="4">
        <v>27.7777777777778</v>
      </c>
      <c r="AX300" s="4">
        <v>27.7777777777778</v>
      </c>
      <c r="AY300" s="4">
        <v>11.1111111111111</v>
      </c>
      <c r="AZ300" s="4">
        <v>50</v>
      </c>
      <c r="BA300" s="4">
        <v>22.2222222222222</v>
      </c>
      <c r="BB300" s="38">
        <v>20</v>
      </c>
    </row>
    <row r="301" spans="1:54" x14ac:dyDescent="0.3">
      <c r="A301" s="31" t="s">
        <v>20</v>
      </c>
      <c r="B301" s="5" t="s">
        <v>8</v>
      </c>
      <c r="C301" s="5" t="s">
        <v>3</v>
      </c>
      <c r="D301" s="9">
        <v>31.781333333333301</v>
      </c>
      <c r="E301" s="8">
        <v>57.9108324211603</v>
      </c>
      <c r="F301" s="8">
        <v>39.726027397260303</v>
      </c>
      <c r="G301" s="3">
        <v>6.8493150684931496</v>
      </c>
      <c r="H301" s="4">
        <v>9.5890410958904102</v>
      </c>
      <c r="I301" s="4">
        <v>16.438356164383599</v>
      </c>
      <c r="J301" s="4">
        <v>2.7397260273972601</v>
      </c>
      <c r="K301" s="4">
        <v>10.958904109589</v>
      </c>
      <c r="L301" s="4">
        <v>5.4794520547945202</v>
      </c>
      <c r="M301" s="4">
        <v>5.4794520547945202</v>
      </c>
      <c r="N301" s="4">
        <v>10.958904109589</v>
      </c>
      <c r="O301" s="4">
        <v>23.287671232876701</v>
      </c>
      <c r="P301" s="4">
        <v>17.808219178082201</v>
      </c>
      <c r="Q301" s="4">
        <v>1.3698630136986301</v>
      </c>
      <c r="R301" s="4">
        <v>16.438356164383599</v>
      </c>
      <c r="S301" s="4">
        <v>9.5890410958904102</v>
      </c>
      <c r="T301" s="4">
        <v>4.10958904109589</v>
      </c>
      <c r="U301" s="4">
        <v>17.808219178082201</v>
      </c>
      <c r="V301" s="4">
        <v>6.8493150684931496</v>
      </c>
      <c r="W301" s="4">
        <v>10.958904109589</v>
      </c>
      <c r="X301" s="4">
        <v>4.10958904109589</v>
      </c>
      <c r="Y301" s="4">
        <v>20.5479452054795</v>
      </c>
      <c r="Z301" s="4">
        <v>28.7671232876712</v>
      </c>
      <c r="AA301" s="4">
        <v>19.178082191780799</v>
      </c>
      <c r="AB301" s="4">
        <v>4.10958904109589</v>
      </c>
      <c r="AC301" s="4">
        <v>36.986301369863</v>
      </c>
      <c r="AD301" s="4">
        <v>6.8493150684931496</v>
      </c>
      <c r="AE301" s="4">
        <v>5.4794520547945202</v>
      </c>
      <c r="AF301" s="4">
        <v>21.917808219178099</v>
      </c>
      <c r="AG301" s="4">
        <v>17.808219178082201</v>
      </c>
      <c r="AH301" s="4">
        <v>23.287671232876701</v>
      </c>
      <c r="AI301" s="4">
        <v>16.438356164383599</v>
      </c>
      <c r="AJ301" s="4">
        <v>46.575342465753401</v>
      </c>
      <c r="AK301" s="4">
        <v>39.726027397260303</v>
      </c>
      <c r="AL301" s="4">
        <v>27.397260273972599</v>
      </c>
      <c r="AM301" s="4">
        <v>49.315068493150697</v>
      </c>
      <c r="AN301" s="4">
        <v>52.054794520547901</v>
      </c>
      <c r="AO301" s="4">
        <v>43.835616438356197</v>
      </c>
      <c r="AP301" s="4">
        <v>45.205479452054803</v>
      </c>
      <c r="AQ301" s="4">
        <v>8.2191780821917799</v>
      </c>
      <c r="AR301" s="4">
        <v>45.205479452054803</v>
      </c>
      <c r="AS301" s="4">
        <v>26.027397260274</v>
      </c>
      <c r="AT301" s="4">
        <v>47.945205479452099</v>
      </c>
      <c r="AU301" s="4">
        <v>17.808219178082201</v>
      </c>
      <c r="AV301" s="4">
        <v>23.287671232876701</v>
      </c>
      <c r="AW301" s="4">
        <v>28.7671232876712</v>
      </c>
      <c r="AX301" s="4">
        <v>12.328767123287699</v>
      </c>
      <c r="AY301" s="4">
        <v>24.657534246575299</v>
      </c>
      <c r="AZ301" s="4">
        <v>24.657534246575299</v>
      </c>
      <c r="BA301" s="4">
        <v>41.095890410958901</v>
      </c>
      <c r="BB301" s="38">
        <v>75</v>
      </c>
    </row>
    <row r="302" spans="1:54" x14ac:dyDescent="0.3">
      <c r="A302" s="31" t="s">
        <v>20</v>
      </c>
      <c r="B302" s="5" t="s">
        <v>8</v>
      </c>
      <c r="C302" s="5" t="s">
        <v>4</v>
      </c>
      <c r="D302" s="9">
        <v>55.1157608695652</v>
      </c>
      <c r="E302" s="8">
        <v>66.588085557520898</v>
      </c>
      <c r="F302" s="8">
        <v>29.8913043478261</v>
      </c>
      <c r="G302" s="3">
        <v>8.1521739130434803</v>
      </c>
      <c r="H302" s="4">
        <v>8.6956521739130395</v>
      </c>
      <c r="I302" s="4">
        <v>13.586956521739101</v>
      </c>
      <c r="J302" s="4">
        <v>4.3478260869565197</v>
      </c>
      <c r="K302" s="4">
        <v>7.0652173913043503</v>
      </c>
      <c r="L302" s="4">
        <v>7.6086956521739104</v>
      </c>
      <c r="M302" s="4">
        <v>7.0652173913043503</v>
      </c>
      <c r="N302" s="4">
        <v>11.413043478260899</v>
      </c>
      <c r="O302" s="4">
        <v>10.326086956521699</v>
      </c>
      <c r="P302" s="4">
        <v>15.2173913043478</v>
      </c>
      <c r="Q302" s="4">
        <v>3.2608695652173898</v>
      </c>
      <c r="R302" s="4">
        <v>15.7608695652174</v>
      </c>
      <c r="S302" s="4">
        <v>10.869565217391299</v>
      </c>
      <c r="T302" s="4">
        <v>5.9782608695652204</v>
      </c>
      <c r="U302" s="4">
        <v>16.847826086956498</v>
      </c>
      <c r="V302" s="4">
        <v>7.0652173913043503</v>
      </c>
      <c r="W302" s="4">
        <v>3.8043478260869601</v>
      </c>
      <c r="X302" s="4">
        <v>4.8913043478260896</v>
      </c>
      <c r="Y302" s="4">
        <v>11.413043478260899</v>
      </c>
      <c r="Z302" s="4">
        <v>19.565217391304301</v>
      </c>
      <c r="AA302" s="4">
        <v>15.2173913043478</v>
      </c>
      <c r="AB302" s="4">
        <v>3.2608695652173898</v>
      </c>
      <c r="AC302" s="4">
        <v>29.8913043478261</v>
      </c>
      <c r="AD302" s="4">
        <v>6.5217391304347796</v>
      </c>
      <c r="AE302" s="4">
        <v>5.9782608695652204</v>
      </c>
      <c r="AF302" s="4">
        <v>16.847826086956498</v>
      </c>
      <c r="AG302" s="4">
        <v>20.652173913043502</v>
      </c>
      <c r="AH302" s="4">
        <v>21.739130434782599</v>
      </c>
      <c r="AI302" s="4">
        <v>8.1521739130434803</v>
      </c>
      <c r="AJ302" s="4">
        <v>25.543478260869598</v>
      </c>
      <c r="AK302" s="4">
        <v>33.695652173912997</v>
      </c>
      <c r="AL302" s="4">
        <v>23.369565217391301</v>
      </c>
      <c r="AM302" s="4">
        <v>34.239130434782602</v>
      </c>
      <c r="AN302" s="4">
        <v>46.195652173912997</v>
      </c>
      <c r="AO302" s="4">
        <v>37.5</v>
      </c>
      <c r="AP302" s="4">
        <v>29.8913043478261</v>
      </c>
      <c r="AQ302" s="4">
        <v>5.9782608695652204</v>
      </c>
      <c r="AR302" s="4">
        <v>33.695652173912997</v>
      </c>
      <c r="AS302" s="4">
        <v>23.369565217391301</v>
      </c>
      <c r="AT302" s="4">
        <v>41.847826086956502</v>
      </c>
      <c r="AU302" s="4">
        <v>13.0434782608696</v>
      </c>
      <c r="AV302" s="4">
        <v>26.630434782608699</v>
      </c>
      <c r="AW302" s="4">
        <v>28.260869565217401</v>
      </c>
      <c r="AX302" s="4">
        <v>14.130434782608701</v>
      </c>
      <c r="AY302" s="4">
        <v>24.456521739130402</v>
      </c>
      <c r="AZ302" s="4">
        <v>27.173913043478301</v>
      </c>
      <c r="BA302" s="4">
        <v>34.7826086956522</v>
      </c>
      <c r="BB302" s="38">
        <v>184</v>
      </c>
    </row>
    <row r="303" spans="1:54" x14ac:dyDescent="0.3">
      <c r="A303" s="31" t="s">
        <v>20</v>
      </c>
      <c r="B303" s="5" t="s">
        <v>8</v>
      </c>
      <c r="C303" s="5" t="s">
        <v>5</v>
      </c>
      <c r="D303" s="9">
        <v>72.252433628318599</v>
      </c>
      <c r="E303" s="8">
        <v>63.5775167577332</v>
      </c>
      <c r="F303" s="8">
        <v>20.132743362831899</v>
      </c>
      <c r="G303" s="3">
        <v>3.98230088495575</v>
      </c>
      <c r="H303" s="4">
        <v>5.7522123893805297</v>
      </c>
      <c r="I303" s="4">
        <v>10.3982300884956</v>
      </c>
      <c r="J303" s="4">
        <v>1.54867256637168</v>
      </c>
      <c r="K303" s="4">
        <v>2.65486725663717</v>
      </c>
      <c r="L303" s="4">
        <v>4.2035398230088497</v>
      </c>
      <c r="M303" s="4">
        <v>2.2123893805309698</v>
      </c>
      <c r="N303" s="4">
        <v>6.6371681415929196</v>
      </c>
      <c r="O303" s="4">
        <v>7.5221238938053103</v>
      </c>
      <c r="P303" s="4">
        <v>6.19469026548673</v>
      </c>
      <c r="Q303" s="4">
        <v>2.2123893805309698</v>
      </c>
      <c r="R303" s="4">
        <v>6.6371681415929196</v>
      </c>
      <c r="S303" s="4">
        <v>3.0973451327433601</v>
      </c>
      <c r="T303" s="4">
        <v>3.3185840707964598</v>
      </c>
      <c r="U303" s="4">
        <v>8.4070796460176993</v>
      </c>
      <c r="V303" s="4">
        <v>3.5398230088495599</v>
      </c>
      <c r="W303" s="4">
        <v>3.98230088495575</v>
      </c>
      <c r="X303" s="4">
        <v>1.9911504424778801</v>
      </c>
      <c r="Y303" s="4">
        <v>5.9734513274336303</v>
      </c>
      <c r="Z303" s="4">
        <v>11.061946902654901</v>
      </c>
      <c r="AA303" s="4">
        <v>7.5221238938053103</v>
      </c>
      <c r="AB303" s="4">
        <v>1.10619469026549</v>
      </c>
      <c r="AC303" s="4">
        <v>16.371681415929199</v>
      </c>
      <c r="AD303" s="4">
        <v>3.3185840707964598</v>
      </c>
      <c r="AE303" s="4">
        <v>2.2123893805309698</v>
      </c>
      <c r="AF303" s="4">
        <v>8.4070796460176993</v>
      </c>
      <c r="AG303" s="4">
        <v>16.150442477876101</v>
      </c>
      <c r="AH303" s="4">
        <v>18.5840707964602</v>
      </c>
      <c r="AI303" s="4">
        <v>11.061946902654901</v>
      </c>
      <c r="AJ303" s="4">
        <v>15.929203539823</v>
      </c>
      <c r="AK303" s="4">
        <v>26.769911504424801</v>
      </c>
      <c r="AL303" s="4">
        <v>12.831858407079601</v>
      </c>
      <c r="AM303" s="4">
        <v>25.221238938053101</v>
      </c>
      <c r="AN303" s="4">
        <v>34.955752212389399</v>
      </c>
      <c r="AO303" s="4">
        <v>29.646017699114999</v>
      </c>
      <c r="AP303" s="4">
        <v>22.787610619469</v>
      </c>
      <c r="AQ303" s="4">
        <v>5.9734513274336303</v>
      </c>
      <c r="AR303" s="4">
        <v>18.805309734513301</v>
      </c>
      <c r="AS303" s="4">
        <v>18.805309734513301</v>
      </c>
      <c r="AT303" s="4">
        <v>34.070796460177</v>
      </c>
      <c r="AU303" s="4">
        <v>12.610619469026499</v>
      </c>
      <c r="AV303" s="4">
        <v>22.3451327433628</v>
      </c>
      <c r="AW303" s="4">
        <v>17.920353982300899</v>
      </c>
      <c r="AX303" s="4">
        <v>11.283185840708001</v>
      </c>
      <c r="AY303" s="4">
        <v>15.929203539823</v>
      </c>
      <c r="AZ303" s="4">
        <v>23.672566371681398</v>
      </c>
      <c r="BA303" s="4">
        <v>23.230088495575199</v>
      </c>
      <c r="BB303" s="38">
        <v>452</v>
      </c>
    </row>
    <row r="304" spans="1:54" x14ac:dyDescent="0.3">
      <c r="A304" s="31" t="s">
        <v>20</v>
      </c>
      <c r="B304" s="5" t="s">
        <v>8</v>
      </c>
      <c r="C304" s="5" t="s">
        <v>6</v>
      </c>
      <c r="D304" s="9">
        <v>94.242040185471396</v>
      </c>
      <c r="E304" s="8">
        <v>53.739994914554501</v>
      </c>
      <c r="F304" s="8">
        <v>8.9783281733746101</v>
      </c>
      <c r="G304" s="3">
        <v>1.70278637770898</v>
      </c>
      <c r="H304" s="4">
        <v>4.1795665634674899</v>
      </c>
      <c r="I304" s="4">
        <v>3.8699690402476801</v>
      </c>
      <c r="J304" s="4">
        <v>0.92879256965944301</v>
      </c>
      <c r="K304" s="4">
        <v>2.01238390092879</v>
      </c>
      <c r="L304" s="4">
        <v>2.3219814241486101</v>
      </c>
      <c r="M304" s="4">
        <v>1.54798761609907</v>
      </c>
      <c r="N304" s="4">
        <v>4.1795665634674899</v>
      </c>
      <c r="O304" s="4">
        <v>2.9411764705882399</v>
      </c>
      <c r="P304" s="4">
        <v>3.7151702786377698</v>
      </c>
      <c r="Q304" s="4">
        <v>1.0835913312693499</v>
      </c>
      <c r="R304" s="4">
        <v>4.3343653250773997</v>
      </c>
      <c r="S304" s="4">
        <v>1.2383900928792599</v>
      </c>
      <c r="T304" s="4">
        <v>1.2383900928792599</v>
      </c>
      <c r="U304" s="4">
        <v>5.8823529411764701</v>
      </c>
      <c r="V304" s="4">
        <v>2.1671826625386998</v>
      </c>
      <c r="W304" s="4">
        <v>2.01238390092879</v>
      </c>
      <c r="X304" s="4">
        <v>0.61919504643962897</v>
      </c>
      <c r="Y304" s="4">
        <v>2.4767801857585101</v>
      </c>
      <c r="Z304" s="4">
        <v>6.96594427244582</v>
      </c>
      <c r="AA304" s="4">
        <v>3.8699690402476801</v>
      </c>
      <c r="AB304" s="4">
        <v>0.30959752321981399</v>
      </c>
      <c r="AC304" s="4">
        <v>6.96594427244582</v>
      </c>
      <c r="AD304" s="4">
        <v>2.01238390092879</v>
      </c>
      <c r="AE304" s="4">
        <v>0.92879256965944301</v>
      </c>
      <c r="AF304" s="4">
        <v>5.1083591331269398</v>
      </c>
      <c r="AG304" s="4">
        <v>11.300309597523199</v>
      </c>
      <c r="AH304" s="4">
        <v>11.764705882352899</v>
      </c>
      <c r="AI304" s="4">
        <v>5.4179566563467496</v>
      </c>
      <c r="AJ304" s="4">
        <v>10.835913312693499</v>
      </c>
      <c r="AK304" s="4">
        <v>18.421052631578899</v>
      </c>
      <c r="AL304" s="4">
        <v>6.96594427244582</v>
      </c>
      <c r="AM304" s="4">
        <v>21.981424148606798</v>
      </c>
      <c r="AN304" s="4">
        <v>28.947368421052602</v>
      </c>
      <c r="AO304" s="4">
        <v>20.588235294117599</v>
      </c>
      <c r="AP304" s="4">
        <v>13.003095975232201</v>
      </c>
      <c r="AQ304" s="4">
        <v>3.8699690402476801</v>
      </c>
      <c r="AR304" s="4">
        <v>12.538699690402501</v>
      </c>
      <c r="AS304" s="4">
        <v>10.681114551083599</v>
      </c>
      <c r="AT304" s="4">
        <v>29.256965944272402</v>
      </c>
      <c r="AU304" s="4">
        <v>5.5727554179566603</v>
      </c>
      <c r="AV304" s="4">
        <v>19.814241486068099</v>
      </c>
      <c r="AW304" s="4">
        <v>11.300309597523199</v>
      </c>
      <c r="AX304" s="4">
        <v>5.8823529411764701</v>
      </c>
      <c r="AY304" s="4">
        <v>14.705882352941201</v>
      </c>
      <c r="AZ304" s="4">
        <v>14.705882352941201</v>
      </c>
      <c r="BA304" s="4">
        <v>17.027863777089799</v>
      </c>
      <c r="BB304" s="38">
        <v>647</v>
      </c>
    </row>
    <row r="305" spans="1:54" x14ac:dyDescent="0.3">
      <c r="A305" s="31" t="s">
        <v>20</v>
      </c>
      <c r="B305" s="5" t="s">
        <v>8</v>
      </c>
      <c r="C305" s="5" t="s">
        <v>7</v>
      </c>
      <c r="D305" s="9">
        <v>92.354074074074106</v>
      </c>
      <c r="E305" s="8">
        <v>53.744707447876799</v>
      </c>
      <c r="F305" s="8">
        <v>9.3827160493827204</v>
      </c>
      <c r="G305" s="3">
        <v>2.4691358024691401</v>
      </c>
      <c r="H305" s="4">
        <v>3.7037037037037002</v>
      </c>
      <c r="I305" s="4">
        <v>3.7037037037037002</v>
      </c>
      <c r="J305" s="4">
        <v>2.4691358024691401</v>
      </c>
      <c r="K305" s="4">
        <v>1.7283950617283901</v>
      </c>
      <c r="L305" s="4">
        <v>2.7160493827160499</v>
      </c>
      <c r="M305" s="4">
        <v>1.4814814814814801</v>
      </c>
      <c r="N305" s="4">
        <v>1.9753086419753101</v>
      </c>
      <c r="O305" s="4">
        <v>3.7037037037037002</v>
      </c>
      <c r="P305" s="4">
        <v>3.9506172839506202</v>
      </c>
      <c r="Q305" s="4">
        <v>0.24691358024691401</v>
      </c>
      <c r="R305" s="4">
        <v>3.9506172839506202</v>
      </c>
      <c r="S305" s="4">
        <v>2.4691358024691401</v>
      </c>
      <c r="T305" s="4">
        <v>2.2222222222222201</v>
      </c>
      <c r="U305" s="4">
        <v>5.67901234567901</v>
      </c>
      <c r="V305" s="4">
        <v>2.2222222222222201</v>
      </c>
      <c r="W305" s="4">
        <v>1.2345679012345701</v>
      </c>
      <c r="X305" s="4">
        <v>1.4814814814814801</v>
      </c>
      <c r="Y305" s="4">
        <v>3.7037037037037002</v>
      </c>
      <c r="Z305" s="4">
        <v>3.4567901234567899</v>
      </c>
      <c r="AA305" s="4">
        <v>2.9629629629629601</v>
      </c>
      <c r="AB305" s="4">
        <v>0</v>
      </c>
      <c r="AC305" s="4">
        <v>7.6543209876543203</v>
      </c>
      <c r="AD305" s="4">
        <v>2.7160493827160499</v>
      </c>
      <c r="AE305" s="4">
        <v>0.24691358024691401</v>
      </c>
      <c r="AF305" s="4">
        <v>4.19753086419753</v>
      </c>
      <c r="AG305" s="4">
        <v>10.8641975308642</v>
      </c>
      <c r="AH305" s="4">
        <v>9.3827160493827204</v>
      </c>
      <c r="AI305" s="4">
        <v>6.1728395061728403</v>
      </c>
      <c r="AJ305" s="4">
        <v>11.1111111111111</v>
      </c>
      <c r="AK305" s="4">
        <v>14.074074074074099</v>
      </c>
      <c r="AL305" s="4">
        <v>9.3827160493827204</v>
      </c>
      <c r="AM305" s="4">
        <v>18.271604938271601</v>
      </c>
      <c r="AN305" s="4">
        <v>31.604938271604901</v>
      </c>
      <c r="AO305" s="4">
        <v>18.0246913580247</v>
      </c>
      <c r="AP305" s="4">
        <v>12.0987654320988</v>
      </c>
      <c r="AQ305" s="4">
        <v>5.4320987654320998</v>
      </c>
      <c r="AR305" s="4">
        <v>11.358024691358001</v>
      </c>
      <c r="AS305" s="4">
        <v>10.617283950617299</v>
      </c>
      <c r="AT305" s="4">
        <v>27.160493827160501</v>
      </c>
      <c r="AU305" s="4">
        <v>6.9135802469135799</v>
      </c>
      <c r="AV305" s="4">
        <v>22.716049382716101</v>
      </c>
      <c r="AW305" s="4">
        <v>7.6543209876543203</v>
      </c>
      <c r="AX305" s="4">
        <v>7.4074074074074101</v>
      </c>
      <c r="AY305" s="4">
        <v>17.037037037036999</v>
      </c>
      <c r="AZ305" s="4">
        <v>17.283950617283899</v>
      </c>
      <c r="BA305" s="4">
        <v>14.320987654321</v>
      </c>
      <c r="BB305" s="38">
        <v>405</v>
      </c>
    </row>
    <row r="306" spans="1:54" x14ac:dyDescent="0.3">
      <c r="A306" s="31" t="s">
        <v>20</v>
      </c>
      <c r="B306" s="5" t="s">
        <v>9</v>
      </c>
      <c r="C306" s="5" t="s">
        <v>168</v>
      </c>
      <c r="D306" s="9">
        <v>66.221369408723703</v>
      </c>
      <c r="E306" s="8">
        <v>67.566386365190297</v>
      </c>
      <c r="F306" s="8">
        <v>24.347415691932198</v>
      </c>
      <c r="G306" s="3">
        <v>2.2153372704435399</v>
      </c>
      <c r="H306" s="4">
        <v>5.5375630726398803</v>
      </c>
      <c r="I306" s="4">
        <v>11.3010232309065</v>
      </c>
      <c r="J306" s="4">
        <v>1.54035850355112</v>
      </c>
      <c r="K306" s="4">
        <v>1.4328356373914899</v>
      </c>
      <c r="L306" s="4">
        <v>3.9303689871821099</v>
      </c>
      <c r="M306" s="4">
        <v>1.52628162449164</v>
      </c>
      <c r="N306" s="4">
        <v>6.8348041077483099</v>
      </c>
      <c r="O306" s="4">
        <v>7.94055366724462</v>
      </c>
      <c r="P306" s="4">
        <v>8.37332319708519</v>
      </c>
      <c r="Q306" s="4">
        <v>4.6650481044755798</v>
      </c>
      <c r="R306" s="4">
        <v>9.5936859099633196</v>
      </c>
      <c r="S306" s="4">
        <v>7.86306014810941</v>
      </c>
      <c r="T306" s="4">
        <v>3.03440442132068</v>
      </c>
      <c r="U306" s="4">
        <v>13.127340966431399</v>
      </c>
      <c r="V306" s="4">
        <v>5.06207806704347</v>
      </c>
      <c r="W306" s="4">
        <v>7.8222623782478999</v>
      </c>
      <c r="X306" s="4">
        <v>1.5897690500152399</v>
      </c>
      <c r="Y306" s="4">
        <v>6.8814286724419196</v>
      </c>
      <c r="Z306" s="4">
        <v>13.913349535071401</v>
      </c>
      <c r="AA306" s="4">
        <v>10.835206564460901</v>
      </c>
      <c r="AB306" s="4">
        <v>2.2237800282898199</v>
      </c>
      <c r="AC306" s="4">
        <v>16.1415991916985</v>
      </c>
      <c r="AD306" s="4">
        <v>3.5680409689585399</v>
      </c>
      <c r="AE306" s="4">
        <v>3.3838471050780901</v>
      </c>
      <c r="AF306" s="4">
        <v>7.4147143984166002</v>
      </c>
      <c r="AG306" s="4">
        <v>21.566649271477001</v>
      </c>
      <c r="AH306" s="4">
        <v>20.338430310276799</v>
      </c>
      <c r="AI306" s="4">
        <v>8.6734253332889093</v>
      </c>
      <c r="AJ306" s="4">
        <v>22.543744617122702</v>
      </c>
      <c r="AK306" s="4">
        <v>31.8391775881984</v>
      </c>
      <c r="AL306" s="4">
        <v>17.065909132641799</v>
      </c>
      <c r="AM306" s="4">
        <v>24.682668755377499</v>
      </c>
      <c r="AN306" s="4">
        <v>32.801372209891198</v>
      </c>
      <c r="AO306" s="4">
        <v>28.0967253861022</v>
      </c>
      <c r="AP306" s="4">
        <v>26.994732751640701</v>
      </c>
      <c r="AQ306" s="4">
        <v>5.9658818021050504</v>
      </c>
      <c r="AR306" s="4">
        <v>27.024371451820301</v>
      </c>
      <c r="AS306" s="4">
        <v>13.781338819595099</v>
      </c>
      <c r="AT306" s="4">
        <v>24.206010055660698</v>
      </c>
      <c r="AU306" s="4">
        <v>13.013972586188901</v>
      </c>
      <c r="AV306" s="4">
        <v>24.9489240222956</v>
      </c>
      <c r="AW306" s="4">
        <v>25.780469087337</v>
      </c>
      <c r="AX306" s="4">
        <v>14.668946861297099</v>
      </c>
      <c r="AY306" s="4">
        <v>14.030626190451001</v>
      </c>
      <c r="AZ306" s="4">
        <v>18.923200934349499</v>
      </c>
      <c r="BA306" s="4">
        <v>29.8639064785981</v>
      </c>
      <c r="BB306" s="38">
        <v>1615</v>
      </c>
    </row>
    <row r="307" spans="1:54" x14ac:dyDescent="0.3">
      <c r="A307" s="31" t="s">
        <v>20</v>
      </c>
      <c r="B307" s="5" t="s">
        <v>9</v>
      </c>
      <c r="C307" s="5" t="s">
        <v>1</v>
      </c>
      <c r="D307" s="9">
        <v>46.208620689655199</v>
      </c>
      <c r="E307" s="8">
        <v>61.809510096869403</v>
      </c>
      <c r="F307" s="8">
        <v>34.545454545454497</v>
      </c>
      <c r="G307" s="3">
        <v>1.8181818181818199</v>
      </c>
      <c r="H307" s="4">
        <v>10.909090909090899</v>
      </c>
      <c r="I307" s="4">
        <v>16.363636363636399</v>
      </c>
      <c r="J307" s="4">
        <v>1.8181818181818199</v>
      </c>
      <c r="K307" s="4">
        <v>3.6363636363636398</v>
      </c>
      <c r="L307" s="4">
        <v>7.2727272727272698</v>
      </c>
      <c r="M307" s="4">
        <v>0</v>
      </c>
      <c r="N307" s="4">
        <v>14.545454545454501</v>
      </c>
      <c r="O307" s="4">
        <v>9.0909090909090899</v>
      </c>
      <c r="P307" s="4">
        <v>9.0909090909090899</v>
      </c>
      <c r="Q307" s="4">
        <v>12.7272727272727</v>
      </c>
      <c r="R307" s="4">
        <v>10.909090909090899</v>
      </c>
      <c r="S307" s="4">
        <v>18.181818181818201</v>
      </c>
      <c r="T307" s="4">
        <v>1.8181818181818199</v>
      </c>
      <c r="U307" s="4">
        <v>21.818181818181799</v>
      </c>
      <c r="V307" s="4">
        <v>16.363636363636399</v>
      </c>
      <c r="W307" s="4">
        <v>23.636363636363601</v>
      </c>
      <c r="X307" s="4">
        <v>3.6363636363636398</v>
      </c>
      <c r="Y307" s="4">
        <v>10.909090909090899</v>
      </c>
      <c r="Z307" s="4">
        <v>29.090909090909101</v>
      </c>
      <c r="AA307" s="4">
        <v>29.090909090909101</v>
      </c>
      <c r="AB307" s="4">
        <v>7.2727272727272698</v>
      </c>
      <c r="AC307" s="4">
        <v>20</v>
      </c>
      <c r="AD307" s="4">
        <v>7.2727272727272698</v>
      </c>
      <c r="AE307" s="4">
        <v>5.4545454545454497</v>
      </c>
      <c r="AF307" s="4">
        <v>9.0909090909090899</v>
      </c>
      <c r="AG307" s="4">
        <v>40</v>
      </c>
      <c r="AH307" s="4">
        <v>23.636363636363601</v>
      </c>
      <c r="AI307" s="4">
        <v>10.909090909090899</v>
      </c>
      <c r="AJ307" s="4">
        <v>23.636363636363601</v>
      </c>
      <c r="AK307" s="4">
        <v>45.454545454545503</v>
      </c>
      <c r="AL307" s="4">
        <v>20</v>
      </c>
      <c r="AM307" s="4">
        <v>23.636363636363601</v>
      </c>
      <c r="AN307" s="4">
        <v>36.363636363636402</v>
      </c>
      <c r="AO307" s="4">
        <v>30.909090909090899</v>
      </c>
      <c r="AP307" s="4">
        <v>40</v>
      </c>
      <c r="AQ307" s="4">
        <v>7.2727272727272698</v>
      </c>
      <c r="AR307" s="4">
        <v>27.272727272727298</v>
      </c>
      <c r="AS307" s="4">
        <v>7.2727272727272698</v>
      </c>
      <c r="AT307" s="4">
        <v>14.545454545454501</v>
      </c>
      <c r="AU307" s="4">
        <v>20</v>
      </c>
      <c r="AV307" s="4">
        <v>25.454545454545499</v>
      </c>
      <c r="AW307" s="4">
        <v>32.727272727272698</v>
      </c>
      <c r="AX307" s="4">
        <v>18.181818181818201</v>
      </c>
      <c r="AY307" s="4">
        <v>10.909090909090899</v>
      </c>
      <c r="AZ307" s="4">
        <v>10.909090909090899</v>
      </c>
      <c r="BA307" s="4">
        <v>43.636363636363598</v>
      </c>
      <c r="BB307" s="38">
        <v>58</v>
      </c>
    </row>
    <row r="308" spans="1:54" x14ac:dyDescent="0.3">
      <c r="A308" s="31" t="s">
        <v>20</v>
      </c>
      <c r="B308" s="5" t="s">
        <v>9</v>
      </c>
      <c r="C308" s="5" t="s">
        <v>2</v>
      </c>
      <c r="D308" s="9">
        <v>32.715000000000003</v>
      </c>
      <c r="E308" s="8">
        <v>59.8931353152825</v>
      </c>
      <c r="F308" s="8">
        <v>40</v>
      </c>
      <c r="G308" s="3">
        <v>0</v>
      </c>
      <c r="H308" s="4">
        <v>5</v>
      </c>
      <c r="I308" s="4">
        <v>20</v>
      </c>
      <c r="J308" s="4">
        <v>0</v>
      </c>
      <c r="K308" s="4">
        <v>0</v>
      </c>
      <c r="L308" s="4">
        <v>0</v>
      </c>
      <c r="M308" s="4">
        <v>0</v>
      </c>
      <c r="N308" s="4">
        <v>10</v>
      </c>
      <c r="O308" s="4">
        <v>10</v>
      </c>
      <c r="P308" s="4">
        <v>10</v>
      </c>
      <c r="Q308" s="4">
        <v>5</v>
      </c>
      <c r="R308" s="4">
        <v>20</v>
      </c>
      <c r="S308" s="4">
        <v>20</v>
      </c>
      <c r="T308" s="4">
        <v>5</v>
      </c>
      <c r="U308" s="4">
        <v>15</v>
      </c>
      <c r="V308" s="4">
        <v>5</v>
      </c>
      <c r="W308" s="4">
        <v>10</v>
      </c>
      <c r="X308" s="4">
        <v>0</v>
      </c>
      <c r="Y308" s="4">
        <v>10</v>
      </c>
      <c r="Z308" s="4">
        <v>30</v>
      </c>
      <c r="AA308" s="4">
        <v>25</v>
      </c>
      <c r="AB308" s="4">
        <v>0</v>
      </c>
      <c r="AC308" s="4">
        <v>20</v>
      </c>
      <c r="AD308" s="4">
        <v>0</v>
      </c>
      <c r="AE308" s="4">
        <v>5</v>
      </c>
      <c r="AF308" s="4">
        <v>10</v>
      </c>
      <c r="AG308" s="4">
        <v>45</v>
      </c>
      <c r="AH308" s="4">
        <v>25</v>
      </c>
      <c r="AI308" s="4">
        <v>5</v>
      </c>
      <c r="AJ308" s="4">
        <v>30</v>
      </c>
      <c r="AK308" s="4">
        <v>45</v>
      </c>
      <c r="AL308" s="4">
        <v>30</v>
      </c>
      <c r="AM308" s="4">
        <v>30</v>
      </c>
      <c r="AN308" s="4">
        <v>40</v>
      </c>
      <c r="AO308" s="4">
        <v>55</v>
      </c>
      <c r="AP308" s="4">
        <v>45</v>
      </c>
      <c r="AQ308" s="4">
        <v>5</v>
      </c>
      <c r="AR308" s="4">
        <v>40</v>
      </c>
      <c r="AS308" s="4">
        <v>20</v>
      </c>
      <c r="AT308" s="4">
        <v>20</v>
      </c>
      <c r="AU308" s="4">
        <v>20</v>
      </c>
      <c r="AV308" s="4">
        <v>30</v>
      </c>
      <c r="AW308" s="4">
        <v>40</v>
      </c>
      <c r="AX308" s="4">
        <v>20</v>
      </c>
      <c r="AY308" s="4">
        <v>15</v>
      </c>
      <c r="AZ308" s="4">
        <v>30</v>
      </c>
      <c r="BA308" s="4">
        <v>50</v>
      </c>
      <c r="BB308" s="38">
        <v>20</v>
      </c>
    </row>
    <row r="309" spans="1:54" x14ac:dyDescent="0.3">
      <c r="A309" s="31" t="s">
        <v>20</v>
      </c>
      <c r="B309" s="5" t="s">
        <v>9</v>
      </c>
      <c r="C309" s="5" t="s">
        <v>3</v>
      </c>
      <c r="D309" s="9">
        <v>59.37</v>
      </c>
      <c r="E309" s="8">
        <v>68.600069921395402</v>
      </c>
      <c r="F309" s="8">
        <v>25.4237288135593</v>
      </c>
      <c r="G309" s="3">
        <v>1.6949152542372901</v>
      </c>
      <c r="H309" s="4">
        <v>3.3898305084745801</v>
      </c>
      <c r="I309" s="4">
        <v>10.1694915254237</v>
      </c>
      <c r="J309" s="4">
        <v>1.6949152542372901</v>
      </c>
      <c r="K309" s="4">
        <v>0</v>
      </c>
      <c r="L309" s="4">
        <v>3.3898305084745801</v>
      </c>
      <c r="M309" s="4">
        <v>1.6949152542372901</v>
      </c>
      <c r="N309" s="4">
        <v>5.0847457627118597</v>
      </c>
      <c r="O309" s="4">
        <v>11.864406779661</v>
      </c>
      <c r="P309" s="4">
        <v>10.1694915254237</v>
      </c>
      <c r="Q309" s="4">
        <v>3.3898305084745801</v>
      </c>
      <c r="R309" s="4">
        <v>6.7796610169491496</v>
      </c>
      <c r="S309" s="4">
        <v>3.3898305084745801</v>
      </c>
      <c r="T309" s="4">
        <v>1.6949152542372901</v>
      </c>
      <c r="U309" s="4">
        <v>13.559322033898299</v>
      </c>
      <c r="V309" s="4">
        <v>3.3898305084745801</v>
      </c>
      <c r="W309" s="4">
        <v>8.4745762711864394</v>
      </c>
      <c r="X309" s="4">
        <v>0</v>
      </c>
      <c r="Y309" s="4">
        <v>8.4745762711864394</v>
      </c>
      <c r="Z309" s="4">
        <v>11.864406779661</v>
      </c>
      <c r="AA309" s="4">
        <v>6.7796610169491496</v>
      </c>
      <c r="AB309" s="4">
        <v>3.3898305084745801</v>
      </c>
      <c r="AC309" s="4">
        <v>18.644067796610202</v>
      </c>
      <c r="AD309" s="4">
        <v>3.3898305084745801</v>
      </c>
      <c r="AE309" s="4">
        <v>5.0847457627118597</v>
      </c>
      <c r="AF309" s="4">
        <v>10.1694915254237</v>
      </c>
      <c r="AG309" s="4">
        <v>22.033898305084701</v>
      </c>
      <c r="AH309" s="4">
        <v>22.033898305084701</v>
      </c>
      <c r="AI309" s="4">
        <v>8.4745762711864394</v>
      </c>
      <c r="AJ309" s="4">
        <v>33.8983050847458</v>
      </c>
      <c r="AK309" s="4">
        <v>30.508474576271201</v>
      </c>
      <c r="AL309" s="4">
        <v>16.9491525423729</v>
      </c>
      <c r="AM309" s="4">
        <v>30.508474576271201</v>
      </c>
      <c r="AN309" s="4">
        <v>40.677966101694899</v>
      </c>
      <c r="AO309" s="4">
        <v>25.4237288135593</v>
      </c>
      <c r="AP309" s="4">
        <v>32.203389830508499</v>
      </c>
      <c r="AQ309" s="4">
        <v>5.0847457627118597</v>
      </c>
      <c r="AR309" s="4">
        <v>28.8135593220339</v>
      </c>
      <c r="AS309" s="4">
        <v>10.1694915254237</v>
      </c>
      <c r="AT309" s="4">
        <v>23.728813559321999</v>
      </c>
      <c r="AU309" s="4">
        <v>11.864406779661</v>
      </c>
      <c r="AV309" s="4">
        <v>30.508474576271201</v>
      </c>
      <c r="AW309" s="4">
        <v>27.118644067796598</v>
      </c>
      <c r="AX309" s="4">
        <v>15.254237288135601</v>
      </c>
      <c r="AY309" s="4">
        <v>18.644067796610202</v>
      </c>
      <c r="AZ309" s="4">
        <v>23.728813559321999</v>
      </c>
      <c r="BA309" s="4">
        <v>30.508474576271201</v>
      </c>
      <c r="BB309" s="38">
        <v>60</v>
      </c>
    </row>
    <row r="310" spans="1:54" x14ac:dyDescent="0.3">
      <c r="A310" s="31" t="s">
        <v>20</v>
      </c>
      <c r="B310" s="5" t="s">
        <v>9</v>
      </c>
      <c r="C310" s="5" t="s">
        <v>4</v>
      </c>
      <c r="D310" s="9">
        <v>62.195294117647101</v>
      </c>
      <c r="E310" s="8">
        <v>69.132988907166606</v>
      </c>
      <c r="F310" s="8">
        <v>23.668639053254399</v>
      </c>
      <c r="G310" s="3">
        <v>4.7337278106508904</v>
      </c>
      <c r="H310" s="4">
        <v>7.6923076923076898</v>
      </c>
      <c r="I310" s="4">
        <v>15.384615384615399</v>
      </c>
      <c r="J310" s="4">
        <v>1.7751479289940799</v>
      </c>
      <c r="K310" s="4">
        <v>2.3668639053254399</v>
      </c>
      <c r="L310" s="4">
        <v>8.2840236686390494</v>
      </c>
      <c r="M310" s="4">
        <v>3.55029585798817</v>
      </c>
      <c r="N310" s="4">
        <v>8.2840236686390494</v>
      </c>
      <c r="O310" s="4">
        <v>10.6508875739645</v>
      </c>
      <c r="P310" s="4">
        <v>13.609467455621299</v>
      </c>
      <c r="Q310" s="4">
        <v>5.32544378698225</v>
      </c>
      <c r="R310" s="4">
        <v>10.6508875739645</v>
      </c>
      <c r="S310" s="4">
        <v>5.32544378698225</v>
      </c>
      <c r="T310" s="4">
        <v>4.14201183431953</v>
      </c>
      <c r="U310" s="4">
        <v>17.7514792899408</v>
      </c>
      <c r="V310" s="4">
        <v>7.1005917159763303</v>
      </c>
      <c r="W310" s="4">
        <v>5.9171597633136104</v>
      </c>
      <c r="X310" s="4">
        <v>3.55029585798817</v>
      </c>
      <c r="Y310" s="4">
        <v>7.1005917159763303</v>
      </c>
      <c r="Z310" s="4">
        <v>11.834319526627199</v>
      </c>
      <c r="AA310" s="4">
        <v>7.1005917159763303</v>
      </c>
      <c r="AB310" s="4">
        <v>2.9585798816567999</v>
      </c>
      <c r="AC310" s="4">
        <v>20.710059171597599</v>
      </c>
      <c r="AD310" s="4">
        <v>7.1005917159763303</v>
      </c>
      <c r="AE310" s="4">
        <v>3.55029585798817</v>
      </c>
      <c r="AF310" s="4">
        <v>10.0591715976331</v>
      </c>
      <c r="AG310" s="4">
        <v>17.159763313609499</v>
      </c>
      <c r="AH310" s="4">
        <v>23.668639053254399</v>
      </c>
      <c r="AI310" s="4">
        <v>10.6508875739645</v>
      </c>
      <c r="AJ310" s="4">
        <v>24.260355029585799</v>
      </c>
      <c r="AK310" s="4">
        <v>38.461538461538503</v>
      </c>
      <c r="AL310" s="4">
        <v>18.934911242603601</v>
      </c>
      <c r="AM310" s="4">
        <v>28.4023668639053</v>
      </c>
      <c r="AN310" s="4">
        <v>39.644970414201197</v>
      </c>
      <c r="AO310" s="4">
        <v>28.4023668639053</v>
      </c>
      <c r="AP310" s="4">
        <v>24.260355029585799</v>
      </c>
      <c r="AQ310" s="4">
        <v>7.6923076923076898</v>
      </c>
      <c r="AR310" s="4">
        <v>31.360946745562099</v>
      </c>
      <c r="AS310" s="4">
        <v>18.934911242603601</v>
      </c>
      <c r="AT310" s="4">
        <v>29.585798816568001</v>
      </c>
      <c r="AU310" s="4">
        <v>15.384615384615399</v>
      </c>
      <c r="AV310" s="4">
        <v>28.9940828402367</v>
      </c>
      <c r="AW310" s="4">
        <v>30.769230769230798</v>
      </c>
      <c r="AX310" s="4">
        <v>17.7514792899408</v>
      </c>
      <c r="AY310" s="4">
        <v>13.017751479289901</v>
      </c>
      <c r="AZ310" s="4">
        <v>18.934911242603601</v>
      </c>
      <c r="BA310" s="4">
        <v>26.627218934911198</v>
      </c>
      <c r="BB310" s="38">
        <v>170</v>
      </c>
    </row>
    <row r="311" spans="1:54" x14ac:dyDescent="0.3">
      <c r="A311" s="31" t="s">
        <v>20</v>
      </c>
      <c r="B311" s="5" t="s">
        <v>9</v>
      </c>
      <c r="C311" s="5" t="s">
        <v>5</v>
      </c>
      <c r="D311" s="9">
        <v>81.045657568238198</v>
      </c>
      <c r="E311" s="8">
        <v>65.944216964013407</v>
      </c>
      <c r="F311" s="8">
        <v>18.610421836228301</v>
      </c>
      <c r="G311" s="3">
        <v>3.97022332506203</v>
      </c>
      <c r="H311" s="4">
        <v>6.2034739454094296</v>
      </c>
      <c r="I311" s="4">
        <v>6.9478908188585597</v>
      </c>
      <c r="J311" s="4">
        <v>2.7295285359801502</v>
      </c>
      <c r="K311" s="4">
        <v>2.2332506203473899</v>
      </c>
      <c r="L311" s="4">
        <v>3.4739454094292799</v>
      </c>
      <c r="M311" s="4">
        <v>2.7295285359801502</v>
      </c>
      <c r="N311" s="4">
        <v>4.7146401985111703</v>
      </c>
      <c r="O311" s="4">
        <v>5.2109181141439196</v>
      </c>
      <c r="P311" s="4">
        <v>6.6997518610421798</v>
      </c>
      <c r="Q311" s="4">
        <v>3.97022332506203</v>
      </c>
      <c r="R311" s="4">
        <v>7.6923076923076898</v>
      </c>
      <c r="S311" s="4">
        <v>4.7146401985111703</v>
      </c>
      <c r="T311" s="4">
        <v>3.97022332506203</v>
      </c>
      <c r="U311" s="4">
        <v>9.9255583126550899</v>
      </c>
      <c r="V311" s="4">
        <v>3.2258064516128999</v>
      </c>
      <c r="W311" s="4">
        <v>5.4590570719603004</v>
      </c>
      <c r="X311" s="4">
        <v>2.4813895781637698</v>
      </c>
      <c r="Y311" s="4">
        <v>5.7071960297766804</v>
      </c>
      <c r="Z311" s="4">
        <v>7.4441687344913197</v>
      </c>
      <c r="AA311" s="4">
        <v>4.9627791563275396</v>
      </c>
      <c r="AB311" s="4">
        <v>1.24069478908189</v>
      </c>
      <c r="AC311" s="4">
        <v>13.8957816377171</v>
      </c>
      <c r="AD311" s="4">
        <v>3.7220843672456598</v>
      </c>
      <c r="AE311" s="4">
        <v>1.24069478908189</v>
      </c>
      <c r="AF311" s="4">
        <v>4.2183622828784104</v>
      </c>
      <c r="AG311" s="4">
        <v>10.6699751861042</v>
      </c>
      <c r="AH311" s="4">
        <v>19.6029776674938</v>
      </c>
      <c r="AI311" s="4">
        <v>9.67741935483871</v>
      </c>
      <c r="AJ311" s="4">
        <v>16.873449131513599</v>
      </c>
      <c r="AK311" s="4">
        <v>24.813895781637701</v>
      </c>
      <c r="AL311" s="4">
        <v>13.151364764267999</v>
      </c>
      <c r="AM311" s="4">
        <v>22.8287841191067</v>
      </c>
      <c r="AN311" s="4">
        <v>23.573200992555801</v>
      </c>
      <c r="AO311" s="4">
        <v>19.6029776674938</v>
      </c>
      <c r="AP311" s="4">
        <v>16.873449131513599</v>
      </c>
      <c r="AQ311" s="4">
        <v>5.4590570719603004</v>
      </c>
      <c r="AR311" s="4">
        <v>22.580645161290299</v>
      </c>
      <c r="AS311" s="4">
        <v>12.158808933002501</v>
      </c>
      <c r="AT311" s="4">
        <v>28.784119106699801</v>
      </c>
      <c r="AU311" s="4">
        <v>8.4367245657568208</v>
      </c>
      <c r="AV311" s="4">
        <v>18.858560794044699</v>
      </c>
      <c r="AW311" s="4">
        <v>18.858560794044699</v>
      </c>
      <c r="AX311" s="4">
        <v>12.6550868486352</v>
      </c>
      <c r="AY311" s="4">
        <v>11.910669975186099</v>
      </c>
      <c r="AZ311" s="4">
        <v>17.12158808933</v>
      </c>
      <c r="BA311" s="4">
        <v>24.813895781637701</v>
      </c>
      <c r="BB311" s="38">
        <v>403</v>
      </c>
    </row>
    <row r="312" spans="1:54" x14ac:dyDescent="0.3">
      <c r="A312" s="31" t="s">
        <v>20</v>
      </c>
      <c r="B312" s="5" t="s">
        <v>9</v>
      </c>
      <c r="C312" s="5" t="s">
        <v>6</v>
      </c>
      <c r="D312" s="9">
        <v>96.629338103756695</v>
      </c>
      <c r="E312" s="8">
        <v>60.608700282381299</v>
      </c>
      <c r="F312" s="8">
        <v>13.237924865831801</v>
      </c>
      <c r="G312" s="3">
        <v>1.4311270125223601</v>
      </c>
      <c r="H312" s="4">
        <v>2.68336314847943</v>
      </c>
      <c r="I312" s="4">
        <v>3.9355992844364902</v>
      </c>
      <c r="J312" s="4">
        <v>1.25223613595707</v>
      </c>
      <c r="K312" s="4">
        <v>1.4311270125223601</v>
      </c>
      <c r="L312" s="4">
        <v>2.32558139534884</v>
      </c>
      <c r="M312" s="4">
        <v>0.35778175313059002</v>
      </c>
      <c r="N312" s="4">
        <v>3.2200357781753102</v>
      </c>
      <c r="O312" s="4">
        <v>3.04114490161002</v>
      </c>
      <c r="P312" s="4">
        <v>3.2200357781753102</v>
      </c>
      <c r="Q312" s="4">
        <v>1.4311270125223601</v>
      </c>
      <c r="R312" s="4">
        <v>3.9355992844364902</v>
      </c>
      <c r="S312" s="4">
        <v>1.25223613595707</v>
      </c>
      <c r="T312" s="4">
        <v>1.7889087656529501</v>
      </c>
      <c r="U312" s="4">
        <v>6.9767441860465098</v>
      </c>
      <c r="V312" s="4">
        <v>0.53667262969588503</v>
      </c>
      <c r="W312" s="4">
        <v>1.7889087656529501</v>
      </c>
      <c r="X312" s="4">
        <v>0.89445438282647605</v>
      </c>
      <c r="Y312" s="4">
        <v>3.2200357781753102</v>
      </c>
      <c r="Z312" s="4">
        <v>2.5044722719141301</v>
      </c>
      <c r="AA312" s="4">
        <v>1.7889087656529501</v>
      </c>
      <c r="AB312" s="4">
        <v>0.71556350626118104</v>
      </c>
      <c r="AC312" s="4">
        <v>8.9445438282647594</v>
      </c>
      <c r="AD312" s="4">
        <v>1.61001788908766</v>
      </c>
      <c r="AE312" s="4">
        <v>1.7889087656529501</v>
      </c>
      <c r="AF312" s="4">
        <v>3.9355992844364902</v>
      </c>
      <c r="AG312" s="4">
        <v>8.0500894454382799</v>
      </c>
      <c r="AH312" s="4">
        <v>13.4168157423971</v>
      </c>
      <c r="AI312" s="4">
        <v>8.4078711985688699</v>
      </c>
      <c r="AJ312" s="4">
        <v>11.6279069767442</v>
      </c>
      <c r="AK312" s="4">
        <v>17.352415026833601</v>
      </c>
      <c r="AL312" s="4">
        <v>6.7978533094812201</v>
      </c>
      <c r="AM312" s="4">
        <v>15.921288014311299</v>
      </c>
      <c r="AN312" s="4">
        <v>20.214669051878399</v>
      </c>
      <c r="AO312" s="4">
        <v>16.2790697674419</v>
      </c>
      <c r="AP312" s="4">
        <v>13.595706618962399</v>
      </c>
      <c r="AQ312" s="4">
        <v>5.7245080500894501</v>
      </c>
      <c r="AR312" s="4">
        <v>16.457960644007201</v>
      </c>
      <c r="AS312" s="4">
        <v>11.091234347048299</v>
      </c>
      <c r="AT312" s="4">
        <v>24.686940966010699</v>
      </c>
      <c r="AU312" s="4">
        <v>7.3345259391770998</v>
      </c>
      <c r="AV312" s="4">
        <v>17.7101967799642</v>
      </c>
      <c r="AW312" s="4">
        <v>12.5223613595707</v>
      </c>
      <c r="AX312" s="4">
        <v>8.2289803220035793</v>
      </c>
      <c r="AY312" s="4">
        <v>11.6279069767442</v>
      </c>
      <c r="AZ312" s="4">
        <v>13.595706618962399</v>
      </c>
      <c r="BA312" s="4">
        <v>13.774597495527701</v>
      </c>
      <c r="BB312" s="38">
        <v>559</v>
      </c>
    </row>
    <row r="313" spans="1:54" x14ac:dyDescent="0.3">
      <c r="A313" s="31" t="s">
        <v>20</v>
      </c>
      <c r="B313" s="5" t="s">
        <v>9</v>
      </c>
      <c r="C313" s="5" t="s">
        <v>7</v>
      </c>
      <c r="D313" s="9">
        <v>100.264637681159</v>
      </c>
      <c r="E313" s="8">
        <v>56.706949365455799</v>
      </c>
      <c r="F313" s="8">
        <v>9.8550724637681206</v>
      </c>
      <c r="G313" s="3">
        <v>0.57971014492753603</v>
      </c>
      <c r="H313" s="4">
        <v>2.8985507246376798</v>
      </c>
      <c r="I313" s="4">
        <v>2.3188405797101499</v>
      </c>
      <c r="J313" s="4">
        <v>1.4492753623188399</v>
      </c>
      <c r="K313" s="4">
        <v>0.86956521739130399</v>
      </c>
      <c r="L313" s="4">
        <v>2.8985507246376798</v>
      </c>
      <c r="M313" s="4">
        <v>1.1594202898550701</v>
      </c>
      <c r="N313" s="4">
        <v>1.73913043478261</v>
      </c>
      <c r="O313" s="4">
        <v>2.3188405797101499</v>
      </c>
      <c r="P313" s="4">
        <v>1.4492753623188399</v>
      </c>
      <c r="Q313" s="4">
        <v>1.73913043478261</v>
      </c>
      <c r="R313" s="4">
        <v>3.7681159420289898</v>
      </c>
      <c r="S313" s="4">
        <v>2.3188405797101499</v>
      </c>
      <c r="T313" s="4">
        <v>1.1594202898550701</v>
      </c>
      <c r="U313" s="4">
        <v>4.63768115942029</v>
      </c>
      <c r="V313" s="4">
        <v>1.1594202898550701</v>
      </c>
      <c r="W313" s="4">
        <v>1.1594202898550701</v>
      </c>
      <c r="X313" s="4">
        <v>0.57971014492753603</v>
      </c>
      <c r="Y313" s="4">
        <v>0.57971014492753603</v>
      </c>
      <c r="Z313" s="4">
        <v>3.1884057971014501</v>
      </c>
      <c r="AA313" s="4">
        <v>2.60869565217391</v>
      </c>
      <c r="AB313" s="4">
        <v>0.86956521739130399</v>
      </c>
      <c r="AC313" s="4">
        <v>5.5072463768115902</v>
      </c>
      <c r="AD313" s="4">
        <v>1.73913043478261</v>
      </c>
      <c r="AE313" s="4">
        <v>0.86956521739130399</v>
      </c>
      <c r="AF313" s="4">
        <v>1.4492753623188399</v>
      </c>
      <c r="AG313" s="4">
        <v>4.9275362318840603</v>
      </c>
      <c r="AH313" s="4">
        <v>9.5652173913043494</v>
      </c>
      <c r="AI313" s="4">
        <v>7.8260869565217401</v>
      </c>
      <c r="AJ313" s="4">
        <v>9.27536231884058</v>
      </c>
      <c r="AK313" s="4">
        <v>15.3623188405797</v>
      </c>
      <c r="AL313" s="4">
        <v>8.4057971014492807</v>
      </c>
      <c r="AM313" s="4">
        <v>13.913043478260899</v>
      </c>
      <c r="AN313" s="4">
        <v>22.6086956521739</v>
      </c>
      <c r="AO313" s="4">
        <v>12.7536231884058</v>
      </c>
      <c r="AP313" s="4">
        <v>12.7536231884058</v>
      </c>
      <c r="AQ313" s="4">
        <v>5.7971014492753596</v>
      </c>
      <c r="AR313" s="4">
        <v>14.492753623188401</v>
      </c>
      <c r="AS313" s="4">
        <v>13.3333333333333</v>
      </c>
      <c r="AT313" s="4">
        <v>24.0579710144928</v>
      </c>
      <c r="AU313" s="4">
        <v>6.3768115942029002</v>
      </c>
      <c r="AV313" s="4">
        <v>18.550724637681199</v>
      </c>
      <c r="AW313" s="4">
        <v>11.304347826087</v>
      </c>
      <c r="AX313" s="4">
        <v>6.6666666666666696</v>
      </c>
      <c r="AY313" s="4">
        <v>16.521739130434799</v>
      </c>
      <c r="AZ313" s="4">
        <v>9.8550724637681206</v>
      </c>
      <c r="BA313" s="4">
        <v>14.492753623188401</v>
      </c>
      <c r="BB313" s="38">
        <v>345</v>
      </c>
    </row>
    <row r="314" spans="1:54" x14ac:dyDescent="0.3">
      <c r="A314" s="31" t="s">
        <v>21</v>
      </c>
      <c r="B314" s="5" t="s">
        <v>168</v>
      </c>
      <c r="C314" s="5" t="s">
        <v>168</v>
      </c>
      <c r="D314" s="9">
        <v>63.891086490110702</v>
      </c>
      <c r="E314" s="8">
        <v>73.625197022584402</v>
      </c>
      <c r="F314" s="8">
        <v>28.0345392986519</v>
      </c>
      <c r="G314" s="3">
        <v>3.1778183550986099</v>
      </c>
      <c r="H314" s="4">
        <v>7.1475625450974096</v>
      </c>
      <c r="I314" s="4">
        <v>9.6027811404192303</v>
      </c>
      <c r="J314" s="4">
        <v>2.5672809751774199</v>
      </c>
      <c r="K314" s="4">
        <v>4.3787054849152698</v>
      </c>
      <c r="L314" s="4">
        <v>4.9259194670472501</v>
      </c>
      <c r="M314" s="4">
        <v>4.92311110440468</v>
      </c>
      <c r="N314" s="4">
        <v>6.6623550562681197</v>
      </c>
      <c r="O314" s="4">
        <v>9.2140709199379103</v>
      </c>
      <c r="P314" s="4">
        <v>7.6999061496478598</v>
      </c>
      <c r="Q314" s="4">
        <v>3.6699734765402399</v>
      </c>
      <c r="R314" s="4">
        <v>7.2312698072920796</v>
      </c>
      <c r="S314" s="4">
        <v>7.7769999071506604</v>
      </c>
      <c r="T314" s="4">
        <v>5.0970311333417797</v>
      </c>
      <c r="U314" s="4">
        <v>7.5494706616848202</v>
      </c>
      <c r="V314" s="4">
        <v>6.8317082442513</v>
      </c>
      <c r="W314" s="4">
        <v>8.0346115015074595</v>
      </c>
      <c r="X314" s="4">
        <v>2.5011420817490801</v>
      </c>
      <c r="Y314" s="4">
        <v>9.2916391517017907</v>
      </c>
      <c r="Z314" s="4">
        <v>9.7175416800372698</v>
      </c>
      <c r="AA314" s="4">
        <v>8.4821897722744399</v>
      </c>
      <c r="AB314" s="4">
        <v>2.03674696841991</v>
      </c>
      <c r="AC314" s="4">
        <v>14.1588903787768</v>
      </c>
      <c r="AD314" s="4">
        <v>5.3172286083762001</v>
      </c>
      <c r="AE314" s="4">
        <v>3.40320277998917</v>
      </c>
      <c r="AF314" s="4">
        <v>9.69192883256909</v>
      </c>
      <c r="AG314" s="4">
        <v>13.083920087447799</v>
      </c>
      <c r="AH314" s="4">
        <v>17.707397400617001</v>
      </c>
      <c r="AI314" s="4">
        <v>13.795910109308601</v>
      </c>
      <c r="AJ314" s="4">
        <v>22.168560761389401</v>
      </c>
      <c r="AK314" s="4">
        <v>33.006413570457802</v>
      </c>
      <c r="AL314" s="4">
        <v>21.990654255860299</v>
      </c>
      <c r="AM314" s="4">
        <v>24.715410178699202</v>
      </c>
      <c r="AN314" s="4">
        <v>36.210844708771504</v>
      </c>
      <c r="AO314" s="4">
        <v>30.7387017671583</v>
      </c>
      <c r="AP314" s="4">
        <v>32.006184264871699</v>
      </c>
      <c r="AQ314" s="4">
        <v>13.132782352878699</v>
      </c>
      <c r="AR314" s="4">
        <v>30.080447356933099</v>
      </c>
      <c r="AS314" s="4">
        <v>16.607907821066998</v>
      </c>
      <c r="AT314" s="4">
        <v>24.404046691177999</v>
      </c>
      <c r="AU314" s="4">
        <v>16.4898108812821</v>
      </c>
      <c r="AV314" s="4">
        <v>21.366781785691501</v>
      </c>
      <c r="AW314" s="4">
        <v>24.443510423748499</v>
      </c>
      <c r="AX314" s="4">
        <v>16.3777867658792</v>
      </c>
      <c r="AY314" s="4">
        <v>17.757913204302898</v>
      </c>
      <c r="AZ314" s="4">
        <v>26.917332318494498</v>
      </c>
      <c r="BA314" s="4">
        <v>33.172858867835799</v>
      </c>
      <c r="BB314" s="38">
        <v>6388</v>
      </c>
    </row>
    <row r="315" spans="1:54" x14ac:dyDescent="0.3">
      <c r="A315" s="31" t="s">
        <v>21</v>
      </c>
      <c r="B315" s="5" t="s">
        <v>168</v>
      </c>
      <c r="C315" s="5" t="s">
        <v>1</v>
      </c>
      <c r="D315" s="9">
        <v>22.512682290286701</v>
      </c>
      <c r="E315" s="8">
        <v>69.142930216046096</v>
      </c>
      <c r="F315" s="8">
        <v>48.761615625925103</v>
      </c>
      <c r="G315" s="3">
        <v>6.7511203429355797</v>
      </c>
      <c r="H315" s="4">
        <v>9.9794747490609605</v>
      </c>
      <c r="I315" s="4">
        <v>18.5969967147125</v>
      </c>
      <c r="J315" s="4">
        <v>4.8577907180598903</v>
      </c>
      <c r="K315" s="4">
        <v>7.97963046975444</v>
      </c>
      <c r="L315" s="4">
        <v>8.9352712829122005</v>
      </c>
      <c r="M315" s="4">
        <v>8.5199833119406208</v>
      </c>
      <c r="N315" s="4">
        <v>13.061820282291899</v>
      </c>
      <c r="O315" s="4">
        <v>16.846085747147299</v>
      </c>
      <c r="P315" s="4">
        <v>14.491391717012601</v>
      </c>
      <c r="Q315" s="4">
        <v>8.8377326292012803</v>
      </c>
      <c r="R315" s="4">
        <v>14.242458405271201</v>
      </c>
      <c r="S315" s="4">
        <v>17.185377281431698</v>
      </c>
      <c r="T315" s="4">
        <v>10.416304937056299</v>
      </c>
      <c r="U315" s="4">
        <v>13.6051651247181</v>
      </c>
      <c r="V315" s="4">
        <v>13.753567782508499</v>
      </c>
      <c r="W315" s="4">
        <v>17.924996785487799</v>
      </c>
      <c r="X315" s="4">
        <v>6.0653568431989404</v>
      </c>
      <c r="Y315" s="4">
        <v>14.8522254683207</v>
      </c>
      <c r="Z315" s="4">
        <v>22.6319910608612</v>
      </c>
      <c r="AA315" s="4">
        <v>17.640757686210801</v>
      </c>
      <c r="AB315" s="4">
        <v>5.0881738130174403</v>
      </c>
      <c r="AC315" s="4">
        <v>22.494359973342799</v>
      </c>
      <c r="AD315" s="4">
        <v>13.283227376529601</v>
      </c>
      <c r="AE315" s="4">
        <v>8.4745050929971004</v>
      </c>
      <c r="AF315" s="4">
        <v>17.358912371829799</v>
      </c>
      <c r="AG315" s="4">
        <v>22.351941316032299</v>
      </c>
      <c r="AH315" s="4">
        <v>28.900803920378301</v>
      </c>
      <c r="AI315" s="4">
        <v>19.5454570967024</v>
      </c>
      <c r="AJ315" s="4">
        <v>29.940818032078901</v>
      </c>
      <c r="AK315" s="4">
        <v>46.879057571321397</v>
      </c>
      <c r="AL315" s="4">
        <v>34.2618461235365</v>
      </c>
      <c r="AM315" s="4">
        <v>34.337842560223699</v>
      </c>
      <c r="AN315" s="4">
        <v>48.858556064292003</v>
      </c>
      <c r="AO315" s="4">
        <v>45.490775001096097</v>
      </c>
      <c r="AP315" s="4">
        <v>49.9440493184565</v>
      </c>
      <c r="AQ315" s="4">
        <v>22.773811502827801</v>
      </c>
      <c r="AR315" s="4">
        <v>44.640452411681302</v>
      </c>
      <c r="AS315" s="4">
        <v>19.867993060234902</v>
      </c>
      <c r="AT315" s="4">
        <v>22.681059495388698</v>
      </c>
      <c r="AU315" s="4">
        <v>30.334563786026699</v>
      </c>
      <c r="AV315" s="4">
        <v>26.006953478745199</v>
      </c>
      <c r="AW315" s="4">
        <v>43.841592041689999</v>
      </c>
      <c r="AX315" s="4">
        <v>31.728231217867702</v>
      </c>
      <c r="AY315" s="4">
        <v>22.279535094929098</v>
      </c>
      <c r="AZ315" s="4">
        <v>40.281126532447999</v>
      </c>
      <c r="BA315" s="4">
        <v>48.960284072451103</v>
      </c>
      <c r="BB315" s="38">
        <v>1745</v>
      </c>
    </row>
    <row r="316" spans="1:54" x14ac:dyDescent="0.3">
      <c r="A316" s="31" t="s">
        <v>21</v>
      </c>
      <c r="B316" s="5" t="s">
        <v>168</v>
      </c>
      <c r="C316" s="5" t="s">
        <v>2</v>
      </c>
      <c r="D316" s="9">
        <v>47.946952163903902</v>
      </c>
      <c r="E316" s="8">
        <v>74.078733789848002</v>
      </c>
      <c r="F316" s="8">
        <v>36.681808913717802</v>
      </c>
      <c r="G316" s="3">
        <v>4.14982745533006</v>
      </c>
      <c r="H316" s="4">
        <v>10.8158691288725</v>
      </c>
      <c r="I316" s="4">
        <v>11.097456203758</v>
      </c>
      <c r="J316" s="4">
        <v>3.4831892710773502</v>
      </c>
      <c r="K316" s="4">
        <v>6.1448844751641802</v>
      </c>
      <c r="L316" s="4">
        <v>6.1167597845740902</v>
      </c>
      <c r="M316" s="4">
        <v>7.9475860248070402</v>
      </c>
      <c r="N316" s="4">
        <v>9.4638429666403603</v>
      </c>
      <c r="O316" s="4">
        <v>13.397707625128399</v>
      </c>
      <c r="P316" s="4">
        <v>11.3040441037367</v>
      </c>
      <c r="Q316" s="4">
        <v>4.5723781521506899</v>
      </c>
      <c r="R316" s="4">
        <v>9.8440365430835293</v>
      </c>
      <c r="S316" s="4">
        <v>10.5811565383038</v>
      </c>
      <c r="T316" s="4">
        <v>7.0087356625321604</v>
      </c>
      <c r="U316" s="4">
        <v>11.7359696974207</v>
      </c>
      <c r="V316" s="4">
        <v>10.1304811508931</v>
      </c>
      <c r="W316" s="4">
        <v>10.2572123430408</v>
      </c>
      <c r="X316" s="4">
        <v>2.7790514993711901</v>
      </c>
      <c r="Y316" s="4">
        <v>14.0126137921403</v>
      </c>
      <c r="Z316" s="4">
        <v>12.3602507612959</v>
      </c>
      <c r="AA316" s="4">
        <v>13.026888945548601</v>
      </c>
      <c r="AB316" s="4">
        <v>2.5349640119391101</v>
      </c>
      <c r="AC316" s="4">
        <v>20.035624608080798</v>
      </c>
      <c r="AD316" s="4">
        <v>6.3608472720061799</v>
      </c>
      <c r="AE316" s="4">
        <v>4.1404525584667002</v>
      </c>
      <c r="AF316" s="4">
        <v>13.1018881204555</v>
      </c>
      <c r="AG316" s="4">
        <v>15.942046533930901</v>
      </c>
      <c r="AH316" s="4">
        <v>20.993564933066999</v>
      </c>
      <c r="AI316" s="4">
        <v>15.641709665318601</v>
      </c>
      <c r="AJ316" s="4">
        <v>25.955171389539601</v>
      </c>
      <c r="AK316" s="4">
        <v>41.9583248375747</v>
      </c>
      <c r="AL316" s="4">
        <v>28.4807605046154</v>
      </c>
      <c r="AM316" s="4">
        <v>28.086334498384801</v>
      </c>
      <c r="AN316" s="4">
        <v>43.2492440857026</v>
      </c>
      <c r="AO316" s="4">
        <v>36.141901921612899</v>
      </c>
      <c r="AP316" s="4">
        <v>39.108791527236001</v>
      </c>
      <c r="AQ316" s="4">
        <v>13.7310267172548</v>
      </c>
      <c r="AR316" s="4">
        <v>37.5550349979492</v>
      </c>
      <c r="AS316" s="4">
        <v>20.289086992376198</v>
      </c>
      <c r="AT316" s="4">
        <v>27.2367157408042</v>
      </c>
      <c r="AU316" s="4">
        <v>18.833936964647101</v>
      </c>
      <c r="AV316" s="4">
        <v>21.397025667176301</v>
      </c>
      <c r="AW316" s="4">
        <v>29.081774410824501</v>
      </c>
      <c r="AX316" s="4">
        <v>19.289129715997198</v>
      </c>
      <c r="AY316" s="4">
        <v>17.3128224898898</v>
      </c>
      <c r="AZ316" s="4">
        <v>32.738569358366398</v>
      </c>
      <c r="BA316" s="4">
        <v>40.817744108245201</v>
      </c>
      <c r="BB316" s="38">
        <v>651</v>
      </c>
    </row>
    <row r="317" spans="1:54" x14ac:dyDescent="0.3">
      <c r="A317" s="31" t="s">
        <v>21</v>
      </c>
      <c r="B317" s="5" t="s">
        <v>168</v>
      </c>
      <c r="C317" s="5" t="s">
        <v>3</v>
      </c>
      <c r="D317" s="9">
        <v>68.923185217811294</v>
      </c>
      <c r="E317" s="8">
        <v>68.552988449676107</v>
      </c>
      <c r="F317" s="8">
        <v>23.7380511581081</v>
      </c>
      <c r="G317" s="3">
        <v>2.0627820094594602</v>
      </c>
      <c r="H317" s="4">
        <v>6.1862771037837803</v>
      </c>
      <c r="I317" s="4">
        <v>9.3254731116216192</v>
      </c>
      <c r="J317" s="4">
        <v>1.25650597297297</v>
      </c>
      <c r="K317" s="4">
        <v>3.3213569070270301</v>
      </c>
      <c r="L317" s="4">
        <v>4.7414034578378397</v>
      </c>
      <c r="M317" s="4">
        <v>3.4931731832432402</v>
      </c>
      <c r="N317" s="4">
        <v>4.7558859299999998</v>
      </c>
      <c r="O317" s="4">
        <v>7.97271437756757</v>
      </c>
      <c r="P317" s="4">
        <v>6.0879554181081099</v>
      </c>
      <c r="Q317" s="4">
        <v>2.3308510467567598</v>
      </c>
      <c r="R317" s="4">
        <v>5.4679781299999997</v>
      </c>
      <c r="S317" s="4">
        <v>5.7319093181081104</v>
      </c>
      <c r="T317" s="4">
        <v>3.2313109197297298</v>
      </c>
      <c r="U317" s="4">
        <v>4.6637710181081102</v>
      </c>
      <c r="V317" s="4">
        <v>4.3853573578378402</v>
      </c>
      <c r="W317" s="4">
        <v>5.9958405062162203</v>
      </c>
      <c r="X317" s="4">
        <v>0.98636801108108096</v>
      </c>
      <c r="Y317" s="4">
        <v>8.5885538164864901</v>
      </c>
      <c r="Z317" s="4">
        <v>6.63443811567568</v>
      </c>
      <c r="AA317" s="4">
        <v>4.2994492197297296</v>
      </c>
      <c r="AB317" s="4">
        <v>0.63032191108108104</v>
      </c>
      <c r="AC317" s="4">
        <v>11.733956598108101</v>
      </c>
      <c r="AD317" s="4">
        <v>3.1350581586486501</v>
      </c>
      <c r="AE317" s="4">
        <v>1.88475895945946</v>
      </c>
      <c r="AF317" s="4">
        <v>9.3171974132432407</v>
      </c>
      <c r="AG317" s="4">
        <v>9.5997489227027</v>
      </c>
      <c r="AH317" s="4">
        <v>13.589750613243201</v>
      </c>
      <c r="AI317" s="4">
        <v>12.971842249729701</v>
      </c>
      <c r="AJ317" s="4">
        <v>22.655430385945898</v>
      </c>
      <c r="AK317" s="4">
        <v>31.712834460270301</v>
      </c>
      <c r="AL317" s="4">
        <v>19.6373142343243</v>
      </c>
      <c r="AM317" s="4">
        <v>24.215177114324302</v>
      </c>
      <c r="AN317" s="4">
        <v>36.742996201351303</v>
      </c>
      <c r="AO317" s="4">
        <v>29.861178294324301</v>
      </c>
      <c r="AP317" s="4">
        <v>29.398534810270299</v>
      </c>
      <c r="AQ317" s="4">
        <v>11.1998874481081</v>
      </c>
      <c r="AR317" s="4">
        <v>28.762006125405399</v>
      </c>
      <c r="AS317" s="4">
        <v>17.823980940810799</v>
      </c>
      <c r="AT317" s="4">
        <v>24.296947403243198</v>
      </c>
      <c r="AU317" s="4">
        <v>14.5026240337838</v>
      </c>
      <c r="AV317" s="4">
        <v>18.6323259018919</v>
      </c>
      <c r="AW317" s="4">
        <v>20.4187631756757</v>
      </c>
      <c r="AX317" s="4">
        <v>13.438623582972999</v>
      </c>
      <c r="AY317" s="4">
        <v>17.472072690000001</v>
      </c>
      <c r="AZ317" s="4">
        <v>26.265545576216201</v>
      </c>
      <c r="BA317" s="4">
        <v>32.150650849189198</v>
      </c>
      <c r="BB317" s="38">
        <v>838</v>
      </c>
    </row>
    <row r="318" spans="1:54" x14ac:dyDescent="0.3">
      <c r="A318" s="31" t="s">
        <v>21</v>
      </c>
      <c r="B318" s="5" t="s">
        <v>168</v>
      </c>
      <c r="C318" s="5" t="s">
        <v>4</v>
      </c>
      <c r="D318" s="9">
        <v>88.002936336981804</v>
      </c>
      <c r="E318" s="8">
        <v>65.556796790723396</v>
      </c>
      <c r="F318" s="8">
        <v>16.0762787109486</v>
      </c>
      <c r="G318" s="3">
        <v>0.94544397039060402</v>
      </c>
      <c r="H318" s="4">
        <v>3.8636663847202</v>
      </c>
      <c r="I318" s="4">
        <v>4.7669260371345104</v>
      </c>
      <c r="J318" s="4">
        <v>0.95537051668597495</v>
      </c>
      <c r="K318" s="4">
        <v>1.37101836446192</v>
      </c>
      <c r="L318" s="4">
        <v>2.6899258646521802</v>
      </c>
      <c r="M318" s="4">
        <v>1.30898095389488</v>
      </c>
      <c r="N318" s="4">
        <v>2.6378150003805101</v>
      </c>
      <c r="O318" s="4">
        <v>3.89468509000372</v>
      </c>
      <c r="P318" s="4">
        <v>2.85618500376256</v>
      </c>
      <c r="Q318" s="4">
        <v>1.10053749680821</v>
      </c>
      <c r="R318" s="4">
        <v>3.3648889673890601</v>
      </c>
      <c r="S318" s="4">
        <v>1.96285189764362</v>
      </c>
      <c r="T318" s="4">
        <v>2.45170276867939</v>
      </c>
      <c r="U318" s="4">
        <v>3.1775376692905399</v>
      </c>
      <c r="V318" s="4">
        <v>2.88720370904608</v>
      </c>
      <c r="W318" s="4">
        <v>3.1775376692905399</v>
      </c>
      <c r="X318" s="4">
        <v>0.98638922196949597</v>
      </c>
      <c r="Y318" s="4">
        <v>4.1961846629409596</v>
      </c>
      <c r="Z318" s="4">
        <v>3.4902028549205499</v>
      </c>
      <c r="AA318" s="4">
        <v>3.4169998316607302</v>
      </c>
      <c r="AB318" s="4">
        <v>0.810203536563746</v>
      </c>
      <c r="AC318" s="4">
        <v>8.8799811305202692</v>
      </c>
      <c r="AD318" s="4">
        <v>1.45414793401711</v>
      </c>
      <c r="AE318" s="4">
        <v>1.1216296557963501</v>
      </c>
      <c r="AF318" s="4">
        <v>4.3004063914842998</v>
      </c>
      <c r="AG318" s="4">
        <v>8.8700545842248992</v>
      </c>
      <c r="AH318" s="4">
        <v>12.655561680095699</v>
      </c>
      <c r="AI318" s="4">
        <v>10.985521875491299</v>
      </c>
      <c r="AJ318" s="4">
        <v>17.582537509237401</v>
      </c>
      <c r="AK318" s="4">
        <v>23.5517446389286</v>
      </c>
      <c r="AL318" s="4">
        <v>13.169221909311799</v>
      </c>
      <c r="AM318" s="4">
        <v>19.099961920218899</v>
      </c>
      <c r="AN318" s="4">
        <v>27.0419474938492</v>
      </c>
      <c r="AO318" s="4">
        <v>22.028110880843901</v>
      </c>
      <c r="AP318" s="4">
        <v>21.840759582745399</v>
      </c>
      <c r="AQ318" s="4">
        <v>9.3154820708869597</v>
      </c>
      <c r="AR318" s="4">
        <v>20.748909565835099</v>
      </c>
      <c r="AS318" s="4">
        <v>12.109629664082499</v>
      </c>
      <c r="AT318" s="4">
        <v>23.242796652490799</v>
      </c>
      <c r="AU318" s="4">
        <v>8.9618716336780597</v>
      </c>
      <c r="AV318" s="4">
        <v>20.052854304110099</v>
      </c>
      <c r="AW318" s="4">
        <v>14.433540412435599</v>
      </c>
      <c r="AX318" s="4">
        <v>8.3278537825200605</v>
      </c>
      <c r="AY318" s="4">
        <v>15.6804839557634</v>
      </c>
      <c r="AZ318" s="4">
        <v>18.371648886812999</v>
      </c>
      <c r="BA318" s="4">
        <v>22.699356784388598</v>
      </c>
      <c r="BB318" s="38">
        <v>1041</v>
      </c>
    </row>
    <row r="319" spans="1:54" x14ac:dyDescent="0.3">
      <c r="A319" s="31" t="s">
        <v>21</v>
      </c>
      <c r="B319" s="5" t="s">
        <v>168</v>
      </c>
      <c r="C319" s="5" t="s">
        <v>5</v>
      </c>
      <c r="D319" s="9">
        <v>97.776994389136505</v>
      </c>
      <c r="E319" s="8">
        <v>61.757018796350501</v>
      </c>
      <c r="F319" s="8">
        <v>11.484096422723001</v>
      </c>
      <c r="G319" s="3">
        <v>1.10907005440484</v>
      </c>
      <c r="H319" s="4">
        <v>3.3469256067700801</v>
      </c>
      <c r="I319" s="4">
        <v>3.9094753126643602</v>
      </c>
      <c r="J319" s="4">
        <v>1.00477769723942</v>
      </c>
      <c r="K319" s="4">
        <v>1.45234880771247</v>
      </c>
      <c r="L319" s="4">
        <v>1.34271333141914</v>
      </c>
      <c r="M319" s="4">
        <v>1.21870553069816</v>
      </c>
      <c r="N319" s="4">
        <v>1.50449498629518</v>
      </c>
      <c r="O319" s="4">
        <v>1.89991991818552</v>
      </c>
      <c r="P319" s="4">
        <v>1.8855475937578601</v>
      </c>
      <c r="Q319" s="4">
        <v>0.77113442022511403</v>
      </c>
      <c r="R319" s="4">
        <v>1.89991991818552</v>
      </c>
      <c r="S319" s="4">
        <v>1.5997581381608501</v>
      </c>
      <c r="T319" s="4">
        <v>1.1521870276877999</v>
      </c>
      <c r="U319" s="4">
        <v>2.86158064214198</v>
      </c>
      <c r="V319" s="4">
        <v>1.74716746860923</v>
      </c>
      <c r="W319" s="4">
        <v>1.5997581381608501</v>
      </c>
      <c r="X319" s="4">
        <v>0.675871268359442</v>
      </c>
      <c r="Y319" s="4">
        <v>2.34749102865857</v>
      </c>
      <c r="Z319" s="4">
        <v>1.8855475937578601</v>
      </c>
      <c r="AA319" s="4">
        <v>1.66627664117121</v>
      </c>
      <c r="AB319" s="4">
        <v>0.49971728905575402</v>
      </c>
      <c r="AC319" s="4">
        <v>6.44749264505427</v>
      </c>
      <c r="AD319" s="4">
        <v>0.70461591721475303</v>
      </c>
      <c r="AE319" s="4">
        <v>0.69024359278709801</v>
      </c>
      <c r="AF319" s="4">
        <v>2.4949003591069401</v>
      </c>
      <c r="AG319" s="4">
        <v>7.2724302768181799</v>
      </c>
      <c r="AH319" s="4">
        <v>10.335595481206999</v>
      </c>
      <c r="AI319" s="4">
        <v>10.1163245286203</v>
      </c>
      <c r="AJ319" s="4">
        <v>15.187016074272201</v>
      </c>
      <c r="AK319" s="4">
        <v>19.6483548545751</v>
      </c>
      <c r="AL319" s="4">
        <v>11.0077806633946</v>
      </c>
      <c r="AM319" s="4">
        <v>18.150860020363901</v>
      </c>
      <c r="AN319" s="4">
        <v>22.977222050745599</v>
      </c>
      <c r="AO319" s="4">
        <v>19.011914473326801</v>
      </c>
      <c r="AP319" s="4">
        <v>17.6782303472074</v>
      </c>
      <c r="AQ319" s="4">
        <v>7.8029212679449902</v>
      </c>
      <c r="AR319" s="4">
        <v>17.924588915693199</v>
      </c>
      <c r="AS319" s="4">
        <v>11.7214257859091</v>
      </c>
      <c r="AT319" s="4">
        <v>24.6344694866171</v>
      </c>
      <c r="AU319" s="4">
        <v>9.1078607452090807</v>
      </c>
      <c r="AV319" s="4">
        <v>21.532245415376799</v>
      </c>
      <c r="AW319" s="4">
        <v>11.617133428743699</v>
      </c>
      <c r="AX319" s="4">
        <v>6.2750247519224098</v>
      </c>
      <c r="AY319" s="4">
        <v>15.950778322153701</v>
      </c>
      <c r="AZ319" s="4">
        <v>15.174300782800699</v>
      </c>
      <c r="BA319" s="4">
        <v>19.6483548545751</v>
      </c>
      <c r="BB319" s="38">
        <v>1141</v>
      </c>
    </row>
    <row r="320" spans="1:54" x14ac:dyDescent="0.3">
      <c r="A320" s="31" t="s">
        <v>21</v>
      </c>
      <c r="B320" s="5" t="s">
        <v>168</v>
      </c>
      <c r="C320" s="5" t="s">
        <v>6</v>
      </c>
      <c r="D320" s="9">
        <v>104.23252884624701</v>
      </c>
      <c r="E320" s="8">
        <v>57.930033939399003</v>
      </c>
      <c r="F320" s="8">
        <v>8.6694800551474795</v>
      </c>
      <c r="G320" s="3">
        <v>1.0784527248201801</v>
      </c>
      <c r="H320" s="4">
        <v>2.2707829119498899</v>
      </c>
      <c r="I320" s="4">
        <v>1.82697037016027</v>
      </c>
      <c r="J320" s="4">
        <v>1.16216923799218</v>
      </c>
      <c r="K320" s="4">
        <v>1.5456598815067499</v>
      </c>
      <c r="L320" s="4">
        <v>1.57582083064428</v>
      </c>
      <c r="M320" s="4">
        <v>0.80883954361513899</v>
      </c>
      <c r="N320" s="4">
        <v>1.34806590602523</v>
      </c>
      <c r="O320" s="4">
        <v>1.2040274945781799</v>
      </c>
      <c r="P320" s="4">
        <v>1.9710087816073201</v>
      </c>
      <c r="Q320" s="4">
        <v>0.73682033789161305</v>
      </c>
      <c r="R320" s="4">
        <v>1.5875181380927501</v>
      </c>
      <c r="S320" s="4">
        <v>0.96457526251066095</v>
      </c>
      <c r="T320" s="4">
        <v>1.57582083064428</v>
      </c>
      <c r="U320" s="4">
        <v>2.0011697307448499</v>
      </c>
      <c r="V320" s="4">
        <v>0.85069780020113706</v>
      </c>
      <c r="W320" s="4">
        <v>1.46194336833475</v>
      </c>
      <c r="X320" s="4">
        <v>0.42534890010056903</v>
      </c>
      <c r="Y320" s="4">
        <v>2.0430279873308499</v>
      </c>
      <c r="Z320" s="4">
        <v>0.96457526251066095</v>
      </c>
      <c r="AA320" s="4">
        <v>1.7013956004022699</v>
      </c>
      <c r="AB320" s="4">
        <v>0.58108461899609098</v>
      </c>
      <c r="AC320" s="4">
        <v>3.7745845368706501</v>
      </c>
      <c r="AD320" s="4">
        <v>1.50380162492075</v>
      </c>
      <c r="AE320" s="4">
        <v>0.58108461899609098</v>
      </c>
      <c r="AF320" s="4">
        <v>2.0430279873308499</v>
      </c>
      <c r="AG320" s="4">
        <v>6.5058082712665204</v>
      </c>
      <c r="AH320" s="4">
        <v>9.8501129348287204</v>
      </c>
      <c r="AI320" s="4">
        <v>7.90926510235892</v>
      </c>
      <c r="AJ320" s="4">
        <v>10.7912935824424</v>
      </c>
      <c r="AK320" s="4">
        <v>16.039518795096299</v>
      </c>
      <c r="AL320" s="4">
        <v>11.0959986859929</v>
      </c>
      <c r="AM320" s="4">
        <v>13.6480920865963</v>
      </c>
      <c r="AN320" s="4">
        <v>21.1437055963031</v>
      </c>
      <c r="AO320" s="4">
        <v>16.014288819166701</v>
      </c>
      <c r="AP320" s="4">
        <v>13.6480920865963</v>
      </c>
      <c r="AQ320" s="4">
        <v>7.1958393793642497</v>
      </c>
      <c r="AR320" s="4">
        <v>12.139359488467701</v>
      </c>
      <c r="AS320" s="4">
        <v>9.6525189593471907</v>
      </c>
      <c r="AT320" s="4">
        <v>20.502299079031999</v>
      </c>
      <c r="AU320" s="4">
        <v>6.5845938112306301</v>
      </c>
      <c r="AV320" s="4">
        <v>18.2684434504602</v>
      </c>
      <c r="AW320" s="4">
        <v>9.5804997536236698</v>
      </c>
      <c r="AX320" s="4">
        <v>5.8176125242014898</v>
      </c>
      <c r="AY320" s="4">
        <v>13.529283651078901</v>
      </c>
      <c r="AZ320" s="4">
        <v>12.402206335432099</v>
      </c>
      <c r="BA320" s="4">
        <v>15.7465109989943</v>
      </c>
      <c r="BB320" s="38">
        <v>755</v>
      </c>
    </row>
    <row r="321" spans="1:54" x14ac:dyDescent="0.3">
      <c r="A321" s="31" t="s">
        <v>21</v>
      </c>
      <c r="B321" s="5" t="s">
        <v>168</v>
      </c>
      <c r="C321" s="5" t="s">
        <v>7</v>
      </c>
      <c r="D321" s="9">
        <v>102.031491691265</v>
      </c>
      <c r="E321" s="8">
        <v>61.978066012543003</v>
      </c>
      <c r="F321" s="8">
        <v>10.193802421559299</v>
      </c>
      <c r="G321" s="3">
        <v>1.37215853676999</v>
      </c>
      <c r="H321" s="4">
        <v>4.5647951144925303</v>
      </c>
      <c r="I321" s="4">
        <v>2.12842438514837</v>
      </c>
      <c r="J321" s="4">
        <v>3.33300973770932</v>
      </c>
      <c r="K321" s="4">
        <v>3.1926365777225501</v>
      </c>
      <c r="L321" s="4">
        <v>1.37215853676999</v>
      </c>
      <c r="M321" s="4">
        <v>3.94890242610093</v>
      </c>
      <c r="N321" s="4">
        <v>2.8846902335267401</v>
      </c>
      <c r="O321" s="4">
        <v>2.57674388933094</v>
      </c>
      <c r="P321" s="4">
        <v>1.37215853676999</v>
      </c>
      <c r="Q321" s="4">
        <v>0.30794634419580402</v>
      </c>
      <c r="R321" s="4">
        <v>1.6801048809657899</v>
      </c>
      <c r="S321" s="4">
        <v>1.37215853676999</v>
      </c>
      <c r="T321" s="4">
        <v>1.2317853767832201</v>
      </c>
      <c r="U321" s="4">
        <v>2.4363707293441701</v>
      </c>
      <c r="V321" s="4">
        <v>1.0642121925741801</v>
      </c>
      <c r="W321" s="4">
        <v>0</v>
      </c>
      <c r="X321" s="4">
        <v>3.1926365777225501</v>
      </c>
      <c r="Y321" s="4">
        <v>3.94890242610093</v>
      </c>
      <c r="Z321" s="4">
        <v>0.92383903258741296</v>
      </c>
      <c r="AA321" s="4">
        <v>1.8204780409525601</v>
      </c>
      <c r="AB321" s="4">
        <v>1.0642121925741801</v>
      </c>
      <c r="AC321" s="4">
        <v>4.7051682744793002</v>
      </c>
      <c r="AD321" s="4">
        <v>1.37215853676999</v>
      </c>
      <c r="AE321" s="4">
        <v>0.61589268839160805</v>
      </c>
      <c r="AF321" s="4">
        <v>2.8846902335267401</v>
      </c>
      <c r="AG321" s="4">
        <v>6.9739658196144401</v>
      </c>
      <c r="AH321" s="4">
        <v>11.285214638355701</v>
      </c>
      <c r="AI321" s="4">
        <v>7.6170585322283104</v>
      </c>
      <c r="AJ321" s="4">
        <v>12.0686805109563</v>
      </c>
      <c r="AK321" s="4">
        <v>13.273265863517301</v>
      </c>
      <c r="AL321" s="4">
        <v>10.3885756299905</v>
      </c>
      <c r="AM321" s="4">
        <v>14.618224376064999</v>
      </c>
      <c r="AN321" s="4">
        <v>20.3016317315763</v>
      </c>
      <c r="AO321" s="4">
        <v>15.0665438802476</v>
      </c>
      <c r="AP321" s="4">
        <v>15.822809728626</v>
      </c>
      <c r="AQ321" s="4">
        <v>7.7846317164373504</v>
      </c>
      <c r="AR321" s="4">
        <v>13.581212207713101</v>
      </c>
      <c r="AS321" s="4">
        <v>12.209053670943099</v>
      </c>
      <c r="AT321" s="4">
        <v>25.903439014420702</v>
      </c>
      <c r="AU321" s="4">
        <v>5.4886341470799502</v>
      </c>
      <c r="AV321" s="4">
        <v>20.469204915785301</v>
      </c>
      <c r="AW321" s="4">
        <v>11.873907302525</v>
      </c>
      <c r="AX321" s="4">
        <v>7.8978048522018502</v>
      </c>
      <c r="AY321" s="4">
        <v>17.865261002232099</v>
      </c>
      <c r="AZ321" s="4">
        <v>13.246065839294999</v>
      </c>
      <c r="BA321" s="4">
        <v>14.926170720260799</v>
      </c>
      <c r="BB321" s="38">
        <v>217</v>
      </c>
    </row>
    <row r="322" spans="1:54" x14ac:dyDescent="0.3">
      <c r="A322" s="31" t="s">
        <v>21</v>
      </c>
      <c r="B322" s="5" t="s">
        <v>8</v>
      </c>
      <c r="C322" s="5" t="s">
        <v>168</v>
      </c>
      <c r="D322" s="9">
        <v>55.394628309653598</v>
      </c>
      <c r="E322" s="8">
        <v>74.449752535393799</v>
      </c>
      <c r="F322" s="8">
        <v>32.5649559272955</v>
      </c>
      <c r="G322" s="3">
        <v>3.9016152061657299</v>
      </c>
      <c r="H322" s="4">
        <v>8.3410720395259705</v>
      </c>
      <c r="I322" s="4">
        <v>12.5924022821153</v>
      </c>
      <c r="J322" s="4">
        <v>3.6120597694557</v>
      </c>
      <c r="K322" s="4">
        <v>5.6963869870553996</v>
      </c>
      <c r="L322" s="4">
        <v>5.33073715727883</v>
      </c>
      <c r="M322" s="4">
        <v>5.7929693702703604</v>
      </c>
      <c r="N322" s="4">
        <v>7.9928477914671099</v>
      </c>
      <c r="O322" s="4">
        <v>11.5580682376727</v>
      </c>
      <c r="P322" s="4">
        <v>9.2080512075340994</v>
      </c>
      <c r="Q322" s="4">
        <v>3.15755291256349</v>
      </c>
      <c r="R322" s="4">
        <v>9.2421237143929709</v>
      </c>
      <c r="S322" s="4">
        <v>8.6609050636586495</v>
      </c>
      <c r="T322" s="4">
        <v>5.9681402691725998</v>
      </c>
      <c r="U322" s="4">
        <v>8.6241810396928908</v>
      </c>
      <c r="V322" s="4">
        <v>7.4322650090691003</v>
      </c>
      <c r="W322" s="4">
        <v>8.3822739651469504</v>
      </c>
      <c r="X322" s="4">
        <v>3.1426880270404798</v>
      </c>
      <c r="Y322" s="4">
        <v>11.3799545263007</v>
      </c>
      <c r="Z322" s="4">
        <v>12.141692600306801</v>
      </c>
      <c r="AA322" s="4">
        <v>10.110429854835999</v>
      </c>
      <c r="AB322" s="4">
        <v>2.4176535863608901</v>
      </c>
      <c r="AC322" s="4">
        <v>15.713178331612401</v>
      </c>
      <c r="AD322" s="4">
        <v>6.2441638726852</v>
      </c>
      <c r="AE322" s="4">
        <v>4.0367950834977702</v>
      </c>
      <c r="AF322" s="4">
        <v>12.826689155200301</v>
      </c>
      <c r="AG322" s="4">
        <v>16.492347544008499</v>
      </c>
      <c r="AH322" s="4">
        <v>13.765061903908601</v>
      </c>
      <c r="AI322" s="4">
        <v>13.6639717631615</v>
      </c>
      <c r="AJ322" s="4">
        <v>24.793313689048802</v>
      </c>
      <c r="AK322" s="4">
        <v>35.851137942526698</v>
      </c>
      <c r="AL322" s="4">
        <v>26.258857523461799</v>
      </c>
      <c r="AM322" s="4">
        <v>31.266249567069401</v>
      </c>
      <c r="AN322" s="4">
        <v>41.575393555531903</v>
      </c>
      <c r="AO322" s="4">
        <v>37.5270708925148</v>
      </c>
      <c r="AP322" s="4">
        <v>37.203181286181902</v>
      </c>
      <c r="AQ322" s="4">
        <v>14.740892455252499</v>
      </c>
      <c r="AR322" s="4">
        <v>33.042511299261498</v>
      </c>
      <c r="AS322" s="4">
        <v>19.086078490556599</v>
      </c>
      <c r="AT322" s="4">
        <v>29.925009966457701</v>
      </c>
      <c r="AU322" s="4">
        <v>16.980978229522702</v>
      </c>
      <c r="AV322" s="4">
        <v>21.4568635506817</v>
      </c>
      <c r="AW322" s="4">
        <v>25.097357400569098</v>
      </c>
      <c r="AX322" s="4">
        <v>19.4537928810587</v>
      </c>
      <c r="AY322" s="4">
        <v>20.188184941347501</v>
      </c>
      <c r="AZ322" s="4">
        <v>31.571735436232899</v>
      </c>
      <c r="BA322" s="4">
        <v>34.169075571037702</v>
      </c>
      <c r="BB322" s="38">
        <v>3692</v>
      </c>
    </row>
    <row r="323" spans="1:54" x14ac:dyDescent="0.3">
      <c r="A323" s="31" t="s">
        <v>21</v>
      </c>
      <c r="B323" s="5" t="s">
        <v>8</v>
      </c>
      <c r="C323" s="5" t="s">
        <v>1</v>
      </c>
      <c r="D323" s="9">
        <v>6.7744827586206897</v>
      </c>
      <c r="E323" s="8">
        <v>65.784319621787603</v>
      </c>
      <c r="F323" s="8">
        <v>59.291270527225599</v>
      </c>
      <c r="G323" s="3">
        <v>8.9023336214347406</v>
      </c>
      <c r="H323" s="4">
        <v>12.964563526361299</v>
      </c>
      <c r="I323" s="4">
        <v>25.842696629213499</v>
      </c>
      <c r="J323" s="4">
        <v>6.48228176318064</v>
      </c>
      <c r="K323" s="4">
        <v>9.0751944684528993</v>
      </c>
      <c r="L323" s="4">
        <v>9.7666378565255005</v>
      </c>
      <c r="M323" s="4">
        <v>10.890233362143499</v>
      </c>
      <c r="N323" s="4">
        <v>15.298184961106299</v>
      </c>
      <c r="O323" s="4">
        <v>22.817631806395902</v>
      </c>
      <c r="P323" s="4">
        <v>19.101123595505602</v>
      </c>
      <c r="Q323" s="4">
        <v>7.7787381158167701</v>
      </c>
      <c r="R323" s="4">
        <v>18.236819360414898</v>
      </c>
      <c r="S323" s="4">
        <v>21.0025929127053</v>
      </c>
      <c r="T323" s="4">
        <v>13.1374243733794</v>
      </c>
      <c r="U323" s="4">
        <v>16.9403630077787</v>
      </c>
      <c r="V323" s="4">
        <v>15.989628349178901</v>
      </c>
      <c r="W323" s="4">
        <v>18.928262748487501</v>
      </c>
      <c r="X323" s="4">
        <v>7.8651685393258397</v>
      </c>
      <c r="Y323" s="4">
        <v>18.582541054451202</v>
      </c>
      <c r="Z323" s="4">
        <v>29.0406222990493</v>
      </c>
      <c r="AA323" s="4">
        <v>22.644770959377698</v>
      </c>
      <c r="AB323" s="4">
        <v>5.8772687986171102</v>
      </c>
      <c r="AC323" s="4">
        <v>24.286949006050101</v>
      </c>
      <c r="AD323" s="4">
        <v>15.2117545375972</v>
      </c>
      <c r="AE323" s="4">
        <v>10.9766637856525</v>
      </c>
      <c r="AF323" s="4">
        <v>23.681936041486601</v>
      </c>
      <c r="AG323" s="4">
        <v>24.8919619706137</v>
      </c>
      <c r="AH323" s="4">
        <v>25.1512532411409</v>
      </c>
      <c r="AI323" s="4">
        <v>21.866897147795999</v>
      </c>
      <c r="AJ323" s="4">
        <v>36.214347450302498</v>
      </c>
      <c r="AK323" s="4">
        <v>51.166810717372499</v>
      </c>
      <c r="AL323" s="4">
        <v>43.215211754537599</v>
      </c>
      <c r="AM323" s="4">
        <v>43.906655142610198</v>
      </c>
      <c r="AN323" s="4">
        <v>58.7726879861711</v>
      </c>
      <c r="AO323" s="4">
        <v>55.142610198790003</v>
      </c>
      <c r="AP323" s="4">
        <v>57.044079515989601</v>
      </c>
      <c r="AQ323" s="4">
        <v>25.929127052722599</v>
      </c>
      <c r="AR323" s="4">
        <v>50.907519446845299</v>
      </c>
      <c r="AS323" s="4">
        <v>26.101987899740699</v>
      </c>
      <c r="AT323" s="4">
        <v>31.287813310285198</v>
      </c>
      <c r="AU323" s="4">
        <v>33.7942955920484</v>
      </c>
      <c r="AV323" s="4">
        <v>24.6326707000864</v>
      </c>
      <c r="AW323" s="4">
        <v>46.240276577355203</v>
      </c>
      <c r="AX323" s="4">
        <v>39.671564390665502</v>
      </c>
      <c r="AY323" s="4">
        <v>26.534140017286099</v>
      </c>
      <c r="AZ323" s="4">
        <v>48.660328435609301</v>
      </c>
      <c r="BA323" s="4">
        <v>52.895419187553998</v>
      </c>
      <c r="BB323" s="38">
        <v>1160</v>
      </c>
    </row>
    <row r="324" spans="1:54" x14ac:dyDescent="0.3">
      <c r="A324" s="31" t="s">
        <v>21</v>
      </c>
      <c r="B324" s="5" t="s">
        <v>8</v>
      </c>
      <c r="C324" s="5" t="s">
        <v>2</v>
      </c>
      <c r="D324" s="9">
        <v>34.4835294117647</v>
      </c>
      <c r="E324" s="8">
        <v>69.581918342018895</v>
      </c>
      <c r="F324" s="8">
        <v>43.127962085308098</v>
      </c>
      <c r="G324" s="3">
        <v>4.7393364928909998</v>
      </c>
      <c r="H324" s="4">
        <v>11.374407582938399</v>
      </c>
      <c r="I324" s="4">
        <v>14.218009478673</v>
      </c>
      <c r="J324" s="4">
        <v>5.2132701421800904</v>
      </c>
      <c r="K324" s="4">
        <v>8.7677725118483405</v>
      </c>
      <c r="L324" s="4">
        <v>7.3459715639810401</v>
      </c>
      <c r="M324" s="4">
        <v>8.7677725118483405</v>
      </c>
      <c r="N324" s="4">
        <v>11.374407582938399</v>
      </c>
      <c r="O324" s="4">
        <v>16.5876777251185</v>
      </c>
      <c r="P324" s="4">
        <v>13.270142180094799</v>
      </c>
      <c r="Q324" s="4">
        <v>3.3175355450236999</v>
      </c>
      <c r="R324" s="4">
        <v>13.5071090047393</v>
      </c>
      <c r="S324" s="4">
        <v>10.9004739336493</v>
      </c>
      <c r="T324" s="4">
        <v>6.8720379146919397</v>
      </c>
      <c r="U324" s="4">
        <v>12.3222748815166</v>
      </c>
      <c r="V324" s="4">
        <v>10.9004739336493</v>
      </c>
      <c r="W324" s="4">
        <v>11.6113744075829</v>
      </c>
      <c r="X324" s="4">
        <v>3.7914691943127998</v>
      </c>
      <c r="Y324" s="4">
        <v>19.1943127962085</v>
      </c>
      <c r="Z324" s="4">
        <v>15.4028436018957</v>
      </c>
      <c r="AA324" s="4">
        <v>14.928909952606601</v>
      </c>
      <c r="AB324" s="4">
        <v>2.8436018957345999</v>
      </c>
      <c r="AC324" s="4">
        <v>21.8009478672986</v>
      </c>
      <c r="AD324" s="4">
        <v>8.2938388625592392</v>
      </c>
      <c r="AE324" s="4">
        <v>4.2654028436019003</v>
      </c>
      <c r="AF324" s="4">
        <v>18.720379146919399</v>
      </c>
      <c r="AG324" s="4">
        <v>19.905213270142202</v>
      </c>
      <c r="AH324" s="4">
        <v>13.270142180094799</v>
      </c>
      <c r="AI324" s="4">
        <v>16.113744075829398</v>
      </c>
      <c r="AJ324" s="4">
        <v>30.5687203791469</v>
      </c>
      <c r="AK324" s="4">
        <v>47.867298578199097</v>
      </c>
      <c r="AL324" s="4">
        <v>32.938388625592403</v>
      </c>
      <c r="AM324" s="4">
        <v>35.781990521327003</v>
      </c>
      <c r="AN324" s="4">
        <v>50.473933649289101</v>
      </c>
      <c r="AO324" s="4">
        <v>44.312796208530798</v>
      </c>
      <c r="AP324" s="4">
        <v>46.208530805687197</v>
      </c>
      <c r="AQ324" s="4">
        <v>16.350710900473899</v>
      </c>
      <c r="AR324" s="4">
        <v>41.706161137440802</v>
      </c>
      <c r="AS324" s="4">
        <v>23.2227488151659</v>
      </c>
      <c r="AT324" s="4">
        <v>32.701421800947898</v>
      </c>
      <c r="AU324" s="4">
        <v>18.0094786729858</v>
      </c>
      <c r="AV324" s="4">
        <v>22.274881516587701</v>
      </c>
      <c r="AW324" s="4">
        <v>29.146919431279599</v>
      </c>
      <c r="AX324" s="4">
        <v>23.933649289099499</v>
      </c>
      <c r="AY324" s="4">
        <v>20.853080568720401</v>
      </c>
      <c r="AZ324" s="4">
        <v>37.440758293838897</v>
      </c>
      <c r="BA324" s="4">
        <v>41.469194312796198</v>
      </c>
      <c r="BB324" s="38">
        <v>425</v>
      </c>
    </row>
    <row r="325" spans="1:54" x14ac:dyDescent="0.3">
      <c r="A325" s="31" t="s">
        <v>21</v>
      </c>
      <c r="B325" s="5" t="s">
        <v>8</v>
      </c>
      <c r="C325" s="5" t="s">
        <v>3</v>
      </c>
      <c r="D325" s="9">
        <v>60.833153153153198</v>
      </c>
      <c r="E325" s="8">
        <v>68.205674171121203</v>
      </c>
      <c r="F325" s="8">
        <v>26.126126126126099</v>
      </c>
      <c r="G325" s="3">
        <v>2.7027027027027</v>
      </c>
      <c r="H325" s="4">
        <v>7.7477477477477503</v>
      </c>
      <c r="I325" s="4">
        <v>11.8918918918919</v>
      </c>
      <c r="J325" s="4">
        <v>1.8018018018018001</v>
      </c>
      <c r="K325" s="4">
        <v>4.8648648648648596</v>
      </c>
      <c r="L325" s="4">
        <v>4.14414414414414</v>
      </c>
      <c r="M325" s="4">
        <v>3.7837837837837802</v>
      </c>
      <c r="N325" s="4">
        <v>6.6666666666666696</v>
      </c>
      <c r="O325" s="4">
        <v>8.8288288288288292</v>
      </c>
      <c r="P325" s="4">
        <v>6.1261261261261302</v>
      </c>
      <c r="Q325" s="4">
        <v>2.8828828828828801</v>
      </c>
      <c r="R325" s="4">
        <v>6.6666666666666696</v>
      </c>
      <c r="S325" s="4">
        <v>6.1261261261261302</v>
      </c>
      <c r="T325" s="4">
        <v>4.6846846846846804</v>
      </c>
      <c r="U325" s="4">
        <v>6.1261261261261302</v>
      </c>
      <c r="V325" s="4">
        <v>4.14414414414414</v>
      </c>
      <c r="W325" s="4">
        <v>5.5855855855855898</v>
      </c>
      <c r="X325" s="4">
        <v>1.2612612612612599</v>
      </c>
      <c r="Y325" s="4">
        <v>7.5675675675675702</v>
      </c>
      <c r="Z325" s="4">
        <v>8.2882882882882907</v>
      </c>
      <c r="AA325" s="4">
        <v>4.6846846846846804</v>
      </c>
      <c r="AB325" s="4">
        <v>1.2612612612612599</v>
      </c>
      <c r="AC325" s="4">
        <v>12.792792792792801</v>
      </c>
      <c r="AD325" s="4">
        <v>3.42342342342342</v>
      </c>
      <c r="AE325" s="4">
        <v>2.7027027027027</v>
      </c>
      <c r="AF325" s="4">
        <v>10.4504504504505</v>
      </c>
      <c r="AG325" s="4">
        <v>13.1531531531532</v>
      </c>
      <c r="AH325" s="4">
        <v>10.4504504504505</v>
      </c>
      <c r="AI325" s="4">
        <v>11.351351351351401</v>
      </c>
      <c r="AJ325" s="4">
        <v>23.603603603603599</v>
      </c>
      <c r="AK325" s="4">
        <v>35.315315315315303</v>
      </c>
      <c r="AL325" s="4">
        <v>25.045045045045001</v>
      </c>
      <c r="AM325" s="4">
        <v>31.7117117117117</v>
      </c>
      <c r="AN325" s="4">
        <v>43.243243243243199</v>
      </c>
      <c r="AO325" s="4">
        <v>38.3783783783784</v>
      </c>
      <c r="AP325" s="4">
        <v>35.315315315315303</v>
      </c>
      <c r="AQ325" s="4">
        <v>12.792792792792801</v>
      </c>
      <c r="AR325" s="4">
        <v>32.972972972972997</v>
      </c>
      <c r="AS325" s="4">
        <v>19.279279279279301</v>
      </c>
      <c r="AT325" s="4">
        <v>30.4504504504505</v>
      </c>
      <c r="AU325" s="4">
        <v>14.4144144144144</v>
      </c>
      <c r="AV325" s="4">
        <v>20.540540540540501</v>
      </c>
      <c r="AW325" s="4">
        <v>21.6216216216216</v>
      </c>
      <c r="AX325" s="4">
        <v>15.1351351351351</v>
      </c>
      <c r="AY325" s="4">
        <v>20</v>
      </c>
      <c r="AZ325" s="4">
        <v>32.252252252252298</v>
      </c>
      <c r="BA325" s="4">
        <v>34.054054054054099</v>
      </c>
      <c r="BB325" s="38">
        <v>555</v>
      </c>
    </row>
    <row r="326" spans="1:54" x14ac:dyDescent="0.3">
      <c r="A326" s="31" t="s">
        <v>21</v>
      </c>
      <c r="B326" s="5" t="s">
        <v>8</v>
      </c>
      <c r="C326" s="5" t="s">
        <v>4</v>
      </c>
      <c r="D326" s="9">
        <v>83.173146622734805</v>
      </c>
      <c r="E326" s="8">
        <v>65.825340856149793</v>
      </c>
      <c r="F326" s="8">
        <v>18.286655683690299</v>
      </c>
      <c r="G326" s="3">
        <v>1.64744645799012</v>
      </c>
      <c r="H326" s="4">
        <v>4.9423393739703503</v>
      </c>
      <c r="I326" s="4">
        <v>5.6013179571663896</v>
      </c>
      <c r="J326" s="4">
        <v>0.98846787479406895</v>
      </c>
      <c r="K326" s="4">
        <v>1.8121911037891301</v>
      </c>
      <c r="L326" s="4">
        <v>3.2948929159802298</v>
      </c>
      <c r="M326" s="4">
        <v>2.1416803953871502</v>
      </c>
      <c r="N326" s="4">
        <v>2.9654036243822102</v>
      </c>
      <c r="O326" s="4">
        <v>4.77759472817133</v>
      </c>
      <c r="P326" s="4">
        <v>3.6243822075782499</v>
      </c>
      <c r="Q326" s="4">
        <v>0.82372322899505801</v>
      </c>
      <c r="R326" s="4">
        <v>3.9538714991762798</v>
      </c>
      <c r="S326" s="4">
        <v>2.3064250411861602</v>
      </c>
      <c r="T326" s="4">
        <v>3.9538714991762798</v>
      </c>
      <c r="U326" s="4">
        <v>3.1301482701812202</v>
      </c>
      <c r="V326" s="4">
        <v>3.4596375617792399</v>
      </c>
      <c r="W326" s="4">
        <v>3.1301482701812202</v>
      </c>
      <c r="X326" s="4">
        <v>0.82372322899505801</v>
      </c>
      <c r="Y326" s="4">
        <v>5.6013179571663896</v>
      </c>
      <c r="Z326" s="4">
        <v>5.1070840197693599</v>
      </c>
      <c r="AA326" s="4">
        <v>4.2833607907743003</v>
      </c>
      <c r="AB326" s="4">
        <v>1.1532125205930801</v>
      </c>
      <c r="AC326" s="4">
        <v>11.0378912685338</v>
      </c>
      <c r="AD326" s="4">
        <v>1.9769357495881399</v>
      </c>
      <c r="AE326" s="4">
        <v>1.3179571663920899</v>
      </c>
      <c r="AF326" s="4">
        <v>6.2602965403624404</v>
      </c>
      <c r="AG326" s="4">
        <v>11.696869851729801</v>
      </c>
      <c r="AH326" s="4">
        <v>8.5667215815486006</v>
      </c>
      <c r="AI326" s="4">
        <v>9.5551894563426707</v>
      </c>
      <c r="AJ326" s="4">
        <v>20.593080724876401</v>
      </c>
      <c r="AK326" s="4">
        <v>24.052718286655701</v>
      </c>
      <c r="AL326" s="4">
        <v>16.144975288303101</v>
      </c>
      <c r="AM326" s="4">
        <v>24.052718286655701</v>
      </c>
      <c r="AN326" s="4">
        <v>29.159802306425</v>
      </c>
      <c r="AO326" s="4">
        <v>26.6886326194399</v>
      </c>
      <c r="AP326" s="4">
        <v>25.864909390444801</v>
      </c>
      <c r="AQ326" s="4">
        <v>10.5436573311367</v>
      </c>
      <c r="AR326" s="4">
        <v>22.570016474464602</v>
      </c>
      <c r="AS326" s="4">
        <v>14.497528830313</v>
      </c>
      <c r="AT326" s="4">
        <v>27.5123558484349</v>
      </c>
      <c r="AU326" s="4">
        <v>9.3904448105436593</v>
      </c>
      <c r="AV326" s="4">
        <v>21.416803953871501</v>
      </c>
      <c r="AW326" s="4">
        <v>13.673805601318</v>
      </c>
      <c r="AX326" s="4">
        <v>7.9077429983525498</v>
      </c>
      <c r="AY326" s="4">
        <v>16.144975288303101</v>
      </c>
      <c r="AZ326" s="4">
        <v>21.2520593080725</v>
      </c>
      <c r="BA326" s="4">
        <v>21.911037891268499</v>
      </c>
      <c r="BB326" s="38">
        <v>607</v>
      </c>
    </row>
    <row r="327" spans="1:54" x14ac:dyDescent="0.3">
      <c r="A327" s="31" t="s">
        <v>21</v>
      </c>
      <c r="B327" s="5" t="s">
        <v>8</v>
      </c>
      <c r="C327" s="5" t="s">
        <v>5</v>
      </c>
      <c r="D327" s="9">
        <v>92.937873134328399</v>
      </c>
      <c r="E327" s="8">
        <v>63.1005638728804</v>
      </c>
      <c r="F327" s="8">
        <v>13.619402985074601</v>
      </c>
      <c r="G327" s="3">
        <v>0.74626865671641796</v>
      </c>
      <c r="H327" s="4">
        <v>3.5447761194029801</v>
      </c>
      <c r="I327" s="4">
        <v>5.5970149253731298</v>
      </c>
      <c r="J327" s="4">
        <v>1.4925373134328399</v>
      </c>
      <c r="K327" s="4">
        <v>2.0522388059701502</v>
      </c>
      <c r="L327" s="4">
        <v>1.6791044776119399</v>
      </c>
      <c r="M327" s="4">
        <v>1.1194029850746301</v>
      </c>
      <c r="N327" s="4">
        <v>1.6791044776119399</v>
      </c>
      <c r="O327" s="4">
        <v>2.6119402985074598</v>
      </c>
      <c r="P327" s="4">
        <v>2.42537313432836</v>
      </c>
      <c r="Q327" s="4">
        <v>0.55970149253731305</v>
      </c>
      <c r="R327" s="4">
        <v>2.6119402985074598</v>
      </c>
      <c r="S327" s="4">
        <v>1.8656716417910399</v>
      </c>
      <c r="T327" s="4">
        <v>1.3059701492537299</v>
      </c>
      <c r="U327" s="4">
        <v>3.5447761194029801</v>
      </c>
      <c r="V327" s="4">
        <v>1.6791044776119399</v>
      </c>
      <c r="W327" s="4">
        <v>1.8656716417910399</v>
      </c>
      <c r="X327" s="4">
        <v>0.37313432835820898</v>
      </c>
      <c r="Y327" s="4">
        <v>3.1716417910447801</v>
      </c>
      <c r="Z327" s="4">
        <v>2.42537313432836</v>
      </c>
      <c r="AA327" s="4">
        <v>1.6791044776119399</v>
      </c>
      <c r="AB327" s="4">
        <v>0.18656716417910399</v>
      </c>
      <c r="AC327" s="4">
        <v>9.1417910447761201</v>
      </c>
      <c r="AD327" s="4">
        <v>0.74626865671641796</v>
      </c>
      <c r="AE327" s="4">
        <v>0.55970149253731305</v>
      </c>
      <c r="AF327" s="4">
        <v>2.98507462686567</v>
      </c>
      <c r="AG327" s="4">
        <v>12.5</v>
      </c>
      <c r="AH327" s="4">
        <v>10.261194029850699</v>
      </c>
      <c r="AI327" s="4">
        <v>9.5149253731343304</v>
      </c>
      <c r="AJ327" s="4">
        <v>15.4850746268657</v>
      </c>
      <c r="AK327" s="4">
        <v>20.8955223880597</v>
      </c>
      <c r="AL327" s="4">
        <v>12.686567164179101</v>
      </c>
      <c r="AM327" s="4">
        <v>23.507462686567202</v>
      </c>
      <c r="AN327" s="4">
        <v>26.305970149253699</v>
      </c>
      <c r="AO327" s="4">
        <v>23.134328358209</v>
      </c>
      <c r="AP327" s="4">
        <v>20.522388059701498</v>
      </c>
      <c r="AQ327" s="4">
        <v>7.8358208955223896</v>
      </c>
      <c r="AR327" s="4">
        <v>18.4701492537313</v>
      </c>
      <c r="AS327" s="4">
        <v>12.5</v>
      </c>
      <c r="AT327" s="4">
        <v>28.917910447761201</v>
      </c>
      <c r="AU327" s="4">
        <v>10.0746268656716</v>
      </c>
      <c r="AV327" s="4">
        <v>20.1492537313433</v>
      </c>
      <c r="AW327" s="4">
        <v>13.246268656716399</v>
      </c>
      <c r="AX327" s="4">
        <v>6.9029850746268702</v>
      </c>
      <c r="AY327" s="4">
        <v>20.1492537313433</v>
      </c>
      <c r="AZ327" s="4">
        <v>18.4701492537313</v>
      </c>
      <c r="BA327" s="4">
        <v>20.8955223880597</v>
      </c>
      <c r="BB327" s="38">
        <v>536</v>
      </c>
    </row>
    <row r="328" spans="1:54" x14ac:dyDescent="0.3">
      <c r="A328" s="31" t="s">
        <v>21</v>
      </c>
      <c r="B328" s="5" t="s">
        <v>8</v>
      </c>
      <c r="C328" s="5" t="s">
        <v>6</v>
      </c>
      <c r="D328" s="9">
        <v>103.84238805970099</v>
      </c>
      <c r="E328" s="8">
        <v>60.178364079311201</v>
      </c>
      <c r="F328" s="8">
        <v>9.8507462686567209</v>
      </c>
      <c r="G328" s="3">
        <v>1.1940298507462701</v>
      </c>
      <c r="H328" s="4">
        <v>2.3880597014925402</v>
      </c>
      <c r="I328" s="4">
        <v>3.2835820895522398</v>
      </c>
      <c r="J328" s="4">
        <v>1.7910447761193999</v>
      </c>
      <c r="K328" s="4">
        <v>2.08955223880597</v>
      </c>
      <c r="L328" s="4">
        <v>1.4925373134328399</v>
      </c>
      <c r="M328" s="4">
        <v>0.89552238805970197</v>
      </c>
      <c r="N328" s="4">
        <v>1.4925373134328399</v>
      </c>
      <c r="O328" s="4">
        <v>2.08955223880597</v>
      </c>
      <c r="P328" s="4">
        <v>2.6865671641790998</v>
      </c>
      <c r="Q328" s="4">
        <v>1.1940298507462701</v>
      </c>
      <c r="R328" s="4">
        <v>2.3880597014925402</v>
      </c>
      <c r="S328" s="4">
        <v>1.1940298507462701</v>
      </c>
      <c r="T328" s="4">
        <v>1.4925373134328399</v>
      </c>
      <c r="U328" s="4">
        <v>2.08955223880597</v>
      </c>
      <c r="V328" s="4">
        <v>1.1940298507462701</v>
      </c>
      <c r="W328" s="4">
        <v>1.4925373134328399</v>
      </c>
      <c r="X328" s="4">
        <v>0.59701492537313405</v>
      </c>
      <c r="Y328" s="4">
        <v>2.3880597014925402</v>
      </c>
      <c r="Z328" s="4">
        <v>1.1940298507462701</v>
      </c>
      <c r="AA328" s="4">
        <v>2.3880597014925402</v>
      </c>
      <c r="AB328" s="4">
        <v>0.89552238805970197</v>
      </c>
      <c r="AC328" s="4">
        <v>4.1791044776119399</v>
      </c>
      <c r="AD328" s="4">
        <v>1.7910447761193999</v>
      </c>
      <c r="AE328" s="4">
        <v>0.89552238805970197</v>
      </c>
      <c r="AF328" s="4">
        <v>2.3880597014925402</v>
      </c>
      <c r="AG328" s="4">
        <v>9.8507462686567209</v>
      </c>
      <c r="AH328" s="4">
        <v>10.1492537313433</v>
      </c>
      <c r="AI328" s="4">
        <v>6.8656716417910504</v>
      </c>
      <c r="AJ328" s="4">
        <v>9.5522388059701502</v>
      </c>
      <c r="AK328" s="4">
        <v>16.119402985074601</v>
      </c>
      <c r="AL328" s="4">
        <v>12.5373134328358</v>
      </c>
      <c r="AM328" s="4">
        <v>16.119402985074601</v>
      </c>
      <c r="AN328" s="4">
        <v>23.283582089552201</v>
      </c>
      <c r="AO328" s="4">
        <v>20</v>
      </c>
      <c r="AP328" s="4">
        <v>16.119402985074601</v>
      </c>
      <c r="AQ328" s="4">
        <v>7.4626865671641802</v>
      </c>
      <c r="AR328" s="4">
        <v>11.044776119403</v>
      </c>
      <c r="AS328" s="4">
        <v>9.5522388059701502</v>
      </c>
      <c r="AT328" s="4">
        <v>23.582089552238799</v>
      </c>
      <c r="AU328" s="4">
        <v>7.1641791044776104</v>
      </c>
      <c r="AV328" s="4">
        <v>18.208955223880601</v>
      </c>
      <c r="AW328" s="4">
        <v>9.8507462686567209</v>
      </c>
      <c r="AX328" s="4">
        <v>6.5671641791044797</v>
      </c>
      <c r="AY328" s="4">
        <v>12.835820895522399</v>
      </c>
      <c r="AZ328" s="4">
        <v>13.731343283582101</v>
      </c>
      <c r="BA328" s="4">
        <v>14.0298507462687</v>
      </c>
      <c r="BB328" s="38">
        <v>335</v>
      </c>
    </row>
    <row r="329" spans="1:54" x14ac:dyDescent="0.3">
      <c r="A329" s="31" t="s">
        <v>21</v>
      </c>
      <c r="B329" s="5" t="s">
        <v>8</v>
      </c>
      <c r="C329" s="5" t="s">
        <v>7</v>
      </c>
      <c r="D329" s="9">
        <v>102.466216216216</v>
      </c>
      <c r="E329" s="8">
        <v>66.099153989212297</v>
      </c>
      <c r="F329" s="8">
        <v>12.1621621621622</v>
      </c>
      <c r="G329" s="3">
        <v>1.35135135135135</v>
      </c>
      <c r="H329" s="4">
        <v>5.4054054054054097</v>
      </c>
      <c r="I329" s="4">
        <v>2.7027027027027</v>
      </c>
      <c r="J329" s="4">
        <v>5.4054054054054097</v>
      </c>
      <c r="K329" s="4">
        <v>4.0540540540540499</v>
      </c>
      <c r="L329" s="4">
        <v>1.35135135135135</v>
      </c>
      <c r="M329" s="4">
        <v>5.4054054054054097</v>
      </c>
      <c r="N329" s="4">
        <v>4.0540540540540499</v>
      </c>
      <c r="O329" s="4">
        <v>4.0540540540540499</v>
      </c>
      <c r="P329" s="4">
        <v>1.35135135135135</v>
      </c>
      <c r="Q329" s="4">
        <v>0</v>
      </c>
      <c r="R329" s="4">
        <v>1.35135135135135</v>
      </c>
      <c r="S329" s="4">
        <v>1.35135135135135</v>
      </c>
      <c r="T329" s="4">
        <v>0</v>
      </c>
      <c r="U329" s="4">
        <v>2.7027027027027</v>
      </c>
      <c r="V329" s="4">
        <v>1.35135135135135</v>
      </c>
      <c r="W329" s="4">
        <v>0</v>
      </c>
      <c r="X329" s="4">
        <v>4.0540540540540499</v>
      </c>
      <c r="Y329" s="4">
        <v>5.4054054054054097</v>
      </c>
      <c r="Z329" s="4">
        <v>0</v>
      </c>
      <c r="AA329" s="4">
        <v>2.7027027027027</v>
      </c>
      <c r="AB329" s="4">
        <v>1.35135135135135</v>
      </c>
      <c r="AC329" s="4">
        <v>6.7567567567567597</v>
      </c>
      <c r="AD329" s="4">
        <v>1.35135135135135</v>
      </c>
      <c r="AE329" s="4">
        <v>0</v>
      </c>
      <c r="AF329" s="4">
        <v>4.0540540540540499</v>
      </c>
      <c r="AG329" s="4">
        <v>10.8108108108108</v>
      </c>
      <c r="AH329" s="4">
        <v>10.8108108108108</v>
      </c>
      <c r="AI329" s="4">
        <v>8.1081081081081106</v>
      </c>
      <c r="AJ329" s="4">
        <v>9.4594594594594597</v>
      </c>
      <c r="AK329" s="4">
        <v>12.1621621621622</v>
      </c>
      <c r="AL329" s="4">
        <v>8.1081081081081106</v>
      </c>
      <c r="AM329" s="4">
        <v>16.2162162162162</v>
      </c>
      <c r="AN329" s="4">
        <v>17.5675675675676</v>
      </c>
      <c r="AO329" s="4">
        <v>17.5675675675676</v>
      </c>
      <c r="AP329" s="4">
        <v>18.918918918918902</v>
      </c>
      <c r="AQ329" s="4">
        <v>6.7567567567567597</v>
      </c>
      <c r="AR329" s="4">
        <v>12.1621621621622</v>
      </c>
      <c r="AS329" s="4">
        <v>10.8108108108108</v>
      </c>
      <c r="AT329" s="4">
        <v>27.027027027027</v>
      </c>
      <c r="AU329" s="4">
        <v>5.4054054054054097</v>
      </c>
      <c r="AV329" s="4">
        <v>16.2162162162162</v>
      </c>
      <c r="AW329" s="4">
        <v>13.5135135135135</v>
      </c>
      <c r="AX329" s="4">
        <v>10.8108108108108</v>
      </c>
      <c r="AY329" s="4">
        <v>14.8648648648649</v>
      </c>
      <c r="AZ329" s="4">
        <v>14.8648648648649</v>
      </c>
      <c r="BA329" s="4">
        <v>16.2162162162162</v>
      </c>
      <c r="BB329" s="38">
        <v>74</v>
      </c>
    </row>
    <row r="330" spans="1:54" x14ac:dyDescent="0.3">
      <c r="A330" s="31" t="s">
        <v>21</v>
      </c>
      <c r="B330" s="5" t="s">
        <v>9</v>
      </c>
      <c r="C330" s="5" t="s">
        <v>168</v>
      </c>
      <c r="D330" s="9">
        <v>72.496514800426795</v>
      </c>
      <c r="E330" s="8">
        <v>71.784526352325997</v>
      </c>
      <c r="F330" s="8">
        <v>23.4460184487357</v>
      </c>
      <c r="G330" s="3">
        <v>2.4447385493535898</v>
      </c>
      <c r="H330" s="4">
        <v>5.9387458624707801</v>
      </c>
      <c r="I330" s="4">
        <v>6.5748170332992304</v>
      </c>
      <c r="J330" s="4">
        <v>1.5091025175269801</v>
      </c>
      <c r="K330" s="4">
        <v>3.0441242440227501</v>
      </c>
      <c r="L330" s="4">
        <v>4.5159098444793297</v>
      </c>
      <c r="M330" s="4">
        <v>4.0420965937450299</v>
      </c>
      <c r="N330" s="4">
        <v>5.3147982735529302</v>
      </c>
      <c r="O330" s="4">
        <v>6.8400109944847296</v>
      </c>
      <c r="P330" s="4">
        <v>6.1724185895710599</v>
      </c>
      <c r="Q330" s="4">
        <v>4.1889660179750301</v>
      </c>
      <c r="R330" s="4">
        <v>5.19462597640584</v>
      </c>
      <c r="S330" s="4">
        <v>6.88175834923479</v>
      </c>
      <c r="T330" s="4">
        <v>4.2147497096842299</v>
      </c>
      <c r="U330" s="4">
        <v>6.4609767367562299</v>
      </c>
      <c r="V330" s="4">
        <v>6.2234491230211804</v>
      </c>
      <c r="W330" s="4">
        <v>7.6824901416318401</v>
      </c>
      <c r="X330" s="4">
        <v>1.85136807928702</v>
      </c>
      <c r="Y330" s="4">
        <v>7.17654038240675</v>
      </c>
      <c r="Z330" s="4">
        <v>7.2623001531433404</v>
      </c>
      <c r="AA330" s="4">
        <v>6.8330669256247196</v>
      </c>
      <c r="AB330" s="4">
        <v>1.6509550861687401</v>
      </c>
      <c r="AC330" s="4">
        <v>12.5846681239296</v>
      </c>
      <c r="AD330" s="4">
        <v>4.3784050662131904</v>
      </c>
      <c r="AE330" s="4">
        <v>2.7614844274617099</v>
      </c>
      <c r="AF330" s="4">
        <v>6.5169640827581699</v>
      </c>
      <c r="AG330" s="4">
        <v>9.6317783233520604</v>
      </c>
      <c r="AH330" s="4">
        <v>21.700294765664101</v>
      </c>
      <c r="AI330" s="4">
        <v>13.92954061224</v>
      </c>
      <c r="AJ330" s="4">
        <v>19.510144434545602</v>
      </c>
      <c r="AK330" s="4">
        <v>30.125204585801001</v>
      </c>
      <c r="AL330" s="4">
        <v>17.667709747562402</v>
      </c>
      <c r="AM330" s="4">
        <v>18.080553920970999</v>
      </c>
      <c r="AN330" s="4">
        <v>30.777493595327702</v>
      </c>
      <c r="AO330" s="4">
        <v>23.8632693679981</v>
      </c>
      <c r="AP330" s="4">
        <v>26.742533888749499</v>
      </c>
      <c r="AQ330" s="4">
        <v>11.504047660550301</v>
      </c>
      <c r="AR330" s="4">
        <v>27.080393879852</v>
      </c>
      <c r="AS330" s="4">
        <v>14.0979537225308</v>
      </c>
      <c r="AT330" s="4">
        <v>18.812275078172199</v>
      </c>
      <c r="AU330" s="4">
        <v>15.9923441347579</v>
      </c>
      <c r="AV330" s="4">
        <v>21.275544689479801</v>
      </c>
      <c r="AW330" s="4">
        <v>23.781277623692901</v>
      </c>
      <c r="AX330" s="4">
        <v>13.262329767108501</v>
      </c>
      <c r="AY330" s="4">
        <v>15.2964723590507</v>
      </c>
      <c r="AZ330" s="4">
        <v>22.203234807863399</v>
      </c>
      <c r="BA330" s="4">
        <v>32.163865326773198</v>
      </c>
      <c r="BB330" s="38">
        <v>2696</v>
      </c>
    </row>
    <row r="331" spans="1:54" x14ac:dyDescent="0.3">
      <c r="A331" s="31" t="s">
        <v>21</v>
      </c>
      <c r="B331" s="5" t="s">
        <v>9</v>
      </c>
      <c r="C331" s="5" t="s">
        <v>1</v>
      </c>
      <c r="D331" s="9">
        <v>37.728717948718</v>
      </c>
      <c r="E331" s="8">
        <v>68.945599429670196</v>
      </c>
      <c r="F331" s="8">
        <v>38.581314878892698</v>
      </c>
      <c r="G331" s="3">
        <v>4.67128027681661</v>
      </c>
      <c r="H331" s="4">
        <v>7.0934256055363303</v>
      </c>
      <c r="I331" s="4">
        <v>11.591695501730101</v>
      </c>
      <c r="J331" s="4">
        <v>3.2871972318339102</v>
      </c>
      <c r="K331" s="4">
        <v>6.9204152249134996</v>
      </c>
      <c r="L331" s="4">
        <v>8.1314878892733606</v>
      </c>
      <c r="M331" s="4">
        <v>6.2283737024221502</v>
      </c>
      <c r="N331" s="4">
        <v>10.899653979238799</v>
      </c>
      <c r="O331" s="4">
        <v>11.0726643598616</v>
      </c>
      <c r="P331" s="4">
        <v>10.0346020761246</v>
      </c>
      <c r="Q331" s="4">
        <v>9.8615916955017298</v>
      </c>
      <c r="R331" s="4">
        <v>10.380622837370201</v>
      </c>
      <c r="S331" s="4">
        <v>13.4948096885813</v>
      </c>
      <c r="T331" s="4">
        <v>7.7854671280276797</v>
      </c>
      <c r="U331" s="4">
        <v>10.380622837370201</v>
      </c>
      <c r="V331" s="4">
        <v>11.591695501730101</v>
      </c>
      <c r="W331" s="4">
        <v>16.955017301038101</v>
      </c>
      <c r="X331" s="4">
        <v>4.3252595155709299</v>
      </c>
      <c r="Y331" s="4">
        <v>11.2456747404844</v>
      </c>
      <c r="Z331" s="4">
        <v>16.435986159169499</v>
      </c>
      <c r="AA331" s="4">
        <v>12.802768166090001</v>
      </c>
      <c r="AB331" s="4">
        <v>4.3252595155709299</v>
      </c>
      <c r="AC331" s="4">
        <v>20.761245674740501</v>
      </c>
      <c r="AD331" s="4">
        <v>11.4186851211073</v>
      </c>
      <c r="AE331" s="4">
        <v>6.0553633217993097</v>
      </c>
      <c r="AF331" s="4">
        <v>11.2456747404844</v>
      </c>
      <c r="AG331" s="4">
        <v>19.896193771626301</v>
      </c>
      <c r="AH331" s="4">
        <v>32.5259515570934</v>
      </c>
      <c r="AI331" s="4">
        <v>17.301038062283698</v>
      </c>
      <c r="AJ331" s="4">
        <v>23.875432525951599</v>
      </c>
      <c r="AK331" s="4">
        <v>42.733564013840798</v>
      </c>
      <c r="AL331" s="4">
        <v>25.605536332179899</v>
      </c>
      <c r="AM331" s="4">
        <v>25.086505190311399</v>
      </c>
      <c r="AN331" s="4">
        <v>39.273356401384099</v>
      </c>
      <c r="AO331" s="4">
        <v>36.159169550172997</v>
      </c>
      <c r="AP331" s="4">
        <v>43.079584775086502</v>
      </c>
      <c r="AQ331" s="4">
        <v>19.723183391003499</v>
      </c>
      <c r="AR331" s="4">
        <v>38.581314878892698</v>
      </c>
      <c r="AS331" s="4">
        <v>13.840830449826999</v>
      </c>
      <c r="AT331" s="4">
        <v>14.3598615916955</v>
      </c>
      <c r="AU331" s="4">
        <v>26.989619377162601</v>
      </c>
      <c r="AV331" s="4">
        <v>27.335640138408301</v>
      </c>
      <c r="AW331" s="4">
        <v>41.522491349481001</v>
      </c>
      <c r="AX331" s="4">
        <v>24.048442906574401</v>
      </c>
      <c r="AY331" s="4">
        <v>18.166089965397902</v>
      </c>
      <c r="AZ331" s="4">
        <v>32.179930795847802</v>
      </c>
      <c r="BA331" s="4">
        <v>45.155709342560598</v>
      </c>
      <c r="BB331" s="38">
        <v>585</v>
      </c>
    </row>
    <row r="332" spans="1:54" x14ac:dyDescent="0.3">
      <c r="A332" s="31" t="s">
        <v>21</v>
      </c>
      <c r="B332" s="5" t="s">
        <v>9</v>
      </c>
      <c r="C332" s="5" t="s">
        <v>2</v>
      </c>
      <c r="D332" s="9">
        <v>61.1566371681416</v>
      </c>
      <c r="E332" s="8">
        <v>76.0750335756087</v>
      </c>
      <c r="F332" s="8">
        <v>30.3571428571429</v>
      </c>
      <c r="G332" s="3">
        <v>3.5714285714285698</v>
      </c>
      <c r="H332" s="4">
        <v>10.2678571428571</v>
      </c>
      <c r="I332" s="4">
        <v>8.03571428571429</v>
      </c>
      <c r="J332" s="4">
        <v>1.78571428571429</v>
      </c>
      <c r="K332" s="4">
        <v>3.5714285714285698</v>
      </c>
      <c r="L332" s="4">
        <v>4.91071428571429</v>
      </c>
      <c r="M332" s="4">
        <v>7.1428571428571397</v>
      </c>
      <c r="N332" s="4">
        <v>7.58928571428571</v>
      </c>
      <c r="O332" s="4">
        <v>10.2678571428571</v>
      </c>
      <c r="P332" s="4">
        <v>9.375</v>
      </c>
      <c r="Q332" s="4">
        <v>5.8035714285714297</v>
      </c>
      <c r="R332" s="4">
        <v>6.25</v>
      </c>
      <c r="S332" s="4">
        <v>10.2678571428571</v>
      </c>
      <c r="T332" s="4">
        <v>7.1428571428571397</v>
      </c>
      <c r="U332" s="4">
        <v>11.160714285714301</v>
      </c>
      <c r="V332" s="4">
        <v>9.375</v>
      </c>
      <c r="W332" s="4">
        <v>8.9285714285714306</v>
      </c>
      <c r="X332" s="4">
        <v>1.78571428571429</v>
      </c>
      <c r="Y332" s="4">
        <v>8.9285714285714306</v>
      </c>
      <c r="Z332" s="4">
        <v>9.375</v>
      </c>
      <c r="AA332" s="4">
        <v>11.160714285714301</v>
      </c>
      <c r="AB332" s="4">
        <v>2.2321428571428599</v>
      </c>
      <c r="AC332" s="4">
        <v>18.303571428571399</v>
      </c>
      <c r="AD332" s="4">
        <v>4.46428571428571</v>
      </c>
      <c r="AE332" s="4">
        <v>4.0178571428571397</v>
      </c>
      <c r="AF332" s="4">
        <v>7.58928571428571</v>
      </c>
      <c r="AG332" s="4">
        <v>12.0535714285714</v>
      </c>
      <c r="AH332" s="4">
        <v>28.571428571428601</v>
      </c>
      <c r="AI332" s="4">
        <v>15.1785714285714</v>
      </c>
      <c r="AJ332" s="4">
        <v>21.428571428571399</v>
      </c>
      <c r="AK332" s="4">
        <v>36.160714285714299</v>
      </c>
      <c r="AL332" s="4">
        <v>24.1071428571429</v>
      </c>
      <c r="AM332" s="4">
        <v>20.535714285714299</v>
      </c>
      <c r="AN332" s="4">
        <v>36.160714285714299</v>
      </c>
      <c r="AO332" s="4">
        <v>28.125</v>
      </c>
      <c r="AP332" s="4">
        <v>32.142857142857103</v>
      </c>
      <c r="AQ332" s="4">
        <v>11.160714285714301</v>
      </c>
      <c r="AR332" s="4">
        <v>33.482142857142897</v>
      </c>
      <c r="AS332" s="4">
        <v>17.410714285714299</v>
      </c>
      <c r="AT332" s="4">
        <v>21.875</v>
      </c>
      <c r="AU332" s="4">
        <v>19.6428571428571</v>
      </c>
      <c r="AV332" s="4">
        <v>20.535714285714299</v>
      </c>
      <c r="AW332" s="4">
        <v>29.0178571428571</v>
      </c>
      <c r="AX332" s="4">
        <v>14.7321428571429</v>
      </c>
      <c r="AY332" s="4">
        <v>13.839285714285699</v>
      </c>
      <c r="AZ332" s="4">
        <v>28.125</v>
      </c>
      <c r="BA332" s="4">
        <v>40.178571428571402</v>
      </c>
      <c r="BB332" s="38">
        <v>226</v>
      </c>
    </row>
    <row r="333" spans="1:54" x14ac:dyDescent="0.3">
      <c r="A333" s="31" t="s">
        <v>21</v>
      </c>
      <c r="B333" s="5" t="s">
        <v>9</v>
      </c>
      <c r="C333" s="5" t="s">
        <v>3</v>
      </c>
      <c r="D333" s="9">
        <v>77.005300353356901</v>
      </c>
      <c r="E333" s="8">
        <v>68.032734143712304</v>
      </c>
      <c r="F333" s="8">
        <v>21.352313167259801</v>
      </c>
      <c r="G333" s="3">
        <v>1.4234875444839901</v>
      </c>
      <c r="H333" s="4">
        <v>4.6263345195729499</v>
      </c>
      <c r="I333" s="4">
        <v>6.7615658362989297</v>
      </c>
      <c r="J333" s="4">
        <v>0.71174377224199303</v>
      </c>
      <c r="K333" s="4">
        <v>1.77935943060498</v>
      </c>
      <c r="L333" s="4">
        <v>5.3380782918149503</v>
      </c>
      <c r="M333" s="4">
        <v>3.2028469750889701</v>
      </c>
      <c r="N333" s="4">
        <v>2.8469750889679699</v>
      </c>
      <c r="O333" s="4">
        <v>7.1174377224199299</v>
      </c>
      <c r="P333" s="4">
        <v>6.04982206405694</v>
      </c>
      <c r="Q333" s="4">
        <v>1.77935943060498</v>
      </c>
      <c r="R333" s="4">
        <v>4.2704626334519604</v>
      </c>
      <c r="S333" s="4">
        <v>5.3380782918149503</v>
      </c>
      <c r="T333" s="4">
        <v>1.77935943060498</v>
      </c>
      <c r="U333" s="4">
        <v>3.2028469750889701</v>
      </c>
      <c r="V333" s="4">
        <v>4.6263345195729499</v>
      </c>
      <c r="W333" s="4">
        <v>6.4056939501779402</v>
      </c>
      <c r="X333" s="4">
        <v>0.71174377224199303</v>
      </c>
      <c r="Y333" s="4">
        <v>9.6085409252668992</v>
      </c>
      <c r="Z333" s="4">
        <v>4.9822064056939501</v>
      </c>
      <c r="AA333" s="4">
        <v>3.9145907473309598</v>
      </c>
      <c r="AB333" s="4">
        <v>0</v>
      </c>
      <c r="AC333" s="4">
        <v>10.676156583629901</v>
      </c>
      <c r="AD333" s="4">
        <v>2.8469750889679699</v>
      </c>
      <c r="AE333" s="4">
        <v>1.0676156583629901</v>
      </c>
      <c r="AF333" s="4">
        <v>8.1850533807829198</v>
      </c>
      <c r="AG333" s="4">
        <v>6.04982206405694</v>
      </c>
      <c r="AH333" s="4">
        <v>16.725978647686802</v>
      </c>
      <c r="AI333" s="4">
        <v>14.5907473309609</v>
      </c>
      <c r="AJ333" s="4">
        <v>21.708185053380799</v>
      </c>
      <c r="AK333" s="4">
        <v>28.113879003558701</v>
      </c>
      <c r="AL333" s="4">
        <v>14.234875444839901</v>
      </c>
      <c r="AM333" s="4">
        <v>16.725978647686802</v>
      </c>
      <c r="AN333" s="4">
        <v>30.2491103202847</v>
      </c>
      <c r="AO333" s="4">
        <v>21.352313167259801</v>
      </c>
      <c r="AP333" s="4">
        <v>23.487544483985801</v>
      </c>
      <c r="AQ333" s="4">
        <v>9.6085409252668992</v>
      </c>
      <c r="AR333" s="4">
        <v>24.5551601423488</v>
      </c>
      <c r="AS333" s="4">
        <v>16.3701067615658</v>
      </c>
      <c r="AT333" s="4">
        <v>18.149466192170799</v>
      </c>
      <c r="AU333" s="4">
        <v>14.5907473309609</v>
      </c>
      <c r="AV333" s="4">
        <v>16.725978647686802</v>
      </c>
      <c r="AW333" s="4">
        <v>19.217081850533798</v>
      </c>
      <c r="AX333" s="4">
        <v>11.7437722419929</v>
      </c>
      <c r="AY333" s="4">
        <v>14.946619217081899</v>
      </c>
      <c r="AZ333" s="4">
        <v>20.284697508896802</v>
      </c>
      <c r="BA333" s="4">
        <v>30.2491103202847</v>
      </c>
      <c r="BB333" s="38">
        <v>283</v>
      </c>
    </row>
    <row r="334" spans="1:54" x14ac:dyDescent="0.3">
      <c r="A334" s="31" t="s">
        <v>21</v>
      </c>
      <c r="B334" s="5" t="s">
        <v>9</v>
      </c>
      <c r="C334" s="5" t="s">
        <v>4</v>
      </c>
      <c r="D334" s="9">
        <v>92.922350230414807</v>
      </c>
      <c r="E334" s="8">
        <v>64.9788537854228</v>
      </c>
      <c r="F334" s="8">
        <v>13.824884792626699</v>
      </c>
      <c r="G334" s="3">
        <v>0.230414746543779</v>
      </c>
      <c r="H334" s="4">
        <v>2.7649769585253501</v>
      </c>
      <c r="I334" s="4">
        <v>3.9170506912442402</v>
      </c>
      <c r="J334" s="4">
        <v>0.92165898617511499</v>
      </c>
      <c r="K334" s="4">
        <v>0.92165898617511499</v>
      </c>
      <c r="L334" s="4">
        <v>2.0737327188940098</v>
      </c>
      <c r="M334" s="4">
        <v>0.460829493087558</v>
      </c>
      <c r="N334" s="4">
        <v>2.30414746543779</v>
      </c>
      <c r="O334" s="4">
        <v>2.9953917050691201</v>
      </c>
      <c r="P334" s="4">
        <v>2.0737327188940098</v>
      </c>
      <c r="Q334" s="4">
        <v>1.3824884792626699</v>
      </c>
      <c r="R334" s="4">
        <v>2.7649769585253501</v>
      </c>
      <c r="S334" s="4">
        <v>1.61290322580645</v>
      </c>
      <c r="T334" s="4">
        <v>0.92165898617511499</v>
      </c>
      <c r="U334" s="4">
        <v>3.2258064516128999</v>
      </c>
      <c r="V334" s="4">
        <v>2.30414746543779</v>
      </c>
      <c r="W334" s="4">
        <v>3.2258064516128999</v>
      </c>
      <c r="X334" s="4">
        <v>1.1520737327188899</v>
      </c>
      <c r="Y334" s="4">
        <v>2.7649769585253501</v>
      </c>
      <c r="Z334" s="4">
        <v>1.84331797235023</v>
      </c>
      <c r="AA334" s="4">
        <v>2.5345622119815698</v>
      </c>
      <c r="AB334" s="4">
        <v>0.460829493087558</v>
      </c>
      <c r="AC334" s="4">
        <v>6.6820276497695898</v>
      </c>
      <c r="AD334" s="4">
        <v>0.92165898617511499</v>
      </c>
      <c r="AE334" s="4">
        <v>0.92165898617511499</v>
      </c>
      <c r="AF334" s="4">
        <v>2.30414746543779</v>
      </c>
      <c r="AG334" s="4">
        <v>5.99078341013825</v>
      </c>
      <c r="AH334" s="4">
        <v>16.8202764976959</v>
      </c>
      <c r="AI334" s="4">
        <v>12.4423963133641</v>
      </c>
      <c r="AJ334" s="4">
        <v>14.5161290322581</v>
      </c>
      <c r="AK334" s="4">
        <v>23.0414746543779</v>
      </c>
      <c r="AL334" s="4">
        <v>10.138248847926301</v>
      </c>
      <c r="AM334" s="4">
        <v>14.0552995391705</v>
      </c>
      <c r="AN334" s="4">
        <v>24.8847926267281</v>
      </c>
      <c r="AO334" s="4">
        <v>17.281105990783399</v>
      </c>
      <c r="AP334" s="4">
        <v>17.741935483871</v>
      </c>
      <c r="AQ334" s="4">
        <v>8.0645161290322598</v>
      </c>
      <c r="AR334" s="4">
        <v>18.8940092165899</v>
      </c>
      <c r="AS334" s="4">
        <v>9.67741935483871</v>
      </c>
      <c r="AT334" s="4">
        <v>18.8940092165899</v>
      </c>
      <c r="AU334" s="4">
        <v>8.5253456221198096</v>
      </c>
      <c r="AV334" s="4">
        <v>18.6635944700461</v>
      </c>
      <c r="AW334" s="4">
        <v>15.2073732718894</v>
      </c>
      <c r="AX334" s="4">
        <v>8.7557603686635908</v>
      </c>
      <c r="AY334" s="4">
        <v>15.2073732718894</v>
      </c>
      <c r="AZ334" s="4">
        <v>15.437788018433199</v>
      </c>
      <c r="BA334" s="4">
        <v>23.502304147465399</v>
      </c>
      <c r="BB334" s="38">
        <v>434</v>
      </c>
    </row>
    <row r="335" spans="1:54" x14ac:dyDescent="0.3">
      <c r="A335" s="31" t="s">
        <v>21</v>
      </c>
      <c r="B335" s="5" t="s">
        <v>9</v>
      </c>
      <c r="C335" s="5" t="s">
        <v>5</v>
      </c>
      <c r="D335" s="9">
        <v>102.825950413223</v>
      </c>
      <c r="E335" s="8">
        <v>59.964966352859101</v>
      </c>
      <c r="F335" s="8">
        <v>9.2561983471074392</v>
      </c>
      <c r="G335" s="3">
        <v>1.4876033057851199</v>
      </c>
      <c r="H335" s="4">
        <v>3.1404958677686001</v>
      </c>
      <c r="I335" s="4">
        <v>2.1487603305785101</v>
      </c>
      <c r="J335" s="4">
        <v>0.495867768595041</v>
      </c>
      <c r="K335" s="4">
        <v>0.826446280991736</v>
      </c>
      <c r="L335" s="4">
        <v>0.99173553719008301</v>
      </c>
      <c r="M335" s="4">
        <v>1.32231404958678</v>
      </c>
      <c r="N335" s="4">
        <v>1.32231404958678</v>
      </c>
      <c r="O335" s="4">
        <v>1.1570247933884299</v>
      </c>
      <c r="P335" s="4">
        <v>1.32231404958678</v>
      </c>
      <c r="Q335" s="4">
        <v>0.99173553719008301</v>
      </c>
      <c r="R335" s="4">
        <v>1.1570247933884299</v>
      </c>
      <c r="S335" s="4">
        <v>1.32231404958678</v>
      </c>
      <c r="T335" s="4">
        <v>0.99173553719008301</v>
      </c>
      <c r="U335" s="4">
        <v>2.1487603305785101</v>
      </c>
      <c r="V335" s="4">
        <v>1.8181818181818199</v>
      </c>
      <c r="W335" s="4">
        <v>1.32231404958678</v>
      </c>
      <c r="X335" s="4">
        <v>0.99173553719008301</v>
      </c>
      <c r="Y335" s="4">
        <v>1.4876033057851199</v>
      </c>
      <c r="Z335" s="4">
        <v>1.32231404958678</v>
      </c>
      <c r="AA335" s="4">
        <v>1.65289256198347</v>
      </c>
      <c r="AB335" s="4">
        <v>0.826446280991736</v>
      </c>
      <c r="AC335" s="4">
        <v>3.6363636363636398</v>
      </c>
      <c r="AD335" s="4">
        <v>0.661157024793388</v>
      </c>
      <c r="AE335" s="4">
        <v>0.826446280991736</v>
      </c>
      <c r="AF335" s="4">
        <v>1.98347107438017</v>
      </c>
      <c r="AG335" s="4">
        <v>1.8181818181818199</v>
      </c>
      <c r="AH335" s="4">
        <v>10.4132231404959</v>
      </c>
      <c r="AI335" s="4">
        <v>10.7438016528926</v>
      </c>
      <c r="AJ335" s="4">
        <v>14.876033057851201</v>
      </c>
      <c r="AK335" s="4">
        <v>18.347107438016501</v>
      </c>
      <c r="AL335" s="4">
        <v>9.2561983471074392</v>
      </c>
      <c r="AM335" s="4">
        <v>12.5619834710744</v>
      </c>
      <c r="AN335" s="4">
        <v>19.504132231404999</v>
      </c>
      <c r="AO335" s="4">
        <v>14.7107438016529</v>
      </c>
      <c r="AP335" s="4">
        <v>14.7107438016529</v>
      </c>
      <c r="AQ335" s="4">
        <v>7.7685950413223104</v>
      </c>
      <c r="AR335" s="4">
        <v>17.355371900826398</v>
      </c>
      <c r="AS335" s="4">
        <v>10.909090909090899</v>
      </c>
      <c r="AT335" s="4">
        <v>20.165289256198299</v>
      </c>
      <c r="AU335" s="4">
        <v>8.0991735537190106</v>
      </c>
      <c r="AV335" s="4">
        <v>22.975206611570201</v>
      </c>
      <c r="AW335" s="4">
        <v>9.9173553719008307</v>
      </c>
      <c r="AX335" s="4">
        <v>5.6198347107437998</v>
      </c>
      <c r="AY335" s="4">
        <v>11.5702479338843</v>
      </c>
      <c r="AZ335" s="4">
        <v>11.735537190082599</v>
      </c>
      <c r="BA335" s="4">
        <v>18.347107438016501</v>
      </c>
      <c r="BB335" s="38">
        <v>605</v>
      </c>
    </row>
    <row r="336" spans="1:54" x14ac:dyDescent="0.3">
      <c r="A336" s="31" t="s">
        <v>21</v>
      </c>
      <c r="B336" s="5" t="s">
        <v>9</v>
      </c>
      <c r="C336" s="5" t="s">
        <v>6</v>
      </c>
      <c r="D336" s="9">
        <v>104.658095238095</v>
      </c>
      <c r="E336" s="8">
        <v>55.456963091329698</v>
      </c>
      <c r="F336" s="8">
        <v>7.3809523809523796</v>
      </c>
      <c r="G336" s="3">
        <v>0.952380952380952</v>
      </c>
      <c r="H336" s="4">
        <v>2.1428571428571401</v>
      </c>
      <c r="I336" s="4">
        <v>0.238095238095238</v>
      </c>
      <c r="J336" s="4">
        <v>0.476190476190476</v>
      </c>
      <c r="K336" s="4">
        <v>0.952380952380952</v>
      </c>
      <c r="L336" s="4">
        <v>1.6666666666666701</v>
      </c>
      <c r="M336" s="4">
        <v>0.71428571428571397</v>
      </c>
      <c r="N336" s="4">
        <v>1.19047619047619</v>
      </c>
      <c r="O336" s="4">
        <v>0.238095238095238</v>
      </c>
      <c r="P336" s="4">
        <v>1.19047619047619</v>
      </c>
      <c r="Q336" s="4">
        <v>0.238095238095238</v>
      </c>
      <c r="R336" s="4">
        <v>0.71428571428571397</v>
      </c>
      <c r="S336" s="4">
        <v>0.71428571428571397</v>
      </c>
      <c r="T336" s="4">
        <v>1.6666666666666701</v>
      </c>
      <c r="U336" s="4">
        <v>1.9047619047619</v>
      </c>
      <c r="V336" s="4">
        <v>0.476190476190476</v>
      </c>
      <c r="W336" s="4">
        <v>1.4285714285714299</v>
      </c>
      <c r="X336" s="4">
        <v>0.238095238095238</v>
      </c>
      <c r="Y336" s="4">
        <v>1.6666666666666701</v>
      </c>
      <c r="Z336" s="4">
        <v>0.71428571428571397</v>
      </c>
      <c r="AA336" s="4">
        <v>0.952380952380952</v>
      </c>
      <c r="AB336" s="4">
        <v>0.238095238095238</v>
      </c>
      <c r="AC336" s="4">
        <v>3.3333333333333299</v>
      </c>
      <c r="AD336" s="4">
        <v>1.19047619047619</v>
      </c>
      <c r="AE336" s="4">
        <v>0.238095238095238</v>
      </c>
      <c r="AF336" s="4">
        <v>1.6666666666666701</v>
      </c>
      <c r="AG336" s="4">
        <v>2.8571428571428599</v>
      </c>
      <c r="AH336" s="4">
        <v>9.5238095238095202</v>
      </c>
      <c r="AI336" s="4">
        <v>9.0476190476190492</v>
      </c>
      <c r="AJ336" s="4">
        <v>12.1428571428571</v>
      </c>
      <c r="AK336" s="4">
        <v>15.952380952381001</v>
      </c>
      <c r="AL336" s="4">
        <v>9.5238095238095202</v>
      </c>
      <c r="AM336" s="4">
        <v>10.952380952381001</v>
      </c>
      <c r="AN336" s="4">
        <v>18.8095238095238</v>
      </c>
      <c r="AO336" s="4">
        <v>11.6666666666667</v>
      </c>
      <c r="AP336" s="4">
        <v>10.952380952381001</v>
      </c>
      <c r="AQ336" s="4">
        <v>6.9047619047619104</v>
      </c>
      <c r="AR336" s="4">
        <v>13.3333333333333</v>
      </c>
      <c r="AS336" s="4">
        <v>9.7619047619047592</v>
      </c>
      <c r="AT336" s="4">
        <v>17.1428571428571</v>
      </c>
      <c r="AU336" s="4">
        <v>5.9523809523809499</v>
      </c>
      <c r="AV336" s="4">
        <v>18.3333333333333</v>
      </c>
      <c r="AW336" s="4">
        <v>9.28571428571429</v>
      </c>
      <c r="AX336" s="4">
        <v>5</v>
      </c>
      <c r="AY336" s="4">
        <v>14.285714285714301</v>
      </c>
      <c r="AZ336" s="4">
        <v>10.952380952381001</v>
      </c>
      <c r="BA336" s="4">
        <v>17.619047619047599</v>
      </c>
      <c r="BB336" s="38">
        <v>420</v>
      </c>
    </row>
    <row r="337" spans="1:54" x14ac:dyDescent="0.3">
      <c r="A337" s="31" t="s">
        <v>21</v>
      </c>
      <c r="B337" s="5" t="s">
        <v>9</v>
      </c>
      <c r="C337" s="5" t="s">
        <v>7</v>
      </c>
      <c r="D337" s="9">
        <v>101.479020979021</v>
      </c>
      <c r="E337" s="8">
        <v>56.7340433025648</v>
      </c>
      <c r="F337" s="8">
        <v>7.6923076923076898</v>
      </c>
      <c r="G337" s="3">
        <v>1.3986013986014001</v>
      </c>
      <c r="H337" s="4">
        <v>3.4965034965034998</v>
      </c>
      <c r="I337" s="4">
        <v>1.3986013986014001</v>
      </c>
      <c r="J337" s="4">
        <v>0.69930069930069905</v>
      </c>
      <c r="K337" s="4">
        <v>2.0979020979021001</v>
      </c>
      <c r="L337" s="4">
        <v>1.3986013986014001</v>
      </c>
      <c r="M337" s="4">
        <v>2.0979020979021001</v>
      </c>
      <c r="N337" s="4">
        <v>1.3986013986014001</v>
      </c>
      <c r="O337" s="4">
        <v>0.69930069930069905</v>
      </c>
      <c r="P337" s="4">
        <v>1.3986013986014001</v>
      </c>
      <c r="Q337" s="4">
        <v>0.69930069930069905</v>
      </c>
      <c r="R337" s="4">
        <v>2.0979020979021001</v>
      </c>
      <c r="S337" s="4">
        <v>1.3986013986014001</v>
      </c>
      <c r="T337" s="4">
        <v>2.7972027972028002</v>
      </c>
      <c r="U337" s="4">
        <v>2.0979020979021001</v>
      </c>
      <c r="V337" s="4">
        <v>0.69930069930069905</v>
      </c>
      <c r="W337" s="4">
        <v>0</v>
      </c>
      <c r="X337" s="4">
        <v>2.0979020979021001</v>
      </c>
      <c r="Y337" s="4">
        <v>2.0979020979021001</v>
      </c>
      <c r="Z337" s="4">
        <v>2.0979020979021001</v>
      </c>
      <c r="AA337" s="4">
        <v>0.69930069930069905</v>
      </c>
      <c r="AB337" s="4">
        <v>0.69930069930069905</v>
      </c>
      <c r="AC337" s="4">
        <v>2.0979020979021001</v>
      </c>
      <c r="AD337" s="4">
        <v>1.3986013986014001</v>
      </c>
      <c r="AE337" s="4">
        <v>1.3986013986014001</v>
      </c>
      <c r="AF337" s="4">
        <v>1.3986013986014001</v>
      </c>
      <c r="AG337" s="4">
        <v>2.0979020979021001</v>
      </c>
      <c r="AH337" s="4">
        <v>11.888111888111901</v>
      </c>
      <c r="AI337" s="4">
        <v>6.9930069930069898</v>
      </c>
      <c r="AJ337" s="4">
        <v>15.384615384615399</v>
      </c>
      <c r="AK337" s="4">
        <v>14.685314685314699</v>
      </c>
      <c r="AL337" s="4">
        <v>13.286713286713301</v>
      </c>
      <c r="AM337" s="4">
        <v>12.587412587412601</v>
      </c>
      <c r="AN337" s="4">
        <v>23.776223776223802</v>
      </c>
      <c r="AO337" s="4">
        <v>11.888111888111901</v>
      </c>
      <c r="AP337" s="4">
        <v>11.888111888111901</v>
      </c>
      <c r="AQ337" s="4">
        <v>9.0909090909090899</v>
      </c>
      <c r="AR337" s="4">
        <v>15.384615384615399</v>
      </c>
      <c r="AS337" s="4">
        <v>13.986013986013999</v>
      </c>
      <c r="AT337" s="4">
        <v>24.475524475524502</v>
      </c>
      <c r="AU337" s="4">
        <v>5.5944055944055897</v>
      </c>
      <c r="AV337" s="4">
        <v>25.874125874125902</v>
      </c>
      <c r="AW337" s="4">
        <v>9.79020979020979</v>
      </c>
      <c r="AX337" s="4">
        <v>4.1958041958042003</v>
      </c>
      <c r="AY337" s="4">
        <v>21.678321678321701</v>
      </c>
      <c r="AZ337" s="4">
        <v>11.188811188811201</v>
      </c>
      <c r="BA337" s="4">
        <v>13.286713286713301</v>
      </c>
      <c r="BB337" s="38">
        <v>143</v>
      </c>
    </row>
    <row r="338" spans="1:54" x14ac:dyDescent="0.3">
      <c r="A338" s="31" t="s">
        <v>22</v>
      </c>
      <c r="B338" s="5" t="s">
        <v>168</v>
      </c>
      <c r="C338" s="5" t="s">
        <v>168</v>
      </c>
      <c r="D338" s="9">
        <v>52.286329761457601</v>
      </c>
      <c r="E338" s="8">
        <v>75.153808047524905</v>
      </c>
      <c r="F338" s="8">
        <v>33.751871772823101</v>
      </c>
      <c r="G338" s="3">
        <v>3.4857526111499899</v>
      </c>
      <c r="H338" s="4">
        <v>7.7665790542779796</v>
      </c>
      <c r="I338" s="4">
        <v>13.883419448838699</v>
      </c>
      <c r="J338" s="4">
        <v>3.9126747889012399</v>
      </c>
      <c r="K338" s="4">
        <v>5.2660958193090099</v>
      </c>
      <c r="L338" s="4">
        <v>8.1255876440305101</v>
      </c>
      <c r="M338" s="4">
        <v>5.4142819302911001</v>
      </c>
      <c r="N338" s="4">
        <v>9.9136559401313207</v>
      </c>
      <c r="O338" s="4">
        <v>13.158079259652</v>
      </c>
      <c r="P338" s="4">
        <v>11.631097494909101</v>
      </c>
      <c r="Q338" s="4">
        <v>2.8164321700598398</v>
      </c>
      <c r="R338" s="4">
        <v>11.3564047324053</v>
      </c>
      <c r="S338" s="4">
        <v>10.0970991548553</v>
      </c>
      <c r="T338" s="4">
        <v>7.17195655703651</v>
      </c>
      <c r="U338" s="4">
        <v>11.652453365333701</v>
      </c>
      <c r="V338" s="4">
        <v>8.5716917074893892</v>
      </c>
      <c r="W338" s="4">
        <v>9.4988260417102897</v>
      </c>
      <c r="X338" s="4">
        <v>3.1358855018928402</v>
      </c>
      <c r="Y338" s="4">
        <v>12.217237240065201</v>
      </c>
      <c r="Z338" s="4">
        <v>13.342768392405301</v>
      </c>
      <c r="AA338" s="4">
        <v>12.4671039892628</v>
      </c>
      <c r="AB338" s="4">
        <v>2.0779312213476899</v>
      </c>
      <c r="AC338" s="4">
        <v>19.7452410346006</v>
      </c>
      <c r="AD338" s="4">
        <v>7.0527925280695003</v>
      </c>
      <c r="AE338" s="4">
        <v>4.3731388627338097</v>
      </c>
      <c r="AF338" s="4">
        <v>14.601136938938099</v>
      </c>
      <c r="AG338" s="4">
        <v>12.985477154810701</v>
      </c>
      <c r="AH338" s="4">
        <v>19.362559719977899</v>
      </c>
      <c r="AI338" s="4">
        <v>15.3802171015866</v>
      </c>
      <c r="AJ338" s="4">
        <v>32.152352645794501</v>
      </c>
      <c r="AK338" s="4">
        <v>43.041368008568398</v>
      </c>
      <c r="AL338" s="4">
        <v>27.033711672998901</v>
      </c>
      <c r="AM338" s="4">
        <v>37.957127324903702</v>
      </c>
      <c r="AN338" s="4">
        <v>48.276208901420297</v>
      </c>
      <c r="AO338" s="4">
        <v>34.961907083635602</v>
      </c>
      <c r="AP338" s="4">
        <v>39.173823221886401</v>
      </c>
      <c r="AQ338" s="4">
        <v>13.4055266700052</v>
      </c>
      <c r="AR338" s="4">
        <v>36.959785466027299</v>
      </c>
      <c r="AS338" s="4">
        <v>18.152871747033799</v>
      </c>
      <c r="AT338" s="4">
        <v>26.763904143540099</v>
      </c>
      <c r="AU338" s="4">
        <v>21.188996461724901</v>
      </c>
      <c r="AV338" s="4">
        <v>31.345518554340298</v>
      </c>
      <c r="AW338" s="4">
        <v>30.4310506896039</v>
      </c>
      <c r="AX338" s="4">
        <v>16.944931318157899</v>
      </c>
      <c r="AY338" s="4">
        <v>19.476366800270899</v>
      </c>
      <c r="AZ338" s="4">
        <v>33.400769358450603</v>
      </c>
      <c r="BA338" s="4">
        <v>40.930190151995497</v>
      </c>
      <c r="BB338" s="38">
        <v>21624</v>
      </c>
    </row>
    <row r="339" spans="1:54" x14ac:dyDescent="0.3">
      <c r="A339" s="31" t="s">
        <v>22</v>
      </c>
      <c r="B339" s="5" t="s">
        <v>168</v>
      </c>
      <c r="C339" s="5" t="s">
        <v>1</v>
      </c>
      <c r="D339" s="9">
        <v>15.5120613808656</v>
      </c>
      <c r="E339" s="8">
        <v>65.075445702183202</v>
      </c>
      <c r="F339" s="8">
        <v>53.230062569563898</v>
      </c>
      <c r="G339" s="3">
        <v>4.1734353185775097</v>
      </c>
      <c r="H339" s="4">
        <v>9.3896697855662605</v>
      </c>
      <c r="I339" s="4">
        <v>23.193593056645899</v>
      </c>
      <c r="J339" s="4">
        <v>6.0091141602303599</v>
      </c>
      <c r="K339" s="4">
        <v>5.9841222147134001</v>
      </c>
      <c r="L339" s="4">
        <v>10.145061560532399</v>
      </c>
      <c r="M339" s="4">
        <v>9.1488516186304008</v>
      </c>
      <c r="N339" s="4">
        <v>18.130704947283601</v>
      </c>
      <c r="O339" s="4">
        <v>20.020918324087301</v>
      </c>
      <c r="P339" s="4">
        <v>21.162529294974199</v>
      </c>
      <c r="Q339" s="4">
        <v>4.8584019011096702</v>
      </c>
      <c r="R339" s="4">
        <v>19.028103066709999</v>
      </c>
      <c r="S339" s="4">
        <v>18.558962705596699</v>
      </c>
      <c r="T339" s="4">
        <v>12.4794233529324</v>
      </c>
      <c r="U339" s="4">
        <v>18.724805035981699</v>
      </c>
      <c r="V339" s="4">
        <v>14.115166630449499</v>
      </c>
      <c r="W339" s="4">
        <v>20.227643257272401</v>
      </c>
      <c r="X339" s="4">
        <v>4.3188363475624101</v>
      </c>
      <c r="Y339" s="4">
        <v>16.050813254170201</v>
      </c>
      <c r="Z339" s="4">
        <v>27.317044484189498</v>
      </c>
      <c r="AA339" s="4">
        <v>23.645686800883801</v>
      </c>
      <c r="AB339" s="4">
        <v>3.2680918705095698</v>
      </c>
      <c r="AC339" s="4">
        <v>24.779352443129099</v>
      </c>
      <c r="AD339" s="4">
        <v>15.3238081092457</v>
      </c>
      <c r="AE339" s="4">
        <v>7.4585738059624402</v>
      </c>
      <c r="AF339" s="4">
        <v>19.9629891044118</v>
      </c>
      <c r="AG339" s="4">
        <v>20.049304954128999</v>
      </c>
      <c r="AH339" s="4">
        <v>28.590404551710701</v>
      </c>
      <c r="AI339" s="4">
        <v>19.833478732710098</v>
      </c>
      <c r="AJ339" s="4">
        <v>40.261057554118203</v>
      </c>
      <c r="AK339" s="4">
        <v>61.472414780534201</v>
      </c>
      <c r="AL339" s="4">
        <v>37.258775796061499</v>
      </c>
      <c r="AM339" s="4">
        <v>38.692344784510396</v>
      </c>
      <c r="AN339" s="4">
        <v>60.114977588228399</v>
      </c>
      <c r="AO339" s="4">
        <v>47.225499053450498</v>
      </c>
      <c r="AP339" s="4">
        <v>56.809397799443403</v>
      </c>
      <c r="AQ339" s="4">
        <v>16.8936768384457</v>
      </c>
      <c r="AR339" s="4">
        <v>48.944163496160101</v>
      </c>
      <c r="AS339" s="4">
        <v>15.1159272164684</v>
      </c>
      <c r="AT339" s="4">
        <v>18.721410351456999</v>
      </c>
      <c r="AU339" s="4">
        <v>35.165232170597399</v>
      </c>
      <c r="AV339" s="4">
        <v>35.389003720657897</v>
      </c>
      <c r="AW339" s="4">
        <v>47.128925955907299</v>
      </c>
      <c r="AX339" s="4">
        <v>32.092525220106701</v>
      </c>
      <c r="AY339" s="4">
        <v>19.634699128166499</v>
      </c>
      <c r="AZ339" s="4">
        <v>42.532939482725801</v>
      </c>
      <c r="BA339" s="4">
        <v>60.379631741089</v>
      </c>
      <c r="BB339" s="38">
        <v>810</v>
      </c>
    </row>
    <row r="340" spans="1:54" x14ac:dyDescent="0.3">
      <c r="A340" s="31" t="s">
        <v>22</v>
      </c>
      <c r="B340" s="5" t="s">
        <v>168</v>
      </c>
      <c r="C340" s="5" t="s">
        <v>2</v>
      </c>
      <c r="D340" s="9">
        <v>28.4085461572597</v>
      </c>
      <c r="E340" s="8">
        <v>70.294446053370393</v>
      </c>
      <c r="F340" s="8">
        <v>44.567462512085299</v>
      </c>
      <c r="G340" s="3">
        <v>4.8305202911308402</v>
      </c>
      <c r="H340" s="4">
        <v>11.8534678007923</v>
      </c>
      <c r="I340" s="4">
        <v>19.244515989009599</v>
      </c>
      <c r="J340" s="4">
        <v>5.1465420650656499</v>
      </c>
      <c r="K340" s="4">
        <v>7.8262982613626004</v>
      </c>
      <c r="L340" s="4">
        <v>12.464679786813599</v>
      </c>
      <c r="M340" s="4">
        <v>7.6966541812278804</v>
      </c>
      <c r="N340" s="4">
        <v>13.7449437353568</v>
      </c>
      <c r="O340" s="4">
        <v>19.202852865312799</v>
      </c>
      <c r="P340" s="4">
        <v>16.740721705588498</v>
      </c>
      <c r="Q340" s="4">
        <v>3.8871096783708201</v>
      </c>
      <c r="R340" s="4">
        <v>16.4351157125779</v>
      </c>
      <c r="S340" s="4">
        <v>14.776335304554699</v>
      </c>
      <c r="T340" s="4">
        <v>9.29870097558568</v>
      </c>
      <c r="U340" s="4">
        <v>17.419083086199301</v>
      </c>
      <c r="V340" s="4">
        <v>13.3560114949526</v>
      </c>
      <c r="W340" s="4">
        <v>12.894168788079099</v>
      </c>
      <c r="X340" s="4">
        <v>5.2449388024277903</v>
      </c>
      <c r="Y340" s="4">
        <v>16.403868369805298</v>
      </c>
      <c r="Z340" s="4">
        <v>18.865999529529599</v>
      </c>
      <c r="AA340" s="4">
        <v>19.031545661481299</v>
      </c>
      <c r="AB340" s="4">
        <v>2.6485088535243699</v>
      </c>
      <c r="AC340" s="4">
        <v>25.0335173828691</v>
      </c>
      <c r="AD340" s="4">
        <v>9.2975946127503093</v>
      </c>
      <c r="AE340" s="4">
        <v>6.5356185318951896</v>
      </c>
      <c r="AF340" s="4">
        <v>22.2090466164688</v>
      </c>
      <c r="AG340" s="4">
        <v>16.471017764394901</v>
      </c>
      <c r="AH340" s="4">
        <v>20.895322599482199</v>
      </c>
      <c r="AI340" s="4">
        <v>17.808015326603499</v>
      </c>
      <c r="AJ340" s="4">
        <v>42.488502520885397</v>
      </c>
      <c r="AK340" s="4">
        <v>54.0966462885415</v>
      </c>
      <c r="AL340" s="4">
        <v>37.265501643141299</v>
      </c>
      <c r="AM340" s="4">
        <v>46.045626298188097</v>
      </c>
      <c r="AN340" s="4">
        <v>58.373794570151802</v>
      </c>
      <c r="AO340" s="4">
        <v>45.163604008137902</v>
      </c>
      <c r="AP340" s="4">
        <v>50.381950176837499</v>
      </c>
      <c r="AQ340" s="4">
        <v>15.196514887731499</v>
      </c>
      <c r="AR340" s="4">
        <v>49.0241210527806</v>
      </c>
      <c r="AS340" s="4">
        <v>22.457918995814001</v>
      </c>
      <c r="AT340" s="4">
        <v>30.781962015867101</v>
      </c>
      <c r="AU340" s="4">
        <v>25.914433310083901</v>
      </c>
      <c r="AV340" s="4">
        <v>33.464160195537701</v>
      </c>
      <c r="AW340" s="4">
        <v>37.559585492392401</v>
      </c>
      <c r="AX340" s="4">
        <v>22.161622420892201</v>
      </c>
      <c r="AY340" s="4">
        <v>21.924272185306499</v>
      </c>
      <c r="AZ340" s="4">
        <v>42.178241818830301</v>
      </c>
      <c r="BA340" s="4">
        <v>54.443915405248902</v>
      </c>
      <c r="BB340" s="38">
        <v>883</v>
      </c>
    </row>
    <row r="341" spans="1:54" x14ac:dyDescent="0.3">
      <c r="A341" s="31" t="s">
        <v>22</v>
      </c>
      <c r="B341" s="5" t="s">
        <v>168</v>
      </c>
      <c r="C341" s="5" t="s">
        <v>3</v>
      </c>
      <c r="D341" s="9">
        <v>46.374506288595803</v>
      </c>
      <c r="E341" s="8">
        <v>73.480031131299299</v>
      </c>
      <c r="F341" s="8">
        <v>35.7881170144639</v>
      </c>
      <c r="G341" s="3">
        <v>4.4570722640712201</v>
      </c>
      <c r="H341" s="4">
        <v>8.4457544633196893</v>
      </c>
      <c r="I341" s="4">
        <v>15.8730361669757</v>
      </c>
      <c r="J341" s="4">
        <v>4.1545408214679602</v>
      </c>
      <c r="K341" s="4">
        <v>6.6297413536390897</v>
      </c>
      <c r="L341" s="4">
        <v>9.1883146229710295</v>
      </c>
      <c r="M341" s="4">
        <v>5.7101366836664997</v>
      </c>
      <c r="N341" s="4">
        <v>10.532483856481999</v>
      </c>
      <c r="O341" s="4">
        <v>15.7028992793483</v>
      </c>
      <c r="P341" s="4">
        <v>12.750720952518</v>
      </c>
      <c r="Q341" s="4">
        <v>3.01149918064496</v>
      </c>
      <c r="R341" s="4">
        <v>13.0403240018357</v>
      </c>
      <c r="S341" s="4">
        <v>10.1087749460252</v>
      </c>
      <c r="T341" s="4">
        <v>8.1741513277358706</v>
      </c>
      <c r="U341" s="4">
        <v>12.0038825274587</v>
      </c>
      <c r="V341" s="4">
        <v>9.4908460655742797</v>
      </c>
      <c r="W341" s="4">
        <v>9.0766117370560906</v>
      </c>
      <c r="X341" s="4">
        <v>3.4231665499183799</v>
      </c>
      <c r="Y341" s="4">
        <v>15.476864150232601</v>
      </c>
      <c r="Z341" s="4">
        <v>13.5817877678197</v>
      </c>
      <c r="AA341" s="4">
        <v>12.9019710743093</v>
      </c>
      <c r="AB341" s="4">
        <v>2.4133127191117199</v>
      </c>
      <c r="AC341" s="4">
        <v>21.795486331431899</v>
      </c>
      <c r="AD341" s="4">
        <v>6.8454774467551696</v>
      </c>
      <c r="AE341" s="4">
        <v>4.5490327310684799</v>
      </c>
      <c r="AF341" s="4">
        <v>16.822744689906699</v>
      </c>
      <c r="AG341" s="4">
        <v>13.0669740434472</v>
      </c>
      <c r="AH341" s="4">
        <v>19.067725424615698</v>
      </c>
      <c r="AI341" s="4">
        <v>15.027423249287001</v>
      </c>
      <c r="AJ341" s="4">
        <v>35.292283652989198</v>
      </c>
      <c r="AK341" s="4">
        <v>43.781039163532199</v>
      </c>
      <c r="AL341" s="4">
        <v>27.952528155819799</v>
      </c>
      <c r="AM341" s="4">
        <v>44.220943084498202</v>
      </c>
      <c r="AN341" s="4">
        <v>50.596381558308501</v>
      </c>
      <c r="AO341" s="4">
        <v>38.904473856371098</v>
      </c>
      <c r="AP341" s="4">
        <v>42.566572729670199</v>
      </c>
      <c r="AQ341" s="4">
        <v>14.8099446509872</v>
      </c>
      <c r="AR341" s="4">
        <v>40.443781110998898</v>
      </c>
      <c r="AS341" s="4">
        <v>21.345158578384201</v>
      </c>
      <c r="AT341" s="4">
        <v>29.940420658311599</v>
      </c>
      <c r="AU341" s="4">
        <v>22.648100468876098</v>
      </c>
      <c r="AV341" s="4">
        <v>31.477223351735599</v>
      </c>
      <c r="AW341" s="4">
        <v>30.136445531530502</v>
      </c>
      <c r="AX341" s="4">
        <v>16.316581093411799</v>
      </c>
      <c r="AY341" s="4">
        <v>20.877592967622501</v>
      </c>
      <c r="AZ341" s="4">
        <v>37.657430207367497</v>
      </c>
      <c r="BA341" s="4">
        <v>41.146825233794303</v>
      </c>
      <c r="BB341" s="38">
        <v>3189</v>
      </c>
    </row>
    <row r="342" spans="1:54" x14ac:dyDescent="0.3">
      <c r="A342" s="31" t="s">
        <v>22</v>
      </c>
      <c r="B342" s="5" t="s">
        <v>168</v>
      </c>
      <c r="C342" s="5" t="s">
        <v>4</v>
      </c>
      <c r="D342" s="9">
        <v>61.455590450706602</v>
      </c>
      <c r="E342" s="8">
        <v>73.402696336046503</v>
      </c>
      <c r="F342" s="8">
        <v>28.705895124760801</v>
      </c>
      <c r="G342" s="3">
        <v>3.0037202359694901</v>
      </c>
      <c r="H342" s="4">
        <v>6.4381297474837202</v>
      </c>
      <c r="I342" s="4">
        <v>11.058680858453799</v>
      </c>
      <c r="J342" s="4">
        <v>3.3263530774755501</v>
      </c>
      <c r="K342" s="4">
        <v>4.5300365194374104</v>
      </c>
      <c r="L342" s="4">
        <v>6.8958011427947801</v>
      </c>
      <c r="M342" s="4">
        <v>4.2760229550749402</v>
      </c>
      <c r="N342" s="4">
        <v>7.20675880974738</v>
      </c>
      <c r="O342" s="4">
        <v>10.016319653380201</v>
      </c>
      <c r="P342" s="4">
        <v>8.2790587331042502</v>
      </c>
      <c r="Q342" s="4">
        <v>2.17451530045631</v>
      </c>
      <c r="R342" s="4">
        <v>8.7921959317470098</v>
      </c>
      <c r="S342" s="4">
        <v>7.3936197639543799</v>
      </c>
      <c r="T342" s="4">
        <v>5.8505066037448596</v>
      </c>
      <c r="U342" s="4">
        <v>9.3739873043443005</v>
      </c>
      <c r="V342" s="4">
        <v>5.5154768864615802</v>
      </c>
      <c r="W342" s="4">
        <v>6.3140446670084298</v>
      </c>
      <c r="X342" s="4">
        <v>2.4920380720445401</v>
      </c>
      <c r="Y342" s="4">
        <v>10.5141382745398</v>
      </c>
      <c r="Z342" s="4">
        <v>9.0630063728510795</v>
      </c>
      <c r="AA342" s="4">
        <v>8.0783109715912893</v>
      </c>
      <c r="AB342" s="4">
        <v>1.7898282864422901</v>
      </c>
      <c r="AC342" s="4">
        <v>20.204193315754502</v>
      </c>
      <c r="AD342" s="4">
        <v>4.1139790169630004</v>
      </c>
      <c r="AE342" s="4">
        <v>3.1292719834329001</v>
      </c>
      <c r="AF342" s="4">
        <v>11.1017497860083</v>
      </c>
      <c r="AG342" s="4">
        <v>10.4841995562566</v>
      </c>
      <c r="AH342" s="4">
        <v>17.431194456392099</v>
      </c>
      <c r="AI342" s="4">
        <v>14.6610242405731</v>
      </c>
      <c r="AJ342" s="4">
        <v>28.823461629681699</v>
      </c>
      <c r="AK342" s="4">
        <v>37.335383578523697</v>
      </c>
      <c r="AL342" s="4">
        <v>24.1765570420065</v>
      </c>
      <c r="AM342" s="4">
        <v>38.998123656892602</v>
      </c>
      <c r="AN342" s="4">
        <v>45.142150775516797</v>
      </c>
      <c r="AO342" s="4">
        <v>30.9884435947152</v>
      </c>
      <c r="AP342" s="4">
        <v>33.990720428237204</v>
      </c>
      <c r="AQ342" s="4">
        <v>13.18721716192</v>
      </c>
      <c r="AR342" s="4">
        <v>32.508229670358403</v>
      </c>
      <c r="AS342" s="4">
        <v>18.764014887395501</v>
      </c>
      <c r="AT342" s="4">
        <v>29.914677004370201</v>
      </c>
      <c r="AU342" s="4">
        <v>17.448666505276201</v>
      </c>
      <c r="AV342" s="4">
        <v>32.025019557728498</v>
      </c>
      <c r="AW342" s="4">
        <v>27.023401571133501</v>
      </c>
      <c r="AX342" s="4">
        <v>12.786501501469401</v>
      </c>
      <c r="AY342" s="4">
        <v>19.416579008537301</v>
      </c>
      <c r="AZ342" s="4">
        <v>30.4088638548704</v>
      </c>
      <c r="BA342" s="4">
        <v>33.285635470010199</v>
      </c>
      <c r="BB342" s="38">
        <v>5089</v>
      </c>
    </row>
    <row r="343" spans="1:54" x14ac:dyDescent="0.3">
      <c r="A343" s="31" t="s">
        <v>22</v>
      </c>
      <c r="B343" s="5" t="s">
        <v>168</v>
      </c>
      <c r="C343" s="5" t="s">
        <v>5</v>
      </c>
      <c r="D343" s="9">
        <v>84.239730498338005</v>
      </c>
      <c r="E343" s="8">
        <v>69.069887640777495</v>
      </c>
      <c r="F343" s="8">
        <v>18.662894425317301</v>
      </c>
      <c r="G343" s="3">
        <v>1.8392654202651399</v>
      </c>
      <c r="H343" s="4">
        <v>4.2923647188922498</v>
      </c>
      <c r="I343" s="4">
        <v>6.0022047636389004</v>
      </c>
      <c r="J343" s="4">
        <v>2.0154500756944098</v>
      </c>
      <c r="K343" s="4">
        <v>2.4762950369352201</v>
      </c>
      <c r="L343" s="4">
        <v>4.0946737342093797</v>
      </c>
      <c r="M343" s="4">
        <v>2.29281573787285</v>
      </c>
      <c r="N343" s="4">
        <v>3.9072688112717699</v>
      </c>
      <c r="O343" s="4">
        <v>5.5383683842859401</v>
      </c>
      <c r="P343" s="4">
        <v>4.0800844469431699</v>
      </c>
      <c r="Q343" s="4">
        <v>1.2426346456358299</v>
      </c>
      <c r="R343" s="4">
        <v>4.0750358164819804</v>
      </c>
      <c r="S343" s="4">
        <v>3.8896881058934101</v>
      </c>
      <c r="T343" s="4">
        <v>3.0570247168895199</v>
      </c>
      <c r="U343" s="4">
        <v>5.3969675379676803</v>
      </c>
      <c r="V343" s="4">
        <v>3.4441778368590499</v>
      </c>
      <c r="W343" s="4">
        <v>3.76081933449231</v>
      </c>
      <c r="X343" s="4">
        <v>1.04176344201796</v>
      </c>
      <c r="Y343" s="4">
        <v>6.1460306256007504</v>
      </c>
      <c r="Z343" s="4">
        <v>4.5141856476463298</v>
      </c>
      <c r="AA343" s="4">
        <v>4.0770930288310296</v>
      </c>
      <c r="AB343" s="4">
        <v>0.90298621051731498</v>
      </c>
      <c r="AC343" s="4">
        <v>13.197293474890699</v>
      </c>
      <c r="AD343" s="4">
        <v>2.9844558822041898</v>
      </c>
      <c r="AE343" s="4">
        <v>1.8061612218574801</v>
      </c>
      <c r="AF343" s="4">
        <v>7.1434696017026997</v>
      </c>
      <c r="AG343" s="4">
        <v>8.8301237064923992</v>
      </c>
      <c r="AH343" s="4">
        <v>15.666453273962199</v>
      </c>
      <c r="AI343" s="4">
        <v>11.3325765047944</v>
      </c>
      <c r="AJ343" s="4">
        <v>20.677579499369099</v>
      </c>
      <c r="AK343" s="4">
        <v>29.6743276077834</v>
      </c>
      <c r="AL343" s="4">
        <v>16.142841324934601</v>
      </c>
      <c r="AM343" s="4">
        <v>28.983084661800099</v>
      </c>
      <c r="AN343" s="4">
        <v>35.852905827674498</v>
      </c>
      <c r="AO343" s="4">
        <v>22.005513653781499</v>
      </c>
      <c r="AP343" s="4">
        <v>23.619211523889</v>
      </c>
      <c r="AQ343" s="4">
        <v>9.6072227653695901</v>
      </c>
      <c r="AR343" s="4">
        <v>22.374509867552899</v>
      </c>
      <c r="AS343" s="4">
        <v>14.0149801766315</v>
      </c>
      <c r="AT343" s="4">
        <v>25.379557469949901</v>
      </c>
      <c r="AU343" s="4">
        <v>11.774717754070901</v>
      </c>
      <c r="AV343" s="4">
        <v>27.875461029559101</v>
      </c>
      <c r="AW343" s="4">
        <v>19.196298422892301</v>
      </c>
      <c r="AX343" s="4">
        <v>7.9519932482842099</v>
      </c>
      <c r="AY343" s="4">
        <v>16.4106663303081</v>
      </c>
      <c r="AZ343" s="4">
        <v>22.667975223580399</v>
      </c>
      <c r="BA343" s="4">
        <v>25.538887228238799</v>
      </c>
      <c r="BB343" s="38">
        <v>6962</v>
      </c>
    </row>
    <row r="344" spans="1:54" x14ac:dyDescent="0.3">
      <c r="A344" s="31" t="s">
        <v>22</v>
      </c>
      <c r="B344" s="5" t="s">
        <v>168</v>
      </c>
      <c r="C344" s="5" t="s">
        <v>6</v>
      </c>
      <c r="D344" s="9">
        <v>96.735644211317805</v>
      </c>
      <c r="E344" s="8">
        <v>65.097600394561297</v>
      </c>
      <c r="F344" s="8">
        <v>12.789257903107501</v>
      </c>
      <c r="G344" s="3">
        <v>1.1708349873957999</v>
      </c>
      <c r="H344" s="4">
        <v>3.78889315928132</v>
      </c>
      <c r="I344" s="4">
        <v>3.3927819484076398</v>
      </c>
      <c r="J344" s="4">
        <v>1.8065867137373699</v>
      </c>
      <c r="K344" s="4">
        <v>1.99290340328631</v>
      </c>
      <c r="L344" s="4">
        <v>3.0724999556867498</v>
      </c>
      <c r="M344" s="4">
        <v>1.6393245726808301</v>
      </c>
      <c r="N344" s="4">
        <v>2.8526919403448301</v>
      </c>
      <c r="O344" s="4">
        <v>3.5742863788563799</v>
      </c>
      <c r="P344" s="4">
        <v>2.5993925992099101</v>
      </c>
      <c r="Q344" s="4">
        <v>1.0320574251236501</v>
      </c>
      <c r="R344" s="4">
        <v>2.5422289537327298</v>
      </c>
      <c r="S344" s="4">
        <v>2.8430674221444301</v>
      </c>
      <c r="T344" s="4">
        <v>2.1503465382340599</v>
      </c>
      <c r="U344" s="4">
        <v>3.11542131177174</v>
      </c>
      <c r="V344" s="4">
        <v>2.25043153979624</v>
      </c>
      <c r="W344" s="4">
        <v>2.1166607245326801</v>
      </c>
      <c r="X344" s="4">
        <v>1.0944223055178199</v>
      </c>
      <c r="Y344" s="4">
        <v>4.4196381386143004</v>
      </c>
      <c r="Z344" s="4">
        <v>2.4228949157697701</v>
      </c>
      <c r="AA344" s="4">
        <v>2.2604450338134199</v>
      </c>
      <c r="AB344" s="4">
        <v>0.826686187082317</v>
      </c>
      <c r="AC344" s="4">
        <v>8.5292022664333</v>
      </c>
      <c r="AD344" s="4">
        <v>2.3651478065673999</v>
      </c>
      <c r="AE344" s="4">
        <v>1.2328108919731799</v>
      </c>
      <c r="AF344" s="4">
        <v>4.6442584130564297</v>
      </c>
      <c r="AG344" s="4">
        <v>6.9582217606972003</v>
      </c>
      <c r="AH344" s="4">
        <v>14.7415238665999</v>
      </c>
      <c r="AI344" s="4">
        <v>11.483290685089401</v>
      </c>
      <c r="AJ344" s="4">
        <v>16.222432864790999</v>
      </c>
      <c r="AK344" s="4">
        <v>24.028290301537201</v>
      </c>
      <c r="AL344" s="4">
        <v>11.910609305465</v>
      </c>
      <c r="AM344" s="4">
        <v>22.321060576338098</v>
      </c>
      <c r="AN344" s="4">
        <v>30.431207325237398</v>
      </c>
      <c r="AO344" s="4">
        <v>16.8543447715744</v>
      </c>
      <c r="AP344" s="4">
        <v>18.8368457050267</v>
      </c>
      <c r="AQ344" s="4">
        <v>8.8569694103622396</v>
      </c>
      <c r="AR344" s="4">
        <v>19.0113985093829</v>
      </c>
      <c r="AS344" s="4">
        <v>12.2907278357709</v>
      </c>
      <c r="AT344" s="4">
        <v>21.6325684878027</v>
      </c>
      <c r="AU344" s="4">
        <v>9.7839350869151307</v>
      </c>
      <c r="AV344" s="4">
        <v>25.030696220426101</v>
      </c>
      <c r="AW344" s="4">
        <v>16.040928434342302</v>
      </c>
      <c r="AX344" s="4">
        <v>6.3817231082154899</v>
      </c>
      <c r="AY344" s="4">
        <v>15.898700028328699</v>
      </c>
      <c r="AZ344" s="4">
        <v>17.428315081247</v>
      </c>
      <c r="BA344" s="4">
        <v>21.648900205577601</v>
      </c>
      <c r="BB344" s="38">
        <v>3804</v>
      </c>
    </row>
    <row r="345" spans="1:54" x14ac:dyDescent="0.3">
      <c r="A345" s="31" t="s">
        <v>22</v>
      </c>
      <c r="B345" s="5" t="s">
        <v>168</v>
      </c>
      <c r="C345" s="5" t="s">
        <v>7</v>
      </c>
      <c r="D345" s="9">
        <v>104.663866581159</v>
      </c>
      <c r="E345" s="8">
        <v>62.9013751687161</v>
      </c>
      <c r="F345" s="8">
        <v>10.202190221741899</v>
      </c>
      <c r="G345" s="3">
        <v>1.2304221059095699</v>
      </c>
      <c r="H345" s="4">
        <v>2.3867287147049598</v>
      </c>
      <c r="I345" s="4">
        <v>1.4542718779572299</v>
      </c>
      <c r="J345" s="4">
        <v>1.6217833868167</v>
      </c>
      <c r="K345" s="4">
        <v>1.43499136332613</v>
      </c>
      <c r="L345" s="4">
        <v>1.7151793985619801</v>
      </c>
      <c r="M345" s="4">
        <v>1.1933643573524799</v>
      </c>
      <c r="N345" s="4">
        <v>2.3303904515167702</v>
      </c>
      <c r="O345" s="4">
        <v>1.77151766175017</v>
      </c>
      <c r="P345" s="4">
        <v>1.88269090742145</v>
      </c>
      <c r="Q345" s="4">
        <v>0.39136128090712702</v>
      </c>
      <c r="R345" s="4">
        <v>1.2497026205406701</v>
      </c>
      <c r="S345" s="4">
        <v>1.4542718779572299</v>
      </c>
      <c r="T345" s="4">
        <v>1.1563066087953899</v>
      </c>
      <c r="U345" s="4">
        <v>1.80857541030727</v>
      </c>
      <c r="V345" s="4">
        <v>1.32381811765486</v>
      </c>
      <c r="W345" s="4">
        <v>1.99536743379783</v>
      </c>
      <c r="X345" s="4">
        <v>0.22384977204765899</v>
      </c>
      <c r="Y345" s="4">
        <v>3.20650902507631</v>
      </c>
      <c r="Z345" s="4">
        <v>1.6217833868167</v>
      </c>
      <c r="AA345" s="4">
        <v>1.9390291706096401</v>
      </c>
      <c r="AB345" s="4">
        <v>0.70860706470006896</v>
      </c>
      <c r="AC345" s="4">
        <v>6.7866020971337502</v>
      </c>
      <c r="AD345" s="4">
        <v>1.4542718779572299</v>
      </c>
      <c r="AE345" s="4">
        <v>1.0065723338619099</v>
      </c>
      <c r="AF345" s="4">
        <v>3.7283240662858099</v>
      </c>
      <c r="AG345" s="4">
        <v>5.3130497045454197</v>
      </c>
      <c r="AH345" s="4">
        <v>9.6981524144584093</v>
      </c>
      <c r="AI345" s="4">
        <v>12.368075725809399</v>
      </c>
      <c r="AJ345" s="4">
        <v>17.0303599095481</v>
      </c>
      <c r="AK345" s="4">
        <v>21.579967566910302</v>
      </c>
      <c r="AL345" s="4">
        <v>10.7803435261396</v>
      </c>
      <c r="AM345" s="4">
        <v>19.7313278466358</v>
      </c>
      <c r="AN345" s="4">
        <v>31.275113419958501</v>
      </c>
      <c r="AO345" s="4">
        <v>14.006133065846999</v>
      </c>
      <c r="AP345" s="4">
        <v>14.4731131245734</v>
      </c>
      <c r="AQ345" s="4">
        <v>7.3114236997534503</v>
      </c>
      <c r="AR345" s="4">
        <v>16.431422809814201</v>
      </c>
      <c r="AS345" s="4">
        <v>13.671110048128099</v>
      </c>
      <c r="AT345" s="4">
        <v>21.559183771574101</v>
      </c>
      <c r="AU345" s="4">
        <v>8.3002187996893699</v>
      </c>
      <c r="AV345" s="4">
        <v>26.464598241991499</v>
      </c>
      <c r="AW345" s="4">
        <v>14.7548044405144</v>
      </c>
      <c r="AX345" s="4">
        <v>6.1180593424009704</v>
      </c>
      <c r="AY345" s="4">
        <v>16.637495347935801</v>
      </c>
      <c r="AZ345" s="4">
        <v>14.0832551243714</v>
      </c>
      <c r="BA345" s="4">
        <v>20.365819414221601</v>
      </c>
      <c r="BB345" s="38">
        <v>887</v>
      </c>
    </row>
    <row r="346" spans="1:54" x14ac:dyDescent="0.3">
      <c r="A346" s="31" t="s">
        <v>22</v>
      </c>
      <c r="B346" s="5" t="s">
        <v>8</v>
      </c>
      <c r="C346" s="5" t="s">
        <v>168</v>
      </c>
      <c r="D346" s="9">
        <v>42.7936991905014</v>
      </c>
      <c r="E346" s="8">
        <v>74.893127562015295</v>
      </c>
      <c r="F346" s="8">
        <v>38.6313514081235</v>
      </c>
      <c r="G346" s="3">
        <v>4.3714181992996197</v>
      </c>
      <c r="H346" s="4">
        <v>9.6277904691275005</v>
      </c>
      <c r="I346" s="4">
        <v>17.819447964793401</v>
      </c>
      <c r="J346" s="4">
        <v>5.14740475483599</v>
      </c>
      <c r="K346" s="4">
        <v>6.8119175715839102</v>
      </c>
      <c r="L346" s="4">
        <v>9.4130632648883594</v>
      </c>
      <c r="M346" s="4">
        <v>6.9906836044999698</v>
      </c>
      <c r="N346" s="4">
        <v>11.443178711109899</v>
      </c>
      <c r="O346" s="4">
        <v>16.301543037280101</v>
      </c>
      <c r="P346" s="4">
        <v>13.430067339792901</v>
      </c>
      <c r="Q346" s="4">
        <v>2.74871250508924</v>
      </c>
      <c r="R346" s="4">
        <v>14.0719073440406</v>
      </c>
      <c r="S346" s="4">
        <v>12.2544470690921</v>
      </c>
      <c r="T346" s="4">
        <v>9.9010109541178792</v>
      </c>
      <c r="U346" s="4">
        <v>12.372429974121401</v>
      </c>
      <c r="V346" s="4">
        <v>9.5422420924042797</v>
      </c>
      <c r="W346" s="4">
        <v>9.2687824832876302</v>
      </c>
      <c r="X346" s="4">
        <v>3.4930949603503301</v>
      </c>
      <c r="Y346" s="4">
        <v>15.0527035742811</v>
      </c>
      <c r="Z346" s="4">
        <v>16.324724401631698</v>
      </c>
      <c r="AA346" s="4">
        <v>14.587484321781901</v>
      </c>
      <c r="AB346" s="4">
        <v>2.4734197006591998</v>
      </c>
      <c r="AC346" s="4">
        <v>23.696178511029999</v>
      </c>
      <c r="AD346" s="4">
        <v>7.7857237855483197</v>
      </c>
      <c r="AE346" s="4">
        <v>5.5849522966123697</v>
      </c>
      <c r="AF346" s="4">
        <v>18.533742177615999</v>
      </c>
      <c r="AG346" s="4">
        <v>16.000753648313701</v>
      </c>
      <c r="AH346" s="4">
        <v>16.122098708629501</v>
      </c>
      <c r="AI346" s="4">
        <v>15.577977669880999</v>
      </c>
      <c r="AJ346" s="4">
        <v>34.044656740987101</v>
      </c>
      <c r="AK346" s="4">
        <v>43.531544257086601</v>
      </c>
      <c r="AL346" s="4">
        <v>32.807989400238</v>
      </c>
      <c r="AM346" s="4">
        <v>47.000949287111098</v>
      </c>
      <c r="AN346" s="4">
        <v>52.8691461599417</v>
      </c>
      <c r="AO346" s="4">
        <v>40.273469356354497</v>
      </c>
      <c r="AP346" s="4">
        <v>43.271273759118202</v>
      </c>
      <c r="AQ346" s="4">
        <v>15.962673895380499</v>
      </c>
      <c r="AR346" s="4">
        <v>39.372629760330597</v>
      </c>
      <c r="AS346" s="4">
        <v>21.0452453240894</v>
      </c>
      <c r="AT346" s="4">
        <v>33.548081541951703</v>
      </c>
      <c r="AU346" s="4">
        <v>23.119102275493798</v>
      </c>
      <c r="AV346" s="4">
        <v>30.9899642181228</v>
      </c>
      <c r="AW346" s="4">
        <v>32.067787449691203</v>
      </c>
      <c r="AX346" s="4">
        <v>17.9672569160625</v>
      </c>
      <c r="AY346" s="4">
        <v>24.127378474647099</v>
      </c>
      <c r="AZ346" s="4">
        <v>38.335179393685799</v>
      </c>
      <c r="BA346" s="4">
        <v>40.912257904000299</v>
      </c>
      <c r="BB346" s="38">
        <v>11838</v>
      </c>
    </row>
    <row r="347" spans="1:54" x14ac:dyDescent="0.3">
      <c r="A347" s="31" t="s">
        <v>22</v>
      </c>
      <c r="B347" s="5" t="s">
        <v>8</v>
      </c>
      <c r="C347" s="5" t="s">
        <v>1</v>
      </c>
      <c r="D347" s="9">
        <v>0.85665796344647505</v>
      </c>
      <c r="E347" s="8">
        <v>61.013417555369301</v>
      </c>
      <c r="F347" s="8">
        <v>62.533692722372002</v>
      </c>
      <c r="G347" s="3">
        <v>4.3126684636118604</v>
      </c>
      <c r="H347" s="4">
        <v>12.938005390835601</v>
      </c>
      <c r="I347" s="4">
        <v>30.188679245283002</v>
      </c>
      <c r="J347" s="4">
        <v>7.5471698113207504</v>
      </c>
      <c r="K347" s="4">
        <v>7.00808625336927</v>
      </c>
      <c r="L347" s="4">
        <v>11.051212938005399</v>
      </c>
      <c r="M347" s="4">
        <v>12.938005390835601</v>
      </c>
      <c r="N347" s="4">
        <v>19.676549865229099</v>
      </c>
      <c r="O347" s="4">
        <v>26.684636118598402</v>
      </c>
      <c r="P347" s="4">
        <v>25.336927223719702</v>
      </c>
      <c r="Q347" s="4">
        <v>3.5040431266846399</v>
      </c>
      <c r="R347" s="4">
        <v>23.450134770889498</v>
      </c>
      <c r="S347" s="4">
        <v>23.719676549865198</v>
      </c>
      <c r="T347" s="4">
        <v>17.250673854447399</v>
      </c>
      <c r="U347" s="4">
        <v>22.102425876010798</v>
      </c>
      <c r="V347" s="4">
        <v>16.172506738544499</v>
      </c>
      <c r="W347" s="4">
        <v>20.754716981132098</v>
      </c>
      <c r="X347" s="4">
        <v>4.8517520215633398</v>
      </c>
      <c r="Y347" s="4">
        <v>21.563342318059298</v>
      </c>
      <c r="Z347" s="4">
        <v>33.423180592991898</v>
      </c>
      <c r="AA347" s="4">
        <v>26.954177897574102</v>
      </c>
      <c r="AB347" s="4">
        <v>2.9649595687331498</v>
      </c>
      <c r="AC347" s="4">
        <v>28.032345013477102</v>
      </c>
      <c r="AD347" s="4">
        <v>18.867924528301899</v>
      </c>
      <c r="AE347" s="4">
        <v>10.242587601078201</v>
      </c>
      <c r="AF347" s="4">
        <v>28.032345013477102</v>
      </c>
      <c r="AG347" s="4">
        <v>22.102425876010798</v>
      </c>
      <c r="AH347" s="4">
        <v>24.528301886792502</v>
      </c>
      <c r="AI347" s="4">
        <v>22.641509433962302</v>
      </c>
      <c r="AJ347" s="4">
        <v>47.708894878706197</v>
      </c>
      <c r="AK347" s="4">
        <v>66.307277628032296</v>
      </c>
      <c r="AL347" s="4">
        <v>45.283018867924497</v>
      </c>
      <c r="AM347" s="4">
        <v>52.830188679245303</v>
      </c>
      <c r="AN347" s="4">
        <v>68.194070080862502</v>
      </c>
      <c r="AO347" s="4">
        <v>57.681940700808603</v>
      </c>
      <c r="AP347" s="4">
        <v>64.420485175202202</v>
      </c>
      <c r="AQ347" s="4">
        <v>21.563342318059298</v>
      </c>
      <c r="AR347" s="4">
        <v>55.795148247978403</v>
      </c>
      <c r="AS347" s="4">
        <v>16.981132075471699</v>
      </c>
      <c r="AT347" s="4">
        <v>27.223719676549901</v>
      </c>
      <c r="AU347" s="4">
        <v>39.083557951482497</v>
      </c>
      <c r="AV347" s="4">
        <v>36.118598382749298</v>
      </c>
      <c r="AW347" s="4">
        <v>50.404312668463596</v>
      </c>
      <c r="AX347" s="4">
        <v>37.735849056603797</v>
      </c>
      <c r="AY347" s="4">
        <v>26.145552560646902</v>
      </c>
      <c r="AZ347" s="4">
        <v>52.560646900269496</v>
      </c>
      <c r="BA347" s="4">
        <v>60.916442048517503</v>
      </c>
      <c r="BB347" s="38">
        <v>383</v>
      </c>
    </row>
    <row r="348" spans="1:54" x14ac:dyDescent="0.3">
      <c r="A348" s="31" t="s">
        <v>22</v>
      </c>
      <c r="B348" s="5" t="s">
        <v>8</v>
      </c>
      <c r="C348" s="5" t="s">
        <v>2</v>
      </c>
      <c r="D348" s="9">
        <v>17.1269047619048</v>
      </c>
      <c r="E348" s="8">
        <v>68.0317808994714</v>
      </c>
      <c r="F348" s="8">
        <v>51.435406698564599</v>
      </c>
      <c r="G348" s="3">
        <v>5.98086124401914</v>
      </c>
      <c r="H348" s="4">
        <v>14.8325358851675</v>
      </c>
      <c r="I348" s="4">
        <v>24.641148325358898</v>
      </c>
      <c r="J348" s="4">
        <v>5.7416267942583703</v>
      </c>
      <c r="K348" s="4">
        <v>9.8086124401913892</v>
      </c>
      <c r="L348" s="4">
        <v>13.8755980861244</v>
      </c>
      <c r="M348" s="4">
        <v>9.3301435406698605</v>
      </c>
      <c r="N348" s="4">
        <v>15.789473684210501</v>
      </c>
      <c r="O348" s="4">
        <v>23.684210526315798</v>
      </c>
      <c r="P348" s="4">
        <v>19.6172248803828</v>
      </c>
      <c r="Q348" s="4">
        <v>4.3062200956937797</v>
      </c>
      <c r="R348" s="4">
        <v>20.095693779904298</v>
      </c>
      <c r="S348" s="4">
        <v>16.9856459330144</v>
      </c>
      <c r="T348" s="4">
        <v>13.636363636363599</v>
      </c>
      <c r="U348" s="4">
        <v>17.7033492822966</v>
      </c>
      <c r="V348" s="4">
        <v>14.3540669856459</v>
      </c>
      <c r="W348" s="4">
        <v>11.244019138756</v>
      </c>
      <c r="X348" s="4">
        <v>5.5023923444976104</v>
      </c>
      <c r="Y348" s="4">
        <v>19.377990430621999</v>
      </c>
      <c r="Z348" s="4">
        <v>23.444976076555001</v>
      </c>
      <c r="AA348" s="4">
        <v>22.2488038277512</v>
      </c>
      <c r="AB348" s="4">
        <v>3.3492822966507201</v>
      </c>
      <c r="AC348" s="4">
        <v>30.143540669856499</v>
      </c>
      <c r="AD348" s="4">
        <v>8.6124401913875595</v>
      </c>
      <c r="AE348" s="4">
        <v>7.6555023923445003</v>
      </c>
      <c r="AF348" s="4">
        <v>27.7511961722488</v>
      </c>
      <c r="AG348" s="4">
        <v>18.421052631578899</v>
      </c>
      <c r="AH348" s="4">
        <v>15.0717703349282</v>
      </c>
      <c r="AI348" s="4">
        <v>19.138755980861198</v>
      </c>
      <c r="AJ348" s="4">
        <v>46.172248803827699</v>
      </c>
      <c r="AK348" s="4">
        <v>52.870813397129197</v>
      </c>
      <c r="AL348" s="4">
        <v>46.172248803827699</v>
      </c>
      <c r="AM348" s="4">
        <v>57.894736842105303</v>
      </c>
      <c r="AN348" s="4">
        <v>63.636363636363598</v>
      </c>
      <c r="AO348" s="4">
        <v>52.631578947368403</v>
      </c>
      <c r="AP348" s="4">
        <v>55.023923444976099</v>
      </c>
      <c r="AQ348" s="4">
        <v>19.138755980861198</v>
      </c>
      <c r="AR348" s="4">
        <v>53.827751196172301</v>
      </c>
      <c r="AS348" s="4">
        <v>28.4688995215311</v>
      </c>
      <c r="AT348" s="4">
        <v>39.712918660287102</v>
      </c>
      <c r="AU348" s="4">
        <v>30.3827751196172</v>
      </c>
      <c r="AV348" s="4">
        <v>31.3397129186603</v>
      </c>
      <c r="AW348" s="4">
        <v>40.430622009569397</v>
      </c>
      <c r="AX348" s="4">
        <v>24.1626794258373</v>
      </c>
      <c r="AY348" s="4">
        <v>28.7081339712919</v>
      </c>
      <c r="AZ348" s="4">
        <v>49.043062200956903</v>
      </c>
      <c r="BA348" s="4">
        <v>53.349282296650699</v>
      </c>
      <c r="BB348" s="38">
        <v>420</v>
      </c>
    </row>
    <row r="349" spans="1:54" x14ac:dyDescent="0.3">
      <c r="A349" s="31" t="s">
        <v>22</v>
      </c>
      <c r="B349" s="5" t="s">
        <v>8</v>
      </c>
      <c r="C349" s="5" t="s">
        <v>3</v>
      </c>
      <c r="D349" s="9">
        <v>34.436786114221697</v>
      </c>
      <c r="E349" s="8">
        <v>70.9603469699953</v>
      </c>
      <c r="F349" s="8">
        <v>41.760089686098702</v>
      </c>
      <c r="G349" s="3">
        <v>5.6053811659192796</v>
      </c>
      <c r="H349" s="4">
        <v>10.1457399103139</v>
      </c>
      <c r="I349" s="4">
        <v>21.412556053811699</v>
      </c>
      <c r="J349" s="4">
        <v>5.7735426008968602</v>
      </c>
      <c r="K349" s="4">
        <v>8.5762331838565</v>
      </c>
      <c r="L349" s="4">
        <v>10.986547085201799</v>
      </c>
      <c r="M349" s="4">
        <v>7.4551569506726496</v>
      </c>
      <c r="N349" s="4">
        <v>12.6681614349776</v>
      </c>
      <c r="O349" s="4">
        <v>18.778026905829599</v>
      </c>
      <c r="P349" s="4">
        <v>14.4058295964126</v>
      </c>
      <c r="Q349" s="4">
        <v>3.02690582959641</v>
      </c>
      <c r="R349" s="4">
        <v>16.928251121076201</v>
      </c>
      <c r="S349" s="4">
        <v>12.3878923766816</v>
      </c>
      <c r="T349" s="4">
        <v>11.2107623318386</v>
      </c>
      <c r="U349" s="4">
        <v>12.1636771300448</v>
      </c>
      <c r="V349" s="4">
        <v>10.818385650224201</v>
      </c>
      <c r="W349" s="4">
        <v>9.0246636771300395</v>
      </c>
      <c r="X349" s="4">
        <v>3.97982062780269</v>
      </c>
      <c r="Y349" s="4">
        <v>18.609865470852</v>
      </c>
      <c r="Z349" s="4">
        <v>16.535874439461899</v>
      </c>
      <c r="AA349" s="4">
        <v>15.470852017937201</v>
      </c>
      <c r="AB349" s="4">
        <v>3.3071748878923799</v>
      </c>
      <c r="AC349" s="4">
        <v>26.849775784753401</v>
      </c>
      <c r="AD349" s="4">
        <v>7.6793721973094202</v>
      </c>
      <c r="AE349" s="4">
        <v>5.7174887892376702</v>
      </c>
      <c r="AF349" s="4">
        <v>20.852017937219699</v>
      </c>
      <c r="AG349" s="4">
        <v>16.423766816143502</v>
      </c>
      <c r="AH349" s="4">
        <v>15.190582959641301</v>
      </c>
      <c r="AI349" s="4">
        <v>14.5179372197309</v>
      </c>
      <c r="AJ349" s="4">
        <v>36.322869955157003</v>
      </c>
      <c r="AK349" s="4">
        <v>44.394618834080703</v>
      </c>
      <c r="AL349" s="4">
        <v>35.257847533632301</v>
      </c>
      <c r="AM349" s="4">
        <v>54.596412556053799</v>
      </c>
      <c r="AN349" s="4">
        <v>56.053811659192803</v>
      </c>
      <c r="AO349" s="4">
        <v>44.506726457399097</v>
      </c>
      <c r="AP349" s="4">
        <v>48.262331838564997</v>
      </c>
      <c r="AQ349" s="4">
        <v>17.152466367713</v>
      </c>
      <c r="AR349" s="4">
        <v>43.161434977578502</v>
      </c>
      <c r="AS349" s="4">
        <v>24.775784753363201</v>
      </c>
      <c r="AT349" s="4">
        <v>37.724215246636803</v>
      </c>
      <c r="AU349" s="4">
        <v>24.495515695067301</v>
      </c>
      <c r="AV349" s="4">
        <v>30.941704035874402</v>
      </c>
      <c r="AW349" s="4">
        <v>32.679372197309398</v>
      </c>
      <c r="AX349" s="4">
        <v>16.647982062780301</v>
      </c>
      <c r="AY349" s="4">
        <v>26.289237668161402</v>
      </c>
      <c r="AZ349" s="4">
        <v>42.320627802690602</v>
      </c>
      <c r="BA349" s="4">
        <v>42.600896860986502</v>
      </c>
      <c r="BB349" s="38">
        <v>1786</v>
      </c>
    </row>
    <row r="350" spans="1:54" x14ac:dyDescent="0.3">
      <c r="A350" s="31" t="s">
        <v>22</v>
      </c>
      <c r="B350" s="5" t="s">
        <v>8</v>
      </c>
      <c r="C350" s="5" t="s">
        <v>4</v>
      </c>
      <c r="D350" s="9">
        <v>50.9333220223957</v>
      </c>
      <c r="E350" s="8">
        <v>72.712390790938002</v>
      </c>
      <c r="F350" s="8">
        <v>33.457880434782602</v>
      </c>
      <c r="G350" s="3">
        <v>4.5516304347826102</v>
      </c>
      <c r="H350" s="4">
        <v>7.7445652173913002</v>
      </c>
      <c r="I350" s="4">
        <v>14.334239130434799</v>
      </c>
      <c r="J350" s="4">
        <v>5.2649456521739104</v>
      </c>
      <c r="K350" s="4">
        <v>6.5896739130434803</v>
      </c>
      <c r="L350" s="4">
        <v>8.7635869565217401</v>
      </c>
      <c r="M350" s="4">
        <v>5.5706521739130404</v>
      </c>
      <c r="N350" s="4">
        <v>9.1032608695652204</v>
      </c>
      <c r="O350" s="4">
        <v>12.8396739130435</v>
      </c>
      <c r="P350" s="4">
        <v>9.6467391304347796</v>
      </c>
      <c r="Q350" s="4">
        <v>2.2418478260869601</v>
      </c>
      <c r="R350" s="4">
        <v>11.650815217391299</v>
      </c>
      <c r="S350" s="4">
        <v>9.8165760869565197</v>
      </c>
      <c r="T350" s="4">
        <v>8.4918478260869605</v>
      </c>
      <c r="U350" s="4">
        <v>10.1902173913043</v>
      </c>
      <c r="V350" s="4">
        <v>6.6576086956521703</v>
      </c>
      <c r="W350" s="4">
        <v>7.0652173913043503</v>
      </c>
      <c r="X350" s="4">
        <v>2.9891304347826102</v>
      </c>
      <c r="Y350" s="4">
        <v>13.892663043478301</v>
      </c>
      <c r="Z350" s="4">
        <v>11.9565217391304</v>
      </c>
      <c r="AA350" s="4">
        <v>10.5298913043478</v>
      </c>
      <c r="AB350" s="4">
        <v>2.2418478260869601</v>
      </c>
      <c r="AC350" s="4">
        <v>24.388586956521699</v>
      </c>
      <c r="AD350" s="4">
        <v>4.9932065217391299</v>
      </c>
      <c r="AE350" s="4">
        <v>4.6195652173913002</v>
      </c>
      <c r="AF350" s="4">
        <v>14.1983695652174</v>
      </c>
      <c r="AG350" s="4">
        <v>14.84375</v>
      </c>
      <c r="AH350" s="4">
        <v>14.84375</v>
      </c>
      <c r="AI350" s="4">
        <v>13.552989130434799</v>
      </c>
      <c r="AJ350" s="4">
        <v>29.517663043478301</v>
      </c>
      <c r="AK350" s="4">
        <v>38.519021739130402</v>
      </c>
      <c r="AL350" s="4">
        <v>29.721467391304301</v>
      </c>
      <c r="AM350" s="4">
        <v>47.622282608695599</v>
      </c>
      <c r="AN350" s="4">
        <v>49.048913043478301</v>
      </c>
      <c r="AO350" s="4">
        <v>35.7336956521739</v>
      </c>
      <c r="AP350" s="4">
        <v>38.790760869565197</v>
      </c>
      <c r="AQ350" s="4">
        <v>15.8288043478261</v>
      </c>
      <c r="AR350" s="4">
        <v>34.205163043478301</v>
      </c>
      <c r="AS350" s="4">
        <v>22.0788043478261</v>
      </c>
      <c r="AT350" s="4">
        <v>35.801630434782602</v>
      </c>
      <c r="AU350" s="4">
        <v>19.089673913043502</v>
      </c>
      <c r="AV350" s="4">
        <v>32.302989130434803</v>
      </c>
      <c r="AW350" s="4">
        <v>28.396739130434799</v>
      </c>
      <c r="AX350" s="4">
        <v>13.0774456521739</v>
      </c>
      <c r="AY350" s="4">
        <v>23.607336956521699</v>
      </c>
      <c r="AZ350" s="4">
        <v>35.224184782608702</v>
      </c>
      <c r="BA350" s="4">
        <v>34.0013586956522</v>
      </c>
      <c r="BB350" s="38">
        <v>2947</v>
      </c>
    </row>
    <row r="351" spans="1:54" x14ac:dyDescent="0.3">
      <c r="A351" s="31" t="s">
        <v>22</v>
      </c>
      <c r="B351" s="5" t="s">
        <v>8</v>
      </c>
      <c r="C351" s="5" t="s">
        <v>5</v>
      </c>
      <c r="D351" s="9">
        <v>74.489859872611504</v>
      </c>
      <c r="E351" s="8">
        <v>69.407653240433604</v>
      </c>
      <c r="F351" s="8">
        <v>22.063694267515899</v>
      </c>
      <c r="G351" s="3">
        <v>2.5987261146496801</v>
      </c>
      <c r="H351" s="4">
        <v>5.47770700636943</v>
      </c>
      <c r="I351" s="4">
        <v>7.9490445859872603</v>
      </c>
      <c r="J351" s="4">
        <v>3.1082802547770698</v>
      </c>
      <c r="K351" s="4">
        <v>3.7452229299363098</v>
      </c>
      <c r="L351" s="4">
        <v>5.4267515923566902</v>
      </c>
      <c r="M351" s="4">
        <v>3.1337579617834401</v>
      </c>
      <c r="N351" s="4">
        <v>5.2484076433120999</v>
      </c>
      <c r="O351" s="4">
        <v>7.5414012738853504</v>
      </c>
      <c r="P351" s="4">
        <v>5.2229299363057304</v>
      </c>
      <c r="Q351" s="4">
        <v>1.5286624203821699</v>
      </c>
      <c r="R351" s="4">
        <v>5.47770700636943</v>
      </c>
      <c r="S351" s="4">
        <v>5.2738853503184702</v>
      </c>
      <c r="T351" s="4">
        <v>4.0509554140127397</v>
      </c>
      <c r="U351" s="4">
        <v>6.2165605095541396</v>
      </c>
      <c r="V351" s="4">
        <v>4.2547770700636898</v>
      </c>
      <c r="W351" s="4">
        <v>4.1783439490445904</v>
      </c>
      <c r="X351" s="4">
        <v>1.3248407643312099</v>
      </c>
      <c r="Y351" s="4">
        <v>7.8980891719745197</v>
      </c>
      <c r="Z351" s="4">
        <v>6.1910828025477702</v>
      </c>
      <c r="AA351" s="4">
        <v>5.4522292993630597</v>
      </c>
      <c r="AB351" s="4">
        <v>1.1210191082802501</v>
      </c>
      <c r="AC351" s="4">
        <v>17.273885350318501</v>
      </c>
      <c r="AD351" s="4">
        <v>3.7961783439490402</v>
      </c>
      <c r="AE351" s="4">
        <v>2.6242038216560499</v>
      </c>
      <c r="AF351" s="4">
        <v>9.5796178343949006</v>
      </c>
      <c r="AG351" s="4">
        <v>13.299363057324801</v>
      </c>
      <c r="AH351" s="4">
        <v>14.955414012738901</v>
      </c>
      <c r="AI351" s="4">
        <v>11.3375796178344</v>
      </c>
      <c r="AJ351" s="4">
        <v>21.528662420382201</v>
      </c>
      <c r="AK351" s="4">
        <v>30.649681528662398</v>
      </c>
      <c r="AL351" s="4">
        <v>19.821656050955401</v>
      </c>
      <c r="AM351" s="4">
        <v>34.980891719745202</v>
      </c>
      <c r="AN351" s="4">
        <v>39.490445859872601</v>
      </c>
      <c r="AO351" s="4">
        <v>26.0382165605096</v>
      </c>
      <c r="AP351" s="4">
        <v>26.624203821656</v>
      </c>
      <c r="AQ351" s="4">
        <v>10.9808917197452</v>
      </c>
      <c r="AR351" s="4">
        <v>23.006369426751601</v>
      </c>
      <c r="AS351" s="4">
        <v>15.414012738853501</v>
      </c>
      <c r="AT351" s="4">
        <v>30.7770700636943</v>
      </c>
      <c r="AU351" s="4">
        <v>11.821656050955401</v>
      </c>
      <c r="AV351" s="4">
        <v>28.127388535031798</v>
      </c>
      <c r="AW351" s="4">
        <v>20.840764331210199</v>
      </c>
      <c r="AX351" s="4">
        <v>8.0254777070063703</v>
      </c>
      <c r="AY351" s="4">
        <v>19.388535031847098</v>
      </c>
      <c r="AZ351" s="4">
        <v>26.2929936305732</v>
      </c>
      <c r="BA351" s="4">
        <v>26.496815286624201</v>
      </c>
      <c r="BB351" s="38">
        <v>3925</v>
      </c>
    </row>
    <row r="352" spans="1:54" x14ac:dyDescent="0.3">
      <c r="A352" s="31" t="s">
        <v>22</v>
      </c>
      <c r="B352" s="5" t="s">
        <v>8</v>
      </c>
      <c r="C352" s="5" t="s">
        <v>6</v>
      </c>
      <c r="D352" s="9">
        <v>90.470062695924796</v>
      </c>
      <c r="E352" s="8">
        <v>66.522985248981499</v>
      </c>
      <c r="F352" s="8">
        <v>14.733542319749199</v>
      </c>
      <c r="G352" s="3">
        <v>1.82863113897597</v>
      </c>
      <c r="H352" s="4">
        <v>4.8589341692790002</v>
      </c>
      <c r="I352" s="4">
        <v>4.96342737722048</v>
      </c>
      <c r="J352" s="4">
        <v>3.0303030303030298</v>
      </c>
      <c r="K352" s="4">
        <v>3.239289446186</v>
      </c>
      <c r="L352" s="4">
        <v>4.3364681295715801</v>
      </c>
      <c r="M352" s="4">
        <v>2.7690700104493202</v>
      </c>
      <c r="N352" s="4">
        <v>4.0229885057471302</v>
      </c>
      <c r="O352" s="4">
        <v>5.1201671891327099</v>
      </c>
      <c r="P352" s="4">
        <v>3.6050156739811898</v>
      </c>
      <c r="Q352" s="4">
        <v>1.3584117032392899</v>
      </c>
      <c r="R352" s="4">
        <v>3.7617554858934201</v>
      </c>
      <c r="S352" s="4">
        <v>3.9184952978056402</v>
      </c>
      <c r="T352" s="4">
        <v>3.13479623824451</v>
      </c>
      <c r="U352" s="4">
        <v>4.2842215256008398</v>
      </c>
      <c r="V352" s="4">
        <v>2.9258098223615501</v>
      </c>
      <c r="W352" s="4">
        <v>2.7690700104493202</v>
      </c>
      <c r="X352" s="4">
        <v>1.7763845350052201</v>
      </c>
      <c r="Y352" s="4">
        <v>5.7471264367816097</v>
      </c>
      <c r="Z352" s="4">
        <v>3.7617554858934201</v>
      </c>
      <c r="AA352" s="4">
        <v>3.5527690700104499</v>
      </c>
      <c r="AB352" s="4">
        <v>1.2016718913270601</v>
      </c>
      <c r="AC352" s="4">
        <v>11.7554858934169</v>
      </c>
      <c r="AD352" s="4">
        <v>3.13479623824451</v>
      </c>
      <c r="AE352" s="4">
        <v>1.72413793103448</v>
      </c>
      <c r="AF352" s="4">
        <v>6.1128526645768</v>
      </c>
      <c r="AG352" s="4">
        <v>11.0240334378265</v>
      </c>
      <c r="AH352" s="4">
        <v>14.6812957157785</v>
      </c>
      <c r="AI352" s="4">
        <v>10.919540229885101</v>
      </c>
      <c r="AJ352" s="4">
        <v>16.248693834900699</v>
      </c>
      <c r="AK352" s="4">
        <v>24.555903866248698</v>
      </c>
      <c r="AL352" s="4">
        <v>14.263322884012499</v>
      </c>
      <c r="AM352" s="4">
        <v>26.750261233019899</v>
      </c>
      <c r="AN352" s="4">
        <v>33.437826541274802</v>
      </c>
      <c r="AO352" s="4">
        <v>18.704284221525601</v>
      </c>
      <c r="AP352" s="4">
        <v>20.794148380355299</v>
      </c>
      <c r="AQ352" s="4">
        <v>9.6133751306165092</v>
      </c>
      <c r="AR352" s="4">
        <v>18.025078369906002</v>
      </c>
      <c r="AS352" s="4">
        <v>11.912225705329201</v>
      </c>
      <c r="AT352" s="4">
        <v>25.235109717868301</v>
      </c>
      <c r="AU352" s="4">
        <v>10.8672936259143</v>
      </c>
      <c r="AV352" s="4">
        <v>24.555903866248698</v>
      </c>
      <c r="AW352" s="4">
        <v>16.091954022988499</v>
      </c>
      <c r="AX352" s="4">
        <v>6.0606060606060597</v>
      </c>
      <c r="AY352" s="4">
        <v>17.3981191222571</v>
      </c>
      <c r="AZ352" s="4">
        <v>20.271682340647899</v>
      </c>
      <c r="BA352" s="4">
        <v>21.525600835945699</v>
      </c>
      <c r="BB352" s="38">
        <v>1914</v>
      </c>
    </row>
    <row r="353" spans="1:54" x14ac:dyDescent="0.3">
      <c r="A353" s="31" t="s">
        <v>22</v>
      </c>
      <c r="B353" s="5" t="s">
        <v>8</v>
      </c>
      <c r="C353" s="5" t="s">
        <v>7</v>
      </c>
      <c r="D353" s="9">
        <v>101.136285097192</v>
      </c>
      <c r="E353" s="8">
        <v>64.855505569071298</v>
      </c>
      <c r="F353" s="8">
        <v>11.0151187904968</v>
      </c>
      <c r="G353" s="3">
        <v>1.72786177105832</v>
      </c>
      <c r="H353" s="4">
        <v>3.0237580993520501</v>
      </c>
      <c r="I353" s="4">
        <v>1.9438444924406</v>
      </c>
      <c r="J353" s="4">
        <v>2.3758099352051798</v>
      </c>
      <c r="K353" s="4">
        <v>2.3758099352051798</v>
      </c>
      <c r="L353" s="4">
        <v>2.3758099352051798</v>
      </c>
      <c r="M353" s="4">
        <v>1.5118790496760299</v>
      </c>
      <c r="N353" s="4">
        <v>3.2397408207343399</v>
      </c>
      <c r="O353" s="4">
        <v>2.15982721382289</v>
      </c>
      <c r="P353" s="4">
        <v>2.8077753779697598</v>
      </c>
      <c r="Q353" s="4">
        <v>0.64794816414686796</v>
      </c>
      <c r="R353" s="4">
        <v>1.2958963282937399</v>
      </c>
      <c r="S353" s="4">
        <v>1.9438444924406</v>
      </c>
      <c r="T353" s="4">
        <v>1.2958963282937399</v>
      </c>
      <c r="U353" s="4">
        <v>2.3758099352051798</v>
      </c>
      <c r="V353" s="4">
        <v>1.72786177105832</v>
      </c>
      <c r="W353" s="4">
        <v>2.3758099352051798</v>
      </c>
      <c r="X353" s="4">
        <v>0.21598272138228899</v>
      </c>
      <c r="Y353" s="4">
        <v>4.53563714902808</v>
      </c>
      <c r="Z353" s="4">
        <v>2.3758099352051798</v>
      </c>
      <c r="AA353" s="4">
        <v>2.59179265658747</v>
      </c>
      <c r="AB353" s="4">
        <v>0.86393088552915798</v>
      </c>
      <c r="AC353" s="4">
        <v>9.0712742980561494</v>
      </c>
      <c r="AD353" s="4">
        <v>1.9438444924406</v>
      </c>
      <c r="AE353" s="4">
        <v>1.5118790496760299</v>
      </c>
      <c r="AF353" s="4">
        <v>5.3995680345572401</v>
      </c>
      <c r="AG353" s="4">
        <v>7.5593952483801301</v>
      </c>
      <c r="AH353" s="4">
        <v>10.7991360691145</v>
      </c>
      <c r="AI353" s="4">
        <v>11.6630669546436</v>
      </c>
      <c r="AJ353" s="4">
        <v>17.062634989200902</v>
      </c>
      <c r="AK353" s="4">
        <v>22.8941684665227</v>
      </c>
      <c r="AL353" s="4">
        <v>11.6630669546436</v>
      </c>
      <c r="AM353" s="4">
        <v>22.4622030237581</v>
      </c>
      <c r="AN353" s="4">
        <v>35.853131749459997</v>
      </c>
      <c r="AO353" s="4">
        <v>15.7667386609071</v>
      </c>
      <c r="AP353" s="4">
        <v>15.7667386609071</v>
      </c>
      <c r="AQ353" s="4">
        <v>7.7753779697624203</v>
      </c>
      <c r="AR353" s="4">
        <v>17.926565874729999</v>
      </c>
      <c r="AS353" s="4">
        <v>14.902807775377999</v>
      </c>
      <c r="AT353" s="4">
        <v>24.406047516198701</v>
      </c>
      <c r="AU353" s="4">
        <v>8.6393088552915795</v>
      </c>
      <c r="AV353" s="4">
        <v>29.589632829373599</v>
      </c>
      <c r="AW353" s="4">
        <v>14.686825053995699</v>
      </c>
      <c r="AX353" s="4">
        <v>6.2634989200863904</v>
      </c>
      <c r="AY353" s="4">
        <v>17.494600431965399</v>
      </c>
      <c r="AZ353" s="4">
        <v>14.038876889848799</v>
      </c>
      <c r="BA353" s="4">
        <v>22.8941684665227</v>
      </c>
      <c r="BB353" s="38">
        <v>463</v>
      </c>
    </row>
    <row r="354" spans="1:54" x14ac:dyDescent="0.3">
      <c r="A354" s="31" t="s">
        <v>22</v>
      </c>
      <c r="B354" s="5" t="s">
        <v>9</v>
      </c>
      <c r="C354" s="5" t="s">
        <v>168</v>
      </c>
      <c r="D354" s="9">
        <v>62.374217929790298</v>
      </c>
      <c r="E354" s="8">
        <v>74.121709036131605</v>
      </c>
      <c r="F354" s="8">
        <v>28.5664129572638</v>
      </c>
      <c r="G354" s="3">
        <v>2.54454929150039</v>
      </c>
      <c r="H354" s="4">
        <v>5.7886560258294297</v>
      </c>
      <c r="I354" s="4">
        <v>9.7005730617522108</v>
      </c>
      <c r="J354" s="4">
        <v>2.60051819359244</v>
      </c>
      <c r="K354" s="4">
        <v>3.6233396997187399</v>
      </c>
      <c r="L354" s="4">
        <v>6.7573778536485998</v>
      </c>
      <c r="M354" s="4">
        <v>3.7390283032629199</v>
      </c>
      <c r="N354" s="4">
        <v>8.2882208672112192</v>
      </c>
      <c r="O354" s="4">
        <v>9.8174972357518602</v>
      </c>
      <c r="P354" s="4">
        <v>9.7193190391661002</v>
      </c>
      <c r="Q354" s="4">
        <v>2.88839835473591</v>
      </c>
      <c r="R354" s="4">
        <v>8.4706201799978107</v>
      </c>
      <c r="S354" s="4">
        <v>7.8044696952374997</v>
      </c>
      <c r="T354" s="4">
        <v>4.2717704235142504</v>
      </c>
      <c r="U354" s="4">
        <v>10.887328938958699</v>
      </c>
      <c r="V354" s="4">
        <v>7.5402806907187303</v>
      </c>
      <c r="W354" s="4">
        <v>9.7432950183868297</v>
      </c>
      <c r="X354" s="4">
        <v>2.75627638884542</v>
      </c>
      <c r="Y354" s="4">
        <v>9.2039663595382404</v>
      </c>
      <c r="Z354" s="4">
        <v>10.173821859243899</v>
      </c>
      <c r="AA354" s="4">
        <v>10.2137602496502</v>
      </c>
      <c r="AB354" s="4">
        <v>1.65764271220073</v>
      </c>
      <c r="AC354" s="4">
        <v>15.546550785958299</v>
      </c>
      <c r="AD354" s="4">
        <v>6.2739011019829398</v>
      </c>
      <c r="AE354" s="4">
        <v>3.0853358340771502</v>
      </c>
      <c r="AF354" s="4">
        <v>10.421928493616999</v>
      </c>
      <c r="AG354" s="4">
        <v>9.7811206989061308</v>
      </c>
      <c r="AH354" s="4">
        <v>22.806221413979902</v>
      </c>
      <c r="AI354" s="4">
        <v>15.1700554941325</v>
      </c>
      <c r="AJ354" s="4">
        <v>30.141387196381899</v>
      </c>
      <c r="AK354" s="4">
        <v>42.520454109907597</v>
      </c>
      <c r="AL354" s="4">
        <v>20.8973443598071</v>
      </c>
      <c r="AM354" s="4">
        <v>28.346191361961001</v>
      </c>
      <c r="AN354" s="4">
        <v>43.395260772455799</v>
      </c>
      <c r="AO354" s="4">
        <v>29.317270878952399</v>
      </c>
      <c r="AP354" s="4">
        <v>34.819432466987699</v>
      </c>
      <c r="AQ354" s="4">
        <v>10.6880275493741</v>
      </c>
      <c r="AR354" s="4">
        <v>34.395638126985602</v>
      </c>
      <c r="AS354" s="4">
        <v>15.0791251223394</v>
      </c>
      <c r="AT354" s="4">
        <v>19.5543090405518</v>
      </c>
      <c r="AU354" s="4">
        <v>19.137858849600899</v>
      </c>
      <c r="AV354" s="4">
        <v>31.723368755811201</v>
      </c>
      <c r="AW354" s="4">
        <v>28.691678523001599</v>
      </c>
      <c r="AX354" s="4">
        <v>15.858498402542301</v>
      </c>
      <c r="AY354" s="4">
        <v>14.5337025652903</v>
      </c>
      <c r="AZ354" s="4">
        <v>28.156935604323799</v>
      </c>
      <c r="BA354" s="4">
        <v>40.949246880620102</v>
      </c>
      <c r="BB354" s="38">
        <v>9786</v>
      </c>
    </row>
    <row r="355" spans="1:54" x14ac:dyDescent="0.3">
      <c r="A355" s="31" t="s">
        <v>22</v>
      </c>
      <c r="B355" s="5" t="s">
        <v>9</v>
      </c>
      <c r="C355" s="5" t="s">
        <v>1</v>
      </c>
      <c r="D355" s="9">
        <v>29.767213114754099</v>
      </c>
      <c r="E355" s="8">
        <v>65.803817493175401</v>
      </c>
      <c r="F355" s="8">
        <v>44.1805225653207</v>
      </c>
      <c r="G355" s="3">
        <v>4.0380047505938199</v>
      </c>
      <c r="H355" s="4">
        <v>5.9382422802850403</v>
      </c>
      <c r="I355" s="4">
        <v>16.389548693586701</v>
      </c>
      <c r="J355" s="4">
        <v>4.5130641330166297</v>
      </c>
      <c r="K355" s="4">
        <v>4.9881235154394297</v>
      </c>
      <c r="L355" s="4">
        <v>9.2636579572446607</v>
      </c>
      <c r="M355" s="4">
        <v>5.4631828978622297</v>
      </c>
      <c r="N355" s="4">
        <v>16.6270783847981</v>
      </c>
      <c r="O355" s="4">
        <v>13.539192399049901</v>
      </c>
      <c r="P355" s="4">
        <v>17.102137767220899</v>
      </c>
      <c r="Q355" s="4">
        <v>6.1757719714964399</v>
      </c>
      <c r="R355" s="4">
        <v>14.7268408551069</v>
      </c>
      <c r="S355" s="4">
        <v>13.539192399049901</v>
      </c>
      <c r="T355" s="4">
        <v>7.83847980997625</v>
      </c>
      <c r="U355" s="4">
        <v>15.439429928741101</v>
      </c>
      <c r="V355" s="4">
        <v>12.1140142517815</v>
      </c>
      <c r="W355" s="4">
        <v>19.714964370546301</v>
      </c>
      <c r="X355" s="4">
        <v>3.8004750593824199</v>
      </c>
      <c r="Y355" s="4">
        <v>10.688836104513101</v>
      </c>
      <c r="Z355" s="4">
        <v>21.377672209026102</v>
      </c>
      <c r="AA355" s="4">
        <v>20.4275534441805</v>
      </c>
      <c r="AB355" s="4">
        <v>3.5629453681710199</v>
      </c>
      <c r="AC355" s="4">
        <v>21.615201900237501</v>
      </c>
      <c r="AD355" s="4">
        <v>11.8764845605701</v>
      </c>
      <c r="AE355" s="4">
        <v>4.7505938242280301</v>
      </c>
      <c r="AF355" s="4">
        <v>12.1140142517815</v>
      </c>
      <c r="AG355" s="4">
        <v>18.052256532066501</v>
      </c>
      <c r="AH355" s="4">
        <v>32.541567695962001</v>
      </c>
      <c r="AI355" s="4">
        <v>17.102137767220899</v>
      </c>
      <c r="AJ355" s="4">
        <v>33.016627078384801</v>
      </c>
      <c r="AK355" s="4">
        <v>56.769596199524898</v>
      </c>
      <c r="AL355" s="4">
        <v>29.4536817102138</v>
      </c>
      <c r="AM355" s="4">
        <v>24.940617577197099</v>
      </c>
      <c r="AN355" s="4">
        <v>52.256532066508299</v>
      </c>
      <c r="AO355" s="4">
        <v>37.0546318289786</v>
      </c>
      <c r="AP355" s="4">
        <v>49.406175771971498</v>
      </c>
      <c r="AQ355" s="4">
        <v>12.351543942992899</v>
      </c>
      <c r="AR355" s="4">
        <v>42.280285035629497</v>
      </c>
      <c r="AS355" s="4">
        <v>13.301662707838499</v>
      </c>
      <c r="AT355" s="4">
        <v>10.451306413301699</v>
      </c>
      <c r="AU355" s="4">
        <v>31.353919239905</v>
      </c>
      <c r="AV355" s="4">
        <v>34.679334916864597</v>
      </c>
      <c r="AW355" s="4">
        <v>43.942992874109301</v>
      </c>
      <c r="AX355" s="4">
        <v>26.603325415676998</v>
      </c>
      <c r="AY355" s="4">
        <v>13.301662707838499</v>
      </c>
      <c r="AZ355" s="4">
        <v>32.779097387173401</v>
      </c>
      <c r="BA355" s="4">
        <v>59.857482185273199</v>
      </c>
      <c r="BB355" s="38">
        <v>427</v>
      </c>
    </row>
    <row r="356" spans="1:54" x14ac:dyDescent="0.3">
      <c r="A356" s="31" t="s">
        <v>22</v>
      </c>
      <c r="B356" s="5" t="s">
        <v>9</v>
      </c>
      <c r="C356" s="5" t="s">
        <v>2</v>
      </c>
      <c r="D356" s="9">
        <v>39.617062634989203</v>
      </c>
      <c r="E356" s="8">
        <v>70.786841710296599</v>
      </c>
      <c r="F356" s="8">
        <v>37.744034707158299</v>
      </c>
      <c r="G356" s="3">
        <v>3.68763557483731</v>
      </c>
      <c r="H356" s="4">
        <v>8.8937093275488106</v>
      </c>
      <c r="I356" s="4">
        <v>13.882863340564001</v>
      </c>
      <c r="J356" s="4">
        <v>4.5553145336225596</v>
      </c>
      <c r="K356" s="4">
        <v>5.8568329718004302</v>
      </c>
      <c r="L356" s="4">
        <v>11.062906724511899</v>
      </c>
      <c r="M356" s="4">
        <v>6.0737527114967502</v>
      </c>
      <c r="N356" s="4">
        <v>11.713665943600899</v>
      </c>
      <c r="O356" s="4">
        <v>14.750542299349201</v>
      </c>
      <c r="P356" s="4">
        <v>13.882863340564001</v>
      </c>
      <c r="Q356" s="4">
        <v>3.4707158351410001</v>
      </c>
      <c r="R356" s="4">
        <v>12.798264642082399</v>
      </c>
      <c r="S356" s="4">
        <v>12.5813449023861</v>
      </c>
      <c r="T356" s="4">
        <v>4.9891540130151801</v>
      </c>
      <c r="U356" s="4">
        <v>17.136659436008699</v>
      </c>
      <c r="V356" s="4">
        <v>12.3644251626898</v>
      </c>
      <c r="W356" s="4">
        <v>14.533622559652899</v>
      </c>
      <c r="X356" s="4">
        <v>4.9891540130151801</v>
      </c>
      <c r="Y356" s="4">
        <v>13.449023861171399</v>
      </c>
      <c r="Z356" s="4">
        <v>14.3167028199566</v>
      </c>
      <c r="AA356" s="4">
        <v>15.8351409978308</v>
      </c>
      <c r="AB356" s="4">
        <v>1.9522776572668099</v>
      </c>
      <c r="AC356" s="4">
        <v>19.956616052060699</v>
      </c>
      <c r="AD356" s="4">
        <v>9.9783080260303691</v>
      </c>
      <c r="AE356" s="4">
        <v>5.4229934924078096</v>
      </c>
      <c r="AF356" s="4">
        <v>16.7028199566161</v>
      </c>
      <c r="AG356" s="4">
        <v>14.533622559652899</v>
      </c>
      <c r="AH356" s="4">
        <v>26.681127982646402</v>
      </c>
      <c r="AI356" s="4">
        <v>16.485900216919699</v>
      </c>
      <c r="AJ356" s="4">
        <v>38.828633405639899</v>
      </c>
      <c r="AK356" s="4">
        <v>55.314533622559701</v>
      </c>
      <c r="AL356" s="4">
        <v>28.416485900216902</v>
      </c>
      <c r="AM356" s="4">
        <v>34.273318872017398</v>
      </c>
      <c r="AN356" s="4">
        <v>53.145336225596502</v>
      </c>
      <c r="AO356" s="4">
        <v>37.744034707158299</v>
      </c>
      <c r="AP356" s="4">
        <v>45.770065075921899</v>
      </c>
      <c r="AQ356" s="4">
        <v>11.279826464208201</v>
      </c>
      <c r="AR356" s="4">
        <v>44.251626898047697</v>
      </c>
      <c r="AS356" s="4">
        <v>16.485900216919699</v>
      </c>
      <c r="AT356" s="4">
        <v>21.9088937093276</v>
      </c>
      <c r="AU356" s="4">
        <v>21.475054229934901</v>
      </c>
      <c r="AV356" s="4">
        <v>35.5748373101952</v>
      </c>
      <c r="AW356" s="4">
        <v>34.707158351410001</v>
      </c>
      <c r="AX356" s="4">
        <v>20.1735357917571</v>
      </c>
      <c r="AY356" s="4">
        <v>15.1843817787419</v>
      </c>
      <c r="AZ356" s="4">
        <v>35.357917570498898</v>
      </c>
      <c r="BA356" s="4">
        <v>55.531453362256002</v>
      </c>
      <c r="BB356" s="38">
        <v>463</v>
      </c>
    </row>
    <row r="357" spans="1:54" x14ac:dyDescent="0.3">
      <c r="A357" s="31" t="s">
        <v>22</v>
      </c>
      <c r="B357" s="5" t="s">
        <v>9</v>
      </c>
      <c r="C357" s="5" t="s">
        <v>3</v>
      </c>
      <c r="D357" s="9">
        <v>58.600570206699899</v>
      </c>
      <c r="E357" s="8">
        <v>74.026666743264101</v>
      </c>
      <c r="F357" s="8">
        <v>29.671897289586301</v>
      </c>
      <c r="G357" s="3">
        <v>3.2810271041369501</v>
      </c>
      <c r="H357" s="4">
        <v>6.7047075606276696</v>
      </c>
      <c r="I357" s="4">
        <v>10.1997146932953</v>
      </c>
      <c r="J357" s="4">
        <v>2.4964336661911601</v>
      </c>
      <c r="K357" s="4">
        <v>4.6362339514978599</v>
      </c>
      <c r="L357" s="4">
        <v>7.3466476462196901</v>
      </c>
      <c r="M357" s="4">
        <v>3.92296718972896</v>
      </c>
      <c r="N357" s="4">
        <v>8.3452211126961497</v>
      </c>
      <c r="O357" s="4">
        <v>12.5534950071327</v>
      </c>
      <c r="P357" s="4">
        <v>11.055634807418</v>
      </c>
      <c r="Q357" s="4">
        <v>2.9957203994293899</v>
      </c>
      <c r="R357" s="4">
        <v>9.0584878744650492</v>
      </c>
      <c r="S357" s="4">
        <v>7.7746077032810303</v>
      </c>
      <c r="T357" s="4">
        <v>5.0641940085592001</v>
      </c>
      <c r="U357" s="4">
        <v>11.8402282453638</v>
      </c>
      <c r="V357" s="4">
        <v>8.1312410841654792</v>
      </c>
      <c r="W357" s="4">
        <v>9.1298145506419406</v>
      </c>
      <c r="X357" s="4">
        <v>2.8530670470756099</v>
      </c>
      <c r="Y357" s="4">
        <v>12.2681883024251</v>
      </c>
      <c r="Z357" s="4">
        <v>10.5563480741797</v>
      </c>
      <c r="AA357" s="4">
        <v>10.271041369472201</v>
      </c>
      <c r="AB357" s="4">
        <v>1.4978601997146901</v>
      </c>
      <c r="AC357" s="4">
        <v>16.619115549215401</v>
      </c>
      <c r="AD357" s="4">
        <v>5.9914407988587701</v>
      </c>
      <c r="AE357" s="4">
        <v>3.3523537803138401</v>
      </c>
      <c r="AF357" s="4">
        <v>12.696148359486401</v>
      </c>
      <c r="AG357" s="4">
        <v>9.6291012838801695</v>
      </c>
      <c r="AH357" s="4">
        <v>23.0385164051355</v>
      </c>
      <c r="AI357" s="4">
        <v>15.5492154065621</v>
      </c>
      <c r="AJ357" s="4">
        <v>34.236804564907303</v>
      </c>
      <c r="AK357" s="4">
        <v>43.1526390870185</v>
      </c>
      <c r="AL357" s="4">
        <v>20.470756062767499</v>
      </c>
      <c r="AM357" s="4">
        <v>33.594864479315298</v>
      </c>
      <c r="AN357" s="4">
        <v>45.007132667617697</v>
      </c>
      <c r="AO357" s="4">
        <v>33.1669044222539</v>
      </c>
      <c r="AP357" s="4">
        <v>36.733238231098397</v>
      </c>
      <c r="AQ357" s="4">
        <v>12.410841654778899</v>
      </c>
      <c r="AR357" s="4">
        <v>37.660485021398003</v>
      </c>
      <c r="AS357" s="4">
        <v>17.831669044222501</v>
      </c>
      <c r="AT357" s="4">
        <v>21.9686162624822</v>
      </c>
      <c r="AU357" s="4">
        <v>20.756062767475001</v>
      </c>
      <c r="AV357" s="4">
        <v>32.025677603423702</v>
      </c>
      <c r="AW357" s="4">
        <v>27.532097004279599</v>
      </c>
      <c r="AX357" s="4">
        <v>15.9771754636234</v>
      </c>
      <c r="AY357" s="4">
        <v>15.335235378031401</v>
      </c>
      <c r="AZ357" s="4">
        <v>32.881597717546398</v>
      </c>
      <c r="BA357" s="4">
        <v>39.657631954350897</v>
      </c>
      <c r="BB357" s="38">
        <v>1403</v>
      </c>
    </row>
    <row r="358" spans="1:54" x14ac:dyDescent="0.3">
      <c r="A358" s="31" t="s">
        <v>22</v>
      </c>
      <c r="B358" s="5" t="s">
        <v>9</v>
      </c>
      <c r="C358" s="5" t="s">
        <v>4</v>
      </c>
      <c r="D358" s="9">
        <v>72.662184873949599</v>
      </c>
      <c r="E358" s="8">
        <v>72.484580257090599</v>
      </c>
      <c r="F358" s="8">
        <v>23.6448598130841</v>
      </c>
      <c r="G358" s="3">
        <v>1.3551401869158901</v>
      </c>
      <c r="H358" s="4">
        <v>5.0467289719626196</v>
      </c>
      <c r="I358" s="4">
        <v>7.5700934579439298</v>
      </c>
      <c r="J358" s="4">
        <v>1.26168224299065</v>
      </c>
      <c r="K358" s="4">
        <v>2.3364485981308398</v>
      </c>
      <c r="L358" s="4">
        <v>4.9065420560747697</v>
      </c>
      <c r="M358" s="4">
        <v>2.89719626168224</v>
      </c>
      <c r="N358" s="4">
        <v>5.1869158878504704</v>
      </c>
      <c r="O358" s="4">
        <v>7.0093457943925204</v>
      </c>
      <c r="P358" s="4">
        <v>6.8224299065420597</v>
      </c>
      <c r="Q358" s="4">
        <v>2.10280373831776</v>
      </c>
      <c r="R358" s="4">
        <v>5.7476635514018701</v>
      </c>
      <c r="S358" s="4">
        <v>4.8130841121495296</v>
      </c>
      <c r="T358" s="4">
        <v>3.0373831775700899</v>
      </c>
      <c r="U358" s="4">
        <v>8.5046728971962597</v>
      </c>
      <c r="V358" s="4">
        <v>4.2990654205607504</v>
      </c>
      <c r="W358" s="4">
        <v>5.5140186915887899</v>
      </c>
      <c r="X358" s="4">
        <v>1.9626168224299101</v>
      </c>
      <c r="Y358" s="4">
        <v>6.91588785046729</v>
      </c>
      <c r="Z358" s="4">
        <v>5.9813084112149504</v>
      </c>
      <c r="AA358" s="4">
        <v>5.4672897196261703</v>
      </c>
      <c r="AB358" s="4">
        <v>1.3084112149532701</v>
      </c>
      <c r="AC358" s="4">
        <v>15.747663551401899</v>
      </c>
      <c r="AD358" s="4">
        <v>3.1775700934579398</v>
      </c>
      <c r="AE358" s="4">
        <v>1.5420560747663601</v>
      </c>
      <c r="AF358" s="4">
        <v>7.8037383177570101</v>
      </c>
      <c r="AG358" s="4">
        <v>5.8411214953270996</v>
      </c>
      <c r="AH358" s="4">
        <v>20.1869158878505</v>
      </c>
      <c r="AI358" s="4">
        <v>15.8411214953271</v>
      </c>
      <c r="AJ358" s="4">
        <v>28.0841121495327</v>
      </c>
      <c r="AK358" s="4">
        <v>36.074766355140198</v>
      </c>
      <c r="AL358" s="4">
        <v>18.2710280373832</v>
      </c>
      <c r="AM358" s="4">
        <v>29.8130841121495</v>
      </c>
      <c r="AN358" s="4">
        <v>40.981308411214997</v>
      </c>
      <c r="AO358" s="4">
        <v>25.9345794392523</v>
      </c>
      <c r="AP358" s="4">
        <v>28.878504672897201</v>
      </c>
      <c r="AQ358" s="4">
        <v>10.3738317757009</v>
      </c>
      <c r="AR358" s="4">
        <v>30.700934579439298</v>
      </c>
      <c r="AS358" s="4">
        <v>15.233644859813101</v>
      </c>
      <c r="AT358" s="4">
        <v>23.6448598130841</v>
      </c>
      <c r="AU358" s="4">
        <v>15.7009345794393</v>
      </c>
      <c r="AV358" s="4">
        <v>31.7289719626168</v>
      </c>
      <c r="AW358" s="4">
        <v>25.5607476635514</v>
      </c>
      <c r="AX358" s="4">
        <v>12.4766355140187</v>
      </c>
      <c r="AY358" s="4">
        <v>14.953271028037401</v>
      </c>
      <c r="AZ358" s="4">
        <v>25.280373831775702</v>
      </c>
      <c r="BA358" s="4">
        <v>32.523364485981297</v>
      </c>
      <c r="BB358" s="38">
        <v>2142</v>
      </c>
    </row>
    <row r="359" spans="1:54" x14ac:dyDescent="0.3">
      <c r="A359" s="31" t="s">
        <v>22</v>
      </c>
      <c r="B359" s="5" t="s">
        <v>9</v>
      </c>
      <c r="C359" s="5" t="s">
        <v>5</v>
      </c>
      <c r="D359" s="9">
        <v>95.170530128416203</v>
      </c>
      <c r="E359" s="8">
        <v>67.033944590929394</v>
      </c>
      <c r="F359" s="8">
        <v>14.8501810997695</v>
      </c>
      <c r="G359" s="3">
        <v>0.98781692459664105</v>
      </c>
      <c r="H359" s="4">
        <v>2.9634507737899201</v>
      </c>
      <c r="I359" s="4">
        <v>3.8195587751070099</v>
      </c>
      <c r="J359" s="4">
        <v>0.79025353967731304</v>
      </c>
      <c r="K359" s="4">
        <v>1.05367138623642</v>
      </c>
      <c r="L359" s="4">
        <v>2.6012512347711598</v>
      </c>
      <c r="M359" s="4">
        <v>1.3500164636154099</v>
      </c>
      <c r="N359" s="4">
        <v>2.4036878498518299</v>
      </c>
      <c r="O359" s="4">
        <v>3.2927230819887998</v>
      </c>
      <c r="P359" s="4">
        <v>2.79881461969048</v>
      </c>
      <c r="Q359" s="4">
        <v>0.92196246295686501</v>
      </c>
      <c r="R359" s="4">
        <v>2.50246954231149</v>
      </c>
      <c r="S359" s="4">
        <v>2.3378333882120499</v>
      </c>
      <c r="T359" s="4">
        <v>1.9427066183733901</v>
      </c>
      <c r="U359" s="4">
        <v>4.4781033915047699</v>
      </c>
      <c r="V359" s="4">
        <v>2.5353967731313798</v>
      </c>
      <c r="W359" s="4">
        <v>3.2927230819887998</v>
      </c>
      <c r="X359" s="4">
        <v>0.724399078037537</v>
      </c>
      <c r="Y359" s="4">
        <v>4.1817583141257799</v>
      </c>
      <c r="Z359" s="4">
        <v>2.6341784655910399</v>
      </c>
      <c r="AA359" s="4">
        <v>2.5353967731313798</v>
      </c>
      <c r="AB359" s="4">
        <v>0.65854461639776096</v>
      </c>
      <c r="AC359" s="4">
        <v>8.6269344748106693</v>
      </c>
      <c r="AD359" s="4">
        <v>2.0744155416529502</v>
      </c>
      <c r="AE359" s="4">
        <v>0.88903523213697699</v>
      </c>
      <c r="AF359" s="4">
        <v>4.4122489298650001</v>
      </c>
      <c r="AG359" s="4">
        <v>3.8195587751070099</v>
      </c>
      <c r="AH359" s="4">
        <v>16.463615409944001</v>
      </c>
      <c r="AI359" s="4">
        <v>11.3269674020415</v>
      </c>
      <c r="AJ359" s="4">
        <v>19.723411261112901</v>
      </c>
      <c r="AK359" s="4">
        <v>28.5808363516628</v>
      </c>
      <c r="AL359" s="4">
        <v>12.018439249259099</v>
      </c>
      <c r="AM359" s="4">
        <v>22.2588080342443</v>
      </c>
      <c r="AN359" s="4">
        <v>31.774777741192</v>
      </c>
      <c r="AO359" s="4">
        <v>17.484359565360599</v>
      </c>
      <c r="AP359" s="4">
        <v>20.250246954231098</v>
      </c>
      <c r="AQ359" s="4">
        <v>8.0671715508725708</v>
      </c>
      <c r="AR359" s="4">
        <v>21.666117879486301</v>
      </c>
      <c r="AS359" s="4">
        <v>12.446493249917699</v>
      </c>
      <c r="AT359" s="4">
        <v>19.328284491274299</v>
      </c>
      <c r="AU359" s="4">
        <v>11.7220941718801</v>
      </c>
      <c r="AV359" s="4">
        <v>27.593019427066199</v>
      </c>
      <c r="AW359" s="4">
        <v>17.352650642080999</v>
      </c>
      <c r="AX359" s="4">
        <v>7.86960816595324</v>
      </c>
      <c r="AY359" s="4">
        <v>13.0721106354956</v>
      </c>
      <c r="AZ359" s="4">
        <v>18.6038854132367</v>
      </c>
      <c r="BA359" s="4">
        <v>24.4649324991768</v>
      </c>
      <c r="BB359" s="38">
        <v>3037</v>
      </c>
    </row>
    <row r="360" spans="1:54" x14ac:dyDescent="0.3">
      <c r="A360" s="31" t="s">
        <v>22</v>
      </c>
      <c r="B360" s="5" t="s">
        <v>9</v>
      </c>
      <c r="C360" s="5" t="s">
        <v>6</v>
      </c>
      <c r="D360" s="9">
        <v>104.360158730159</v>
      </c>
      <c r="E360" s="8">
        <v>62.497053524838996</v>
      </c>
      <c r="F360" s="8">
        <v>10.423280423280399</v>
      </c>
      <c r="G360" s="3">
        <v>0.37037037037037002</v>
      </c>
      <c r="H360" s="4">
        <v>2.4867724867724901</v>
      </c>
      <c r="I360" s="4">
        <v>1.4814814814814801</v>
      </c>
      <c r="J360" s="4">
        <v>0.317460317460317</v>
      </c>
      <c r="K360" s="4">
        <v>0.476190476190476</v>
      </c>
      <c r="L360" s="4">
        <v>1.53439153439153</v>
      </c>
      <c r="M360" s="4">
        <v>0.26455026455026498</v>
      </c>
      <c r="N360" s="4">
        <v>1.4285714285714299</v>
      </c>
      <c r="O360" s="4">
        <v>1.6931216931216899</v>
      </c>
      <c r="P360" s="4">
        <v>1.37566137566138</v>
      </c>
      <c r="Q360" s="4">
        <v>0.634920634920635</v>
      </c>
      <c r="R360" s="4">
        <v>1.0582010582010599</v>
      </c>
      <c r="S360" s="4">
        <v>1.53439153439153</v>
      </c>
      <c r="T360" s="4">
        <v>0.952380952380952</v>
      </c>
      <c r="U360" s="4">
        <v>1.6931216931216899</v>
      </c>
      <c r="V360" s="4">
        <v>1.4285714285714299</v>
      </c>
      <c r="W360" s="4">
        <v>1.3227513227513199</v>
      </c>
      <c r="X360" s="4">
        <v>0.26455026455026498</v>
      </c>
      <c r="Y360" s="4">
        <v>2.8042328042328002</v>
      </c>
      <c r="Z360" s="4">
        <v>0.79365079365079405</v>
      </c>
      <c r="AA360" s="4">
        <v>0.68783068783068801</v>
      </c>
      <c r="AB360" s="4">
        <v>0.37037037037037002</v>
      </c>
      <c r="AC360" s="4">
        <v>4.6031746031746001</v>
      </c>
      <c r="AD360" s="4">
        <v>1.4285714285714299</v>
      </c>
      <c r="AE360" s="4">
        <v>0.634920634920635</v>
      </c>
      <c r="AF360" s="4">
        <v>2.8571428571428599</v>
      </c>
      <c r="AG360" s="4">
        <v>2.0105820105820098</v>
      </c>
      <c r="AH360" s="4">
        <v>14.814814814814801</v>
      </c>
      <c r="AI360" s="4">
        <v>12.1693121693122</v>
      </c>
      <c r="AJ360" s="4">
        <v>16.1904761904762</v>
      </c>
      <c r="AK360" s="4">
        <v>23.3862433862434</v>
      </c>
      <c r="AL360" s="4">
        <v>9.0476190476190492</v>
      </c>
      <c r="AM360" s="4">
        <v>16.931216931216898</v>
      </c>
      <c r="AN360" s="4">
        <v>26.772486772486801</v>
      </c>
      <c r="AO360" s="4">
        <v>14.603174603174599</v>
      </c>
      <c r="AP360" s="4">
        <v>16.455026455026498</v>
      </c>
      <c r="AQ360" s="4">
        <v>7.9365079365079403</v>
      </c>
      <c r="AR360" s="4">
        <v>20.211640211640201</v>
      </c>
      <c r="AS360" s="4">
        <v>12.7513227513228</v>
      </c>
      <c r="AT360" s="4">
        <v>17.2486772486773</v>
      </c>
      <c r="AU360" s="4">
        <v>8.4656084656084705</v>
      </c>
      <c r="AV360" s="4">
        <v>25.6084656084656</v>
      </c>
      <c r="AW360" s="4">
        <v>15.978835978836001</v>
      </c>
      <c r="AX360" s="4">
        <v>6.7724867724867703</v>
      </c>
      <c r="AY360" s="4">
        <v>14.074074074074099</v>
      </c>
      <c r="AZ360" s="4">
        <v>13.968253968254</v>
      </c>
      <c r="BA360" s="4">
        <v>21.798941798941801</v>
      </c>
      <c r="BB360" s="38">
        <v>1890</v>
      </c>
    </row>
    <row r="361" spans="1:54" x14ac:dyDescent="0.3">
      <c r="A361" s="31" t="s">
        <v>22</v>
      </c>
      <c r="B361" s="5" t="s">
        <v>9</v>
      </c>
      <c r="C361" s="5" t="s">
        <v>7</v>
      </c>
      <c r="D361" s="9">
        <v>110.044339622642</v>
      </c>
      <c r="E361" s="8">
        <v>59.485303952523402</v>
      </c>
      <c r="F361" s="8">
        <v>8.9622641509433993</v>
      </c>
      <c r="G361" s="3">
        <v>0.47169811320754701</v>
      </c>
      <c r="H361" s="4">
        <v>1.4150943396226401</v>
      </c>
      <c r="I361" s="4">
        <v>0.70754716981132104</v>
      </c>
      <c r="J361" s="4">
        <v>0.47169811320754701</v>
      </c>
      <c r="K361" s="4">
        <v>0</v>
      </c>
      <c r="L361" s="4">
        <v>0.70754716981132104</v>
      </c>
      <c r="M361" s="4">
        <v>0.70754716981132104</v>
      </c>
      <c r="N361" s="4">
        <v>0.94339622641509402</v>
      </c>
      <c r="O361" s="4">
        <v>1.17924528301887</v>
      </c>
      <c r="P361" s="4">
        <v>0.47169811320754701</v>
      </c>
      <c r="Q361" s="4">
        <v>0</v>
      </c>
      <c r="R361" s="4">
        <v>1.17924528301887</v>
      </c>
      <c r="S361" s="4">
        <v>0.70754716981132104</v>
      </c>
      <c r="T361" s="4">
        <v>0.94339622641509402</v>
      </c>
      <c r="U361" s="4">
        <v>0.94339622641509402</v>
      </c>
      <c r="V361" s="4">
        <v>0.70754716981132104</v>
      </c>
      <c r="W361" s="4">
        <v>1.4150943396226401</v>
      </c>
      <c r="X361" s="4">
        <v>0.235849056603774</v>
      </c>
      <c r="Y361" s="4">
        <v>1.17924528301887</v>
      </c>
      <c r="Z361" s="4">
        <v>0.47169811320754701</v>
      </c>
      <c r="AA361" s="4">
        <v>0.94339622641509402</v>
      </c>
      <c r="AB361" s="4">
        <v>0.47169811320754701</v>
      </c>
      <c r="AC361" s="4">
        <v>3.3018867924528301</v>
      </c>
      <c r="AD361" s="4">
        <v>0.70754716981132104</v>
      </c>
      <c r="AE361" s="4">
        <v>0.235849056603774</v>
      </c>
      <c r="AF361" s="4">
        <v>1.17924528301887</v>
      </c>
      <c r="AG361" s="4">
        <v>1.88679245283019</v>
      </c>
      <c r="AH361" s="4">
        <v>8.0188679245282994</v>
      </c>
      <c r="AI361" s="4">
        <v>13.4433962264151</v>
      </c>
      <c r="AJ361" s="4">
        <v>16.981132075471699</v>
      </c>
      <c r="AK361" s="4">
        <v>19.575471698113201</v>
      </c>
      <c r="AL361" s="4">
        <v>9.4339622641509404</v>
      </c>
      <c r="AM361" s="4">
        <v>15.5660377358491</v>
      </c>
      <c r="AN361" s="4">
        <v>24.292452830188701</v>
      </c>
      <c r="AO361" s="4">
        <v>11.320754716981099</v>
      </c>
      <c r="AP361" s="4">
        <v>12.5</v>
      </c>
      <c r="AQ361" s="4">
        <v>6.6037735849056602</v>
      </c>
      <c r="AR361" s="4">
        <v>14.150943396226401</v>
      </c>
      <c r="AS361" s="4">
        <v>11.792452830188701</v>
      </c>
      <c r="AT361" s="4">
        <v>17.2169811320755</v>
      </c>
      <c r="AU361" s="4">
        <v>7.7830188679245298</v>
      </c>
      <c r="AV361" s="4">
        <v>21.698113207547198</v>
      </c>
      <c r="AW361" s="4">
        <v>14.8584905660377</v>
      </c>
      <c r="AX361" s="4">
        <v>5.8962264150943398</v>
      </c>
      <c r="AY361" s="4">
        <v>15.3301886792453</v>
      </c>
      <c r="AZ361" s="4">
        <v>14.150943396226401</v>
      </c>
      <c r="BA361" s="4">
        <v>16.5094339622642</v>
      </c>
      <c r="BB361" s="38">
        <v>424</v>
      </c>
    </row>
    <row r="362" spans="1:54" x14ac:dyDescent="0.3">
      <c r="A362" s="31" t="s">
        <v>23</v>
      </c>
      <c r="B362" s="5" t="s">
        <v>168</v>
      </c>
      <c r="C362" s="5" t="s">
        <v>168</v>
      </c>
      <c r="D362" s="9">
        <v>66.415804340522797</v>
      </c>
      <c r="E362" s="8">
        <v>62.731332980504398</v>
      </c>
      <c r="F362" s="8">
        <v>22.193185721015801</v>
      </c>
      <c r="G362" s="3">
        <v>2.69642117481028</v>
      </c>
      <c r="H362" s="4">
        <v>9.2791596559272396</v>
      </c>
      <c r="I362" s="4">
        <v>7.6647097136212299</v>
      </c>
      <c r="J362" s="4">
        <v>2.1469752202090602</v>
      </c>
      <c r="K362" s="4">
        <v>3.7649894958442101</v>
      </c>
      <c r="L362" s="4">
        <v>3.2808428207637101</v>
      </c>
      <c r="M362" s="4">
        <v>4.2765727747714797</v>
      </c>
      <c r="N362" s="4">
        <v>4.6290816784444502</v>
      </c>
      <c r="O362" s="4">
        <v>5.3975722900624001</v>
      </c>
      <c r="P362" s="4">
        <v>5.5154380575981001</v>
      </c>
      <c r="Q362" s="4">
        <v>2.7278714942439901</v>
      </c>
      <c r="R362" s="4">
        <v>3.79396116068963</v>
      </c>
      <c r="S362" s="4">
        <v>3.86747467980747</v>
      </c>
      <c r="T362" s="4">
        <v>2.68008320242205</v>
      </c>
      <c r="U362" s="4">
        <v>3.9064151680352199</v>
      </c>
      <c r="V362" s="4">
        <v>5.9654552804972596</v>
      </c>
      <c r="W362" s="4">
        <v>4.8378186861890899</v>
      </c>
      <c r="X362" s="4">
        <v>1.65985678630116</v>
      </c>
      <c r="Y362" s="4">
        <v>6.6015008925440801</v>
      </c>
      <c r="Z362" s="4">
        <v>5.2531670263822701</v>
      </c>
      <c r="AA362" s="4">
        <v>7.0419255682269997</v>
      </c>
      <c r="AB362" s="4">
        <v>1.8801044881506599</v>
      </c>
      <c r="AC362" s="4">
        <v>10.3951640472118</v>
      </c>
      <c r="AD362" s="4">
        <v>2.73623019419303</v>
      </c>
      <c r="AE362" s="4">
        <v>3.5960392800512402</v>
      </c>
      <c r="AF362" s="4">
        <v>7.1159583210177901</v>
      </c>
      <c r="AG362" s="4">
        <v>8.8144097528189107</v>
      </c>
      <c r="AH362" s="4">
        <v>20.4315412768483</v>
      </c>
      <c r="AI362" s="4">
        <v>13.1730976170091</v>
      </c>
      <c r="AJ362" s="4">
        <v>21.408355798139699</v>
      </c>
      <c r="AK362" s="4">
        <v>34.610064951088198</v>
      </c>
      <c r="AL362" s="4">
        <v>19.163097204096299</v>
      </c>
      <c r="AM362" s="4">
        <v>24.539616420794399</v>
      </c>
      <c r="AN362" s="4">
        <v>29.071747199496301</v>
      </c>
      <c r="AO362" s="4">
        <v>30.726445363455898</v>
      </c>
      <c r="AP362" s="4">
        <v>27.7008866645259</v>
      </c>
      <c r="AQ362" s="4">
        <v>10.5324147961568</v>
      </c>
      <c r="AR362" s="4">
        <v>25.946446550490698</v>
      </c>
      <c r="AS362" s="4">
        <v>14.0323961784771</v>
      </c>
      <c r="AT362" s="4">
        <v>18.804852307138599</v>
      </c>
      <c r="AU362" s="4">
        <v>16.904880141540701</v>
      </c>
      <c r="AV362" s="4">
        <v>13.5979685779589</v>
      </c>
      <c r="AW362" s="4">
        <v>24.1608950762948</v>
      </c>
      <c r="AX362" s="4">
        <v>11.712207045222</v>
      </c>
      <c r="AY362" s="4">
        <v>17.592217258276001</v>
      </c>
      <c r="AZ362" s="4">
        <v>23.4287380981811</v>
      </c>
      <c r="BA362" s="4">
        <v>29.0656991982469</v>
      </c>
      <c r="BB362" s="38">
        <v>2192</v>
      </c>
    </row>
    <row r="363" spans="1:54" x14ac:dyDescent="0.3">
      <c r="A363" s="31" t="s">
        <v>23</v>
      </c>
      <c r="B363" s="5" t="s">
        <v>168</v>
      </c>
      <c r="C363" s="5" t="s">
        <v>1</v>
      </c>
      <c r="D363" s="9">
        <v>45.4272045926405</v>
      </c>
      <c r="E363" s="8">
        <v>62.127198847437697</v>
      </c>
      <c r="F363" s="8">
        <v>33.192621568050903</v>
      </c>
      <c r="G363" s="3">
        <v>3.0042800366512599</v>
      </c>
      <c r="H363" s="4">
        <v>14.6572033385068</v>
      </c>
      <c r="I363" s="4">
        <v>10.8569323620496</v>
      </c>
      <c r="J363" s="4">
        <v>3.4750460889977202</v>
      </c>
      <c r="K363" s="4">
        <v>5.7302391076038699</v>
      </c>
      <c r="L363" s="4">
        <v>4.2813836930767302</v>
      </c>
      <c r="M363" s="4">
        <v>8.2168491701478494</v>
      </c>
      <c r="N363" s="4">
        <v>8.1492519198408893</v>
      </c>
      <c r="O363" s="4">
        <v>8.7552124728012704</v>
      </c>
      <c r="P363" s="4">
        <v>8.9945614812098995</v>
      </c>
      <c r="Q363" s="4">
        <v>3.3398515883837998</v>
      </c>
      <c r="R363" s="4">
        <v>6.6717712122968003</v>
      </c>
      <c r="S363" s="4">
        <v>6.9397455137223796</v>
      </c>
      <c r="T363" s="4">
        <v>3.87821489103723</v>
      </c>
      <c r="U363" s="4">
        <v>6.1254759451725604</v>
      </c>
      <c r="V363" s="4">
        <v>9.6657045846749892</v>
      </c>
      <c r="W363" s="4">
        <v>7.77470841081833</v>
      </c>
      <c r="X363" s="4">
        <v>2.6297365276287001</v>
      </c>
      <c r="Y363" s="4">
        <v>8.7734911015451509</v>
      </c>
      <c r="Z363" s="4">
        <v>10.924529612356601</v>
      </c>
      <c r="AA363" s="4">
        <v>11.8739936815203</v>
      </c>
      <c r="AB363" s="4">
        <v>2.2655396828792198</v>
      </c>
      <c r="AC363" s="4">
        <v>12.3630383626107</v>
      </c>
      <c r="AD363" s="4">
        <v>5.05909600413879</v>
      </c>
      <c r="AE363" s="4">
        <v>6.6900498410406701</v>
      </c>
      <c r="AF363" s="4">
        <v>9.3301330329424506</v>
      </c>
      <c r="AG363" s="4">
        <v>14.628578045489901</v>
      </c>
      <c r="AH363" s="4">
        <v>29.268190620316801</v>
      </c>
      <c r="AI363" s="4">
        <v>14.446479623115099</v>
      </c>
      <c r="AJ363" s="4">
        <v>27.009895036844402</v>
      </c>
      <c r="AK363" s="4">
        <v>44.7389756623094</v>
      </c>
      <c r="AL363" s="4">
        <v>26.913672493520501</v>
      </c>
      <c r="AM363" s="4">
        <v>29.707228814780098</v>
      </c>
      <c r="AN363" s="4">
        <v>35.785800838191797</v>
      </c>
      <c r="AO363" s="4">
        <v>39.989240616688498</v>
      </c>
      <c r="AP363" s="4">
        <v>41.112871143756202</v>
      </c>
      <c r="AQ363" s="4">
        <v>15.385597028005799</v>
      </c>
      <c r="AR363" s="4">
        <v>38.079965814087998</v>
      </c>
      <c r="AS363" s="4">
        <v>14.6182313812168</v>
      </c>
      <c r="AT363" s="4">
        <v>18.891683109822701</v>
      </c>
      <c r="AU363" s="4">
        <v>24.377743809413399</v>
      </c>
      <c r="AV363" s="4">
        <v>14.6651353029776</v>
      </c>
      <c r="AW363" s="4">
        <v>36.204833569172898</v>
      </c>
      <c r="AX363" s="4">
        <v>17.978776298146698</v>
      </c>
      <c r="AY363" s="4">
        <v>21.271723964769699</v>
      </c>
      <c r="AZ363" s="4">
        <v>29.0464323755881</v>
      </c>
      <c r="BA363" s="4">
        <v>44.486865289825502</v>
      </c>
      <c r="BB363" s="38">
        <v>728</v>
      </c>
    </row>
    <row r="364" spans="1:54" x14ac:dyDescent="0.3">
      <c r="A364" s="31" t="s">
        <v>23</v>
      </c>
      <c r="B364" s="5" t="s">
        <v>168</v>
      </c>
      <c r="C364" s="5" t="s">
        <v>2</v>
      </c>
      <c r="D364" s="9">
        <v>65.497195957572899</v>
      </c>
      <c r="E364" s="8">
        <v>61.414889108958597</v>
      </c>
      <c r="F364" s="8">
        <v>21.607108279659101</v>
      </c>
      <c r="G364" s="3">
        <v>2.79561810542782</v>
      </c>
      <c r="H364" s="4">
        <v>11.6532098276878</v>
      </c>
      <c r="I364" s="4">
        <v>9.5154476494143498</v>
      </c>
      <c r="J364" s="4">
        <v>1.9346800787046701</v>
      </c>
      <c r="K364" s="4">
        <v>3.9144895128690602</v>
      </c>
      <c r="L364" s="4">
        <v>3.36633614801337</v>
      </c>
      <c r="M364" s="4">
        <v>4.2272741747365199</v>
      </c>
      <c r="N364" s="4">
        <v>4.4949294811442604</v>
      </c>
      <c r="O364" s="4">
        <v>5.9040208727231001</v>
      </c>
      <c r="P364" s="4">
        <v>6.5521548741878703</v>
      </c>
      <c r="Q364" s="4">
        <v>2.3151587737617101</v>
      </c>
      <c r="R364" s="4">
        <v>3.8919248351392</v>
      </c>
      <c r="S364" s="4">
        <v>3.3889008257432298</v>
      </c>
      <c r="T364" s="4">
        <v>2.27002941830199</v>
      </c>
      <c r="U364" s="4">
        <v>4.3046901336157397</v>
      </c>
      <c r="V364" s="4">
        <v>6.5101463450787298</v>
      </c>
      <c r="W364" s="4">
        <v>4.9431022093908696</v>
      </c>
      <c r="X364" s="4">
        <v>1.2414167217801799</v>
      </c>
      <c r="Y364" s="4">
        <v>7.1905669499630003</v>
      </c>
      <c r="Z364" s="4">
        <v>4.5174941588741202</v>
      </c>
      <c r="AA364" s="4">
        <v>7.7161556370888302</v>
      </c>
      <c r="AB364" s="4">
        <v>1.7670054089060101</v>
      </c>
      <c r="AC364" s="4">
        <v>12.672100598519901</v>
      </c>
      <c r="AD364" s="4">
        <v>1.9346800787046701</v>
      </c>
      <c r="AE364" s="4">
        <v>3.7016854876106899</v>
      </c>
      <c r="AF364" s="4">
        <v>8.1966149687549397</v>
      </c>
      <c r="AG364" s="4">
        <v>7.5259162895603096</v>
      </c>
      <c r="AH364" s="4">
        <v>21.703608643279701</v>
      </c>
      <c r="AI364" s="4">
        <v>11.263009206941099</v>
      </c>
      <c r="AJ364" s="4">
        <v>21.326610221211102</v>
      </c>
      <c r="AK364" s="4">
        <v>37.577850993002798</v>
      </c>
      <c r="AL364" s="4">
        <v>19.5918914157246</v>
      </c>
      <c r="AM364" s="4">
        <v>25.508755040487902</v>
      </c>
      <c r="AN364" s="4">
        <v>31.3353599543318</v>
      </c>
      <c r="AO364" s="4">
        <v>33.347455991915702</v>
      </c>
      <c r="AP364" s="4">
        <v>29.368393272207602</v>
      </c>
      <c r="AQ364" s="4">
        <v>9.0155444663689508</v>
      </c>
      <c r="AR364" s="4">
        <v>27.1306504573251</v>
      </c>
      <c r="AS364" s="4">
        <v>16.876810095526601</v>
      </c>
      <c r="AT364" s="4">
        <v>16.338378656360501</v>
      </c>
      <c r="AU364" s="4">
        <v>18.143912321387202</v>
      </c>
      <c r="AV364" s="4">
        <v>11.8660138529461</v>
      </c>
      <c r="AW364" s="4">
        <v>25.992335198504598</v>
      </c>
      <c r="AX364" s="4">
        <v>11.250166454900899</v>
      </c>
      <c r="AY364" s="4">
        <v>16.809116062337001</v>
      </c>
      <c r="AZ364" s="4">
        <v>24.525271699425801</v>
      </c>
      <c r="BA364" s="4">
        <v>31.8640694678082</v>
      </c>
      <c r="BB364" s="38">
        <v>561</v>
      </c>
    </row>
    <row r="365" spans="1:54" x14ac:dyDescent="0.3">
      <c r="A365" s="31" t="s">
        <v>23</v>
      </c>
      <c r="B365" s="5" t="s">
        <v>168</v>
      </c>
      <c r="C365" s="5" t="s">
        <v>3</v>
      </c>
      <c r="D365" s="9">
        <v>73.771374384905798</v>
      </c>
      <c r="E365" s="8">
        <v>61.019585514584598</v>
      </c>
      <c r="F365" s="8">
        <v>17.345298604684402</v>
      </c>
      <c r="G365" s="3">
        <v>2.94498273047471</v>
      </c>
      <c r="H365" s="4">
        <v>4.5318622390612697</v>
      </c>
      <c r="I365" s="4">
        <v>5.1956122936913403</v>
      </c>
      <c r="J365" s="4">
        <v>1.6746766928891801</v>
      </c>
      <c r="K365" s="4">
        <v>3.4637415291275602</v>
      </c>
      <c r="L365" s="4">
        <v>2.28123267584464</v>
      </c>
      <c r="M365" s="4">
        <v>2.5406120751710701</v>
      </c>
      <c r="N365" s="4">
        <v>3.7231209284539899</v>
      </c>
      <c r="O365" s="4">
        <v>4.2724828397348498</v>
      </c>
      <c r="P365" s="4">
        <v>4.0702975120830303</v>
      </c>
      <c r="Q365" s="4">
        <v>2.13624141986742</v>
      </c>
      <c r="R365" s="4">
        <v>2.6856033311482901</v>
      </c>
      <c r="S365" s="4">
        <v>3.2043621298011402</v>
      </c>
      <c r="T365" s="4">
        <v>3.8109181127566001</v>
      </c>
      <c r="U365" s="4">
        <v>3.08997398645193</v>
      </c>
      <c r="V365" s="4">
        <v>4.3602800240374702</v>
      </c>
      <c r="W365" s="4">
        <v>4.9362328943649203</v>
      </c>
      <c r="X365" s="4">
        <v>2.07904734819282</v>
      </c>
      <c r="Y365" s="4">
        <v>6.3781211469742596</v>
      </c>
      <c r="Z365" s="4">
        <v>3.4637415291275602</v>
      </c>
      <c r="AA365" s="4">
        <v>5.2834094779939598</v>
      </c>
      <c r="AB365" s="4">
        <v>1.4152972935627499</v>
      </c>
      <c r="AC365" s="4">
        <v>8.6021597511443009</v>
      </c>
      <c r="AD365" s="4">
        <v>2.6284092594736799</v>
      </c>
      <c r="AE365" s="4">
        <v>2.22403860417004</v>
      </c>
      <c r="AF365" s="4">
        <v>6.58030647462608</v>
      </c>
      <c r="AG365" s="4">
        <v>8.3427803518178791</v>
      </c>
      <c r="AH365" s="4">
        <v>15.2582269493287</v>
      </c>
      <c r="AI365" s="4">
        <v>13.3587861233226</v>
      </c>
      <c r="AJ365" s="4">
        <v>18.382816201990099</v>
      </c>
      <c r="AK365" s="4">
        <v>31.1310341887758</v>
      </c>
      <c r="AL365" s="4">
        <v>15.5828247274926</v>
      </c>
      <c r="AM365" s="4">
        <v>22.826881256748798</v>
      </c>
      <c r="AN365" s="4">
        <v>25.7412608745955</v>
      </c>
      <c r="AO365" s="4">
        <v>25.978061468456701</v>
      </c>
      <c r="AP365" s="4">
        <v>20.805027980230498</v>
      </c>
      <c r="AQ365" s="4">
        <v>8.0221947272354299</v>
      </c>
      <c r="AR365" s="4">
        <v>19.7103163112502</v>
      </c>
      <c r="AS365" s="4">
        <v>11.138759672733901</v>
      </c>
      <c r="AT365" s="4">
        <v>18.009048659314502</v>
      </c>
      <c r="AU365" s="4">
        <v>11.485936256363001</v>
      </c>
      <c r="AV365" s="4">
        <v>12.1762772700396</v>
      </c>
      <c r="AW365" s="4">
        <v>18.668786560363099</v>
      </c>
      <c r="AX365" s="4">
        <v>9.3762857955421506</v>
      </c>
      <c r="AY365" s="4">
        <v>15.49502754319</v>
      </c>
      <c r="AZ365" s="4">
        <v>23.204660953005799</v>
      </c>
      <c r="BA365" s="4">
        <v>22.418498447863701</v>
      </c>
      <c r="BB365" s="38">
        <v>441</v>
      </c>
    </row>
    <row r="366" spans="1:54" x14ac:dyDescent="0.3">
      <c r="A366" s="31" t="s">
        <v>23</v>
      </c>
      <c r="B366" s="5" t="s">
        <v>168</v>
      </c>
      <c r="C366" s="5" t="s">
        <v>4</v>
      </c>
      <c r="D366" s="9">
        <v>82.820746579304199</v>
      </c>
      <c r="E366" s="8">
        <v>60.660521582088499</v>
      </c>
      <c r="F366" s="8">
        <v>15.551830131855599</v>
      </c>
      <c r="G366" s="3">
        <v>1.9766364840241699</v>
      </c>
      <c r="H366" s="4">
        <v>7.5269910576997496</v>
      </c>
      <c r="I366" s="4">
        <v>5.1707996952786299</v>
      </c>
      <c r="J366" s="4">
        <v>2.4350534544605602</v>
      </c>
      <c r="K366" s="4">
        <v>2.3956224084408402</v>
      </c>
      <c r="L366" s="4">
        <v>3.6131491356711201</v>
      </c>
      <c r="M366" s="4">
        <v>1.1780956812105601</v>
      </c>
      <c r="N366" s="4">
        <v>1.2175267272302801</v>
      </c>
      <c r="O366" s="4">
        <v>2.0554985760636102</v>
      </c>
      <c r="P366" s="4">
        <v>1.9766364840241699</v>
      </c>
      <c r="Q366" s="4">
        <v>2.8146083328575102</v>
      </c>
      <c r="R366" s="4">
        <v>0.41898592441666699</v>
      </c>
      <c r="S366" s="4">
        <v>1.5576505596075101</v>
      </c>
      <c r="T366" s="4">
        <v>1.2175267272302801</v>
      </c>
      <c r="U366" s="4">
        <v>1.1780956812105601</v>
      </c>
      <c r="V366" s="4">
        <v>2.7751772868377902</v>
      </c>
      <c r="W366" s="4">
        <v>2.3561913624211202</v>
      </c>
      <c r="X366" s="4">
        <v>0</v>
      </c>
      <c r="Y366" s="4">
        <v>4.3722588924650099</v>
      </c>
      <c r="Z366" s="4">
        <v>1.6365126516469499</v>
      </c>
      <c r="AA366" s="4">
        <v>3.9927040140680701</v>
      </c>
      <c r="AB366" s="4">
        <v>1.5970816056272299</v>
      </c>
      <c r="AC366" s="4">
        <v>7.6058531497391897</v>
      </c>
      <c r="AD366" s="4">
        <v>1.5182195135877901</v>
      </c>
      <c r="AE366" s="4">
        <v>1.5576505596075101</v>
      </c>
      <c r="AF366" s="4">
        <v>5.1707996952786299</v>
      </c>
      <c r="AG366" s="4">
        <v>3.3124563493136101</v>
      </c>
      <c r="AH366" s="4">
        <v>13.5751936478314</v>
      </c>
      <c r="AI366" s="4">
        <v>14.9504445591406</v>
      </c>
      <c r="AJ366" s="4">
        <v>18.327007418693402</v>
      </c>
      <c r="AK366" s="4">
        <v>26.2335533547901</v>
      </c>
      <c r="AL366" s="4">
        <v>11.519695071767799</v>
      </c>
      <c r="AM366" s="4">
        <v>17.267204875541999</v>
      </c>
      <c r="AN366" s="4">
        <v>21.718325860046399</v>
      </c>
      <c r="AO366" s="4">
        <v>20.919785057232801</v>
      </c>
      <c r="AP366" s="4">
        <v>21.639463768007001</v>
      </c>
      <c r="AQ366" s="4">
        <v>8.7445177849300304</v>
      </c>
      <c r="AR366" s="4">
        <v>17.109480691463101</v>
      </c>
      <c r="AS366" s="4">
        <v>11.519695071767799</v>
      </c>
      <c r="AT366" s="4">
        <v>19.820551468061701</v>
      </c>
      <c r="AU366" s="4">
        <v>11.5985571638073</v>
      </c>
      <c r="AV366" s="4">
        <v>14.7927203750617</v>
      </c>
      <c r="AW366" s="4">
        <v>17.148911737482798</v>
      </c>
      <c r="AX366" s="4">
        <v>6.7284502548861296</v>
      </c>
      <c r="AY366" s="4">
        <v>14.7927203750617</v>
      </c>
      <c r="AZ366" s="4">
        <v>15.3299994375375</v>
      </c>
      <c r="BA366" s="4">
        <v>13.875886434188899</v>
      </c>
      <c r="BB366" s="38">
        <v>251</v>
      </c>
    </row>
    <row r="367" spans="1:54" x14ac:dyDescent="0.3">
      <c r="A367" s="31" t="s">
        <v>23</v>
      </c>
      <c r="B367" s="5" t="s">
        <v>168</v>
      </c>
      <c r="C367" s="5" t="s">
        <v>5</v>
      </c>
      <c r="D367" s="9">
        <v>83.812721836620298</v>
      </c>
      <c r="E367" s="8">
        <v>59.822655763680501</v>
      </c>
      <c r="F367" s="8">
        <v>14.980150864511099</v>
      </c>
      <c r="G367" s="3">
        <v>1.37843617973333</v>
      </c>
      <c r="H367" s="4">
        <v>2.7386076482111101</v>
      </c>
      <c r="I367" s="4">
        <v>5.4954800076777799</v>
      </c>
      <c r="J367" s="4">
        <v>0.67095337861111104</v>
      </c>
      <c r="K367" s="4">
        <v>2.0676542696000002</v>
      </c>
      <c r="L367" s="4">
        <v>2.0311248470888899</v>
      </c>
      <c r="M367" s="4">
        <v>2.0493895583444401</v>
      </c>
      <c r="N367" s="4">
        <v>2.7203429369555598</v>
      </c>
      <c r="O367" s="4">
        <v>3.4095610268222201</v>
      </c>
      <c r="P367" s="4">
        <v>1.3601714684777799</v>
      </c>
      <c r="Q367" s="4">
        <v>3.4095610268222201</v>
      </c>
      <c r="R367" s="4">
        <v>2.0493895583444401</v>
      </c>
      <c r="S367" s="4">
        <v>2.7386076482111101</v>
      </c>
      <c r="T367" s="4">
        <v>1.3601714684777799</v>
      </c>
      <c r="U367" s="4">
        <v>3.4278257380777801</v>
      </c>
      <c r="V367" s="4">
        <v>4.0987791166888901</v>
      </c>
      <c r="W367" s="4">
        <v>0.68921808986666699</v>
      </c>
      <c r="X367" s="4">
        <v>2.0493895583444401</v>
      </c>
      <c r="Y367" s="4">
        <v>4.0987791166888901</v>
      </c>
      <c r="Z367" s="4">
        <v>1.37843617973333</v>
      </c>
      <c r="AA367" s="4">
        <v>0.68921808986666699</v>
      </c>
      <c r="AB367" s="4">
        <v>3.4095610268222201</v>
      </c>
      <c r="AC367" s="4">
        <v>6.8373867648999997</v>
      </c>
      <c r="AD367" s="4">
        <v>1.3601714684777799</v>
      </c>
      <c r="AE367" s="4">
        <v>2.0493895583444401</v>
      </c>
      <c r="AF367" s="4">
        <v>4.1170438279444497</v>
      </c>
      <c r="AG367" s="4">
        <v>6.8556514761555496</v>
      </c>
      <c r="AH367" s="4">
        <v>14.1630797958556</v>
      </c>
      <c r="AI367" s="4">
        <v>12.259807927555601</v>
      </c>
      <c r="AJ367" s="4">
        <v>19.078929981200002</v>
      </c>
      <c r="AK367" s="4">
        <v>24.5561452776222</v>
      </c>
      <c r="AL367" s="4">
        <v>14.3091974859</v>
      </c>
      <c r="AM367" s="4">
        <v>20.420836738422199</v>
      </c>
      <c r="AN367" s="4">
        <v>25.190569233722201</v>
      </c>
      <c r="AO367" s="4">
        <v>22.525020430533299</v>
      </c>
      <c r="AP367" s="4">
        <v>14.3091974859</v>
      </c>
      <c r="AQ367" s="4">
        <v>9.4846708568333309</v>
      </c>
      <c r="AR367" s="4">
        <v>19.078929981200002</v>
      </c>
      <c r="AS367" s="4">
        <v>15.6145748206111</v>
      </c>
      <c r="AT367" s="4">
        <v>24.5561452776222</v>
      </c>
      <c r="AU367" s="4">
        <v>13.6017146847778</v>
      </c>
      <c r="AV367" s="4">
        <v>16.285528199222199</v>
      </c>
      <c r="AW367" s="4">
        <v>10.1921536579556</v>
      </c>
      <c r="AX367" s="4">
        <v>8.8137174782222196</v>
      </c>
      <c r="AY367" s="4">
        <v>16.974746289088898</v>
      </c>
      <c r="AZ367" s="4">
        <v>18.4262413138444</v>
      </c>
      <c r="BA367" s="4">
        <v>15.632839531866701</v>
      </c>
      <c r="BB367" s="38">
        <v>148</v>
      </c>
    </row>
    <row r="368" spans="1:54" x14ac:dyDescent="0.3">
      <c r="A368" s="31" t="s">
        <v>23</v>
      </c>
      <c r="B368" s="5" t="s">
        <v>168</v>
      </c>
      <c r="C368" s="5" t="s">
        <v>6</v>
      </c>
      <c r="D368" s="9">
        <v>82.527122831666205</v>
      </c>
      <c r="E368" s="8">
        <v>59.781071203128299</v>
      </c>
      <c r="F368" s="8">
        <v>15.1298624104575</v>
      </c>
      <c r="G368" s="3">
        <v>4.35876719869281</v>
      </c>
      <c r="H368" s="4">
        <v>1.34638690147059</v>
      </c>
      <c r="I368" s="4">
        <v>0</v>
      </c>
      <c r="J368" s="4">
        <v>0</v>
      </c>
      <c r="K368" s="4">
        <v>0</v>
      </c>
      <c r="L368" s="4">
        <v>0</v>
      </c>
      <c r="M368" s="4">
        <v>3.01238029722222</v>
      </c>
      <c r="N368" s="4">
        <v>3.01238029722222</v>
      </c>
      <c r="O368" s="4">
        <v>1.34638690147059</v>
      </c>
      <c r="P368" s="4">
        <v>3.01238029722222</v>
      </c>
      <c r="Q368" s="4">
        <v>4.35876719869281</v>
      </c>
      <c r="R368" s="4">
        <v>1.34638690147059</v>
      </c>
      <c r="S368" s="4">
        <v>1.34638690147059</v>
      </c>
      <c r="T368" s="4">
        <v>0</v>
      </c>
      <c r="U368" s="4">
        <v>1.34638690147059</v>
      </c>
      <c r="V368" s="4">
        <v>1.34638690147059</v>
      </c>
      <c r="W368" s="4">
        <v>1.34638690147059</v>
      </c>
      <c r="X368" s="4">
        <v>1.34638690147059</v>
      </c>
      <c r="Y368" s="4">
        <v>3.01238029722222</v>
      </c>
      <c r="Z368" s="4">
        <v>3.01238029722222</v>
      </c>
      <c r="AA368" s="4">
        <v>3.01238029722222</v>
      </c>
      <c r="AB368" s="4">
        <v>1.34638690147059</v>
      </c>
      <c r="AC368" s="4">
        <v>1.34638690147059</v>
      </c>
      <c r="AD368" s="4">
        <v>1.34638690147059</v>
      </c>
      <c r="AE368" s="4">
        <v>0</v>
      </c>
      <c r="AF368" s="4">
        <v>1.34638690147059</v>
      </c>
      <c r="AG368" s="4">
        <v>3.01238029722222</v>
      </c>
      <c r="AH368" s="4">
        <v>16.7958558062092</v>
      </c>
      <c r="AI368" s="4">
        <v>12.4370886075163</v>
      </c>
      <c r="AJ368" s="4">
        <v>19.488629609150301</v>
      </c>
      <c r="AK368" s="4">
        <v>14.103082003268</v>
      </c>
      <c r="AL368" s="4">
        <v>17.115462300490201</v>
      </c>
      <c r="AM368" s="4">
        <v>21.154623004902</v>
      </c>
      <c r="AN368" s="4">
        <v>22.820616400653599</v>
      </c>
      <c r="AO368" s="4">
        <v>21.7938359934641</v>
      </c>
      <c r="AP368" s="4">
        <v>12.4370886075163</v>
      </c>
      <c r="AQ368" s="4">
        <v>8.0783214088235304</v>
      </c>
      <c r="AR368" s="4">
        <v>15.4494689047386</v>
      </c>
      <c r="AS368" s="4">
        <v>10.771095211764701</v>
      </c>
      <c r="AT368" s="4">
        <v>27.498990093627501</v>
      </c>
      <c r="AU368" s="4">
        <v>12.117482113235299</v>
      </c>
      <c r="AV368" s="4">
        <v>17.115462300490201</v>
      </c>
      <c r="AW368" s="4">
        <v>12.7566951017974</v>
      </c>
      <c r="AX368" s="4">
        <v>8.0783214088235304</v>
      </c>
      <c r="AY368" s="4">
        <v>19.808236103431401</v>
      </c>
      <c r="AZ368" s="4">
        <v>19.488629609150301</v>
      </c>
      <c r="BA368" s="4">
        <v>13.7834755089869</v>
      </c>
      <c r="BB368" s="38">
        <v>52</v>
      </c>
    </row>
    <row r="369" spans="1:54" x14ac:dyDescent="0.3">
      <c r="A369" s="31" t="s">
        <v>23</v>
      </c>
      <c r="B369" s="5" t="s">
        <v>168</v>
      </c>
      <c r="C369" s="5" t="s">
        <v>7</v>
      </c>
      <c r="D369" s="9">
        <v>87.908832622069298</v>
      </c>
      <c r="E369" s="8">
        <v>62.719369493682102</v>
      </c>
      <c r="F369" s="8">
        <v>16.661773088</v>
      </c>
      <c r="G369" s="3">
        <v>0</v>
      </c>
      <c r="H369" s="4">
        <v>0</v>
      </c>
      <c r="I369" s="4">
        <v>0</v>
      </c>
      <c r="J369" s="4">
        <v>0</v>
      </c>
      <c r="K369" s="4">
        <v>0</v>
      </c>
      <c r="L369" s="4">
        <v>9.7242612133333299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9.7242612133333299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19.448522426666699</v>
      </c>
      <c r="AD369" s="4">
        <v>0</v>
      </c>
      <c r="AE369" s="4">
        <v>0</v>
      </c>
      <c r="AF369" s="4">
        <v>0</v>
      </c>
      <c r="AG369" s="4">
        <v>9.7242612133333299</v>
      </c>
      <c r="AH369" s="4">
        <v>8.3308865440000002</v>
      </c>
      <c r="AI369" s="4">
        <v>18.055147757333302</v>
      </c>
      <c r="AJ369" s="4">
        <v>8.3308865440000002</v>
      </c>
      <c r="AK369" s="4">
        <v>18.055147757333302</v>
      </c>
      <c r="AL369" s="4">
        <v>16.661773088</v>
      </c>
      <c r="AM369" s="4">
        <v>27.779408970666701</v>
      </c>
      <c r="AN369" s="4">
        <v>8.3308865440000002</v>
      </c>
      <c r="AO369" s="4">
        <v>26.3860343013333</v>
      </c>
      <c r="AP369" s="4">
        <v>9.7242612133333299</v>
      </c>
      <c r="AQ369" s="4">
        <v>16.661773088</v>
      </c>
      <c r="AR369" s="4">
        <v>9.7242612133333299</v>
      </c>
      <c r="AS369" s="4">
        <v>8.3308865440000002</v>
      </c>
      <c r="AT369" s="4">
        <v>18.055147757333302</v>
      </c>
      <c r="AU369" s="4">
        <v>8.3308865440000002</v>
      </c>
      <c r="AV369" s="4">
        <v>16.661773088</v>
      </c>
      <c r="AW369" s="4">
        <v>8.3308865440000002</v>
      </c>
      <c r="AX369" s="4">
        <v>8.3308865440000002</v>
      </c>
      <c r="AY369" s="4">
        <v>18.055147757333302</v>
      </c>
      <c r="AZ369" s="4">
        <v>8.3308865440000002</v>
      </c>
      <c r="BA369" s="4">
        <v>26.3860343013333</v>
      </c>
      <c r="BB369" s="38">
        <v>11</v>
      </c>
    </row>
    <row r="370" spans="1:54" x14ac:dyDescent="0.3">
      <c r="A370" s="31" t="s">
        <v>23</v>
      </c>
      <c r="B370" s="5" t="s">
        <v>8</v>
      </c>
      <c r="C370" s="5" t="s">
        <v>168</v>
      </c>
      <c r="D370" s="9">
        <v>60.390842646281598</v>
      </c>
      <c r="E370" s="8">
        <v>62.431696809286599</v>
      </c>
      <c r="F370" s="8">
        <v>24.5644335137079</v>
      </c>
      <c r="G370" s="3">
        <v>3.5055370695112602</v>
      </c>
      <c r="H370" s="4">
        <v>10.589716596635901</v>
      </c>
      <c r="I370" s="4">
        <v>10.370670950211901</v>
      </c>
      <c r="J370" s="4">
        <v>2.8069018561551502</v>
      </c>
      <c r="K370" s="4">
        <v>4.34016295282537</v>
      </c>
      <c r="L370" s="4">
        <v>4.1772135838358002</v>
      </c>
      <c r="M370" s="4">
        <v>5.3565899491636202</v>
      </c>
      <c r="N370" s="4">
        <v>5.9170029184234698</v>
      </c>
      <c r="O370" s="4">
        <v>7.5038560599251198</v>
      </c>
      <c r="P370" s="4">
        <v>7.5485658160019096</v>
      </c>
      <c r="Q370" s="4">
        <v>3.0298975523591101</v>
      </c>
      <c r="R370" s="4">
        <v>5.0551938368317799</v>
      </c>
      <c r="S370" s="4">
        <v>4.32411964060808</v>
      </c>
      <c r="T370" s="4">
        <v>3.67160947646415</v>
      </c>
      <c r="U370" s="4">
        <v>6.0079541794592997</v>
      </c>
      <c r="V370" s="4">
        <v>6.4472093364809497</v>
      </c>
      <c r="W370" s="4">
        <v>5.5894969166986996</v>
      </c>
      <c r="X370" s="4">
        <v>1.9541195970652101</v>
      </c>
      <c r="Y370" s="4">
        <v>8.0697317161127504</v>
      </c>
      <c r="Z370" s="4">
        <v>7.2622543142336404</v>
      </c>
      <c r="AA370" s="4">
        <v>9.0082566954518892</v>
      </c>
      <c r="AB370" s="4">
        <v>2.4177552237745998</v>
      </c>
      <c r="AC370" s="4">
        <v>11.9677665406728</v>
      </c>
      <c r="AD370" s="4">
        <v>3.5576622216993101</v>
      </c>
      <c r="AE370" s="4">
        <v>4.3099971583601597</v>
      </c>
      <c r="AF370" s="4">
        <v>8.8349661586986308</v>
      </c>
      <c r="AG370" s="4">
        <v>11.6940446221882</v>
      </c>
      <c r="AH370" s="4">
        <v>13.3098855391599</v>
      </c>
      <c r="AI370" s="4">
        <v>14.121433905360499</v>
      </c>
      <c r="AJ370" s="4">
        <v>23.585798634456701</v>
      </c>
      <c r="AK370" s="4">
        <v>36.942788839433497</v>
      </c>
      <c r="AL370" s="4">
        <v>21.665281415844198</v>
      </c>
      <c r="AM370" s="4">
        <v>28.1235156314637</v>
      </c>
      <c r="AN370" s="4">
        <v>34.372154067736602</v>
      </c>
      <c r="AO370" s="4">
        <v>38.0778454960058</v>
      </c>
      <c r="AP370" s="4">
        <v>31.6178578451227</v>
      </c>
      <c r="AQ370" s="4">
        <v>9.5434831652586798</v>
      </c>
      <c r="AR370" s="4">
        <v>30.443517363622799</v>
      </c>
      <c r="AS370" s="4">
        <v>14.0971110968154</v>
      </c>
      <c r="AT370" s="4">
        <v>23.5864113653973</v>
      </c>
      <c r="AU370" s="4">
        <v>15.028231196057201</v>
      </c>
      <c r="AV370" s="4">
        <v>13.5837225964876</v>
      </c>
      <c r="AW370" s="4">
        <v>25.0100935037776</v>
      </c>
      <c r="AX370" s="4">
        <v>12.4171391711229</v>
      </c>
      <c r="AY370" s="4">
        <v>19.497480648788301</v>
      </c>
      <c r="AZ370" s="4">
        <v>27.657533938319499</v>
      </c>
      <c r="BA370" s="4">
        <v>28.892071201303899</v>
      </c>
      <c r="BB370" s="38">
        <v>1167</v>
      </c>
    </row>
    <row r="371" spans="1:54" x14ac:dyDescent="0.3">
      <c r="A371" s="31" t="s">
        <v>23</v>
      </c>
      <c r="B371" s="5" t="s">
        <v>8</v>
      </c>
      <c r="C371" s="5" t="s">
        <v>1</v>
      </c>
      <c r="D371" s="9">
        <v>35.988528678304199</v>
      </c>
      <c r="E371" s="8">
        <v>61.285869236552401</v>
      </c>
      <c r="F371" s="8">
        <v>38.596491228070199</v>
      </c>
      <c r="G371" s="3">
        <v>3.25814536340852</v>
      </c>
      <c r="H371" s="4">
        <v>16.791979949874701</v>
      </c>
      <c r="I371" s="4">
        <v>13.7844611528822</v>
      </c>
      <c r="J371" s="4">
        <v>4.5112781954887202</v>
      </c>
      <c r="K371" s="4">
        <v>6.2656641604010002</v>
      </c>
      <c r="L371" s="4">
        <v>5.5137844611528797</v>
      </c>
      <c r="M371" s="4">
        <v>10.0250626566416</v>
      </c>
      <c r="N371" s="4">
        <v>9.2731829573934803</v>
      </c>
      <c r="O371" s="4">
        <v>12.030075187969899</v>
      </c>
      <c r="P371" s="4">
        <v>11.278195488721799</v>
      </c>
      <c r="Q371" s="4">
        <v>3.0075187969924801</v>
      </c>
      <c r="R371" s="4">
        <v>8.7719298245614006</v>
      </c>
      <c r="S371" s="4">
        <v>7.7694235588972402</v>
      </c>
      <c r="T371" s="4">
        <v>5.0125313283208</v>
      </c>
      <c r="U371" s="4">
        <v>9.5238095238095202</v>
      </c>
      <c r="V371" s="4">
        <v>10.7769423558897</v>
      </c>
      <c r="W371" s="4">
        <v>8.5213032581453607</v>
      </c>
      <c r="X371" s="4">
        <v>2.5062656641604</v>
      </c>
      <c r="Y371" s="4">
        <v>10.526315789473699</v>
      </c>
      <c r="Z371" s="4">
        <v>14.5363408521303</v>
      </c>
      <c r="AA371" s="4">
        <v>14.285714285714301</v>
      </c>
      <c r="AB371" s="4">
        <v>3.0075187969924801</v>
      </c>
      <c r="AC371" s="4">
        <v>14.0350877192982</v>
      </c>
      <c r="AD371" s="4">
        <v>6.7669172932330799</v>
      </c>
      <c r="AE371" s="4">
        <v>7.2681704260651596</v>
      </c>
      <c r="AF371" s="4">
        <v>11.0275689223058</v>
      </c>
      <c r="AG371" s="4">
        <v>17.0426065162907</v>
      </c>
      <c r="AH371" s="4">
        <v>20.551378446115301</v>
      </c>
      <c r="AI371" s="4">
        <v>17.293233082706799</v>
      </c>
      <c r="AJ371" s="4">
        <v>29.5739348370927</v>
      </c>
      <c r="AK371" s="4">
        <v>50.375939849624103</v>
      </c>
      <c r="AL371" s="4">
        <v>29.072681704260699</v>
      </c>
      <c r="AM371" s="4">
        <v>32.832080200501302</v>
      </c>
      <c r="AN371" s="4">
        <v>44.110275689223101</v>
      </c>
      <c r="AO371" s="4">
        <v>47.619047619047599</v>
      </c>
      <c r="AP371" s="4">
        <v>49.874686716791999</v>
      </c>
      <c r="AQ371" s="4">
        <v>15.789473684210501</v>
      </c>
      <c r="AR371" s="4">
        <v>46.867167919799499</v>
      </c>
      <c r="AS371" s="4">
        <v>15.789473684210501</v>
      </c>
      <c r="AT371" s="4">
        <v>24.060150375939799</v>
      </c>
      <c r="AU371" s="4">
        <v>23.057644110275699</v>
      </c>
      <c r="AV371" s="4">
        <v>14.0350877192982</v>
      </c>
      <c r="AW371" s="4">
        <v>39.097744360902297</v>
      </c>
      <c r="AX371" s="4">
        <v>21.303258145363401</v>
      </c>
      <c r="AY371" s="4">
        <v>26.065162907268199</v>
      </c>
      <c r="AZ371" s="4">
        <v>34.586466165413498</v>
      </c>
      <c r="BA371" s="4">
        <v>45.864661654135297</v>
      </c>
      <c r="BB371" s="38">
        <v>401</v>
      </c>
    </row>
    <row r="372" spans="1:54" x14ac:dyDescent="0.3">
      <c r="A372" s="31" t="s">
        <v>23</v>
      </c>
      <c r="B372" s="5" t="s">
        <v>8</v>
      </c>
      <c r="C372" s="5" t="s">
        <v>2</v>
      </c>
      <c r="D372" s="9">
        <v>58.638590604026803</v>
      </c>
      <c r="E372" s="8">
        <v>60.467302186364698</v>
      </c>
      <c r="F372" s="8">
        <v>23.825503355704701</v>
      </c>
      <c r="G372" s="3">
        <v>3.6912751677852298</v>
      </c>
      <c r="H372" s="4">
        <v>13.4228187919463</v>
      </c>
      <c r="I372" s="4">
        <v>14.093959731543601</v>
      </c>
      <c r="J372" s="4">
        <v>2.3489932885906</v>
      </c>
      <c r="K372" s="4">
        <v>4.0268456375838904</v>
      </c>
      <c r="L372" s="4">
        <v>3.6912751677852298</v>
      </c>
      <c r="M372" s="4">
        <v>5.0335570469798698</v>
      </c>
      <c r="N372" s="4">
        <v>6.71140939597315</v>
      </c>
      <c r="O372" s="4">
        <v>8.3892617449664399</v>
      </c>
      <c r="P372" s="4">
        <v>10.067114093959701</v>
      </c>
      <c r="Q372" s="4">
        <v>2.3489932885906</v>
      </c>
      <c r="R372" s="4">
        <v>4.3624161073825496</v>
      </c>
      <c r="S372" s="4">
        <v>3.3557046979865799</v>
      </c>
      <c r="T372" s="4">
        <v>3.0201342281879202</v>
      </c>
      <c r="U372" s="4">
        <v>6.71140939597315</v>
      </c>
      <c r="V372" s="4">
        <v>5.0335570469798698</v>
      </c>
      <c r="W372" s="4">
        <v>5.7046979865771803</v>
      </c>
      <c r="X372" s="4">
        <v>1.34228187919463</v>
      </c>
      <c r="Y372" s="4">
        <v>9.0604026845637602</v>
      </c>
      <c r="Z372" s="4">
        <v>6.3758389261744997</v>
      </c>
      <c r="AA372" s="4">
        <v>9.7315436241610698</v>
      </c>
      <c r="AB372" s="4">
        <v>2.0134228187919501</v>
      </c>
      <c r="AC372" s="4">
        <v>12.416107382550299</v>
      </c>
      <c r="AD372" s="4">
        <v>2.3489932885906</v>
      </c>
      <c r="AE372" s="4">
        <v>4.3624161073825496</v>
      </c>
      <c r="AF372" s="4">
        <v>11.0738255033557</v>
      </c>
      <c r="AG372" s="4">
        <v>9.7315436241610698</v>
      </c>
      <c r="AH372" s="4">
        <v>11.0738255033557</v>
      </c>
      <c r="AI372" s="4">
        <v>10.738255033557</v>
      </c>
      <c r="AJ372" s="4">
        <v>25.167785234899299</v>
      </c>
      <c r="AK372" s="4">
        <v>40.939597315436203</v>
      </c>
      <c r="AL372" s="4">
        <v>25.503355704697999</v>
      </c>
      <c r="AM372" s="4">
        <v>30.8724832214765</v>
      </c>
      <c r="AN372" s="4">
        <v>37.583892617449699</v>
      </c>
      <c r="AO372" s="4">
        <v>41.610738255033603</v>
      </c>
      <c r="AP372" s="4">
        <v>32.885906040268502</v>
      </c>
      <c r="AQ372" s="4">
        <v>7.3825503355704702</v>
      </c>
      <c r="AR372" s="4">
        <v>32.214765100671102</v>
      </c>
      <c r="AS372" s="4">
        <v>17.785234899328898</v>
      </c>
      <c r="AT372" s="4">
        <v>20.134228187919501</v>
      </c>
      <c r="AU372" s="4">
        <v>13.087248322147699</v>
      </c>
      <c r="AV372" s="4">
        <v>13.087248322147699</v>
      </c>
      <c r="AW372" s="4">
        <v>26.510067114093999</v>
      </c>
      <c r="AX372" s="4">
        <v>13.758389261745</v>
      </c>
      <c r="AY372" s="4">
        <v>18.7919463087248</v>
      </c>
      <c r="AZ372" s="4">
        <v>28.523489932885902</v>
      </c>
      <c r="BA372" s="4">
        <v>32.550335570469798</v>
      </c>
      <c r="BB372" s="38">
        <v>298</v>
      </c>
    </row>
    <row r="373" spans="1:54" x14ac:dyDescent="0.3">
      <c r="A373" s="31" t="s">
        <v>23</v>
      </c>
      <c r="B373" s="5" t="s">
        <v>8</v>
      </c>
      <c r="C373" s="5" t="s">
        <v>3</v>
      </c>
      <c r="D373" s="9">
        <v>64.686693548387098</v>
      </c>
      <c r="E373" s="8">
        <v>62.818109192050798</v>
      </c>
      <c r="F373" s="8">
        <v>22.267206477732799</v>
      </c>
      <c r="G373" s="3">
        <v>4.8582995951417001</v>
      </c>
      <c r="H373" s="4">
        <v>6.4777327935222697</v>
      </c>
      <c r="I373" s="4">
        <v>7.2874493927125501</v>
      </c>
      <c r="J373" s="4">
        <v>2.8340080971659898</v>
      </c>
      <c r="K373" s="4">
        <v>4.8582995951417001</v>
      </c>
      <c r="L373" s="4">
        <v>4.0485829959514197</v>
      </c>
      <c r="M373" s="4">
        <v>4.0485829959514197</v>
      </c>
      <c r="N373" s="4">
        <v>4.8582995951417001</v>
      </c>
      <c r="O373" s="4">
        <v>6.4777327935222697</v>
      </c>
      <c r="P373" s="4">
        <v>6.07287449392713</v>
      </c>
      <c r="Q373" s="4">
        <v>3.23886639676113</v>
      </c>
      <c r="R373" s="4">
        <v>4.8582995951417001</v>
      </c>
      <c r="S373" s="4">
        <v>4.8582995951417001</v>
      </c>
      <c r="T373" s="4">
        <v>6.07287449392713</v>
      </c>
      <c r="U373" s="4">
        <v>5.6680161943319796</v>
      </c>
      <c r="V373" s="4">
        <v>7.6923076923076898</v>
      </c>
      <c r="W373" s="4">
        <v>7.2874493927125501</v>
      </c>
      <c r="X373" s="4">
        <v>3.6437246963562799</v>
      </c>
      <c r="Y373" s="4">
        <v>8.0971659919028305</v>
      </c>
      <c r="Z373" s="4">
        <v>4.8582995951417001</v>
      </c>
      <c r="AA373" s="4">
        <v>8.50202429149798</v>
      </c>
      <c r="AB373" s="4">
        <v>2.8340080971659898</v>
      </c>
      <c r="AC373" s="4">
        <v>12.550607287449401</v>
      </c>
      <c r="AD373" s="4">
        <v>5.2631578947368398</v>
      </c>
      <c r="AE373" s="4">
        <v>4.4534412955465603</v>
      </c>
      <c r="AF373" s="4">
        <v>8.50202429149798</v>
      </c>
      <c r="AG373" s="4">
        <v>12.550607287449401</v>
      </c>
      <c r="AH373" s="4">
        <v>11.336032388664</v>
      </c>
      <c r="AI373" s="4">
        <v>13.765182186234799</v>
      </c>
      <c r="AJ373" s="4">
        <v>22.267206477732799</v>
      </c>
      <c r="AK373" s="4">
        <v>31.1740890688259</v>
      </c>
      <c r="AL373" s="4">
        <v>18.2186234817814</v>
      </c>
      <c r="AM373" s="4">
        <v>27.530364372469599</v>
      </c>
      <c r="AN373" s="4">
        <v>30.769230769230798</v>
      </c>
      <c r="AO373" s="4">
        <v>36.4372469635627</v>
      </c>
      <c r="AP373" s="4">
        <v>23.4817813765182</v>
      </c>
      <c r="AQ373" s="4">
        <v>9.3117408906882595</v>
      </c>
      <c r="AR373" s="4">
        <v>23.886639676113401</v>
      </c>
      <c r="AS373" s="4">
        <v>12.9554655870445</v>
      </c>
      <c r="AT373" s="4">
        <v>23.076923076923102</v>
      </c>
      <c r="AU373" s="4">
        <v>14.17004048583</v>
      </c>
      <c r="AV373" s="4">
        <v>12.9554655870445</v>
      </c>
      <c r="AW373" s="4">
        <v>20.242914979757099</v>
      </c>
      <c r="AX373" s="4">
        <v>8.9068825910931206</v>
      </c>
      <c r="AY373" s="4">
        <v>17.004048582995999</v>
      </c>
      <c r="AZ373" s="4">
        <v>30.364372469635601</v>
      </c>
      <c r="BA373" s="4">
        <v>23.076923076923102</v>
      </c>
      <c r="BB373" s="38">
        <v>248</v>
      </c>
    </row>
    <row r="374" spans="1:54" x14ac:dyDescent="0.3">
      <c r="A374" s="31" t="s">
        <v>23</v>
      </c>
      <c r="B374" s="5" t="s">
        <v>8</v>
      </c>
      <c r="C374" s="5" t="s">
        <v>4</v>
      </c>
      <c r="D374" s="9">
        <v>80.454999999999998</v>
      </c>
      <c r="E374" s="8">
        <v>60.585429440618803</v>
      </c>
      <c r="F374" s="8">
        <v>15.8333333333333</v>
      </c>
      <c r="G374" s="3">
        <v>1.6666666666666701</v>
      </c>
      <c r="H374" s="4">
        <v>6.6666666666666696</v>
      </c>
      <c r="I374" s="4">
        <v>5</v>
      </c>
      <c r="J374" s="4">
        <v>3.3333333333333299</v>
      </c>
      <c r="K374" s="4">
        <v>2.5</v>
      </c>
      <c r="L374" s="4">
        <v>4.1666666666666696</v>
      </c>
      <c r="M374" s="4">
        <v>0.83333333333333304</v>
      </c>
      <c r="N374" s="4">
        <v>1.6666666666666701</v>
      </c>
      <c r="O374" s="4">
        <v>3.3333333333333299</v>
      </c>
      <c r="P374" s="4">
        <v>1.6666666666666701</v>
      </c>
      <c r="Q374" s="4">
        <v>3.3333333333333299</v>
      </c>
      <c r="R374" s="4">
        <v>0.83333333333333304</v>
      </c>
      <c r="S374" s="4">
        <v>0.83333333333333304</v>
      </c>
      <c r="T374" s="4">
        <v>1.6666666666666701</v>
      </c>
      <c r="U374" s="4">
        <v>0.83333333333333304</v>
      </c>
      <c r="V374" s="4">
        <v>2.5</v>
      </c>
      <c r="W374" s="4">
        <v>1.6666666666666701</v>
      </c>
      <c r="X374" s="4">
        <v>0</v>
      </c>
      <c r="Y374" s="4">
        <v>4.1666666666666696</v>
      </c>
      <c r="Z374" s="4">
        <v>2.5</v>
      </c>
      <c r="AA374" s="4">
        <v>4.1666666666666696</v>
      </c>
      <c r="AB374" s="4">
        <v>1.6666666666666701</v>
      </c>
      <c r="AC374" s="4">
        <v>8.3333333333333304</v>
      </c>
      <c r="AD374" s="4">
        <v>0</v>
      </c>
      <c r="AE374" s="4">
        <v>0.83333333333333304</v>
      </c>
      <c r="AF374" s="4">
        <v>5</v>
      </c>
      <c r="AG374" s="4">
        <v>5.8333333333333304</v>
      </c>
      <c r="AH374" s="4">
        <v>14.1666666666667</v>
      </c>
      <c r="AI374" s="4">
        <v>19.1666666666667</v>
      </c>
      <c r="AJ374" s="4">
        <v>18.3333333333333</v>
      </c>
      <c r="AK374" s="4">
        <v>25</v>
      </c>
      <c r="AL374" s="4">
        <v>10.8333333333333</v>
      </c>
      <c r="AM374" s="4">
        <v>20</v>
      </c>
      <c r="AN374" s="4">
        <v>25.8333333333333</v>
      </c>
      <c r="AO374" s="4">
        <v>25</v>
      </c>
      <c r="AP374" s="4">
        <v>24.1666666666667</v>
      </c>
      <c r="AQ374" s="4">
        <v>8.3333333333333304</v>
      </c>
      <c r="AR374" s="4">
        <v>16.6666666666667</v>
      </c>
      <c r="AS374" s="4">
        <v>10.8333333333333</v>
      </c>
      <c r="AT374" s="4">
        <v>25.8333333333333</v>
      </c>
      <c r="AU374" s="4">
        <v>12.5</v>
      </c>
      <c r="AV374" s="4">
        <v>15.8333333333333</v>
      </c>
      <c r="AW374" s="4">
        <v>17.5</v>
      </c>
      <c r="AX374" s="4">
        <v>5.8333333333333304</v>
      </c>
      <c r="AY374" s="4">
        <v>15.8333333333333</v>
      </c>
      <c r="AZ374" s="4">
        <v>19.1666666666667</v>
      </c>
      <c r="BA374" s="4">
        <v>12.5</v>
      </c>
      <c r="BB374" s="38">
        <v>120</v>
      </c>
    </row>
    <row r="375" spans="1:54" x14ac:dyDescent="0.3">
      <c r="A375" s="31" t="s">
        <v>23</v>
      </c>
      <c r="B375" s="5" t="s">
        <v>8</v>
      </c>
      <c r="C375" s="5" t="s">
        <v>5</v>
      </c>
      <c r="D375" s="9">
        <v>81.684210526315795</v>
      </c>
      <c r="E375" s="8">
        <v>58.502088971549497</v>
      </c>
      <c r="F375" s="8">
        <v>16</v>
      </c>
      <c r="G375" s="3">
        <v>2.6666666666666701</v>
      </c>
      <c r="H375" s="4">
        <v>4</v>
      </c>
      <c r="I375" s="4">
        <v>9.3333333333333304</v>
      </c>
      <c r="J375" s="4">
        <v>0</v>
      </c>
      <c r="K375" s="4">
        <v>4</v>
      </c>
      <c r="L375" s="4">
        <v>1.3333333333333299</v>
      </c>
      <c r="M375" s="4">
        <v>2.6666666666666701</v>
      </c>
      <c r="N375" s="4">
        <v>2.6666666666666701</v>
      </c>
      <c r="O375" s="4">
        <v>4</v>
      </c>
      <c r="P375" s="4">
        <v>1.3333333333333299</v>
      </c>
      <c r="Q375" s="4">
        <v>4</v>
      </c>
      <c r="R375" s="4">
        <v>2.6666666666666701</v>
      </c>
      <c r="S375" s="4">
        <v>4</v>
      </c>
      <c r="T375" s="4">
        <v>1.3333333333333299</v>
      </c>
      <c r="U375" s="4">
        <v>5.3333333333333304</v>
      </c>
      <c r="V375" s="4">
        <v>5.3333333333333304</v>
      </c>
      <c r="W375" s="4">
        <v>1.3333333333333299</v>
      </c>
      <c r="X375" s="4">
        <v>2.6666666666666701</v>
      </c>
      <c r="Y375" s="4">
        <v>5.3333333333333304</v>
      </c>
      <c r="Z375" s="4">
        <v>2.6666666666666701</v>
      </c>
      <c r="AA375" s="4">
        <v>1.3333333333333299</v>
      </c>
      <c r="AB375" s="4">
        <v>4</v>
      </c>
      <c r="AC375" s="4">
        <v>9.3333333333333304</v>
      </c>
      <c r="AD375" s="4">
        <v>1.3333333333333299</v>
      </c>
      <c r="AE375" s="4">
        <v>2.6666666666666701</v>
      </c>
      <c r="AF375" s="4">
        <v>6.6666666666666696</v>
      </c>
      <c r="AG375" s="4">
        <v>10.6666666666667</v>
      </c>
      <c r="AH375" s="4">
        <v>5.3333333333333304</v>
      </c>
      <c r="AI375" s="4">
        <v>13.3333333333333</v>
      </c>
      <c r="AJ375" s="4">
        <v>21.3333333333333</v>
      </c>
      <c r="AK375" s="4">
        <v>29.3333333333333</v>
      </c>
      <c r="AL375" s="4">
        <v>16</v>
      </c>
      <c r="AM375" s="4">
        <v>21.3333333333333</v>
      </c>
      <c r="AN375" s="4">
        <v>26.6666666666667</v>
      </c>
      <c r="AO375" s="4">
        <v>28</v>
      </c>
      <c r="AP375" s="4">
        <v>16</v>
      </c>
      <c r="AQ375" s="4">
        <v>6.6666666666666696</v>
      </c>
      <c r="AR375" s="4">
        <v>21.3333333333333</v>
      </c>
      <c r="AS375" s="4">
        <v>13.3333333333333</v>
      </c>
      <c r="AT375" s="4">
        <v>29.3333333333333</v>
      </c>
      <c r="AU375" s="4">
        <v>13.3333333333333</v>
      </c>
      <c r="AV375" s="4">
        <v>13.3333333333333</v>
      </c>
      <c r="AW375" s="4">
        <v>9.3333333333333304</v>
      </c>
      <c r="AX375" s="4">
        <v>6.6666666666666696</v>
      </c>
      <c r="AY375" s="4">
        <v>14.6666666666667</v>
      </c>
      <c r="AZ375" s="4">
        <v>22.6666666666667</v>
      </c>
      <c r="BA375" s="4">
        <v>14.6666666666667</v>
      </c>
      <c r="BB375" s="38">
        <v>76</v>
      </c>
    </row>
    <row r="376" spans="1:54" x14ac:dyDescent="0.3">
      <c r="A376" s="31" t="s">
        <v>23</v>
      </c>
      <c r="B376" s="5" t="s">
        <v>8</v>
      </c>
      <c r="C376" s="5" t="s">
        <v>6</v>
      </c>
      <c r="D376" s="9">
        <v>89.15</v>
      </c>
      <c r="E376" s="8">
        <v>44.889147778001899</v>
      </c>
      <c r="F376" s="8">
        <v>5.5555555555555598</v>
      </c>
      <c r="G376" s="3">
        <v>5.5555555555555598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5.5555555555555598</v>
      </c>
      <c r="N376" s="4">
        <v>5.5555555555555598</v>
      </c>
      <c r="O376" s="4">
        <v>0</v>
      </c>
      <c r="P376" s="4">
        <v>5.5555555555555598</v>
      </c>
      <c r="Q376" s="4">
        <v>5.5555555555555598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5.5555555555555598</v>
      </c>
      <c r="Z376" s="4">
        <v>5.5555555555555598</v>
      </c>
      <c r="AA376" s="4">
        <v>5.5555555555555598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5.5555555555555598</v>
      </c>
      <c r="AH376" s="4">
        <v>11.1111111111111</v>
      </c>
      <c r="AI376" s="4">
        <v>5.5555555555555598</v>
      </c>
      <c r="AJ376" s="4">
        <v>11.1111111111111</v>
      </c>
      <c r="AK376" s="4">
        <v>11.1111111111111</v>
      </c>
      <c r="AL376" s="4">
        <v>16.6666666666667</v>
      </c>
      <c r="AM376" s="4">
        <v>16.6666666666667</v>
      </c>
      <c r="AN376" s="4">
        <v>22.2222222222222</v>
      </c>
      <c r="AO376" s="4">
        <v>27.7777777777778</v>
      </c>
      <c r="AP376" s="4">
        <v>5.5555555555555598</v>
      </c>
      <c r="AQ376" s="4">
        <v>0</v>
      </c>
      <c r="AR376" s="4">
        <v>11.1111111111111</v>
      </c>
      <c r="AS376" s="4">
        <v>0</v>
      </c>
      <c r="AT376" s="4">
        <v>33.3333333333333</v>
      </c>
      <c r="AU376" s="4">
        <v>0</v>
      </c>
      <c r="AV376" s="4">
        <v>16.6666666666667</v>
      </c>
      <c r="AW376" s="4">
        <v>11.1111111111111</v>
      </c>
      <c r="AX376" s="4">
        <v>0</v>
      </c>
      <c r="AY376" s="4">
        <v>16.6666666666667</v>
      </c>
      <c r="AZ376" s="4">
        <v>11.1111111111111</v>
      </c>
      <c r="BA376" s="4">
        <v>5.5555555555555598</v>
      </c>
      <c r="BB376" s="38">
        <v>18</v>
      </c>
    </row>
    <row r="377" spans="1:54" x14ac:dyDescent="0.3">
      <c r="A377" s="31" t="s">
        <v>23</v>
      </c>
      <c r="B377" s="5" t="s">
        <v>8</v>
      </c>
      <c r="C377" s="5" t="s">
        <v>7</v>
      </c>
      <c r="D377" s="9">
        <v>99.066666666666706</v>
      </c>
      <c r="E377" s="8">
        <v>39.451675080618202</v>
      </c>
      <c r="F377" s="8">
        <v>0</v>
      </c>
      <c r="G377" s="3">
        <v>0</v>
      </c>
      <c r="H377" s="4">
        <v>0</v>
      </c>
      <c r="I377" s="4">
        <v>0</v>
      </c>
      <c r="J377" s="4">
        <v>0</v>
      </c>
      <c r="K377" s="4">
        <v>0</v>
      </c>
      <c r="L377" s="4">
        <v>16.6666666666667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16.6666666666667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33.3333333333333</v>
      </c>
      <c r="AD377" s="4">
        <v>0</v>
      </c>
      <c r="AE377" s="4">
        <v>0</v>
      </c>
      <c r="AF377" s="4">
        <v>0</v>
      </c>
      <c r="AG377" s="4">
        <v>16.6666666666667</v>
      </c>
      <c r="AH377" s="4">
        <v>0</v>
      </c>
      <c r="AI377" s="4">
        <v>16.6666666666667</v>
      </c>
      <c r="AJ377" s="4">
        <v>0</v>
      </c>
      <c r="AK377" s="4">
        <v>16.6666666666667</v>
      </c>
      <c r="AL377" s="4">
        <v>0</v>
      </c>
      <c r="AM377" s="4">
        <v>33.3333333333333</v>
      </c>
      <c r="AN377" s="4">
        <v>0</v>
      </c>
      <c r="AO377" s="4">
        <v>16.6666666666667</v>
      </c>
      <c r="AP377" s="4">
        <v>16.6666666666667</v>
      </c>
      <c r="AQ377" s="4">
        <v>0</v>
      </c>
      <c r="AR377" s="4">
        <v>16.6666666666667</v>
      </c>
      <c r="AS377" s="4">
        <v>0</v>
      </c>
      <c r="AT377" s="4">
        <v>16.6666666666667</v>
      </c>
      <c r="AU377" s="4">
        <v>0</v>
      </c>
      <c r="AV377" s="4">
        <v>0</v>
      </c>
      <c r="AW377" s="4">
        <v>0</v>
      </c>
      <c r="AX377" s="4">
        <v>0</v>
      </c>
      <c r="AY377" s="4">
        <v>16.6666666666667</v>
      </c>
      <c r="AZ377" s="4">
        <v>0</v>
      </c>
      <c r="BA377" s="4">
        <v>16.6666666666667</v>
      </c>
      <c r="BB377" s="38">
        <v>6</v>
      </c>
    </row>
    <row r="378" spans="1:54" x14ac:dyDescent="0.3">
      <c r="A378" s="31" t="s">
        <v>23</v>
      </c>
      <c r="B378" s="5" t="s">
        <v>9</v>
      </c>
      <c r="C378" s="5" t="s">
        <v>168</v>
      </c>
      <c r="D378" s="9">
        <v>72.530597560591801</v>
      </c>
      <c r="E378" s="8">
        <v>62.474753610173899</v>
      </c>
      <c r="F378" s="8">
        <v>19.786582880875098</v>
      </c>
      <c r="G378" s="3">
        <v>1.87524144971142</v>
      </c>
      <c r="H378" s="4">
        <v>7.9490624538971302</v>
      </c>
      <c r="I378" s="4">
        <v>4.9184028886369804</v>
      </c>
      <c r="J378" s="4">
        <v>1.4772091497995501</v>
      </c>
      <c r="K378" s="4">
        <v>3.1812402648919602</v>
      </c>
      <c r="L378" s="4">
        <v>2.3711072670170301</v>
      </c>
      <c r="M378" s="4">
        <v>3.18045266130905</v>
      </c>
      <c r="N378" s="4">
        <v>3.3219576721922501</v>
      </c>
      <c r="O378" s="4">
        <v>3.2598840576721599</v>
      </c>
      <c r="P378" s="4">
        <v>3.4519965847548999</v>
      </c>
      <c r="Q378" s="4">
        <v>2.4213422602747898</v>
      </c>
      <c r="R378" s="4">
        <v>2.51392364205249</v>
      </c>
      <c r="S378" s="4">
        <v>3.40402119201539</v>
      </c>
      <c r="T378" s="4">
        <v>1.67377337899275</v>
      </c>
      <c r="U378" s="4">
        <v>1.77354243790855</v>
      </c>
      <c r="V378" s="4">
        <v>5.4765183237823702</v>
      </c>
      <c r="W378" s="4">
        <v>4.0749330146197504</v>
      </c>
      <c r="X378" s="4">
        <v>1.36120654872643</v>
      </c>
      <c r="Y378" s="4">
        <v>5.1113789065368698</v>
      </c>
      <c r="Z378" s="4">
        <v>3.21412446477831</v>
      </c>
      <c r="AA378" s="4">
        <v>5.0462766570935003</v>
      </c>
      <c r="AB378" s="4">
        <v>1.3344374384323501</v>
      </c>
      <c r="AC378" s="4">
        <v>8.7991142213259508</v>
      </c>
      <c r="AD378" s="4">
        <v>1.90255070420195</v>
      </c>
      <c r="AE378" s="4">
        <v>2.8714363671393599</v>
      </c>
      <c r="AF378" s="4">
        <v>5.3713202629351402</v>
      </c>
      <c r="AG378" s="4">
        <v>5.8918398391725599</v>
      </c>
      <c r="AH378" s="4">
        <v>27.6593801291374</v>
      </c>
      <c r="AI378" s="4">
        <v>12.2106217375937</v>
      </c>
      <c r="AJ378" s="4">
        <v>19.198447525372099</v>
      </c>
      <c r="AK378" s="4">
        <v>32.242560402762898</v>
      </c>
      <c r="AL378" s="4">
        <v>16.623605696515199</v>
      </c>
      <c r="AM378" s="4">
        <v>20.902281661282998</v>
      </c>
      <c r="AN378" s="4">
        <v>23.692311839969399</v>
      </c>
      <c r="AO378" s="4">
        <v>23.265436651743801</v>
      </c>
      <c r="AP378" s="4">
        <v>23.725513869264201</v>
      </c>
      <c r="AQ378" s="4">
        <v>11.5360912903742</v>
      </c>
      <c r="AR378" s="4">
        <v>21.382324899696801</v>
      </c>
      <c r="AS378" s="4">
        <v>13.9667163684146</v>
      </c>
      <c r="AT378" s="4">
        <v>13.952000721609901</v>
      </c>
      <c r="AU378" s="4">
        <v>18.809509719512601</v>
      </c>
      <c r="AV378" s="4">
        <v>13.612426965307399</v>
      </c>
      <c r="AW378" s="4">
        <v>23.299035192501901</v>
      </c>
      <c r="AX378" s="4">
        <v>10.9967644578576</v>
      </c>
      <c r="AY378" s="4">
        <v>15.6585465974541</v>
      </c>
      <c r="AZ378" s="4">
        <v>19.1368913704109</v>
      </c>
      <c r="BA378" s="4">
        <v>29.241915969406801</v>
      </c>
      <c r="BB378" s="38">
        <v>1025</v>
      </c>
    </row>
    <row r="379" spans="1:54" x14ac:dyDescent="0.3">
      <c r="A379" s="31" t="s">
        <v>23</v>
      </c>
      <c r="B379" s="5" t="s">
        <v>9</v>
      </c>
      <c r="C379" s="5" t="s">
        <v>1</v>
      </c>
      <c r="D379" s="9">
        <v>54.796024464831802</v>
      </c>
      <c r="E379" s="8">
        <v>61.618769171478803</v>
      </c>
      <c r="F379" s="8">
        <v>27.82874617737</v>
      </c>
      <c r="G379" s="3">
        <v>2.75229357798165</v>
      </c>
      <c r="H379" s="4">
        <v>12.5382262996942</v>
      </c>
      <c r="I379" s="4">
        <v>7.9510703363914397</v>
      </c>
      <c r="J379" s="4">
        <v>2.44648318042813</v>
      </c>
      <c r="K379" s="4">
        <v>5.1987767584097897</v>
      </c>
      <c r="L379" s="4">
        <v>3.05810397553517</v>
      </c>
      <c r="M379" s="4">
        <v>6.4220183486238502</v>
      </c>
      <c r="N379" s="4">
        <v>7.0336391437308903</v>
      </c>
      <c r="O379" s="4">
        <v>5.5045871559632999</v>
      </c>
      <c r="P379" s="4">
        <v>6.7278287461773703</v>
      </c>
      <c r="Q379" s="4">
        <v>3.6697247706421998</v>
      </c>
      <c r="R379" s="4">
        <v>4.5871559633027497</v>
      </c>
      <c r="S379" s="4">
        <v>6.11620795107034</v>
      </c>
      <c r="T379" s="4">
        <v>2.75229357798165</v>
      </c>
      <c r="U379" s="4">
        <v>2.75229357798165</v>
      </c>
      <c r="V379" s="4">
        <v>8.5626911314984699</v>
      </c>
      <c r="W379" s="4">
        <v>7.0336391437308903</v>
      </c>
      <c r="X379" s="4">
        <v>2.75229357798165</v>
      </c>
      <c r="Y379" s="4">
        <v>7.0336391437308903</v>
      </c>
      <c r="Z379" s="4">
        <v>7.3394495412843996</v>
      </c>
      <c r="AA379" s="4">
        <v>9.4801223241590193</v>
      </c>
      <c r="AB379" s="4">
        <v>1.5290519877675799</v>
      </c>
      <c r="AC379" s="4">
        <v>10.703363914373099</v>
      </c>
      <c r="AD379" s="4">
        <v>3.36391437308869</v>
      </c>
      <c r="AE379" s="4">
        <v>6.11620795107034</v>
      </c>
      <c r="AF379" s="4">
        <v>7.6452599388379197</v>
      </c>
      <c r="AG379" s="4">
        <v>12.2324159021407</v>
      </c>
      <c r="AH379" s="4">
        <v>37.920489296636099</v>
      </c>
      <c r="AI379" s="4">
        <v>11.620795107033601</v>
      </c>
      <c r="AJ379" s="4">
        <v>24.4648318042813</v>
      </c>
      <c r="AK379" s="4">
        <v>39.1437308868502</v>
      </c>
      <c r="AL379" s="4">
        <v>24.7706422018349</v>
      </c>
      <c r="AM379" s="4">
        <v>26.605504587155998</v>
      </c>
      <c r="AN379" s="4">
        <v>27.5229357798165</v>
      </c>
      <c r="AO379" s="4">
        <v>32.415902140672799</v>
      </c>
      <c r="AP379" s="4">
        <v>32.415902140672799</v>
      </c>
      <c r="AQ379" s="4">
        <v>14.9847094801223</v>
      </c>
      <c r="AR379" s="4">
        <v>29.357798165137599</v>
      </c>
      <c r="AS379" s="4">
        <v>13.4556574923547</v>
      </c>
      <c r="AT379" s="4">
        <v>13.7614678899083</v>
      </c>
      <c r="AU379" s="4">
        <v>25.688073394495401</v>
      </c>
      <c r="AV379" s="4">
        <v>15.2905198776758</v>
      </c>
      <c r="AW379" s="4">
        <v>33.3333333333333</v>
      </c>
      <c r="AX379" s="4">
        <v>14.678899082568799</v>
      </c>
      <c r="AY379" s="4">
        <v>16.5137614678899</v>
      </c>
      <c r="AZ379" s="4">
        <v>23.547400611620802</v>
      </c>
      <c r="BA379" s="4">
        <v>43.119266055045898</v>
      </c>
      <c r="BB379" s="38">
        <v>327</v>
      </c>
    </row>
    <row r="380" spans="1:54" x14ac:dyDescent="0.3">
      <c r="A380" s="31" t="s">
        <v>23</v>
      </c>
      <c r="B380" s="5" t="s">
        <v>9</v>
      </c>
      <c r="C380" s="5" t="s">
        <v>2</v>
      </c>
      <c r="D380" s="9">
        <v>72.346768060836496</v>
      </c>
      <c r="E380" s="8">
        <v>61.696599890009999</v>
      </c>
      <c r="F380" s="8">
        <v>19.391634980988599</v>
      </c>
      <c r="G380" s="3">
        <v>1.90114068441065</v>
      </c>
      <c r="H380" s="4">
        <v>9.8859315589353596</v>
      </c>
      <c r="I380" s="4">
        <v>4.9429657794676798</v>
      </c>
      <c r="J380" s="4">
        <v>1.5209125475285199</v>
      </c>
      <c r="K380" s="4">
        <v>3.8022813688212902</v>
      </c>
      <c r="L380" s="4">
        <v>3.04182509505703</v>
      </c>
      <c r="M380" s="4">
        <v>3.4220532319391599</v>
      </c>
      <c r="N380" s="4">
        <v>2.2813688212927801</v>
      </c>
      <c r="O380" s="4">
        <v>3.4220532319391599</v>
      </c>
      <c r="P380" s="4">
        <v>3.04182509505703</v>
      </c>
      <c r="Q380" s="4">
        <v>2.2813688212927801</v>
      </c>
      <c r="R380" s="4">
        <v>3.4220532319391599</v>
      </c>
      <c r="S380" s="4">
        <v>3.4220532319391599</v>
      </c>
      <c r="T380" s="4">
        <v>1.5209125475285199</v>
      </c>
      <c r="U380" s="4">
        <v>1.90114068441065</v>
      </c>
      <c r="V380" s="4">
        <v>7.9847908745247196</v>
      </c>
      <c r="W380" s="4">
        <v>4.1825095057034201</v>
      </c>
      <c r="X380" s="4">
        <v>1.14068441064639</v>
      </c>
      <c r="Y380" s="4">
        <v>5.3231939163498101</v>
      </c>
      <c r="Z380" s="4">
        <v>2.6615969581749099</v>
      </c>
      <c r="AA380" s="4">
        <v>5.7034220532319404</v>
      </c>
      <c r="AB380" s="4">
        <v>1.5209125475285199</v>
      </c>
      <c r="AC380" s="4">
        <v>12.9277566539924</v>
      </c>
      <c r="AD380" s="4">
        <v>1.5209125475285199</v>
      </c>
      <c r="AE380" s="4">
        <v>3.04182509505703</v>
      </c>
      <c r="AF380" s="4">
        <v>5.3231939163498101</v>
      </c>
      <c r="AG380" s="4">
        <v>5.3231939163498101</v>
      </c>
      <c r="AH380" s="4">
        <v>32.319391634981002</v>
      </c>
      <c r="AI380" s="4">
        <v>11.787072243346</v>
      </c>
      <c r="AJ380" s="4">
        <v>17.4904942965779</v>
      </c>
      <c r="AK380" s="4">
        <v>34.220532319391602</v>
      </c>
      <c r="AL380" s="4">
        <v>13.6882129277567</v>
      </c>
      <c r="AM380" s="4">
        <v>20.1520912547529</v>
      </c>
      <c r="AN380" s="4">
        <v>25.095057034220499</v>
      </c>
      <c r="AO380" s="4">
        <v>25.095057034220499</v>
      </c>
      <c r="AP380" s="4">
        <v>25.855513307984801</v>
      </c>
      <c r="AQ380" s="4">
        <v>10.646387832699601</v>
      </c>
      <c r="AR380" s="4">
        <v>22.053231939163499</v>
      </c>
      <c r="AS380" s="4">
        <v>15.9695817490494</v>
      </c>
      <c r="AT380" s="4">
        <v>12.547528517110299</v>
      </c>
      <c r="AU380" s="4">
        <v>23.1939163498099</v>
      </c>
      <c r="AV380" s="4">
        <v>10.646387832699601</v>
      </c>
      <c r="AW380" s="4">
        <v>25.475285171102701</v>
      </c>
      <c r="AX380" s="4">
        <v>8.7452471482889695</v>
      </c>
      <c r="AY380" s="4">
        <v>14.828897338402999</v>
      </c>
      <c r="AZ380" s="4">
        <v>20.532319391634999</v>
      </c>
      <c r="BA380" s="4">
        <v>31.178707224334602</v>
      </c>
      <c r="BB380" s="38">
        <v>263</v>
      </c>
    </row>
    <row r="381" spans="1:54" x14ac:dyDescent="0.3">
      <c r="A381" s="31" t="s">
        <v>23</v>
      </c>
      <c r="B381" s="5" t="s">
        <v>9</v>
      </c>
      <c r="C381" s="5" t="s">
        <v>3</v>
      </c>
      <c r="D381" s="9">
        <v>82.834196891191695</v>
      </c>
      <c r="E381" s="8">
        <v>57.903724616658899</v>
      </c>
      <c r="F381" s="8">
        <v>12.435233160621801</v>
      </c>
      <c r="G381" s="3">
        <v>1.03626943005181</v>
      </c>
      <c r="H381" s="4">
        <v>2.59067357512953</v>
      </c>
      <c r="I381" s="4">
        <v>3.1088082901554399</v>
      </c>
      <c r="J381" s="4">
        <v>0.51813471502590702</v>
      </c>
      <c r="K381" s="4">
        <v>2.0725388601036299</v>
      </c>
      <c r="L381" s="4">
        <v>0.51813471502590702</v>
      </c>
      <c r="M381" s="4">
        <v>1.03626943005181</v>
      </c>
      <c r="N381" s="4">
        <v>2.59067357512953</v>
      </c>
      <c r="O381" s="4">
        <v>2.0725388601036299</v>
      </c>
      <c r="P381" s="4">
        <v>2.0725388601036299</v>
      </c>
      <c r="Q381" s="4">
        <v>1.03626943005181</v>
      </c>
      <c r="R381" s="4">
        <v>0.51813471502590702</v>
      </c>
      <c r="S381" s="4">
        <v>1.55440414507772</v>
      </c>
      <c r="T381" s="4">
        <v>1.55440414507772</v>
      </c>
      <c r="U381" s="4">
        <v>0.51813471502590702</v>
      </c>
      <c r="V381" s="4">
        <v>1.03626943005181</v>
      </c>
      <c r="W381" s="4">
        <v>2.59067357512953</v>
      </c>
      <c r="X381" s="4">
        <v>0.51813471502590702</v>
      </c>
      <c r="Y381" s="4">
        <v>4.6632124352331603</v>
      </c>
      <c r="Z381" s="4">
        <v>2.0725388601036299</v>
      </c>
      <c r="AA381" s="4">
        <v>2.0725388601036299</v>
      </c>
      <c r="AB381" s="4">
        <v>0</v>
      </c>
      <c r="AC381" s="4">
        <v>4.6632124352331603</v>
      </c>
      <c r="AD381" s="4">
        <v>0</v>
      </c>
      <c r="AE381" s="4">
        <v>0</v>
      </c>
      <c r="AF381" s="4">
        <v>4.6632124352331603</v>
      </c>
      <c r="AG381" s="4">
        <v>4.14507772020725</v>
      </c>
      <c r="AH381" s="4">
        <v>19.1709844559585</v>
      </c>
      <c r="AI381" s="4">
        <v>12.9533678756477</v>
      </c>
      <c r="AJ381" s="4">
        <v>14.507772020725399</v>
      </c>
      <c r="AK381" s="4">
        <v>31.088082901554401</v>
      </c>
      <c r="AL381" s="4">
        <v>12.9533678756477</v>
      </c>
      <c r="AM381" s="4">
        <v>18.134715025906701</v>
      </c>
      <c r="AN381" s="4">
        <v>20.7253886010363</v>
      </c>
      <c r="AO381" s="4">
        <v>15.5440414507772</v>
      </c>
      <c r="AP381" s="4">
        <v>18.134715025906701</v>
      </c>
      <c r="AQ381" s="4">
        <v>6.7357512953367902</v>
      </c>
      <c r="AR381" s="4">
        <v>15.5440414507772</v>
      </c>
      <c r="AS381" s="4">
        <v>9.3264248704663206</v>
      </c>
      <c r="AT381" s="4">
        <v>12.9533678756477</v>
      </c>
      <c r="AU381" s="4">
        <v>8.8082901554404103</v>
      </c>
      <c r="AV381" s="4">
        <v>11.3989637305699</v>
      </c>
      <c r="AW381" s="4">
        <v>17.098445595854901</v>
      </c>
      <c r="AX381" s="4">
        <v>9.8445595854922292</v>
      </c>
      <c r="AY381" s="4">
        <v>13.9896373056995</v>
      </c>
      <c r="AZ381" s="4">
        <v>16.062176165803098</v>
      </c>
      <c r="BA381" s="4">
        <v>21.7616580310881</v>
      </c>
      <c r="BB381" s="38">
        <v>193</v>
      </c>
    </row>
    <row r="382" spans="1:54" x14ac:dyDescent="0.3">
      <c r="A382" s="31" t="s">
        <v>23</v>
      </c>
      <c r="B382" s="5" t="s">
        <v>9</v>
      </c>
      <c r="C382" s="5" t="s">
        <v>4</v>
      </c>
      <c r="D382" s="9">
        <v>85.212977099236596</v>
      </c>
      <c r="E382" s="8">
        <v>60.886752881503902</v>
      </c>
      <c r="F382" s="8">
        <v>15.267175572519101</v>
      </c>
      <c r="G382" s="3">
        <v>2.2900763358778602</v>
      </c>
      <c r="H382" s="4">
        <v>8.3969465648855</v>
      </c>
      <c r="I382" s="4">
        <v>5.3435114503816799</v>
      </c>
      <c r="J382" s="4">
        <v>1.5267175572519101</v>
      </c>
      <c r="K382" s="4">
        <v>2.2900763358778602</v>
      </c>
      <c r="L382" s="4">
        <v>3.0534351145038201</v>
      </c>
      <c r="M382" s="4">
        <v>1.5267175572519101</v>
      </c>
      <c r="N382" s="4">
        <v>0.76335877862595403</v>
      </c>
      <c r="O382" s="4">
        <v>0.76335877862595403</v>
      </c>
      <c r="P382" s="4">
        <v>2.2900763358778602</v>
      </c>
      <c r="Q382" s="4">
        <v>2.2900763358778602</v>
      </c>
      <c r="R382" s="4">
        <v>0</v>
      </c>
      <c r="S382" s="4">
        <v>2.2900763358778602</v>
      </c>
      <c r="T382" s="4">
        <v>0.76335877862595403</v>
      </c>
      <c r="U382" s="4">
        <v>1.5267175572519101</v>
      </c>
      <c r="V382" s="4">
        <v>3.0534351145038201</v>
      </c>
      <c r="W382" s="4">
        <v>3.0534351145038201</v>
      </c>
      <c r="X382" s="4">
        <v>0</v>
      </c>
      <c r="Y382" s="4">
        <v>4.5801526717557204</v>
      </c>
      <c r="Z382" s="4">
        <v>0.76335877862595403</v>
      </c>
      <c r="AA382" s="4">
        <v>3.8167938931297698</v>
      </c>
      <c r="AB382" s="4">
        <v>1.5267175572519101</v>
      </c>
      <c r="AC382" s="4">
        <v>6.8702290076335899</v>
      </c>
      <c r="AD382" s="4">
        <v>3.0534351145038201</v>
      </c>
      <c r="AE382" s="4">
        <v>2.2900763358778602</v>
      </c>
      <c r="AF382" s="4">
        <v>5.3435114503816799</v>
      </c>
      <c r="AG382" s="4">
        <v>0.76335877862595403</v>
      </c>
      <c r="AH382" s="4">
        <v>12.9770992366412</v>
      </c>
      <c r="AI382" s="4">
        <v>10.687022900763401</v>
      </c>
      <c r="AJ382" s="4">
        <v>18.320610687022899</v>
      </c>
      <c r="AK382" s="4">
        <v>27.480916030534399</v>
      </c>
      <c r="AL382" s="4">
        <v>12.2137404580153</v>
      </c>
      <c r="AM382" s="4">
        <v>14.503816793893099</v>
      </c>
      <c r="AN382" s="4">
        <v>17.5572519083969</v>
      </c>
      <c r="AO382" s="4">
        <v>16.793893129771</v>
      </c>
      <c r="AP382" s="4">
        <v>19.083969465648899</v>
      </c>
      <c r="AQ382" s="4">
        <v>9.1603053435114496</v>
      </c>
      <c r="AR382" s="4">
        <v>17.5572519083969</v>
      </c>
      <c r="AS382" s="4">
        <v>12.2137404580153</v>
      </c>
      <c r="AT382" s="4">
        <v>13.740458015267199</v>
      </c>
      <c r="AU382" s="4">
        <v>10.687022900763401</v>
      </c>
      <c r="AV382" s="4">
        <v>13.740458015267199</v>
      </c>
      <c r="AW382" s="4">
        <v>16.793893129771</v>
      </c>
      <c r="AX382" s="4">
        <v>7.6335877862595396</v>
      </c>
      <c r="AY382" s="4">
        <v>13.740458015267199</v>
      </c>
      <c r="AZ382" s="4">
        <v>11.450381679389301</v>
      </c>
      <c r="BA382" s="4">
        <v>15.267175572519101</v>
      </c>
      <c r="BB382" s="38">
        <v>131</v>
      </c>
    </row>
    <row r="383" spans="1:54" x14ac:dyDescent="0.3">
      <c r="A383" s="31" t="s">
        <v>23</v>
      </c>
      <c r="B383" s="5" t="s">
        <v>9</v>
      </c>
      <c r="C383" s="5" t="s">
        <v>5</v>
      </c>
      <c r="D383" s="9">
        <v>86.0902777777778</v>
      </c>
      <c r="E383" s="8">
        <v>61.535628428731698</v>
      </c>
      <c r="F383" s="8">
        <v>13.8888888888889</v>
      </c>
      <c r="G383" s="3">
        <v>0</v>
      </c>
      <c r="H383" s="4">
        <v>1.3888888888888899</v>
      </c>
      <c r="I383" s="4">
        <v>1.3888888888888899</v>
      </c>
      <c r="J383" s="4">
        <v>1.3888888888888899</v>
      </c>
      <c r="K383" s="4">
        <v>0</v>
      </c>
      <c r="L383" s="4">
        <v>2.7777777777777799</v>
      </c>
      <c r="M383" s="4">
        <v>1.3888888888888899</v>
      </c>
      <c r="N383" s="4">
        <v>2.7777777777777799</v>
      </c>
      <c r="O383" s="4">
        <v>2.7777777777777799</v>
      </c>
      <c r="P383" s="4">
        <v>1.3888888888888899</v>
      </c>
      <c r="Q383" s="4">
        <v>2.7777777777777799</v>
      </c>
      <c r="R383" s="4">
        <v>1.3888888888888899</v>
      </c>
      <c r="S383" s="4">
        <v>1.3888888888888899</v>
      </c>
      <c r="T383" s="4">
        <v>1.3888888888888899</v>
      </c>
      <c r="U383" s="4">
        <v>1.3888888888888899</v>
      </c>
      <c r="V383" s="4">
        <v>2.7777777777777799</v>
      </c>
      <c r="W383" s="4">
        <v>0</v>
      </c>
      <c r="X383" s="4">
        <v>1.3888888888888899</v>
      </c>
      <c r="Y383" s="4">
        <v>2.7777777777777799</v>
      </c>
      <c r="Z383" s="4">
        <v>0</v>
      </c>
      <c r="AA383" s="4">
        <v>0</v>
      </c>
      <c r="AB383" s="4">
        <v>2.7777777777777799</v>
      </c>
      <c r="AC383" s="4">
        <v>4.1666666666666696</v>
      </c>
      <c r="AD383" s="4">
        <v>1.3888888888888899</v>
      </c>
      <c r="AE383" s="4">
        <v>1.3888888888888899</v>
      </c>
      <c r="AF383" s="4">
        <v>1.3888888888888899</v>
      </c>
      <c r="AG383" s="4">
        <v>2.7777777777777799</v>
      </c>
      <c r="AH383" s="4">
        <v>23.6111111111111</v>
      </c>
      <c r="AI383" s="4">
        <v>11.1111111111111</v>
      </c>
      <c r="AJ383" s="4">
        <v>16.6666666666667</v>
      </c>
      <c r="AK383" s="4">
        <v>19.4444444444444</v>
      </c>
      <c r="AL383" s="4">
        <v>12.5</v>
      </c>
      <c r="AM383" s="4">
        <v>19.4444444444444</v>
      </c>
      <c r="AN383" s="4">
        <v>23.6111111111111</v>
      </c>
      <c r="AO383" s="4">
        <v>16.6666666666667</v>
      </c>
      <c r="AP383" s="4">
        <v>12.5</v>
      </c>
      <c r="AQ383" s="4">
        <v>12.5</v>
      </c>
      <c r="AR383" s="4">
        <v>16.6666666666667</v>
      </c>
      <c r="AS383" s="4">
        <v>18.0555555555556</v>
      </c>
      <c r="AT383" s="4">
        <v>19.4444444444444</v>
      </c>
      <c r="AU383" s="4">
        <v>13.8888888888889</v>
      </c>
      <c r="AV383" s="4">
        <v>19.4444444444444</v>
      </c>
      <c r="AW383" s="4">
        <v>11.1111111111111</v>
      </c>
      <c r="AX383" s="4">
        <v>11.1111111111111</v>
      </c>
      <c r="AY383" s="4">
        <v>19.4444444444444</v>
      </c>
      <c r="AZ383" s="4">
        <v>13.8888888888889</v>
      </c>
      <c r="BA383" s="4">
        <v>16.6666666666667</v>
      </c>
      <c r="BB383" s="38">
        <v>72</v>
      </c>
    </row>
    <row r="384" spans="1:54" x14ac:dyDescent="0.3">
      <c r="A384" s="31" t="s">
        <v>23</v>
      </c>
      <c r="B384" s="5" t="s">
        <v>9</v>
      </c>
      <c r="C384" s="5" t="s">
        <v>6</v>
      </c>
      <c r="D384" s="9">
        <v>74.682352941176504</v>
      </c>
      <c r="E384" s="8">
        <v>73.641500448016998</v>
      </c>
      <c r="F384" s="8">
        <v>26.470588235294102</v>
      </c>
      <c r="G384" s="3">
        <v>2.9411764705882399</v>
      </c>
      <c r="H384" s="4">
        <v>2.9411764705882399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2.9411764705882399</v>
      </c>
      <c r="P384" s="4">
        <v>0</v>
      </c>
      <c r="Q384" s="4">
        <v>2.9411764705882399</v>
      </c>
      <c r="R384" s="4">
        <v>2.9411764705882399</v>
      </c>
      <c r="S384" s="4">
        <v>2.9411764705882399</v>
      </c>
      <c r="T384" s="4">
        <v>0</v>
      </c>
      <c r="U384" s="4">
        <v>2.9411764705882399</v>
      </c>
      <c r="V384" s="4">
        <v>2.9411764705882399</v>
      </c>
      <c r="W384" s="4">
        <v>2.9411764705882399</v>
      </c>
      <c r="X384" s="4">
        <v>2.9411764705882399</v>
      </c>
      <c r="Y384" s="4">
        <v>0</v>
      </c>
      <c r="Z384" s="4">
        <v>0</v>
      </c>
      <c r="AA384" s="4">
        <v>0</v>
      </c>
      <c r="AB384" s="4">
        <v>2.9411764705882399</v>
      </c>
      <c r="AC384" s="4">
        <v>2.9411764705882399</v>
      </c>
      <c r="AD384" s="4">
        <v>2.9411764705882399</v>
      </c>
      <c r="AE384" s="4">
        <v>0</v>
      </c>
      <c r="AF384" s="4">
        <v>2.9411764705882399</v>
      </c>
      <c r="AG384" s="4">
        <v>0</v>
      </c>
      <c r="AH384" s="4">
        <v>23.529411764705898</v>
      </c>
      <c r="AI384" s="4">
        <v>20.588235294117599</v>
      </c>
      <c r="AJ384" s="4">
        <v>29.411764705882401</v>
      </c>
      <c r="AK384" s="4">
        <v>17.647058823529399</v>
      </c>
      <c r="AL384" s="4">
        <v>17.647058823529399</v>
      </c>
      <c r="AM384" s="4">
        <v>26.470588235294102</v>
      </c>
      <c r="AN384" s="4">
        <v>23.529411764705898</v>
      </c>
      <c r="AO384" s="4">
        <v>14.705882352941201</v>
      </c>
      <c r="AP384" s="4">
        <v>20.588235294117599</v>
      </c>
      <c r="AQ384" s="4">
        <v>17.647058823529399</v>
      </c>
      <c r="AR384" s="4">
        <v>20.588235294117599</v>
      </c>
      <c r="AS384" s="4">
        <v>23.529411764705898</v>
      </c>
      <c r="AT384" s="4">
        <v>20.588235294117599</v>
      </c>
      <c r="AU384" s="4">
        <v>26.470588235294102</v>
      </c>
      <c r="AV384" s="4">
        <v>17.647058823529399</v>
      </c>
      <c r="AW384" s="4">
        <v>14.705882352941201</v>
      </c>
      <c r="AX384" s="4">
        <v>17.647058823529399</v>
      </c>
      <c r="AY384" s="4">
        <v>23.529411764705898</v>
      </c>
      <c r="AZ384" s="4">
        <v>29.411764705882401</v>
      </c>
      <c r="BA384" s="4">
        <v>23.529411764705898</v>
      </c>
      <c r="BB384" s="38">
        <v>34</v>
      </c>
    </row>
    <row r="385" spans="1:54" x14ac:dyDescent="0.3">
      <c r="A385" s="31" t="s">
        <v>23</v>
      </c>
      <c r="B385" s="5" t="s">
        <v>9</v>
      </c>
      <c r="C385" s="5" t="s">
        <v>7</v>
      </c>
      <c r="D385" s="9">
        <v>72.28</v>
      </c>
      <c r="E385" s="8">
        <v>89.056032923098499</v>
      </c>
      <c r="F385" s="8">
        <v>40</v>
      </c>
      <c r="G385" s="3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20</v>
      </c>
      <c r="AI385" s="4">
        <v>20</v>
      </c>
      <c r="AJ385" s="4">
        <v>20</v>
      </c>
      <c r="AK385" s="4">
        <v>20</v>
      </c>
      <c r="AL385" s="4">
        <v>40</v>
      </c>
      <c r="AM385" s="4">
        <v>20</v>
      </c>
      <c r="AN385" s="4">
        <v>20</v>
      </c>
      <c r="AO385" s="4">
        <v>40</v>
      </c>
      <c r="AP385" s="4">
        <v>0</v>
      </c>
      <c r="AQ385" s="4">
        <v>40</v>
      </c>
      <c r="AR385" s="4">
        <v>0</v>
      </c>
      <c r="AS385" s="4">
        <v>20</v>
      </c>
      <c r="AT385" s="4">
        <v>20</v>
      </c>
      <c r="AU385" s="4">
        <v>20</v>
      </c>
      <c r="AV385" s="4">
        <v>40</v>
      </c>
      <c r="AW385" s="4">
        <v>20</v>
      </c>
      <c r="AX385" s="4">
        <v>20</v>
      </c>
      <c r="AY385" s="4">
        <v>20</v>
      </c>
      <c r="AZ385" s="4">
        <v>20</v>
      </c>
      <c r="BA385" s="4">
        <v>40</v>
      </c>
      <c r="BB385" s="38">
        <v>5</v>
      </c>
    </row>
    <row r="386" spans="1:54" x14ac:dyDescent="0.3">
      <c r="A386" s="31" t="s">
        <v>24</v>
      </c>
      <c r="B386" s="5" t="s">
        <v>168</v>
      </c>
      <c r="C386" s="5" t="s">
        <v>168</v>
      </c>
      <c r="D386" s="9">
        <v>64.751762308558398</v>
      </c>
      <c r="E386" s="8">
        <v>72.683681972189603</v>
      </c>
      <c r="F386" s="8">
        <v>27.9136875687404</v>
      </c>
      <c r="G386" s="3">
        <v>3.0017103913598899</v>
      </c>
      <c r="H386" s="4">
        <v>8.9258691384542193</v>
      </c>
      <c r="I386" s="4">
        <v>16.1344101410984</v>
      </c>
      <c r="J386" s="4">
        <v>3.13283489873906</v>
      </c>
      <c r="K386" s="4">
        <v>4.7841824329056601</v>
      </c>
      <c r="L386" s="4">
        <v>10.098583126178299</v>
      </c>
      <c r="M386" s="4">
        <v>5.3471078967035499</v>
      </c>
      <c r="N386" s="4">
        <v>11.0648316562676</v>
      </c>
      <c r="O386" s="4">
        <v>11.8875911759494</v>
      </c>
      <c r="P386" s="4">
        <v>13.8665039381337</v>
      </c>
      <c r="Q386" s="4">
        <v>5.1082183979062901</v>
      </c>
      <c r="R386" s="4">
        <v>15.052559107707101</v>
      </c>
      <c r="S386" s="4">
        <v>10.8306649949772</v>
      </c>
      <c r="T386" s="4">
        <v>5.7403976264238503</v>
      </c>
      <c r="U386" s="4">
        <v>14.3927356201633</v>
      </c>
      <c r="V386" s="4">
        <v>8.8662815189596191</v>
      </c>
      <c r="W386" s="4">
        <v>10.538850853671599</v>
      </c>
      <c r="X386" s="4">
        <v>3.4667680392233402</v>
      </c>
      <c r="Y386" s="4">
        <v>9.8666019225174697</v>
      </c>
      <c r="Z386" s="4">
        <v>16.743504709575902</v>
      </c>
      <c r="AA386" s="4">
        <v>13.734759770009701</v>
      </c>
      <c r="AB386" s="4">
        <v>2.11244250935487</v>
      </c>
      <c r="AC386" s="4">
        <v>21.929902479364699</v>
      </c>
      <c r="AD386" s="4">
        <v>5.9569184157585697</v>
      </c>
      <c r="AE386" s="4">
        <v>3.78223010242858</v>
      </c>
      <c r="AF386" s="4">
        <v>12.4814300550473</v>
      </c>
      <c r="AG386" s="4">
        <v>23.316687276782002</v>
      </c>
      <c r="AH386" s="4">
        <v>19.502702199284901</v>
      </c>
      <c r="AI386" s="4">
        <v>8.4066302006245692</v>
      </c>
      <c r="AJ386" s="4">
        <v>21.671739462609001</v>
      </c>
      <c r="AK386" s="4">
        <v>34.536961886383899</v>
      </c>
      <c r="AL386" s="4">
        <v>18.133760164206802</v>
      </c>
      <c r="AM386" s="4">
        <v>26.389958760223699</v>
      </c>
      <c r="AN386" s="4">
        <v>39.928054305488999</v>
      </c>
      <c r="AO386" s="4">
        <v>31.696932808972601</v>
      </c>
      <c r="AP386" s="4">
        <v>31.930108025961299</v>
      </c>
      <c r="AQ386" s="4">
        <v>5.72116790053978</v>
      </c>
      <c r="AR386" s="4">
        <v>25.769213100873198</v>
      </c>
      <c r="AS386" s="4">
        <v>13.352233932964101</v>
      </c>
      <c r="AT386" s="4">
        <v>24.8504535645544</v>
      </c>
      <c r="AU386" s="4">
        <v>13.082531965487799</v>
      </c>
      <c r="AV386" s="4">
        <v>20.839633558794201</v>
      </c>
      <c r="AW386" s="4">
        <v>19.873872364678</v>
      </c>
      <c r="AX386" s="4">
        <v>15.587903892755</v>
      </c>
      <c r="AY386" s="4">
        <v>13.1512219336693</v>
      </c>
      <c r="AZ386" s="4">
        <v>24.188752535745099</v>
      </c>
      <c r="BA386" s="4">
        <v>32.086951015679603</v>
      </c>
      <c r="BB386" s="38">
        <v>11143</v>
      </c>
    </row>
    <row r="387" spans="1:54" x14ac:dyDescent="0.3">
      <c r="A387" s="31" t="s">
        <v>24</v>
      </c>
      <c r="B387" s="5" t="s">
        <v>168</v>
      </c>
      <c r="C387" s="5" t="s">
        <v>1</v>
      </c>
      <c r="D387" s="9">
        <v>30.184189803971801</v>
      </c>
      <c r="E387" s="8">
        <v>66.070102006453794</v>
      </c>
      <c r="F387" s="8">
        <v>46.574584995128198</v>
      </c>
      <c r="G387" s="3">
        <v>3.1026353377777798</v>
      </c>
      <c r="H387" s="4">
        <v>8.5872986551281993</v>
      </c>
      <c r="I387" s="4">
        <v>22.954514556581199</v>
      </c>
      <c r="J387" s="4">
        <v>2.8624328850427299</v>
      </c>
      <c r="K387" s="4">
        <v>5.1894093883760704</v>
      </c>
      <c r="L387" s="4">
        <v>7.8116398206837596</v>
      </c>
      <c r="M387" s="4">
        <v>4.6539530066666703</v>
      </c>
      <c r="N387" s="4">
        <v>15.9185335703419</v>
      </c>
      <c r="O387" s="4">
        <v>13.536505590769201</v>
      </c>
      <c r="P387" s="4">
        <v>14.607418354188001</v>
      </c>
      <c r="Q387" s="4">
        <v>6.2603221517948704</v>
      </c>
      <c r="R387" s="4">
        <v>16.934394857521401</v>
      </c>
      <c r="S387" s="4">
        <v>15.6232796413675</v>
      </c>
      <c r="T387" s="4">
        <v>2.8624328850427299</v>
      </c>
      <c r="U387" s="4">
        <v>18.780966455384601</v>
      </c>
      <c r="V387" s="4">
        <v>21.4031968876923</v>
      </c>
      <c r="W387" s="4">
        <v>13.0561006852991</v>
      </c>
      <c r="X387" s="4">
        <v>4.1735481011965803</v>
      </c>
      <c r="Y387" s="4">
        <v>19.261371360854699</v>
      </c>
      <c r="Z387" s="4">
        <v>31.4867617354701</v>
      </c>
      <c r="AA387" s="4">
        <v>23.675121914786299</v>
      </c>
      <c r="AB387" s="4">
        <v>1.5513176688888899</v>
      </c>
      <c r="AC387" s="4">
        <v>26.777757252564101</v>
      </c>
      <c r="AD387" s="4">
        <v>11.154477611196601</v>
      </c>
      <c r="AE387" s="4">
        <v>5.1894093883760704</v>
      </c>
      <c r="AF387" s="4">
        <v>16.639140928547</v>
      </c>
      <c r="AG387" s="4">
        <v>24.505832225470101</v>
      </c>
      <c r="AH387" s="4">
        <v>28.919582779401701</v>
      </c>
      <c r="AI387" s="4">
        <v>15.0878232596581</v>
      </c>
      <c r="AJ387" s="4">
        <v>27.5534160870085</v>
      </c>
      <c r="AK387" s="4">
        <v>47.645497758547002</v>
      </c>
      <c r="AL387" s="4">
        <v>35.365055907692302</v>
      </c>
      <c r="AM387" s="4">
        <v>33.038079404359003</v>
      </c>
      <c r="AN387" s="4">
        <v>62.197864636495702</v>
      </c>
      <c r="AO387" s="4">
        <v>50.507930643589702</v>
      </c>
      <c r="AP387" s="4">
        <v>48.956612974700903</v>
      </c>
      <c r="AQ387" s="4">
        <v>10.3788187767521</v>
      </c>
      <c r="AR387" s="4">
        <v>44.728013397265002</v>
      </c>
      <c r="AS387" s="4">
        <v>23.434919462051301</v>
      </c>
      <c r="AT387" s="4">
        <v>24.9862371309402</v>
      </c>
      <c r="AU387" s="4">
        <v>23.675121914786299</v>
      </c>
      <c r="AV387" s="4">
        <v>33.813738238803403</v>
      </c>
      <c r="AW387" s="4">
        <v>37.987286339999997</v>
      </c>
      <c r="AX387" s="4">
        <v>28.864531303162401</v>
      </c>
      <c r="AY387" s="4">
        <v>16.879343381282101</v>
      </c>
      <c r="AZ387" s="4">
        <v>33.038079404359003</v>
      </c>
      <c r="BA387" s="4">
        <v>46.039128613418796</v>
      </c>
      <c r="BB387" s="38">
        <v>1462</v>
      </c>
    </row>
    <row r="388" spans="1:54" x14ac:dyDescent="0.3">
      <c r="A388" s="31" t="s">
        <v>24</v>
      </c>
      <c r="B388" s="5" t="s">
        <v>168</v>
      </c>
      <c r="C388" s="5" t="s">
        <v>2</v>
      </c>
      <c r="D388" s="9">
        <v>29.7784996231665</v>
      </c>
      <c r="E388" s="8">
        <v>65.183296059266397</v>
      </c>
      <c r="F388" s="8">
        <v>43.456259188518501</v>
      </c>
      <c r="G388" s="3">
        <v>3.9329616376851901</v>
      </c>
      <c r="H388" s="4">
        <v>17.601486782592598</v>
      </c>
      <c r="I388" s="4">
        <v>25.6610912319444</v>
      </c>
      <c r="J388" s="4">
        <v>4.9646223406018501</v>
      </c>
      <c r="K388" s="4">
        <v>7.67224210138889</v>
      </c>
      <c r="L388" s="4">
        <v>15.5381653767593</v>
      </c>
      <c r="M388" s="4">
        <v>9.7355635072222206</v>
      </c>
      <c r="N388" s="4">
        <v>19.471127014444399</v>
      </c>
      <c r="O388" s="4">
        <v>21.534448420277801</v>
      </c>
      <c r="P388" s="4">
        <v>29.206690521666701</v>
      </c>
      <c r="Q388" s="4">
        <v>10.5735430361574</v>
      </c>
      <c r="R388" s="4">
        <v>27.5307314637963</v>
      </c>
      <c r="S388" s="4">
        <v>22.372427949213002</v>
      </c>
      <c r="T388" s="4">
        <v>7.8659232753703696</v>
      </c>
      <c r="U388" s="4">
        <v>20.696468891342601</v>
      </c>
      <c r="V388" s="4">
        <v>15.344484202777799</v>
      </c>
      <c r="W388" s="4">
        <v>15.5381653767593</v>
      </c>
      <c r="X388" s="4">
        <v>7.8659232753703696</v>
      </c>
      <c r="Y388" s="4">
        <v>14.055887492870401</v>
      </c>
      <c r="Z388" s="4">
        <v>23.7914510000926</v>
      </c>
      <c r="AA388" s="4">
        <v>18.826828659490701</v>
      </c>
      <c r="AB388" s="4">
        <v>3.9329616376851901</v>
      </c>
      <c r="AC388" s="4">
        <v>26.6927519348611</v>
      </c>
      <c r="AD388" s="4">
        <v>8.7039028043055495</v>
      </c>
      <c r="AE388" s="4">
        <v>7.0279437464351897</v>
      </c>
      <c r="AF388" s="4">
        <v>22.566109123194401</v>
      </c>
      <c r="AG388" s="4">
        <v>32.945970985370401</v>
      </c>
      <c r="AH388" s="4">
        <v>28.175029818750001</v>
      </c>
      <c r="AI388" s="4">
        <v>8.8975839782870398</v>
      </c>
      <c r="AJ388" s="4">
        <v>29.981415217592598</v>
      </c>
      <c r="AK388" s="4">
        <v>49.903159413009298</v>
      </c>
      <c r="AL388" s="4">
        <v>22.115491942222199</v>
      </c>
      <c r="AM388" s="4">
        <v>33.914376855277801</v>
      </c>
      <c r="AN388" s="4">
        <v>57.962763862361101</v>
      </c>
      <c r="AO388" s="4">
        <v>44.875282239398103</v>
      </c>
      <c r="AP388" s="4">
        <v>46.357560123287001</v>
      </c>
      <c r="AQ388" s="4">
        <v>5.8026018695370398</v>
      </c>
      <c r="AR388" s="4">
        <v>39.910659898796297</v>
      </c>
      <c r="AS388" s="4">
        <v>16.3128900726852</v>
      </c>
      <c r="AT388" s="4">
        <v>22.309173116203699</v>
      </c>
      <c r="AU388" s="4">
        <v>20.502787717361102</v>
      </c>
      <c r="AV388" s="4">
        <v>26.6927519348611</v>
      </c>
      <c r="AW388" s="4">
        <v>33.527014507314803</v>
      </c>
      <c r="AX388" s="4">
        <v>23.597769826111101</v>
      </c>
      <c r="AY388" s="4">
        <v>17.1508696016204</v>
      </c>
      <c r="AZ388" s="4">
        <v>42.037236137638899</v>
      </c>
      <c r="BA388" s="4">
        <v>53.191822695740697</v>
      </c>
      <c r="BB388" s="38">
        <v>896</v>
      </c>
    </row>
    <row r="389" spans="1:54" x14ac:dyDescent="0.3">
      <c r="A389" s="31" t="s">
        <v>24</v>
      </c>
      <c r="B389" s="5" t="s">
        <v>168</v>
      </c>
      <c r="C389" s="5" t="s">
        <v>3</v>
      </c>
      <c r="D389" s="9">
        <v>47.669902448569097</v>
      </c>
      <c r="E389" s="8">
        <v>69.989515932709097</v>
      </c>
      <c r="F389" s="8">
        <v>34.103493781541999</v>
      </c>
      <c r="G389" s="3">
        <v>3.3743531071186399</v>
      </c>
      <c r="H389" s="4">
        <v>12.7236637640161</v>
      </c>
      <c r="I389" s="4">
        <v>22.986402310014501</v>
      </c>
      <c r="J389" s="4">
        <v>4.8304815262153804</v>
      </c>
      <c r="K389" s="4">
        <v>5.2119735340698599</v>
      </c>
      <c r="L389" s="4">
        <v>14.7923323254299</v>
      </c>
      <c r="M389" s="4">
        <v>10.4239470681397</v>
      </c>
      <c r="N389" s="4">
        <v>9.5803587913600694</v>
      </c>
      <c r="O389" s="4">
        <v>15.324268206676299</v>
      </c>
      <c r="P389" s="4">
        <v>18.929669448257499</v>
      </c>
      <c r="Q389" s="4">
        <v>6.5176580797746997</v>
      </c>
      <c r="R389" s="4">
        <v>17.8550330370153</v>
      </c>
      <c r="S389" s="4">
        <v>13.4866477797251</v>
      </c>
      <c r="T389" s="4">
        <v>9.1182625224348897</v>
      </c>
      <c r="U389" s="4">
        <v>17.8550330370153</v>
      </c>
      <c r="V389" s="4">
        <v>12.1111236216991</v>
      </c>
      <c r="W389" s="4">
        <v>17.242492894698199</v>
      </c>
      <c r="X389" s="4">
        <v>4.3683852572901998</v>
      </c>
      <c r="Y389" s="4">
        <v>12.874107637408001</v>
      </c>
      <c r="Z389" s="4">
        <v>18.618017052724301</v>
      </c>
      <c r="AA389" s="4">
        <v>17.8550330370153</v>
      </c>
      <c r="AB389" s="4">
        <v>3.1433049726560598</v>
      </c>
      <c r="AC389" s="4">
        <v>31.723172824594901</v>
      </c>
      <c r="AD389" s="4">
        <v>7.7427383644088499</v>
      </c>
      <c r="AE389" s="4">
        <v>5.2119735340698599</v>
      </c>
      <c r="AF389" s="4">
        <v>14.3302360565048</v>
      </c>
      <c r="AG389" s="4">
        <v>30.498092539960702</v>
      </c>
      <c r="AH389" s="4">
        <v>22.072974420913599</v>
      </c>
      <c r="AI389" s="4">
        <v>12.3421717561616</v>
      </c>
      <c r="AJ389" s="4">
        <v>31.572728951203</v>
      </c>
      <c r="AK389" s="4">
        <v>40.610387212567197</v>
      </c>
      <c r="AL389" s="4">
        <v>24.592974602503102</v>
      </c>
      <c r="AM389" s="4">
        <v>31.954220959057501</v>
      </c>
      <c r="AN389" s="4">
        <v>48.041473181442697</v>
      </c>
      <c r="AO389" s="4">
        <v>39.847403196858203</v>
      </c>
      <c r="AP389" s="4">
        <v>40.0784513313208</v>
      </c>
      <c r="AQ389" s="4">
        <v>9.5803587913600694</v>
      </c>
      <c r="AR389" s="4">
        <v>32.948253109229</v>
      </c>
      <c r="AS389" s="4">
        <v>16.3989046179186</v>
      </c>
      <c r="AT389" s="4">
        <v>32.104664832449402</v>
      </c>
      <c r="AU389" s="4">
        <v>16.4795088789893</v>
      </c>
      <c r="AV389" s="4">
        <v>25.748215274816001</v>
      </c>
      <c r="AW389" s="4">
        <v>21.148781883063201</v>
      </c>
      <c r="AX389" s="4">
        <v>18.548177440403101</v>
      </c>
      <c r="AY389" s="4">
        <v>17.543380641481999</v>
      </c>
      <c r="AZ389" s="4">
        <v>26.511199290524999</v>
      </c>
      <c r="BA389" s="4">
        <v>40.922039608100498</v>
      </c>
      <c r="BB389" s="38">
        <v>720</v>
      </c>
    </row>
    <row r="390" spans="1:54" x14ac:dyDescent="0.3">
      <c r="A390" s="31" t="s">
        <v>24</v>
      </c>
      <c r="B390" s="5" t="s">
        <v>168</v>
      </c>
      <c r="C390" s="5" t="s">
        <v>4</v>
      </c>
      <c r="D390" s="9">
        <v>58.063137481642897</v>
      </c>
      <c r="E390" s="8">
        <v>71.898115750034293</v>
      </c>
      <c r="F390" s="8">
        <v>32.499096311997398</v>
      </c>
      <c r="G390" s="3">
        <v>2.4763187426264301</v>
      </c>
      <c r="H390" s="4">
        <v>6.8820468049086303</v>
      </c>
      <c r="I390" s="4">
        <v>15.951731301700001</v>
      </c>
      <c r="J390" s="4">
        <v>2.4803790997620099</v>
      </c>
      <c r="K390" s="4">
        <v>6.3229563105312403</v>
      </c>
      <c r="L390" s="4">
        <v>13.772214324088401</v>
      </c>
      <c r="M390" s="4">
        <v>4.39760734801105</v>
      </c>
      <c r="N390" s="4">
        <v>14.3150633899235</v>
      </c>
      <c r="O390" s="4">
        <v>12.9345936718062</v>
      </c>
      <c r="P390" s="4">
        <v>14.0365332320187</v>
      </c>
      <c r="Q390" s="4">
        <v>4.6944091130259196</v>
      </c>
      <c r="R390" s="4">
        <v>16.242442531011498</v>
      </c>
      <c r="S390" s="4">
        <v>10.1878654855461</v>
      </c>
      <c r="T390" s="4">
        <v>8.5451070380663001</v>
      </c>
      <c r="U390" s="4">
        <v>19.273791410879699</v>
      </c>
      <c r="V390" s="4">
        <v>4.95669784238844</v>
      </c>
      <c r="W390" s="4">
        <v>12.6641842281725</v>
      </c>
      <c r="X390" s="4">
        <v>1.9273791410879699</v>
      </c>
      <c r="Y390" s="4">
        <v>9.0920164610369696</v>
      </c>
      <c r="Z390" s="4">
        <v>22.014429061436498</v>
      </c>
      <c r="AA390" s="4">
        <v>17.065851933319198</v>
      </c>
      <c r="AB390" s="4">
        <v>1.9273791410879699</v>
      </c>
      <c r="AC390" s="4">
        <v>25.3324288134807</v>
      </c>
      <c r="AD390" s="4">
        <v>7.1605769628134297</v>
      </c>
      <c r="AE390" s="4">
        <v>3.29972814493413</v>
      </c>
      <c r="AF390" s="4">
        <v>13.2110936511432</v>
      </c>
      <c r="AG390" s="4">
        <v>25.619079685656601</v>
      </c>
      <c r="AH390" s="4">
        <v>23.413170386663801</v>
      </c>
      <c r="AI390" s="4">
        <v>7.7176372786230401</v>
      </c>
      <c r="AJ390" s="4">
        <v>25.627200399927801</v>
      </c>
      <c r="AK390" s="4">
        <v>40.7778542635657</v>
      </c>
      <c r="AL390" s="4">
        <v>20.928730929766299</v>
      </c>
      <c r="AM390" s="4">
        <v>31.6614756597153</v>
      </c>
      <c r="AN390" s="4">
        <v>40.761612835023399</v>
      </c>
      <c r="AO390" s="4">
        <v>34.426475453085402</v>
      </c>
      <c r="AP390" s="4">
        <v>36.614113144968101</v>
      </c>
      <c r="AQ390" s="4">
        <v>4.95669784238844</v>
      </c>
      <c r="AR390" s="4">
        <v>24.517140125444101</v>
      </c>
      <c r="AS390" s="4">
        <v>14.8680633485975</v>
      </c>
      <c r="AT390" s="4">
        <v>28.916777652022901</v>
      </c>
      <c r="AU390" s="4">
        <v>13.227335079685499</v>
      </c>
      <c r="AV390" s="4">
        <v>18.7329725236124</v>
      </c>
      <c r="AW390" s="4">
        <v>18.446321651436499</v>
      </c>
      <c r="AX390" s="4">
        <v>17.3565631626307</v>
      </c>
      <c r="AY390" s="4">
        <v>10.454214572044201</v>
      </c>
      <c r="AZ390" s="4">
        <v>23.9661703453379</v>
      </c>
      <c r="BA390" s="4">
        <v>33.887686744385903</v>
      </c>
      <c r="BB390" s="38">
        <v>740</v>
      </c>
    </row>
    <row r="391" spans="1:54" x14ac:dyDescent="0.3">
      <c r="A391" s="31" t="s">
        <v>24</v>
      </c>
      <c r="B391" s="5" t="s">
        <v>168</v>
      </c>
      <c r="C391" s="5" t="s">
        <v>5</v>
      </c>
      <c r="D391" s="9">
        <v>81.911149924771294</v>
      </c>
      <c r="E391" s="8">
        <v>68.736183495452394</v>
      </c>
      <c r="F391" s="8">
        <v>18.611390320212099</v>
      </c>
      <c r="G391" s="3">
        <v>3.4723203796213702</v>
      </c>
      <c r="H391" s="4">
        <v>6.2573149051424899</v>
      </c>
      <c r="I391" s="4">
        <v>11.0891595700846</v>
      </c>
      <c r="J391" s="4">
        <v>2.24389182390812</v>
      </c>
      <c r="K391" s="4">
        <v>3.7440660006552098</v>
      </c>
      <c r="L391" s="4">
        <v>7.4833549204010401</v>
      </c>
      <c r="M391" s="4">
        <v>2.3749875535156599</v>
      </c>
      <c r="N391" s="4">
        <v>8.1587380722278393</v>
      </c>
      <c r="O391" s="4">
        <v>8.2954070628963201</v>
      </c>
      <c r="P391" s="4">
        <v>7.4062624433995996</v>
      </c>
      <c r="Q391" s="4">
        <v>2.8501443002491098</v>
      </c>
      <c r="R391" s="4">
        <v>10.8889331649913</v>
      </c>
      <c r="S391" s="4">
        <v>5.4380971412831398</v>
      </c>
      <c r="T391" s="4">
        <v>4.4154682517241897</v>
      </c>
      <c r="U391" s="4">
        <v>10.738729111746199</v>
      </c>
      <c r="V391" s="4">
        <v>4.7571407283953997</v>
      </c>
      <c r="W391" s="4">
        <v>5.9704418612289398</v>
      </c>
      <c r="X391" s="4">
        <v>2.30983777878768</v>
      </c>
      <c r="Y391" s="4">
        <v>7.6748233438271898</v>
      </c>
      <c r="Z391" s="4">
        <v>10.8126368681414</v>
      </c>
      <c r="AA391" s="4">
        <v>9.0510674123308092</v>
      </c>
      <c r="AB391" s="4">
        <v>1.49619327598927</v>
      </c>
      <c r="AC391" s="4">
        <v>18.42708751815</v>
      </c>
      <c r="AD391" s="4">
        <v>3.0559439664034</v>
      </c>
      <c r="AE391" s="4">
        <v>2.4488953099108501</v>
      </c>
      <c r="AF391" s="4">
        <v>8.9779558360871903</v>
      </c>
      <c r="AG391" s="4">
        <v>20.7885400090891</v>
      </c>
      <c r="AH391" s="4">
        <v>14.2594794829128</v>
      </c>
      <c r="AI391" s="4">
        <v>6.5139331032966297</v>
      </c>
      <c r="AJ391" s="4">
        <v>15.6158190476273</v>
      </c>
      <c r="AK391" s="4">
        <v>27.1729697430813</v>
      </c>
      <c r="AL391" s="4">
        <v>11.7486191188802</v>
      </c>
      <c r="AM391" s="4">
        <v>22.291102726290902</v>
      </c>
      <c r="AN391" s="4">
        <v>28.758994378497</v>
      </c>
      <c r="AO391" s="4">
        <v>23.0951930672705</v>
      </c>
      <c r="AP391" s="4">
        <v>22.6375522838715</v>
      </c>
      <c r="AQ391" s="4">
        <v>4.0769804956592299</v>
      </c>
      <c r="AR391" s="4">
        <v>17.385350304953501</v>
      </c>
      <c r="AS391" s="4">
        <v>9.0462903314214298</v>
      </c>
      <c r="AT391" s="4">
        <v>25.415381188028501</v>
      </c>
      <c r="AU391" s="4">
        <v>7.3299661465497197</v>
      </c>
      <c r="AV391" s="4">
        <v>16.509740748033401</v>
      </c>
      <c r="AW391" s="4">
        <v>12.3644257570399</v>
      </c>
      <c r="AX391" s="4">
        <v>9.9115495463712406</v>
      </c>
      <c r="AY391" s="4">
        <v>10.273126526831501</v>
      </c>
      <c r="AZ391" s="4">
        <v>17.123158845738399</v>
      </c>
      <c r="BA391" s="4">
        <v>20.444478991963202</v>
      </c>
      <c r="BB391" s="38">
        <v>1786</v>
      </c>
    </row>
    <row r="392" spans="1:54" x14ac:dyDescent="0.3">
      <c r="A392" s="31" t="s">
        <v>24</v>
      </c>
      <c r="B392" s="5" t="s">
        <v>168</v>
      </c>
      <c r="C392" s="5" t="s">
        <v>6</v>
      </c>
      <c r="D392" s="9">
        <v>106.853881611801</v>
      </c>
      <c r="E392" s="8">
        <v>58.587607209359298</v>
      </c>
      <c r="F392" s="8">
        <v>8.1647553319080597</v>
      </c>
      <c r="G392" s="3">
        <v>2.3655437129342398</v>
      </c>
      <c r="H392" s="4">
        <v>3.3728231412321601</v>
      </c>
      <c r="I392" s="4">
        <v>5.7442119832040799</v>
      </c>
      <c r="J392" s="4">
        <v>1.80165760258555</v>
      </c>
      <c r="K392" s="4">
        <v>1.99468541786776</v>
      </c>
      <c r="L392" s="4">
        <v>3.4675973658658799</v>
      </c>
      <c r="M392" s="4">
        <v>1.8496153721022699</v>
      </c>
      <c r="N392" s="4">
        <v>4.2210042140741804</v>
      </c>
      <c r="O392" s="4">
        <v>3.8443007899700299</v>
      </c>
      <c r="P392" s="4">
        <v>3.5085409805373899</v>
      </c>
      <c r="Q392" s="4">
        <v>1.51151751105456</v>
      </c>
      <c r="R392" s="4">
        <v>5.17681879543278</v>
      </c>
      <c r="S392" s="4">
        <v>2.9633592831092401</v>
      </c>
      <c r="T392" s="4">
        <v>2.39830414695302</v>
      </c>
      <c r="U392" s="4">
        <v>5.6471274183631097</v>
      </c>
      <c r="V392" s="4">
        <v>1.58755961135991</v>
      </c>
      <c r="W392" s="4">
        <v>3.34125944442874</v>
      </c>
      <c r="X392" s="4">
        <v>1.3722925943267299</v>
      </c>
      <c r="Y392" s="4">
        <v>2.9212466426302002</v>
      </c>
      <c r="Z392" s="4">
        <v>5.0364248528974196</v>
      </c>
      <c r="AA392" s="4">
        <v>4.3309757742058403</v>
      </c>
      <c r="AB392" s="4">
        <v>1.03653278489409</v>
      </c>
      <c r="AC392" s="4">
        <v>10.8227771879884</v>
      </c>
      <c r="AD392" s="4">
        <v>1.84493926887213</v>
      </c>
      <c r="AE392" s="4">
        <v>1.15001142244835</v>
      </c>
      <c r="AF392" s="4">
        <v>4.4456234375676296</v>
      </c>
      <c r="AG392" s="4">
        <v>12.319097363545</v>
      </c>
      <c r="AH392" s="4">
        <v>9.4540193824920493</v>
      </c>
      <c r="AI392" s="4">
        <v>3.83027248027962</v>
      </c>
      <c r="AJ392" s="4">
        <v>8.2478392984664293</v>
      </c>
      <c r="AK392" s="4">
        <v>15.8603987781011</v>
      </c>
      <c r="AL392" s="4">
        <v>6.1618867333875604</v>
      </c>
      <c r="AM392" s="4">
        <v>14.7244156653432</v>
      </c>
      <c r="AN392" s="4">
        <v>18.913828471206099</v>
      </c>
      <c r="AO392" s="4">
        <v>13.6176859091814</v>
      </c>
      <c r="AP392" s="4">
        <v>12.8630823237578</v>
      </c>
      <c r="AQ392" s="4">
        <v>2.36203663551164</v>
      </c>
      <c r="AR392" s="4">
        <v>9.2492735977266793</v>
      </c>
      <c r="AS392" s="4">
        <v>7.0088987804220402</v>
      </c>
      <c r="AT392" s="4">
        <v>19.705868593878701</v>
      </c>
      <c r="AU392" s="4">
        <v>5.0399596417278403</v>
      </c>
      <c r="AV392" s="4">
        <v>11.3820149065147</v>
      </c>
      <c r="AW392" s="4">
        <v>7.60320727317443</v>
      </c>
      <c r="AX392" s="4">
        <v>4.7158900903705403</v>
      </c>
      <c r="AY392" s="4">
        <v>9.18141467807407</v>
      </c>
      <c r="AZ392" s="4">
        <v>11.9657744555915</v>
      </c>
      <c r="BA392" s="4">
        <v>11.9377178362107</v>
      </c>
      <c r="BB392" s="38">
        <v>2907</v>
      </c>
    </row>
    <row r="393" spans="1:54" x14ac:dyDescent="0.3">
      <c r="A393" s="31" t="s">
        <v>24</v>
      </c>
      <c r="B393" s="5" t="s">
        <v>168</v>
      </c>
      <c r="C393" s="5" t="s">
        <v>7</v>
      </c>
      <c r="D393" s="9">
        <v>120.035758167003</v>
      </c>
      <c r="E393" s="8">
        <v>51.0534074382578</v>
      </c>
      <c r="F393" s="8">
        <v>4.0105339857377098</v>
      </c>
      <c r="G393" s="3">
        <v>1.37907988770624</v>
      </c>
      <c r="H393" s="4">
        <v>2.3770731648127001</v>
      </c>
      <c r="I393" s="4">
        <v>2.5905924782179</v>
      </c>
      <c r="J393" s="4">
        <v>1.5670779948076099</v>
      </c>
      <c r="K393" s="4">
        <v>1.3860402166982</v>
      </c>
      <c r="L393" s="4">
        <v>1.97555574430613</v>
      </c>
      <c r="M393" s="4">
        <v>0.80999517000509202</v>
      </c>
      <c r="N393" s="4">
        <v>2.0354284185006599</v>
      </c>
      <c r="O393" s="4">
        <v>1.94352438607942</v>
      </c>
      <c r="P393" s="4">
        <v>1.38372010703421</v>
      </c>
      <c r="Q393" s="4">
        <v>0.96132169955177804</v>
      </c>
      <c r="R393" s="4">
        <v>4.0383753017055302</v>
      </c>
      <c r="S393" s="4">
        <v>1.17484101295698</v>
      </c>
      <c r="T393" s="4">
        <v>1.3261675425036701</v>
      </c>
      <c r="U393" s="4">
        <v>2.2786589804685899</v>
      </c>
      <c r="V393" s="4">
        <v>1.2894959649489901</v>
      </c>
      <c r="W393" s="4">
        <v>1.3238474328396801</v>
      </c>
      <c r="X393" s="4">
        <v>0.48182090460788202</v>
      </c>
      <c r="Y393" s="4">
        <v>1.2184729195036199</v>
      </c>
      <c r="Z393" s="4">
        <v>2.2303868545939798</v>
      </c>
      <c r="AA393" s="4">
        <v>1.95512493439935</v>
      </c>
      <c r="AB393" s="4">
        <v>0.440509107725232</v>
      </c>
      <c r="AC393" s="4">
        <v>6.3629862983847403</v>
      </c>
      <c r="AD393" s="4">
        <v>0.92233001233311396</v>
      </c>
      <c r="AE393" s="4">
        <v>0.53009303048248702</v>
      </c>
      <c r="AF393" s="4">
        <v>2.12501234125792</v>
      </c>
      <c r="AG393" s="4">
        <v>7.2667554334059696</v>
      </c>
      <c r="AH393" s="4">
        <v>5.3506221862252898</v>
      </c>
      <c r="AI393" s="4">
        <v>4.0402452343004303</v>
      </c>
      <c r="AJ393" s="4">
        <v>5.1394229824840698</v>
      </c>
      <c r="AK393" s="4">
        <v>9.5013323302588404</v>
      </c>
      <c r="AL393" s="4">
        <v>3.7649833141058</v>
      </c>
      <c r="AM393" s="4">
        <v>9.9538921633730801</v>
      </c>
      <c r="AN393" s="4">
        <v>15.4242596979874</v>
      </c>
      <c r="AO393" s="4">
        <v>8.0609600128322505</v>
      </c>
      <c r="AP393" s="4">
        <v>7.31734766894456</v>
      </c>
      <c r="AQ393" s="4">
        <v>2.4870878974767399</v>
      </c>
      <c r="AR393" s="4">
        <v>5.9976902783637698</v>
      </c>
      <c r="AS393" s="4">
        <v>5.4170050123426901</v>
      </c>
      <c r="AT393" s="4">
        <v>15.7882051868012</v>
      </c>
      <c r="AU393" s="4">
        <v>2.95730825376469</v>
      </c>
      <c r="AV393" s="4">
        <v>11.3757036034878</v>
      </c>
      <c r="AW393" s="4">
        <v>5.2749589214519501</v>
      </c>
      <c r="AX393" s="4">
        <v>3.2028589253966002</v>
      </c>
      <c r="AY393" s="4">
        <v>9.0515427838776699</v>
      </c>
      <c r="AZ393" s="4">
        <v>7.2802259143208001</v>
      </c>
      <c r="BA393" s="4">
        <v>7.8632312900058601</v>
      </c>
      <c r="BB393" s="38">
        <v>2632</v>
      </c>
    </row>
    <row r="394" spans="1:54" x14ac:dyDescent="0.3">
      <c r="A394" s="31" t="s">
        <v>24</v>
      </c>
      <c r="B394" s="5" t="s">
        <v>8</v>
      </c>
      <c r="C394" s="5" t="s">
        <v>168</v>
      </c>
      <c r="D394" s="9">
        <v>64.144203760936193</v>
      </c>
      <c r="E394" s="8">
        <v>73.508044855124197</v>
      </c>
      <c r="F394" s="8">
        <v>28.683563990629601</v>
      </c>
      <c r="G394" s="3">
        <v>3.2150623052075198</v>
      </c>
      <c r="H394" s="4">
        <v>8.6185931078596205</v>
      </c>
      <c r="I394" s="4">
        <v>18.214122838560002</v>
      </c>
      <c r="J394" s="4">
        <v>2.7255587818984699</v>
      </c>
      <c r="K394" s="4">
        <v>5.0018980660365999</v>
      </c>
      <c r="L394" s="4">
        <v>9.2372250407781191</v>
      </c>
      <c r="M394" s="4">
        <v>5.4150298585795298</v>
      </c>
      <c r="N394" s="4">
        <v>10.3840165190425</v>
      </c>
      <c r="O394" s="4">
        <v>12.8296264557399</v>
      </c>
      <c r="P394" s="4">
        <v>12.741654611758401</v>
      </c>
      <c r="Q394" s="4">
        <v>2.6836994407620001</v>
      </c>
      <c r="R394" s="4">
        <v>16.074614715821301</v>
      </c>
      <c r="S394" s="4">
        <v>10.476709159700899</v>
      </c>
      <c r="T394" s="4">
        <v>5.6723477437351697</v>
      </c>
      <c r="U394" s="4">
        <v>14.6720179322036</v>
      </c>
      <c r="V394" s="4">
        <v>6.1477844579394096</v>
      </c>
      <c r="W394" s="4">
        <v>9.0983400984425398</v>
      </c>
      <c r="X394" s="4">
        <v>3.3780613499799999</v>
      </c>
      <c r="Y394" s="4">
        <v>10.8854335834009</v>
      </c>
      <c r="Z394" s="4">
        <v>19.837992111960801</v>
      </c>
      <c r="AA394" s="4">
        <v>15.6741645913943</v>
      </c>
      <c r="AB394" s="4">
        <v>2.0853417367216802</v>
      </c>
      <c r="AC394" s="4">
        <v>24.590981938263401</v>
      </c>
      <c r="AD394" s="4">
        <v>5.4446670326063602</v>
      </c>
      <c r="AE394" s="4">
        <v>4.7456895224147297</v>
      </c>
      <c r="AF394" s="4">
        <v>13.6829741142885</v>
      </c>
      <c r="AG394" s="4">
        <v>21.4512681570132</v>
      </c>
      <c r="AH394" s="4">
        <v>17.0575059512854</v>
      </c>
      <c r="AI394" s="4">
        <v>7.2603471327531404</v>
      </c>
      <c r="AJ394" s="4">
        <v>23.022853950760702</v>
      </c>
      <c r="AK394" s="4">
        <v>34.194721355484603</v>
      </c>
      <c r="AL394" s="4">
        <v>21.682691474231799</v>
      </c>
      <c r="AM394" s="4">
        <v>29.918892137710898</v>
      </c>
      <c r="AN394" s="4">
        <v>43.0302108404303</v>
      </c>
      <c r="AO394" s="4">
        <v>34.513419814336103</v>
      </c>
      <c r="AP394" s="4">
        <v>33.952420062261197</v>
      </c>
      <c r="AQ394" s="4">
        <v>5.6512442453705196</v>
      </c>
      <c r="AR394" s="4">
        <v>28.955141482441999</v>
      </c>
      <c r="AS394" s="4">
        <v>15.9648103910831</v>
      </c>
      <c r="AT394" s="4">
        <v>28.814996121030099</v>
      </c>
      <c r="AU394" s="4">
        <v>11.4633476268784</v>
      </c>
      <c r="AV394" s="4">
        <v>21.673229829249799</v>
      </c>
      <c r="AW394" s="4">
        <v>21.403268572373602</v>
      </c>
      <c r="AX394" s="4">
        <v>14.996676164118201</v>
      </c>
      <c r="AY394" s="4">
        <v>17.403416136034998</v>
      </c>
      <c r="AZ394" s="4">
        <v>24.689239940315598</v>
      </c>
      <c r="BA394" s="4">
        <v>32.500669768730098</v>
      </c>
      <c r="BB394" s="38">
        <v>6084</v>
      </c>
    </row>
    <row r="395" spans="1:54" x14ac:dyDescent="0.3">
      <c r="A395" s="31" t="s">
        <v>24</v>
      </c>
      <c r="B395" s="5" t="s">
        <v>8</v>
      </c>
      <c r="C395" s="5" t="s">
        <v>1</v>
      </c>
      <c r="D395" s="9">
        <v>23.6285293466224</v>
      </c>
      <c r="E395" s="8">
        <v>70.070616205999599</v>
      </c>
      <c r="F395" s="8">
        <v>52.380952380952401</v>
      </c>
      <c r="G395" s="3">
        <v>6.3492063492063497</v>
      </c>
      <c r="H395" s="4">
        <v>9.5238095238095202</v>
      </c>
      <c r="I395" s="4">
        <v>17.460317460317501</v>
      </c>
      <c r="J395" s="4">
        <v>3.17460317460317</v>
      </c>
      <c r="K395" s="4">
        <v>7.9365079365079403</v>
      </c>
      <c r="L395" s="4">
        <v>7.9365079365079403</v>
      </c>
      <c r="M395" s="4">
        <v>9.5238095238095202</v>
      </c>
      <c r="N395" s="4">
        <v>11.1111111111111</v>
      </c>
      <c r="O395" s="4">
        <v>14.285714285714301</v>
      </c>
      <c r="P395" s="4">
        <v>11.1111111111111</v>
      </c>
      <c r="Q395" s="4">
        <v>4.7619047619047601</v>
      </c>
      <c r="R395" s="4">
        <v>15.8730158730159</v>
      </c>
      <c r="S395" s="4">
        <v>15.8730158730159</v>
      </c>
      <c r="T395" s="4">
        <v>3.17460317460317</v>
      </c>
      <c r="U395" s="4">
        <v>14.285714285714301</v>
      </c>
      <c r="V395" s="4">
        <v>14.285714285714301</v>
      </c>
      <c r="W395" s="4">
        <v>7.9365079365079403</v>
      </c>
      <c r="X395" s="4">
        <v>3.17460317460317</v>
      </c>
      <c r="Y395" s="4">
        <v>20.634920634920601</v>
      </c>
      <c r="Z395" s="4">
        <v>34.920634920634903</v>
      </c>
      <c r="AA395" s="4">
        <v>26.984126984126998</v>
      </c>
      <c r="AB395" s="4">
        <v>3.17460317460317</v>
      </c>
      <c r="AC395" s="4">
        <v>33.3333333333333</v>
      </c>
      <c r="AD395" s="4">
        <v>17.460317460317501</v>
      </c>
      <c r="AE395" s="4">
        <v>7.9365079365079403</v>
      </c>
      <c r="AF395" s="4">
        <v>20.634920634920601</v>
      </c>
      <c r="AG395" s="4">
        <v>20.634920634920601</v>
      </c>
      <c r="AH395" s="4">
        <v>26.984126984126998</v>
      </c>
      <c r="AI395" s="4">
        <v>17.460317460317501</v>
      </c>
      <c r="AJ395" s="4">
        <v>34.920634920634903</v>
      </c>
      <c r="AK395" s="4">
        <v>49.206349206349202</v>
      </c>
      <c r="AL395" s="4">
        <v>42.857142857142897</v>
      </c>
      <c r="AM395" s="4">
        <v>38.095238095238102</v>
      </c>
      <c r="AN395" s="4">
        <v>68.253968253968296</v>
      </c>
      <c r="AO395" s="4">
        <v>52.380952380952401</v>
      </c>
      <c r="AP395" s="4">
        <v>49.206349206349202</v>
      </c>
      <c r="AQ395" s="4">
        <v>15.8730158730159</v>
      </c>
      <c r="AR395" s="4">
        <v>53.968253968253997</v>
      </c>
      <c r="AS395" s="4">
        <v>23.8095238095238</v>
      </c>
      <c r="AT395" s="4">
        <v>26.984126984126998</v>
      </c>
      <c r="AU395" s="4">
        <v>26.984126984126998</v>
      </c>
      <c r="AV395" s="4">
        <v>39.682539682539698</v>
      </c>
      <c r="AW395" s="4">
        <v>42.857142857142897</v>
      </c>
      <c r="AX395" s="4">
        <v>34.920634920634903</v>
      </c>
      <c r="AY395" s="4">
        <v>23.8095238095238</v>
      </c>
      <c r="AZ395" s="4">
        <v>38.095238095238102</v>
      </c>
      <c r="BA395" s="4">
        <v>53.968253968253997</v>
      </c>
      <c r="BB395" s="38">
        <v>923</v>
      </c>
    </row>
    <row r="396" spans="1:54" x14ac:dyDescent="0.3">
      <c r="A396" s="31" t="s">
        <v>24</v>
      </c>
      <c r="B396" s="5" t="s">
        <v>8</v>
      </c>
      <c r="C396" s="5" t="s">
        <v>2</v>
      </c>
      <c r="D396" s="9">
        <v>19.3109286209286</v>
      </c>
      <c r="E396" s="8">
        <v>59.757309536694102</v>
      </c>
      <c r="F396" s="8">
        <v>50</v>
      </c>
      <c r="G396" s="3">
        <v>4.1666666666666696</v>
      </c>
      <c r="H396" s="4">
        <v>16.6666666666667</v>
      </c>
      <c r="I396" s="4">
        <v>29.1666666666667</v>
      </c>
      <c r="J396" s="4">
        <v>6.25</v>
      </c>
      <c r="K396" s="4">
        <v>4.1666666666666696</v>
      </c>
      <c r="L396" s="4">
        <v>12.5</v>
      </c>
      <c r="M396" s="4">
        <v>8.3333333333333304</v>
      </c>
      <c r="N396" s="4">
        <v>16.6666666666667</v>
      </c>
      <c r="O396" s="4">
        <v>20.8333333333333</v>
      </c>
      <c r="P396" s="4">
        <v>25</v>
      </c>
      <c r="Q396" s="4">
        <v>6.25</v>
      </c>
      <c r="R396" s="4">
        <v>29.1666666666667</v>
      </c>
      <c r="S396" s="4">
        <v>18.75</v>
      </c>
      <c r="T396" s="4">
        <v>8.3333333333333304</v>
      </c>
      <c r="U396" s="4">
        <v>22.9166666666667</v>
      </c>
      <c r="V396" s="4">
        <v>8.3333333333333304</v>
      </c>
      <c r="W396" s="4">
        <v>12.5</v>
      </c>
      <c r="X396" s="4">
        <v>8.3333333333333304</v>
      </c>
      <c r="Y396" s="4">
        <v>20.8333333333333</v>
      </c>
      <c r="Z396" s="4">
        <v>29.1666666666667</v>
      </c>
      <c r="AA396" s="4">
        <v>22.9166666666667</v>
      </c>
      <c r="AB396" s="4">
        <v>4.1666666666666696</v>
      </c>
      <c r="AC396" s="4">
        <v>31.25</v>
      </c>
      <c r="AD396" s="4">
        <v>6.25</v>
      </c>
      <c r="AE396" s="4">
        <v>10.4166666666667</v>
      </c>
      <c r="AF396" s="4">
        <v>22.9166666666667</v>
      </c>
      <c r="AG396" s="4">
        <v>25</v>
      </c>
      <c r="AH396" s="4">
        <v>22.9166666666667</v>
      </c>
      <c r="AI396" s="4">
        <v>10.4166666666667</v>
      </c>
      <c r="AJ396" s="4">
        <v>41.6666666666667</v>
      </c>
      <c r="AK396" s="4">
        <v>47.9166666666667</v>
      </c>
      <c r="AL396" s="4">
        <v>33.3333333333333</v>
      </c>
      <c r="AM396" s="4">
        <v>45.8333333333333</v>
      </c>
      <c r="AN396" s="4">
        <v>60.4166666666667</v>
      </c>
      <c r="AO396" s="4">
        <v>60.4166666666667</v>
      </c>
      <c r="AP396" s="4">
        <v>52.0833333333333</v>
      </c>
      <c r="AQ396" s="4">
        <v>4.1666666666666696</v>
      </c>
      <c r="AR396" s="4">
        <v>54.1666666666667</v>
      </c>
      <c r="AS396" s="4">
        <v>29.1666666666667</v>
      </c>
      <c r="AT396" s="4">
        <v>37.5</v>
      </c>
      <c r="AU396" s="4">
        <v>18.75</v>
      </c>
      <c r="AV396" s="4">
        <v>31.25</v>
      </c>
      <c r="AW396" s="4">
        <v>37.5</v>
      </c>
      <c r="AX396" s="4">
        <v>25</v>
      </c>
      <c r="AY396" s="4">
        <v>27.0833333333333</v>
      </c>
      <c r="AZ396" s="4">
        <v>39.5833333333333</v>
      </c>
      <c r="BA396" s="4">
        <v>58.3333333333333</v>
      </c>
      <c r="BB396" s="38">
        <v>529</v>
      </c>
    </row>
    <row r="397" spans="1:54" x14ac:dyDescent="0.3">
      <c r="A397" s="31" t="s">
        <v>24</v>
      </c>
      <c r="B397" s="5" t="s">
        <v>8</v>
      </c>
      <c r="C397" s="5" t="s">
        <v>3</v>
      </c>
      <c r="D397" s="9">
        <v>56.489084010840102</v>
      </c>
      <c r="E397" s="8">
        <v>70.834980831744005</v>
      </c>
      <c r="F397" s="8">
        <v>29.268292682926798</v>
      </c>
      <c r="G397" s="3">
        <v>0</v>
      </c>
      <c r="H397" s="4">
        <v>8.5365853658536608</v>
      </c>
      <c r="I397" s="4">
        <v>25.609756097561</v>
      </c>
      <c r="J397" s="4">
        <v>1.2195121951219501</v>
      </c>
      <c r="K397" s="4">
        <v>3.6585365853658498</v>
      </c>
      <c r="L397" s="4">
        <v>10.975609756097599</v>
      </c>
      <c r="M397" s="4">
        <v>7.3170731707317103</v>
      </c>
      <c r="N397" s="4">
        <v>7.3170731707317103</v>
      </c>
      <c r="O397" s="4">
        <v>17.0731707317073</v>
      </c>
      <c r="P397" s="4">
        <v>15.853658536585399</v>
      </c>
      <c r="Q397" s="4">
        <v>1.2195121951219501</v>
      </c>
      <c r="R397" s="4">
        <v>17.0731707317073</v>
      </c>
      <c r="S397" s="4">
        <v>13.4146341463415</v>
      </c>
      <c r="T397" s="4">
        <v>9.7560975609756095</v>
      </c>
      <c r="U397" s="4">
        <v>17.0731707317073</v>
      </c>
      <c r="V397" s="4">
        <v>7.3170731707317103</v>
      </c>
      <c r="W397" s="4">
        <v>15.853658536585399</v>
      </c>
      <c r="X397" s="4">
        <v>3.6585365853658498</v>
      </c>
      <c r="Y397" s="4">
        <v>12.1951219512195</v>
      </c>
      <c r="Z397" s="4">
        <v>21.951219512195099</v>
      </c>
      <c r="AA397" s="4">
        <v>17.0731707317073</v>
      </c>
      <c r="AB397" s="4">
        <v>1.2195121951219501</v>
      </c>
      <c r="AC397" s="4">
        <v>32.9268292682927</v>
      </c>
      <c r="AD397" s="4">
        <v>3.6585365853658498</v>
      </c>
      <c r="AE397" s="4">
        <v>3.6585365853658498</v>
      </c>
      <c r="AF397" s="4">
        <v>13.4146341463415</v>
      </c>
      <c r="AG397" s="4">
        <v>30.487804878048799</v>
      </c>
      <c r="AH397" s="4">
        <v>17.0731707317073</v>
      </c>
      <c r="AI397" s="4">
        <v>6.0975609756097597</v>
      </c>
      <c r="AJ397" s="4">
        <v>29.268292682926798</v>
      </c>
      <c r="AK397" s="4">
        <v>43.902439024390198</v>
      </c>
      <c r="AL397" s="4">
        <v>30.487804878048799</v>
      </c>
      <c r="AM397" s="4">
        <v>31.707317073170699</v>
      </c>
      <c r="AN397" s="4">
        <v>53.658536585365901</v>
      </c>
      <c r="AO397" s="4">
        <v>39.024390243902403</v>
      </c>
      <c r="AP397" s="4">
        <v>37.804878048780502</v>
      </c>
      <c r="AQ397" s="4">
        <v>7.3170731707317103</v>
      </c>
      <c r="AR397" s="4">
        <v>35.365853658536601</v>
      </c>
      <c r="AS397" s="4">
        <v>15.853658536585399</v>
      </c>
      <c r="AT397" s="4">
        <v>35.365853658536601</v>
      </c>
      <c r="AU397" s="4">
        <v>10.975609756097599</v>
      </c>
      <c r="AV397" s="4">
        <v>24.390243902439</v>
      </c>
      <c r="AW397" s="4">
        <v>21.951219512195099</v>
      </c>
      <c r="AX397" s="4">
        <v>13.4146341463415</v>
      </c>
      <c r="AY397" s="4">
        <v>23.170731707317099</v>
      </c>
      <c r="AZ397" s="4">
        <v>29.268292682926798</v>
      </c>
      <c r="BA397" s="4">
        <v>37.804878048780502</v>
      </c>
      <c r="BB397" s="38">
        <v>397</v>
      </c>
    </row>
    <row r="398" spans="1:54" x14ac:dyDescent="0.3">
      <c r="A398" s="31" t="s">
        <v>24</v>
      </c>
      <c r="B398" s="5" t="s">
        <v>8</v>
      </c>
      <c r="C398" s="5" t="s">
        <v>4</v>
      </c>
      <c r="D398" s="9">
        <v>55.537572195246597</v>
      </c>
      <c r="E398" s="8">
        <v>73.787942406247197</v>
      </c>
      <c r="F398" s="8">
        <v>34.615384615384599</v>
      </c>
      <c r="G398" s="3">
        <v>3.2967032967033001</v>
      </c>
      <c r="H398" s="4">
        <v>8.2417582417582391</v>
      </c>
      <c r="I398" s="4">
        <v>23.076923076923102</v>
      </c>
      <c r="J398" s="4">
        <v>2.1978021978022002</v>
      </c>
      <c r="K398" s="4">
        <v>9.8901098901098905</v>
      </c>
      <c r="L398" s="4">
        <v>14.285714285714301</v>
      </c>
      <c r="M398" s="4">
        <v>7.1428571428571397</v>
      </c>
      <c r="N398" s="4">
        <v>17.032967032967001</v>
      </c>
      <c r="O398" s="4">
        <v>16.4835164835165</v>
      </c>
      <c r="P398" s="4">
        <v>17.582417582417602</v>
      </c>
      <c r="Q398" s="4">
        <v>1.64835164835165</v>
      </c>
      <c r="R398" s="4">
        <v>19.230769230769202</v>
      </c>
      <c r="S398" s="4">
        <v>11.538461538461499</v>
      </c>
      <c r="T398" s="4">
        <v>7.1428571428571397</v>
      </c>
      <c r="U398" s="4">
        <v>21.978021978021999</v>
      </c>
      <c r="V398" s="4">
        <v>5.4945054945054901</v>
      </c>
      <c r="W398" s="4">
        <v>14.8351648351648</v>
      </c>
      <c r="X398" s="4">
        <v>2.1978021978022002</v>
      </c>
      <c r="Y398" s="4">
        <v>8.7912087912087902</v>
      </c>
      <c r="Z398" s="4">
        <v>28.571428571428601</v>
      </c>
      <c r="AA398" s="4">
        <v>20.879120879120901</v>
      </c>
      <c r="AB398" s="4">
        <v>2.1978021978022002</v>
      </c>
      <c r="AC398" s="4">
        <v>28.571428571428601</v>
      </c>
      <c r="AD398" s="4">
        <v>7.6923076923076898</v>
      </c>
      <c r="AE398" s="4">
        <v>4.9450549450549497</v>
      </c>
      <c r="AF398" s="4">
        <v>16.4835164835165</v>
      </c>
      <c r="AG398" s="4">
        <v>25.8241758241758</v>
      </c>
      <c r="AH398" s="4">
        <v>24.1758241758242</v>
      </c>
      <c r="AI398" s="4">
        <v>6.5934065934065904</v>
      </c>
      <c r="AJ398" s="4">
        <v>23.626373626373599</v>
      </c>
      <c r="AK398" s="4">
        <v>39.010989010989</v>
      </c>
      <c r="AL398" s="4">
        <v>23.076923076923102</v>
      </c>
      <c r="AM398" s="4">
        <v>36.813186813186803</v>
      </c>
      <c r="AN398" s="4">
        <v>43.406593406593402</v>
      </c>
      <c r="AO398" s="4">
        <v>36.813186813186803</v>
      </c>
      <c r="AP398" s="4">
        <v>43.406593406593402</v>
      </c>
      <c r="AQ398" s="4">
        <v>5.4945054945054901</v>
      </c>
      <c r="AR398" s="4">
        <v>24.725274725274701</v>
      </c>
      <c r="AS398" s="4">
        <v>17.032967032967001</v>
      </c>
      <c r="AT398" s="4">
        <v>31.3186813186813</v>
      </c>
      <c r="AU398" s="4">
        <v>12.0879120879121</v>
      </c>
      <c r="AV398" s="4">
        <v>18.6813186813187</v>
      </c>
      <c r="AW398" s="4">
        <v>21.428571428571399</v>
      </c>
      <c r="AX398" s="4">
        <v>17.032967032967001</v>
      </c>
      <c r="AY398" s="4">
        <v>14.285714285714301</v>
      </c>
      <c r="AZ398" s="4">
        <v>24.1758241758242</v>
      </c>
      <c r="BA398" s="4">
        <v>32.967032967032999</v>
      </c>
      <c r="BB398" s="38">
        <v>397</v>
      </c>
    </row>
    <row r="399" spans="1:54" x14ac:dyDescent="0.3">
      <c r="A399" s="31" t="s">
        <v>24</v>
      </c>
      <c r="B399" s="5" t="s">
        <v>8</v>
      </c>
      <c r="C399" s="5" t="s">
        <v>5</v>
      </c>
      <c r="D399" s="9">
        <v>82.223451327433594</v>
      </c>
      <c r="E399" s="8">
        <v>67.5660122054787</v>
      </c>
      <c r="F399" s="8">
        <v>18.144611186903099</v>
      </c>
      <c r="G399" s="3">
        <v>4.7748976807639796</v>
      </c>
      <c r="H399" s="4">
        <v>7.5034106412005501</v>
      </c>
      <c r="I399" s="4">
        <v>13.778990450204599</v>
      </c>
      <c r="J399" s="4">
        <v>2.5920873124147299</v>
      </c>
      <c r="K399" s="4">
        <v>5.0477489768076396</v>
      </c>
      <c r="L399" s="4">
        <v>9.2769440654843098</v>
      </c>
      <c r="M399" s="4">
        <v>1.9099590723055899</v>
      </c>
      <c r="N399" s="4">
        <v>9.2769440654843098</v>
      </c>
      <c r="O399" s="4">
        <v>9.5497953615279698</v>
      </c>
      <c r="P399" s="4">
        <v>7.6398362892223703</v>
      </c>
      <c r="Q399" s="4">
        <v>2.3192360163710801</v>
      </c>
      <c r="R399" s="4">
        <v>14.188267394270101</v>
      </c>
      <c r="S399" s="4">
        <v>6.0027285129604397</v>
      </c>
      <c r="T399" s="4">
        <v>4.3656207366985003</v>
      </c>
      <c r="U399" s="4">
        <v>11.596180081855399</v>
      </c>
      <c r="V399" s="4">
        <v>5.0477489768076396</v>
      </c>
      <c r="W399" s="4">
        <v>4.6384720327421602</v>
      </c>
      <c r="X399" s="4">
        <v>2.3192360163710801</v>
      </c>
      <c r="Y399" s="4">
        <v>7.3669849931787201</v>
      </c>
      <c r="Z399" s="4">
        <v>12.68758526603</v>
      </c>
      <c r="AA399" s="4">
        <v>11.7326057298772</v>
      </c>
      <c r="AB399" s="4">
        <v>1.7735334242837699</v>
      </c>
      <c r="AC399" s="4">
        <v>21.282401091405202</v>
      </c>
      <c r="AD399" s="4">
        <v>2.8649386084583899</v>
      </c>
      <c r="AE399" s="4">
        <v>3.0013642564802199</v>
      </c>
      <c r="AF399" s="4">
        <v>10.7776261937244</v>
      </c>
      <c r="AG399" s="4">
        <v>20.873124147339698</v>
      </c>
      <c r="AH399" s="4">
        <v>13.0968622100955</v>
      </c>
      <c r="AI399" s="4">
        <v>5.1841746248294696</v>
      </c>
      <c r="AJ399" s="4">
        <v>14.0518417462483</v>
      </c>
      <c r="AK399" s="4">
        <v>27.012278308321999</v>
      </c>
      <c r="AL399" s="4">
        <v>11.050477489768101</v>
      </c>
      <c r="AM399" s="4">
        <v>23.738062755798101</v>
      </c>
      <c r="AN399" s="4">
        <v>32.605729877216902</v>
      </c>
      <c r="AO399" s="4">
        <v>22.6466575716235</v>
      </c>
      <c r="AP399" s="4">
        <v>25.238744884038201</v>
      </c>
      <c r="AQ399" s="4">
        <v>4.2291950886766703</v>
      </c>
      <c r="AR399" s="4">
        <v>16.3710777626194</v>
      </c>
      <c r="AS399" s="4">
        <v>10.9140518417462</v>
      </c>
      <c r="AT399" s="4">
        <v>26.739427012278298</v>
      </c>
      <c r="AU399" s="4">
        <v>6.13915416098226</v>
      </c>
      <c r="AV399" s="4">
        <v>16.7803547066849</v>
      </c>
      <c r="AW399" s="4">
        <v>12.414733969986401</v>
      </c>
      <c r="AX399" s="4">
        <v>8.7312414733970005</v>
      </c>
      <c r="AY399" s="4">
        <v>12.824010914051801</v>
      </c>
      <c r="AZ399" s="4">
        <v>17.735334242837698</v>
      </c>
      <c r="BA399" s="4">
        <v>19.781718963165101</v>
      </c>
      <c r="BB399" s="38">
        <v>904</v>
      </c>
    </row>
    <row r="400" spans="1:54" x14ac:dyDescent="0.3">
      <c r="A400" s="31" t="s">
        <v>24</v>
      </c>
      <c r="B400" s="5" t="s">
        <v>8</v>
      </c>
      <c r="C400" s="5" t="s">
        <v>6</v>
      </c>
      <c r="D400" s="9">
        <v>104.318021680217</v>
      </c>
      <c r="E400" s="8">
        <v>58.637278133140299</v>
      </c>
      <c r="F400" s="8">
        <v>9.3158660844250392</v>
      </c>
      <c r="G400" s="3">
        <v>2.7656477438136799</v>
      </c>
      <c r="H400" s="4">
        <v>4.5123726346433797</v>
      </c>
      <c r="I400" s="4">
        <v>7.6419213973799103</v>
      </c>
      <c r="J400" s="4">
        <v>1.5283842794759801</v>
      </c>
      <c r="K400" s="4">
        <v>2.2561863173216898</v>
      </c>
      <c r="L400" s="4">
        <v>3.63901018922853</v>
      </c>
      <c r="M400" s="4">
        <v>2.2561863173216898</v>
      </c>
      <c r="N400" s="4">
        <v>5.38573508005822</v>
      </c>
      <c r="O400" s="4">
        <v>4.5123726346433797</v>
      </c>
      <c r="P400" s="4">
        <v>3.9301310043668098</v>
      </c>
      <c r="Q400" s="4">
        <v>1.5283842794759801</v>
      </c>
      <c r="R400" s="4">
        <v>6.1863173216884997</v>
      </c>
      <c r="S400" s="4">
        <v>3.8573508005822399</v>
      </c>
      <c r="T400" s="4">
        <v>2.5473071324599701</v>
      </c>
      <c r="U400" s="4">
        <v>6.1135371179039302</v>
      </c>
      <c r="V400" s="4">
        <v>1.74672489082969</v>
      </c>
      <c r="W400" s="4">
        <v>2.5473071324599701</v>
      </c>
      <c r="X400" s="4">
        <v>1.8922852983988401</v>
      </c>
      <c r="Y400" s="4">
        <v>3.4934497816593901</v>
      </c>
      <c r="Z400" s="4">
        <v>6.4774381368267804</v>
      </c>
      <c r="AA400" s="4">
        <v>5.4585152838427904</v>
      </c>
      <c r="AB400" s="4">
        <v>1.31004366812227</v>
      </c>
      <c r="AC400" s="4">
        <v>12.227074235807899</v>
      </c>
      <c r="AD400" s="4">
        <v>1.96506550218341</v>
      </c>
      <c r="AE400" s="4">
        <v>1.6011644832605501</v>
      </c>
      <c r="AF400" s="4">
        <v>5.8224163027656504</v>
      </c>
      <c r="AG400" s="4">
        <v>12.8093158660844</v>
      </c>
      <c r="AH400" s="4">
        <v>8.2969432314410501</v>
      </c>
      <c r="AI400" s="4">
        <v>3.63901018922853</v>
      </c>
      <c r="AJ400" s="4">
        <v>7.7147016011644798</v>
      </c>
      <c r="AK400" s="4">
        <v>16.5211062590975</v>
      </c>
      <c r="AL400" s="4">
        <v>6.5502183406113499</v>
      </c>
      <c r="AM400" s="4">
        <v>15.7933042212518</v>
      </c>
      <c r="AN400" s="4">
        <v>21.470160116448302</v>
      </c>
      <c r="AO400" s="4">
        <v>14.6288209606987</v>
      </c>
      <c r="AP400" s="4">
        <v>15.0655021834061</v>
      </c>
      <c r="AQ400" s="4">
        <v>2.5473071324599701</v>
      </c>
      <c r="AR400" s="4">
        <v>9.0975254730713306</v>
      </c>
      <c r="AS400" s="4">
        <v>7.3508005822416296</v>
      </c>
      <c r="AT400" s="4">
        <v>21.106259097525498</v>
      </c>
      <c r="AU400" s="4">
        <v>4.4395924308588102</v>
      </c>
      <c r="AV400" s="4">
        <v>10.9170305676856</v>
      </c>
      <c r="AW400" s="4">
        <v>8.2241630276564806</v>
      </c>
      <c r="AX400" s="4">
        <v>4.5851528384279501</v>
      </c>
      <c r="AY400" s="4">
        <v>9.3886462882096104</v>
      </c>
      <c r="AZ400" s="4">
        <v>13.391557496360999</v>
      </c>
      <c r="BA400" s="4">
        <v>11.644832605531301</v>
      </c>
      <c r="BB400" s="38">
        <v>1476</v>
      </c>
    </row>
    <row r="401" spans="1:54" x14ac:dyDescent="0.3">
      <c r="A401" s="31" t="s">
        <v>24</v>
      </c>
      <c r="B401" s="5" t="s">
        <v>8</v>
      </c>
      <c r="C401" s="5" t="s">
        <v>7</v>
      </c>
      <c r="D401" s="9">
        <v>120.05788751714699</v>
      </c>
      <c r="E401" s="8">
        <v>50.316971776871398</v>
      </c>
      <c r="F401" s="8">
        <v>3.4557235421166301</v>
      </c>
      <c r="G401" s="3">
        <v>1.6558675305975501</v>
      </c>
      <c r="H401" s="4">
        <v>2.3758099352051798</v>
      </c>
      <c r="I401" s="4">
        <v>2.9517638588912898</v>
      </c>
      <c r="J401" s="4">
        <v>1.4398848092152601</v>
      </c>
      <c r="K401" s="4">
        <v>1.8718502519798399</v>
      </c>
      <c r="L401" s="4">
        <v>2.0158387329013698</v>
      </c>
      <c r="M401" s="4">
        <v>0.93592512598992095</v>
      </c>
      <c r="N401" s="4">
        <v>2.6637868970482401</v>
      </c>
      <c r="O401" s="4">
        <v>2.2318214542836601</v>
      </c>
      <c r="P401" s="4">
        <v>1.79985601151908</v>
      </c>
      <c r="Q401" s="4">
        <v>0.79193664506839501</v>
      </c>
      <c r="R401" s="4">
        <v>4.3196544276457898</v>
      </c>
      <c r="S401" s="4">
        <v>1.3678905687545</v>
      </c>
      <c r="T401" s="4">
        <v>1.2239020878329701</v>
      </c>
      <c r="U401" s="4">
        <v>2.9517638588912898</v>
      </c>
      <c r="V401" s="4">
        <v>1.2958963282937399</v>
      </c>
      <c r="W401" s="4">
        <v>1.15190784737221</v>
      </c>
      <c r="X401" s="4">
        <v>0.43196544276457899</v>
      </c>
      <c r="Y401" s="4">
        <v>1.5118790496760299</v>
      </c>
      <c r="Z401" s="4">
        <v>2.6637868970482401</v>
      </c>
      <c r="AA401" s="4">
        <v>2.59179265658747</v>
      </c>
      <c r="AB401" s="4">
        <v>0.35997120230381602</v>
      </c>
      <c r="AC401" s="4">
        <v>7.4874010079193702</v>
      </c>
      <c r="AD401" s="4">
        <v>0.79193664506839501</v>
      </c>
      <c r="AE401" s="4">
        <v>0.71994240460763104</v>
      </c>
      <c r="AF401" s="4">
        <v>3.0237580993520501</v>
      </c>
      <c r="AG401" s="4">
        <v>7.7033837293016596</v>
      </c>
      <c r="AH401" s="4">
        <v>5.1115910727141802</v>
      </c>
      <c r="AI401" s="4">
        <v>3.16774658027358</v>
      </c>
      <c r="AJ401" s="4">
        <v>4.6076313894888399</v>
      </c>
      <c r="AK401" s="4">
        <v>9.2872570194384405</v>
      </c>
      <c r="AL401" s="4">
        <v>3.09575233981281</v>
      </c>
      <c r="AM401" s="4">
        <v>11.2311015118791</v>
      </c>
      <c r="AN401" s="4">
        <v>17.638588912886998</v>
      </c>
      <c r="AO401" s="4">
        <v>9.3592512598992101</v>
      </c>
      <c r="AP401" s="4">
        <v>8.0633549316054705</v>
      </c>
      <c r="AQ401" s="4">
        <v>2.15982721382289</v>
      </c>
      <c r="AR401" s="4">
        <v>5.8315334773218099</v>
      </c>
      <c r="AS401" s="4">
        <v>4.7516198704103703</v>
      </c>
      <c r="AT401" s="4">
        <v>15.6227501799856</v>
      </c>
      <c r="AU401" s="4">
        <v>2.2318214542836601</v>
      </c>
      <c r="AV401" s="4">
        <v>10.5831533477322</v>
      </c>
      <c r="AW401" s="4">
        <v>5.1835853131749499</v>
      </c>
      <c r="AX401" s="4">
        <v>2.59179265658747</v>
      </c>
      <c r="AY401" s="4">
        <v>8.6393088552915795</v>
      </c>
      <c r="AZ401" s="4">
        <v>6.9114470842332603</v>
      </c>
      <c r="BA401" s="4">
        <v>8.0633549316054705</v>
      </c>
      <c r="BB401" s="38">
        <v>1458</v>
      </c>
    </row>
    <row r="402" spans="1:54" x14ac:dyDescent="0.3">
      <c r="A402" s="31" t="s">
        <v>24</v>
      </c>
      <c r="B402" s="5" t="s">
        <v>9</v>
      </c>
      <c r="C402" s="5" t="s">
        <v>168</v>
      </c>
      <c r="D402" s="9">
        <v>65.377228871797101</v>
      </c>
      <c r="E402" s="8">
        <v>71.8970912576318</v>
      </c>
      <c r="F402" s="8">
        <v>27.121118748967501</v>
      </c>
      <c r="G402" s="3">
        <v>2.7820698491970601</v>
      </c>
      <c r="H402" s="4">
        <v>9.2422022466512708</v>
      </c>
      <c r="I402" s="4">
        <v>13.9933971243934</v>
      </c>
      <c r="J402" s="4">
        <v>3.55211563354263</v>
      </c>
      <c r="K402" s="4">
        <v>4.56004954952631</v>
      </c>
      <c r="L402" s="4">
        <v>10.9853300681393</v>
      </c>
      <c r="M402" s="4">
        <v>5.2771839096987003</v>
      </c>
      <c r="N402" s="4">
        <v>11.7657140781743</v>
      </c>
      <c r="O402" s="4">
        <v>10.917789049578399</v>
      </c>
      <c r="P402" s="4">
        <v>15.0245086251213</v>
      </c>
      <c r="Q402" s="4">
        <v>7.6042009703948299</v>
      </c>
      <c r="R402" s="4">
        <v>14.000378023340501</v>
      </c>
      <c r="S402" s="4">
        <v>11.1950538130151</v>
      </c>
      <c r="T402" s="4">
        <v>5.8104533051563401</v>
      </c>
      <c r="U402" s="4">
        <v>14.1052213567461</v>
      </c>
      <c r="V402" s="4">
        <v>11.6649073123814</v>
      </c>
      <c r="W402" s="4">
        <v>12.0218212102097</v>
      </c>
      <c r="X402" s="4">
        <v>3.55808939164926</v>
      </c>
      <c r="Y402" s="4">
        <v>8.8177398126378606</v>
      </c>
      <c r="Z402" s="4">
        <v>13.5578061193892</v>
      </c>
      <c r="AA402" s="4">
        <v>11.738190257523</v>
      </c>
      <c r="AB402" s="4">
        <v>2.14034208758211</v>
      </c>
      <c r="AC402" s="4">
        <v>19.190386695896599</v>
      </c>
      <c r="AD402" s="4">
        <v>6.4842686033700696</v>
      </c>
      <c r="AE402" s="4">
        <v>2.7903723509427398</v>
      </c>
      <c r="AF402" s="4">
        <v>11.2444700296642</v>
      </c>
      <c r="AG402" s="4">
        <v>25.237090332989201</v>
      </c>
      <c r="AH402" s="4">
        <v>22.019971534726601</v>
      </c>
      <c r="AI402" s="4">
        <v>9.5867003971181894</v>
      </c>
      <c r="AJ402" s="4">
        <v>20.280800363246701</v>
      </c>
      <c r="AK402" s="4">
        <v>34.889290087782697</v>
      </c>
      <c r="AL402" s="4">
        <v>14.480222759779901</v>
      </c>
      <c r="AM402" s="4">
        <v>22.7570087345647</v>
      </c>
      <c r="AN402" s="4">
        <v>36.734460532374698</v>
      </c>
      <c r="AO402" s="4">
        <v>28.797428782551801</v>
      </c>
      <c r="AP402" s="4">
        <v>29.848187577608499</v>
      </c>
      <c r="AQ402" s="4">
        <v>5.7931525827378296</v>
      </c>
      <c r="AR402" s="4">
        <v>22.489378273352202</v>
      </c>
      <c r="AS402" s="4">
        <v>10.662650793928099</v>
      </c>
      <c r="AT402" s="4">
        <v>20.769054613714001</v>
      </c>
      <c r="AU402" s="4">
        <v>14.749442377133001</v>
      </c>
      <c r="AV402" s="4">
        <v>19.981466723193599</v>
      </c>
      <c r="AW402" s="4">
        <v>18.299396624945899</v>
      </c>
      <c r="AX402" s="4">
        <v>16.196558283862199</v>
      </c>
      <c r="AY402" s="4">
        <v>8.7736926955136898</v>
      </c>
      <c r="AZ402" s="4">
        <v>23.673513075570899</v>
      </c>
      <c r="BA402" s="4">
        <v>31.661037746409001</v>
      </c>
      <c r="BB402" s="38">
        <v>5059</v>
      </c>
    </row>
    <row r="403" spans="1:54" x14ac:dyDescent="0.3">
      <c r="A403" s="31" t="s">
        <v>24</v>
      </c>
      <c r="B403" s="5" t="s">
        <v>9</v>
      </c>
      <c r="C403" s="5" t="s">
        <v>1</v>
      </c>
      <c r="D403" s="9">
        <v>36.449207179487203</v>
      </c>
      <c r="E403" s="8">
        <v>60.9821348516519</v>
      </c>
      <c r="F403" s="8">
        <v>41.025641025641001</v>
      </c>
      <c r="G403" s="3">
        <v>0</v>
      </c>
      <c r="H403" s="4">
        <v>7.6923076923076898</v>
      </c>
      <c r="I403" s="4">
        <v>28.205128205128201</v>
      </c>
      <c r="J403" s="4">
        <v>2.5641025641025599</v>
      </c>
      <c r="K403" s="4">
        <v>2.5641025641025599</v>
      </c>
      <c r="L403" s="4">
        <v>7.6923076923076898</v>
      </c>
      <c r="M403" s="4">
        <v>0</v>
      </c>
      <c r="N403" s="4">
        <v>20.5128205128205</v>
      </c>
      <c r="O403" s="4">
        <v>12.8205128205128</v>
      </c>
      <c r="P403" s="4">
        <v>17.948717948717899</v>
      </c>
      <c r="Q403" s="4">
        <v>7.6923076923076898</v>
      </c>
      <c r="R403" s="4">
        <v>17.948717948717899</v>
      </c>
      <c r="S403" s="4">
        <v>15.384615384615399</v>
      </c>
      <c r="T403" s="4">
        <v>2.5641025641025599</v>
      </c>
      <c r="U403" s="4">
        <v>23.076923076923102</v>
      </c>
      <c r="V403" s="4">
        <v>28.205128205128201</v>
      </c>
      <c r="W403" s="4">
        <v>17.948717948717899</v>
      </c>
      <c r="X403" s="4">
        <v>5.1282051282051304</v>
      </c>
      <c r="Y403" s="4">
        <v>17.948717948717899</v>
      </c>
      <c r="Z403" s="4">
        <v>28.205128205128201</v>
      </c>
      <c r="AA403" s="4">
        <v>20.5128205128205</v>
      </c>
      <c r="AB403" s="4">
        <v>0</v>
      </c>
      <c r="AC403" s="4">
        <v>20.5128205128205</v>
      </c>
      <c r="AD403" s="4">
        <v>5.1282051282051304</v>
      </c>
      <c r="AE403" s="4">
        <v>2.5641025641025599</v>
      </c>
      <c r="AF403" s="4">
        <v>12.8205128205128</v>
      </c>
      <c r="AG403" s="4">
        <v>28.205128205128201</v>
      </c>
      <c r="AH403" s="4">
        <v>30.769230769230798</v>
      </c>
      <c r="AI403" s="4">
        <v>12.8205128205128</v>
      </c>
      <c r="AJ403" s="4">
        <v>20.5128205128205</v>
      </c>
      <c r="AK403" s="4">
        <v>46.153846153846203</v>
      </c>
      <c r="AL403" s="4">
        <v>28.205128205128201</v>
      </c>
      <c r="AM403" s="4">
        <v>28.205128205128201</v>
      </c>
      <c r="AN403" s="4">
        <v>56.410256410256402</v>
      </c>
      <c r="AO403" s="4">
        <v>48.717948717948701</v>
      </c>
      <c r="AP403" s="4">
        <v>48.717948717948701</v>
      </c>
      <c r="AQ403" s="4">
        <v>5.1282051282051304</v>
      </c>
      <c r="AR403" s="4">
        <v>35.897435897435898</v>
      </c>
      <c r="AS403" s="4">
        <v>23.076923076923102</v>
      </c>
      <c r="AT403" s="4">
        <v>23.076923076923102</v>
      </c>
      <c r="AU403" s="4">
        <v>20.5128205128205</v>
      </c>
      <c r="AV403" s="4">
        <v>28.205128205128201</v>
      </c>
      <c r="AW403" s="4">
        <v>33.3333333333333</v>
      </c>
      <c r="AX403" s="4">
        <v>23.076923076923102</v>
      </c>
      <c r="AY403" s="4">
        <v>10.2564102564103</v>
      </c>
      <c r="AZ403" s="4">
        <v>28.205128205128201</v>
      </c>
      <c r="BA403" s="4">
        <v>38.461538461538503</v>
      </c>
      <c r="BB403" s="38">
        <v>539</v>
      </c>
    </row>
    <row r="404" spans="1:54" x14ac:dyDescent="0.3">
      <c r="A404" s="31" t="s">
        <v>24</v>
      </c>
      <c r="B404" s="5" t="s">
        <v>9</v>
      </c>
      <c r="C404" s="5" t="s">
        <v>2</v>
      </c>
      <c r="D404" s="9">
        <v>40.046886710239598</v>
      </c>
      <c r="E404" s="8">
        <v>68.128171447936595</v>
      </c>
      <c r="F404" s="8">
        <v>37.037037037037003</v>
      </c>
      <c r="G404" s="3">
        <v>3.7037037037037002</v>
      </c>
      <c r="H404" s="4">
        <v>18.518518518518501</v>
      </c>
      <c r="I404" s="4">
        <v>22.2222222222222</v>
      </c>
      <c r="J404" s="4">
        <v>3.7037037037037002</v>
      </c>
      <c r="K404" s="4">
        <v>11.1111111111111</v>
      </c>
      <c r="L404" s="4">
        <v>18.518518518518501</v>
      </c>
      <c r="M404" s="4">
        <v>11.1111111111111</v>
      </c>
      <c r="N404" s="4">
        <v>22.2222222222222</v>
      </c>
      <c r="O404" s="4">
        <v>22.2222222222222</v>
      </c>
      <c r="P404" s="4">
        <v>33.3333333333333</v>
      </c>
      <c r="Q404" s="4">
        <v>14.814814814814801</v>
      </c>
      <c r="R404" s="4">
        <v>25.925925925925899</v>
      </c>
      <c r="S404" s="4">
        <v>25.925925925925899</v>
      </c>
      <c r="T404" s="4">
        <v>7.4074074074074101</v>
      </c>
      <c r="U404" s="4">
        <v>18.518518518518501</v>
      </c>
      <c r="V404" s="4">
        <v>22.2222222222222</v>
      </c>
      <c r="W404" s="4">
        <v>18.518518518518501</v>
      </c>
      <c r="X404" s="4">
        <v>7.4074074074074101</v>
      </c>
      <c r="Y404" s="4">
        <v>7.4074074074074101</v>
      </c>
      <c r="Z404" s="4">
        <v>18.518518518518501</v>
      </c>
      <c r="AA404" s="4">
        <v>14.814814814814801</v>
      </c>
      <c r="AB404" s="4">
        <v>3.7037037037037002</v>
      </c>
      <c r="AC404" s="4">
        <v>22.2222222222222</v>
      </c>
      <c r="AD404" s="4">
        <v>11.1111111111111</v>
      </c>
      <c r="AE404" s="4">
        <v>3.7037037037037002</v>
      </c>
      <c r="AF404" s="4">
        <v>22.2222222222222</v>
      </c>
      <c r="AG404" s="4">
        <v>40.740740740740698</v>
      </c>
      <c r="AH404" s="4">
        <v>33.3333333333333</v>
      </c>
      <c r="AI404" s="4">
        <v>7.4074074074074101</v>
      </c>
      <c r="AJ404" s="4">
        <v>18.518518518518501</v>
      </c>
      <c r="AK404" s="4">
        <v>51.851851851851897</v>
      </c>
      <c r="AL404" s="4">
        <v>11.1111111111111</v>
      </c>
      <c r="AM404" s="4">
        <v>22.2222222222222</v>
      </c>
      <c r="AN404" s="4">
        <v>55.5555555555556</v>
      </c>
      <c r="AO404" s="4">
        <v>29.629629629629601</v>
      </c>
      <c r="AP404" s="4">
        <v>40.740740740740698</v>
      </c>
      <c r="AQ404" s="4">
        <v>7.4074074074074101</v>
      </c>
      <c r="AR404" s="4">
        <v>25.925925925925899</v>
      </c>
      <c r="AS404" s="4">
        <v>3.7037037037037002</v>
      </c>
      <c r="AT404" s="4">
        <v>7.4074074074074101</v>
      </c>
      <c r="AU404" s="4">
        <v>22.2222222222222</v>
      </c>
      <c r="AV404" s="4">
        <v>22.2222222222222</v>
      </c>
      <c r="AW404" s="4">
        <v>29.629629629629601</v>
      </c>
      <c r="AX404" s="4">
        <v>22.2222222222222</v>
      </c>
      <c r="AY404" s="4">
        <v>7.4074074074074101</v>
      </c>
      <c r="AZ404" s="4">
        <v>44.4444444444444</v>
      </c>
      <c r="BA404" s="4">
        <v>48.148148148148103</v>
      </c>
      <c r="BB404" s="38">
        <v>367</v>
      </c>
    </row>
    <row r="405" spans="1:54" x14ac:dyDescent="0.3">
      <c r="A405" s="31" t="s">
        <v>24</v>
      </c>
      <c r="B405" s="5" t="s">
        <v>9</v>
      </c>
      <c r="C405" s="5" t="s">
        <v>3</v>
      </c>
      <c r="D405" s="9">
        <v>38.769817668207502</v>
      </c>
      <c r="E405" s="8">
        <v>67.8318759770886</v>
      </c>
      <c r="F405" s="8">
        <v>38.983050847457598</v>
      </c>
      <c r="G405" s="3">
        <v>6.7796610169491496</v>
      </c>
      <c r="H405" s="4">
        <v>16.9491525423729</v>
      </c>
      <c r="I405" s="4">
        <v>20.338983050847499</v>
      </c>
      <c r="J405" s="4">
        <v>8.4745762711864394</v>
      </c>
      <c r="K405" s="4">
        <v>6.7796610169491496</v>
      </c>
      <c r="L405" s="4">
        <v>18.644067796610202</v>
      </c>
      <c r="M405" s="4">
        <v>13.559322033898299</v>
      </c>
      <c r="N405" s="4">
        <v>11.864406779661</v>
      </c>
      <c r="O405" s="4">
        <v>13.559322033898299</v>
      </c>
      <c r="P405" s="4">
        <v>22.033898305084701</v>
      </c>
      <c r="Q405" s="4">
        <v>11.864406779661</v>
      </c>
      <c r="R405" s="4">
        <v>18.644067796610202</v>
      </c>
      <c r="S405" s="4">
        <v>13.559322033898299</v>
      </c>
      <c r="T405" s="4">
        <v>8.4745762711864394</v>
      </c>
      <c r="U405" s="4">
        <v>18.644067796610202</v>
      </c>
      <c r="V405" s="4">
        <v>16.9491525423729</v>
      </c>
      <c r="W405" s="4">
        <v>18.644067796610202</v>
      </c>
      <c r="X405" s="4">
        <v>5.0847457627118597</v>
      </c>
      <c r="Y405" s="4">
        <v>13.559322033898299</v>
      </c>
      <c r="Z405" s="4">
        <v>15.254237288135601</v>
      </c>
      <c r="AA405" s="4">
        <v>18.644067796610202</v>
      </c>
      <c r="AB405" s="4">
        <v>5.0847457627118597</v>
      </c>
      <c r="AC405" s="4">
        <v>30.508474576271201</v>
      </c>
      <c r="AD405" s="4">
        <v>11.864406779661</v>
      </c>
      <c r="AE405" s="4">
        <v>6.7796610169491496</v>
      </c>
      <c r="AF405" s="4">
        <v>15.254237288135601</v>
      </c>
      <c r="AG405" s="4">
        <v>30.508474576271201</v>
      </c>
      <c r="AH405" s="4">
        <v>27.118644067796598</v>
      </c>
      <c r="AI405" s="4">
        <v>18.644067796610202</v>
      </c>
      <c r="AJ405" s="4">
        <v>33.8983050847458</v>
      </c>
      <c r="AK405" s="4">
        <v>37.288135593220296</v>
      </c>
      <c r="AL405" s="4">
        <v>18.644067796610202</v>
      </c>
      <c r="AM405" s="4">
        <v>32.203389830508499</v>
      </c>
      <c r="AN405" s="4">
        <v>42.372881355932201</v>
      </c>
      <c r="AO405" s="4">
        <v>40.677966101694899</v>
      </c>
      <c r="AP405" s="4">
        <v>42.372881355932201</v>
      </c>
      <c r="AQ405" s="4">
        <v>11.864406779661</v>
      </c>
      <c r="AR405" s="4">
        <v>30.508474576271201</v>
      </c>
      <c r="AS405" s="4">
        <v>16.9491525423729</v>
      </c>
      <c r="AT405" s="4">
        <v>28.8135593220339</v>
      </c>
      <c r="AU405" s="4">
        <v>22.033898305084701</v>
      </c>
      <c r="AV405" s="4">
        <v>27.118644067796598</v>
      </c>
      <c r="AW405" s="4">
        <v>20.338983050847499</v>
      </c>
      <c r="AX405" s="4">
        <v>23.728813559321999</v>
      </c>
      <c r="AY405" s="4">
        <v>11.864406779661</v>
      </c>
      <c r="AZ405" s="4">
        <v>23.728813559321999</v>
      </c>
      <c r="BA405" s="4">
        <v>44.067796610169502</v>
      </c>
      <c r="BB405" s="38">
        <v>323</v>
      </c>
    </row>
    <row r="406" spans="1:54" x14ac:dyDescent="0.3">
      <c r="A406" s="31" t="s">
        <v>24</v>
      </c>
      <c r="B406" s="5" t="s">
        <v>9</v>
      </c>
      <c r="C406" s="5" t="s">
        <v>4</v>
      </c>
      <c r="D406" s="9">
        <v>60.584009958392997</v>
      </c>
      <c r="E406" s="8">
        <v>69.931573953277393</v>
      </c>
      <c r="F406" s="8">
        <v>30.386740331491701</v>
      </c>
      <c r="G406" s="3">
        <v>1.65745856353591</v>
      </c>
      <c r="H406" s="4">
        <v>5.5248618784530397</v>
      </c>
      <c r="I406" s="4">
        <v>8.8397790055248606</v>
      </c>
      <c r="J406" s="4">
        <v>2.7624309392265198</v>
      </c>
      <c r="K406" s="4">
        <v>2.7624309392265198</v>
      </c>
      <c r="L406" s="4">
        <v>13.2596685082873</v>
      </c>
      <c r="M406" s="4">
        <v>1.65745856353591</v>
      </c>
      <c r="N406" s="4">
        <v>11.602209944751401</v>
      </c>
      <c r="O406" s="4">
        <v>9.3922651933701697</v>
      </c>
      <c r="P406" s="4">
        <v>10.4972375690608</v>
      </c>
      <c r="Q406" s="4">
        <v>7.7348066298342504</v>
      </c>
      <c r="R406" s="4">
        <v>13.2596685082873</v>
      </c>
      <c r="S406" s="4">
        <v>8.8397790055248606</v>
      </c>
      <c r="T406" s="4">
        <v>9.94475138121547</v>
      </c>
      <c r="U406" s="4">
        <v>16.574585635359099</v>
      </c>
      <c r="V406" s="4">
        <v>4.4198895027624303</v>
      </c>
      <c r="W406" s="4">
        <v>10.4972375690608</v>
      </c>
      <c r="X406" s="4">
        <v>1.65745856353591</v>
      </c>
      <c r="Y406" s="4">
        <v>9.3922651933701697</v>
      </c>
      <c r="Z406" s="4">
        <v>15.469613259668501</v>
      </c>
      <c r="AA406" s="4">
        <v>13.2596685082873</v>
      </c>
      <c r="AB406" s="4">
        <v>1.65745856353591</v>
      </c>
      <c r="AC406" s="4">
        <v>22.099447513812201</v>
      </c>
      <c r="AD406" s="4">
        <v>6.6298342541436499</v>
      </c>
      <c r="AE406" s="4">
        <v>1.65745856353591</v>
      </c>
      <c r="AF406" s="4">
        <v>9.94475138121547</v>
      </c>
      <c r="AG406" s="4">
        <v>25.414364640883999</v>
      </c>
      <c r="AH406" s="4">
        <v>22.651933701657502</v>
      </c>
      <c r="AI406" s="4">
        <v>8.8397790055248606</v>
      </c>
      <c r="AJ406" s="4">
        <v>27.6243093922652</v>
      </c>
      <c r="AK406" s="4">
        <v>42.541436464088399</v>
      </c>
      <c r="AL406" s="4">
        <v>18.7845303867403</v>
      </c>
      <c r="AM406" s="4">
        <v>26.5193370165746</v>
      </c>
      <c r="AN406" s="4">
        <v>38.121546961325997</v>
      </c>
      <c r="AO406" s="4">
        <v>32.044198895027598</v>
      </c>
      <c r="AP406" s="4">
        <v>29.834254143646401</v>
      </c>
      <c r="AQ406" s="4">
        <v>4.4198895027624303</v>
      </c>
      <c r="AR406" s="4">
        <v>24.309392265193399</v>
      </c>
      <c r="AS406" s="4">
        <v>12.707182320442</v>
      </c>
      <c r="AT406" s="4">
        <v>26.5193370165746</v>
      </c>
      <c r="AU406" s="4">
        <v>14.3646408839779</v>
      </c>
      <c r="AV406" s="4">
        <v>18.7845303867403</v>
      </c>
      <c r="AW406" s="4">
        <v>15.469613259668501</v>
      </c>
      <c r="AX406" s="4">
        <v>17.6795580110497</v>
      </c>
      <c r="AY406" s="4">
        <v>6.6298342541436499</v>
      </c>
      <c r="AZ406" s="4">
        <v>23.756906077348098</v>
      </c>
      <c r="BA406" s="4">
        <v>34.806629834254103</v>
      </c>
      <c r="BB406" s="38">
        <v>343</v>
      </c>
    </row>
    <row r="407" spans="1:54" x14ac:dyDescent="0.3">
      <c r="A407" s="31" t="s">
        <v>24</v>
      </c>
      <c r="B407" s="5" t="s">
        <v>9</v>
      </c>
      <c r="C407" s="5" t="s">
        <v>5</v>
      </c>
      <c r="D407" s="9">
        <v>81.597732426303807</v>
      </c>
      <c r="E407" s="8">
        <v>69.927426425369205</v>
      </c>
      <c r="F407" s="8">
        <v>19.0798376184032</v>
      </c>
      <c r="G407" s="3">
        <v>2.1650879566982399</v>
      </c>
      <c r="H407" s="4">
        <v>5.0067658998646802</v>
      </c>
      <c r="I407" s="4">
        <v>8.3897158322056793</v>
      </c>
      <c r="J407" s="4">
        <v>1.8944519621109599</v>
      </c>
      <c r="K407" s="4">
        <v>2.43572395128552</v>
      </c>
      <c r="L407" s="4">
        <v>5.6833558863328797</v>
      </c>
      <c r="M407" s="4">
        <v>2.8416779431664398</v>
      </c>
      <c r="N407" s="4">
        <v>7.0365358592692804</v>
      </c>
      <c r="O407" s="4">
        <v>7.0365358592692804</v>
      </c>
      <c r="P407" s="4">
        <v>7.1718538565629197</v>
      </c>
      <c r="Q407" s="4">
        <v>3.3829499323409999</v>
      </c>
      <c r="R407" s="4">
        <v>7.5778078484438396</v>
      </c>
      <c r="S407" s="4">
        <v>4.87144790257104</v>
      </c>
      <c r="T407" s="4">
        <v>4.4654939106901201</v>
      </c>
      <c r="U407" s="4">
        <v>9.8782138024357202</v>
      </c>
      <c r="V407" s="4">
        <v>4.4654939106901201</v>
      </c>
      <c r="W407" s="4">
        <v>7.30717185385656</v>
      </c>
      <c r="X407" s="4">
        <v>2.3004059539918802</v>
      </c>
      <c r="Y407" s="4">
        <v>7.9837618403247603</v>
      </c>
      <c r="Z407" s="4">
        <v>8.9309878213802403</v>
      </c>
      <c r="AA407" s="4">
        <v>6.35994587280108</v>
      </c>
      <c r="AB407" s="4">
        <v>1.21786197564276</v>
      </c>
      <c r="AC407" s="4">
        <v>15.5615696887686</v>
      </c>
      <c r="AD407" s="4">
        <v>3.2476319350473601</v>
      </c>
      <c r="AE407" s="4">
        <v>1.8944519621109599</v>
      </c>
      <c r="AF407" s="4">
        <v>7.1718538565629197</v>
      </c>
      <c r="AG407" s="4">
        <v>20.703653585926901</v>
      </c>
      <c r="AH407" s="4">
        <v>15.426251691475001</v>
      </c>
      <c r="AI407" s="4">
        <v>7.8484438430311201</v>
      </c>
      <c r="AJ407" s="4">
        <v>17.185385656292301</v>
      </c>
      <c r="AK407" s="4">
        <v>27.334235453315301</v>
      </c>
      <c r="AL407" s="4">
        <v>12.449255751014899</v>
      </c>
      <c r="AM407" s="4">
        <v>20.838971583220602</v>
      </c>
      <c r="AN407" s="4">
        <v>24.898511502029798</v>
      </c>
      <c r="AO407" s="4">
        <v>23.545331529093399</v>
      </c>
      <c r="AP407" s="4">
        <v>20.0270635994587</v>
      </c>
      <c r="AQ407" s="4">
        <v>3.92422192151556</v>
      </c>
      <c r="AR407" s="4">
        <v>18.403247631934999</v>
      </c>
      <c r="AS407" s="4">
        <v>7.1718538565629197</v>
      </c>
      <c r="AT407" s="4">
        <v>24.0866035182679</v>
      </c>
      <c r="AU407" s="4">
        <v>8.5250338294993195</v>
      </c>
      <c r="AV407" s="4">
        <v>16.238159675236801</v>
      </c>
      <c r="AW407" s="4">
        <v>12.3139377537212</v>
      </c>
      <c r="AX407" s="4">
        <v>11.0960757780785</v>
      </c>
      <c r="AY407" s="4">
        <v>7.7131258457374798</v>
      </c>
      <c r="AZ407" s="4">
        <v>16.508795669824099</v>
      </c>
      <c r="BA407" s="4">
        <v>21.1096075778079</v>
      </c>
      <c r="BB407" s="38">
        <v>882</v>
      </c>
    </row>
    <row r="408" spans="1:54" x14ac:dyDescent="0.3">
      <c r="A408" s="31" t="s">
        <v>24</v>
      </c>
      <c r="B408" s="5" t="s">
        <v>9</v>
      </c>
      <c r="C408" s="5" t="s">
        <v>6</v>
      </c>
      <c r="D408" s="9">
        <v>109.53990216631701</v>
      </c>
      <c r="E408" s="8">
        <v>58.435742316926898</v>
      </c>
      <c r="F408" s="8">
        <v>6.94548170276326</v>
      </c>
      <c r="G408" s="3">
        <v>1.94174757281553</v>
      </c>
      <c r="H408" s="4">
        <v>2.1657953696788601</v>
      </c>
      <c r="I408" s="4">
        <v>3.7341299477221801</v>
      </c>
      <c r="J408" s="4">
        <v>2.0911127707244201</v>
      </c>
      <c r="K408" s="4">
        <v>1.7176997759521999</v>
      </c>
      <c r="L408" s="4">
        <v>3.2860343539955199</v>
      </c>
      <c r="M408" s="4">
        <v>1.4189693801344301</v>
      </c>
      <c r="N408" s="4">
        <v>2.9873039581777401</v>
      </c>
      <c r="O408" s="4">
        <v>3.1366691560866302</v>
      </c>
      <c r="P408" s="4">
        <v>3.0619865571321898</v>
      </c>
      <c r="Q408" s="4">
        <v>1.49365197908887</v>
      </c>
      <c r="R408" s="4">
        <v>4.1075429424944003</v>
      </c>
      <c r="S408" s="4">
        <v>2.0164301717699802</v>
      </c>
      <c r="T408" s="4">
        <v>2.2404779686333098</v>
      </c>
      <c r="U408" s="4">
        <v>5.1530993278566104</v>
      </c>
      <c r="V408" s="4">
        <v>1.4189693801344301</v>
      </c>
      <c r="W408" s="4">
        <v>4.1822255414488403</v>
      </c>
      <c r="X408" s="4">
        <v>0.82150858849887998</v>
      </c>
      <c r="Y408" s="4">
        <v>2.3151605675877498</v>
      </c>
      <c r="Z408" s="4">
        <v>3.51008215085885</v>
      </c>
      <c r="AA408" s="4">
        <v>3.1366691560866302</v>
      </c>
      <c r="AB408" s="4">
        <v>0.74682598954443602</v>
      </c>
      <c r="AC408" s="4">
        <v>9.3353248693054507</v>
      </c>
      <c r="AD408" s="4">
        <v>1.7176997759521999</v>
      </c>
      <c r="AE408" s="4">
        <v>0.67214339058999295</v>
      </c>
      <c r="AF408" s="4">
        <v>2.9873039581777401</v>
      </c>
      <c r="AG408" s="4">
        <v>11.7998506348021</v>
      </c>
      <c r="AH408" s="4">
        <v>10.6796116504854</v>
      </c>
      <c r="AI408" s="4">
        <v>4.0328603435399604</v>
      </c>
      <c r="AJ408" s="4">
        <v>8.8125466766243505</v>
      </c>
      <c r="AK408" s="4">
        <v>15.1605675877521</v>
      </c>
      <c r="AL408" s="4">
        <v>5.7505601194921603</v>
      </c>
      <c r="AM408" s="4">
        <v>13.5922330097087</v>
      </c>
      <c r="AN408" s="4">
        <v>16.206123973114298</v>
      </c>
      <c r="AO408" s="4">
        <v>12.5466766243465</v>
      </c>
      <c r="AP408" s="4">
        <v>10.5302464525766</v>
      </c>
      <c r="AQ408" s="4">
        <v>2.1657953696788601</v>
      </c>
      <c r="AR408" s="4">
        <v>9.4100074682599004</v>
      </c>
      <c r="AS408" s="4">
        <v>6.6467513069454798</v>
      </c>
      <c r="AT408" s="4">
        <v>18.222554144884199</v>
      </c>
      <c r="AU408" s="4">
        <v>5.6758775205377097</v>
      </c>
      <c r="AV408" s="4">
        <v>11.8745332337565</v>
      </c>
      <c r="AW408" s="4">
        <v>6.94548170276326</v>
      </c>
      <c r="AX408" s="4">
        <v>4.8543689320388301</v>
      </c>
      <c r="AY408" s="4">
        <v>8.9619118745332305</v>
      </c>
      <c r="AZ408" s="4">
        <v>10.455563853622101</v>
      </c>
      <c r="BA408" s="4">
        <v>12.2479462285288</v>
      </c>
      <c r="BB408" s="38">
        <v>1431</v>
      </c>
    </row>
    <row r="409" spans="1:54" x14ac:dyDescent="0.3">
      <c r="A409" s="31" t="s">
        <v>24</v>
      </c>
      <c r="B409" s="5" t="s">
        <v>9</v>
      </c>
      <c r="C409" s="5" t="s">
        <v>7</v>
      </c>
      <c r="D409" s="9">
        <v>120.005962521295</v>
      </c>
      <c r="E409" s="8">
        <v>52.050764602504401</v>
      </c>
      <c r="F409" s="8">
        <v>4.75754803293687</v>
      </c>
      <c r="G409" s="3">
        <v>1.0064043915828</v>
      </c>
      <c r="H409" s="4">
        <v>2.3787740164684399</v>
      </c>
      <c r="I409" s="4">
        <v>2.1043000914913099</v>
      </c>
      <c r="J409" s="4">
        <v>1.7383348581884699</v>
      </c>
      <c r="K409" s="4">
        <v>0.73193046660567296</v>
      </c>
      <c r="L409" s="4">
        <v>1.92131747483989</v>
      </c>
      <c r="M409" s="4">
        <v>0.64043915827996301</v>
      </c>
      <c r="N409" s="4">
        <v>1.1893870082342199</v>
      </c>
      <c r="O409" s="4">
        <v>1.55535224153705</v>
      </c>
      <c r="P409" s="4">
        <v>0.82342177493138102</v>
      </c>
      <c r="Q409" s="4">
        <v>1.1893870082342199</v>
      </c>
      <c r="R409" s="4">
        <v>3.6596523330283599</v>
      </c>
      <c r="S409" s="4">
        <v>0.91491308325709098</v>
      </c>
      <c r="T409" s="4">
        <v>1.4638609332113499</v>
      </c>
      <c r="U409" s="4">
        <v>1.3723696248856401</v>
      </c>
      <c r="V409" s="4">
        <v>1.28087831655993</v>
      </c>
      <c r="W409" s="4">
        <v>1.55535224153705</v>
      </c>
      <c r="X409" s="4">
        <v>0.54894784995425405</v>
      </c>
      <c r="Y409" s="4">
        <v>0.82342177493138102</v>
      </c>
      <c r="Z409" s="4">
        <v>1.64684354986276</v>
      </c>
      <c r="AA409" s="4">
        <v>1.0978956999085101</v>
      </c>
      <c r="AB409" s="4">
        <v>0.54894784995425405</v>
      </c>
      <c r="AC409" s="4">
        <v>4.8490393412625803</v>
      </c>
      <c r="AD409" s="4">
        <v>1.0978956999085101</v>
      </c>
      <c r="AE409" s="4">
        <v>0.27447392497712703</v>
      </c>
      <c r="AF409" s="4">
        <v>0.91491308325709098</v>
      </c>
      <c r="AG409" s="4">
        <v>6.6788655077767602</v>
      </c>
      <c r="AH409" s="4">
        <v>5.6724611161939604</v>
      </c>
      <c r="AI409" s="4">
        <v>5.2150045745654197</v>
      </c>
      <c r="AJ409" s="4">
        <v>5.8554437328453801</v>
      </c>
      <c r="AK409" s="4">
        <v>9.78956999085087</v>
      </c>
      <c r="AL409" s="4">
        <v>4.6660567246111597</v>
      </c>
      <c r="AM409" s="4">
        <v>8.2342177493138191</v>
      </c>
      <c r="AN409" s="4">
        <v>12.4428179322964</v>
      </c>
      <c r="AO409" s="4">
        <v>6.3129002744739298</v>
      </c>
      <c r="AP409" s="4">
        <v>6.3129002744739298</v>
      </c>
      <c r="AQ409" s="4">
        <v>2.9277218664226901</v>
      </c>
      <c r="AR409" s="4">
        <v>6.2214089661482204</v>
      </c>
      <c r="AS409" s="4">
        <v>6.3129002744739298</v>
      </c>
      <c r="AT409" s="4">
        <v>16.0109789569991</v>
      </c>
      <c r="AU409" s="4">
        <v>3.9341262580054899</v>
      </c>
      <c r="AV409" s="4">
        <v>12.4428179322964</v>
      </c>
      <c r="AW409" s="4">
        <v>5.3979871912168296</v>
      </c>
      <c r="AX409" s="4">
        <v>4.0256175663312002</v>
      </c>
      <c r="AY409" s="4">
        <v>9.6065873741994494</v>
      </c>
      <c r="AZ409" s="4">
        <v>7.7767612076852703</v>
      </c>
      <c r="BA409" s="4">
        <v>7.5937785910338498</v>
      </c>
      <c r="BB409" s="38">
        <v>1174</v>
      </c>
    </row>
    <row r="410" spans="1:54" x14ac:dyDescent="0.3">
      <c r="A410" s="31" t="s">
        <v>25</v>
      </c>
      <c r="B410" s="5" t="s">
        <v>168</v>
      </c>
      <c r="C410" s="5" t="s">
        <v>168</v>
      </c>
      <c r="D410" s="9">
        <v>64.618437661309599</v>
      </c>
      <c r="E410" s="8">
        <v>74.758357664000101</v>
      </c>
      <c r="F410" s="8">
        <v>28.235818882624599</v>
      </c>
      <c r="G410" s="3">
        <v>3.13687515192471</v>
      </c>
      <c r="H410" s="4">
        <v>7.7723806397478503</v>
      </c>
      <c r="I410" s="4">
        <v>14.9228003115124</v>
      </c>
      <c r="J410" s="4">
        <v>2.27891196576486</v>
      </c>
      <c r="K410" s="4">
        <v>3.46050572120265</v>
      </c>
      <c r="L410" s="4">
        <v>6.5743012510763297</v>
      </c>
      <c r="M410" s="4">
        <v>3.6348723971374501</v>
      </c>
      <c r="N410" s="4">
        <v>8.1137716848013994</v>
      </c>
      <c r="O410" s="4">
        <v>10.451643231979499</v>
      </c>
      <c r="P410" s="4">
        <v>8.9835744243274398</v>
      </c>
      <c r="Q410" s="4">
        <v>3.8135988456485101</v>
      </c>
      <c r="R410" s="4">
        <v>10.9190341795863</v>
      </c>
      <c r="S410" s="4">
        <v>8.4582112504771096</v>
      </c>
      <c r="T410" s="4">
        <v>5.3861702838879397</v>
      </c>
      <c r="U410" s="4">
        <v>11.160127663408</v>
      </c>
      <c r="V410" s="4">
        <v>7.0754582522346903</v>
      </c>
      <c r="W410" s="4">
        <v>7.2867716221398302</v>
      </c>
      <c r="X410" s="4">
        <v>2.7245371787432999</v>
      </c>
      <c r="Y410" s="4">
        <v>9.3799019087425908</v>
      </c>
      <c r="Z410" s="4">
        <v>13.2108672356581</v>
      </c>
      <c r="AA410" s="4">
        <v>11.2649212418278</v>
      </c>
      <c r="AB410" s="4">
        <v>2.07752466630726</v>
      </c>
      <c r="AC410" s="4">
        <v>22.540410180054099</v>
      </c>
      <c r="AD410" s="4">
        <v>6.2719119023260097</v>
      </c>
      <c r="AE410" s="4">
        <v>3.4262066413327901</v>
      </c>
      <c r="AF410" s="4">
        <v>9.27230832388768</v>
      </c>
      <c r="AG410" s="4">
        <v>14.856196020379199</v>
      </c>
      <c r="AH410" s="4">
        <v>19.661910925677802</v>
      </c>
      <c r="AI410" s="4">
        <v>10.2447023228252</v>
      </c>
      <c r="AJ410" s="4">
        <v>21.211773275252501</v>
      </c>
      <c r="AK410" s="4">
        <v>34.388455682999499</v>
      </c>
      <c r="AL410" s="4">
        <v>22.0131288935345</v>
      </c>
      <c r="AM410" s="4">
        <v>27.404535886150502</v>
      </c>
      <c r="AN410" s="4">
        <v>38.990509559704002</v>
      </c>
      <c r="AO410" s="4">
        <v>33.879174138995502</v>
      </c>
      <c r="AP410" s="4">
        <v>33.353914080566</v>
      </c>
      <c r="AQ410" s="4">
        <v>11.4954465000965</v>
      </c>
      <c r="AR410" s="4">
        <v>30.764532936216298</v>
      </c>
      <c r="AS410" s="4">
        <v>17.639223300142699</v>
      </c>
      <c r="AT410" s="4">
        <v>28.825025035618001</v>
      </c>
      <c r="AU410" s="4">
        <v>17.172720131848401</v>
      </c>
      <c r="AV410" s="4">
        <v>25.8631316466392</v>
      </c>
      <c r="AW410" s="4">
        <v>23.868501609728501</v>
      </c>
      <c r="AX410" s="4">
        <v>16.217674722610798</v>
      </c>
      <c r="AY410" s="4">
        <v>16.962672926510098</v>
      </c>
      <c r="AZ410" s="4">
        <v>26.656364850011698</v>
      </c>
      <c r="BA410" s="4">
        <v>33.646884899021799</v>
      </c>
      <c r="BB410" s="38">
        <v>7718</v>
      </c>
    </row>
    <row r="411" spans="1:54" x14ac:dyDescent="0.3">
      <c r="A411" s="31" t="s">
        <v>25</v>
      </c>
      <c r="B411" s="5" t="s">
        <v>168</v>
      </c>
      <c r="C411" s="5" t="s">
        <v>1</v>
      </c>
      <c r="D411" s="9">
        <v>19.586985741372299</v>
      </c>
      <c r="E411" s="8">
        <v>67.466967389188397</v>
      </c>
      <c r="F411" s="8">
        <v>51.556806224922603</v>
      </c>
      <c r="G411" s="3">
        <v>5.3619226054849101</v>
      </c>
      <c r="H411" s="4">
        <v>14.5822488047472</v>
      </c>
      <c r="I411" s="4">
        <v>25.8250294240245</v>
      </c>
      <c r="J411" s="4">
        <v>6.3132017006254699</v>
      </c>
      <c r="K411" s="4">
        <v>5.5814248997273603</v>
      </c>
      <c r="L411" s="4">
        <v>13.145338809558501</v>
      </c>
      <c r="M411" s="4">
        <v>9.2669525108254707</v>
      </c>
      <c r="N411" s="4">
        <v>18.6934592010264</v>
      </c>
      <c r="O411" s="4">
        <v>21.687175421137699</v>
      </c>
      <c r="P411" s="4">
        <v>19.471862313487701</v>
      </c>
      <c r="Q411" s="4">
        <v>8.2557253008179199</v>
      </c>
      <c r="R411" s="4">
        <v>20.6692873094783</v>
      </c>
      <c r="S411" s="4">
        <v>18.5006005133915</v>
      </c>
      <c r="T411" s="4">
        <v>8.2757080057735894</v>
      </c>
      <c r="U411" s="4">
        <v>23.323605005613199</v>
      </c>
      <c r="V411" s="4">
        <v>17.243227402534</v>
      </c>
      <c r="W411" s="4">
        <v>18.0016478100396</v>
      </c>
      <c r="X411" s="4">
        <v>6.1136821113386803</v>
      </c>
      <c r="Y411" s="4">
        <v>17.7821455157972</v>
      </c>
      <c r="Z411" s="4">
        <v>30.648033916246199</v>
      </c>
      <c r="AA411" s="4">
        <v>28.466025316855699</v>
      </c>
      <c r="AB411" s="4">
        <v>7.2977853040254699</v>
      </c>
      <c r="AC411" s="4">
        <v>36.4356393069123</v>
      </c>
      <c r="AD411" s="4">
        <v>16.278626504089601</v>
      </c>
      <c r="AE411" s="4">
        <v>8.0362230065754705</v>
      </c>
      <c r="AF411" s="4">
        <v>20.483089523495298</v>
      </c>
      <c r="AG411" s="4">
        <v>24.288205904057499</v>
      </c>
      <c r="AH411" s="4">
        <v>26.915879993584898</v>
      </c>
      <c r="AI411" s="4">
        <v>12.6663688111623</v>
      </c>
      <c r="AJ411" s="4">
        <v>29.683433017801899</v>
      </c>
      <c r="AK411" s="4">
        <v>52.015793518363203</v>
      </c>
      <c r="AL411" s="4">
        <v>35.504342916727403</v>
      </c>
      <c r="AM411" s="4">
        <v>32.450986042018897</v>
      </c>
      <c r="AN411" s="4">
        <v>50.119896229734003</v>
      </c>
      <c r="AO411" s="4">
        <v>49.095347216422603</v>
      </c>
      <c r="AP411" s="4">
        <v>52.095724338185804</v>
      </c>
      <c r="AQ411" s="4">
        <v>16.365218225564099</v>
      </c>
      <c r="AR411" s="4">
        <v>45.7225745226934</v>
      </c>
      <c r="AS411" s="4">
        <v>18.5006005133915</v>
      </c>
      <c r="AT411" s="4">
        <v>21.7071581260934</v>
      </c>
      <c r="AU411" s="4">
        <v>28.173253104442502</v>
      </c>
      <c r="AV411" s="4">
        <v>26.024549013311301</v>
      </c>
      <c r="AW411" s="4">
        <v>42.017064206639603</v>
      </c>
      <c r="AX411" s="4">
        <v>33.049544809879201</v>
      </c>
      <c r="AY411" s="4">
        <v>16.0791069148028</v>
      </c>
      <c r="AZ411" s="4">
        <v>38.444771923623598</v>
      </c>
      <c r="BA411" s="4">
        <v>54.956222525259399</v>
      </c>
      <c r="BB411" s="38">
        <v>436</v>
      </c>
    </row>
    <row r="412" spans="1:54" x14ac:dyDescent="0.3">
      <c r="A412" s="31" t="s">
        <v>25</v>
      </c>
      <c r="B412" s="5" t="s">
        <v>168</v>
      </c>
      <c r="C412" s="5" t="s">
        <v>2</v>
      </c>
      <c r="D412" s="9">
        <v>34.909238591294198</v>
      </c>
      <c r="E412" s="8">
        <v>66.985792904708205</v>
      </c>
      <c r="F412" s="8">
        <v>40.997759286143598</v>
      </c>
      <c r="G412" s="3">
        <v>4.2362293693094299</v>
      </c>
      <c r="H412" s="4">
        <v>11.7204372316818</v>
      </c>
      <c r="I412" s="4">
        <v>25.793659746560898</v>
      </c>
      <c r="J412" s="4">
        <v>1.81213101188363</v>
      </c>
      <c r="K412" s="4">
        <v>6.2602731712880804</v>
      </c>
      <c r="L412" s="4">
        <v>10.7084153306925</v>
      </c>
      <c r="M412" s="4">
        <v>3.83617481386228</v>
      </c>
      <c r="N412" s="4">
        <v>15.556612045544099</v>
      </c>
      <c r="O412" s="4">
        <v>18.757048489121399</v>
      </c>
      <c r="P412" s="4">
        <v>15.1327864653541</v>
      </c>
      <c r="Q412" s="4">
        <v>6.8960115415731202</v>
      </c>
      <c r="R412" s="4">
        <v>18.3569939336742</v>
      </c>
      <c r="S412" s="4">
        <v>14.732731909906899</v>
      </c>
      <c r="T412" s="4">
        <v>8.8725132940660192</v>
      </c>
      <c r="U412" s="4">
        <v>19.3690158346635</v>
      </c>
      <c r="V412" s="4">
        <v>11.696666206939</v>
      </c>
      <c r="W412" s="4">
        <v>10.7084153306925</v>
      </c>
      <c r="X412" s="4">
        <v>3.62426202376726</v>
      </c>
      <c r="Y412" s="4">
        <v>15.320928230706199</v>
      </c>
      <c r="Z412" s="4">
        <v>21.393059636642199</v>
      </c>
      <c r="AA412" s="4">
        <v>18.1688521683221</v>
      </c>
      <c r="AB412" s="4">
        <v>2.4240983574257999</v>
      </c>
      <c r="AC412" s="4">
        <v>33.913605979218303</v>
      </c>
      <c r="AD412" s="4">
        <v>11.156011935625401</v>
      </c>
      <c r="AE412" s="4">
        <v>4.8481967148515999</v>
      </c>
      <c r="AF412" s="4">
        <v>12.6849170831854</v>
      </c>
      <c r="AG412" s="4">
        <v>23.228961673268699</v>
      </c>
      <c r="AH412" s="4">
        <v>22.664536377212301</v>
      </c>
      <c r="AI412" s="4">
        <v>10.496502540597501</v>
      </c>
      <c r="AJ412" s="4">
        <v>29.7011476346518</v>
      </c>
      <c r="AK412" s="4">
        <v>47.422403198040897</v>
      </c>
      <c r="AL412" s="4">
        <v>28.853496474271701</v>
      </c>
      <c r="AM412" s="4">
        <v>32.618358213905402</v>
      </c>
      <c r="AN412" s="4">
        <v>52.882567258434698</v>
      </c>
      <c r="AO412" s="4">
        <v>48.2225123089353</v>
      </c>
      <c r="AP412" s="4">
        <v>44.5744792604251</v>
      </c>
      <c r="AQ412" s="4">
        <v>13.908851774269801</v>
      </c>
      <c r="AR412" s="4">
        <v>45.374588371319398</v>
      </c>
      <c r="AS412" s="4">
        <v>23.769615944582199</v>
      </c>
      <c r="AT412" s="4">
        <v>28.617812659433799</v>
      </c>
      <c r="AU412" s="4">
        <v>27.488962067321001</v>
      </c>
      <c r="AV412" s="4">
        <v>29.748689684137499</v>
      </c>
      <c r="AW412" s="4">
        <v>32.125245992077602</v>
      </c>
      <c r="AX412" s="4">
        <v>23.817157994068001</v>
      </c>
      <c r="AY412" s="4">
        <v>19.509615550529901</v>
      </c>
      <c r="AZ412" s="4">
        <v>35.490053176264098</v>
      </c>
      <c r="BA412" s="4">
        <v>50.458468901008899</v>
      </c>
      <c r="BB412" s="38">
        <v>226</v>
      </c>
    </row>
    <row r="413" spans="1:54" x14ac:dyDescent="0.3">
      <c r="A413" s="31" t="s">
        <v>25</v>
      </c>
      <c r="B413" s="5" t="s">
        <v>168</v>
      </c>
      <c r="C413" s="5" t="s">
        <v>3</v>
      </c>
      <c r="D413" s="9">
        <v>52.905867812748603</v>
      </c>
      <c r="E413" s="8">
        <v>72.632439712097195</v>
      </c>
      <c r="F413" s="8">
        <v>32.5126959968701</v>
      </c>
      <c r="G413" s="3">
        <v>4.2681406666936104</v>
      </c>
      <c r="H413" s="4">
        <v>8.7176623707959902</v>
      </c>
      <c r="I413" s="4">
        <v>18.297832383881602</v>
      </c>
      <c r="J413" s="4">
        <v>1.9989822698882</v>
      </c>
      <c r="K413" s="4">
        <v>2.5875229268687101</v>
      </c>
      <c r="L413" s="4">
        <v>5.9487584065185297</v>
      </c>
      <c r="M413" s="4">
        <v>5.1306483089831803</v>
      </c>
      <c r="N413" s="4">
        <v>6.5854874666451098</v>
      </c>
      <c r="O413" s="4">
        <v>9.6689651025940098</v>
      </c>
      <c r="P413" s="4">
        <v>9.9467229462949298</v>
      </c>
      <c r="Q413" s="4">
        <v>3.4056330244040498</v>
      </c>
      <c r="R413" s="4">
        <v>14.211072754596699</v>
      </c>
      <c r="S413" s="4">
        <v>9.6283584162316398</v>
      </c>
      <c r="T413" s="4">
        <v>6.7630776456620199</v>
      </c>
      <c r="U413" s="4">
        <v>11.260787752910501</v>
      </c>
      <c r="V413" s="4">
        <v>7.0852330341171603</v>
      </c>
      <c r="W413" s="4">
        <v>8.4030886991245506</v>
      </c>
      <c r="X413" s="4">
        <v>3.7683950992215598</v>
      </c>
      <c r="Y413" s="4">
        <v>10.8092305885845</v>
      </c>
      <c r="Z413" s="4">
        <v>14.755215866823001</v>
      </c>
      <c r="AA413" s="4">
        <v>10.309485021112399</v>
      </c>
      <c r="AB413" s="4">
        <v>1.72501528457914</v>
      </c>
      <c r="AC413" s="4">
        <v>25.564446455407499</v>
      </c>
      <c r="AD413" s="4">
        <v>5.4046152942922498</v>
      </c>
      <c r="AE413" s="4">
        <v>5.2232342568834902</v>
      </c>
      <c r="AF413" s="4">
        <v>10.035518035803401</v>
      </c>
      <c r="AG413" s="4">
        <v>13.3967535154532</v>
      </c>
      <c r="AH413" s="4">
        <v>23.9395988355123</v>
      </c>
      <c r="AI413" s="4">
        <v>13.1747657916821</v>
      </c>
      <c r="AJ413" s="4">
        <v>25.1610776942276</v>
      </c>
      <c r="AK413" s="4">
        <v>39.1501627250531</v>
      </c>
      <c r="AL413" s="4">
        <v>27.156269105723901</v>
      </c>
      <c r="AM413" s="4">
        <v>34.689268445775198</v>
      </c>
      <c r="AN413" s="4">
        <v>44.780556601508401</v>
      </c>
      <c r="AO413" s="4">
        <v>38.550249492897102</v>
      </c>
      <c r="AP413" s="4">
        <v>41.048977330257301</v>
      </c>
      <c r="AQ413" s="4">
        <v>12.0788978504458</v>
      </c>
      <c r="AR413" s="4">
        <v>35.559357804848503</v>
      </c>
      <c r="AS413" s="4">
        <v>20.937334572288201</v>
      </c>
      <c r="AT413" s="4">
        <v>37.095410335235101</v>
      </c>
      <c r="AU413" s="4">
        <v>19.349302780363601</v>
      </c>
      <c r="AV413" s="4">
        <v>30.2029309137023</v>
      </c>
      <c r="AW413" s="4">
        <v>28.6148991217777</v>
      </c>
      <c r="AX413" s="4">
        <v>16.165657479730701</v>
      </c>
      <c r="AY413" s="4">
        <v>19.4343070114802</v>
      </c>
      <c r="AZ413" s="4">
        <v>30.8320782570452</v>
      </c>
      <c r="BA413" s="4">
        <v>38.557831209680799</v>
      </c>
      <c r="BB413" s="38">
        <v>450</v>
      </c>
    </row>
    <row r="414" spans="1:54" x14ac:dyDescent="0.3">
      <c r="A414" s="31" t="s">
        <v>25</v>
      </c>
      <c r="B414" s="5" t="s">
        <v>168</v>
      </c>
      <c r="C414" s="5" t="s">
        <v>4</v>
      </c>
      <c r="D414" s="9">
        <v>81.553367983689299</v>
      </c>
      <c r="E414" s="8">
        <v>70.899705090705098</v>
      </c>
      <c r="F414" s="8">
        <v>19.377667834234</v>
      </c>
      <c r="G414" s="3">
        <v>1.7587399622389099</v>
      </c>
      <c r="H414" s="4">
        <v>4.7744476391106598</v>
      </c>
      <c r="I414" s="4">
        <v>8.4268205413434192</v>
      </c>
      <c r="J414" s="4">
        <v>1.9037242622753601</v>
      </c>
      <c r="K414" s="4">
        <v>2.74968456964646</v>
      </c>
      <c r="L414" s="4">
        <v>4.6408089441172402</v>
      </c>
      <c r="M414" s="4">
        <v>1.9591980047290301</v>
      </c>
      <c r="N414" s="4">
        <v>3.0169619596332802</v>
      </c>
      <c r="O414" s="4">
        <v>6.1221801940878198</v>
      </c>
      <c r="P414" s="4">
        <v>3.9284873317395599</v>
      </c>
      <c r="Q414" s="4">
        <v>1.78017688956345</v>
      </c>
      <c r="R414" s="4">
        <v>5.3657304442995102</v>
      </c>
      <c r="S414" s="4">
        <v>3.4166237618519899</v>
      </c>
      <c r="T414" s="4">
        <v>3.4620061820241501</v>
      </c>
      <c r="U414" s="4">
        <v>6.7097001509920702</v>
      </c>
      <c r="V414" s="4">
        <v>3.74946621657398</v>
      </c>
      <c r="W414" s="4">
        <v>3.3825869467228702</v>
      </c>
      <c r="X414" s="4">
        <v>1.36916948230171</v>
      </c>
      <c r="Y414" s="4">
        <v>5.2648742816736798</v>
      </c>
      <c r="Z414" s="4">
        <v>7.0236142439125899</v>
      </c>
      <c r="AA414" s="4">
        <v>5.9557589667268198</v>
      </c>
      <c r="AB414" s="4">
        <v>0.70097600733464804</v>
      </c>
      <c r="AC414" s="4">
        <v>18.6653462218563</v>
      </c>
      <c r="AD414" s="4">
        <v>2.40424222711989</v>
      </c>
      <c r="AE414" s="4">
        <v>0.96825339732147198</v>
      </c>
      <c r="AF414" s="4">
        <v>6.7563368539257604</v>
      </c>
      <c r="AG414" s="4">
        <v>11.286198313135699</v>
      </c>
      <c r="AH414" s="4">
        <v>18.771276575717501</v>
      </c>
      <c r="AI414" s="4">
        <v>8.0561784232076992</v>
      </c>
      <c r="AJ414" s="4">
        <v>17.170120801319602</v>
      </c>
      <c r="AK414" s="4">
        <v>26.329445599603801</v>
      </c>
      <c r="AL414" s="4">
        <v>17.207920464733402</v>
      </c>
      <c r="AM414" s="4">
        <v>26.957273785444801</v>
      </c>
      <c r="AN414" s="4">
        <v>33.230766753566002</v>
      </c>
      <c r="AO414" s="4">
        <v>28.413445259806199</v>
      </c>
      <c r="AP414" s="4">
        <v>27.054367099785999</v>
      </c>
      <c r="AQ414" s="4">
        <v>9.8829920157048399</v>
      </c>
      <c r="AR414" s="4">
        <v>23.515450247983701</v>
      </c>
      <c r="AS414" s="4">
        <v>16.3493602695577</v>
      </c>
      <c r="AT414" s="4">
        <v>30.4407168947935</v>
      </c>
      <c r="AU414" s="4">
        <v>11.074394665602499</v>
      </c>
      <c r="AV414" s="4">
        <v>22.666981375089499</v>
      </c>
      <c r="AW414" s="4">
        <v>16.1917760817167</v>
      </c>
      <c r="AX414" s="4">
        <v>10.582713740278001</v>
      </c>
      <c r="AY414" s="4">
        <v>13.790042420119899</v>
      </c>
      <c r="AZ414" s="4">
        <v>23.5041046429406</v>
      </c>
      <c r="BA414" s="4">
        <v>22.7363092881093</v>
      </c>
      <c r="BB414" s="38">
        <v>1168</v>
      </c>
    </row>
    <row r="415" spans="1:54" x14ac:dyDescent="0.3">
      <c r="A415" s="31" t="s">
        <v>25</v>
      </c>
      <c r="B415" s="5" t="s">
        <v>168</v>
      </c>
      <c r="C415" s="5" t="s">
        <v>5</v>
      </c>
      <c r="D415" s="9">
        <v>95.876884756241594</v>
      </c>
      <c r="E415" s="8">
        <v>67.914039248101602</v>
      </c>
      <c r="F415" s="8">
        <v>14.519506809469499</v>
      </c>
      <c r="G415" s="3">
        <v>1.75925401251199</v>
      </c>
      <c r="H415" s="4">
        <v>4.0608132433420296</v>
      </c>
      <c r="I415" s="4">
        <v>6.0460273011716597</v>
      </c>
      <c r="J415" s="4">
        <v>1.24761844602719</v>
      </c>
      <c r="K415" s="4">
        <v>1.7366591175359201</v>
      </c>
      <c r="L415" s="4">
        <v>3.0343110980738701</v>
      </c>
      <c r="M415" s="4">
        <v>1.4525963286288199</v>
      </c>
      <c r="N415" s="4">
        <v>2.7131277282933302</v>
      </c>
      <c r="O415" s="4">
        <v>3.7073474894681899</v>
      </c>
      <c r="P415" s="4">
        <v>3.4232847005610898</v>
      </c>
      <c r="Q415" s="4">
        <v>1.4848787127221199</v>
      </c>
      <c r="R415" s="4">
        <v>3.8203275121270202</v>
      </c>
      <c r="S415" s="4">
        <v>2.0917376036698001</v>
      </c>
      <c r="T415" s="4">
        <v>2.4452033575436398</v>
      </c>
      <c r="U415" s="4">
        <v>3.7202604431055102</v>
      </c>
      <c r="V415" s="4">
        <v>1.7576412802519401</v>
      </c>
      <c r="W415" s="4">
        <v>2.6001477056345101</v>
      </c>
      <c r="X415" s="4">
        <v>0.821524262666538</v>
      </c>
      <c r="Y415" s="4">
        <v>4.1447418942061196</v>
      </c>
      <c r="Z415" s="4">
        <v>3.5168952927639299</v>
      </c>
      <c r="AA415" s="4">
        <v>3.7073474894681899</v>
      </c>
      <c r="AB415" s="4">
        <v>0.66657991457566701</v>
      </c>
      <c r="AC415" s="4">
        <v>12.198578148183501</v>
      </c>
      <c r="AD415" s="4">
        <v>1.38158063140204</v>
      </c>
      <c r="AE415" s="4">
        <v>1.09106136567628</v>
      </c>
      <c r="AF415" s="4">
        <v>3.72832965218422</v>
      </c>
      <c r="AG415" s="4">
        <v>8.78174437666258</v>
      </c>
      <c r="AH415" s="4">
        <v>14.576002368577401</v>
      </c>
      <c r="AI415" s="4">
        <v>8.4686413115177093</v>
      </c>
      <c r="AJ415" s="4">
        <v>12.7667092737762</v>
      </c>
      <c r="AK415" s="4">
        <v>22.340937636867501</v>
      </c>
      <c r="AL415" s="4">
        <v>12.866776342797699</v>
      </c>
      <c r="AM415" s="4">
        <v>20.726929387772199</v>
      </c>
      <c r="AN415" s="4">
        <v>27.715535731126401</v>
      </c>
      <c r="AO415" s="4">
        <v>21.8551168821004</v>
      </c>
      <c r="AP415" s="4">
        <v>19.587452767623699</v>
      </c>
      <c r="AQ415" s="4">
        <v>8.7849809367396308</v>
      </c>
      <c r="AR415" s="4">
        <v>18.3156322421389</v>
      </c>
      <c r="AS415" s="4">
        <v>12.7602527969575</v>
      </c>
      <c r="AT415" s="4">
        <v>28.937328269879</v>
      </c>
      <c r="AU415" s="4">
        <v>8.4960744032739193</v>
      </c>
      <c r="AV415" s="4">
        <v>23.364214317615598</v>
      </c>
      <c r="AW415" s="4">
        <v>12.9022897391896</v>
      </c>
      <c r="AX415" s="4">
        <v>8.1119445453453096</v>
      </c>
      <c r="AY415" s="4">
        <v>15.483062466589599</v>
      </c>
      <c r="AZ415" s="4">
        <v>17.0518642823973</v>
      </c>
      <c r="BA415" s="4">
        <v>18.113879824057399</v>
      </c>
      <c r="BB415" s="38">
        <v>2314</v>
      </c>
    </row>
    <row r="416" spans="1:54" x14ac:dyDescent="0.3">
      <c r="A416" s="31" t="s">
        <v>25</v>
      </c>
      <c r="B416" s="5" t="s">
        <v>168</v>
      </c>
      <c r="C416" s="5" t="s">
        <v>6</v>
      </c>
      <c r="D416" s="9">
        <v>109.990583647874</v>
      </c>
      <c r="E416" s="8">
        <v>61.331548028870401</v>
      </c>
      <c r="F416" s="8">
        <v>8.9647293450103795</v>
      </c>
      <c r="G416" s="3">
        <v>1.3298172748022401</v>
      </c>
      <c r="H416" s="4">
        <v>2.4878630230588201</v>
      </c>
      <c r="I416" s="4">
        <v>2.4804206972967799</v>
      </c>
      <c r="J416" s="4">
        <v>1.24021034864839</v>
      </c>
      <c r="K416" s="4">
        <v>1.32966776629758</v>
      </c>
      <c r="L416" s="4">
        <v>1.74823211102795</v>
      </c>
      <c r="M416" s="4">
        <v>0.67235096316316201</v>
      </c>
      <c r="N416" s="4">
        <v>1.6136722132925201</v>
      </c>
      <c r="O416" s="4">
        <v>1.71831329947511</v>
      </c>
      <c r="P416" s="4">
        <v>1.5614264244535501</v>
      </c>
      <c r="Q416" s="4">
        <v>0.63498982584828301</v>
      </c>
      <c r="R416" s="4">
        <v>1.6511828591120601</v>
      </c>
      <c r="S416" s="4">
        <v>1.5388004301581</v>
      </c>
      <c r="T416" s="4">
        <v>1.3298172748022401</v>
      </c>
      <c r="U416" s="4">
        <v>1.48685365832845</v>
      </c>
      <c r="V416" s="4">
        <v>0.84427199821346799</v>
      </c>
      <c r="W416" s="4">
        <v>0.96364822741549105</v>
      </c>
      <c r="X416" s="4">
        <v>0.41841483622571202</v>
      </c>
      <c r="Y416" s="4">
        <v>2.5176323261069999</v>
      </c>
      <c r="Z416" s="4">
        <v>1.71102048221773</v>
      </c>
      <c r="AA416" s="4">
        <v>1.5764605844823001</v>
      </c>
      <c r="AB416" s="4">
        <v>0.29129726425232899</v>
      </c>
      <c r="AC416" s="4">
        <v>6.5069346420090497</v>
      </c>
      <c r="AD416" s="4">
        <v>0.85171432397551206</v>
      </c>
      <c r="AE416" s="4">
        <v>0.298889098519031</v>
      </c>
      <c r="AF416" s="4">
        <v>2.5250746518690401</v>
      </c>
      <c r="AG416" s="4">
        <v>6.7316994999169601</v>
      </c>
      <c r="AH416" s="4">
        <v>10.5706602155315</v>
      </c>
      <c r="AI416" s="4">
        <v>7.9406454604705896</v>
      </c>
      <c r="AJ416" s="4">
        <v>9.3225590156071299</v>
      </c>
      <c r="AK416" s="4">
        <v>16.725562919154601</v>
      </c>
      <c r="AL416" s="4">
        <v>9.0613300714123</v>
      </c>
      <c r="AM416" s="4">
        <v>14.3887890389066</v>
      </c>
      <c r="AN416" s="4">
        <v>19.7369303901358</v>
      </c>
      <c r="AO416" s="4">
        <v>13.5370747149311</v>
      </c>
      <c r="AP416" s="4">
        <v>13.192784119316499</v>
      </c>
      <c r="AQ416" s="4">
        <v>7.0966724792664397</v>
      </c>
      <c r="AR416" s="4">
        <v>13.3190046402619</v>
      </c>
      <c r="AS416" s="4">
        <v>10.3984401634719</v>
      </c>
      <c r="AT416" s="4">
        <v>22.642909232411</v>
      </c>
      <c r="AU416" s="4">
        <v>5.9612527253053003</v>
      </c>
      <c r="AV416" s="4">
        <v>20.721560018295399</v>
      </c>
      <c r="AW416" s="4">
        <v>10.114435716477001</v>
      </c>
      <c r="AX416" s="4">
        <v>5.5279532375554998</v>
      </c>
      <c r="AY416" s="4">
        <v>15.3436493640181</v>
      </c>
      <c r="AZ416" s="4">
        <v>12.685061373946199</v>
      </c>
      <c r="BA416" s="4">
        <v>13.640519733076401</v>
      </c>
      <c r="BB416" s="38">
        <v>2473</v>
      </c>
    </row>
    <row r="417" spans="1:54" x14ac:dyDescent="0.3">
      <c r="A417" s="31" t="s">
        <v>25</v>
      </c>
      <c r="B417" s="5" t="s">
        <v>168</v>
      </c>
      <c r="C417" s="5" t="s">
        <v>7</v>
      </c>
      <c r="D417" s="9">
        <v>106.767989992796</v>
      </c>
      <c r="E417" s="8">
        <v>59.687058019674097</v>
      </c>
      <c r="F417" s="8">
        <v>8.7304836711634604</v>
      </c>
      <c r="G417" s="3">
        <v>1.08576446381262</v>
      </c>
      <c r="H417" s="4">
        <v>2.1271609669627898</v>
      </c>
      <c r="I417" s="4">
        <v>2.3012850163627898</v>
      </c>
      <c r="J417" s="4">
        <v>1.3042564738750799</v>
      </c>
      <c r="K417" s="4">
        <v>1.2598885132126201</v>
      </c>
      <c r="L417" s="4">
        <v>1.47838052327508</v>
      </c>
      <c r="M417" s="4">
        <v>0.911640414412625</v>
      </c>
      <c r="N417" s="4">
        <v>1.4340125626126199</v>
      </c>
      <c r="O417" s="4">
        <v>1.7378927007501701</v>
      </c>
      <c r="P417" s="4">
        <v>1.21552055255017</v>
      </c>
      <c r="Q417" s="4">
        <v>0.997028542487708</v>
      </c>
      <c r="R417" s="4">
        <v>1.1301324244750801</v>
      </c>
      <c r="S417" s="4">
        <v>1.6081366120126199</v>
      </c>
      <c r="T417" s="4">
        <v>1.6081366120126199</v>
      </c>
      <c r="U417" s="4">
        <v>1.6081366120126199</v>
      </c>
      <c r="V417" s="4">
        <v>0.95600837507508296</v>
      </c>
      <c r="W417" s="4">
        <v>1.08576446381262</v>
      </c>
      <c r="X417" s="4">
        <v>1.08576446381262</v>
      </c>
      <c r="Y417" s="4">
        <v>1.1711525918877099</v>
      </c>
      <c r="Z417" s="4">
        <v>1.21552055255017</v>
      </c>
      <c r="AA417" s="4">
        <v>1.4340125626126199</v>
      </c>
      <c r="AB417" s="4">
        <v>0.78188432567508304</v>
      </c>
      <c r="AC417" s="4">
        <v>4.9575137180252504</v>
      </c>
      <c r="AD417" s="4">
        <v>1.38964460195017</v>
      </c>
      <c r="AE417" s="4">
        <v>0.47800418753754198</v>
      </c>
      <c r="AF417" s="4">
        <v>2.0417728388877099</v>
      </c>
      <c r="AG417" s="4">
        <v>7.1290426456505003</v>
      </c>
      <c r="AH417" s="4">
        <v>9.8539205091388702</v>
      </c>
      <c r="AI417" s="4">
        <v>9.1641198980385408</v>
      </c>
      <c r="AJ417" s="4">
        <v>11.5507930424764</v>
      </c>
      <c r="AK417" s="4">
        <v>15.8938508977269</v>
      </c>
      <c r="AL417" s="4">
        <v>9.3826119081009995</v>
      </c>
      <c r="AM417" s="4">
        <v>14.254737498051201</v>
      </c>
      <c r="AN417" s="4">
        <v>22.415133267102298</v>
      </c>
      <c r="AO417" s="4">
        <v>13.2987291229761</v>
      </c>
      <c r="AP417" s="4">
        <v>13.1179094870764</v>
      </c>
      <c r="AQ417" s="4">
        <v>8.7304836711634604</v>
      </c>
      <c r="AR417" s="4">
        <v>10.809928884213999</v>
      </c>
      <c r="AS417" s="4">
        <v>11.0351164807761</v>
      </c>
      <c r="AT417" s="4">
        <v>24.716418283465099</v>
      </c>
      <c r="AU417" s="4">
        <v>6.34046273347575</v>
      </c>
      <c r="AV417" s="4">
        <v>21.667573522340199</v>
      </c>
      <c r="AW417" s="4">
        <v>11.025073101026599</v>
      </c>
      <c r="AX417" s="4">
        <v>5.7770704178631203</v>
      </c>
      <c r="AY417" s="4">
        <v>17.157087204189398</v>
      </c>
      <c r="AZ417" s="4">
        <v>11.8580209738638</v>
      </c>
      <c r="BA417" s="4">
        <v>13.4561142061269</v>
      </c>
      <c r="BB417" s="38">
        <v>651</v>
      </c>
    </row>
    <row r="418" spans="1:54" x14ac:dyDescent="0.3">
      <c r="A418" s="31" t="s">
        <v>25</v>
      </c>
      <c r="B418" s="5" t="s">
        <v>8</v>
      </c>
      <c r="C418" s="5" t="s">
        <v>168</v>
      </c>
      <c r="D418" s="9">
        <v>57.442429820924403</v>
      </c>
      <c r="E418" s="8">
        <v>75.389174572155596</v>
      </c>
      <c r="F418" s="8">
        <v>30.905816146646</v>
      </c>
      <c r="G418" s="3">
        <v>3.8151387415754301</v>
      </c>
      <c r="H418" s="4">
        <v>8.3125521484681109</v>
      </c>
      <c r="I418" s="4">
        <v>18.296109824380501</v>
      </c>
      <c r="J418" s="4">
        <v>2.63239958248995</v>
      </c>
      <c r="K418" s="4">
        <v>3.8942351180105002</v>
      </c>
      <c r="L418" s="4">
        <v>7.2113558353334604</v>
      </c>
      <c r="M418" s="4">
        <v>4.33014496518099</v>
      </c>
      <c r="N418" s="4">
        <v>8.2228850240286793</v>
      </c>
      <c r="O418" s="4">
        <v>12.7879193516327</v>
      </c>
      <c r="P418" s="4">
        <v>9.7860527449481207</v>
      </c>
      <c r="Q418" s="4">
        <v>3.03753362415077</v>
      </c>
      <c r="R418" s="4">
        <v>12.6696399375979</v>
      </c>
      <c r="S418" s="4">
        <v>9.2099899049911205</v>
      </c>
      <c r="T418" s="4">
        <v>6.7013484675962296</v>
      </c>
      <c r="U418" s="4">
        <v>12.0306197462452</v>
      </c>
      <c r="V418" s="4">
        <v>7.3584258559368303</v>
      </c>
      <c r="W418" s="4">
        <v>7.2798024295457697</v>
      </c>
      <c r="X418" s="4">
        <v>3.5837121063160602</v>
      </c>
      <c r="Y418" s="4">
        <v>10.7790008040506</v>
      </c>
      <c r="Z418" s="4">
        <v>15.1470462559667</v>
      </c>
      <c r="AA418" s="4">
        <v>12.5660970989685</v>
      </c>
      <c r="AB418" s="4">
        <v>2.29426352397306</v>
      </c>
      <c r="AC418" s="4">
        <v>25.037228601281999</v>
      </c>
      <c r="AD418" s="4">
        <v>5.4560522301705303</v>
      </c>
      <c r="AE418" s="4">
        <v>3.5826054579843101</v>
      </c>
      <c r="AF418" s="4">
        <v>11.578164521927899</v>
      </c>
      <c r="AG418" s="4">
        <v>16.673430907578101</v>
      </c>
      <c r="AH418" s="4">
        <v>17.6515865677821</v>
      </c>
      <c r="AI418" s="4">
        <v>10.200738470083699</v>
      </c>
      <c r="AJ418" s="4">
        <v>21.637028657821201</v>
      </c>
      <c r="AK418" s="4">
        <v>35.9666798470125</v>
      </c>
      <c r="AL418" s="4">
        <v>24.554908283718401</v>
      </c>
      <c r="AM418" s="4">
        <v>34.755329199514698</v>
      </c>
      <c r="AN418" s="4">
        <v>42.5786876558656</v>
      </c>
      <c r="AO418" s="4">
        <v>38.305637613208603</v>
      </c>
      <c r="AP418" s="4">
        <v>38.019961335353301</v>
      </c>
      <c r="AQ418" s="4">
        <v>13.7847289292172</v>
      </c>
      <c r="AR418" s="4">
        <v>33.407806939982997</v>
      </c>
      <c r="AS418" s="4">
        <v>20.319609654445099</v>
      </c>
      <c r="AT418" s="4">
        <v>35.2135517087601</v>
      </c>
      <c r="AU418" s="4">
        <v>17.147255254126801</v>
      </c>
      <c r="AV418" s="4">
        <v>24.9247570662715</v>
      </c>
      <c r="AW418" s="4">
        <v>23.2763872576956</v>
      </c>
      <c r="AX418" s="4">
        <v>17.260413514576602</v>
      </c>
      <c r="AY418" s="4">
        <v>20.939747216628401</v>
      </c>
      <c r="AZ418" s="4">
        <v>30.595586936078199</v>
      </c>
      <c r="BA418" s="4">
        <v>35.632304593192799</v>
      </c>
      <c r="BB418" s="38">
        <v>4654</v>
      </c>
    </row>
    <row r="419" spans="1:54" x14ac:dyDescent="0.3">
      <c r="A419" s="31" t="s">
        <v>25</v>
      </c>
      <c r="B419" s="5" t="s">
        <v>8</v>
      </c>
      <c r="C419" s="5" t="s">
        <v>1</v>
      </c>
      <c r="D419" s="9">
        <v>8.7261682242990695</v>
      </c>
      <c r="E419" s="8">
        <v>69.8212840498893</v>
      </c>
      <c r="F419" s="8">
        <v>59</v>
      </c>
      <c r="G419" s="3">
        <v>7</v>
      </c>
      <c r="H419" s="4">
        <v>16</v>
      </c>
      <c r="I419" s="4">
        <v>33</v>
      </c>
      <c r="J419" s="4">
        <v>6.5</v>
      </c>
      <c r="K419" s="4">
        <v>5.5</v>
      </c>
      <c r="L419" s="4">
        <v>16</v>
      </c>
      <c r="M419" s="4">
        <v>12.5</v>
      </c>
      <c r="N419" s="4">
        <v>19</v>
      </c>
      <c r="O419" s="4">
        <v>28</v>
      </c>
      <c r="P419" s="4">
        <v>23.5</v>
      </c>
      <c r="Q419" s="4">
        <v>8.5</v>
      </c>
      <c r="R419" s="4">
        <v>23.5</v>
      </c>
      <c r="S419" s="4">
        <v>22.5</v>
      </c>
      <c r="T419" s="4">
        <v>10</v>
      </c>
      <c r="U419" s="4">
        <v>25</v>
      </c>
      <c r="V419" s="4">
        <v>18</v>
      </c>
      <c r="W419" s="4">
        <v>21</v>
      </c>
      <c r="X419" s="4">
        <v>9.5</v>
      </c>
      <c r="Y419" s="4">
        <v>22.5</v>
      </c>
      <c r="Z419" s="4">
        <v>35.5</v>
      </c>
      <c r="AA419" s="4">
        <v>33.5</v>
      </c>
      <c r="AB419" s="4">
        <v>8.5</v>
      </c>
      <c r="AC419" s="4">
        <v>38.5</v>
      </c>
      <c r="AD419" s="4">
        <v>17.5</v>
      </c>
      <c r="AE419" s="4">
        <v>10</v>
      </c>
      <c r="AF419" s="4">
        <v>27.5</v>
      </c>
      <c r="AG419" s="4">
        <v>25.5</v>
      </c>
      <c r="AH419" s="4">
        <v>25</v>
      </c>
      <c r="AI419" s="4">
        <v>16</v>
      </c>
      <c r="AJ419" s="4">
        <v>35</v>
      </c>
      <c r="AK419" s="4">
        <v>57.5</v>
      </c>
      <c r="AL419" s="4">
        <v>40.5</v>
      </c>
      <c r="AM419" s="4">
        <v>45</v>
      </c>
      <c r="AN419" s="4">
        <v>59</v>
      </c>
      <c r="AO419" s="4">
        <v>54</v>
      </c>
      <c r="AP419" s="4">
        <v>63.5</v>
      </c>
      <c r="AQ419" s="4">
        <v>24</v>
      </c>
      <c r="AR419" s="4">
        <v>52.5</v>
      </c>
      <c r="AS419" s="4">
        <v>22.5</v>
      </c>
      <c r="AT419" s="4">
        <v>29.5</v>
      </c>
      <c r="AU419" s="4">
        <v>29.5</v>
      </c>
      <c r="AV419" s="4">
        <v>30</v>
      </c>
      <c r="AW419" s="4">
        <v>44</v>
      </c>
      <c r="AX419" s="4">
        <v>36</v>
      </c>
      <c r="AY419" s="4">
        <v>20.5</v>
      </c>
      <c r="AZ419" s="4">
        <v>45.5</v>
      </c>
      <c r="BA419" s="4">
        <v>62.5</v>
      </c>
      <c r="BB419" s="38">
        <v>214</v>
      </c>
    </row>
    <row r="420" spans="1:54" x14ac:dyDescent="0.3">
      <c r="A420" s="31" t="s">
        <v>25</v>
      </c>
      <c r="B420" s="5" t="s">
        <v>8</v>
      </c>
      <c r="C420" s="5" t="s">
        <v>2</v>
      </c>
      <c r="D420" s="9">
        <v>24.231617647058801</v>
      </c>
      <c r="E420" s="8">
        <v>63.622470642825299</v>
      </c>
      <c r="F420" s="8">
        <v>42.276422764227597</v>
      </c>
      <c r="G420" s="3">
        <v>4.8780487804878003</v>
      </c>
      <c r="H420" s="4">
        <v>11.3821138211382</v>
      </c>
      <c r="I420" s="4">
        <v>32.520325203252</v>
      </c>
      <c r="J420" s="4">
        <v>2.4390243902439002</v>
      </c>
      <c r="K420" s="4">
        <v>6.5040650406504099</v>
      </c>
      <c r="L420" s="4">
        <v>10.569105691056899</v>
      </c>
      <c r="M420" s="4">
        <v>4.0650406504065</v>
      </c>
      <c r="N420" s="4">
        <v>15.4471544715447</v>
      </c>
      <c r="O420" s="4">
        <v>21.951219512195099</v>
      </c>
      <c r="P420" s="4">
        <v>17.0731707317073</v>
      </c>
      <c r="Q420" s="4">
        <v>4.0650406504065</v>
      </c>
      <c r="R420" s="4">
        <v>21.138211382113798</v>
      </c>
      <c r="S420" s="4">
        <v>16.260162601626</v>
      </c>
      <c r="T420" s="4">
        <v>10.569105691056899</v>
      </c>
      <c r="U420" s="4">
        <v>21.951219512195099</v>
      </c>
      <c r="V420" s="4">
        <v>13.821138211382101</v>
      </c>
      <c r="W420" s="4">
        <v>10.569105691056899</v>
      </c>
      <c r="X420" s="4">
        <v>4.8780487804878003</v>
      </c>
      <c r="Y420" s="4">
        <v>18.699186991869901</v>
      </c>
      <c r="Z420" s="4">
        <v>23.5772357723577</v>
      </c>
      <c r="AA420" s="4">
        <v>19.512195121951201</v>
      </c>
      <c r="AB420" s="4">
        <v>2.4390243902439002</v>
      </c>
      <c r="AC420" s="4">
        <v>36.585365853658502</v>
      </c>
      <c r="AD420" s="4">
        <v>6.5040650406504099</v>
      </c>
      <c r="AE420" s="4">
        <v>4.8780487804878003</v>
      </c>
      <c r="AF420" s="4">
        <v>17.0731707317073</v>
      </c>
      <c r="AG420" s="4">
        <v>23.5772357723577</v>
      </c>
      <c r="AH420" s="4">
        <v>18.699186991869901</v>
      </c>
      <c r="AI420" s="4">
        <v>11.3821138211382</v>
      </c>
      <c r="AJ420" s="4">
        <v>29.268292682926798</v>
      </c>
      <c r="AK420" s="4">
        <v>52.845528455284601</v>
      </c>
      <c r="AL420" s="4">
        <v>32.520325203252</v>
      </c>
      <c r="AM420" s="4">
        <v>43.902439024390198</v>
      </c>
      <c r="AN420" s="4">
        <v>57.723577235772403</v>
      </c>
      <c r="AO420" s="4">
        <v>54.471544715447202</v>
      </c>
      <c r="AP420" s="4">
        <v>52.032520325203301</v>
      </c>
      <c r="AQ420" s="4">
        <v>17.0731707317073</v>
      </c>
      <c r="AR420" s="4">
        <v>53.658536585365901</v>
      </c>
      <c r="AS420" s="4">
        <v>30.894308943089399</v>
      </c>
      <c r="AT420" s="4">
        <v>35.772357723577201</v>
      </c>
      <c r="AU420" s="4">
        <v>26.016260162601601</v>
      </c>
      <c r="AV420" s="4">
        <v>24.390243902439</v>
      </c>
      <c r="AW420" s="4">
        <v>31.707317073170699</v>
      </c>
      <c r="AX420" s="4">
        <v>26.016260162601601</v>
      </c>
      <c r="AY420" s="4">
        <v>28.455284552845502</v>
      </c>
      <c r="AZ420" s="4">
        <v>42.276422764227597</v>
      </c>
      <c r="BA420" s="4">
        <v>55.284552845528502</v>
      </c>
      <c r="BB420" s="38">
        <v>136</v>
      </c>
    </row>
    <row r="421" spans="1:54" x14ac:dyDescent="0.3">
      <c r="A421" s="31" t="s">
        <v>25</v>
      </c>
      <c r="B421" s="5" t="s">
        <v>8</v>
      </c>
      <c r="C421" s="5" t="s">
        <v>3</v>
      </c>
      <c r="D421" s="9">
        <v>47.492605633802803</v>
      </c>
      <c r="E421" s="8">
        <v>69.752433863886097</v>
      </c>
      <c r="F421" s="8">
        <v>34.671532846715301</v>
      </c>
      <c r="G421" s="3">
        <v>4.7445255474452601</v>
      </c>
      <c r="H421" s="4">
        <v>9.8540145985401502</v>
      </c>
      <c r="I421" s="4">
        <v>20.802919708029201</v>
      </c>
      <c r="J421" s="4">
        <v>1.4598540145985399</v>
      </c>
      <c r="K421" s="4">
        <v>3.28467153284672</v>
      </c>
      <c r="L421" s="4">
        <v>6.2043795620438003</v>
      </c>
      <c r="M421" s="4">
        <v>5.8394160583941597</v>
      </c>
      <c r="N421" s="4">
        <v>6.2043795620438003</v>
      </c>
      <c r="O421" s="4">
        <v>12.408759124087601</v>
      </c>
      <c r="P421" s="4">
        <v>9.1240875912408796</v>
      </c>
      <c r="Q421" s="4">
        <v>3.6496350364963499</v>
      </c>
      <c r="R421" s="4">
        <v>16.423357664233599</v>
      </c>
      <c r="S421" s="4">
        <v>9.1240875912408796</v>
      </c>
      <c r="T421" s="4">
        <v>9.1240875912408796</v>
      </c>
      <c r="U421" s="4">
        <v>12.408759124087601</v>
      </c>
      <c r="V421" s="4">
        <v>6.5693430656934302</v>
      </c>
      <c r="W421" s="4">
        <v>7.2992700729926998</v>
      </c>
      <c r="X421" s="4">
        <v>4.3795620437956204</v>
      </c>
      <c r="Y421" s="4">
        <v>10.2189781021898</v>
      </c>
      <c r="Z421" s="4">
        <v>17.518248175182499</v>
      </c>
      <c r="AA421" s="4">
        <v>9.8540145985401502</v>
      </c>
      <c r="AB421" s="4">
        <v>2.1897810218978102</v>
      </c>
      <c r="AC421" s="4">
        <v>27.737226277372301</v>
      </c>
      <c r="AD421" s="4">
        <v>5.10948905109489</v>
      </c>
      <c r="AE421" s="4">
        <v>4.7445255474452601</v>
      </c>
      <c r="AF421" s="4">
        <v>10.583941605839399</v>
      </c>
      <c r="AG421" s="4">
        <v>13.503649635036499</v>
      </c>
      <c r="AH421" s="4">
        <v>19.343065693430699</v>
      </c>
      <c r="AI421" s="4">
        <v>9.8540145985401502</v>
      </c>
      <c r="AJ421" s="4">
        <v>23.722627737226301</v>
      </c>
      <c r="AK421" s="4">
        <v>36.496350364963497</v>
      </c>
      <c r="AL421" s="4">
        <v>27.737226277372301</v>
      </c>
      <c r="AM421" s="4">
        <v>39.051094890510903</v>
      </c>
      <c r="AN421" s="4">
        <v>42.700729927007302</v>
      </c>
      <c r="AO421" s="4">
        <v>42.335766423357697</v>
      </c>
      <c r="AP421" s="4">
        <v>44.1605839416058</v>
      </c>
      <c r="AQ421" s="4">
        <v>12.7737226277372</v>
      </c>
      <c r="AR421" s="4">
        <v>35.036496350364999</v>
      </c>
      <c r="AS421" s="4">
        <v>19.7080291970803</v>
      </c>
      <c r="AT421" s="4">
        <v>41.970802919707999</v>
      </c>
      <c r="AU421" s="4">
        <v>17.153284671532798</v>
      </c>
      <c r="AV421" s="4">
        <v>28.102189781021899</v>
      </c>
      <c r="AW421" s="4">
        <v>25.5474452554745</v>
      </c>
      <c r="AX421" s="4">
        <v>17.153284671532798</v>
      </c>
      <c r="AY421" s="4">
        <v>21.167883211678799</v>
      </c>
      <c r="AZ421" s="4">
        <v>33.211678832116803</v>
      </c>
      <c r="BA421" s="4">
        <v>37.2262773722628</v>
      </c>
      <c r="BB421" s="38">
        <v>284</v>
      </c>
    </row>
    <row r="422" spans="1:54" x14ac:dyDescent="0.3">
      <c r="A422" s="31" t="s">
        <v>25</v>
      </c>
      <c r="B422" s="5" t="s">
        <v>8</v>
      </c>
      <c r="C422" s="5" t="s">
        <v>4</v>
      </c>
      <c r="D422" s="9">
        <v>69.193026315789496</v>
      </c>
      <c r="E422" s="8">
        <v>73.048428654597103</v>
      </c>
      <c r="F422" s="8">
        <v>25.428194993412401</v>
      </c>
      <c r="G422" s="3">
        <v>2.5032938076416298</v>
      </c>
      <c r="H422" s="4">
        <v>5.7971014492753596</v>
      </c>
      <c r="I422" s="4">
        <v>12.5164690382082</v>
      </c>
      <c r="J422" s="4">
        <v>3.0303030303030298</v>
      </c>
      <c r="K422" s="4">
        <v>4.2160737812911702</v>
      </c>
      <c r="L422" s="4">
        <v>5.5335968379446596</v>
      </c>
      <c r="M422" s="4">
        <v>2.8985507246376798</v>
      </c>
      <c r="N422" s="4">
        <v>4.7430830039525702</v>
      </c>
      <c r="O422" s="4">
        <v>8.6956521739130395</v>
      </c>
      <c r="P422" s="4">
        <v>4.6113306982872198</v>
      </c>
      <c r="Q422" s="4">
        <v>1.5810276679841899</v>
      </c>
      <c r="R422" s="4">
        <v>8.1686429512516501</v>
      </c>
      <c r="S422" s="4">
        <v>4.0843214756258197</v>
      </c>
      <c r="T422" s="4">
        <v>5.1383399209486198</v>
      </c>
      <c r="U422" s="4">
        <v>6.7193675889328102</v>
      </c>
      <c r="V422" s="4">
        <v>3.2938076416337299</v>
      </c>
      <c r="W422" s="4">
        <v>3.2938076416337299</v>
      </c>
      <c r="X422" s="4">
        <v>1.97628458498024</v>
      </c>
      <c r="Y422" s="4">
        <v>7.2463768115942004</v>
      </c>
      <c r="Z422" s="4">
        <v>9.7496706192358396</v>
      </c>
      <c r="AA422" s="4">
        <v>9.0909090909090899</v>
      </c>
      <c r="AB422" s="4">
        <v>0.65876152832674595</v>
      </c>
      <c r="AC422" s="4">
        <v>24.505928853754899</v>
      </c>
      <c r="AD422" s="4">
        <v>3.2938076416337299</v>
      </c>
      <c r="AE422" s="4">
        <v>1.1857707509881401</v>
      </c>
      <c r="AF422" s="4">
        <v>9.2226613965744395</v>
      </c>
      <c r="AG422" s="4">
        <v>15.019762845849799</v>
      </c>
      <c r="AH422" s="4">
        <v>18.4453227931489</v>
      </c>
      <c r="AI422" s="4">
        <v>8.1686429512516501</v>
      </c>
      <c r="AJ422" s="4">
        <v>18.181818181818201</v>
      </c>
      <c r="AK422" s="4">
        <v>29.249011857707501</v>
      </c>
      <c r="AL422" s="4">
        <v>23.320158102766801</v>
      </c>
      <c r="AM422" s="4">
        <v>35.309617918313599</v>
      </c>
      <c r="AN422" s="4">
        <v>38.998682476943301</v>
      </c>
      <c r="AO422" s="4">
        <v>35.046113306982903</v>
      </c>
      <c r="AP422" s="4">
        <v>31.884057971014499</v>
      </c>
      <c r="AQ422" s="4">
        <v>12.252964426877501</v>
      </c>
      <c r="AR422" s="4">
        <v>27.7997364953887</v>
      </c>
      <c r="AS422" s="4">
        <v>20.421607378129099</v>
      </c>
      <c r="AT422" s="4">
        <v>39.5256916996047</v>
      </c>
      <c r="AU422" s="4">
        <v>14.361001317523099</v>
      </c>
      <c r="AV422" s="4">
        <v>23.715415019762801</v>
      </c>
      <c r="AW422" s="4">
        <v>18.181818181818201</v>
      </c>
      <c r="AX422" s="4">
        <v>11.4624505928854</v>
      </c>
      <c r="AY422" s="4">
        <v>17.786561264822101</v>
      </c>
      <c r="AZ422" s="4">
        <v>27.536231884058001</v>
      </c>
      <c r="BA422" s="4">
        <v>26.7457180500659</v>
      </c>
      <c r="BB422" s="38">
        <v>760</v>
      </c>
    </row>
    <row r="423" spans="1:54" x14ac:dyDescent="0.3">
      <c r="A423" s="31" t="s">
        <v>25</v>
      </c>
      <c r="B423" s="5" t="s">
        <v>8</v>
      </c>
      <c r="C423" s="5" t="s">
        <v>5</v>
      </c>
      <c r="D423" s="9">
        <v>86.656147540983596</v>
      </c>
      <c r="E423" s="8">
        <v>68.508373216219596</v>
      </c>
      <c r="F423" s="8">
        <v>17.281420765027299</v>
      </c>
      <c r="G423" s="3">
        <v>2.7322404371584699</v>
      </c>
      <c r="H423" s="4">
        <v>4.9863387978142102</v>
      </c>
      <c r="I423" s="4">
        <v>7.7185792349726796</v>
      </c>
      <c r="J423" s="4">
        <v>1.63934426229508</v>
      </c>
      <c r="K423" s="4">
        <v>2.2540983606557399</v>
      </c>
      <c r="L423" s="4">
        <v>4.0983606557377001</v>
      </c>
      <c r="M423" s="4">
        <v>1.7076502732240399</v>
      </c>
      <c r="N423" s="4">
        <v>2.9371584699453601</v>
      </c>
      <c r="O423" s="4">
        <v>4.8497267759562801</v>
      </c>
      <c r="P423" s="4">
        <v>4.3032786885245899</v>
      </c>
      <c r="Q423" s="4">
        <v>0.68306010928961702</v>
      </c>
      <c r="R423" s="4">
        <v>4.8497267759562801</v>
      </c>
      <c r="S423" s="4">
        <v>2.9371584699453601</v>
      </c>
      <c r="T423" s="4">
        <v>3.07377049180328</v>
      </c>
      <c r="U423" s="4">
        <v>4.4398907103825103</v>
      </c>
      <c r="V423" s="4">
        <v>2.1857923497267802</v>
      </c>
      <c r="W423" s="4">
        <v>2.9371584699453601</v>
      </c>
      <c r="X423" s="4">
        <v>0.81967213114754101</v>
      </c>
      <c r="Y423" s="4">
        <v>4.7131147540983598</v>
      </c>
      <c r="Z423" s="4">
        <v>4.9180327868852496</v>
      </c>
      <c r="AA423" s="4">
        <v>4.8497267759562801</v>
      </c>
      <c r="AB423" s="4">
        <v>0.95628415300546399</v>
      </c>
      <c r="AC423" s="4">
        <v>15.6420765027322</v>
      </c>
      <c r="AD423" s="4">
        <v>1.5710382513661201</v>
      </c>
      <c r="AE423" s="4">
        <v>1.22950819672131</v>
      </c>
      <c r="AF423" s="4">
        <v>4.7814207650273204</v>
      </c>
      <c r="AG423" s="4">
        <v>13.5245901639344</v>
      </c>
      <c r="AH423" s="4">
        <v>14.890710382513699</v>
      </c>
      <c r="AI423" s="4">
        <v>7.9234972677595596</v>
      </c>
      <c r="AJ423" s="4">
        <v>14.344262295082</v>
      </c>
      <c r="AK423" s="4">
        <v>23.633879781420799</v>
      </c>
      <c r="AL423" s="4">
        <v>14.7540983606557</v>
      </c>
      <c r="AM423" s="4">
        <v>27.0491803278689</v>
      </c>
      <c r="AN423" s="4">
        <v>33.5382513661202</v>
      </c>
      <c r="AO423" s="4">
        <v>26.502732240437201</v>
      </c>
      <c r="AP423" s="4">
        <v>23.770491803278698</v>
      </c>
      <c r="AQ423" s="4">
        <v>9.8360655737704903</v>
      </c>
      <c r="AR423" s="4">
        <v>18.7158469945355</v>
      </c>
      <c r="AS423" s="4">
        <v>14.5491803278689</v>
      </c>
      <c r="AT423" s="4">
        <v>35.997267759562803</v>
      </c>
      <c r="AU423" s="4">
        <v>10.040983606557401</v>
      </c>
      <c r="AV423" s="4">
        <v>23.428961748633899</v>
      </c>
      <c r="AW423" s="4">
        <v>12.431693989071</v>
      </c>
      <c r="AX423" s="4">
        <v>9.0846994535519094</v>
      </c>
      <c r="AY423" s="4">
        <v>18.374316939890701</v>
      </c>
      <c r="AZ423" s="4">
        <v>21.1748633879781</v>
      </c>
      <c r="BA423" s="4">
        <v>19.740437158469899</v>
      </c>
      <c r="BB423" s="38">
        <v>1464</v>
      </c>
    </row>
    <row r="424" spans="1:54" x14ac:dyDescent="0.3">
      <c r="A424" s="31" t="s">
        <v>25</v>
      </c>
      <c r="B424" s="5" t="s">
        <v>8</v>
      </c>
      <c r="C424" s="5" t="s">
        <v>6</v>
      </c>
      <c r="D424" s="9">
        <v>103.834024896266</v>
      </c>
      <c r="E424" s="8">
        <v>64.663234426434002</v>
      </c>
      <c r="F424" s="8">
        <v>11.2110726643599</v>
      </c>
      <c r="G424" s="3">
        <v>1.79930795847751</v>
      </c>
      <c r="H424" s="4">
        <v>3.52941176470588</v>
      </c>
      <c r="I424" s="4">
        <v>3.59861591695502</v>
      </c>
      <c r="J424" s="4">
        <v>1.79930795847751</v>
      </c>
      <c r="K424" s="4">
        <v>1.3840830449827</v>
      </c>
      <c r="L424" s="4">
        <v>2.4913494809688599</v>
      </c>
      <c r="M424" s="4">
        <v>0.830449826989619</v>
      </c>
      <c r="N424" s="4">
        <v>2.0761245674740501</v>
      </c>
      <c r="O424" s="4">
        <v>2.3529411764705901</v>
      </c>
      <c r="P424" s="4">
        <v>2.1453287197231798</v>
      </c>
      <c r="Q424" s="4">
        <v>0.76124567474048399</v>
      </c>
      <c r="R424" s="4">
        <v>2.5605536332179901</v>
      </c>
      <c r="S424" s="4">
        <v>1.52249134948097</v>
      </c>
      <c r="T424" s="4">
        <v>1.79930795847751</v>
      </c>
      <c r="U424" s="4">
        <v>2.4221453287197199</v>
      </c>
      <c r="V424" s="4">
        <v>1.31487889273356</v>
      </c>
      <c r="W424" s="4">
        <v>1.0380622837370199</v>
      </c>
      <c r="X424" s="4">
        <v>0.69204152249134898</v>
      </c>
      <c r="Y424" s="4">
        <v>3.25259515570934</v>
      </c>
      <c r="Z424" s="4">
        <v>2.8373702422145302</v>
      </c>
      <c r="AA424" s="4">
        <v>2.4221453287197199</v>
      </c>
      <c r="AB424" s="4">
        <v>0.207612456747405</v>
      </c>
      <c r="AC424" s="4">
        <v>8.2352941176470598</v>
      </c>
      <c r="AD424" s="4">
        <v>1.2456747404844299</v>
      </c>
      <c r="AE424" s="4">
        <v>0.55363321799307996</v>
      </c>
      <c r="AF424" s="4">
        <v>3.1833910034602102</v>
      </c>
      <c r="AG424" s="4">
        <v>10.311418685121099</v>
      </c>
      <c r="AH424" s="4">
        <v>12.5259515570934</v>
      </c>
      <c r="AI424" s="4">
        <v>8.2352941176470598</v>
      </c>
      <c r="AJ424" s="4">
        <v>9.5501730103806199</v>
      </c>
      <c r="AK424" s="4">
        <v>17.785467128027701</v>
      </c>
      <c r="AL424" s="4">
        <v>9.8961937716263009</v>
      </c>
      <c r="AM424" s="4">
        <v>19.100346020761201</v>
      </c>
      <c r="AN424" s="4">
        <v>23.529411764705898</v>
      </c>
      <c r="AO424" s="4">
        <v>17.854671280276801</v>
      </c>
      <c r="AP424" s="4">
        <v>15.6401384083045</v>
      </c>
      <c r="AQ424" s="4">
        <v>7.7508650519031104</v>
      </c>
      <c r="AR424" s="4">
        <v>13.633217993079599</v>
      </c>
      <c r="AS424" s="4">
        <v>11.2110726643599</v>
      </c>
      <c r="AT424" s="4">
        <v>26.920415224913501</v>
      </c>
      <c r="AU424" s="4">
        <v>6.6435986159169502</v>
      </c>
      <c r="AV424" s="4">
        <v>20.622837370242198</v>
      </c>
      <c r="AW424" s="4">
        <v>10.519031141868499</v>
      </c>
      <c r="AX424" s="4">
        <v>6.0899653979238799</v>
      </c>
      <c r="AY424" s="4">
        <v>16.470588235294102</v>
      </c>
      <c r="AZ424" s="4">
        <v>15.7785467128028</v>
      </c>
      <c r="BA424" s="4">
        <v>14.8096885813149</v>
      </c>
      <c r="BB424" s="38">
        <v>1446</v>
      </c>
    </row>
    <row r="425" spans="1:54" x14ac:dyDescent="0.3">
      <c r="A425" s="31" t="s">
        <v>25</v>
      </c>
      <c r="B425" s="5" t="s">
        <v>8</v>
      </c>
      <c r="C425" s="5" t="s">
        <v>7</v>
      </c>
      <c r="D425" s="9">
        <v>107.29742857142899</v>
      </c>
      <c r="E425" s="8">
        <v>61.4652884473279</v>
      </c>
      <c r="F425" s="8">
        <v>9.4285714285714306</v>
      </c>
      <c r="G425" s="3">
        <v>1.1428571428571399</v>
      </c>
      <c r="H425" s="4">
        <v>2</v>
      </c>
      <c r="I425" s="4">
        <v>2.28571428571429</v>
      </c>
      <c r="J425" s="4">
        <v>1.71428571428571</v>
      </c>
      <c r="K425" s="4">
        <v>1.4285714285714299</v>
      </c>
      <c r="L425" s="4">
        <v>2</v>
      </c>
      <c r="M425" s="4">
        <v>0.85714285714285698</v>
      </c>
      <c r="N425" s="4">
        <v>1.71428571428571</v>
      </c>
      <c r="O425" s="4">
        <v>2</v>
      </c>
      <c r="P425" s="4">
        <v>1.1428571428571399</v>
      </c>
      <c r="Q425" s="4">
        <v>0.57142857142857095</v>
      </c>
      <c r="R425" s="4">
        <v>1.4285714285714299</v>
      </c>
      <c r="S425" s="4">
        <v>2</v>
      </c>
      <c r="T425" s="4">
        <v>2</v>
      </c>
      <c r="U425" s="4">
        <v>2</v>
      </c>
      <c r="V425" s="4">
        <v>1.1428571428571399</v>
      </c>
      <c r="W425" s="4">
        <v>1.1428571428571399</v>
      </c>
      <c r="X425" s="4">
        <v>1.1428571428571399</v>
      </c>
      <c r="Y425" s="4">
        <v>0.85714285714285698</v>
      </c>
      <c r="Z425" s="4">
        <v>1.1428571428571399</v>
      </c>
      <c r="AA425" s="4">
        <v>1.71428571428571</v>
      </c>
      <c r="AB425" s="4">
        <v>0.85714285714285698</v>
      </c>
      <c r="AC425" s="4">
        <v>6.8571428571428603</v>
      </c>
      <c r="AD425" s="4">
        <v>1.4285714285714299</v>
      </c>
      <c r="AE425" s="4">
        <v>0.57142857142857095</v>
      </c>
      <c r="AF425" s="4">
        <v>2.28571428571429</v>
      </c>
      <c r="AG425" s="4">
        <v>9.1428571428571406</v>
      </c>
      <c r="AH425" s="4">
        <v>9.1428571428571406</v>
      </c>
      <c r="AI425" s="4">
        <v>9.71428571428571</v>
      </c>
      <c r="AJ425" s="4">
        <v>11.714285714285699</v>
      </c>
      <c r="AK425" s="4">
        <v>16.285714285714299</v>
      </c>
      <c r="AL425" s="4">
        <v>10.285714285714301</v>
      </c>
      <c r="AM425" s="4">
        <v>17.428571428571399</v>
      </c>
      <c r="AN425" s="4">
        <v>24.8571428571429</v>
      </c>
      <c r="AO425" s="4">
        <v>16.285714285714299</v>
      </c>
      <c r="AP425" s="4">
        <v>14.285714285714301</v>
      </c>
      <c r="AQ425" s="4">
        <v>9.4285714285714306</v>
      </c>
      <c r="AR425" s="4">
        <v>10.285714285714301</v>
      </c>
      <c r="AS425" s="4">
        <v>12.5714285714286</v>
      </c>
      <c r="AT425" s="4">
        <v>27.1428571428571</v>
      </c>
      <c r="AU425" s="4">
        <v>6.5714285714285703</v>
      </c>
      <c r="AV425" s="4">
        <v>21.714285714285701</v>
      </c>
      <c r="AW425" s="4">
        <v>10</v>
      </c>
      <c r="AX425" s="4">
        <v>6.28571428571429</v>
      </c>
      <c r="AY425" s="4">
        <v>18.571428571428601</v>
      </c>
      <c r="AZ425" s="4">
        <v>12.8571428571429</v>
      </c>
      <c r="BA425" s="4">
        <v>12.285714285714301</v>
      </c>
      <c r="BB425" s="38">
        <v>350</v>
      </c>
    </row>
    <row r="426" spans="1:54" x14ac:dyDescent="0.3">
      <c r="A426" s="31" t="s">
        <v>25</v>
      </c>
      <c r="B426" s="5" t="s">
        <v>9</v>
      </c>
      <c r="C426" s="5" t="s">
        <v>168</v>
      </c>
      <c r="D426" s="9">
        <v>72.136739975425201</v>
      </c>
      <c r="E426" s="8">
        <v>73.390704571992501</v>
      </c>
      <c r="F426" s="8">
        <v>25.438463159064899</v>
      </c>
      <c r="G426" s="3">
        <v>2.4262584928549602</v>
      </c>
      <c r="H426" s="4">
        <v>7.2064430332024099</v>
      </c>
      <c r="I426" s="4">
        <v>11.3885844514928</v>
      </c>
      <c r="J426" s="4">
        <v>1.9085630437999599</v>
      </c>
      <c r="K426" s="4">
        <v>3.0060874986114401</v>
      </c>
      <c r="L426" s="4">
        <v>5.9068592610295898</v>
      </c>
      <c r="M426" s="4">
        <v>2.9064354341396799</v>
      </c>
      <c r="N426" s="4">
        <v>7.99945365712935</v>
      </c>
      <c r="O426" s="4">
        <v>8.0039270992776199</v>
      </c>
      <c r="P426" s="4">
        <v>8.1428180115626194</v>
      </c>
      <c r="Q426" s="4">
        <v>4.6266822602627098</v>
      </c>
      <c r="R426" s="4">
        <v>9.0849247954216601</v>
      </c>
      <c r="S426" s="4">
        <v>7.6705728701867502</v>
      </c>
      <c r="T426" s="4">
        <v>4.0082583020279801</v>
      </c>
      <c r="U426" s="4">
        <v>10.2481132423662</v>
      </c>
      <c r="V426" s="4">
        <v>6.7789931379597901</v>
      </c>
      <c r="W426" s="4">
        <v>7.29407324516845</v>
      </c>
      <c r="X426" s="4">
        <v>1.8243797386506799</v>
      </c>
      <c r="Y426" s="4">
        <v>7.91406621080408</v>
      </c>
      <c r="Z426" s="4">
        <v>11.1823327732319</v>
      </c>
      <c r="AA426" s="4">
        <v>9.9016794963890504</v>
      </c>
      <c r="AB426" s="4">
        <v>1.8504473985098699</v>
      </c>
      <c r="AC426" s="4">
        <v>19.9244939026716</v>
      </c>
      <c r="AD426" s="4">
        <v>7.12668795727543</v>
      </c>
      <c r="AE426" s="4">
        <v>3.2623476255504298</v>
      </c>
      <c r="AF426" s="4">
        <v>6.8564631380899304</v>
      </c>
      <c r="AG426" s="4">
        <v>12.952279307410601</v>
      </c>
      <c r="AH426" s="4">
        <v>21.768127449285601</v>
      </c>
      <c r="AI426" s="4">
        <v>10.290763245224801</v>
      </c>
      <c r="AJ426" s="4">
        <v>20.766233277327199</v>
      </c>
      <c r="AK426" s="4">
        <v>32.734950469632103</v>
      </c>
      <c r="AL426" s="4">
        <v>19.350107015876802</v>
      </c>
      <c r="AM426" s="4">
        <v>19.7031108544553</v>
      </c>
      <c r="AN426" s="4">
        <v>35.231175918098998</v>
      </c>
      <c r="AO426" s="4">
        <v>29.241569034515301</v>
      </c>
      <c r="AP426" s="4">
        <v>28.465297086079101</v>
      </c>
      <c r="AQ426" s="4">
        <v>9.0969656491509294</v>
      </c>
      <c r="AR426" s="4">
        <v>27.995175168234901</v>
      </c>
      <c r="AS426" s="4">
        <v>14.8309829266272</v>
      </c>
      <c r="AT426" s="4">
        <v>22.131766614964199</v>
      </c>
      <c r="AU426" s="4">
        <v>17.199399682009599</v>
      </c>
      <c r="AV426" s="4">
        <v>26.846266552080301</v>
      </c>
      <c r="AW426" s="4">
        <v>24.488859728036498</v>
      </c>
      <c r="AX426" s="4">
        <v>15.1251974509228</v>
      </c>
      <c r="AY426" s="4">
        <v>12.7958928002747</v>
      </c>
      <c r="AZ426" s="4">
        <v>22.529242473016598</v>
      </c>
      <c r="BA426" s="4">
        <v>31.566760991490199</v>
      </c>
      <c r="BB426" s="38">
        <v>3064</v>
      </c>
    </row>
    <row r="427" spans="1:54" x14ac:dyDescent="0.3">
      <c r="A427" s="31" t="s">
        <v>25</v>
      </c>
      <c r="B427" s="5" t="s">
        <v>9</v>
      </c>
      <c r="C427" s="5" t="s">
        <v>1</v>
      </c>
      <c r="D427" s="9">
        <v>30.118018018017999</v>
      </c>
      <c r="E427" s="8">
        <v>63.504325855714903</v>
      </c>
      <c r="F427" s="8">
        <v>44.339622641509401</v>
      </c>
      <c r="G427" s="3">
        <v>3.7735849056603801</v>
      </c>
      <c r="H427" s="4">
        <v>13.207547169811299</v>
      </c>
      <c r="I427" s="4">
        <v>18.867924528301899</v>
      </c>
      <c r="J427" s="4">
        <v>6.1320754716981103</v>
      </c>
      <c r="K427" s="4">
        <v>5.6603773584905701</v>
      </c>
      <c r="L427" s="4">
        <v>10.377358490565999</v>
      </c>
      <c r="M427" s="4">
        <v>6.1320754716981103</v>
      </c>
      <c r="N427" s="4">
        <v>18.396226415094301</v>
      </c>
      <c r="O427" s="4">
        <v>15.5660377358491</v>
      </c>
      <c r="P427" s="4">
        <v>15.5660377358491</v>
      </c>
      <c r="Q427" s="4">
        <v>8.0188679245282994</v>
      </c>
      <c r="R427" s="4">
        <v>17.924528301886799</v>
      </c>
      <c r="S427" s="4">
        <v>14.622641509434001</v>
      </c>
      <c r="T427" s="4">
        <v>6.6037735849056602</v>
      </c>
      <c r="U427" s="4">
        <v>21.698113207547198</v>
      </c>
      <c r="V427" s="4">
        <v>16.5094339622642</v>
      </c>
      <c r="W427" s="4">
        <v>15.094339622641501</v>
      </c>
      <c r="X427" s="4">
        <v>2.8301886792452802</v>
      </c>
      <c r="Y427" s="4">
        <v>13.207547169811299</v>
      </c>
      <c r="Z427" s="4">
        <v>25.9433962264151</v>
      </c>
      <c r="AA427" s="4">
        <v>23.584905660377402</v>
      </c>
      <c r="AB427" s="4">
        <v>6.1320754716981103</v>
      </c>
      <c r="AC427" s="4">
        <v>34.4339622641509</v>
      </c>
      <c r="AD427" s="4">
        <v>15.094339622641501</v>
      </c>
      <c r="AE427" s="4">
        <v>6.1320754716981103</v>
      </c>
      <c r="AF427" s="4">
        <v>13.679245283018901</v>
      </c>
      <c r="AG427" s="4">
        <v>23.1132075471698</v>
      </c>
      <c r="AH427" s="4">
        <v>28.7735849056604</v>
      </c>
      <c r="AI427" s="4">
        <v>9.4339622641509404</v>
      </c>
      <c r="AJ427" s="4">
        <v>24.528301886792502</v>
      </c>
      <c r="AK427" s="4">
        <v>46.698113207547202</v>
      </c>
      <c r="AL427" s="4">
        <v>30.660377358490599</v>
      </c>
      <c r="AM427" s="4">
        <v>20.2830188679245</v>
      </c>
      <c r="AN427" s="4">
        <v>41.509433962264197</v>
      </c>
      <c r="AO427" s="4">
        <v>44.339622641509401</v>
      </c>
      <c r="AP427" s="4">
        <v>41.037735849056602</v>
      </c>
      <c r="AQ427" s="4">
        <v>8.9622641509433993</v>
      </c>
      <c r="AR427" s="4">
        <v>39.150943396226403</v>
      </c>
      <c r="AS427" s="4">
        <v>14.622641509434001</v>
      </c>
      <c r="AT427" s="4">
        <v>14.150943396226401</v>
      </c>
      <c r="AU427" s="4">
        <v>26.8867924528302</v>
      </c>
      <c r="AV427" s="4">
        <v>22.1698113207547</v>
      </c>
      <c r="AW427" s="4">
        <v>40.094339622641499</v>
      </c>
      <c r="AX427" s="4">
        <v>30.188679245283002</v>
      </c>
      <c r="AY427" s="4">
        <v>11.792452830188701</v>
      </c>
      <c r="AZ427" s="4">
        <v>31.603773584905699</v>
      </c>
      <c r="BA427" s="4">
        <v>47.641509433962298</v>
      </c>
      <c r="BB427" s="38">
        <v>222</v>
      </c>
    </row>
    <row r="428" spans="1:54" x14ac:dyDescent="0.3">
      <c r="A428" s="31" t="s">
        <v>25</v>
      </c>
      <c r="B428" s="5" t="s">
        <v>9</v>
      </c>
      <c r="C428" s="5" t="s">
        <v>2</v>
      </c>
      <c r="D428" s="9">
        <v>45.253333333333302</v>
      </c>
      <c r="E428" s="8">
        <v>68.815710905401005</v>
      </c>
      <c r="F428" s="8">
        <v>39.759036144578303</v>
      </c>
      <c r="G428" s="3">
        <v>3.6144578313253</v>
      </c>
      <c r="H428" s="4">
        <v>12.048192771084301</v>
      </c>
      <c r="I428" s="4">
        <v>19.277108433734899</v>
      </c>
      <c r="J428" s="4">
        <v>1.2048192771084301</v>
      </c>
      <c r="K428" s="4">
        <v>6.0240963855421699</v>
      </c>
      <c r="L428" s="4">
        <v>10.8433734939759</v>
      </c>
      <c r="M428" s="4">
        <v>3.6144578313253</v>
      </c>
      <c r="N428" s="4">
        <v>15.662650602409601</v>
      </c>
      <c r="O428" s="4">
        <v>15.662650602409601</v>
      </c>
      <c r="P428" s="4">
        <v>13.253012048192801</v>
      </c>
      <c r="Q428" s="4">
        <v>9.6385542168674707</v>
      </c>
      <c r="R428" s="4">
        <v>15.662650602409601</v>
      </c>
      <c r="S428" s="4">
        <v>13.253012048192801</v>
      </c>
      <c r="T428" s="4">
        <v>7.2289156626505999</v>
      </c>
      <c r="U428" s="4">
        <v>16.867469879518101</v>
      </c>
      <c r="V428" s="4">
        <v>9.6385542168674707</v>
      </c>
      <c r="W428" s="4">
        <v>10.8433734939759</v>
      </c>
      <c r="X428" s="4">
        <v>2.4096385542168699</v>
      </c>
      <c r="Y428" s="4">
        <v>12.048192771084301</v>
      </c>
      <c r="Z428" s="4">
        <v>19.277108433734899</v>
      </c>
      <c r="AA428" s="4">
        <v>16.867469879518101</v>
      </c>
      <c r="AB428" s="4">
        <v>2.4096385542168699</v>
      </c>
      <c r="AC428" s="4">
        <v>31.325301204819301</v>
      </c>
      <c r="AD428" s="4">
        <v>15.662650602409601</v>
      </c>
      <c r="AE428" s="4">
        <v>4.8192771084337398</v>
      </c>
      <c r="AF428" s="4">
        <v>8.4337349397590398</v>
      </c>
      <c r="AG428" s="4">
        <v>22.891566265060199</v>
      </c>
      <c r="AH428" s="4">
        <v>26.506024096385499</v>
      </c>
      <c r="AI428" s="4">
        <v>9.6385542168674707</v>
      </c>
      <c r="AJ428" s="4">
        <v>30.120481927710799</v>
      </c>
      <c r="AK428" s="4">
        <v>42.168674698795201</v>
      </c>
      <c r="AL428" s="4">
        <v>25.3012048192771</v>
      </c>
      <c r="AM428" s="4">
        <v>21.6867469879518</v>
      </c>
      <c r="AN428" s="4">
        <v>48.192771084337402</v>
      </c>
      <c r="AO428" s="4">
        <v>42.168674698795201</v>
      </c>
      <c r="AP428" s="4">
        <v>37.349397590361399</v>
      </c>
      <c r="AQ428" s="4">
        <v>10.8433734939759</v>
      </c>
      <c r="AR428" s="4">
        <v>37.349397590361399</v>
      </c>
      <c r="AS428" s="4">
        <v>16.867469879518101</v>
      </c>
      <c r="AT428" s="4">
        <v>21.6867469879518</v>
      </c>
      <c r="AU428" s="4">
        <v>28.9156626506024</v>
      </c>
      <c r="AV428" s="4">
        <v>34.939759036144601</v>
      </c>
      <c r="AW428" s="4">
        <v>32.530120481927703</v>
      </c>
      <c r="AX428" s="4">
        <v>21.6867469879518</v>
      </c>
      <c r="AY428" s="4">
        <v>10.8433734939759</v>
      </c>
      <c r="AZ428" s="4">
        <v>28.9156626506024</v>
      </c>
      <c r="BA428" s="4">
        <v>45.783132530120497</v>
      </c>
      <c r="BB428" s="38">
        <v>90</v>
      </c>
    </row>
    <row r="429" spans="1:54" x14ac:dyDescent="0.3">
      <c r="A429" s="31" t="s">
        <v>25</v>
      </c>
      <c r="B429" s="5" t="s">
        <v>9</v>
      </c>
      <c r="C429" s="5" t="s">
        <v>3</v>
      </c>
      <c r="D429" s="9">
        <v>58.2542168674699</v>
      </c>
      <c r="E429" s="8">
        <v>75.159266532787697</v>
      </c>
      <c r="F429" s="8">
        <v>30.379746835443001</v>
      </c>
      <c r="G429" s="3">
        <v>3.79746835443038</v>
      </c>
      <c r="H429" s="4">
        <v>7.59493670886076</v>
      </c>
      <c r="I429" s="4">
        <v>15.822784810126601</v>
      </c>
      <c r="J429" s="4">
        <v>2.5316455696202498</v>
      </c>
      <c r="K429" s="4">
        <v>1.89873417721519</v>
      </c>
      <c r="L429" s="4">
        <v>5.6962025316455698</v>
      </c>
      <c r="M429" s="4">
        <v>4.43037974683544</v>
      </c>
      <c r="N429" s="4">
        <v>6.9620253164557004</v>
      </c>
      <c r="O429" s="4">
        <v>6.9620253164557004</v>
      </c>
      <c r="P429" s="4">
        <v>10.7594936708861</v>
      </c>
      <c r="Q429" s="4">
        <v>3.16455696202532</v>
      </c>
      <c r="R429" s="4">
        <v>12.025316455696199</v>
      </c>
      <c r="S429" s="4">
        <v>10.126582278480999</v>
      </c>
      <c r="T429" s="4">
        <v>4.43037974683544</v>
      </c>
      <c r="U429" s="4">
        <v>10.126582278480999</v>
      </c>
      <c r="V429" s="4">
        <v>7.59493670886076</v>
      </c>
      <c r="W429" s="4">
        <v>9.4936708860759502</v>
      </c>
      <c r="X429" s="4">
        <v>3.16455696202532</v>
      </c>
      <c r="Y429" s="4">
        <v>11.3924050632911</v>
      </c>
      <c r="Z429" s="4">
        <v>12.025316455696199</v>
      </c>
      <c r="AA429" s="4">
        <v>10.7594936708861</v>
      </c>
      <c r="AB429" s="4">
        <v>1.26582278481013</v>
      </c>
      <c r="AC429" s="4">
        <v>23.4177215189873</v>
      </c>
      <c r="AD429" s="4">
        <v>5.6962025316455698</v>
      </c>
      <c r="AE429" s="4">
        <v>5.6962025316455698</v>
      </c>
      <c r="AF429" s="4">
        <v>9.4936708860759502</v>
      </c>
      <c r="AG429" s="4">
        <v>13.2911392405063</v>
      </c>
      <c r="AH429" s="4">
        <v>28.481012658227801</v>
      </c>
      <c r="AI429" s="4">
        <v>16.455696202531598</v>
      </c>
      <c r="AJ429" s="4">
        <v>26.5822784810127</v>
      </c>
      <c r="AK429" s="4">
        <v>41.772151898734201</v>
      </c>
      <c r="AL429" s="4">
        <v>26.5822784810127</v>
      </c>
      <c r="AM429" s="4">
        <v>30.379746835443001</v>
      </c>
      <c r="AN429" s="4">
        <v>46.835443037974699</v>
      </c>
      <c r="AO429" s="4">
        <v>34.8101265822785</v>
      </c>
      <c r="AP429" s="4">
        <v>37.974683544303801</v>
      </c>
      <c r="AQ429" s="4">
        <v>11.3924050632911</v>
      </c>
      <c r="AR429" s="4">
        <v>36.075949367088597</v>
      </c>
      <c r="AS429" s="4">
        <v>22.151898734177198</v>
      </c>
      <c r="AT429" s="4">
        <v>32.278481012658197</v>
      </c>
      <c r="AU429" s="4">
        <v>21.518987341772199</v>
      </c>
      <c r="AV429" s="4">
        <v>32.278481012658197</v>
      </c>
      <c r="AW429" s="4">
        <v>31.645569620253202</v>
      </c>
      <c r="AX429" s="4">
        <v>15.1898734177215</v>
      </c>
      <c r="AY429" s="4">
        <v>17.721518987341799</v>
      </c>
      <c r="AZ429" s="4">
        <v>28.481012658227801</v>
      </c>
      <c r="BA429" s="4">
        <v>39.873417721518997</v>
      </c>
      <c r="BB429" s="38">
        <v>166</v>
      </c>
    </row>
    <row r="430" spans="1:54" x14ac:dyDescent="0.3">
      <c r="A430" s="31" t="s">
        <v>25</v>
      </c>
      <c r="B430" s="5" t="s">
        <v>9</v>
      </c>
      <c r="C430" s="5" t="s">
        <v>4</v>
      </c>
      <c r="D430" s="9">
        <v>94.272794117647095</v>
      </c>
      <c r="E430" s="8">
        <v>66.317101533541802</v>
      </c>
      <c r="F430" s="8">
        <v>13.151364764267999</v>
      </c>
      <c r="G430" s="3">
        <v>0.99255583126550895</v>
      </c>
      <c r="H430" s="4">
        <v>3.7220843672456598</v>
      </c>
      <c r="I430" s="4">
        <v>4.2183622828784104</v>
      </c>
      <c r="J430" s="4">
        <v>0.74441687344913199</v>
      </c>
      <c r="K430" s="4">
        <v>1.24069478908189</v>
      </c>
      <c r="L430" s="4">
        <v>3.7220843672456598</v>
      </c>
      <c r="M430" s="4">
        <v>0.99255583126550895</v>
      </c>
      <c r="N430" s="4">
        <v>1.24069478908189</v>
      </c>
      <c r="O430" s="4">
        <v>3.4739454094292799</v>
      </c>
      <c r="P430" s="4">
        <v>3.2258064516128999</v>
      </c>
      <c r="Q430" s="4">
        <v>1.9851116625310199</v>
      </c>
      <c r="R430" s="4">
        <v>2.4813895781637698</v>
      </c>
      <c r="S430" s="4">
        <v>2.7295285359801502</v>
      </c>
      <c r="T430" s="4">
        <v>1.7369727047146399</v>
      </c>
      <c r="U430" s="4">
        <v>6.6997518610421798</v>
      </c>
      <c r="V430" s="4">
        <v>4.2183622828784104</v>
      </c>
      <c r="W430" s="4">
        <v>3.4739454094292799</v>
      </c>
      <c r="X430" s="4">
        <v>0.74441687344913199</v>
      </c>
      <c r="Y430" s="4">
        <v>3.2258064516128999</v>
      </c>
      <c r="Z430" s="4">
        <v>4.2183622828784104</v>
      </c>
      <c r="AA430" s="4">
        <v>2.7295285359801502</v>
      </c>
      <c r="AB430" s="4">
        <v>0.74441687344913199</v>
      </c>
      <c r="AC430" s="4">
        <v>12.6550868486352</v>
      </c>
      <c r="AD430" s="4">
        <v>1.48883374689826</v>
      </c>
      <c r="AE430" s="4">
        <v>0.74441687344913199</v>
      </c>
      <c r="AF430" s="4">
        <v>4.2183622828784104</v>
      </c>
      <c r="AG430" s="4">
        <v>7.4441687344913197</v>
      </c>
      <c r="AH430" s="4">
        <v>19.106699751861001</v>
      </c>
      <c r="AI430" s="4">
        <v>7.9404466501240698</v>
      </c>
      <c r="AJ430" s="4">
        <v>16.129032258064498</v>
      </c>
      <c r="AK430" s="4">
        <v>23.325062034739499</v>
      </c>
      <c r="AL430" s="4">
        <v>10.918114143920601</v>
      </c>
      <c r="AM430" s="4">
        <v>18.3622828784119</v>
      </c>
      <c r="AN430" s="4">
        <v>27.2952853598015</v>
      </c>
      <c r="AO430" s="4">
        <v>21.5880893300248</v>
      </c>
      <c r="AP430" s="4">
        <v>22.084367245657599</v>
      </c>
      <c r="AQ430" s="4">
        <v>7.4441687344913197</v>
      </c>
      <c r="AR430" s="4">
        <v>19.106699751861001</v>
      </c>
      <c r="AS430" s="4">
        <v>12.158808933002501</v>
      </c>
      <c r="AT430" s="4">
        <v>21.091811414392101</v>
      </c>
      <c r="AU430" s="4">
        <v>7.6923076923076898</v>
      </c>
      <c r="AV430" s="4">
        <v>21.5880893300248</v>
      </c>
      <c r="AW430" s="4">
        <v>14.143920595533499</v>
      </c>
      <c r="AX430" s="4">
        <v>9.67741935483871</v>
      </c>
      <c r="AY430" s="4">
        <v>9.67741935483871</v>
      </c>
      <c r="AZ430" s="4">
        <v>19.354838709677399</v>
      </c>
      <c r="BA430" s="4">
        <v>18.610421836228301</v>
      </c>
      <c r="BB430" s="38">
        <v>408</v>
      </c>
    </row>
    <row r="431" spans="1:54" x14ac:dyDescent="0.3">
      <c r="A431" s="31" t="s">
        <v>25</v>
      </c>
      <c r="B431" s="5" t="s">
        <v>9</v>
      </c>
      <c r="C431" s="5" t="s">
        <v>5</v>
      </c>
      <c r="D431" s="9">
        <v>105.859411764706</v>
      </c>
      <c r="E431" s="8">
        <v>65.856169882175195</v>
      </c>
      <c r="F431" s="8">
        <v>11.5294117647059</v>
      </c>
      <c r="G431" s="3">
        <v>0.70588235294117696</v>
      </c>
      <c r="H431" s="4">
        <v>3.0588235294117601</v>
      </c>
      <c r="I431" s="4">
        <v>4.2352941176470598</v>
      </c>
      <c r="J431" s="4">
        <v>0.82352941176470595</v>
      </c>
      <c r="K431" s="4">
        <v>1.1764705882352899</v>
      </c>
      <c r="L431" s="4">
        <v>1.8823529411764699</v>
      </c>
      <c r="M431" s="4">
        <v>1.1764705882352899</v>
      </c>
      <c r="N431" s="4">
        <v>2.47058823529412</v>
      </c>
      <c r="O431" s="4">
        <v>2.47058823529412</v>
      </c>
      <c r="P431" s="4">
        <v>2.47058823529412</v>
      </c>
      <c r="Q431" s="4">
        <v>2.3529411764705901</v>
      </c>
      <c r="R431" s="4">
        <v>2.7058823529411802</v>
      </c>
      <c r="S431" s="4">
        <v>1.1764705882352899</v>
      </c>
      <c r="T431" s="4">
        <v>1.76470588235294</v>
      </c>
      <c r="U431" s="4">
        <v>2.9411764705882399</v>
      </c>
      <c r="V431" s="4">
        <v>1.29411764705882</v>
      </c>
      <c r="W431" s="4">
        <v>2.2352941176470602</v>
      </c>
      <c r="X431" s="4">
        <v>0.82352941176470595</v>
      </c>
      <c r="Y431" s="4">
        <v>3.52941176470588</v>
      </c>
      <c r="Z431" s="4">
        <v>2</v>
      </c>
      <c r="AA431" s="4">
        <v>2.47058823529412</v>
      </c>
      <c r="AB431" s="4">
        <v>0.35294117647058798</v>
      </c>
      <c r="AC431" s="4">
        <v>8.4705882352941195</v>
      </c>
      <c r="AD431" s="4">
        <v>1.1764705882352899</v>
      </c>
      <c r="AE431" s="4">
        <v>0.94117647058823495</v>
      </c>
      <c r="AF431" s="4">
        <v>2.5882352941176499</v>
      </c>
      <c r="AG431" s="4">
        <v>3.6470588235294099</v>
      </c>
      <c r="AH431" s="4">
        <v>14.235294117647101</v>
      </c>
      <c r="AI431" s="4">
        <v>9.0588235294117592</v>
      </c>
      <c r="AJ431" s="4">
        <v>11.0588235294118</v>
      </c>
      <c r="AK431" s="4">
        <v>20.9411764705882</v>
      </c>
      <c r="AL431" s="4">
        <v>10.823529411764699</v>
      </c>
      <c r="AM431" s="4">
        <v>13.882352941176499</v>
      </c>
      <c r="AN431" s="4">
        <v>21.411764705882401</v>
      </c>
      <c r="AO431" s="4">
        <v>16.823529411764699</v>
      </c>
      <c r="AP431" s="4">
        <v>15.0588235294118</v>
      </c>
      <c r="AQ431" s="4">
        <v>7.6470588235294104</v>
      </c>
      <c r="AR431" s="4">
        <v>17.882352941176499</v>
      </c>
      <c r="AS431" s="4">
        <v>10.823529411764699</v>
      </c>
      <c r="AT431" s="4">
        <v>21.294117647058801</v>
      </c>
      <c r="AU431" s="4">
        <v>6.8235294117647101</v>
      </c>
      <c r="AV431" s="4">
        <v>23.294117647058801</v>
      </c>
      <c r="AW431" s="4">
        <v>13.411764705882399</v>
      </c>
      <c r="AX431" s="4">
        <v>7.0588235294117601</v>
      </c>
      <c r="AY431" s="4">
        <v>12.352941176470599</v>
      </c>
      <c r="AZ431" s="4">
        <v>12.588235294117601</v>
      </c>
      <c r="BA431" s="4">
        <v>16.352941176470601</v>
      </c>
      <c r="BB431" s="38">
        <v>850</v>
      </c>
    </row>
    <row r="432" spans="1:54" x14ac:dyDescent="0.3">
      <c r="A432" s="31" t="s">
        <v>25</v>
      </c>
      <c r="B432" s="5" t="s">
        <v>9</v>
      </c>
      <c r="C432" s="5" t="s">
        <v>6</v>
      </c>
      <c r="D432" s="9">
        <v>117.214021421616</v>
      </c>
      <c r="E432" s="8">
        <v>56.351951299789903</v>
      </c>
      <c r="F432" s="8">
        <v>6.3291139240506302</v>
      </c>
      <c r="G432" s="3">
        <v>0.77896786757546299</v>
      </c>
      <c r="H432" s="4">
        <v>1.26582278481013</v>
      </c>
      <c r="I432" s="4">
        <v>1.1684518013631899</v>
      </c>
      <c r="J432" s="4">
        <v>0.58422590068159697</v>
      </c>
      <c r="K432" s="4">
        <v>1.26582278481013</v>
      </c>
      <c r="L432" s="4">
        <v>0.87633885102239495</v>
      </c>
      <c r="M432" s="4">
        <v>0.48685491723466401</v>
      </c>
      <c r="N432" s="4">
        <v>1.0710808179162601</v>
      </c>
      <c r="O432" s="4">
        <v>0.97370983446932802</v>
      </c>
      <c r="P432" s="4">
        <v>0.87633885102239495</v>
      </c>
      <c r="Q432" s="4">
        <v>0.48685491723466401</v>
      </c>
      <c r="R432" s="4">
        <v>0.58422590068159697</v>
      </c>
      <c r="S432" s="4">
        <v>1.55793573515093</v>
      </c>
      <c r="T432" s="4">
        <v>0.77896786757546299</v>
      </c>
      <c r="U432" s="4">
        <v>0.389483933787731</v>
      </c>
      <c r="V432" s="4">
        <v>0.29211295034079798</v>
      </c>
      <c r="W432" s="4">
        <v>0.87633885102239495</v>
      </c>
      <c r="X432" s="4">
        <v>9.7370983446932804E-2</v>
      </c>
      <c r="Y432" s="4">
        <v>1.65530671859786</v>
      </c>
      <c r="Z432" s="4">
        <v>0.389483933787731</v>
      </c>
      <c r="AA432" s="4">
        <v>0.58422590068159697</v>
      </c>
      <c r="AB432" s="4">
        <v>0.389483933787731</v>
      </c>
      <c r="AC432" s="4">
        <v>4.4790652385589098</v>
      </c>
      <c r="AD432" s="4">
        <v>0.389483933787731</v>
      </c>
      <c r="AE432" s="4">
        <v>0</v>
      </c>
      <c r="AF432" s="4">
        <v>1.7526777020447899</v>
      </c>
      <c r="AG432" s="4">
        <v>2.5316455696202498</v>
      </c>
      <c r="AH432" s="4">
        <v>8.2765335929892903</v>
      </c>
      <c r="AI432" s="4">
        <v>7.59493670886076</v>
      </c>
      <c r="AJ432" s="4">
        <v>9.0555014605647504</v>
      </c>
      <c r="AK432" s="4">
        <v>15.4819863680623</v>
      </c>
      <c r="AL432" s="4">
        <v>8.0817916260954199</v>
      </c>
      <c r="AM432" s="4">
        <v>8.8607594936708907</v>
      </c>
      <c r="AN432" s="4">
        <v>15.2872444011685</v>
      </c>
      <c r="AO432" s="4">
        <v>8.4712755598831606</v>
      </c>
      <c r="AP432" s="4">
        <v>10.3213242453749</v>
      </c>
      <c r="AQ432" s="4">
        <v>6.3291139240506302</v>
      </c>
      <c r="AR432" s="4">
        <v>12.950340798442101</v>
      </c>
      <c r="AS432" s="4">
        <v>9.4449853943524804</v>
      </c>
      <c r="AT432" s="4">
        <v>17.624148003894799</v>
      </c>
      <c r="AU432" s="4">
        <v>5.1606621226874401</v>
      </c>
      <c r="AV432" s="4">
        <v>20.8373904576436</v>
      </c>
      <c r="AW432" s="4">
        <v>9.6397273612463508</v>
      </c>
      <c r="AX432" s="4">
        <v>4.8685491723466399</v>
      </c>
      <c r="AY432" s="4">
        <v>14.0214216163583</v>
      </c>
      <c r="AZ432" s="4">
        <v>9.0555014605647504</v>
      </c>
      <c r="BA432" s="4">
        <v>12.2687439143135</v>
      </c>
      <c r="BB432" s="38">
        <v>1027</v>
      </c>
    </row>
    <row r="433" spans="1:54" x14ac:dyDescent="0.3">
      <c r="A433" s="31" t="s">
        <v>25</v>
      </c>
      <c r="B433" s="5" t="s">
        <v>9</v>
      </c>
      <c r="C433" s="5" t="s">
        <v>7</v>
      </c>
      <c r="D433" s="9">
        <v>105.94186046511599</v>
      </c>
      <c r="E433" s="8">
        <v>56.908351834569302</v>
      </c>
      <c r="F433" s="8">
        <v>7.64119601328904</v>
      </c>
      <c r="G433" s="3">
        <v>0.99667774086378702</v>
      </c>
      <c r="H433" s="4">
        <v>2.32558139534884</v>
      </c>
      <c r="I433" s="4">
        <v>2.32558139534884</v>
      </c>
      <c r="J433" s="4">
        <v>0.66445182724252505</v>
      </c>
      <c r="K433" s="4">
        <v>0.99667774086378702</v>
      </c>
      <c r="L433" s="4">
        <v>0.66445182724252505</v>
      </c>
      <c r="M433" s="4">
        <v>0.99667774086378702</v>
      </c>
      <c r="N433" s="4">
        <v>0.99667774086378702</v>
      </c>
      <c r="O433" s="4">
        <v>1.3289036544850501</v>
      </c>
      <c r="P433" s="4">
        <v>1.3289036544850501</v>
      </c>
      <c r="Q433" s="4">
        <v>1.6611295681063101</v>
      </c>
      <c r="R433" s="4">
        <v>0.66445182724252505</v>
      </c>
      <c r="S433" s="4">
        <v>0.99667774086378702</v>
      </c>
      <c r="T433" s="4">
        <v>0.99667774086378702</v>
      </c>
      <c r="U433" s="4">
        <v>0.99667774086378702</v>
      </c>
      <c r="V433" s="4">
        <v>0.66445182724252505</v>
      </c>
      <c r="W433" s="4">
        <v>0.99667774086378702</v>
      </c>
      <c r="X433" s="4">
        <v>0.99667774086378702</v>
      </c>
      <c r="Y433" s="4">
        <v>1.6611295681063101</v>
      </c>
      <c r="Z433" s="4">
        <v>1.3289036544850501</v>
      </c>
      <c r="AA433" s="4">
        <v>0.99667774086378702</v>
      </c>
      <c r="AB433" s="4">
        <v>0.66445182724252505</v>
      </c>
      <c r="AC433" s="4">
        <v>1.99335548172757</v>
      </c>
      <c r="AD433" s="4">
        <v>1.3289036544850501</v>
      </c>
      <c r="AE433" s="4">
        <v>0.33222591362126203</v>
      </c>
      <c r="AF433" s="4">
        <v>1.6611295681063101</v>
      </c>
      <c r="AG433" s="4">
        <v>3.9867109634551499</v>
      </c>
      <c r="AH433" s="4">
        <v>10.9634551495017</v>
      </c>
      <c r="AI433" s="4">
        <v>8.3056478405315595</v>
      </c>
      <c r="AJ433" s="4">
        <v>11.295681063122901</v>
      </c>
      <c r="AK433" s="4">
        <v>15.282392026578099</v>
      </c>
      <c r="AL433" s="4">
        <v>7.9734219269102997</v>
      </c>
      <c r="AM433" s="4">
        <v>9.3023255813953494</v>
      </c>
      <c r="AN433" s="4">
        <v>18.604651162790699</v>
      </c>
      <c r="AO433" s="4">
        <v>8.6378737541528192</v>
      </c>
      <c r="AP433" s="4">
        <v>11.295681063122901</v>
      </c>
      <c r="AQ433" s="4">
        <v>7.64119601328904</v>
      </c>
      <c r="AR433" s="4">
        <v>11.6279069767442</v>
      </c>
      <c r="AS433" s="4">
        <v>8.6378737541528192</v>
      </c>
      <c r="AT433" s="4">
        <v>20.930232558139501</v>
      </c>
      <c r="AU433" s="4">
        <v>5.9800664451827199</v>
      </c>
      <c r="AV433" s="4">
        <v>21.594684385382099</v>
      </c>
      <c r="AW433" s="4">
        <v>12.624584717608</v>
      </c>
      <c r="AX433" s="4">
        <v>4.9833887043189398</v>
      </c>
      <c r="AY433" s="4">
        <v>14.950166112956801</v>
      </c>
      <c r="AZ433" s="4">
        <v>10.2990033222591</v>
      </c>
      <c r="BA433" s="4">
        <v>15.282392026578099</v>
      </c>
      <c r="BB433" s="38">
        <v>301</v>
      </c>
    </row>
    <row r="434" spans="1:54" x14ac:dyDescent="0.3">
      <c r="A434" s="31" t="s">
        <v>26</v>
      </c>
      <c r="B434" s="5" t="s">
        <v>168</v>
      </c>
      <c r="C434" s="5" t="s">
        <v>168</v>
      </c>
      <c r="D434" s="9">
        <v>70.7121379312958</v>
      </c>
      <c r="E434" s="8">
        <v>71.1937233445027</v>
      </c>
      <c r="F434" s="8">
        <v>21.7732896747446</v>
      </c>
      <c r="G434" s="3">
        <v>4.2287186347077403</v>
      </c>
      <c r="H434" s="4">
        <v>6.35545663283692</v>
      </c>
      <c r="I434" s="4">
        <v>5.8864509520139698</v>
      </c>
      <c r="J434" s="4">
        <v>2.6724862132013398</v>
      </c>
      <c r="K434" s="4">
        <v>4.4441242661028904</v>
      </c>
      <c r="L434" s="4">
        <v>4.5844169095032896</v>
      </c>
      <c r="M434" s="4">
        <v>5.4950981742481897</v>
      </c>
      <c r="N434" s="4">
        <v>6.2707137204166798</v>
      </c>
      <c r="O434" s="4">
        <v>7.0687568238224303</v>
      </c>
      <c r="P434" s="4">
        <v>5.1764948743975197</v>
      </c>
      <c r="Q434" s="4">
        <v>3.3427873480616701</v>
      </c>
      <c r="R434" s="4">
        <v>6.2003702443489503</v>
      </c>
      <c r="S434" s="4">
        <v>8.0726720745087306</v>
      </c>
      <c r="T434" s="4">
        <v>3.9449471033432499</v>
      </c>
      <c r="U434" s="4">
        <v>10.9112389724768</v>
      </c>
      <c r="V434" s="4">
        <v>4.7467466691082496</v>
      </c>
      <c r="W434" s="4">
        <v>5.8521067679378502</v>
      </c>
      <c r="X434" s="4">
        <v>3.38680819710686</v>
      </c>
      <c r="Y434" s="4">
        <v>6.7911300262245202</v>
      </c>
      <c r="Z434" s="4">
        <v>6.6768135539082198</v>
      </c>
      <c r="AA434" s="4">
        <v>7.3903595061567096</v>
      </c>
      <c r="AB434" s="4">
        <v>3.5293897067955098</v>
      </c>
      <c r="AC434" s="4">
        <v>15.2469681384131</v>
      </c>
      <c r="AD434" s="4">
        <v>2.8196784342966201</v>
      </c>
      <c r="AE434" s="4">
        <v>3.1228851766175199</v>
      </c>
      <c r="AF434" s="4">
        <v>6.64756212644967</v>
      </c>
      <c r="AG434" s="4">
        <v>11.543462076862101</v>
      </c>
      <c r="AH434" s="4">
        <v>15.1462369469156</v>
      </c>
      <c r="AI434" s="4">
        <v>7.80304000258268</v>
      </c>
      <c r="AJ434" s="4">
        <v>18.728717465064701</v>
      </c>
      <c r="AK434" s="4">
        <v>28.8661073119649</v>
      </c>
      <c r="AL434" s="4">
        <v>13.3749279962573</v>
      </c>
      <c r="AM434" s="4">
        <v>19.7834315626042</v>
      </c>
      <c r="AN434" s="4">
        <v>30.228701422037801</v>
      </c>
      <c r="AO434" s="4">
        <v>22.7311882111111</v>
      </c>
      <c r="AP434" s="4">
        <v>22.760402023770101</v>
      </c>
      <c r="AQ434" s="4">
        <v>4.5451029884795302</v>
      </c>
      <c r="AR434" s="4">
        <v>21.841487942633702</v>
      </c>
      <c r="AS434" s="4">
        <v>10.4916970094971</v>
      </c>
      <c r="AT434" s="4">
        <v>15.9014403793977</v>
      </c>
      <c r="AU434" s="4">
        <v>12.555446606683899</v>
      </c>
      <c r="AV434" s="4">
        <v>21.673901852155002</v>
      </c>
      <c r="AW434" s="4">
        <v>20.7618104638081</v>
      </c>
      <c r="AX434" s="4">
        <v>13.353425174706899</v>
      </c>
      <c r="AY434" s="4">
        <v>16.504677332701899</v>
      </c>
      <c r="AZ434" s="4">
        <v>23.379791595964601</v>
      </c>
      <c r="BA434" s="4">
        <v>27.1877143768614</v>
      </c>
      <c r="BB434" s="38">
        <v>552</v>
      </c>
    </row>
    <row r="435" spans="1:54" x14ac:dyDescent="0.3">
      <c r="A435" s="31" t="s">
        <v>26</v>
      </c>
      <c r="B435" s="5" t="s">
        <v>168</v>
      </c>
      <c r="C435" s="5" t="s">
        <v>1</v>
      </c>
      <c r="D435" s="9">
        <v>18.620144304253898</v>
      </c>
      <c r="E435" s="8">
        <v>65.9439838628454</v>
      </c>
      <c r="F435" s="8">
        <v>52.2492918621477</v>
      </c>
      <c r="G435" s="3">
        <v>10.030095871428699</v>
      </c>
      <c r="H435" s="4">
        <v>8.3666521410226107</v>
      </c>
      <c r="I435" s="4">
        <v>19.904946072548199</v>
      </c>
      <c r="J435" s="4">
        <v>9.3501470748684792</v>
      </c>
      <c r="K435" s="4">
        <v>6.9078875699178601</v>
      </c>
      <c r="L435" s="4">
        <v>12.914669354310099</v>
      </c>
      <c r="M435" s="4">
        <v>13.1358263432755</v>
      </c>
      <c r="N435" s="4">
        <v>16.749782111709301</v>
      </c>
      <c r="O435" s="4">
        <v>25.575226060326699</v>
      </c>
      <c r="P435" s="4">
        <v>22.994198714730999</v>
      </c>
      <c r="Q435" s="4">
        <v>9.1125122562390395</v>
      </c>
      <c r="R435" s="4">
        <v>14.0863656177933</v>
      </c>
      <c r="S435" s="4">
        <v>18.8884954793742</v>
      </c>
      <c r="T435" s="4">
        <v>15.578085848226101</v>
      </c>
      <c r="U435" s="4">
        <v>27.525738098354399</v>
      </c>
      <c r="V435" s="4">
        <v>16.241556815122301</v>
      </c>
      <c r="W435" s="4">
        <v>19.159085957331801</v>
      </c>
      <c r="X435" s="4">
        <v>9.3171914155403801</v>
      </c>
      <c r="Y435" s="4">
        <v>18.396748012451301</v>
      </c>
      <c r="Z435" s="4">
        <v>25.641137378982901</v>
      </c>
      <c r="AA435" s="4">
        <v>22.248338599514501</v>
      </c>
      <c r="AB435" s="4">
        <v>6.4820514216511302</v>
      </c>
      <c r="AC435" s="4">
        <v>30.918536877822799</v>
      </c>
      <c r="AD435" s="4">
        <v>13.6440516398625</v>
      </c>
      <c r="AE435" s="4">
        <v>17.716799215891101</v>
      </c>
      <c r="AF435" s="4">
        <v>20.076669572521499</v>
      </c>
      <c r="AG435" s="4">
        <v>25.895250027276401</v>
      </c>
      <c r="AH435" s="4">
        <v>29.304526636408902</v>
      </c>
      <c r="AI435" s="4">
        <v>13.2017376619317</v>
      </c>
      <c r="AJ435" s="4">
        <v>31.6149635040471</v>
      </c>
      <c r="AK435" s="4">
        <v>58.9854559320923</v>
      </c>
      <c r="AL435" s="4">
        <v>27.066946290759599</v>
      </c>
      <c r="AM435" s="4">
        <v>27.288103279725</v>
      </c>
      <c r="AN435" s="4">
        <v>54.183326070511299</v>
      </c>
      <c r="AO435" s="4">
        <v>36.130025058006503</v>
      </c>
      <c r="AP435" s="4">
        <v>50.839960780035099</v>
      </c>
      <c r="AQ435" s="4">
        <v>13.6440516398625</v>
      </c>
      <c r="AR435" s="4">
        <v>53.0116298070282</v>
      </c>
      <c r="AS435" s="4">
        <v>14.1522769364495</v>
      </c>
      <c r="AT435" s="4">
        <v>21.330754984324901</v>
      </c>
      <c r="AU435" s="4">
        <v>22.7565638961015</v>
      </c>
      <c r="AV435" s="4">
        <v>31.598485674382999</v>
      </c>
      <c r="AW435" s="4">
        <v>47.037803681964</v>
      </c>
      <c r="AX435" s="4">
        <v>35.433598431782201</v>
      </c>
      <c r="AY435" s="4">
        <v>16.290990304114398</v>
      </c>
      <c r="AZ435" s="4">
        <v>43.3908922542021</v>
      </c>
      <c r="BA435" s="4">
        <v>53.708056433252402</v>
      </c>
      <c r="BB435" s="38">
        <v>298</v>
      </c>
    </row>
    <row r="436" spans="1:54" x14ac:dyDescent="0.3">
      <c r="A436" s="31" t="s">
        <v>26</v>
      </c>
      <c r="B436" s="5" t="s">
        <v>168</v>
      </c>
      <c r="C436" s="5" t="s">
        <v>2</v>
      </c>
      <c r="D436" s="9">
        <v>48.506003864292197</v>
      </c>
      <c r="E436" s="8">
        <v>72.698970877812499</v>
      </c>
      <c r="F436" s="8">
        <v>28.122904528695699</v>
      </c>
      <c r="G436" s="3">
        <v>2.08566163478261</v>
      </c>
      <c r="H436" s="4">
        <v>9.3743015095652193</v>
      </c>
      <c r="I436" s="4">
        <v>8.3426465391304294</v>
      </c>
      <c r="J436" s="4">
        <v>2.08566163478261</v>
      </c>
      <c r="K436" s="4">
        <v>8.3426465391304294</v>
      </c>
      <c r="L436" s="4">
        <v>6.2569849043478296</v>
      </c>
      <c r="M436" s="4">
        <v>4.17132326956522</v>
      </c>
      <c r="N436" s="4">
        <v>13.545624779130399</v>
      </c>
      <c r="O436" s="4">
        <v>9.3743015095652193</v>
      </c>
      <c r="P436" s="4">
        <v>4.17132326956522</v>
      </c>
      <c r="Q436" s="4">
        <v>9.3743015095652193</v>
      </c>
      <c r="R436" s="4">
        <v>11.4599631443478</v>
      </c>
      <c r="S436" s="4">
        <v>16.6629413843478</v>
      </c>
      <c r="T436" s="4">
        <v>4.17132326956522</v>
      </c>
      <c r="U436" s="4">
        <v>16.6629413843478</v>
      </c>
      <c r="V436" s="4">
        <v>9.3743015095652193</v>
      </c>
      <c r="W436" s="4">
        <v>7.2886398747826098</v>
      </c>
      <c r="X436" s="4">
        <v>2.08566163478261</v>
      </c>
      <c r="Y436" s="4">
        <v>9.3743015095652193</v>
      </c>
      <c r="Z436" s="4">
        <v>9.3743015095652193</v>
      </c>
      <c r="AA436" s="4">
        <v>11.4599631443478</v>
      </c>
      <c r="AB436" s="4">
        <v>7.2886398747826098</v>
      </c>
      <c r="AC436" s="4">
        <v>16.6629413843478</v>
      </c>
      <c r="AD436" s="4">
        <v>2.08566163478261</v>
      </c>
      <c r="AE436" s="4">
        <v>2.08566163478261</v>
      </c>
      <c r="AF436" s="4">
        <v>11.4599631443478</v>
      </c>
      <c r="AG436" s="4">
        <v>14.5772797495652</v>
      </c>
      <c r="AH436" s="4">
        <v>29.1545594991304</v>
      </c>
      <c r="AI436" s="4">
        <v>9.3743015095652193</v>
      </c>
      <c r="AJ436" s="4">
        <v>30.208566163478299</v>
      </c>
      <c r="AK436" s="4">
        <v>44.785845913043502</v>
      </c>
      <c r="AL436" s="4">
        <v>26.037242893913</v>
      </c>
      <c r="AM436" s="4">
        <v>33.3258827686956</v>
      </c>
      <c r="AN436" s="4">
        <v>39.582867673043502</v>
      </c>
      <c r="AO436" s="4">
        <v>39.582867673043502</v>
      </c>
      <c r="AP436" s="4">
        <v>26.037242893913</v>
      </c>
      <c r="AQ436" s="4">
        <v>4.17132326956522</v>
      </c>
      <c r="AR436" s="4">
        <v>22.919926288695699</v>
      </c>
      <c r="AS436" s="4">
        <v>11.4599631443478</v>
      </c>
      <c r="AT436" s="4">
        <v>15.631286413912999</v>
      </c>
      <c r="AU436" s="4">
        <v>18.7486030191304</v>
      </c>
      <c r="AV436" s="4">
        <v>28.122904528695699</v>
      </c>
      <c r="AW436" s="4">
        <v>32.294227798260899</v>
      </c>
      <c r="AX436" s="4">
        <v>23.9515812591304</v>
      </c>
      <c r="AY436" s="4">
        <v>17.716948048695699</v>
      </c>
      <c r="AZ436" s="4">
        <v>37.497206038260899</v>
      </c>
      <c r="BA436" s="4">
        <v>40.636874337391298</v>
      </c>
      <c r="BB436" s="38">
        <v>44</v>
      </c>
    </row>
    <row r="437" spans="1:54" x14ac:dyDescent="0.3">
      <c r="A437" s="31" t="s">
        <v>26</v>
      </c>
      <c r="B437" s="5" t="s">
        <v>168</v>
      </c>
      <c r="C437" s="5" t="s">
        <v>3</v>
      </c>
      <c r="D437" s="9">
        <v>75.311291105651307</v>
      </c>
      <c r="E437" s="8">
        <v>78.949524602803393</v>
      </c>
      <c r="F437" s="8">
        <v>18.5715406971429</v>
      </c>
      <c r="G437" s="3">
        <v>9.1962954221428603</v>
      </c>
      <c r="H437" s="4">
        <v>1.8750490550000001</v>
      </c>
      <c r="I437" s="4">
        <v>5.6251471649999996</v>
      </c>
      <c r="J437" s="4">
        <v>0</v>
      </c>
      <c r="K437" s="4">
        <v>3.6606231835714298</v>
      </c>
      <c r="L437" s="4">
        <v>1.8750490550000001</v>
      </c>
      <c r="M437" s="4">
        <v>11.1608194035714</v>
      </c>
      <c r="N437" s="4">
        <v>3.6606231835714298</v>
      </c>
      <c r="O437" s="4">
        <v>5.6251471649999996</v>
      </c>
      <c r="P437" s="4">
        <v>3.7500981100000002</v>
      </c>
      <c r="Q437" s="4">
        <v>0</v>
      </c>
      <c r="R437" s="4">
        <v>3.7500981100000002</v>
      </c>
      <c r="S437" s="4">
        <v>5.6251471649999996</v>
      </c>
      <c r="T437" s="4">
        <v>1.8750490550000001</v>
      </c>
      <c r="U437" s="4">
        <v>9.2857703485714307</v>
      </c>
      <c r="V437" s="4">
        <v>3.7500981100000002</v>
      </c>
      <c r="W437" s="4">
        <v>9.2857703485714307</v>
      </c>
      <c r="X437" s="4">
        <v>5.6251471649999996</v>
      </c>
      <c r="Y437" s="4">
        <v>5.5356722385714301</v>
      </c>
      <c r="Z437" s="4">
        <v>1.8750490550000001</v>
      </c>
      <c r="AA437" s="4">
        <v>3.7500981100000002</v>
      </c>
      <c r="AB437" s="4">
        <v>0</v>
      </c>
      <c r="AC437" s="4">
        <v>13.0358684585714</v>
      </c>
      <c r="AD437" s="4">
        <v>1.8750490550000001</v>
      </c>
      <c r="AE437" s="4">
        <v>1.8750490550000001</v>
      </c>
      <c r="AF437" s="4">
        <v>5.6251471649999996</v>
      </c>
      <c r="AG437" s="4">
        <v>11.250294329999999</v>
      </c>
      <c r="AH437" s="4">
        <v>11.071344477142899</v>
      </c>
      <c r="AI437" s="4">
        <v>5.6251471649999996</v>
      </c>
      <c r="AJ437" s="4">
        <v>22.142688954285699</v>
      </c>
      <c r="AK437" s="4">
        <v>16.7859665685714</v>
      </c>
      <c r="AL437" s="4">
        <v>9.2857703485714307</v>
      </c>
      <c r="AM437" s="4">
        <v>14.821442587142901</v>
      </c>
      <c r="AN437" s="4">
        <v>31.607409155714301</v>
      </c>
      <c r="AO437" s="4">
        <v>22.053214027857099</v>
      </c>
      <c r="AP437" s="4">
        <v>20.357114825714302</v>
      </c>
      <c r="AQ437" s="4">
        <v>3.7500981100000002</v>
      </c>
      <c r="AR437" s="4">
        <v>22.2321638807143</v>
      </c>
      <c r="AS437" s="4">
        <v>18.4820657707143</v>
      </c>
      <c r="AT437" s="4">
        <v>14.821442587142901</v>
      </c>
      <c r="AU437" s="4">
        <v>9.2857703485714307</v>
      </c>
      <c r="AV437" s="4">
        <v>25.982261990714299</v>
      </c>
      <c r="AW437" s="4">
        <v>18.661015623571402</v>
      </c>
      <c r="AX437" s="4">
        <v>9.2857703485714307</v>
      </c>
      <c r="AY437" s="4">
        <v>14.9109175135714</v>
      </c>
      <c r="AZ437" s="4">
        <v>20.357114825714302</v>
      </c>
      <c r="BA437" s="4">
        <v>22.3216388071429</v>
      </c>
      <c r="BB437" s="38">
        <v>42</v>
      </c>
    </row>
    <row r="438" spans="1:54" x14ac:dyDescent="0.3">
      <c r="A438" s="31" t="s">
        <v>26</v>
      </c>
      <c r="B438" s="5" t="s">
        <v>168</v>
      </c>
      <c r="C438" s="5" t="s">
        <v>4</v>
      </c>
      <c r="D438" s="9">
        <v>67.136003823471896</v>
      </c>
      <c r="E438" s="8">
        <v>66.383564466854807</v>
      </c>
      <c r="F438" s="8">
        <v>21.812234454166699</v>
      </c>
      <c r="G438" s="3">
        <v>3.516235075</v>
      </c>
      <c r="H438" s="4">
        <v>5.2743526125000004</v>
      </c>
      <c r="I438" s="4">
        <v>3.516235075</v>
      </c>
      <c r="J438" s="4">
        <v>3.516235075</v>
      </c>
      <c r="K438" s="4">
        <v>1.7581175375</v>
      </c>
      <c r="L438" s="4">
        <v>5.2743526125000004</v>
      </c>
      <c r="M438" s="4">
        <v>3.516235075</v>
      </c>
      <c r="N438" s="4">
        <v>1.7581175375</v>
      </c>
      <c r="O438" s="4">
        <v>5.2743526125000004</v>
      </c>
      <c r="P438" s="4">
        <v>5.2743526125000004</v>
      </c>
      <c r="Q438" s="4">
        <v>1.7581175375</v>
      </c>
      <c r="R438" s="4">
        <v>5.2743526125000004</v>
      </c>
      <c r="S438" s="4">
        <v>5.2743526125000004</v>
      </c>
      <c r="T438" s="4">
        <v>3.516235075</v>
      </c>
      <c r="U438" s="4">
        <v>9.5054116916666693</v>
      </c>
      <c r="V438" s="4">
        <v>1.7581175375</v>
      </c>
      <c r="W438" s="4">
        <v>1.7581175375</v>
      </c>
      <c r="X438" s="4">
        <v>3.516235075</v>
      </c>
      <c r="Y438" s="4">
        <v>8.7905876875000004</v>
      </c>
      <c r="Z438" s="4">
        <v>7.03247015</v>
      </c>
      <c r="AA438" s="4">
        <v>5.2743526125000004</v>
      </c>
      <c r="AB438" s="4">
        <v>5.2743526125000004</v>
      </c>
      <c r="AC438" s="4">
        <v>18.295999379166702</v>
      </c>
      <c r="AD438" s="4">
        <v>1.7581175375</v>
      </c>
      <c r="AE438" s="4">
        <v>1.7581175375</v>
      </c>
      <c r="AF438" s="4">
        <v>5.2743526125000004</v>
      </c>
      <c r="AG438" s="4">
        <v>7.03247015</v>
      </c>
      <c r="AH438" s="4">
        <v>11.2635292291667</v>
      </c>
      <c r="AI438" s="4">
        <v>11.2635292291667</v>
      </c>
      <c r="AJ438" s="4">
        <v>10.220235695833299</v>
      </c>
      <c r="AK438" s="4">
        <v>24.285175995833299</v>
      </c>
      <c r="AL438" s="4">
        <v>8.7905876875000004</v>
      </c>
      <c r="AM438" s="4">
        <v>10.548705225000001</v>
      </c>
      <c r="AN438" s="4">
        <v>24.285175995833299</v>
      </c>
      <c r="AO438" s="4">
        <v>20.0541169166667</v>
      </c>
      <c r="AP438" s="4">
        <v>21.483764924999999</v>
      </c>
      <c r="AQ438" s="4">
        <v>0</v>
      </c>
      <c r="AR438" s="4">
        <v>14.779764304166701</v>
      </c>
      <c r="AS438" s="4">
        <v>11.2635292291667</v>
      </c>
      <c r="AT438" s="4">
        <v>19.339292912499999</v>
      </c>
      <c r="AU438" s="4">
        <v>7.7472941541666698</v>
      </c>
      <c r="AV438" s="4">
        <v>16.5378818416667</v>
      </c>
      <c r="AW438" s="4">
        <v>17.252705845833301</v>
      </c>
      <c r="AX438" s="4">
        <v>7.7472941541666698</v>
      </c>
      <c r="AY438" s="4">
        <v>20.768940920833298</v>
      </c>
      <c r="AZ438" s="4">
        <v>19.0108233833333</v>
      </c>
      <c r="BA438" s="4">
        <v>20.768940920833298</v>
      </c>
      <c r="BB438" s="38">
        <v>43</v>
      </c>
    </row>
    <row r="439" spans="1:54" x14ac:dyDescent="0.3">
      <c r="A439" s="31" t="s">
        <v>26</v>
      </c>
      <c r="B439" s="5" t="s">
        <v>168</v>
      </c>
      <c r="C439" s="5" t="s">
        <v>5</v>
      </c>
      <c r="D439" s="9">
        <v>110.637729253383</v>
      </c>
      <c r="E439" s="8">
        <v>52.182764815749699</v>
      </c>
      <c r="F439" s="8">
        <v>11.0133081481579</v>
      </c>
      <c r="G439" s="3">
        <v>2.6092423931578899</v>
      </c>
      <c r="H439" s="4">
        <v>9.7086869515789491</v>
      </c>
      <c r="I439" s="4">
        <v>0</v>
      </c>
      <c r="J439" s="4">
        <v>0</v>
      </c>
      <c r="K439" s="4">
        <v>4.2020328774999998</v>
      </c>
      <c r="L439" s="4">
        <v>0</v>
      </c>
      <c r="M439" s="4">
        <v>1.30462119657895</v>
      </c>
      <c r="N439" s="4">
        <v>4.2020328774999998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1.30462119657895</v>
      </c>
      <c r="AB439" s="4">
        <v>0</v>
      </c>
      <c r="AC439" s="4">
        <v>6.8112752706578998</v>
      </c>
      <c r="AD439" s="4">
        <v>0</v>
      </c>
      <c r="AE439" s="4">
        <v>0</v>
      </c>
      <c r="AF439" s="4">
        <v>0</v>
      </c>
      <c r="AG439" s="4">
        <v>8.1158964672368406</v>
      </c>
      <c r="AH439" s="4">
        <v>1.30462119657895</v>
      </c>
      <c r="AI439" s="4">
        <v>0</v>
      </c>
      <c r="AJ439" s="4">
        <v>8.1158964672368406</v>
      </c>
      <c r="AK439" s="4">
        <v>23.331237492894701</v>
      </c>
      <c r="AL439" s="4">
        <v>8.4040657549999995</v>
      </c>
      <c r="AM439" s="4">
        <v>12.3179293447368</v>
      </c>
      <c r="AN439" s="4">
        <v>18.841035327631602</v>
      </c>
      <c r="AO439" s="4">
        <v>13.6225505413158</v>
      </c>
      <c r="AP439" s="4">
        <v>15.215341025657899</v>
      </c>
      <c r="AQ439" s="4">
        <v>5.5066540740789502</v>
      </c>
      <c r="AR439" s="4">
        <v>16.519962222236799</v>
      </c>
      <c r="AS439" s="4">
        <v>1.30462119657895</v>
      </c>
      <c r="AT439" s="4">
        <v>5.5066540740789502</v>
      </c>
      <c r="AU439" s="4">
        <v>13.6225505413158</v>
      </c>
      <c r="AV439" s="4">
        <v>13.3343812535526</v>
      </c>
      <c r="AW439" s="4">
        <v>9.7086869515789491</v>
      </c>
      <c r="AX439" s="4">
        <v>4.2020328774999998</v>
      </c>
      <c r="AY439" s="4">
        <v>14.639002450131599</v>
      </c>
      <c r="AZ439" s="4">
        <v>12.3179293447368</v>
      </c>
      <c r="BA439" s="4">
        <v>20.145656524210501</v>
      </c>
      <c r="BB439" s="38">
        <v>50</v>
      </c>
    </row>
    <row r="440" spans="1:54" x14ac:dyDescent="0.3">
      <c r="A440" s="31" t="s">
        <v>26</v>
      </c>
      <c r="B440" s="5" t="s">
        <v>168</v>
      </c>
      <c r="C440" s="5" t="s">
        <v>6</v>
      </c>
      <c r="D440" s="9">
        <v>93.171392035978897</v>
      </c>
      <c r="E440" s="8">
        <v>60.857468038109701</v>
      </c>
      <c r="F440" s="8">
        <v>9.7555164375238093</v>
      </c>
      <c r="G440" s="3">
        <v>0</v>
      </c>
      <c r="H440" s="4">
        <v>3.65534040638095</v>
      </c>
      <c r="I440" s="4">
        <v>3.6672534371428598</v>
      </c>
      <c r="J440" s="4">
        <v>4.8777582187619002</v>
      </c>
      <c r="K440" s="4">
        <v>3.65534040638095</v>
      </c>
      <c r="L440" s="4">
        <v>4.8777582187619002</v>
      </c>
      <c r="M440" s="4">
        <v>3.65534040638095</v>
      </c>
      <c r="N440" s="4">
        <v>1.2224178123809499</v>
      </c>
      <c r="O440" s="4">
        <v>3.65534040638095</v>
      </c>
      <c r="P440" s="4">
        <v>1.2224178123809499</v>
      </c>
      <c r="Q440" s="4">
        <v>1.2224178123809499</v>
      </c>
      <c r="R440" s="4">
        <v>6.1001760311428601</v>
      </c>
      <c r="S440" s="4">
        <v>6.1001760311428601</v>
      </c>
      <c r="T440" s="4">
        <v>3.65534040638095</v>
      </c>
      <c r="U440" s="4">
        <v>9.7555164375238093</v>
      </c>
      <c r="V440" s="4">
        <v>1.2224178123809499</v>
      </c>
      <c r="W440" s="4">
        <v>3.65534040638095</v>
      </c>
      <c r="X440" s="4">
        <v>2.4448356247618999</v>
      </c>
      <c r="Y440" s="4">
        <v>1.2224178123809499</v>
      </c>
      <c r="Z440" s="4">
        <v>2.4448356247618999</v>
      </c>
      <c r="AA440" s="4">
        <v>4.8777582187619002</v>
      </c>
      <c r="AB440" s="4">
        <v>2.4448356247618999</v>
      </c>
      <c r="AC440" s="4">
        <v>13.4346829054286</v>
      </c>
      <c r="AD440" s="4">
        <v>2.4448356247618999</v>
      </c>
      <c r="AE440" s="4">
        <v>1.2224178123809499</v>
      </c>
      <c r="AF440" s="4">
        <v>1.2224178123809499</v>
      </c>
      <c r="AG440" s="4">
        <v>6.1001760311428601</v>
      </c>
      <c r="AH440" s="4">
        <v>10.9779342499048</v>
      </c>
      <c r="AI440" s="4">
        <v>8.5211855943809507</v>
      </c>
      <c r="AJ440" s="4">
        <v>12.188439031523799</v>
      </c>
      <c r="AK440" s="4">
        <v>13.3989438131429</v>
      </c>
      <c r="AL440" s="4">
        <v>4.8777582187619002</v>
      </c>
      <c r="AM440" s="4">
        <v>20.7572767489524</v>
      </c>
      <c r="AN440" s="4">
        <v>15.8556924686667</v>
      </c>
      <c r="AO440" s="4">
        <v>7.3345068742857098</v>
      </c>
      <c r="AP440" s="4">
        <v>10.966021219142901</v>
      </c>
      <c r="AQ440" s="4">
        <v>4.8777582187619002</v>
      </c>
      <c r="AR440" s="4">
        <v>14.6213616255238</v>
      </c>
      <c r="AS440" s="4">
        <v>6.0882630003809499</v>
      </c>
      <c r="AT440" s="4">
        <v>18.2886150626667</v>
      </c>
      <c r="AU440" s="4">
        <v>7.3106808127619001</v>
      </c>
      <c r="AV440" s="4">
        <v>12.188439031523799</v>
      </c>
      <c r="AW440" s="4">
        <v>8.5330986251428609</v>
      </c>
      <c r="AX440" s="4">
        <v>8.5450116559047604</v>
      </c>
      <c r="AY440" s="4">
        <v>10.966021219142901</v>
      </c>
      <c r="AZ440" s="4">
        <v>14.6213616255238</v>
      </c>
      <c r="BA440" s="4">
        <v>13.3989438131429</v>
      </c>
      <c r="BB440" s="38">
        <v>62</v>
      </c>
    </row>
    <row r="441" spans="1:54" x14ac:dyDescent="0.3">
      <c r="A441" s="31" t="s">
        <v>26</v>
      </c>
      <c r="B441" s="5" t="s">
        <v>168</v>
      </c>
      <c r="C441" s="5" t="s">
        <v>7</v>
      </c>
      <c r="D441" s="9">
        <v>99.9449319691645</v>
      </c>
      <c r="E441" s="8">
        <v>43.117798225624597</v>
      </c>
      <c r="F441" s="8">
        <v>0</v>
      </c>
      <c r="G441" s="3">
        <v>0</v>
      </c>
      <c r="H441" s="4">
        <v>5.3595751475000002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5.3595751475000002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11.424679764</v>
      </c>
      <c r="AH441" s="4">
        <v>11.424679764</v>
      </c>
      <c r="AI441" s="4">
        <v>5.3595751475000002</v>
      </c>
      <c r="AJ441" s="4">
        <v>16.7842549115</v>
      </c>
      <c r="AK441" s="4">
        <v>11.424679764</v>
      </c>
      <c r="AL441" s="4">
        <v>0</v>
      </c>
      <c r="AM441" s="4">
        <v>28.2089346755</v>
      </c>
      <c r="AN441" s="4">
        <v>28.2089346755</v>
      </c>
      <c r="AO441" s="4">
        <v>0</v>
      </c>
      <c r="AP441" s="4">
        <v>11.424679764</v>
      </c>
      <c r="AQ441" s="4">
        <v>5.3595751475000002</v>
      </c>
      <c r="AR441" s="4">
        <v>11.424679764</v>
      </c>
      <c r="AS441" s="4">
        <v>5.3595751475000002</v>
      </c>
      <c r="AT441" s="4">
        <v>22.143830058999999</v>
      </c>
      <c r="AU441" s="4">
        <v>5.3595751475000002</v>
      </c>
      <c r="AV441" s="4">
        <v>28.2089346755</v>
      </c>
      <c r="AW441" s="4">
        <v>0</v>
      </c>
      <c r="AX441" s="4">
        <v>0</v>
      </c>
      <c r="AY441" s="4">
        <v>16.7842549115</v>
      </c>
      <c r="AZ441" s="4">
        <v>5.3595751475000002</v>
      </c>
      <c r="BA441" s="4">
        <v>11.424679764</v>
      </c>
      <c r="BB441" s="38">
        <v>13</v>
      </c>
    </row>
    <row r="442" spans="1:54" x14ac:dyDescent="0.3">
      <c r="A442" s="31" t="s">
        <v>26</v>
      </c>
      <c r="B442" s="5" t="s">
        <v>8</v>
      </c>
      <c r="C442" s="5" t="s">
        <v>168</v>
      </c>
      <c r="D442" s="9">
        <v>68.219845367308494</v>
      </c>
      <c r="E442" s="8">
        <v>68.172214364170998</v>
      </c>
      <c r="F442" s="8">
        <v>24.1477509810403</v>
      </c>
      <c r="G442" s="3">
        <v>5.3869653298337798</v>
      </c>
      <c r="H442" s="4">
        <v>6.4884145617761204</v>
      </c>
      <c r="I442" s="4">
        <v>9.6574278988645901</v>
      </c>
      <c r="J442" s="4">
        <v>3.8653609409127299</v>
      </c>
      <c r="K442" s="4">
        <v>5.6828486313756104</v>
      </c>
      <c r="L442" s="4">
        <v>7.7447817456258896</v>
      </c>
      <c r="M442" s="4">
        <v>8.5155962098538307</v>
      </c>
      <c r="N442" s="4">
        <v>6.5512272329912902</v>
      </c>
      <c r="O442" s="4">
        <v>9.8455676515266592</v>
      </c>
      <c r="P442" s="4">
        <v>8.2168848999537207</v>
      </c>
      <c r="Q442" s="4">
        <v>3.63476028581674</v>
      </c>
      <c r="R442" s="4">
        <v>9.1228917150693594</v>
      </c>
      <c r="S442" s="4">
        <v>10.1896824303027</v>
      </c>
      <c r="T442" s="4">
        <v>5.8236604044598597</v>
      </c>
      <c r="U442" s="4">
        <v>11.2672180977031</v>
      </c>
      <c r="V442" s="4">
        <v>6.48347703526112</v>
      </c>
      <c r="W442" s="4">
        <v>6.0920342769072198</v>
      </c>
      <c r="X442" s="4">
        <v>6.24843557920987</v>
      </c>
      <c r="Y442" s="4">
        <v>9.1389075204763799</v>
      </c>
      <c r="Z442" s="4">
        <v>8.7367661249782191</v>
      </c>
      <c r="AA442" s="4">
        <v>9.9888122295717796</v>
      </c>
      <c r="AB442" s="4">
        <v>4.2212539311321597</v>
      </c>
      <c r="AC442" s="4">
        <v>18.427286062977501</v>
      </c>
      <c r="AD442" s="4">
        <v>4.4740964775013001</v>
      </c>
      <c r="AE442" s="4">
        <v>4.6735881654180904</v>
      </c>
      <c r="AF442" s="4">
        <v>9.9246115813713693</v>
      </c>
      <c r="AG442" s="4">
        <v>14.4531981747527</v>
      </c>
      <c r="AH442" s="4">
        <v>12.903094058369501</v>
      </c>
      <c r="AI442" s="4">
        <v>8.1582168732385991</v>
      </c>
      <c r="AJ442" s="4">
        <v>16.351450779352501</v>
      </c>
      <c r="AK442" s="4">
        <v>29.044270186216199</v>
      </c>
      <c r="AL442" s="4">
        <v>13.659859386344101</v>
      </c>
      <c r="AM442" s="4">
        <v>22.450213328811699</v>
      </c>
      <c r="AN442" s="4">
        <v>34.627869283387497</v>
      </c>
      <c r="AO442" s="4">
        <v>23.658404661095101</v>
      </c>
      <c r="AP442" s="4">
        <v>19.1362481529336</v>
      </c>
      <c r="AQ442" s="4">
        <v>5.6239803936694903</v>
      </c>
      <c r="AR442" s="4">
        <v>22.1265348111537</v>
      </c>
      <c r="AS442" s="4">
        <v>10.2769669101785</v>
      </c>
      <c r="AT442" s="4">
        <v>20.8858257576969</v>
      </c>
      <c r="AU442" s="4">
        <v>11.6542562915083</v>
      </c>
      <c r="AV442" s="4">
        <v>25.660083843099201</v>
      </c>
      <c r="AW442" s="4">
        <v>21.33247690552</v>
      </c>
      <c r="AX442" s="4">
        <v>12.476553458430301</v>
      </c>
      <c r="AY442" s="4">
        <v>21.365684048863599</v>
      </c>
      <c r="AZ442" s="4">
        <v>21.460283106950499</v>
      </c>
      <c r="BA442" s="4">
        <v>31.842392168973198</v>
      </c>
      <c r="BB442" s="38">
        <v>400</v>
      </c>
    </row>
    <row r="443" spans="1:54" x14ac:dyDescent="0.3">
      <c r="A443" s="31" t="s">
        <v>26</v>
      </c>
      <c r="B443" s="5" t="s">
        <v>8</v>
      </c>
      <c r="C443" s="5" t="s">
        <v>1</v>
      </c>
      <c r="D443" s="9">
        <v>11.503913043478301</v>
      </c>
      <c r="E443" s="8">
        <v>65.682403992456102</v>
      </c>
      <c r="F443" s="8">
        <v>55.837563451776703</v>
      </c>
      <c r="G443" s="3">
        <v>15.228426395939101</v>
      </c>
      <c r="H443" s="4">
        <v>11.6751269035533</v>
      </c>
      <c r="I443" s="4">
        <v>19.7969543147208</v>
      </c>
      <c r="J443" s="4">
        <v>9.6446700507614196</v>
      </c>
      <c r="K443" s="4">
        <v>12.690355329949201</v>
      </c>
      <c r="L443" s="4">
        <v>17.258883248730999</v>
      </c>
      <c r="M443" s="4">
        <v>19.7969543147208</v>
      </c>
      <c r="N443" s="4">
        <v>21.3197969543147</v>
      </c>
      <c r="O443" s="4">
        <v>36.040609137055803</v>
      </c>
      <c r="P443" s="4">
        <v>26.395939086294401</v>
      </c>
      <c r="Q443" s="4">
        <v>9.1370558375634499</v>
      </c>
      <c r="R443" s="4">
        <v>21.8274111675127</v>
      </c>
      <c r="S443" s="4">
        <v>25.888324873096401</v>
      </c>
      <c r="T443" s="4">
        <v>16.751269035532999</v>
      </c>
      <c r="U443" s="4">
        <v>34.010152284264002</v>
      </c>
      <c r="V443" s="4">
        <v>24.365482233502501</v>
      </c>
      <c r="W443" s="4">
        <v>22.3350253807107</v>
      </c>
      <c r="X443" s="4">
        <v>13.705583756345201</v>
      </c>
      <c r="Y443" s="4">
        <v>26.903553299492401</v>
      </c>
      <c r="Z443" s="4">
        <v>27.918781725888302</v>
      </c>
      <c r="AA443" s="4">
        <v>28.934010152284301</v>
      </c>
      <c r="AB443" s="4">
        <v>5.5837563451776697</v>
      </c>
      <c r="AC443" s="4">
        <v>32.994923857868002</v>
      </c>
      <c r="AD443" s="4">
        <v>16.751269035532999</v>
      </c>
      <c r="AE443" s="4">
        <v>21.3197969543147</v>
      </c>
      <c r="AF443" s="4">
        <v>28.426395939086301</v>
      </c>
      <c r="AG443" s="4">
        <v>26.395939086294401</v>
      </c>
      <c r="AH443" s="4">
        <v>23.350253807106601</v>
      </c>
      <c r="AI443" s="4">
        <v>11.6751269035533</v>
      </c>
      <c r="AJ443" s="4">
        <v>36.548223350253799</v>
      </c>
      <c r="AK443" s="4">
        <v>59.898477157360396</v>
      </c>
      <c r="AL443" s="4">
        <v>30.964467005076099</v>
      </c>
      <c r="AM443" s="4">
        <v>33.502538071065999</v>
      </c>
      <c r="AN443" s="4">
        <v>55.837563451776703</v>
      </c>
      <c r="AO443" s="4">
        <v>46.192893401015198</v>
      </c>
      <c r="AP443" s="4">
        <v>50.761421319797002</v>
      </c>
      <c r="AQ443" s="4">
        <v>16.751269035532999</v>
      </c>
      <c r="AR443" s="4">
        <v>51.269035532994899</v>
      </c>
      <c r="AS443" s="4">
        <v>13.705583756345201</v>
      </c>
      <c r="AT443" s="4">
        <v>22.842639593908601</v>
      </c>
      <c r="AU443" s="4">
        <v>25.888324873096401</v>
      </c>
      <c r="AV443" s="4">
        <v>38.5786802030457</v>
      </c>
      <c r="AW443" s="4">
        <v>42.639593908629401</v>
      </c>
      <c r="AX443" s="4">
        <v>42.639593908629401</v>
      </c>
      <c r="AY443" s="4">
        <v>18.2741116751269</v>
      </c>
      <c r="AZ443" s="4">
        <v>45.177664974619297</v>
      </c>
      <c r="BA443" s="4">
        <v>54.822335025380703</v>
      </c>
      <c r="BB443" s="38">
        <v>230</v>
      </c>
    </row>
    <row r="444" spans="1:54" x14ac:dyDescent="0.3">
      <c r="A444" s="31" t="s">
        <v>26</v>
      </c>
      <c r="B444" s="5" t="s">
        <v>8</v>
      </c>
      <c r="C444" s="5" t="s">
        <v>2</v>
      </c>
      <c r="D444" s="9">
        <v>49.076521739130399</v>
      </c>
      <c r="E444" s="8">
        <v>68.133512796427794</v>
      </c>
      <c r="F444" s="8">
        <v>26.086956521739101</v>
      </c>
      <c r="G444" s="3">
        <v>4.3478260869565197</v>
      </c>
      <c r="H444" s="4">
        <v>8.6956521739130395</v>
      </c>
      <c r="I444" s="4">
        <v>17.3913043478261</v>
      </c>
      <c r="J444" s="4">
        <v>4.3478260869565197</v>
      </c>
      <c r="K444" s="4">
        <v>17.3913043478261</v>
      </c>
      <c r="L444" s="4">
        <v>13.0434782608696</v>
      </c>
      <c r="M444" s="4">
        <v>8.6956521739130395</v>
      </c>
      <c r="N444" s="4">
        <v>17.3913043478261</v>
      </c>
      <c r="O444" s="4">
        <v>8.6956521739130395</v>
      </c>
      <c r="P444" s="4">
        <v>8.6956521739130395</v>
      </c>
      <c r="Q444" s="4">
        <v>8.6956521739130395</v>
      </c>
      <c r="R444" s="4">
        <v>13.0434782608696</v>
      </c>
      <c r="S444" s="4">
        <v>13.0434782608696</v>
      </c>
      <c r="T444" s="4">
        <v>8.6956521739130395</v>
      </c>
      <c r="U444" s="4">
        <v>13.0434782608696</v>
      </c>
      <c r="V444" s="4">
        <v>8.6956521739130395</v>
      </c>
      <c r="W444" s="4">
        <v>4.3478260869565197</v>
      </c>
      <c r="X444" s="4">
        <v>4.3478260869565197</v>
      </c>
      <c r="Y444" s="4">
        <v>8.6956521739130395</v>
      </c>
      <c r="Z444" s="4">
        <v>8.6956521739130395</v>
      </c>
      <c r="AA444" s="4">
        <v>13.0434782608696</v>
      </c>
      <c r="AB444" s="4">
        <v>4.3478260869565197</v>
      </c>
      <c r="AC444" s="4">
        <v>13.0434782608696</v>
      </c>
      <c r="AD444" s="4">
        <v>4.3478260869565197</v>
      </c>
      <c r="AE444" s="4">
        <v>4.3478260869565197</v>
      </c>
      <c r="AF444" s="4">
        <v>13.0434782608696</v>
      </c>
      <c r="AG444" s="4">
        <v>8.6956521739130395</v>
      </c>
      <c r="AH444" s="4">
        <v>17.3913043478261</v>
      </c>
      <c r="AI444" s="4">
        <v>8.6956521739130395</v>
      </c>
      <c r="AJ444" s="4">
        <v>30.434782608695699</v>
      </c>
      <c r="AK444" s="4">
        <v>39.130434782608702</v>
      </c>
      <c r="AL444" s="4">
        <v>21.739130434782599</v>
      </c>
      <c r="AM444" s="4">
        <v>26.086956521739101</v>
      </c>
      <c r="AN444" s="4">
        <v>39.130434782608702</v>
      </c>
      <c r="AO444" s="4">
        <v>39.130434782608702</v>
      </c>
      <c r="AP444" s="4">
        <v>21.739130434782599</v>
      </c>
      <c r="AQ444" s="4">
        <v>8.6956521739130395</v>
      </c>
      <c r="AR444" s="4">
        <v>26.086956521739101</v>
      </c>
      <c r="AS444" s="4">
        <v>13.0434782608696</v>
      </c>
      <c r="AT444" s="4">
        <v>21.739130434782599</v>
      </c>
      <c r="AU444" s="4">
        <v>17.3913043478261</v>
      </c>
      <c r="AV444" s="4">
        <v>26.086956521739101</v>
      </c>
      <c r="AW444" s="4">
        <v>34.7826086956522</v>
      </c>
      <c r="AX444" s="4">
        <v>17.3913043478261</v>
      </c>
      <c r="AY444" s="4">
        <v>26.086956521739101</v>
      </c>
      <c r="AZ444" s="4">
        <v>34.7826086956522</v>
      </c>
      <c r="BA444" s="4">
        <v>52.173913043478301</v>
      </c>
      <c r="BB444" s="38">
        <v>30</v>
      </c>
    </row>
    <row r="445" spans="1:54" x14ac:dyDescent="0.3">
      <c r="A445" s="31" t="s">
        <v>26</v>
      </c>
      <c r="B445" s="5" t="s">
        <v>8</v>
      </c>
      <c r="C445" s="5" t="s">
        <v>3</v>
      </c>
      <c r="D445" s="9">
        <v>70.684615384615398</v>
      </c>
      <c r="E445" s="8">
        <v>72.106164464948193</v>
      </c>
      <c r="F445" s="8">
        <v>23.076923076923102</v>
      </c>
      <c r="G445" s="3">
        <v>3.8461538461538498</v>
      </c>
      <c r="H445" s="4">
        <v>3.8461538461538498</v>
      </c>
      <c r="I445" s="4">
        <v>11.538461538461499</v>
      </c>
      <c r="J445" s="4">
        <v>0</v>
      </c>
      <c r="K445" s="4">
        <v>0</v>
      </c>
      <c r="L445" s="4">
        <v>3.8461538461538498</v>
      </c>
      <c r="M445" s="4">
        <v>15.384615384615399</v>
      </c>
      <c r="N445" s="4">
        <v>0</v>
      </c>
      <c r="O445" s="4">
        <v>11.538461538461499</v>
      </c>
      <c r="P445" s="4">
        <v>7.6923076923076898</v>
      </c>
      <c r="Q445" s="4">
        <v>0</v>
      </c>
      <c r="R445" s="4">
        <v>7.6923076923076898</v>
      </c>
      <c r="S445" s="4">
        <v>11.538461538461499</v>
      </c>
      <c r="T445" s="4">
        <v>3.8461538461538498</v>
      </c>
      <c r="U445" s="4">
        <v>11.538461538461499</v>
      </c>
      <c r="V445" s="4">
        <v>7.6923076923076898</v>
      </c>
      <c r="W445" s="4">
        <v>11.538461538461499</v>
      </c>
      <c r="X445" s="4">
        <v>11.538461538461499</v>
      </c>
      <c r="Y445" s="4">
        <v>3.8461538461538498</v>
      </c>
      <c r="Z445" s="4">
        <v>3.8461538461538498</v>
      </c>
      <c r="AA445" s="4">
        <v>7.6923076923076898</v>
      </c>
      <c r="AB445" s="4">
        <v>0</v>
      </c>
      <c r="AC445" s="4">
        <v>19.230769230769202</v>
      </c>
      <c r="AD445" s="4">
        <v>3.8461538461538498</v>
      </c>
      <c r="AE445" s="4">
        <v>3.8461538461538498</v>
      </c>
      <c r="AF445" s="4">
        <v>11.538461538461499</v>
      </c>
      <c r="AG445" s="4">
        <v>23.076923076923102</v>
      </c>
      <c r="AH445" s="4">
        <v>7.6923076923076898</v>
      </c>
      <c r="AI445" s="4">
        <v>11.538461538461499</v>
      </c>
      <c r="AJ445" s="4">
        <v>15.384615384615399</v>
      </c>
      <c r="AK445" s="4">
        <v>26.923076923076898</v>
      </c>
      <c r="AL445" s="4">
        <v>11.538461538461499</v>
      </c>
      <c r="AM445" s="4">
        <v>15.384615384615399</v>
      </c>
      <c r="AN445" s="4">
        <v>42.307692307692299</v>
      </c>
      <c r="AO445" s="4">
        <v>7.6923076923076898</v>
      </c>
      <c r="AP445" s="4">
        <v>19.230769230769202</v>
      </c>
      <c r="AQ445" s="4">
        <v>7.6923076923076898</v>
      </c>
      <c r="AR445" s="4">
        <v>23.076923076923102</v>
      </c>
      <c r="AS445" s="4">
        <v>15.384615384615399</v>
      </c>
      <c r="AT445" s="4">
        <v>15.384615384615399</v>
      </c>
      <c r="AU445" s="4">
        <v>11.538461538461499</v>
      </c>
      <c r="AV445" s="4">
        <v>30.769230769230798</v>
      </c>
      <c r="AW445" s="4">
        <v>30.769230769230798</v>
      </c>
      <c r="AX445" s="4">
        <v>11.538461538461499</v>
      </c>
      <c r="AY445" s="4">
        <v>23.076923076923102</v>
      </c>
      <c r="AZ445" s="4">
        <v>19.230769230769202</v>
      </c>
      <c r="BA445" s="4">
        <v>30.769230769230798</v>
      </c>
      <c r="BB445" s="38">
        <v>26</v>
      </c>
    </row>
    <row r="446" spans="1:54" x14ac:dyDescent="0.3">
      <c r="A446" s="31" t="s">
        <v>26</v>
      </c>
      <c r="B446" s="5" t="s">
        <v>8</v>
      </c>
      <c r="C446" s="5" t="s">
        <v>4</v>
      </c>
      <c r="D446" s="9">
        <v>57.875862068965503</v>
      </c>
      <c r="E446" s="8">
        <v>63.7063444652348</v>
      </c>
      <c r="F446" s="8">
        <v>35.714285714285701</v>
      </c>
      <c r="G446" s="3">
        <v>7.1428571428571397</v>
      </c>
      <c r="H446" s="4">
        <v>10.714285714285699</v>
      </c>
      <c r="I446" s="4">
        <v>7.1428571428571397</v>
      </c>
      <c r="J446" s="4">
        <v>7.1428571428571397</v>
      </c>
      <c r="K446" s="4">
        <v>3.5714285714285698</v>
      </c>
      <c r="L446" s="4">
        <v>10.714285714285699</v>
      </c>
      <c r="M446" s="4">
        <v>7.1428571428571397</v>
      </c>
      <c r="N446" s="4">
        <v>3.5714285714285698</v>
      </c>
      <c r="O446" s="4">
        <v>10.714285714285699</v>
      </c>
      <c r="P446" s="4">
        <v>10.714285714285699</v>
      </c>
      <c r="Q446" s="4">
        <v>3.5714285714285698</v>
      </c>
      <c r="R446" s="4">
        <v>10.714285714285699</v>
      </c>
      <c r="S446" s="4">
        <v>10.714285714285699</v>
      </c>
      <c r="T446" s="4">
        <v>7.1428571428571397</v>
      </c>
      <c r="U446" s="4">
        <v>10.714285714285699</v>
      </c>
      <c r="V446" s="4">
        <v>3.5714285714285698</v>
      </c>
      <c r="W446" s="4">
        <v>3.5714285714285698</v>
      </c>
      <c r="X446" s="4">
        <v>7.1428571428571397</v>
      </c>
      <c r="Y446" s="4">
        <v>17.8571428571429</v>
      </c>
      <c r="Z446" s="4">
        <v>14.285714285714301</v>
      </c>
      <c r="AA446" s="4">
        <v>10.714285714285699</v>
      </c>
      <c r="AB446" s="4">
        <v>10.714285714285699</v>
      </c>
      <c r="AC446" s="4">
        <v>28.571428571428601</v>
      </c>
      <c r="AD446" s="4">
        <v>3.5714285714285698</v>
      </c>
      <c r="AE446" s="4">
        <v>3.5714285714285698</v>
      </c>
      <c r="AF446" s="4">
        <v>10.714285714285699</v>
      </c>
      <c r="AG446" s="4">
        <v>14.285714285714301</v>
      </c>
      <c r="AH446" s="4">
        <v>14.285714285714301</v>
      </c>
      <c r="AI446" s="4">
        <v>14.285714285714301</v>
      </c>
      <c r="AJ446" s="4">
        <v>3.5714285714285698</v>
      </c>
      <c r="AK446" s="4">
        <v>32.142857142857103</v>
      </c>
      <c r="AL446" s="4">
        <v>17.8571428571429</v>
      </c>
      <c r="AM446" s="4">
        <v>21.428571428571399</v>
      </c>
      <c r="AN446" s="4">
        <v>32.142857142857103</v>
      </c>
      <c r="AO446" s="4">
        <v>32.142857142857103</v>
      </c>
      <c r="AP446" s="4">
        <v>17.8571428571429</v>
      </c>
      <c r="AQ446" s="4">
        <v>0</v>
      </c>
      <c r="AR446" s="4">
        <v>21.428571428571399</v>
      </c>
      <c r="AS446" s="4">
        <v>14.285714285714301</v>
      </c>
      <c r="AT446" s="4">
        <v>39.285714285714299</v>
      </c>
      <c r="AU446" s="4">
        <v>7.1428571428571397</v>
      </c>
      <c r="AV446" s="4">
        <v>25</v>
      </c>
      <c r="AW446" s="4">
        <v>17.8571428571429</v>
      </c>
      <c r="AX446" s="4">
        <v>7.1428571428571397</v>
      </c>
      <c r="AY446" s="4">
        <v>25</v>
      </c>
      <c r="AZ446" s="4">
        <v>21.428571428571399</v>
      </c>
      <c r="BA446" s="4">
        <v>25</v>
      </c>
      <c r="BB446" s="38">
        <v>29</v>
      </c>
    </row>
    <row r="447" spans="1:54" x14ac:dyDescent="0.3">
      <c r="A447" s="31" t="s">
        <v>26</v>
      </c>
      <c r="B447" s="5" t="s">
        <v>8</v>
      </c>
      <c r="C447" s="5" t="s">
        <v>5</v>
      </c>
      <c r="D447" s="9">
        <v>115.092105263158</v>
      </c>
      <c r="E447" s="8">
        <v>45.927247883481797</v>
      </c>
      <c r="F447" s="8">
        <v>5.2631578947368398</v>
      </c>
      <c r="G447" s="3">
        <v>5.2631578947368398</v>
      </c>
      <c r="H447" s="4">
        <v>2.6315789473684199</v>
      </c>
      <c r="I447" s="4">
        <v>0</v>
      </c>
      <c r="J447" s="4">
        <v>0</v>
      </c>
      <c r="K447" s="4">
        <v>0</v>
      </c>
      <c r="L447" s="4">
        <v>0</v>
      </c>
      <c r="M447" s="4">
        <v>2.6315789473684199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2.6315789473684199</v>
      </c>
      <c r="AB447" s="4">
        <v>0</v>
      </c>
      <c r="AC447" s="4">
        <v>5.2631578947368398</v>
      </c>
      <c r="AD447" s="4">
        <v>0</v>
      </c>
      <c r="AE447" s="4">
        <v>0</v>
      </c>
      <c r="AF447" s="4">
        <v>0</v>
      </c>
      <c r="AG447" s="4">
        <v>7.8947368421052602</v>
      </c>
      <c r="AH447" s="4">
        <v>2.6315789473684199</v>
      </c>
      <c r="AI447" s="4">
        <v>0</v>
      </c>
      <c r="AJ447" s="4">
        <v>7.8947368421052602</v>
      </c>
      <c r="AK447" s="4">
        <v>13.157894736842101</v>
      </c>
      <c r="AL447" s="4">
        <v>0</v>
      </c>
      <c r="AM447" s="4">
        <v>7.8947368421052602</v>
      </c>
      <c r="AN447" s="4">
        <v>21.052631578947398</v>
      </c>
      <c r="AO447" s="4">
        <v>10.526315789473699</v>
      </c>
      <c r="AP447" s="4">
        <v>5.2631578947368398</v>
      </c>
      <c r="AQ447" s="4">
        <v>2.6315789473684199</v>
      </c>
      <c r="AR447" s="4">
        <v>7.8947368421052602</v>
      </c>
      <c r="AS447" s="4">
        <v>2.6315789473684199</v>
      </c>
      <c r="AT447" s="4">
        <v>2.6315789473684199</v>
      </c>
      <c r="AU447" s="4">
        <v>10.526315789473699</v>
      </c>
      <c r="AV447" s="4">
        <v>18.421052631578899</v>
      </c>
      <c r="AW447" s="4">
        <v>2.6315789473684199</v>
      </c>
      <c r="AX447" s="4">
        <v>0</v>
      </c>
      <c r="AY447" s="4">
        <v>21.052631578947398</v>
      </c>
      <c r="AZ447" s="4">
        <v>7.8947368421052602</v>
      </c>
      <c r="BA447" s="4">
        <v>23.684210526315798</v>
      </c>
      <c r="BB447" s="38">
        <v>38</v>
      </c>
    </row>
    <row r="448" spans="1:54" x14ac:dyDescent="0.3">
      <c r="A448" s="31" t="s">
        <v>26</v>
      </c>
      <c r="B448" s="5" t="s">
        <v>8</v>
      </c>
      <c r="C448" s="5" t="s">
        <v>6</v>
      </c>
      <c r="D448" s="9">
        <v>90.030952380952399</v>
      </c>
      <c r="E448" s="8">
        <v>61.5998514731154</v>
      </c>
      <c r="F448" s="8">
        <v>9.5238095238095202</v>
      </c>
      <c r="G448" s="3">
        <v>0</v>
      </c>
      <c r="H448" s="4">
        <v>2.38095238095238</v>
      </c>
      <c r="I448" s="4">
        <v>7.1428571428571397</v>
      </c>
      <c r="J448" s="4">
        <v>4.7619047619047601</v>
      </c>
      <c r="K448" s="4">
        <v>2.38095238095238</v>
      </c>
      <c r="L448" s="4">
        <v>4.7619047619047601</v>
      </c>
      <c r="M448" s="4">
        <v>2.38095238095238</v>
      </c>
      <c r="N448" s="4">
        <v>2.38095238095238</v>
      </c>
      <c r="O448" s="4">
        <v>2.38095238095238</v>
      </c>
      <c r="P448" s="4">
        <v>2.38095238095238</v>
      </c>
      <c r="Q448" s="4">
        <v>2.38095238095238</v>
      </c>
      <c r="R448" s="4">
        <v>7.1428571428571397</v>
      </c>
      <c r="S448" s="4">
        <v>7.1428571428571397</v>
      </c>
      <c r="T448" s="4">
        <v>2.38095238095238</v>
      </c>
      <c r="U448" s="4">
        <v>9.5238095238095202</v>
      </c>
      <c r="V448" s="4">
        <v>2.38095238095238</v>
      </c>
      <c r="W448" s="4">
        <v>2.38095238095238</v>
      </c>
      <c r="X448" s="4">
        <v>4.7619047619047601</v>
      </c>
      <c r="Y448" s="4">
        <v>2.38095238095238</v>
      </c>
      <c r="Z448" s="4">
        <v>4.7619047619047601</v>
      </c>
      <c r="AA448" s="4">
        <v>4.7619047619047601</v>
      </c>
      <c r="AB448" s="4">
        <v>4.7619047619047601</v>
      </c>
      <c r="AC448" s="4">
        <v>21.428571428571399</v>
      </c>
      <c r="AD448" s="4">
        <v>4.7619047619047601</v>
      </c>
      <c r="AE448" s="4">
        <v>2.38095238095238</v>
      </c>
      <c r="AF448" s="4">
        <v>2.38095238095238</v>
      </c>
      <c r="AG448" s="4">
        <v>7.1428571428571397</v>
      </c>
      <c r="AH448" s="4">
        <v>11.9047619047619</v>
      </c>
      <c r="AI448" s="4">
        <v>2.38095238095238</v>
      </c>
      <c r="AJ448" s="4">
        <v>9.5238095238095202</v>
      </c>
      <c r="AK448" s="4">
        <v>7.1428571428571397</v>
      </c>
      <c r="AL448" s="4">
        <v>4.7619047619047601</v>
      </c>
      <c r="AM448" s="4">
        <v>30.952380952380999</v>
      </c>
      <c r="AN448" s="4">
        <v>16.6666666666667</v>
      </c>
      <c r="AO448" s="4">
        <v>14.285714285714301</v>
      </c>
      <c r="AP448" s="4">
        <v>7.1428571428571397</v>
      </c>
      <c r="AQ448" s="4">
        <v>4.7619047619047601</v>
      </c>
      <c r="AR448" s="4">
        <v>9.5238095238095202</v>
      </c>
      <c r="AS448" s="4">
        <v>2.38095238095238</v>
      </c>
      <c r="AT448" s="4">
        <v>16.6666666666667</v>
      </c>
      <c r="AU448" s="4">
        <v>4.7619047619047601</v>
      </c>
      <c r="AV448" s="4">
        <v>9.5238095238095202</v>
      </c>
      <c r="AW448" s="4">
        <v>7.1428571428571397</v>
      </c>
      <c r="AX448" s="4">
        <v>11.9047619047619</v>
      </c>
      <c r="AY448" s="4">
        <v>7.1428571428571397</v>
      </c>
      <c r="AZ448" s="4">
        <v>9.5238095238095202</v>
      </c>
      <c r="BA448" s="4">
        <v>7.1428571428571397</v>
      </c>
      <c r="BB448" s="38">
        <v>42</v>
      </c>
    </row>
    <row r="449" spans="1:54" x14ac:dyDescent="0.3">
      <c r="A449" s="31" t="s">
        <v>26</v>
      </c>
      <c r="B449" s="5" t="s">
        <v>8</v>
      </c>
      <c r="C449" s="5" t="s">
        <v>7</v>
      </c>
      <c r="D449" s="9">
        <v>96.16</v>
      </c>
      <c r="E449" s="8">
        <v>30.6168744322473</v>
      </c>
      <c r="F449" s="8">
        <v>0</v>
      </c>
      <c r="G449" s="3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20</v>
      </c>
      <c r="AH449" s="4">
        <v>20</v>
      </c>
      <c r="AI449" s="4">
        <v>0</v>
      </c>
      <c r="AJ449" s="4">
        <v>20</v>
      </c>
      <c r="AK449" s="4">
        <v>20</v>
      </c>
      <c r="AL449" s="4">
        <v>0</v>
      </c>
      <c r="AM449" s="4">
        <v>40</v>
      </c>
      <c r="AN449" s="4">
        <v>40</v>
      </c>
      <c r="AO449" s="4">
        <v>0</v>
      </c>
      <c r="AP449" s="4">
        <v>20</v>
      </c>
      <c r="AQ449" s="4">
        <v>0</v>
      </c>
      <c r="AR449" s="4">
        <v>20</v>
      </c>
      <c r="AS449" s="4">
        <v>0</v>
      </c>
      <c r="AT449" s="4">
        <v>20</v>
      </c>
      <c r="AU449" s="4">
        <v>0</v>
      </c>
      <c r="AV449" s="4">
        <v>40</v>
      </c>
      <c r="AW449" s="4">
        <v>0</v>
      </c>
      <c r="AX449" s="4">
        <v>0</v>
      </c>
      <c r="AY449" s="4">
        <v>20</v>
      </c>
      <c r="AZ449" s="4">
        <v>0</v>
      </c>
      <c r="BA449" s="4">
        <v>20</v>
      </c>
      <c r="BB449" s="38">
        <v>5</v>
      </c>
    </row>
    <row r="450" spans="1:54" x14ac:dyDescent="0.3">
      <c r="A450" s="31" t="s">
        <v>26</v>
      </c>
      <c r="B450" s="5" t="s">
        <v>9</v>
      </c>
      <c r="C450" s="5" t="s">
        <v>168</v>
      </c>
      <c r="D450" s="9">
        <v>73.134051335311199</v>
      </c>
      <c r="E450" s="8">
        <v>74.394795526644103</v>
      </c>
      <c r="F450" s="8">
        <v>19.465880127029099</v>
      </c>
      <c r="G450" s="3">
        <v>3.1031793494170898</v>
      </c>
      <c r="H450" s="4">
        <v>6.22625326695265</v>
      </c>
      <c r="I450" s="4">
        <v>2.22196158617776</v>
      </c>
      <c r="J450" s="4">
        <v>1.51329674671197</v>
      </c>
      <c r="K450" s="4">
        <v>3.24037989843456</v>
      </c>
      <c r="L450" s="4">
        <v>1.51329674671197</v>
      </c>
      <c r="M450" s="4">
        <v>2.55989515183466</v>
      </c>
      <c r="N450" s="4">
        <v>5.9981215520642701</v>
      </c>
      <c r="O450" s="4">
        <v>4.3703595922132701</v>
      </c>
      <c r="P450" s="4">
        <v>2.22196158617776</v>
      </c>
      <c r="Q450" s="4">
        <v>3.0590593533356301</v>
      </c>
      <c r="R450" s="4">
        <v>3.3603770530415602</v>
      </c>
      <c r="S450" s="4">
        <v>6.0154433907085103</v>
      </c>
      <c r="T450" s="4">
        <v>2.1192862702149999</v>
      </c>
      <c r="U450" s="4">
        <v>10.565312242187201</v>
      </c>
      <c r="V450" s="4">
        <v>3.0590593533356301</v>
      </c>
      <c r="W450" s="4">
        <v>5.6189545051702998</v>
      </c>
      <c r="X450" s="4">
        <v>0.60598952350302504</v>
      </c>
      <c r="Y450" s="4">
        <v>4.5096507741270102</v>
      </c>
      <c r="Z450" s="4">
        <v>4.6750314160103699</v>
      </c>
      <c r="AA450" s="4">
        <v>4.8652837737528598</v>
      </c>
      <c r="AB450" s="4">
        <v>2.8570628455012899</v>
      </c>
      <c r="AC450" s="4">
        <v>12.1564583360872</v>
      </c>
      <c r="AD450" s="4">
        <v>1.2119790470060501</v>
      </c>
      <c r="AE450" s="4">
        <v>1.61597206267473</v>
      </c>
      <c r="AF450" s="4">
        <v>3.4630523690043198</v>
      </c>
      <c r="AG450" s="4">
        <v>8.7158932156518194</v>
      </c>
      <c r="AH450" s="4">
        <v>17.326036338312498</v>
      </c>
      <c r="AI450" s="4">
        <v>7.4578928728087499</v>
      </c>
      <c r="AJ450" s="4">
        <v>21.038853169717701</v>
      </c>
      <c r="AK450" s="4">
        <v>28.692975528667699</v>
      </c>
      <c r="AL450" s="4">
        <v>13.098042705041401</v>
      </c>
      <c r="AM450" s="4">
        <v>17.1919563134078</v>
      </c>
      <c r="AN450" s="4">
        <v>25.953760450708302</v>
      </c>
      <c r="AO450" s="4">
        <v>21.830155170971501</v>
      </c>
      <c r="AP450" s="4">
        <v>26.2822144090831</v>
      </c>
      <c r="AQ450" s="4">
        <v>3.4966917061888299</v>
      </c>
      <c r="AR450" s="4">
        <v>21.564490434508699</v>
      </c>
      <c r="AS450" s="4">
        <v>10.700363404139599</v>
      </c>
      <c r="AT450" s="4">
        <v>11.057807689598899</v>
      </c>
      <c r="AU450" s="4">
        <v>13.431188456098299</v>
      </c>
      <c r="AV450" s="4">
        <v>17.800284557116701</v>
      </c>
      <c r="AW450" s="4">
        <v>20.2072589137161</v>
      </c>
      <c r="AX450" s="4">
        <v>14.205535150251199</v>
      </c>
      <c r="AY450" s="4">
        <v>11.780939247678401</v>
      </c>
      <c r="AZ450" s="4">
        <v>25.245095611242601</v>
      </c>
      <c r="BA450" s="4">
        <v>22.664478749588</v>
      </c>
      <c r="BB450" s="38">
        <v>152</v>
      </c>
    </row>
    <row r="451" spans="1:54" x14ac:dyDescent="0.3">
      <c r="A451" s="31" t="s">
        <v>26</v>
      </c>
      <c r="B451" s="5" t="s">
        <v>9</v>
      </c>
      <c r="C451" s="5" t="s">
        <v>1</v>
      </c>
      <c r="D451" s="9">
        <v>24.883823529411799</v>
      </c>
      <c r="E451" s="8">
        <v>65.829650376897106</v>
      </c>
      <c r="F451" s="8">
        <v>49.090909090909101</v>
      </c>
      <c r="G451" s="3">
        <v>5.4545454545454497</v>
      </c>
      <c r="H451" s="4">
        <v>5.4545454545454497</v>
      </c>
      <c r="I451" s="4">
        <v>20</v>
      </c>
      <c r="J451" s="4">
        <v>9.0909090909090899</v>
      </c>
      <c r="K451" s="4">
        <v>1.8181818181818199</v>
      </c>
      <c r="L451" s="4">
        <v>9.0909090909090899</v>
      </c>
      <c r="M451" s="4">
        <v>7.2727272727272698</v>
      </c>
      <c r="N451" s="4">
        <v>12.7272727272727</v>
      </c>
      <c r="O451" s="4">
        <v>16.363636363636399</v>
      </c>
      <c r="P451" s="4">
        <v>20</v>
      </c>
      <c r="Q451" s="4">
        <v>9.0909090909090899</v>
      </c>
      <c r="R451" s="4">
        <v>7.2727272727272698</v>
      </c>
      <c r="S451" s="4">
        <v>12.7272727272727</v>
      </c>
      <c r="T451" s="4">
        <v>14.545454545454501</v>
      </c>
      <c r="U451" s="4">
        <v>21.818181818181799</v>
      </c>
      <c r="V451" s="4">
        <v>9.0909090909090899</v>
      </c>
      <c r="W451" s="4">
        <v>16.363636363636399</v>
      </c>
      <c r="X451" s="4">
        <v>5.4545454545454497</v>
      </c>
      <c r="Y451" s="4">
        <v>10.909090909090899</v>
      </c>
      <c r="Z451" s="4">
        <v>23.636363636363601</v>
      </c>
      <c r="AA451" s="4">
        <v>16.363636363636399</v>
      </c>
      <c r="AB451" s="4">
        <v>7.2727272727272698</v>
      </c>
      <c r="AC451" s="4">
        <v>29.090909090909101</v>
      </c>
      <c r="AD451" s="4">
        <v>10.909090909090899</v>
      </c>
      <c r="AE451" s="4">
        <v>14.545454545454501</v>
      </c>
      <c r="AF451" s="4">
        <v>12.7272727272727</v>
      </c>
      <c r="AG451" s="4">
        <v>25.454545454545499</v>
      </c>
      <c r="AH451" s="4">
        <v>34.545454545454497</v>
      </c>
      <c r="AI451" s="4">
        <v>14.545454545454501</v>
      </c>
      <c r="AJ451" s="4">
        <v>27.272727272727298</v>
      </c>
      <c r="AK451" s="4">
        <v>58.181818181818201</v>
      </c>
      <c r="AL451" s="4">
        <v>23.636363636363601</v>
      </c>
      <c r="AM451" s="4">
        <v>21.818181818181799</v>
      </c>
      <c r="AN451" s="4">
        <v>52.727272727272698</v>
      </c>
      <c r="AO451" s="4">
        <v>27.272727272727298</v>
      </c>
      <c r="AP451" s="4">
        <v>50.909090909090899</v>
      </c>
      <c r="AQ451" s="4">
        <v>10.909090909090899</v>
      </c>
      <c r="AR451" s="4">
        <v>54.545454545454497</v>
      </c>
      <c r="AS451" s="4">
        <v>14.545454545454501</v>
      </c>
      <c r="AT451" s="4">
        <v>20</v>
      </c>
      <c r="AU451" s="4">
        <v>20</v>
      </c>
      <c r="AV451" s="4">
        <v>25.454545454545499</v>
      </c>
      <c r="AW451" s="4">
        <v>50.909090909090899</v>
      </c>
      <c r="AX451" s="4">
        <v>29.090909090909101</v>
      </c>
      <c r="AY451" s="4">
        <v>14.545454545454501</v>
      </c>
      <c r="AZ451" s="4">
        <v>41.818181818181799</v>
      </c>
      <c r="BA451" s="4">
        <v>52.727272727272698</v>
      </c>
      <c r="BB451" s="38">
        <v>68</v>
      </c>
    </row>
    <row r="452" spans="1:54" x14ac:dyDescent="0.3">
      <c r="A452" s="31" t="s">
        <v>26</v>
      </c>
      <c r="B452" s="5" t="s">
        <v>9</v>
      </c>
      <c r="C452" s="5" t="s">
        <v>2</v>
      </c>
      <c r="D452" s="9">
        <v>47.98</v>
      </c>
      <c r="E452" s="8">
        <v>78.610014042056406</v>
      </c>
      <c r="F452" s="8">
        <v>30</v>
      </c>
      <c r="G452" s="3">
        <v>0</v>
      </c>
      <c r="H452" s="4">
        <v>10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10</v>
      </c>
      <c r="O452" s="4">
        <v>10</v>
      </c>
      <c r="P452" s="4">
        <v>0</v>
      </c>
      <c r="Q452" s="4">
        <v>10</v>
      </c>
      <c r="R452" s="4">
        <v>10</v>
      </c>
      <c r="S452" s="4">
        <v>20</v>
      </c>
      <c r="T452" s="4">
        <v>0</v>
      </c>
      <c r="U452" s="4">
        <v>20</v>
      </c>
      <c r="V452" s="4">
        <v>10</v>
      </c>
      <c r="W452" s="4">
        <v>10</v>
      </c>
      <c r="X452" s="4">
        <v>0</v>
      </c>
      <c r="Y452" s="4">
        <v>10</v>
      </c>
      <c r="Z452" s="4">
        <v>10</v>
      </c>
      <c r="AA452" s="4">
        <v>10</v>
      </c>
      <c r="AB452" s="4">
        <v>10</v>
      </c>
      <c r="AC452" s="4">
        <v>20</v>
      </c>
      <c r="AD452" s="4">
        <v>0</v>
      </c>
      <c r="AE452" s="4">
        <v>0</v>
      </c>
      <c r="AF452" s="4">
        <v>10</v>
      </c>
      <c r="AG452" s="4">
        <v>20</v>
      </c>
      <c r="AH452" s="4">
        <v>40</v>
      </c>
      <c r="AI452" s="4">
        <v>10</v>
      </c>
      <c r="AJ452" s="4">
        <v>30</v>
      </c>
      <c r="AK452" s="4">
        <v>50</v>
      </c>
      <c r="AL452" s="4">
        <v>30</v>
      </c>
      <c r="AM452" s="4">
        <v>40</v>
      </c>
      <c r="AN452" s="4">
        <v>40</v>
      </c>
      <c r="AO452" s="4">
        <v>40</v>
      </c>
      <c r="AP452" s="4">
        <v>30</v>
      </c>
      <c r="AQ452" s="4">
        <v>0</v>
      </c>
      <c r="AR452" s="4">
        <v>20</v>
      </c>
      <c r="AS452" s="4">
        <v>10</v>
      </c>
      <c r="AT452" s="4">
        <v>10</v>
      </c>
      <c r="AU452" s="4">
        <v>20</v>
      </c>
      <c r="AV452" s="4">
        <v>30</v>
      </c>
      <c r="AW452" s="4">
        <v>30</v>
      </c>
      <c r="AX452" s="4">
        <v>30</v>
      </c>
      <c r="AY452" s="4">
        <v>10</v>
      </c>
      <c r="AZ452" s="4">
        <v>40</v>
      </c>
      <c r="BA452" s="4">
        <v>30</v>
      </c>
      <c r="BB452" s="38">
        <v>14</v>
      </c>
    </row>
    <row r="453" spans="1:54" x14ac:dyDescent="0.3">
      <c r="A453" s="31" t="s">
        <v>26</v>
      </c>
      <c r="B453" s="5" t="s">
        <v>9</v>
      </c>
      <c r="C453" s="5" t="s">
        <v>3</v>
      </c>
      <c r="D453" s="9">
        <v>79.712500000000006</v>
      </c>
      <c r="E453" s="8">
        <v>86.755141058037594</v>
      </c>
      <c r="F453" s="8">
        <v>14.285714285714301</v>
      </c>
      <c r="G453" s="3">
        <v>14.285714285714301</v>
      </c>
      <c r="H453" s="4">
        <v>0</v>
      </c>
      <c r="I453" s="4">
        <v>0</v>
      </c>
      <c r="J453" s="4">
        <v>0</v>
      </c>
      <c r="K453" s="4">
        <v>7.1428571428571397</v>
      </c>
      <c r="L453" s="4">
        <v>0</v>
      </c>
      <c r="M453" s="4">
        <v>7.1428571428571397</v>
      </c>
      <c r="N453" s="4">
        <v>7.1428571428571397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7.1428571428571397</v>
      </c>
      <c r="V453" s="4">
        <v>0</v>
      </c>
      <c r="W453" s="4">
        <v>7.1428571428571397</v>
      </c>
      <c r="X453" s="4">
        <v>0</v>
      </c>
      <c r="Y453" s="4">
        <v>7.1428571428571397</v>
      </c>
      <c r="Z453" s="4">
        <v>0</v>
      </c>
      <c r="AA453" s="4">
        <v>0</v>
      </c>
      <c r="AB453" s="4">
        <v>0</v>
      </c>
      <c r="AC453" s="4">
        <v>7.1428571428571397</v>
      </c>
      <c r="AD453" s="4">
        <v>0</v>
      </c>
      <c r="AE453" s="4">
        <v>0</v>
      </c>
      <c r="AF453" s="4">
        <v>0</v>
      </c>
      <c r="AG453" s="4">
        <v>0</v>
      </c>
      <c r="AH453" s="4">
        <v>14.285714285714301</v>
      </c>
      <c r="AI453" s="4">
        <v>0</v>
      </c>
      <c r="AJ453" s="4">
        <v>28.571428571428601</v>
      </c>
      <c r="AK453" s="4">
        <v>7.1428571428571397</v>
      </c>
      <c r="AL453" s="4">
        <v>7.1428571428571397</v>
      </c>
      <c r="AM453" s="4">
        <v>14.285714285714301</v>
      </c>
      <c r="AN453" s="4">
        <v>21.428571428571399</v>
      </c>
      <c r="AO453" s="4">
        <v>35.714285714285701</v>
      </c>
      <c r="AP453" s="4">
        <v>21.428571428571399</v>
      </c>
      <c r="AQ453" s="4">
        <v>0</v>
      </c>
      <c r="AR453" s="4">
        <v>21.428571428571399</v>
      </c>
      <c r="AS453" s="4">
        <v>21.428571428571399</v>
      </c>
      <c r="AT453" s="4">
        <v>14.285714285714301</v>
      </c>
      <c r="AU453" s="4">
        <v>7.1428571428571397</v>
      </c>
      <c r="AV453" s="4">
        <v>21.428571428571399</v>
      </c>
      <c r="AW453" s="4">
        <v>7.1428571428571397</v>
      </c>
      <c r="AX453" s="4">
        <v>7.1428571428571397</v>
      </c>
      <c r="AY453" s="4">
        <v>7.1428571428571397</v>
      </c>
      <c r="AZ453" s="4">
        <v>21.428571428571399</v>
      </c>
      <c r="BA453" s="4">
        <v>14.285714285714301</v>
      </c>
      <c r="BB453" s="38">
        <v>16</v>
      </c>
    </row>
    <row r="454" spans="1:54" x14ac:dyDescent="0.3">
      <c r="A454" s="31" t="s">
        <v>26</v>
      </c>
      <c r="B454" s="5" t="s">
        <v>9</v>
      </c>
      <c r="C454" s="5" t="s">
        <v>4</v>
      </c>
      <c r="D454" s="9">
        <v>76.1142857142857</v>
      </c>
      <c r="E454" s="8">
        <v>69.490838988291898</v>
      </c>
      <c r="F454" s="8">
        <v>8.3333333333333304</v>
      </c>
      <c r="G454" s="3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8.3333333333333304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8.3333333333333304</v>
      </c>
      <c r="AD454" s="4">
        <v>0</v>
      </c>
      <c r="AE454" s="4">
        <v>0</v>
      </c>
      <c r="AF454" s="4">
        <v>0</v>
      </c>
      <c r="AG454" s="4">
        <v>0</v>
      </c>
      <c r="AH454" s="4">
        <v>8.3333333333333304</v>
      </c>
      <c r="AI454" s="4">
        <v>8.3333333333333304</v>
      </c>
      <c r="AJ454" s="4">
        <v>16.6666666666667</v>
      </c>
      <c r="AK454" s="4">
        <v>16.6666666666667</v>
      </c>
      <c r="AL454" s="4">
        <v>0</v>
      </c>
      <c r="AM454" s="4">
        <v>0</v>
      </c>
      <c r="AN454" s="4">
        <v>16.6666666666667</v>
      </c>
      <c r="AO454" s="4">
        <v>8.3333333333333304</v>
      </c>
      <c r="AP454" s="4">
        <v>25</v>
      </c>
      <c r="AQ454" s="4">
        <v>0</v>
      </c>
      <c r="AR454" s="4">
        <v>8.3333333333333304</v>
      </c>
      <c r="AS454" s="4">
        <v>8.3333333333333304</v>
      </c>
      <c r="AT454" s="4">
        <v>0</v>
      </c>
      <c r="AU454" s="4">
        <v>8.3333333333333304</v>
      </c>
      <c r="AV454" s="4">
        <v>8.3333333333333304</v>
      </c>
      <c r="AW454" s="4">
        <v>16.6666666666667</v>
      </c>
      <c r="AX454" s="4">
        <v>8.3333333333333304</v>
      </c>
      <c r="AY454" s="4">
        <v>16.6666666666667</v>
      </c>
      <c r="AZ454" s="4">
        <v>16.6666666666667</v>
      </c>
      <c r="BA454" s="4">
        <v>16.6666666666667</v>
      </c>
      <c r="BB454" s="38">
        <v>14</v>
      </c>
    </row>
    <row r="455" spans="1:54" x14ac:dyDescent="0.3">
      <c r="A455" s="31" t="s">
        <v>26</v>
      </c>
      <c r="B455" s="5" t="s">
        <v>9</v>
      </c>
      <c r="C455" s="5" t="s">
        <v>5</v>
      </c>
      <c r="D455" s="9">
        <v>106.258333333333</v>
      </c>
      <c r="E455" s="8">
        <v>59.019033267910999</v>
      </c>
      <c r="F455" s="8">
        <v>16.6666666666667</v>
      </c>
      <c r="G455" s="3">
        <v>0</v>
      </c>
      <c r="H455" s="4">
        <v>16.6666666666667</v>
      </c>
      <c r="I455" s="4">
        <v>0</v>
      </c>
      <c r="J455" s="4">
        <v>0</v>
      </c>
      <c r="K455" s="4">
        <v>8.3333333333333304</v>
      </c>
      <c r="L455" s="4">
        <v>0</v>
      </c>
      <c r="M455" s="4">
        <v>0</v>
      </c>
      <c r="N455" s="4">
        <v>8.3333333333333304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8.3333333333333304</v>
      </c>
      <c r="AD455" s="4">
        <v>0</v>
      </c>
      <c r="AE455" s="4">
        <v>0</v>
      </c>
      <c r="AF455" s="4">
        <v>0</v>
      </c>
      <c r="AG455" s="4">
        <v>8.3333333333333304</v>
      </c>
      <c r="AH455" s="4">
        <v>0</v>
      </c>
      <c r="AI455" s="4">
        <v>0</v>
      </c>
      <c r="AJ455" s="4">
        <v>8.3333333333333304</v>
      </c>
      <c r="AK455" s="4">
        <v>33.3333333333333</v>
      </c>
      <c r="AL455" s="4">
        <v>16.6666666666667</v>
      </c>
      <c r="AM455" s="4">
        <v>16.6666666666667</v>
      </c>
      <c r="AN455" s="4">
        <v>16.6666666666667</v>
      </c>
      <c r="AO455" s="4">
        <v>16.6666666666667</v>
      </c>
      <c r="AP455" s="4">
        <v>25</v>
      </c>
      <c r="AQ455" s="4">
        <v>8.3333333333333304</v>
      </c>
      <c r="AR455" s="4">
        <v>25</v>
      </c>
      <c r="AS455" s="4">
        <v>0</v>
      </c>
      <c r="AT455" s="4">
        <v>8.3333333333333304</v>
      </c>
      <c r="AU455" s="4">
        <v>16.6666666666667</v>
      </c>
      <c r="AV455" s="4">
        <v>8.3333333333333304</v>
      </c>
      <c r="AW455" s="4">
        <v>16.6666666666667</v>
      </c>
      <c r="AX455" s="4">
        <v>8.3333333333333304</v>
      </c>
      <c r="AY455" s="4">
        <v>8.3333333333333304</v>
      </c>
      <c r="AZ455" s="4">
        <v>16.6666666666667</v>
      </c>
      <c r="BA455" s="4">
        <v>16.6666666666667</v>
      </c>
      <c r="BB455" s="38">
        <v>12</v>
      </c>
    </row>
    <row r="456" spans="1:54" x14ac:dyDescent="0.3">
      <c r="A456" s="31" t="s">
        <v>26</v>
      </c>
      <c r="B456" s="5" t="s">
        <v>9</v>
      </c>
      <c r="C456" s="5" t="s">
        <v>6</v>
      </c>
      <c r="D456" s="9">
        <v>96.484999999999999</v>
      </c>
      <c r="E456" s="8">
        <v>61.076080898292197</v>
      </c>
      <c r="F456" s="8">
        <v>10</v>
      </c>
      <c r="G456" s="3">
        <v>0</v>
      </c>
      <c r="H456" s="4">
        <v>5</v>
      </c>
      <c r="I456" s="4">
        <v>0</v>
      </c>
      <c r="J456" s="4">
        <v>5</v>
      </c>
      <c r="K456" s="4">
        <v>5</v>
      </c>
      <c r="L456" s="4">
        <v>5</v>
      </c>
      <c r="M456" s="4">
        <v>5</v>
      </c>
      <c r="N456" s="4">
        <v>0</v>
      </c>
      <c r="O456" s="4">
        <v>5</v>
      </c>
      <c r="P456" s="4">
        <v>0</v>
      </c>
      <c r="Q456" s="4">
        <v>0</v>
      </c>
      <c r="R456" s="4">
        <v>5</v>
      </c>
      <c r="S456" s="4">
        <v>5</v>
      </c>
      <c r="T456" s="4">
        <v>5</v>
      </c>
      <c r="U456" s="4">
        <v>10</v>
      </c>
      <c r="V456" s="4">
        <v>0</v>
      </c>
      <c r="W456" s="4">
        <v>5</v>
      </c>
      <c r="X456" s="4">
        <v>0</v>
      </c>
      <c r="Y456" s="4">
        <v>0</v>
      </c>
      <c r="Z456" s="4">
        <v>0</v>
      </c>
      <c r="AA456" s="4">
        <v>5</v>
      </c>
      <c r="AB456" s="4">
        <v>0</v>
      </c>
      <c r="AC456" s="4">
        <v>5</v>
      </c>
      <c r="AD456" s="4">
        <v>0</v>
      </c>
      <c r="AE456" s="4">
        <v>0</v>
      </c>
      <c r="AF456" s="4">
        <v>0</v>
      </c>
      <c r="AG456" s="4">
        <v>5</v>
      </c>
      <c r="AH456" s="4">
        <v>10</v>
      </c>
      <c r="AI456" s="4">
        <v>15</v>
      </c>
      <c r="AJ456" s="4">
        <v>15</v>
      </c>
      <c r="AK456" s="4">
        <v>20</v>
      </c>
      <c r="AL456" s="4">
        <v>5</v>
      </c>
      <c r="AM456" s="4">
        <v>10</v>
      </c>
      <c r="AN456" s="4">
        <v>15</v>
      </c>
      <c r="AO456" s="4">
        <v>0</v>
      </c>
      <c r="AP456" s="4">
        <v>15</v>
      </c>
      <c r="AQ456" s="4">
        <v>5</v>
      </c>
      <c r="AR456" s="4">
        <v>20</v>
      </c>
      <c r="AS456" s="4">
        <v>10</v>
      </c>
      <c r="AT456" s="4">
        <v>20</v>
      </c>
      <c r="AU456" s="4">
        <v>10</v>
      </c>
      <c r="AV456" s="4">
        <v>15</v>
      </c>
      <c r="AW456" s="4">
        <v>10</v>
      </c>
      <c r="AX456" s="4">
        <v>5</v>
      </c>
      <c r="AY456" s="4">
        <v>15</v>
      </c>
      <c r="AZ456" s="4">
        <v>20</v>
      </c>
      <c r="BA456" s="4">
        <v>20</v>
      </c>
      <c r="BB456" s="38">
        <v>20</v>
      </c>
    </row>
    <row r="457" spans="1:54" x14ac:dyDescent="0.3">
      <c r="A457" s="31" t="s">
        <v>26</v>
      </c>
      <c r="B457" s="5" t="s">
        <v>9</v>
      </c>
      <c r="C457" s="5" t="s">
        <v>7</v>
      </c>
      <c r="D457" s="9">
        <v>104.9875</v>
      </c>
      <c r="E457" s="8">
        <v>57.667134425573302</v>
      </c>
      <c r="F457" s="8">
        <v>0</v>
      </c>
      <c r="G457" s="3">
        <v>0</v>
      </c>
      <c r="H457" s="4">
        <v>12.5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12.5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12.5</v>
      </c>
      <c r="AJ457" s="4">
        <v>12.5</v>
      </c>
      <c r="AK457" s="4">
        <v>0</v>
      </c>
      <c r="AL457" s="4">
        <v>0</v>
      </c>
      <c r="AM457" s="4">
        <v>12.5</v>
      </c>
      <c r="AN457" s="4">
        <v>12.5</v>
      </c>
      <c r="AO457" s="4">
        <v>0</v>
      </c>
      <c r="AP457" s="4">
        <v>0</v>
      </c>
      <c r="AQ457" s="4">
        <v>12.5</v>
      </c>
      <c r="AR457" s="4">
        <v>0</v>
      </c>
      <c r="AS457" s="4">
        <v>12.5</v>
      </c>
      <c r="AT457" s="4">
        <v>25</v>
      </c>
      <c r="AU457" s="4">
        <v>12.5</v>
      </c>
      <c r="AV457" s="4">
        <v>12.5</v>
      </c>
      <c r="AW457" s="4">
        <v>0</v>
      </c>
      <c r="AX457" s="4">
        <v>0</v>
      </c>
      <c r="AY457" s="4">
        <v>12.5</v>
      </c>
      <c r="AZ457" s="4">
        <v>12.5</v>
      </c>
      <c r="BA457" s="4">
        <v>0</v>
      </c>
      <c r="BB457" s="38">
        <v>8</v>
      </c>
    </row>
    <row r="458" spans="1:54" x14ac:dyDescent="0.3">
      <c r="A458" s="31" t="s">
        <v>27</v>
      </c>
      <c r="B458" s="5" t="s">
        <v>168</v>
      </c>
      <c r="C458" s="5" t="s">
        <v>168</v>
      </c>
      <c r="D458" s="9">
        <v>74.254066929301601</v>
      </c>
      <c r="E458" s="8">
        <v>76.878420121065503</v>
      </c>
      <c r="F458" s="8">
        <v>24.685826333569999</v>
      </c>
      <c r="G458" s="3">
        <v>2.4140026653942099</v>
      </c>
      <c r="H458" s="4">
        <v>5.8137432435833203</v>
      </c>
      <c r="I458" s="4">
        <v>8.7911009274881007</v>
      </c>
      <c r="J458" s="4">
        <v>2.3636621530986699</v>
      </c>
      <c r="K458" s="4">
        <v>3.7626954391809901</v>
      </c>
      <c r="L458" s="4">
        <v>5.3875561851177602</v>
      </c>
      <c r="M458" s="4">
        <v>3.9115872045303099</v>
      </c>
      <c r="N458" s="4">
        <v>6.1813810136354101</v>
      </c>
      <c r="O458" s="4">
        <v>7.8426002205539698</v>
      </c>
      <c r="P458" s="4">
        <v>6.9401866755329999</v>
      </c>
      <c r="Q458" s="4">
        <v>3.0817502573532298</v>
      </c>
      <c r="R458" s="4">
        <v>7.7406002221844803</v>
      </c>
      <c r="S458" s="4">
        <v>6.67649584151083</v>
      </c>
      <c r="T458" s="4">
        <v>5.1058717236539799</v>
      </c>
      <c r="U458" s="4">
        <v>7.6201092114164499</v>
      </c>
      <c r="V458" s="4">
        <v>6.0875155517395303</v>
      </c>
      <c r="W458" s="4">
        <v>6.6561427859938496</v>
      </c>
      <c r="X458" s="4">
        <v>2.3823919919930701</v>
      </c>
      <c r="Y458" s="4">
        <v>7.9731354203883802</v>
      </c>
      <c r="Z458" s="4">
        <v>8.62339519312067</v>
      </c>
      <c r="AA458" s="4">
        <v>7.9350849610370897</v>
      </c>
      <c r="AB458" s="4">
        <v>1.81332873051677</v>
      </c>
      <c r="AC458" s="4">
        <v>13.670427015540801</v>
      </c>
      <c r="AD458" s="4">
        <v>4.4546505884672998</v>
      </c>
      <c r="AE458" s="4">
        <v>3.1055316126430399</v>
      </c>
      <c r="AF458" s="4">
        <v>9.68096690386324</v>
      </c>
      <c r="AG458" s="4">
        <v>10.7389630185209</v>
      </c>
      <c r="AH458" s="4">
        <v>17.087315198287499</v>
      </c>
      <c r="AI458" s="4">
        <v>11.9683193981712</v>
      </c>
      <c r="AJ458" s="4">
        <v>20.528756232038301</v>
      </c>
      <c r="AK458" s="4">
        <v>34.158576921121004</v>
      </c>
      <c r="AL458" s="4">
        <v>21.640682896470601</v>
      </c>
      <c r="AM458" s="4">
        <v>24.025244207316099</v>
      </c>
      <c r="AN458" s="4">
        <v>34.483946055670003</v>
      </c>
      <c r="AO458" s="4">
        <v>29.457973852035199</v>
      </c>
      <c r="AP458" s="4">
        <v>28.2359967665505</v>
      </c>
      <c r="AQ458" s="4">
        <v>11.874153223508801</v>
      </c>
      <c r="AR458" s="4">
        <v>28.570583719111202</v>
      </c>
      <c r="AS458" s="4">
        <v>15.6307860012916</v>
      </c>
      <c r="AT458" s="4">
        <v>23.3473065268048</v>
      </c>
      <c r="AU458" s="4">
        <v>15.856398295208001</v>
      </c>
      <c r="AV458" s="4">
        <v>22.713970526293</v>
      </c>
      <c r="AW458" s="4">
        <v>21.800927069062499</v>
      </c>
      <c r="AX458" s="4">
        <v>15.598457497571999</v>
      </c>
      <c r="AY458" s="4">
        <v>16.478852066284599</v>
      </c>
      <c r="AZ458" s="4">
        <v>23.507772928778301</v>
      </c>
      <c r="BA458" s="4">
        <v>31.572890806706599</v>
      </c>
      <c r="BB458" s="38">
        <v>17795</v>
      </c>
    </row>
    <row r="459" spans="1:54" x14ac:dyDescent="0.3">
      <c r="A459" s="31" t="s">
        <v>27</v>
      </c>
      <c r="B459" s="5" t="s">
        <v>168</v>
      </c>
      <c r="C459" s="5" t="s">
        <v>1</v>
      </c>
      <c r="D459" s="9">
        <v>29.7998145307496</v>
      </c>
      <c r="E459" s="8">
        <v>71.248556447447399</v>
      </c>
      <c r="F459" s="8">
        <v>43.876262273772298</v>
      </c>
      <c r="G459" s="3">
        <v>4.4230475465694603</v>
      </c>
      <c r="H459" s="4">
        <v>10.199224319895899</v>
      </c>
      <c r="I459" s="4">
        <v>18.477165897305699</v>
      </c>
      <c r="J459" s="4">
        <v>4.8972960325417398</v>
      </c>
      <c r="K459" s="4">
        <v>5.93969803424313</v>
      </c>
      <c r="L459" s="4">
        <v>8.3558996035281208</v>
      </c>
      <c r="M459" s="4">
        <v>6.6546892209719504</v>
      </c>
      <c r="N459" s="4">
        <v>14.0791437356117</v>
      </c>
      <c r="O459" s="4">
        <v>17.402133302048799</v>
      </c>
      <c r="P459" s="4">
        <v>14.418146510173999</v>
      </c>
      <c r="Q459" s="4">
        <v>6.7496991301464604</v>
      </c>
      <c r="R459" s="4">
        <v>16.6867738221808</v>
      </c>
      <c r="S459" s="4">
        <v>15.6527136154379</v>
      </c>
      <c r="T459" s="4">
        <v>10.738733992979199</v>
      </c>
      <c r="U459" s="4">
        <v>15.1422160781397</v>
      </c>
      <c r="V459" s="4">
        <v>13.8010471041116</v>
      </c>
      <c r="W459" s="4">
        <v>14.574062562410599</v>
      </c>
      <c r="X459" s="4">
        <v>4.5785953056668696</v>
      </c>
      <c r="Y459" s="4">
        <v>13.9971989585838</v>
      </c>
      <c r="Z459" s="4">
        <v>20.104405004653199</v>
      </c>
      <c r="AA459" s="4">
        <v>16.5968555433336</v>
      </c>
      <c r="AB459" s="4">
        <v>3.5031944172707701</v>
      </c>
      <c r="AC459" s="4">
        <v>23.874472386973601</v>
      </c>
      <c r="AD459" s="4">
        <v>11.3728852820977</v>
      </c>
      <c r="AE459" s="4">
        <v>6.9821000359445202</v>
      </c>
      <c r="AF459" s="4">
        <v>16.878570632604099</v>
      </c>
      <c r="AG459" s="4">
        <v>18.436930095070199</v>
      </c>
      <c r="AH459" s="4">
        <v>25.9893934055792</v>
      </c>
      <c r="AI459" s="4">
        <v>15.2198058111188</v>
      </c>
      <c r="AJ459" s="4">
        <v>29.217004769702601</v>
      </c>
      <c r="AK459" s="4">
        <v>48.848266167801199</v>
      </c>
      <c r="AL459" s="4">
        <v>36.350297520695598</v>
      </c>
      <c r="AM459" s="4">
        <v>31.828253314042001</v>
      </c>
      <c r="AN459" s="4">
        <v>46.974824436230598</v>
      </c>
      <c r="AO459" s="4">
        <v>43.7247012655845</v>
      </c>
      <c r="AP459" s="4">
        <v>46.550258426870002</v>
      </c>
      <c r="AQ459" s="4">
        <v>18.027942796208901</v>
      </c>
      <c r="AR459" s="4">
        <v>43.3940402859808</v>
      </c>
      <c r="AS459" s="4">
        <v>20.145009100027998</v>
      </c>
      <c r="AT459" s="4">
        <v>21.542729173069301</v>
      </c>
      <c r="AU459" s="4">
        <v>27.340681166640099</v>
      </c>
      <c r="AV459" s="4">
        <v>26.037234416494702</v>
      </c>
      <c r="AW459" s="4">
        <v>40.169310793349297</v>
      </c>
      <c r="AX459" s="4">
        <v>30.418941281411001</v>
      </c>
      <c r="AY459" s="4">
        <v>17.7900819669443</v>
      </c>
      <c r="AZ459" s="4">
        <v>35.524349421153801</v>
      </c>
      <c r="BA459" s="4">
        <v>49.743462205363599</v>
      </c>
      <c r="BB459" s="38">
        <v>6016</v>
      </c>
    </row>
    <row r="460" spans="1:54" x14ac:dyDescent="0.3">
      <c r="A460" s="31" t="s">
        <v>27</v>
      </c>
      <c r="B460" s="5" t="s">
        <v>168</v>
      </c>
      <c r="C460" s="5" t="s">
        <v>2</v>
      </c>
      <c r="D460" s="9">
        <v>54.017188346965497</v>
      </c>
      <c r="E460" s="8">
        <v>76.260478735522</v>
      </c>
      <c r="F460" s="8">
        <v>33.604011265148898</v>
      </c>
      <c r="G460" s="3">
        <v>2.5064879458332601</v>
      </c>
      <c r="H460" s="4">
        <v>8.8031878274559805</v>
      </c>
      <c r="I460" s="4">
        <v>10.795040988225299</v>
      </c>
      <c r="J460" s="4">
        <v>3.3232350039869099</v>
      </c>
      <c r="K460" s="4">
        <v>5.5638166391772996</v>
      </c>
      <c r="L460" s="4">
        <v>8.1036475747537704</v>
      </c>
      <c r="M460" s="4">
        <v>6.51494833900421</v>
      </c>
      <c r="N460" s="4">
        <v>7.6395336156548499</v>
      </c>
      <c r="O460" s="4">
        <v>10.708314199813399</v>
      </c>
      <c r="P460" s="4">
        <v>9.9220471586993604</v>
      </c>
      <c r="Q460" s="4">
        <v>4.4783002976771398</v>
      </c>
      <c r="R460" s="4">
        <v>10.839835868783</v>
      </c>
      <c r="S460" s="4">
        <v>8.9347094964256009</v>
      </c>
      <c r="T460" s="4">
        <v>6.9123763186166904</v>
      </c>
      <c r="U460" s="4">
        <v>10.2546394488287</v>
      </c>
      <c r="V460" s="4">
        <v>8.7050091482295802</v>
      </c>
      <c r="W460" s="4">
        <v>9.9973220562966905</v>
      </c>
      <c r="X460" s="4">
        <v>3.2307822701677802</v>
      </c>
      <c r="Y460" s="4">
        <v>11.6927888893836</v>
      </c>
      <c r="Z460" s="4">
        <v>11.8662424662073</v>
      </c>
      <c r="AA460" s="4">
        <v>11.611788046379001</v>
      </c>
      <c r="AB460" s="4">
        <v>2.4140352120141202</v>
      </c>
      <c r="AC460" s="4">
        <v>19.150280010103799</v>
      </c>
      <c r="AD460" s="4">
        <v>5.6505434275891702</v>
      </c>
      <c r="AE460" s="4">
        <v>5.2169094855298299</v>
      </c>
      <c r="AF460" s="4">
        <v>15.0217498387777</v>
      </c>
      <c r="AG460" s="4">
        <v>14.7443916373203</v>
      </c>
      <c r="AH460" s="4">
        <v>21.336465163925102</v>
      </c>
      <c r="AI460" s="4">
        <v>13.7122590944888</v>
      </c>
      <c r="AJ460" s="4">
        <v>24.5044371100105</v>
      </c>
      <c r="AK460" s="4">
        <v>43.948240475093101</v>
      </c>
      <c r="AL460" s="4">
        <v>29.083779059617701</v>
      </c>
      <c r="AM460" s="4">
        <v>28.404279615840899</v>
      </c>
      <c r="AN460" s="4">
        <v>43.190603161015297</v>
      </c>
      <c r="AO460" s="4">
        <v>38.843824532307799</v>
      </c>
      <c r="AP460" s="4">
        <v>35.951360497676603</v>
      </c>
      <c r="AQ460" s="4">
        <v>14.411799347191</v>
      </c>
      <c r="AR460" s="4">
        <v>37.749719272696801</v>
      </c>
      <c r="AS460" s="4">
        <v>20.591292423362301</v>
      </c>
      <c r="AT460" s="4">
        <v>25.696721048847898</v>
      </c>
      <c r="AU460" s="4">
        <v>21.3041348568823</v>
      </c>
      <c r="AV460" s="4">
        <v>22.467789068683398</v>
      </c>
      <c r="AW460" s="4">
        <v>27.989673800006599</v>
      </c>
      <c r="AX460" s="4">
        <v>20.235796351603899</v>
      </c>
      <c r="AY460" s="4">
        <v>16.6695588186032</v>
      </c>
      <c r="AZ460" s="4">
        <v>30.160706483006901</v>
      </c>
      <c r="BA460" s="4">
        <v>43.173425324793499</v>
      </c>
      <c r="BB460" s="38">
        <v>3715</v>
      </c>
    </row>
    <row r="461" spans="1:54" x14ac:dyDescent="0.3">
      <c r="A461" s="31" t="s">
        <v>27</v>
      </c>
      <c r="B461" s="5" t="s">
        <v>168</v>
      </c>
      <c r="C461" s="5" t="s">
        <v>3</v>
      </c>
      <c r="D461" s="9">
        <v>75.008805176525996</v>
      </c>
      <c r="E461" s="8">
        <v>75.131559325623599</v>
      </c>
      <c r="F461" s="8">
        <v>24.746046351772399</v>
      </c>
      <c r="G461" s="3">
        <v>2.57764591421267</v>
      </c>
      <c r="H461" s="4">
        <v>4.9538636205228803</v>
      </c>
      <c r="I461" s="4">
        <v>9.2280046516479004</v>
      </c>
      <c r="J461" s="4">
        <v>1.90097416504817</v>
      </c>
      <c r="K461" s="4">
        <v>3.8449620242447802</v>
      </c>
      <c r="L461" s="4">
        <v>4.9604442682917096</v>
      </c>
      <c r="M461" s="4">
        <v>3.4719580070506502</v>
      </c>
      <c r="N461" s="4">
        <v>5.9539450449642404</v>
      </c>
      <c r="O461" s="4">
        <v>6.9044321274883202</v>
      </c>
      <c r="P461" s="4">
        <v>6.2014377872484996</v>
      </c>
      <c r="Q461" s="4">
        <v>2.7623830190419998</v>
      </c>
      <c r="R461" s="4">
        <v>7.6701821051830796</v>
      </c>
      <c r="S461" s="4">
        <v>5.4787015037022</v>
      </c>
      <c r="T461" s="4">
        <v>4.4522974881855202</v>
      </c>
      <c r="U461" s="4">
        <v>7.7688918217155098</v>
      </c>
      <c r="V461" s="4">
        <v>5.0231999057466403</v>
      </c>
      <c r="W461" s="4">
        <v>4.8086104023065204</v>
      </c>
      <c r="X461" s="4">
        <v>2.5280515722953898</v>
      </c>
      <c r="Y461" s="4">
        <v>8.6075078921695098</v>
      </c>
      <c r="Z461" s="4">
        <v>8.1256837031386304</v>
      </c>
      <c r="AA461" s="4">
        <v>7.6403297065722899</v>
      </c>
      <c r="AB461" s="4">
        <v>1.40598868047964</v>
      </c>
      <c r="AC461" s="4">
        <v>13.6833529800668</v>
      </c>
      <c r="AD461" s="4">
        <v>2.8514612475722498</v>
      </c>
      <c r="AE461" s="4">
        <v>2.2871394777799599</v>
      </c>
      <c r="AF461" s="4">
        <v>8.9638208062904994</v>
      </c>
      <c r="AG461" s="4">
        <v>9.7164094884475993</v>
      </c>
      <c r="AH461" s="4">
        <v>16.7317546934018</v>
      </c>
      <c r="AI461" s="4">
        <v>11.9635861123125</v>
      </c>
      <c r="AJ461" s="4">
        <v>21.8713133533582</v>
      </c>
      <c r="AK461" s="4">
        <v>34.131986549872202</v>
      </c>
      <c r="AL461" s="4">
        <v>20.313969774195499</v>
      </c>
      <c r="AM461" s="4">
        <v>26.030532532179802</v>
      </c>
      <c r="AN461" s="4">
        <v>33.690125214756499</v>
      </c>
      <c r="AO461" s="4">
        <v>30.2444897987811</v>
      </c>
      <c r="AP461" s="4">
        <v>29.901338180197801</v>
      </c>
      <c r="AQ461" s="4">
        <v>11.927632033235</v>
      </c>
      <c r="AR461" s="4">
        <v>28.3005019395845</v>
      </c>
      <c r="AS461" s="4">
        <v>16.554556170945499</v>
      </c>
      <c r="AT461" s="4">
        <v>25.277943850022702</v>
      </c>
      <c r="AU461" s="4">
        <v>14.914236043719299</v>
      </c>
      <c r="AV461" s="4">
        <v>23.243919827691599</v>
      </c>
      <c r="AW461" s="4">
        <v>20.022984370460701</v>
      </c>
      <c r="AX461" s="4">
        <v>14.4982183323767</v>
      </c>
      <c r="AY461" s="4">
        <v>17.710001268907501</v>
      </c>
      <c r="AZ461" s="4">
        <v>24.795640693689698</v>
      </c>
      <c r="BA461" s="4">
        <v>30.725835020509901</v>
      </c>
      <c r="BB461" s="38">
        <v>2650</v>
      </c>
    </row>
    <row r="462" spans="1:54" x14ac:dyDescent="0.3">
      <c r="A462" s="31" t="s">
        <v>27</v>
      </c>
      <c r="B462" s="5" t="s">
        <v>168</v>
      </c>
      <c r="C462" s="5" t="s">
        <v>4</v>
      </c>
      <c r="D462" s="9">
        <v>94.461724446712793</v>
      </c>
      <c r="E462" s="8">
        <v>71.9018359928736</v>
      </c>
      <c r="F462" s="8">
        <v>15.7475541311151</v>
      </c>
      <c r="G462" s="3">
        <v>1.9877495513086001</v>
      </c>
      <c r="H462" s="4">
        <v>3.1742849215279501</v>
      </c>
      <c r="I462" s="4">
        <v>5.2400472451176201</v>
      </c>
      <c r="J462" s="4">
        <v>1.3467782064372</v>
      </c>
      <c r="K462" s="4">
        <v>2.5897145100394798</v>
      </c>
      <c r="L462" s="4">
        <v>4.6380822863867399</v>
      </c>
      <c r="M462" s="4">
        <v>2.57021131696921</v>
      </c>
      <c r="N462" s="4">
        <v>3.2544063396368701</v>
      </c>
      <c r="O462" s="4">
        <v>4.1963601638737202</v>
      </c>
      <c r="P462" s="4">
        <v>3.92120681506213</v>
      </c>
      <c r="Q462" s="4">
        <v>1.58925110659184</v>
      </c>
      <c r="R462" s="4">
        <v>4.05562052072613</v>
      </c>
      <c r="S462" s="4">
        <v>3.89748633033614</v>
      </c>
      <c r="T462" s="4">
        <v>2.8321874101941198</v>
      </c>
      <c r="U462" s="4">
        <v>5.0255121213446898</v>
      </c>
      <c r="V462" s="4">
        <v>3.3756427897141901</v>
      </c>
      <c r="W462" s="4">
        <v>4.0403346193115901</v>
      </c>
      <c r="X462" s="4">
        <v>1.60664565383424</v>
      </c>
      <c r="Y462" s="4">
        <v>4.9021670254395104</v>
      </c>
      <c r="Z462" s="4">
        <v>4.1942515180458599</v>
      </c>
      <c r="AA462" s="4">
        <v>4.0166141345856001</v>
      </c>
      <c r="AB462" s="4">
        <v>1.3857845925777299</v>
      </c>
      <c r="AC462" s="4">
        <v>9.9861887259949995</v>
      </c>
      <c r="AD462" s="4">
        <v>2.8321874101941198</v>
      </c>
      <c r="AE462" s="4">
        <v>1.1844267243914799</v>
      </c>
      <c r="AF462" s="4">
        <v>6.38757622919643</v>
      </c>
      <c r="AG462" s="4">
        <v>8.0701260094838698</v>
      </c>
      <c r="AH462" s="4">
        <v>13.008140013997</v>
      </c>
      <c r="AI462" s="4">
        <v>10.5660164652082</v>
      </c>
      <c r="AJ462" s="4">
        <v>17.118052822278202</v>
      </c>
      <c r="AK462" s="4">
        <v>27.667200120863601</v>
      </c>
      <c r="AL462" s="4">
        <v>15.314791972533</v>
      </c>
      <c r="AM462" s="4">
        <v>22.0987580006183</v>
      </c>
      <c r="AN462" s="4">
        <v>27.628193734722998</v>
      </c>
      <c r="AO462" s="4">
        <v>23.196211988797799</v>
      </c>
      <c r="AP462" s="4">
        <v>20.340304093877702</v>
      </c>
      <c r="AQ462" s="4">
        <v>9.4058356061622508</v>
      </c>
      <c r="AR462" s="4">
        <v>23.206755217937101</v>
      </c>
      <c r="AS462" s="4">
        <v>11.7678377368421</v>
      </c>
      <c r="AT462" s="4">
        <v>24.638397514758399</v>
      </c>
      <c r="AU462" s="4">
        <v>11.1205404544871</v>
      </c>
      <c r="AV462" s="4">
        <v>20.422008777195</v>
      </c>
      <c r="AW462" s="4">
        <v>15.4228511670236</v>
      </c>
      <c r="AX462" s="4">
        <v>10.0594588260008</v>
      </c>
      <c r="AY462" s="4">
        <v>15.9794838021304</v>
      </c>
      <c r="AZ462" s="4">
        <v>17.393206171089801</v>
      </c>
      <c r="BA462" s="4">
        <v>20.9849673497853</v>
      </c>
      <c r="BB462" s="38">
        <v>2147</v>
      </c>
    </row>
    <row r="463" spans="1:54" x14ac:dyDescent="0.3">
      <c r="A463" s="31" t="s">
        <v>27</v>
      </c>
      <c r="B463" s="5" t="s">
        <v>168</v>
      </c>
      <c r="C463" s="5" t="s">
        <v>5</v>
      </c>
      <c r="D463" s="9">
        <v>107.040663344066</v>
      </c>
      <c r="E463" s="8">
        <v>66.037992701238394</v>
      </c>
      <c r="F463" s="8">
        <v>11.3179515552025</v>
      </c>
      <c r="G463" s="3">
        <v>1.2208060706317401</v>
      </c>
      <c r="H463" s="4">
        <v>2.80069837501672</v>
      </c>
      <c r="I463" s="4">
        <v>2.8684320012634701</v>
      </c>
      <c r="J463" s="4">
        <v>1.04195444768859</v>
      </c>
      <c r="K463" s="4">
        <v>1.2316521632441499</v>
      </c>
      <c r="L463" s="4">
        <v>2.5161518016833901</v>
      </c>
      <c r="M463" s="4">
        <v>1.2736535458268301</v>
      </c>
      <c r="N463" s="4">
        <v>2.3318771324340402</v>
      </c>
      <c r="O463" s="4">
        <v>2.5947315205425499</v>
      </c>
      <c r="P463" s="4">
        <v>2.5161518016833901</v>
      </c>
      <c r="Q463" s="4">
        <v>0.73709867699739895</v>
      </c>
      <c r="R463" s="4">
        <v>1.68420426690821</v>
      </c>
      <c r="S463" s="4">
        <v>1.77905312468599</v>
      </c>
      <c r="T463" s="4">
        <v>1.86847893615756</v>
      </c>
      <c r="U463" s="4">
        <v>2.5947315205425499</v>
      </c>
      <c r="V463" s="4">
        <v>1.81563146096247</v>
      </c>
      <c r="W463" s="4">
        <v>1.83190059988108</v>
      </c>
      <c r="X463" s="4">
        <v>0.58940234402452596</v>
      </c>
      <c r="Y463" s="4">
        <v>2.7058495172389398</v>
      </c>
      <c r="Z463" s="4">
        <v>2.10560108060201</v>
      </c>
      <c r="AA463" s="4">
        <v>1.86847893615756</v>
      </c>
      <c r="AB463" s="4">
        <v>0.91052725363433695</v>
      </c>
      <c r="AC463" s="4">
        <v>4.9903022207841001</v>
      </c>
      <c r="AD463" s="4">
        <v>1.32107797471572</v>
      </c>
      <c r="AE463" s="4">
        <v>0.49997653255295399</v>
      </c>
      <c r="AF463" s="4">
        <v>3.37383158012263</v>
      </c>
      <c r="AG463" s="4">
        <v>5.0783450443887004</v>
      </c>
      <c r="AH463" s="4">
        <v>10.813934964210301</v>
      </c>
      <c r="AI463" s="4">
        <v>9.8654463864325503</v>
      </c>
      <c r="AJ463" s="4">
        <v>13.804331054782599</v>
      </c>
      <c r="AK463" s="4">
        <v>19.915167442114502</v>
      </c>
      <c r="AL463" s="4">
        <v>11.6499225574247</v>
      </c>
      <c r="AM463" s="4">
        <v>15.9477845543664</v>
      </c>
      <c r="AN463" s="4">
        <v>24.2415276584541</v>
      </c>
      <c r="AO463" s="4">
        <v>16.222868022954302</v>
      </c>
      <c r="AP463" s="4">
        <v>15.4911923922631</v>
      </c>
      <c r="AQ463" s="4">
        <v>7.7544222595243397</v>
      </c>
      <c r="AR463" s="4">
        <v>15.824546382352301</v>
      </c>
      <c r="AS463" s="4">
        <v>10.3857321163434</v>
      </c>
      <c r="AT463" s="4">
        <v>20.443533288903801</v>
      </c>
      <c r="AU463" s="4">
        <v>8.1175485517168298</v>
      </c>
      <c r="AV463" s="4">
        <v>21.0736629328056</v>
      </c>
      <c r="AW463" s="4">
        <v>10.2922662464326</v>
      </c>
      <c r="AX463" s="4">
        <v>7.3655637236677798</v>
      </c>
      <c r="AY463" s="4">
        <v>14.691783135325201</v>
      </c>
      <c r="AZ463" s="4">
        <v>13.4655540183872</v>
      </c>
      <c r="BA463" s="4">
        <v>18.6658631520847</v>
      </c>
      <c r="BB463" s="38">
        <v>1831</v>
      </c>
    </row>
    <row r="464" spans="1:54" x14ac:dyDescent="0.3">
      <c r="A464" s="31" t="s">
        <v>27</v>
      </c>
      <c r="B464" s="5" t="s">
        <v>168</v>
      </c>
      <c r="C464" s="5" t="s">
        <v>6</v>
      </c>
      <c r="D464" s="9">
        <v>114.638611205456</v>
      </c>
      <c r="E464" s="8">
        <v>59.617219417384902</v>
      </c>
      <c r="F464" s="8">
        <v>7.0320033561206596</v>
      </c>
      <c r="G464" s="3">
        <v>0.636025371947749</v>
      </c>
      <c r="H464" s="4">
        <v>1.6524875976345399</v>
      </c>
      <c r="I464" s="4">
        <v>1.65845408114402</v>
      </c>
      <c r="J464" s="4">
        <v>0.82031463348851796</v>
      </c>
      <c r="K464" s="4">
        <v>1.23640111556153</v>
      </c>
      <c r="L464" s="4">
        <v>1.3196333392484201</v>
      </c>
      <c r="M464" s="4">
        <v>0.77869852164507203</v>
      </c>
      <c r="N464" s="4">
        <v>1.49795611727971</v>
      </c>
      <c r="O464" s="4">
        <v>1.33745815341541</v>
      </c>
      <c r="P464" s="4">
        <v>0.998637411519809</v>
      </c>
      <c r="Q464" s="4">
        <v>0.55875963177033405</v>
      </c>
      <c r="R464" s="4">
        <v>1.0402535233632599</v>
      </c>
      <c r="S464" s="4">
        <v>1.1769601895510999</v>
      </c>
      <c r="T464" s="4">
        <v>2.0210661207160801</v>
      </c>
      <c r="U464" s="4">
        <v>0.91540518783291602</v>
      </c>
      <c r="V464" s="4">
        <v>0.51714351992688801</v>
      </c>
      <c r="W464" s="4">
        <v>1.3790742652588499</v>
      </c>
      <c r="X464" s="4">
        <v>0.51714351992688801</v>
      </c>
      <c r="Y464" s="4">
        <v>1.5157809314466999</v>
      </c>
      <c r="Z464" s="4">
        <v>0.636025371947749</v>
      </c>
      <c r="AA464" s="4">
        <v>1.59901315513359</v>
      </c>
      <c r="AB464" s="4">
        <v>0.61820055778076499</v>
      </c>
      <c r="AC464" s="4">
        <v>3.4536148284758799</v>
      </c>
      <c r="AD464" s="4">
        <v>0.87975555949894801</v>
      </c>
      <c r="AE464" s="4">
        <v>0.60037574361378099</v>
      </c>
      <c r="AF464" s="4">
        <v>2.2172137129143499</v>
      </c>
      <c r="AG464" s="4">
        <v>4.6662992827223997</v>
      </c>
      <c r="AH464" s="4">
        <v>10.1051813308575</v>
      </c>
      <c r="AI464" s="4">
        <v>7.8463515060996896</v>
      </c>
      <c r="AJ464" s="4">
        <v>10.2478544805548</v>
      </c>
      <c r="AK464" s="4">
        <v>20.043972850702701</v>
      </c>
      <c r="AL464" s="4">
        <v>8.7915144751185501</v>
      </c>
      <c r="AM464" s="4">
        <v>13.327073575162601</v>
      </c>
      <c r="AN464" s="4">
        <v>21.672743787022199</v>
      </c>
      <c r="AO464" s="4">
        <v>12.696940050362899</v>
      </c>
      <c r="AP464" s="4">
        <v>11.745810597834501</v>
      </c>
      <c r="AQ464" s="4">
        <v>7.0141785419536697</v>
      </c>
      <c r="AR464" s="4">
        <v>12.958420415719599</v>
      </c>
      <c r="AS464" s="4">
        <v>9.5582800297446706</v>
      </c>
      <c r="AT464" s="4">
        <v>18.837404152688499</v>
      </c>
      <c r="AU464" s="4">
        <v>5.2784587206322398</v>
      </c>
      <c r="AV464" s="4">
        <v>21.981806747731799</v>
      </c>
      <c r="AW464" s="4">
        <v>9.4869807730767306</v>
      </c>
      <c r="AX464" s="4">
        <v>5.51622242467396</v>
      </c>
      <c r="AY464" s="4">
        <v>14.3672524621644</v>
      </c>
      <c r="AZ464" s="4">
        <v>11.6685448576571</v>
      </c>
      <c r="BA464" s="4">
        <v>14.3731443093124</v>
      </c>
      <c r="BB464" s="38">
        <v>1162</v>
      </c>
    </row>
    <row r="465" spans="1:54" x14ac:dyDescent="0.3">
      <c r="A465" s="31" t="s">
        <v>27</v>
      </c>
      <c r="B465" s="5" t="s">
        <v>168</v>
      </c>
      <c r="C465" s="5" t="s">
        <v>7</v>
      </c>
      <c r="D465" s="9">
        <v>102.471813746767</v>
      </c>
      <c r="E465" s="8">
        <v>65.760507490555597</v>
      </c>
      <c r="F465" s="8">
        <v>8.98470760313913</v>
      </c>
      <c r="G465" s="3">
        <v>1.80897563131508</v>
      </c>
      <c r="H465" s="4">
        <v>3.3241374360999498</v>
      </c>
      <c r="I465" s="4">
        <v>2.9170214433483999</v>
      </c>
      <c r="J465" s="4">
        <v>0.23364327309392299</v>
      </c>
      <c r="K465" s="4">
        <v>1.98244835097271</v>
      </c>
      <c r="L465" s="4">
        <v>0.46728654618784499</v>
      </c>
      <c r="M465" s="4">
        <v>0.23364327309392299</v>
      </c>
      <c r="N465" s="4">
        <v>0.23364327309392299</v>
      </c>
      <c r="O465" s="4">
        <v>1.3416890851272401</v>
      </c>
      <c r="P465" s="4">
        <v>1.1080458120333201</v>
      </c>
      <c r="Q465" s="4">
        <v>0.23364327309392299</v>
      </c>
      <c r="R465" s="4">
        <v>1.3416890851272401</v>
      </c>
      <c r="S465" s="4">
        <v>0.70092981928176801</v>
      </c>
      <c r="T465" s="4">
        <v>0.70092981928176801</v>
      </c>
      <c r="U465" s="4">
        <v>1.1080458120333201</v>
      </c>
      <c r="V465" s="4">
        <v>0.46728654618784499</v>
      </c>
      <c r="W465" s="4">
        <v>0.70092981928176801</v>
      </c>
      <c r="X465" s="4">
        <v>0.46728654618784499</v>
      </c>
      <c r="Y465" s="4">
        <v>1.3416890851272401</v>
      </c>
      <c r="Z465" s="4">
        <v>0.23364327309392299</v>
      </c>
      <c r="AA465" s="4">
        <v>0.87440253893939401</v>
      </c>
      <c r="AB465" s="4">
        <v>0.46728654618784499</v>
      </c>
      <c r="AC465" s="4">
        <v>3.7914239822878</v>
      </c>
      <c r="AD465" s="4">
        <v>0.70092981928176801</v>
      </c>
      <c r="AE465" s="4">
        <v>0.23364327309392299</v>
      </c>
      <c r="AF465" s="4">
        <v>1.80897563131508</v>
      </c>
      <c r="AG465" s="4">
        <v>2.6833781702544801</v>
      </c>
      <c r="AH465" s="4">
        <v>8.8112348834815002</v>
      </c>
      <c r="AI465" s="4">
        <v>9.2785214296693503</v>
      </c>
      <c r="AJ465" s="4">
        <v>11.7282563268299</v>
      </c>
      <c r="AK465" s="4">
        <v>18.67034502556</v>
      </c>
      <c r="AL465" s="4">
        <v>8.6908937766089096</v>
      </c>
      <c r="AM465" s="4">
        <v>12.949604305084501</v>
      </c>
      <c r="AN465" s="4">
        <v>23.4565126536598</v>
      </c>
      <c r="AO465" s="4">
        <v>14.9320526560573</v>
      </c>
      <c r="AP465" s="4">
        <v>7.7031890714481799</v>
      </c>
      <c r="AQ465" s="4">
        <v>5.1331130674150396</v>
      </c>
      <c r="AR465" s="4">
        <v>11.147667614420699</v>
      </c>
      <c r="AS465" s="4">
        <v>9.1050487100117206</v>
      </c>
      <c r="AT465" s="4">
        <v>21.233382088941902</v>
      </c>
      <c r="AU465" s="4">
        <v>7.1757319718240398</v>
      </c>
      <c r="AV465" s="4">
        <v>23.4565126536598</v>
      </c>
      <c r="AW465" s="4">
        <v>7.2960730786966401</v>
      </c>
      <c r="AX465" s="4">
        <v>2.9771919967847</v>
      </c>
      <c r="AY465" s="4">
        <v>15.873664689084199</v>
      </c>
      <c r="AZ465" s="4">
        <v>10.9069854006755</v>
      </c>
      <c r="BA465" s="4">
        <v>13.7708752312389</v>
      </c>
      <c r="BB465" s="38">
        <v>274</v>
      </c>
    </row>
    <row r="466" spans="1:54" x14ac:dyDescent="0.3">
      <c r="A466" s="31" t="s">
        <v>27</v>
      </c>
      <c r="B466" s="5" t="s">
        <v>8</v>
      </c>
      <c r="C466" s="5" t="s">
        <v>168</v>
      </c>
      <c r="D466" s="9">
        <v>69.820989663156993</v>
      </c>
      <c r="E466" s="8">
        <v>77.478680495170096</v>
      </c>
      <c r="F466" s="8">
        <v>26.194224066847099</v>
      </c>
      <c r="G466" s="3">
        <v>3.11167417264934</v>
      </c>
      <c r="H466" s="4">
        <v>6.6917077285495798</v>
      </c>
      <c r="I466" s="4">
        <v>10.9376079169195</v>
      </c>
      <c r="J466" s="4">
        <v>2.7119477925519599</v>
      </c>
      <c r="K466" s="4">
        <v>4.3695601209116903</v>
      </c>
      <c r="L466" s="4">
        <v>5.7407303563323104</v>
      </c>
      <c r="M466" s="4">
        <v>4.7396789371240997</v>
      </c>
      <c r="N466" s="4">
        <v>7.0060070375876604</v>
      </c>
      <c r="O466" s="4">
        <v>9.5505788580016997</v>
      </c>
      <c r="P466" s="4">
        <v>7.7178781080675503</v>
      </c>
      <c r="Q466" s="4">
        <v>2.5940590843544</v>
      </c>
      <c r="R466" s="4">
        <v>9.5836525437989799</v>
      </c>
      <c r="S466" s="4">
        <v>7.7820066569549997</v>
      </c>
      <c r="T466" s="4">
        <v>6.53048066514582</v>
      </c>
      <c r="U466" s="4">
        <v>7.34504847308901</v>
      </c>
      <c r="V466" s="4">
        <v>6.3676660552454303</v>
      </c>
      <c r="W466" s="4">
        <v>6.4546426863642203</v>
      </c>
      <c r="X466" s="4">
        <v>2.3508437287466002</v>
      </c>
      <c r="Y466" s="4">
        <v>9.0594026158807299</v>
      </c>
      <c r="Z466" s="4">
        <v>10.162784244466399</v>
      </c>
      <c r="AA466" s="4">
        <v>9.3477513836264094</v>
      </c>
      <c r="AB466" s="4">
        <v>2.1358622681508099</v>
      </c>
      <c r="AC466" s="4">
        <v>14.5044097283344</v>
      </c>
      <c r="AD466" s="4">
        <v>4.7536406747635596</v>
      </c>
      <c r="AE466" s="4">
        <v>3.4185658869228699</v>
      </c>
      <c r="AF466" s="4">
        <v>11.6385578442335</v>
      </c>
      <c r="AG466" s="4">
        <v>12.2243776563756</v>
      </c>
      <c r="AH466" s="4">
        <v>11.851751245324801</v>
      </c>
      <c r="AI466" s="4">
        <v>11.486631559862101</v>
      </c>
      <c r="AJ466" s="4">
        <v>21.127613900700801</v>
      </c>
      <c r="AK466" s="4">
        <v>34.898711916458701</v>
      </c>
      <c r="AL466" s="4">
        <v>24.216314377006899</v>
      </c>
      <c r="AM466" s="4">
        <v>29.432316063484301</v>
      </c>
      <c r="AN466" s="4">
        <v>37.546133385646101</v>
      </c>
      <c r="AO466" s="4">
        <v>33.357561075669302</v>
      </c>
      <c r="AP466" s="4">
        <v>31.174117201305801</v>
      </c>
      <c r="AQ466" s="4">
        <v>13.2053049053472</v>
      </c>
      <c r="AR466" s="4">
        <v>30.142858530358499</v>
      </c>
      <c r="AS466" s="4">
        <v>17.177169894916101</v>
      </c>
      <c r="AT466" s="4">
        <v>28.919865342280399</v>
      </c>
      <c r="AU466" s="4">
        <v>16.321904714678901</v>
      </c>
      <c r="AV466" s="4">
        <v>22.002452559704299</v>
      </c>
      <c r="AW466" s="4">
        <v>21.760569073355001</v>
      </c>
      <c r="AX466" s="4">
        <v>15.812156803841001</v>
      </c>
      <c r="AY466" s="4">
        <v>19.562385525321702</v>
      </c>
      <c r="AZ466" s="4">
        <v>25.8543223483227</v>
      </c>
      <c r="BA466" s="4">
        <v>31.612916396943401</v>
      </c>
      <c r="BB466" s="38">
        <v>9877</v>
      </c>
    </row>
    <row r="467" spans="1:54" x14ac:dyDescent="0.3">
      <c r="A467" s="31" t="s">
        <v>27</v>
      </c>
      <c r="B467" s="5" t="s">
        <v>8</v>
      </c>
      <c r="C467" s="5" t="s">
        <v>1</v>
      </c>
      <c r="D467" s="9">
        <v>16.602953562169699</v>
      </c>
      <c r="E467" s="8">
        <v>70.388392864217593</v>
      </c>
      <c r="F467" s="8">
        <v>51.692589204025602</v>
      </c>
      <c r="G467" s="3">
        <v>5.8554437328453801</v>
      </c>
      <c r="H467" s="4">
        <v>13.2662397072278</v>
      </c>
      <c r="I467" s="4">
        <v>23.970722781335802</v>
      </c>
      <c r="J467" s="4">
        <v>6.2214089661482204</v>
      </c>
      <c r="K467" s="4">
        <v>7.5937785910338498</v>
      </c>
      <c r="L467" s="4">
        <v>9.51509606587374</v>
      </c>
      <c r="M467" s="4">
        <v>10.247026532479399</v>
      </c>
      <c r="N467" s="4">
        <v>15.9194876486734</v>
      </c>
      <c r="O467" s="4">
        <v>22.2323879231473</v>
      </c>
      <c r="P467" s="4">
        <v>17.657822506861802</v>
      </c>
      <c r="Q467" s="4">
        <v>5.9469350411710904</v>
      </c>
      <c r="R467" s="4">
        <v>21.225983531564498</v>
      </c>
      <c r="S467" s="4">
        <v>19.121683440073198</v>
      </c>
      <c r="T467" s="4">
        <v>14.364135407136301</v>
      </c>
      <c r="U467" s="4">
        <v>16.285452881976202</v>
      </c>
      <c r="V467" s="4">
        <v>16.102470265324801</v>
      </c>
      <c r="W467" s="4">
        <v>15.2790484903934</v>
      </c>
      <c r="X467" s="4">
        <v>5.1235132662397103</v>
      </c>
      <c r="Y467" s="4">
        <v>16.651418115279</v>
      </c>
      <c r="Z467" s="4">
        <v>24.885635864592899</v>
      </c>
      <c r="AA467" s="4">
        <v>21.043000914913101</v>
      </c>
      <c r="AB467" s="4">
        <v>5.032021957914</v>
      </c>
      <c r="AC467" s="4">
        <v>25.0686184812443</v>
      </c>
      <c r="AD467" s="4">
        <v>12.8087831655993</v>
      </c>
      <c r="AE467" s="4">
        <v>8.9661482159194907</v>
      </c>
      <c r="AF467" s="4">
        <v>22.964318389753</v>
      </c>
      <c r="AG467" s="4">
        <v>21.043000914913101</v>
      </c>
      <c r="AH467" s="4">
        <v>21.134492223238802</v>
      </c>
      <c r="AI467" s="4">
        <v>16.7429094236048</v>
      </c>
      <c r="AJ467" s="4">
        <v>33.3943275388838</v>
      </c>
      <c r="AK467" s="4">
        <v>52.973467520585501</v>
      </c>
      <c r="AL467" s="4">
        <v>42.817932296431799</v>
      </c>
      <c r="AM467" s="4">
        <v>40.805123513266203</v>
      </c>
      <c r="AN467" s="4">
        <v>55.901189387008202</v>
      </c>
      <c r="AO467" s="4">
        <v>52.881976212259801</v>
      </c>
      <c r="AP467" s="4">
        <v>52.7904849039341</v>
      </c>
      <c r="AQ467" s="4">
        <v>21.408966148215899</v>
      </c>
      <c r="AR467" s="4">
        <v>50.411710887465702</v>
      </c>
      <c r="AS467" s="4">
        <v>26.166514181152799</v>
      </c>
      <c r="AT467" s="4">
        <v>29.460201280878302</v>
      </c>
      <c r="AU467" s="4">
        <v>30.924062214089702</v>
      </c>
      <c r="AV467" s="4">
        <v>26.623970722781301</v>
      </c>
      <c r="AW467" s="4">
        <v>43.549862763037503</v>
      </c>
      <c r="AX467" s="4">
        <v>34.492223238792299</v>
      </c>
      <c r="AY467" s="4">
        <v>24.519670631290001</v>
      </c>
      <c r="AZ467" s="4">
        <v>42.634949679780398</v>
      </c>
      <c r="BA467" s="4">
        <v>54.345837145471201</v>
      </c>
      <c r="BB467" s="38">
        <v>3689</v>
      </c>
    </row>
    <row r="468" spans="1:54" x14ac:dyDescent="0.3">
      <c r="A468" s="31" t="s">
        <v>27</v>
      </c>
      <c r="B468" s="5" t="s">
        <v>8</v>
      </c>
      <c r="C468" s="5" t="s">
        <v>2</v>
      </c>
      <c r="D468" s="9">
        <v>47.6828995501807</v>
      </c>
      <c r="E468" s="8">
        <v>74.809991693946998</v>
      </c>
      <c r="F468" s="8">
        <v>35.776614310645698</v>
      </c>
      <c r="G468" s="3">
        <v>3.4904013961605602</v>
      </c>
      <c r="H468" s="4">
        <v>9.9476439790575899</v>
      </c>
      <c r="I468" s="4">
        <v>13.4380453752182</v>
      </c>
      <c r="J468" s="4">
        <v>3.8394415357766101</v>
      </c>
      <c r="K468" s="4">
        <v>5.7591623036649198</v>
      </c>
      <c r="L468" s="4">
        <v>7.5043630017452001</v>
      </c>
      <c r="M468" s="4">
        <v>7.1553228621291396</v>
      </c>
      <c r="N468" s="4">
        <v>8.9005235602094199</v>
      </c>
      <c r="O468" s="4">
        <v>13.2635253054101</v>
      </c>
      <c r="P468" s="4">
        <v>10.6457242582897</v>
      </c>
      <c r="Q468" s="4">
        <v>3.31588132635253</v>
      </c>
      <c r="R468" s="4">
        <v>13.7870855148342</v>
      </c>
      <c r="S468" s="4">
        <v>10.4712041884817</v>
      </c>
      <c r="T468" s="4">
        <v>9.2495636998254795</v>
      </c>
      <c r="U468" s="4">
        <v>8.7260034904013999</v>
      </c>
      <c r="V468" s="4">
        <v>7.6788830715532299</v>
      </c>
      <c r="W468" s="4">
        <v>8.7260034904013999</v>
      </c>
      <c r="X468" s="4">
        <v>2.6178010471204201</v>
      </c>
      <c r="Y468" s="4">
        <v>12.914485165794099</v>
      </c>
      <c r="Z468" s="4">
        <v>13.2635253054101</v>
      </c>
      <c r="AA468" s="4">
        <v>13.7870855148342</v>
      </c>
      <c r="AB468" s="4">
        <v>2.26876090750436</v>
      </c>
      <c r="AC468" s="4">
        <v>19.895287958115201</v>
      </c>
      <c r="AD468" s="4">
        <v>5.9336823734729496</v>
      </c>
      <c r="AE468" s="4">
        <v>5.0610820244328103</v>
      </c>
      <c r="AF468" s="4">
        <v>17.801047120418801</v>
      </c>
      <c r="AG468" s="4">
        <v>14.1361256544503</v>
      </c>
      <c r="AH468" s="4">
        <v>11.867364746945899</v>
      </c>
      <c r="AI468" s="4">
        <v>13.612565445026201</v>
      </c>
      <c r="AJ468" s="4">
        <v>26.527050610820201</v>
      </c>
      <c r="AK468" s="4">
        <v>45.200698080279203</v>
      </c>
      <c r="AL468" s="4">
        <v>32.635253054101199</v>
      </c>
      <c r="AM468" s="4">
        <v>33.856893542757398</v>
      </c>
      <c r="AN468" s="4">
        <v>47.818499127399697</v>
      </c>
      <c r="AO468" s="4">
        <v>45.026178010471199</v>
      </c>
      <c r="AP468" s="4">
        <v>41.535776614310599</v>
      </c>
      <c r="AQ468" s="4">
        <v>16.0558464223386</v>
      </c>
      <c r="AR468" s="4">
        <v>41.012216404886601</v>
      </c>
      <c r="AS468" s="4">
        <v>24.6073298429319</v>
      </c>
      <c r="AT468" s="4">
        <v>32.809773123909302</v>
      </c>
      <c r="AU468" s="4">
        <v>21.640488656195501</v>
      </c>
      <c r="AV468" s="4">
        <v>22.6876090750436</v>
      </c>
      <c r="AW468" s="4">
        <v>28.621291448516601</v>
      </c>
      <c r="AX468" s="4">
        <v>22.338568935427599</v>
      </c>
      <c r="AY468" s="4">
        <v>21.1169284467714</v>
      </c>
      <c r="AZ468" s="4">
        <v>33.507853403141397</v>
      </c>
      <c r="BA468" s="4">
        <v>44.677137870855098</v>
      </c>
      <c r="BB468" s="38">
        <v>2348</v>
      </c>
    </row>
    <row r="469" spans="1:54" x14ac:dyDescent="0.3">
      <c r="A469" s="31" t="s">
        <v>27</v>
      </c>
      <c r="B469" s="5" t="s">
        <v>8</v>
      </c>
      <c r="C469" s="5" t="s">
        <v>3</v>
      </c>
      <c r="D469" s="9">
        <v>70.729815569657006</v>
      </c>
      <c r="E469" s="8">
        <v>73.804639430375104</v>
      </c>
      <c r="F469" s="8">
        <v>26.074074074074101</v>
      </c>
      <c r="G469" s="3">
        <v>3.25925925925926</v>
      </c>
      <c r="H469" s="4">
        <v>5.4814814814814801</v>
      </c>
      <c r="I469" s="4">
        <v>11.407407407407399</v>
      </c>
      <c r="J469" s="4">
        <v>1.7777777777777799</v>
      </c>
      <c r="K469" s="4">
        <v>4.4444444444444402</v>
      </c>
      <c r="L469" s="4">
        <v>5.3333333333333304</v>
      </c>
      <c r="M469" s="4">
        <v>3.5555555555555598</v>
      </c>
      <c r="N469" s="4">
        <v>7.1111111111111098</v>
      </c>
      <c r="O469" s="4">
        <v>8</v>
      </c>
      <c r="P469" s="4">
        <v>7.1111111111111098</v>
      </c>
      <c r="Q469" s="4">
        <v>2.81481481481481</v>
      </c>
      <c r="R469" s="4">
        <v>9.3333333333333304</v>
      </c>
      <c r="S469" s="4">
        <v>6.6666666666666696</v>
      </c>
      <c r="T469" s="4">
        <v>5.6296296296296298</v>
      </c>
      <c r="U469" s="4">
        <v>7.1111111111111098</v>
      </c>
      <c r="V469" s="4">
        <v>5.7777777777777803</v>
      </c>
      <c r="W469" s="4">
        <v>5.0370370370370399</v>
      </c>
      <c r="X469" s="4">
        <v>2.5185185185185199</v>
      </c>
      <c r="Y469" s="4">
        <v>10.5185185185185</v>
      </c>
      <c r="Z469" s="4">
        <v>10.2222222222222</v>
      </c>
      <c r="AA469" s="4">
        <v>8.1481481481481506</v>
      </c>
      <c r="AB469" s="4">
        <v>1.7777777777777799</v>
      </c>
      <c r="AC469" s="4">
        <v>15.1111111111111</v>
      </c>
      <c r="AD469" s="4">
        <v>2.6666666666666701</v>
      </c>
      <c r="AE469" s="4">
        <v>2.3703703703703698</v>
      </c>
      <c r="AF469" s="4">
        <v>9.9259259259259291</v>
      </c>
      <c r="AG469" s="4">
        <v>11.5555555555556</v>
      </c>
      <c r="AH469" s="4">
        <v>9.6296296296296298</v>
      </c>
      <c r="AI469" s="4">
        <v>11.1111111111111</v>
      </c>
      <c r="AJ469" s="4">
        <v>22.074074074074101</v>
      </c>
      <c r="AK469" s="4">
        <v>33.925925925925903</v>
      </c>
      <c r="AL469" s="4">
        <v>23.703703703703699</v>
      </c>
      <c r="AM469" s="4">
        <v>32.4444444444444</v>
      </c>
      <c r="AN469" s="4">
        <v>36.4444444444444</v>
      </c>
      <c r="AO469" s="4">
        <v>32.296296296296298</v>
      </c>
      <c r="AP469" s="4">
        <v>32.592592592592602</v>
      </c>
      <c r="AQ469" s="4">
        <v>13.7777777777778</v>
      </c>
      <c r="AR469" s="4">
        <v>29.629629629629601</v>
      </c>
      <c r="AS469" s="4">
        <v>17.3333333333333</v>
      </c>
      <c r="AT469" s="4">
        <v>30.814814814814799</v>
      </c>
      <c r="AU469" s="4">
        <v>15.2592592592593</v>
      </c>
      <c r="AV469" s="4">
        <v>20.8888888888889</v>
      </c>
      <c r="AW469" s="4">
        <v>19.1111111111111</v>
      </c>
      <c r="AX469" s="4">
        <v>13.4814814814815</v>
      </c>
      <c r="AY469" s="4">
        <v>21.037037037036999</v>
      </c>
      <c r="AZ469" s="4">
        <v>26.814814814814799</v>
      </c>
      <c r="BA469" s="4">
        <v>28.8888888888889</v>
      </c>
      <c r="BB469" s="38">
        <v>1568</v>
      </c>
    </row>
    <row r="470" spans="1:54" x14ac:dyDescent="0.3">
      <c r="A470" s="31" t="s">
        <v>27</v>
      </c>
      <c r="B470" s="5" t="s">
        <v>8</v>
      </c>
      <c r="C470" s="5" t="s">
        <v>4</v>
      </c>
      <c r="D470" s="9">
        <v>91.151672785106996</v>
      </c>
      <c r="E470" s="8">
        <v>71.556744810607199</v>
      </c>
      <c r="F470" s="8">
        <v>15.885022692889599</v>
      </c>
      <c r="G470" s="3">
        <v>2.7231467473525002</v>
      </c>
      <c r="H470" s="4">
        <v>3.9334341906202699</v>
      </c>
      <c r="I470" s="4">
        <v>7.26172465960666</v>
      </c>
      <c r="J470" s="4">
        <v>1.51285930408472</v>
      </c>
      <c r="K470" s="4">
        <v>3.63086232980333</v>
      </c>
      <c r="L470" s="4">
        <v>6.35400907715582</v>
      </c>
      <c r="M470" s="4">
        <v>3.4795763993948601</v>
      </c>
      <c r="N470" s="4">
        <v>4.0847201210287398</v>
      </c>
      <c r="O470" s="4">
        <v>5.7488653555219402</v>
      </c>
      <c r="P470" s="4">
        <v>4.0847201210287398</v>
      </c>
      <c r="Q470" s="4">
        <v>1.51285930408472</v>
      </c>
      <c r="R470" s="4">
        <v>5.5975794251134596</v>
      </c>
      <c r="S470" s="4">
        <v>4.8411497730711002</v>
      </c>
      <c r="T470" s="4">
        <v>3.63086232980333</v>
      </c>
      <c r="U470" s="4">
        <v>5.5975794251134596</v>
      </c>
      <c r="V470" s="4">
        <v>4.0847201210287398</v>
      </c>
      <c r="W470" s="4">
        <v>4.5385779122541603</v>
      </c>
      <c r="X470" s="4">
        <v>2.1180030257186102</v>
      </c>
      <c r="Y470" s="4">
        <v>6.0514372163388801</v>
      </c>
      <c r="Z470" s="4">
        <v>6.20272314674735</v>
      </c>
      <c r="AA470" s="4">
        <v>5.2950075642965198</v>
      </c>
      <c r="AB470" s="4">
        <v>1.8154311649016599</v>
      </c>
      <c r="AC470" s="4">
        <v>12.102874432677799</v>
      </c>
      <c r="AD470" s="4">
        <v>3.63086232980333</v>
      </c>
      <c r="AE470" s="4">
        <v>1.66414523449319</v>
      </c>
      <c r="AF470" s="4">
        <v>8.1694402420574903</v>
      </c>
      <c r="AG470" s="4">
        <v>11.3464447806354</v>
      </c>
      <c r="AH470" s="4">
        <v>9.6822995461422092</v>
      </c>
      <c r="AI470" s="4">
        <v>9.0771558245083206</v>
      </c>
      <c r="AJ470" s="4">
        <v>16.641452344931899</v>
      </c>
      <c r="AK470" s="4">
        <v>29.349470499243601</v>
      </c>
      <c r="AL470" s="4">
        <v>17.700453857791199</v>
      </c>
      <c r="AM470" s="4">
        <v>27.534039334341902</v>
      </c>
      <c r="AN470" s="4">
        <v>29.046898638426601</v>
      </c>
      <c r="AO470" s="4">
        <v>26.172465960665701</v>
      </c>
      <c r="AP470" s="4">
        <v>23.298033282904701</v>
      </c>
      <c r="AQ470" s="4">
        <v>10.892586989410001</v>
      </c>
      <c r="AR470" s="4">
        <v>23.903177004538598</v>
      </c>
      <c r="AS470" s="4">
        <v>11.3464447806354</v>
      </c>
      <c r="AT470" s="4">
        <v>28.895612708018199</v>
      </c>
      <c r="AU470" s="4">
        <v>11.4977307110439</v>
      </c>
      <c r="AV470" s="4">
        <v>18.7594553706505</v>
      </c>
      <c r="AW470" s="4">
        <v>16.1875945537065</v>
      </c>
      <c r="AX470" s="4">
        <v>9.3797276853252605</v>
      </c>
      <c r="AY470" s="4">
        <v>18.154311649016599</v>
      </c>
      <c r="AZ470" s="4">
        <v>18.3055975794251</v>
      </c>
      <c r="BA470" s="4">
        <v>19.364599092284401</v>
      </c>
      <c r="BB470" s="38">
        <v>1090</v>
      </c>
    </row>
    <row r="471" spans="1:54" x14ac:dyDescent="0.3">
      <c r="A471" s="31" t="s">
        <v>27</v>
      </c>
      <c r="B471" s="5" t="s">
        <v>8</v>
      </c>
      <c r="C471" s="5" t="s">
        <v>5</v>
      </c>
      <c r="D471" s="9">
        <v>102.74931880109</v>
      </c>
      <c r="E471" s="8">
        <v>66.527192223396796</v>
      </c>
      <c r="F471" s="8">
        <v>12.2073578595318</v>
      </c>
      <c r="G471" s="3">
        <v>1.8394648829431399</v>
      </c>
      <c r="H471" s="4">
        <v>2.84280936454849</v>
      </c>
      <c r="I471" s="4">
        <v>3.6789297658862901</v>
      </c>
      <c r="J471" s="4">
        <v>1.50501672240803</v>
      </c>
      <c r="K471" s="4">
        <v>1.50501672240803</v>
      </c>
      <c r="L471" s="4">
        <v>2.84280936454849</v>
      </c>
      <c r="M471" s="4">
        <v>1.6722408026755899</v>
      </c>
      <c r="N471" s="4">
        <v>2.67558528428094</v>
      </c>
      <c r="O471" s="4">
        <v>3.3444816053511701</v>
      </c>
      <c r="P471" s="4">
        <v>2.84280936454849</v>
      </c>
      <c r="Q471" s="4">
        <v>0.668896321070234</v>
      </c>
      <c r="R471" s="4">
        <v>2.1739130434782599</v>
      </c>
      <c r="S471" s="4">
        <v>2.1739130434782599</v>
      </c>
      <c r="T471" s="4">
        <v>2.3411371237458201</v>
      </c>
      <c r="U471" s="4">
        <v>3.3444816053511701</v>
      </c>
      <c r="V471" s="4">
        <v>2.5083612040133798</v>
      </c>
      <c r="W471" s="4">
        <v>2.0066889632107001</v>
      </c>
      <c r="X471" s="4">
        <v>0.83612040133779297</v>
      </c>
      <c r="Y471" s="4">
        <v>2.84280936454849</v>
      </c>
      <c r="Z471" s="4">
        <v>2.3411371237458201</v>
      </c>
      <c r="AA471" s="4">
        <v>2.3411371237458201</v>
      </c>
      <c r="AB471" s="4">
        <v>1.17056856187291</v>
      </c>
      <c r="AC471" s="4">
        <v>5.51839464882943</v>
      </c>
      <c r="AD471" s="4">
        <v>1.6722408026755899</v>
      </c>
      <c r="AE471" s="4">
        <v>0.668896321070234</v>
      </c>
      <c r="AF471" s="4">
        <v>4.18060200668896</v>
      </c>
      <c r="AG471" s="4">
        <v>7.1906354515050204</v>
      </c>
      <c r="AH471" s="4">
        <v>10.200668896321099</v>
      </c>
      <c r="AI471" s="4">
        <v>10.200668896321099</v>
      </c>
      <c r="AJ471" s="4">
        <v>13.0434782608696</v>
      </c>
      <c r="AK471" s="4">
        <v>20.568561872909701</v>
      </c>
      <c r="AL471" s="4">
        <v>12.2073578595318</v>
      </c>
      <c r="AM471" s="4">
        <v>20.066889632106999</v>
      </c>
      <c r="AN471" s="4">
        <v>26.086956521739101</v>
      </c>
      <c r="AO471" s="4">
        <v>18.896321070234102</v>
      </c>
      <c r="AP471" s="4">
        <v>18.0602006688963</v>
      </c>
      <c r="AQ471" s="4">
        <v>8.0267558528428093</v>
      </c>
      <c r="AR471" s="4">
        <v>16.555183946488299</v>
      </c>
      <c r="AS471" s="4">
        <v>11.705685618729101</v>
      </c>
      <c r="AT471" s="4">
        <v>24.749163879598701</v>
      </c>
      <c r="AU471" s="4">
        <v>8.5284280936454806</v>
      </c>
      <c r="AV471" s="4">
        <v>21.404682274247499</v>
      </c>
      <c r="AW471" s="4">
        <v>10.200668896321099</v>
      </c>
      <c r="AX471" s="4">
        <v>6.8561872909699</v>
      </c>
      <c r="AY471" s="4">
        <v>16.387959866220701</v>
      </c>
      <c r="AZ471" s="4">
        <v>14.715719063545199</v>
      </c>
      <c r="BA471" s="4">
        <v>21.070234113712399</v>
      </c>
      <c r="BB471" s="38">
        <v>734</v>
      </c>
    </row>
    <row r="472" spans="1:54" x14ac:dyDescent="0.3">
      <c r="A472" s="31" t="s">
        <v>27</v>
      </c>
      <c r="B472" s="5" t="s">
        <v>8</v>
      </c>
      <c r="C472" s="5" t="s">
        <v>6</v>
      </c>
      <c r="D472" s="9">
        <v>114.966937669377</v>
      </c>
      <c r="E472" s="8">
        <v>57.684583612266501</v>
      </c>
      <c r="F472" s="8">
        <v>5.6047197640117998</v>
      </c>
      <c r="G472" s="3">
        <v>0.29498525073746301</v>
      </c>
      <c r="H472" s="4">
        <v>1.17994100294985</v>
      </c>
      <c r="I472" s="4">
        <v>2.0648967551622399</v>
      </c>
      <c r="J472" s="4">
        <v>1.17994100294985</v>
      </c>
      <c r="K472" s="4">
        <v>1.17994100294985</v>
      </c>
      <c r="L472" s="4">
        <v>1.76991150442478</v>
      </c>
      <c r="M472" s="4">
        <v>0.88495575221238898</v>
      </c>
      <c r="N472" s="4">
        <v>1.76991150442478</v>
      </c>
      <c r="O472" s="4">
        <v>1.47492625368732</v>
      </c>
      <c r="P472" s="4">
        <v>1.17994100294985</v>
      </c>
      <c r="Q472" s="4">
        <v>0.58997050147492602</v>
      </c>
      <c r="R472" s="4">
        <v>1.47492625368732</v>
      </c>
      <c r="S472" s="4">
        <v>1.17994100294985</v>
      </c>
      <c r="T472" s="4">
        <v>2.9498525073746298</v>
      </c>
      <c r="U472" s="4">
        <v>0.58997050147492602</v>
      </c>
      <c r="V472" s="4">
        <v>0.29498525073746301</v>
      </c>
      <c r="W472" s="4">
        <v>1.76991150442478</v>
      </c>
      <c r="X472" s="4">
        <v>0.29498525073746301</v>
      </c>
      <c r="Y472" s="4">
        <v>1.47492625368732</v>
      </c>
      <c r="Z472" s="4">
        <v>0.29498525073746301</v>
      </c>
      <c r="AA472" s="4">
        <v>2.0648967551622399</v>
      </c>
      <c r="AB472" s="4">
        <v>0.58997050147492602</v>
      </c>
      <c r="AC472" s="4">
        <v>3.8348082595870201</v>
      </c>
      <c r="AD472" s="4">
        <v>1.17994100294985</v>
      </c>
      <c r="AE472" s="4">
        <v>0.88495575221238898</v>
      </c>
      <c r="AF472" s="4">
        <v>2.65486725663717</v>
      </c>
      <c r="AG472" s="4">
        <v>7.3746312684365796</v>
      </c>
      <c r="AH472" s="4">
        <v>8.8495575221238898</v>
      </c>
      <c r="AI472" s="4">
        <v>5.8997050147492596</v>
      </c>
      <c r="AJ472" s="4">
        <v>9.4395280235988199</v>
      </c>
      <c r="AK472" s="4">
        <v>19.469026548672598</v>
      </c>
      <c r="AL472" s="4">
        <v>7.9646017699114999</v>
      </c>
      <c r="AM472" s="4">
        <v>16.519174041297902</v>
      </c>
      <c r="AN472" s="4">
        <v>23.008849557522101</v>
      </c>
      <c r="AO472" s="4">
        <v>14.159292035398201</v>
      </c>
      <c r="AP472" s="4">
        <v>11.2094395280236</v>
      </c>
      <c r="AQ472" s="4">
        <v>5.8997050147492596</v>
      </c>
      <c r="AR472" s="4">
        <v>11.7994100294985</v>
      </c>
      <c r="AS472" s="4">
        <v>7.0796460176991198</v>
      </c>
      <c r="AT472" s="4">
        <v>22.7138643067847</v>
      </c>
      <c r="AU472" s="4">
        <v>4.1297935103244798</v>
      </c>
      <c r="AV472" s="4">
        <v>21.828908554572301</v>
      </c>
      <c r="AW472" s="4">
        <v>8.2595870206489703</v>
      </c>
      <c r="AX472" s="4">
        <v>4.1297935103244798</v>
      </c>
      <c r="AY472" s="4">
        <v>15.044247787610599</v>
      </c>
      <c r="AZ472" s="4">
        <v>11.5044247787611</v>
      </c>
      <c r="BA472" s="4">
        <v>12.979351032448401</v>
      </c>
      <c r="BB472" s="38">
        <v>369</v>
      </c>
    </row>
    <row r="473" spans="1:54" x14ac:dyDescent="0.3">
      <c r="A473" s="31" t="s">
        <v>27</v>
      </c>
      <c r="B473" s="5" t="s">
        <v>8</v>
      </c>
      <c r="C473" s="5" t="s">
        <v>7</v>
      </c>
      <c r="D473" s="9">
        <v>99.882278481012705</v>
      </c>
      <c r="E473" s="8">
        <v>71.332325824709201</v>
      </c>
      <c r="F473" s="8">
        <v>9.0909090909090899</v>
      </c>
      <c r="G473" s="3">
        <v>1.51515151515152</v>
      </c>
      <c r="H473" s="4">
        <v>4.5454545454545503</v>
      </c>
      <c r="I473" s="4">
        <v>3.0303030303030298</v>
      </c>
      <c r="J473" s="4">
        <v>0</v>
      </c>
      <c r="K473" s="4">
        <v>3.0303030303030298</v>
      </c>
      <c r="L473" s="4">
        <v>0</v>
      </c>
      <c r="M473" s="4">
        <v>0</v>
      </c>
      <c r="N473" s="4">
        <v>0</v>
      </c>
      <c r="O473" s="4">
        <v>1.51515151515152</v>
      </c>
      <c r="P473" s="4">
        <v>1.51515151515152</v>
      </c>
      <c r="Q473" s="4">
        <v>0</v>
      </c>
      <c r="R473" s="4">
        <v>1.51515151515152</v>
      </c>
      <c r="S473" s="4">
        <v>0</v>
      </c>
      <c r="T473" s="4">
        <v>0</v>
      </c>
      <c r="U473" s="4">
        <v>1.51515151515152</v>
      </c>
      <c r="V473" s="4">
        <v>0</v>
      </c>
      <c r="W473" s="4">
        <v>0</v>
      </c>
      <c r="X473" s="4">
        <v>0</v>
      </c>
      <c r="Y473" s="4">
        <v>1.51515151515152</v>
      </c>
      <c r="Z473" s="4">
        <v>0</v>
      </c>
      <c r="AA473" s="4">
        <v>1.51515151515152</v>
      </c>
      <c r="AB473" s="4">
        <v>0</v>
      </c>
      <c r="AC473" s="4">
        <v>4.5454545454545503</v>
      </c>
      <c r="AD473" s="4">
        <v>0</v>
      </c>
      <c r="AE473" s="4">
        <v>0</v>
      </c>
      <c r="AF473" s="4">
        <v>1.51515151515152</v>
      </c>
      <c r="AG473" s="4">
        <v>3.0303030303030298</v>
      </c>
      <c r="AH473" s="4">
        <v>7.5757575757575797</v>
      </c>
      <c r="AI473" s="4">
        <v>7.5757575757575797</v>
      </c>
      <c r="AJ473" s="4">
        <v>10.6060606060606</v>
      </c>
      <c r="AK473" s="4">
        <v>18.181818181818201</v>
      </c>
      <c r="AL473" s="4">
        <v>10.6060606060606</v>
      </c>
      <c r="AM473" s="4">
        <v>15.1515151515152</v>
      </c>
      <c r="AN473" s="4">
        <v>21.2121212121212</v>
      </c>
      <c r="AO473" s="4">
        <v>18.181818181818201</v>
      </c>
      <c r="AP473" s="4">
        <v>6.0606060606060597</v>
      </c>
      <c r="AQ473" s="4">
        <v>6.0606060606060597</v>
      </c>
      <c r="AR473" s="4">
        <v>7.5757575757575797</v>
      </c>
      <c r="AS473" s="4">
        <v>6.0606060606060597</v>
      </c>
      <c r="AT473" s="4">
        <v>24.2424242424242</v>
      </c>
      <c r="AU473" s="4">
        <v>7.5757575757575797</v>
      </c>
      <c r="AV473" s="4">
        <v>21.2121212121212</v>
      </c>
      <c r="AW473" s="4">
        <v>4.5454545454545503</v>
      </c>
      <c r="AX473" s="4">
        <v>1.51515151515152</v>
      </c>
      <c r="AY473" s="4">
        <v>12.1212121212121</v>
      </c>
      <c r="AZ473" s="4">
        <v>13.636363636363599</v>
      </c>
      <c r="BA473" s="4">
        <v>12.1212121212121</v>
      </c>
      <c r="BB473" s="38">
        <v>79</v>
      </c>
    </row>
    <row r="474" spans="1:54" x14ac:dyDescent="0.3">
      <c r="A474" s="31" t="s">
        <v>27</v>
      </c>
      <c r="B474" s="5" t="s">
        <v>9</v>
      </c>
      <c r="C474" s="5" t="s">
        <v>168</v>
      </c>
      <c r="D474" s="9">
        <v>78.989274203177402</v>
      </c>
      <c r="E474" s="8">
        <v>75.9595552917161</v>
      </c>
      <c r="F474" s="8">
        <v>23.074625921079999</v>
      </c>
      <c r="G474" s="3">
        <v>1.6687823598514799</v>
      </c>
      <c r="H474" s="4">
        <v>4.8759423513218696</v>
      </c>
      <c r="I474" s="4">
        <v>6.4983018407764002</v>
      </c>
      <c r="J474" s="4">
        <v>1.9916396066327999</v>
      </c>
      <c r="K474" s="4">
        <v>3.1144707675740402</v>
      </c>
      <c r="L474" s="4">
        <v>5.0103119359741797</v>
      </c>
      <c r="M474" s="4">
        <v>3.0270580703757402</v>
      </c>
      <c r="N474" s="4">
        <v>5.30055378885318</v>
      </c>
      <c r="O474" s="4">
        <v>6.0182167549383303</v>
      </c>
      <c r="P474" s="4">
        <v>6.1094928014576801</v>
      </c>
      <c r="Q474" s="4">
        <v>3.6026793209445001</v>
      </c>
      <c r="R474" s="4">
        <v>5.7719373196629498</v>
      </c>
      <c r="S474" s="4">
        <v>5.4956405260566301</v>
      </c>
      <c r="T474" s="4">
        <v>3.5841706081619602</v>
      </c>
      <c r="U474" s="4">
        <v>7.9139163187528299</v>
      </c>
      <c r="V474" s="4">
        <v>5.7882717934176702</v>
      </c>
      <c r="W474" s="4">
        <v>6.8713758350153196</v>
      </c>
      <c r="X474" s="4">
        <v>2.4160903817549499</v>
      </c>
      <c r="Y474" s="4">
        <v>6.8128352459496098</v>
      </c>
      <c r="Z474" s="4">
        <v>6.9790912944908801</v>
      </c>
      <c r="AA474" s="4">
        <v>6.42614028950244</v>
      </c>
      <c r="AB474" s="4">
        <v>1.46881338337851</v>
      </c>
      <c r="AC474" s="4">
        <v>12.7796054099614</v>
      </c>
      <c r="AD474" s="4">
        <v>4.1352832628211802</v>
      </c>
      <c r="AE474" s="4">
        <v>2.77116293735659</v>
      </c>
      <c r="AF474" s="4">
        <v>7.5899591673855804</v>
      </c>
      <c r="AG474" s="4">
        <v>9.1523120818952908</v>
      </c>
      <c r="AH474" s="4">
        <v>22.679701483640301</v>
      </c>
      <c r="AI474" s="4">
        <v>12.482835978238599</v>
      </c>
      <c r="AJ474" s="4">
        <v>19.889084279719398</v>
      </c>
      <c r="AK474" s="4">
        <v>33.367999088747801</v>
      </c>
      <c r="AL474" s="4">
        <v>18.889512955516999</v>
      </c>
      <c r="AM474" s="4">
        <v>18.2496611437636</v>
      </c>
      <c r="AN474" s="4">
        <v>31.213059750727101</v>
      </c>
      <c r="AO474" s="4">
        <v>25.292615867797899</v>
      </c>
      <c r="AP474" s="4">
        <v>25.097632958185201</v>
      </c>
      <c r="AQ474" s="4">
        <v>10.4522788128087</v>
      </c>
      <c r="AR474" s="4">
        <v>26.891152778218601</v>
      </c>
      <c r="AS474" s="4">
        <v>13.979010536471</v>
      </c>
      <c r="AT474" s="4">
        <v>17.394957978087302</v>
      </c>
      <c r="AU474" s="4">
        <v>15.359165954699</v>
      </c>
      <c r="AV474" s="4">
        <v>23.473980976776499</v>
      </c>
      <c r="AW474" s="4">
        <v>21.844035605694501</v>
      </c>
      <c r="AX474" s="4">
        <v>15.3701938220554</v>
      </c>
      <c r="AY474" s="4">
        <v>13.185164818380001</v>
      </c>
      <c r="AZ474" s="4">
        <v>21.001297807165201</v>
      </c>
      <c r="BA474" s="4">
        <v>31.530137328919</v>
      </c>
      <c r="BB474" s="38">
        <v>7918</v>
      </c>
    </row>
    <row r="475" spans="1:54" x14ac:dyDescent="0.3">
      <c r="A475" s="31" t="s">
        <v>27</v>
      </c>
      <c r="B475" s="5" t="s">
        <v>9</v>
      </c>
      <c r="C475" s="5" t="s">
        <v>1</v>
      </c>
      <c r="D475" s="9">
        <v>42.550552917532102</v>
      </c>
      <c r="E475" s="8">
        <v>69.733081804930094</v>
      </c>
      <c r="F475" s="8">
        <v>36.324167872648303</v>
      </c>
      <c r="G475" s="3">
        <v>3.0390738060781501</v>
      </c>
      <c r="H475" s="4">
        <v>7.2358900144717797</v>
      </c>
      <c r="I475" s="4">
        <v>13.169319826338601</v>
      </c>
      <c r="J475" s="4">
        <v>3.6179450072358899</v>
      </c>
      <c r="K475" s="4">
        <v>4.3415340086830696</v>
      </c>
      <c r="L475" s="4">
        <v>7.2358900144717797</v>
      </c>
      <c r="M475" s="4">
        <v>3.18379160636758</v>
      </c>
      <c r="N475" s="4">
        <v>12.301013024602</v>
      </c>
      <c r="O475" s="4">
        <v>12.7351664254703</v>
      </c>
      <c r="P475" s="4">
        <v>11.287988422575999</v>
      </c>
      <c r="Q475" s="4">
        <v>7.52532561505065</v>
      </c>
      <c r="R475" s="4">
        <v>12.301013024602</v>
      </c>
      <c r="S475" s="4">
        <v>12.301013024602</v>
      </c>
      <c r="T475" s="4">
        <v>7.2358900144717797</v>
      </c>
      <c r="U475" s="4">
        <v>14.0376266280753</v>
      </c>
      <c r="V475" s="4">
        <v>11.5774240231548</v>
      </c>
      <c r="W475" s="4">
        <v>13.892908827785799</v>
      </c>
      <c r="X475" s="4">
        <v>4.0520984081042002</v>
      </c>
      <c r="Y475" s="4">
        <v>11.4327062228654</v>
      </c>
      <c r="Z475" s="4">
        <v>15.484804630969601</v>
      </c>
      <c r="AA475" s="4">
        <v>12.301013024602</v>
      </c>
      <c r="AB475" s="4">
        <v>2.0260492040521001</v>
      </c>
      <c r="AC475" s="4">
        <v>22.720694645441402</v>
      </c>
      <c r="AD475" s="4">
        <v>9.9855282199710604</v>
      </c>
      <c r="AE475" s="4">
        <v>5.0651230101302502</v>
      </c>
      <c r="AF475" s="4">
        <v>10.9985528219971</v>
      </c>
      <c r="AG475" s="4">
        <v>15.918958031837899</v>
      </c>
      <c r="AH475" s="4">
        <v>30.6801736613603</v>
      </c>
      <c r="AI475" s="4">
        <v>13.7481910274964</v>
      </c>
      <c r="AJ475" s="4">
        <v>25.180897250361799</v>
      </c>
      <c r="AK475" s="4">
        <v>44.862518089725</v>
      </c>
      <c r="AL475" s="4">
        <v>30.1013024602026</v>
      </c>
      <c r="AM475" s="4">
        <v>23.154848046309699</v>
      </c>
      <c r="AN475" s="4">
        <v>38.350217076700403</v>
      </c>
      <c r="AO475" s="4">
        <v>34.876989869753999</v>
      </c>
      <c r="AP475" s="4">
        <v>40.520984081042002</v>
      </c>
      <c r="AQ475" s="4">
        <v>14.7612156295224</v>
      </c>
      <c r="AR475" s="4">
        <v>36.613603473227201</v>
      </c>
      <c r="AS475" s="4">
        <v>14.3270622286541</v>
      </c>
      <c r="AT475" s="4">
        <v>13.892908827785799</v>
      </c>
      <c r="AU475" s="4">
        <v>23.878437047756901</v>
      </c>
      <c r="AV475" s="4">
        <v>25.4703328509407</v>
      </c>
      <c r="AW475" s="4">
        <v>36.903039073806099</v>
      </c>
      <c r="AX475" s="4">
        <v>26.4833574529667</v>
      </c>
      <c r="AY475" s="4">
        <v>11.287988422575999</v>
      </c>
      <c r="AZ475" s="4">
        <v>28.6541244573082</v>
      </c>
      <c r="BA475" s="4">
        <v>45.296671490593297</v>
      </c>
      <c r="BB475" s="38">
        <v>2327</v>
      </c>
    </row>
    <row r="476" spans="1:54" x14ac:dyDescent="0.3">
      <c r="A476" s="31" t="s">
        <v>27</v>
      </c>
      <c r="B476" s="5" t="s">
        <v>9</v>
      </c>
      <c r="C476" s="5" t="s">
        <v>2</v>
      </c>
      <c r="D476" s="9">
        <v>60.2745296318813</v>
      </c>
      <c r="E476" s="8">
        <v>77.148436071467302</v>
      </c>
      <c r="F476" s="8">
        <v>31.457800511508999</v>
      </c>
      <c r="G476" s="3">
        <v>1.5345268542199499</v>
      </c>
      <c r="H476" s="4">
        <v>7.6726342710997404</v>
      </c>
      <c r="I476" s="4">
        <v>8.1841432225063908</v>
      </c>
      <c r="J476" s="4">
        <v>2.8132992327365698</v>
      </c>
      <c r="K476" s="4">
        <v>5.3708439897698197</v>
      </c>
      <c r="L476" s="4">
        <v>8.6956521739130395</v>
      </c>
      <c r="M476" s="4">
        <v>5.8823529411764701</v>
      </c>
      <c r="N476" s="4">
        <v>6.3938618925831197</v>
      </c>
      <c r="O476" s="4">
        <v>8.1841432225063908</v>
      </c>
      <c r="P476" s="4">
        <v>9.2071611253196899</v>
      </c>
      <c r="Q476" s="4">
        <v>5.6265984654731502</v>
      </c>
      <c r="R476" s="4">
        <v>7.92838874680307</v>
      </c>
      <c r="S476" s="4">
        <v>7.4168797953964196</v>
      </c>
      <c r="T476" s="4">
        <v>4.6035805626598503</v>
      </c>
      <c r="U476" s="4">
        <v>11.764705882352899</v>
      </c>
      <c r="V476" s="4">
        <v>9.7186700767263403</v>
      </c>
      <c r="W476" s="4">
        <v>11.2531969309463</v>
      </c>
      <c r="X476" s="4">
        <v>3.8363171355498702</v>
      </c>
      <c r="Y476" s="4">
        <v>10.4859335038363</v>
      </c>
      <c r="Z476" s="4">
        <v>10.4859335038363</v>
      </c>
      <c r="AA476" s="4">
        <v>9.4629156010230204</v>
      </c>
      <c r="AB476" s="4">
        <v>2.5575447570332499</v>
      </c>
      <c r="AC476" s="4">
        <v>18.414322250639401</v>
      </c>
      <c r="AD476" s="4">
        <v>5.3708439897698197</v>
      </c>
      <c r="AE476" s="4">
        <v>5.3708439897698197</v>
      </c>
      <c r="AF476" s="4">
        <v>12.2762148337596</v>
      </c>
      <c r="AG476" s="4">
        <v>15.3452685421995</v>
      </c>
      <c r="AH476" s="4">
        <v>30.690537084399001</v>
      </c>
      <c r="AI476" s="4">
        <v>13.810741687979499</v>
      </c>
      <c r="AJ476" s="4">
        <v>22.506393861892601</v>
      </c>
      <c r="AK476" s="4">
        <v>42.710997442455202</v>
      </c>
      <c r="AL476" s="4">
        <v>25.5754475703325</v>
      </c>
      <c r="AM476" s="4">
        <v>23.017902813299202</v>
      </c>
      <c r="AN476" s="4">
        <v>38.618925831201999</v>
      </c>
      <c r="AO476" s="4">
        <v>32.736572890025599</v>
      </c>
      <c r="AP476" s="4">
        <v>30.434782608695699</v>
      </c>
      <c r="AQ476" s="4">
        <v>12.7877237851662</v>
      </c>
      <c r="AR476" s="4">
        <v>34.526854219948902</v>
      </c>
      <c r="AS476" s="4">
        <v>16.624040920716102</v>
      </c>
      <c r="AT476" s="4">
        <v>18.6700767263427</v>
      </c>
      <c r="AU476" s="4">
        <v>20.9718670076726</v>
      </c>
      <c r="AV476" s="4">
        <v>22.250639386189299</v>
      </c>
      <c r="AW476" s="4">
        <v>27.3657289002558</v>
      </c>
      <c r="AX476" s="4">
        <v>18.158567774936099</v>
      </c>
      <c r="AY476" s="4">
        <v>12.2762148337596</v>
      </c>
      <c r="AZ476" s="4">
        <v>26.854219948849099</v>
      </c>
      <c r="BA476" s="4">
        <v>41.687979539641901</v>
      </c>
      <c r="BB476" s="38">
        <v>1367</v>
      </c>
    </row>
    <row r="477" spans="1:54" x14ac:dyDescent="0.3">
      <c r="A477" s="31" t="s">
        <v>27</v>
      </c>
      <c r="B477" s="5" t="s">
        <v>9</v>
      </c>
      <c r="C477" s="5" t="s">
        <v>3</v>
      </c>
      <c r="D477" s="9">
        <v>79.506137341865895</v>
      </c>
      <c r="E477" s="8">
        <v>76.2613581648869</v>
      </c>
      <c r="F477" s="8">
        <v>23.350253807106601</v>
      </c>
      <c r="G477" s="3">
        <v>1.8612521150592201</v>
      </c>
      <c r="H477" s="4">
        <v>4.3993231810490698</v>
      </c>
      <c r="I477" s="4">
        <v>6.9373942470389203</v>
      </c>
      <c r="J477" s="4">
        <v>2.0304568527918798</v>
      </c>
      <c r="K477" s="4">
        <v>3.2148900169204699</v>
      </c>
      <c r="L477" s="4">
        <v>4.5685279187817303</v>
      </c>
      <c r="M477" s="4">
        <v>3.3840947546531299</v>
      </c>
      <c r="N477" s="4">
        <v>4.73773265651438</v>
      </c>
      <c r="O477" s="4">
        <v>5.7529610829103204</v>
      </c>
      <c r="P477" s="4">
        <v>5.2453468697123498</v>
      </c>
      <c r="Q477" s="4">
        <v>2.7072758037225002</v>
      </c>
      <c r="R477" s="4">
        <v>5.9221658206429799</v>
      </c>
      <c r="S477" s="4">
        <v>4.2301184433164103</v>
      </c>
      <c r="T477" s="4">
        <v>3.2148900169204699</v>
      </c>
      <c r="U477" s="4">
        <v>8.4602368866328295</v>
      </c>
      <c r="V477" s="4">
        <v>4.2301184433164103</v>
      </c>
      <c r="W477" s="4">
        <v>4.5685279187817303</v>
      </c>
      <c r="X477" s="4">
        <v>2.53807106598985</v>
      </c>
      <c r="Y477" s="4">
        <v>6.5989847715736003</v>
      </c>
      <c r="Z477" s="4">
        <v>5.9221658206429799</v>
      </c>
      <c r="AA477" s="4">
        <v>7.10659898477157</v>
      </c>
      <c r="AB477" s="4">
        <v>1.0152284263959399</v>
      </c>
      <c r="AC477" s="4">
        <v>12.1827411167513</v>
      </c>
      <c r="AD477" s="4">
        <v>3.0456852791878202</v>
      </c>
      <c r="AE477" s="4">
        <v>2.19966159052453</v>
      </c>
      <c r="AF477" s="4">
        <v>7.9526226734348597</v>
      </c>
      <c r="AG477" s="4">
        <v>7.7834179357022002</v>
      </c>
      <c r="AH477" s="4">
        <v>24.196277495769898</v>
      </c>
      <c r="AI477" s="4">
        <v>12.859560067681899</v>
      </c>
      <c r="AJ477" s="4">
        <v>21.658206429780002</v>
      </c>
      <c r="AK477" s="4">
        <v>34.3485617597293</v>
      </c>
      <c r="AL477" s="4">
        <v>16.751269035532999</v>
      </c>
      <c r="AM477" s="4">
        <v>19.2893401015228</v>
      </c>
      <c r="AN477" s="4">
        <v>30.795262267343499</v>
      </c>
      <c r="AO477" s="4">
        <v>28.087986463621</v>
      </c>
      <c r="AP477" s="4">
        <v>27.072758037225</v>
      </c>
      <c r="AQ477" s="4">
        <v>9.9830795262267404</v>
      </c>
      <c r="AR477" s="4">
        <v>26.903553299492401</v>
      </c>
      <c r="AS477" s="4">
        <v>15.736040609137101</v>
      </c>
      <c r="AT477" s="4">
        <v>19.458544839255499</v>
      </c>
      <c r="AU477" s="4">
        <v>14.5516074450085</v>
      </c>
      <c r="AV477" s="4">
        <v>25.719120135363799</v>
      </c>
      <c r="AW477" s="4">
        <v>20.981387478849399</v>
      </c>
      <c r="AX477" s="4">
        <v>15.5668358714044</v>
      </c>
      <c r="AY477" s="4">
        <v>14.213197969543099</v>
      </c>
      <c r="AZ477" s="4">
        <v>22.673434856176002</v>
      </c>
      <c r="BA477" s="4">
        <v>32.656514382402698</v>
      </c>
      <c r="BB477" s="38">
        <v>1082</v>
      </c>
    </row>
    <row r="478" spans="1:54" x14ac:dyDescent="0.3">
      <c r="A478" s="31" t="s">
        <v>27</v>
      </c>
      <c r="B478" s="5" t="s">
        <v>9</v>
      </c>
      <c r="C478" s="5" t="s">
        <v>4</v>
      </c>
      <c r="D478" s="9">
        <v>98.188385735774304</v>
      </c>
      <c r="E478" s="8">
        <v>72.138589291099393</v>
      </c>
      <c r="F478" s="8">
        <v>15.5927835051546</v>
      </c>
      <c r="G478" s="3">
        <v>1.15979381443299</v>
      </c>
      <c r="H478" s="4">
        <v>2.31958762886598</v>
      </c>
      <c r="I478" s="4">
        <v>2.9639175257732</v>
      </c>
      <c r="J478" s="4">
        <v>1.15979381443299</v>
      </c>
      <c r="K478" s="4">
        <v>1.4175257731958799</v>
      </c>
      <c r="L478" s="4">
        <v>2.7061855670103099</v>
      </c>
      <c r="M478" s="4">
        <v>1.5463917525773201</v>
      </c>
      <c r="N478" s="4">
        <v>2.31958762886598</v>
      </c>
      <c r="O478" s="4">
        <v>2.4484536082474202</v>
      </c>
      <c r="P478" s="4">
        <v>3.7371134020618602</v>
      </c>
      <c r="Q478" s="4">
        <v>1.67525773195876</v>
      </c>
      <c r="R478" s="4">
        <v>2.31958762886598</v>
      </c>
      <c r="S478" s="4">
        <v>2.8350515463917501</v>
      </c>
      <c r="T478" s="4">
        <v>1.9329896907216499</v>
      </c>
      <c r="U478" s="4">
        <v>4.3814432989690699</v>
      </c>
      <c r="V478" s="4">
        <v>2.5773195876288701</v>
      </c>
      <c r="W478" s="4">
        <v>3.47938144329897</v>
      </c>
      <c r="X478" s="4">
        <v>1.0309278350515501</v>
      </c>
      <c r="Y478" s="4">
        <v>3.6082474226804102</v>
      </c>
      <c r="Z478" s="4">
        <v>1.9329896907216499</v>
      </c>
      <c r="AA478" s="4">
        <v>2.5773195876288701</v>
      </c>
      <c r="AB478" s="4">
        <v>0.902061855670103</v>
      </c>
      <c r="AC478" s="4">
        <v>7.6030927835051498</v>
      </c>
      <c r="AD478" s="4">
        <v>1.9329896907216499</v>
      </c>
      <c r="AE478" s="4">
        <v>0.64432989690721698</v>
      </c>
      <c r="AF478" s="4">
        <v>4.3814432989690699</v>
      </c>
      <c r="AG478" s="4">
        <v>4.3814432989690699</v>
      </c>
      <c r="AH478" s="4">
        <v>16.752577319587601</v>
      </c>
      <c r="AI478" s="4">
        <v>12.2422680412371</v>
      </c>
      <c r="AJ478" s="4">
        <v>17.654639175257699</v>
      </c>
      <c r="AK478" s="4">
        <v>25.7731958762887</v>
      </c>
      <c r="AL478" s="4">
        <v>12.6288659793814</v>
      </c>
      <c r="AM478" s="4">
        <v>15.979381443298999</v>
      </c>
      <c r="AN478" s="4">
        <v>26.0309278350515</v>
      </c>
      <c r="AO478" s="4">
        <v>19.845360824742301</v>
      </c>
      <c r="AP478" s="4">
        <v>17.010309278350501</v>
      </c>
      <c r="AQ478" s="4">
        <v>7.7319587628865998</v>
      </c>
      <c r="AR478" s="4">
        <v>22.422680412371101</v>
      </c>
      <c r="AS478" s="4">
        <v>12.2422680412371</v>
      </c>
      <c r="AT478" s="4">
        <v>19.845360824742301</v>
      </c>
      <c r="AU478" s="4">
        <v>10.6958762886598</v>
      </c>
      <c r="AV478" s="4">
        <v>22.293814432989699</v>
      </c>
      <c r="AW478" s="4">
        <v>14.5618556701031</v>
      </c>
      <c r="AX478" s="4">
        <v>10.8247422680412</v>
      </c>
      <c r="AY478" s="4">
        <v>13.5309278350515</v>
      </c>
      <c r="AZ478" s="4">
        <v>16.365979381443299</v>
      </c>
      <c r="BA478" s="4">
        <v>22.809278350515498</v>
      </c>
      <c r="BB478" s="38">
        <v>1057</v>
      </c>
    </row>
    <row r="479" spans="1:54" x14ac:dyDescent="0.3">
      <c r="A479" s="31" t="s">
        <v>27</v>
      </c>
      <c r="B479" s="5" t="s">
        <v>9</v>
      </c>
      <c r="C479" s="5" t="s">
        <v>5</v>
      </c>
      <c r="D479" s="9">
        <v>111.97338195077501</v>
      </c>
      <c r="E479" s="8">
        <v>65.163438001281506</v>
      </c>
      <c r="F479" s="8">
        <v>10.295616717635101</v>
      </c>
      <c r="G479" s="3">
        <v>0.509683995922528</v>
      </c>
      <c r="H479" s="4">
        <v>2.75229357798165</v>
      </c>
      <c r="I479" s="4">
        <v>1.9367991845056101</v>
      </c>
      <c r="J479" s="4">
        <v>0.509683995922528</v>
      </c>
      <c r="K479" s="4">
        <v>0.91743119266055095</v>
      </c>
      <c r="L479" s="4">
        <v>2.1406727828746202</v>
      </c>
      <c r="M479" s="4">
        <v>0.81549439347604502</v>
      </c>
      <c r="N479" s="4">
        <v>1.9367991845056101</v>
      </c>
      <c r="O479" s="4">
        <v>1.7329255861366</v>
      </c>
      <c r="P479" s="4">
        <v>2.1406727828746202</v>
      </c>
      <c r="Q479" s="4">
        <v>0.81549439347604502</v>
      </c>
      <c r="R479" s="4">
        <v>1.1213047910295599</v>
      </c>
      <c r="S479" s="4">
        <v>1.32517838939857</v>
      </c>
      <c r="T479" s="4">
        <v>1.32517838939857</v>
      </c>
      <c r="U479" s="4">
        <v>1.7329255861366</v>
      </c>
      <c r="V479" s="4">
        <v>1.01936799184506</v>
      </c>
      <c r="W479" s="4">
        <v>1.63098878695209</v>
      </c>
      <c r="X479" s="4">
        <v>0.30581039755351702</v>
      </c>
      <c r="Y479" s="4">
        <v>2.5484199796126399</v>
      </c>
      <c r="Z479" s="4">
        <v>1.8348623853210999</v>
      </c>
      <c r="AA479" s="4">
        <v>1.32517838939857</v>
      </c>
      <c r="AB479" s="4">
        <v>0.61162079510703404</v>
      </c>
      <c r="AC479" s="4">
        <v>4.3832823649337396</v>
      </c>
      <c r="AD479" s="4">
        <v>0.91743119266055095</v>
      </c>
      <c r="AE479" s="4">
        <v>0.30581039755351702</v>
      </c>
      <c r="AF479" s="4">
        <v>2.44648318042813</v>
      </c>
      <c r="AG479" s="4">
        <v>2.6503567787971498</v>
      </c>
      <c r="AH479" s="4">
        <v>11.518858307849101</v>
      </c>
      <c r="AI479" s="4">
        <v>9.4801223241590193</v>
      </c>
      <c r="AJ479" s="4">
        <v>14.678899082568799</v>
      </c>
      <c r="AK479" s="4">
        <v>19.164118246687099</v>
      </c>
      <c r="AL479" s="4">
        <v>11.0091743119266</v>
      </c>
      <c r="AM479" s="4">
        <v>11.2130479102956</v>
      </c>
      <c r="AN479" s="4">
        <v>22.1202854230377</v>
      </c>
      <c r="AO479" s="4">
        <v>13.149847094801199</v>
      </c>
      <c r="AP479" s="4">
        <v>12.5382262996942</v>
      </c>
      <c r="AQ479" s="4">
        <v>7.4413863404689096</v>
      </c>
      <c r="AR479" s="4">
        <v>14.9847094801223</v>
      </c>
      <c r="AS479" s="4">
        <v>8.86850152905199</v>
      </c>
      <c r="AT479" s="4">
        <v>15.4943934760449</v>
      </c>
      <c r="AU479" s="4">
        <v>7.6452599388379197</v>
      </c>
      <c r="AV479" s="4">
        <v>20.693170234454598</v>
      </c>
      <c r="AW479" s="4">
        <v>10.397553516819601</v>
      </c>
      <c r="AX479" s="4">
        <v>7.9510703363914397</v>
      </c>
      <c r="AY479" s="4">
        <v>12.7420998980632</v>
      </c>
      <c r="AZ479" s="4">
        <v>12.028542303771699</v>
      </c>
      <c r="BA479" s="4">
        <v>15.902140672782901</v>
      </c>
      <c r="BB479" s="38">
        <v>1097</v>
      </c>
    </row>
    <row r="480" spans="1:54" x14ac:dyDescent="0.3">
      <c r="A480" s="31" t="s">
        <v>27</v>
      </c>
      <c r="B480" s="5" t="s">
        <v>9</v>
      </c>
      <c r="C480" s="5" t="s">
        <v>6</v>
      </c>
      <c r="D480" s="9">
        <v>114.24678436317799</v>
      </c>
      <c r="E480" s="8">
        <v>61.901324155442197</v>
      </c>
      <c r="F480" s="8">
        <v>8.7353324641460208</v>
      </c>
      <c r="G480" s="3">
        <v>1.0430247718383301</v>
      </c>
      <c r="H480" s="4">
        <v>2.21642764015645</v>
      </c>
      <c r="I480" s="4">
        <v>1.1734028683181199</v>
      </c>
      <c r="J480" s="4">
        <v>0.39113428943937401</v>
      </c>
      <c r="K480" s="4">
        <v>1.3037809647979099</v>
      </c>
      <c r="L480" s="4">
        <v>0.78226857887874801</v>
      </c>
      <c r="M480" s="4">
        <v>0.65189048239895697</v>
      </c>
      <c r="N480" s="4">
        <v>1.1734028683181199</v>
      </c>
      <c r="O480" s="4">
        <v>1.1734028683181199</v>
      </c>
      <c r="P480" s="4">
        <v>0.78226857887874801</v>
      </c>
      <c r="Q480" s="4">
        <v>0.52151238591916604</v>
      </c>
      <c r="R480" s="4">
        <v>0.52151238591916604</v>
      </c>
      <c r="S480" s="4">
        <v>1.1734028683181199</v>
      </c>
      <c r="T480" s="4">
        <v>0.91264667535854005</v>
      </c>
      <c r="U480" s="4">
        <v>1.3037809647979099</v>
      </c>
      <c r="V480" s="4">
        <v>0.78226857887874801</v>
      </c>
      <c r="W480" s="4">
        <v>0.91264667535854005</v>
      </c>
      <c r="X480" s="4">
        <v>0.78226857887874801</v>
      </c>
      <c r="Y480" s="4">
        <v>1.5645371577575</v>
      </c>
      <c r="Z480" s="4">
        <v>1.0430247718383301</v>
      </c>
      <c r="AA480" s="4">
        <v>1.0430247718383301</v>
      </c>
      <c r="AB480" s="4">
        <v>0.65189048239895697</v>
      </c>
      <c r="AC480" s="4">
        <v>2.9986962190352</v>
      </c>
      <c r="AD480" s="4">
        <v>0.52151238591916604</v>
      </c>
      <c r="AE480" s="4">
        <v>0.26075619295958302</v>
      </c>
      <c r="AF480" s="4">
        <v>1.6949152542372901</v>
      </c>
      <c r="AG480" s="4">
        <v>1.43415906127771</v>
      </c>
      <c r="AH480" s="4">
        <v>11.6036505867014</v>
      </c>
      <c r="AI480" s="4">
        <v>10.1694915254237</v>
      </c>
      <c r="AJ480" s="4">
        <v>11.2125162972621</v>
      </c>
      <c r="AK480" s="4">
        <v>20.7301173402868</v>
      </c>
      <c r="AL480" s="4">
        <v>9.7783572359843607</v>
      </c>
      <c r="AM480" s="4">
        <v>9.5176010430247704</v>
      </c>
      <c r="AN480" s="4">
        <v>20.078226857887898</v>
      </c>
      <c r="AO480" s="4">
        <v>10.951760104302499</v>
      </c>
      <c r="AP480" s="4">
        <v>12.3859191655802</v>
      </c>
      <c r="AQ480" s="4">
        <v>8.3441981747066496</v>
      </c>
      <c r="AR480" s="4">
        <v>14.3415906127771</v>
      </c>
      <c r="AS480" s="4">
        <v>12.51629726206</v>
      </c>
      <c r="AT480" s="4">
        <v>14.2112125162973</v>
      </c>
      <c r="AU480" s="4">
        <v>6.6492829204693598</v>
      </c>
      <c r="AV480" s="4">
        <v>22.1642764015645</v>
      </c>
      <c r="AW480" s="4">
        <v>10.951760104302499</v>
      </c>
      <c r="AX480" s="4">
        <v>7.1707953063885297</v>
      </c>
      <c r="AY480" s="4">
        <v>13.559322033898299</v>
      </c>
      <c r="AZ480" s="4">
        <v>11.864406779661</v>
      </c>
      <c r="BA480" s="4">
        <v>16.036505867014299</v>
      </c>
      <c r="BB480" s="38">
        <v>793</v>
      </c>
    </row>
    <row r="481" spans="1:54" x14ac:dyDescent="0.3">
      <c r="A481" s="31" t="s">
        <v>27</v>
      </c>
      <c r="B481" s="5" t="s">
        <v>9</v>
      </c>
      <c r="C481" s="5" t="s">
        <v>7</v>
      </c>
      <c r="D481" s="9">
        <v>106.005641025641</v>
      </c>
      <c r="E481" s="8">
        <v>57.556924032624202</v>
      </c>
      <c r="F481" s="8">
        <v>8.8397790055248606</v>
      </c>
      <c r="G481" s="3">
        <v>2.20994475138122</v>
      </c>
      <c r="H481" s="4">
        <v>1.65745856353591</v>
      </c>
      <c r="I481" s="4">
        <v>2.7624309392265198</v>
      </c>
      <c r="J481" s="4">
        <v>0.55248618784530401</v>
      </c>
      <c r="K481" s="4">
        <v>0.55248618784530401</v>
      </c>
      <c r="L481" s="4">
        <v>1.10497237569061</v>
      </c>
      <c r="M481" s="4">
        <v>0.55248618784530401</v>
      </c>
      <c r="N481" s="4">
        <v>0.55248618784530401</v>
      </c>
      <c r="O481" s="4">
        <v>1.10497237569061</v>
      </c>
      <c r="P481" s="4">
        <v>0.55248618784530401</v>
      </c>
      <c r="Q481" s="4">
        <v>0.55248618784530401</v>
      </c>
      <c r="R481" s="4">
        <v>1.10497237569061</v>
      </c>
      <c r="S481" s="4">
        <v>1.65745856353591</v>
      </c>
      <c r="T481" s="4">
        <v>1.65745856353591</v>
      </c>
      <c r="U481" s="4">
        <v>0.55248618784530401</v>
      </c>
      <c r="V481" s="4">
        <v>1.10497237569061</v>
      </c>
      <c r="W481" s="4">
        <v>1.65745856353591</v>
      </c>
      <c r="X481" s="4">
        <v>1.10497237569061</v>
      </c>
      <c r="Y481" s="4">
        <v>1.10497237569061</v>
      </c>
      <c r="Z481" s="4">
        <v>0.55248618784530401</v>
      </c>
      <c r="AA481" s="4">
        <v>0</v>
      </c>
      <c r="AB481" s="4">
        <v>1.10497237569061</v>
      </c>
      <c r="AC481" s="4">
        <v>2.7624309392265198</v>
      </c>
      <c r="AD481" s="4">
        <v>1.65745856353591</v>
      </c>
      <c r="AE481" s="4">
        <v>0.55248618784530401</v>
      </c>
      <c r="AF481" s="4">
        <v>2.20994475138122</v>
      </c>
      <c r="AG481" s="4">
        <v>2.20994475138122</v>
      </c>
      <c r="AH481" s="4">
        <v>10.4972375690608</v>
      </c>
      <c r="AI481" s="4">
        <v>11.602209944751401</v>
      </c>
      <c r="AJ481" s="4">
        <v>13.2596685082873</v>
      </c>
      <c r="AK481" s="4">
        <v>19.337016574585601</v>
      </c>
      <c r="AL481" s="4">
        <v>6.0773480662983399</v>
      </c>
      <c r="AM481" s="4">
        <v>9.94475138121547</v>
      </c>
      <c r="AN481" s="4">
        <v>26.5193370165746</v>
      </c>
      <c r="AO481" s="4">
        <v>10.4972375690608</v>
      </c>
      <c r="AP481" s="4">
        <v>9.94475138121547</v>
      </c>
      <c r="AQ481" s="4">
        <v>3.8674033149171301</v>
      </c>
      <c r="AR481" s="4">
        <v>16.022099447513799</v>
      </c>
      <c r="AS481" s="4">
        <v>13.2596685082873</v>
      </c>
      <c r="AT481" s="4">
        <v>17.1270718232044</v>
      </c>
      <c r="AU481" s="4">
        <v>6.6298342541436499</v>
      </c>
      <c r="AV481" s="4">
        <v>26.5193370165746</v>
      </c>
      <c r="AW481" s="4">
        <v>11.049723756906101</v>
      </c>
      <c r="AX481" s="4">
        <v>4.9723756906077297</v>
      </c>
      <c r="AY481" s="4">
        <v>20.994475138121501</v>
      </c>
      <c r="AZ481" s="4">
        <v>7.1823204419889501</v>
      </c>
      <c r="BA481" s="4">
        <v>16.022099447513799</v>
      </c>
      <c r="BB481" s="38">
        <v>195</v>
      </c>
    </row>
    <row r="482" spans="1:54" x14ac:dyDescent="0.3">
      <c r="A482" s="31" t="s">
        <v>28</v>
      </c>
      <c r="B482" s="5" t="s">
        <v>168</v>
      </c>
      <c r="C482" s="5" t="s">
        <v>168</v>
      </c>
      <c r="D482" s="9">
        <v>75.209369676395994</v>
      </c>
      <c r="E482" s="8">
        <v>76.695209991359505</v>
      </c>
      <c r="F482" s="8">
        <v>23.128107127963801</v>
      </c>
      <c r="G482" s="3">
        <v>1.91571561136811</v>
      </c>
      <c r="H482" s="4">
        <v>7.4737474659240402</v>
      </c>
      <c r="I482" s="4">
        <v>10.2792906067003</v>
      </c>
      <c r="J482" s="4">
        <v>2.4701599878024698</v>
      </c>
      <c r="K482" s="4">
        <v>3.78057993268065</v>
      </c>
      <c r="L482" s="4">
        <v>5.3337889946455901</v>
      </c>
      <c r="M482" s="4">
        <v>4.3700319593997596</v>
      </c>
      <c r="N482" s="4">
        <v>6.5078794896335603</v>
      </c>
      <c r="O482" s="4">
        <v>9.5691221665887696</v>
      </c>
      <c r="P482" s="4">
        <v>7.8785086568580702</v>
      </c>
      <c r="Q482" s="4">
        <v>3.2411330322729701</v>
      </c>
      <c r="R482" s="4">
        <v>8.5198071330412208</v>
      </c>
      <c r="S482" s="4">
        <v>7.0155719609500604</v>
      </c>
      <c r="T482" s="4">
        <v>4.3806205411705097</v>
      </c>
      <c r="U482" s="4">
        <v>9.0203832089438496</v>
      </c>
      <c r="V482" s="4">
        <v>5.8209849632783603</v>
      </c>
      <c r="W482" s="4">
        <v>6.5741564407040496</v>
      </c>
      <c r="X482" s="4">
        <v>2.0009371480448301</v>
      </c>
      <c r="Y482" s="4">
        <v>7.8302858576413197</v>
      </c>
      <c r="Z482" s="4">
        <v>10.340703355685999</v>
      </c>
      <c r="AA482" s="4">
        <v>8.6037215155187994</v>
      </c>
      <c r="AB482" s="4">
        <v>1.7275436684945</v>
      </c>
      <c r="AC482" s="4">
        <v>15.891702244280401</v>
      </c>
      <c r="AD482" s="4">
        <v>5.8140564982362601</v>
      </c>
      <c r="AE482" s="4">
        <v>3.3222777670591701</v>
      </c>
      <c r="AF482" s="4">
        <v>10.3431296709298</v>
      </c>
      <c r="AG482" s="4">
        <v>11.3556847880592</v>
      </c>
      <c r="AH482" s="4">
        <v>17.064730338416801</v>
      </c>
      <c r="AI482" s="4">
        <v>12.517728925267599</v>
      </c>
      <c r="AJ482" s="4">
        <v>20.059364396696498</v>
      </c>
      <c r="AK482" s="4">
        <v>35.3766322455064</v>
      </c>
      <c r="AL482" s="4">
        <v>20.765326105587899</v>
      </c>
      <c r="AM482" s="4">
        <v>25.496379234467</v>
      </c>
      <c r="AN482" s="4">
        <v>38.293992316675002</v>
      </c>
      <c r="AO482" s="4">
        <v>31.218945249333899</v>
      </c>
      <c r="AP482" s="4">
        <v>28.737014594231699</v>
      </c>
      <c r="AQ482" s="4">
        <v>11.893437133628</v>
      </c>
      <c r="AR482" s="4">
        <v>28.972433217470499</v>
      </c>
      <c r="AS482" s="4">
        <v>16.5603473277768</v>
      </c>
      <c r="AT482" s="4">
        <v>27.461307123810499</v>
      </c>
      <c r="AU482" s="4">
        <v>15.432804098443601</v>
      </c>
      <c r="AV482" s="4">
        <v>22.496941656278999</v>
      </c>
      <c r="AW482" s="4">
        <v>22.216428946272298</v>
      </c>
      <c r="AX482" s="4">
        <v>13.244519351661401</v>
      </c>
      <c r="AY482" s="4">
        <v>16.510398571729301</v>
      </c>
      <c r="AZ482" s="4">
        <v>24.3286030822483</v>
      </c>
      <c r="BA482" s="4">
        <v>33.370332002965398</v>
      </c>
      <c r="BB482" s="38">
        <v>2848</v>
      </c>
    </row>
    <row r="483" spans="1:54" x14ac:dyDescent="0.3">
      <c r="A483" s="31" t="s">
        <v>28</v>
      </c>
      <c r="B483" s="5" t="s">
        <v>168</v>
      </c>
      <c r="C483" s="5" t="s">
        <v>1</v>
      </c>
      <c r="D483" s="9">
        <v>36.05303614428</v>
      </c>
      <c r="E483" s="8">
        <v>70.387905126909004</v>
      </c>
      <c r="F483" s="8">
        <v>38.596047687216299</v>
      </c>
      <c r="G483" s="3">
        <v>2.2784730102325601</v>
      </c>
      <c r="H483" s="4">
        <v>9.5473602126286092</v>
      </c>
      <c r="I483" s="4">
        <v>22.199837776391799</v>
      </c>
      <c r="J483" s="4">
        <v>4.5703766879633498</v>
      </c>
      <c r="K483" s="4">
        <v>6.4825348639887199</v>
      </c>
      <c r="L483" s="4">
        <v>9.1676147109231891</v>
      </c>
      <c r="M483" s="4">
        <v>8.3812623725158595</v>
      </c>
      <c r="N483" s="4">
        <v>15.6635802424101</v>
      </c>
      <c r="O483" s="4">
        <v>18.728405591049999</v>
      </c>
      <c r="P483" s="4">
        <v>15.2569734057082</v>
      </c>
      <c r="Q483" s="4">
        <v>7.2554565348978199</v>
      </c>
      <c r="R483" s="4">
        <v>14.524343737293901</v>
      </c>
      <c r="S483" s="4">
        <v>13.358245897181099</v>
      </c>
      <c r="T483" s="4">
        <v>9.5339295451303698</v>
      </c>
      <c r="U483" s="4">
        <v>18.348660089344602</v>
      </c>
      <c r="V483" s="4">
        <v>11.486379723650501</v>
      </c>
      <c r="W483" s="4">
        <v>17.195992916730098</v>
      </c>
      <c r="X483" s="4">
        <v>4.9501221896687797</v>
      </c>
      <c r="Y483" s="4">
        <v>12.2324400595631</v>
      </c>
      <c r="Z483" s="4">
        <v>23.705389115715299</v>
      </c>
      <c r="AA483" s="4">
        <v>17.548877083438999</v>
      </c>
      <c r="AB483" s="4">
        <v>4.5569460204651202</v>
      </c>
      <c r="AC483" s="4">
        <v>24.098565284919001</v>
      </c>
      <c r="AD483" s="4">
        <v>15.6367189074137</v>
      </c>
      <c r="AE483" s="4">
        <v>9.9539670493305099</v>
      </c>
      <c r="AF483" s="4">
        <v>17.9554839201409</v>
      </c>
      <c r="AG483" s="4">
        <v>19.854211428668101</v>
      </c>
      <c r="AH483" s="4">
        <v>23.026482117293899</v>
      </c>
      <c r="AI483" s="4">
        <v>14.537774404792099</v>
      </c>
      <c r="AJ483" s="4">
        <v>19.827350093671601</v>
      </c>
      <c r="AK483" s="4">
        <v>47.464500901423499</v>
      </c>
      <c r="AL483" s="4">
        <v>29.428432976293202</v>
      </c>
      <c r="AM483" s="4">
        <v>31.340591152318499</v>
      </c>
      <c r="AN483" s="4">
        <v>48.210561237336201</v>
      </c>
      <c r="AO483" s="4">
        <v>44.779421054489099</v>
      </c>
      <c r="AP483" s="4">
        <v>41.3214195366455</v>
      </c>
      <c r="AQ483" s="4">
        <v>14.4974824022974</v>
      </c>
      <c r="AR483" s="4">
        <v>36.7241815136857</v>
      </c>
      <c r="AS483" s="4">
        <v>17.629461088428499</v>
      </c>
      <c r="AT483" s="4">
        <v>24.8446256208316</v>
      </c>
      <c r="AU483" s="4">
        <v>20.993447933784399</v>
      </c>
      <c r="AV483" s="4">
        <v>21.0740319387738</v>
      </c>
      <c r="AW483" s="4">
        <v>42.1480638775476</v>
      </c>
      <c r="AX483" s="4">
        <v>25.617547291740699</v>
      </c>
      <c r="AY483" s="4">
        <v>20.2205262628753</v>
      </c>
      <c r="AZ483" s="4">
        <v>34.012240331754803</v>
      </c>
      <c r="BA483" s="4">
        <v>48.197130569837903</v>
      </c>
      <c r="BB483" s="38">
        <v>202</v>
      </c>
    </row>
    <row r="484" spans="1:54" x14ac:dyDescent="0.3">
      <c r="A484" s="31" t="s">
        <v>28</v>
      </c>
      <c r="B484" s="5" t="s">
        <v>168</v>
      </c>
      <c r="C484" s="5" t="s">
        <v>2</v>
      </c>
      <c r="D484" s="9">
        <v>51.2517133501863</v>
      </c>
      <c r="E484" s="8">
        <v>73.288481854785701</v>
      </c>
      <c r="F484" s="8">
        <v>28.664910285872999</v>
      </c>
      <c r="G484" s="3">
        <v>3.19441985592593</v>
      </c>
      <c r="H484" s="4">
        <v>14.6547260757778</v>
      </c>
      <c r="I484" s="4">
        <v>13.2856889946667</v>
      </c>
      <c r="J484" s="4">
        <v>3.7307188993756601</v>
      </c>
      <c r="K484" s="4">
        <v>5.7442978461693102</v>
      </c>
      <c r="L484" s="4">
        <v>6.0124473678941799</v>
      </c>
      <c r="M484" s="4">
        <v>7.6496339707301599</v>
      </c>
      <c r="N484" s="4">
        <v>8.1859330141798896</v>
      </c>
      <c r="O484" s="4">
        <v>13.633791866137599</v>
      </c>
      <c r="P484" s="4">
        <v>11.6485023918307</v>
      </c>
      <c r="Q484" s="4">
        <v>3.08617703369312</v>
      </c>
      <c r="R484" s="4">
        <v>12.3729976072593</v>
      </c>
      <c r="S484" s="4">
        <v>10.4676614826984</v>
      </c>
      <c r="T484" s="4">
        <v>4.6434102867830704</v>
      </c>
      <c r="U484" s="4">
        <v>10.735811004423301</v>
      </c>
      <c r="V484" s="4">
        <v>10.0113157889947</v>
      </c>
      <c r="W484" s="4">
        <v>7.1932882770264603</v>
      </c>
      <c r="X484" s="4">
        <v>2.0935322965396801</v>
      </c>
      <c r="Y484" s="4">
        <v>12.1848014352804</v>
      </c>
      <c r="Z484" s="4">
        <v>13.2856889946667</v>
      </c>
      <c r="AA484" s="4">
        <v>12.829343300963</v>
      </c>
      <c r="AB484" s="4">
        <v>2.8180275119682499</v>
      </c>
      <c r="AC484" s="4">
        <v>24.289649520814802</v>
      </c>
      <c r="AD484" s="4">
        <v>7.8378301427089898</v>
      </c>
      <c r="AE484" s="4">
        <v>4.9115598085079402</v>
      </c>
      <c r="AF484" s="4">
        <v>17.472753587745999</v>
      </c>
      <c r="AG484" s="4">
        <v>12.452950957005299</v>
      </c>
      <c r="AH484" s="4">
        <v>18.7052583741376</v>
      </c>
      <c r="AI484" s="4">
        <v>13.9302308603492</v>
      </c>
      <c r="AJ484" s="4">
        <v>25.282294257968299</v>
      </c>
      <c r="AK484" s="4">
        <v>49.731850478275099</v>
      </c>
      <c r="AL484" s="4">
        <v>26.759574161312202</v>
      </c>
      <c r="AM484" s="4">
        <v>31.8593301417989</v>
      </c>
      <c r="AN484" s="4">
        <v>53.570812199883598</v>
      </c>
      <c r="AO484" s="4">
        <v>43.587785883375702</v>
      </c>
      <c r="AP484" s="4">
        <v>40.849711721153398</v>
      </c>
      <c r="AQ484" s="4">
        <v>15.0028289472487</v>
      </c>
      <c r="AR484" s="4">
        <v>43.667739233121701</v>
      </c>
      <c r="AS484" s="4">
        <v>22.036210524783101</v>
      </c>
      <c r="AT484" s="4">
        <v>32.395629185248701</v>
      </c>
      <c r="AU484" s="4">
        <v>22.196117224275099</v>
      </c>
      <c r="AV484" s="4">
        <v>18.921744018603199</v>
      </c>
      <c r="AW484" s="4">
        <v>28.180275119682499</v>
      </c>
      <c r="AX484" s="4">
        <v>14.4665299037989</v>
      </c>
      <c r="AY484" s="4">
        <v>17.2845574157672</v>
      </c>
      <c r="AZ484" s="4">
        <v>31.4029844480952</v>
      </c>
      <c r="BA484" s="4">
        <v>48.927401913100503</v>
      </c>
      <c r="BB484" s="38">
        <v>181</v>
      </c>
    </row>
    <row r="485" spans="1:54" x14ac:dyDescent="0.3">
      <c r="A485" s="31" t="s">
        <v>28</v>
      </c>
      <c r="B485" s="5" t="s">
        <v>168</v>
      </c>
      <c r="C485" s="5" t="s">
        <v>3</v>
      </c>
      <c r="D485" s="9">
        <v>57.720491167061297</v>
      </c>
      <c r="E485" s="8">
        <v>77.020736704187399</v>
      </c>
      <c r="F485" s="8">
        <v>31.3368387206866</v>
      </c>
      <c r="G485" s="3">
        <v>1.6937249104152501</v>
      </c>
      <c r="H485" s="4">
        <v>8.1163019733738899</v>
      </c>
      <c r="I485" s="4">
        <v>14.117497323331801</v>
      </c>
      <c r="J485" s="4">
        <v>1.6234946249151301</v>
      </c>
      <c r="K485" s="4">
        <v>4.0242069951386599</v>
      </c>
      <c r="L485" s="4">
        <v>7.6937491091714101</v>
      </c>
      <c r="M485" s="4">
        <v>4.2360690028407797</v>
      </c>
      <c r="N485" s="4">
        <v>7.41048566476739</v>
      </c>
      <c r="O485" s="4">
        <v>12.421430110513</v>
      </c>
      <c r="P485" s="4">
        <v>10.373040318991899</v>
      </c>
      <c r="Q485" s="4">
        <v>4.7288521525433902</v>
      </c>
      <c r="R485" s="4">
        <v>12.703522403715301</v>
      </c>
      <c r="S485" s="4">
        <v>9.5981648760870204</v>
      </c>
      <c r="T485" s="4">
        <v>4.8704838747453998</v>
      </c>
      <c r="U485" s="4">
        <v>13.268878141321499</v>
      </c>
      <c r="V485" s="4">
        <v>6.6332679194589996</v>
      </c>
      <c r="W485" s="4">
        <v>7.9044399656717701</v>
      </c>
      <c r="X485" s="4">
        <v>2.25790949681975</v>
      </c>
      <c r="Y485" s="4">
        <v>10.7967643343961</v>
      </c>
      <c r="Z485" s="4">
        <v>12.352370976214701</v>
      </c>
      <c r="AA485" s="4">
        <v>11.151429215502001</v>
      </c>
      <c r="AB485" s="4">
        <v>1.05813888730887</v>
      </c>
      <c r="AC485" s="4">
        <v>19.4772508941745</v>
      </c>
      <c r="AD485" s="4">
        <v>5.4346684611498901</v>
      </c>
      <c r="AE485" s="4">
        <v>2.1174489258195099</v>
      </c>
      <c r="AF485" s="4">
        <v>12.4928315472149</v>
      </c>
      <c r="AG485" s="4">
        <v>13.975865601129801</v>
      </c>
      <c r="AH485" s="4">
        <v>23.8490958632085</v>
      </c>
      <c r="AI485" s="4">
        <v>14.6079381706309</v>
      </c>
      <c r="AJ485" s="4">
        <v>27.171000003345899</v>
      </c>
      <c r="AK485" s="4">
        <v>43.544064521094</v>
      </c>
      <c r="AL485" s="4">
        <v>27.5256648844518</v>
      </c>
      <c r="AM485" s="4">
        <v>36.207322595431997</v>
      </c>
      <c r="AN485" s="4">
        <v>43.615465957795799</v>
      </c>
      <c r="AO485" s="4">
        <v>39.0996469641563</v>
      </c>
      <c r="AP485" s="4">
        <v>35.146841405719599</v>
      </c>
      <c r="AQ485" s="4">
        <v>15.386327067141</v>
      </c>
      <c r="AR485" s="4">
        <v>34.087531367208904</v>
      </c>
      <c r="AS485" s="4">
        <v>20.820995528290901</v>
      </c>
      <c r="AT485" s="4">
        <v>36.915481206442003</v>
      </c>
      <c r="AU485" s="4">
        <v>18.7012043000679</v>
      </c>
      <c r="AV485" s="4">
        <v>24.9809784896228</v>
      </c>
      <c r="AW485" s="4">
        <v>22.0898252721002</v>
      </c>
      <c r="AX485" s="4">
        <v>18.207249999163501</v>
      </c>
      <c r="AY485" s="4">
        <v>19.340303776779599</v>
      </c>
      <c r="AZ485" s="4">
        <v>30.0656666744738</v>
      </c>
      <c r="BA485" s="4">
        <v>39.309166669454903</v>
      </c>
      <c r="BB485" s="38">
        <v>417</v>
      </c>
    </row>
    <row r="486" spans="1:54" x14ac:dyDescent="0.3">
      <c r="A486" s="31" t="s">
        <v>28</v>
      </c>
      <c r="B486" s="5" t="s">
        <v>168</v>
      </c>
      <c r="C486" s="5" t="s">
        <v>4</v>
      </c>
      <c r="D486" s="9">
        <v>96.066302855369599</v>
      </c>
      <c r="E486" s="8">
        <v>71.2668166777176</v>
      </c>
      <c r="F486" s="8">
        <v>16.269446295362901</v>
      </c>
      <c r="G486" s="3">
        <v>1.587056703125</v>
      </c>
      <c r="H486" s="4">
        <v>3.7036299751344099</v>
      </c>
      <c r="I486" s="4">
        <v>4.49690949277554</v>
      </c>
      <c r="J486" s="4">
        <v>1.41071706944444</v>
      </c>
      <c r="K486" s="4">
        <v>2.3587292259184598</v>
      </c>
      <c r="L486" s="4">
        <v>3.4609763533826201</v>
      </c>
      <c r="M486" s="4">
        <v>2.1381802668570802</v>
      </c>
      <c r="N486" s="4">
        <v>3.3288460450828898</v>
      </c>
      <c r="O486" s="4">
        <v>4.8937980855174699</v>
      </c>
      <c r="P486" s="4">
        <v>3.8799696088149598</v>
      </c>
      <c r="Q486" s="4">
        <v>2.2044942549283202</v>
      </c>
      <c r="R486" s="4">
        <v>4.1000209000336003</v>
      </c>
      <c r="S486" s="4">
        <v>3.6373159870631699</v>
      </c>
      <c r="T486" s="4">
        <v>3.17411340625</v>
      </c>
      <c r="U486" s="4">
        <v>5.1364517072692601</v>
      </c>
      <c r="V486" s="4">
        <v>2.5792781849798398</v>
      </c>
      <c r="W486" s="4">
        <v>3.0861924233310898</v>
      </c>
      <c r="X486" s="4">
        <v>1.60916136581541</v>
      </c>
      <c r="Y486" s="4">
        <v>5.2027656953405002</v>
      </c>
      <c r="Z486" s="4">
        <v>5.6212612829301101</v>
      </c>
      <c r="AA486" s="4">
        <v>3.4388716906922001</v>
      </c>
      <c r="AB486" s="4">
        <v>0.88169816840277804</v>
      </c>
      <c r="AC486" s="4">
        <v>10.228694089157701</v>
      </c>
      <c r="AD486" s="4">
        <v>2.0060499585573499</v>
      </c>
      <c r="AE486" s="4">
        <v>1.0801424647737501</v>
      </c>
      <c r="AF486" s="4">
        <v>4.9822167362791197</v>
      </c>
      <c r="AG486" s="4">
        <v>7.6494159041778698</v>
      </c>
      <c r="AH486" s="4">
        <v>11.9272694414203</v>
      </c>
      <c r="AI486" s="4">
        <v>13.117437551803301</v>
      </c>
      <c r="AJ486" s="4">
        <v>19.356136386536701</v>
      </c>
      <c r="AK486" s="4">
        <v>28.240427394321198</v>
      </c>
      <c r="AL486" s="4">
        <v>15.850453039930599</v>
      </c>
      <c r="AM486" s="4">
        <v>18.7377034990479</v>
      </c>
      <c r="AN486" s="4">
        <v>28.1077994181788</v>
      </c>
      <c r="AO486" s="4">
        <v>22.7503010840054</v>
      </c>
      <c r="AP486" s="4">
        <v>18.186579935315901</v>
      </c>
      <c r="AQ486" s="4">
        <v>9.2148656124552009</v>
      </c>
      <c r="AR486" s="4">
        <v>22.177570525425601</v>
      </c>
      <c r="AS486" s="4">
        <v>13.3595935057124</v>
      </c>
      <c r="AT486" s="4">
        <v>23.0592686938284</v>
      </c>
      <c r="AU486" s="4">
        <v>10.603975687051999</v>
      </c>
      <c r="AV486" s="4">
        <v>25.661646877184101</v>
      </c>
      <c r="AW486" s="4">
        <v>16.6442302254144</v>
      </c>
      <c r="AX486" s="4">
        <v>8.3994814321236593</v>
      </c>
      <c r="AY486" s="4">
        <v>13.623854122311799</v>
      </c>
      <c r="AZ486" s="4">
        <v>17.922816986559098</v>
      </c>
      <c r="BA486" s="4">
        <v>22.3765124896393</v>
      </c>
      <c r="BB486" s="38">
        <v>538</v>
      </c>
    </row>
    <row r="487" spans="1:54" x14ac:dyDescent="0.3">
      <c r="A487" s="31" t="s">
        <v>28</v>
      </c>
      <c r="B487" s="5" t="s">
        <v>168</v>
      </c>
      <c r="C487" s="5" t="s">
        <v>5</v>
      </c>
      <c r="D487" s="9">
        <v>110.492940309498</v>
      </c>
      <c r="E487" s="8">
        <v>65.319042771733905</v>
      </c>
      <c r="F487" s="8">
        <v>10.003768874235799</v>
      </c>
      <c r="G487" s="3">
        <v>1.1969397789986</v>
      </c>
      <c r="H487" s="4">
        <v>2.8994864838877099</v>
      </c>
      <c r="I487" s="4">
        <v>3.4498117669299599</v>
      </c>
      <c r="J487" s="4">
        <v>1.5873245627044199</v>
      </c>
      <c r="K487" s="4">
        <v>2.1152906671707901</v>
      </c>
      <c r="L487" s="4">
        <v>2.41623873657309</v>
      </c>
      <c r="M487" s="4">
        <v>1.4721024205197299</v>
      </c>
      <c r="N487" s="4">
        <v>2.0258539528672799</v>
      </c>
      <c r="O487" s="4">
        <v>2.8994864838877099</v>
      </c>
      <c r="P487" s="4">
        <v>2.1152906671707901</v>
      </c>
      <c r="Q487" s="4">
        <v>1.1264359939656801</v>
      </c>
      <c r="R487" s="4">
        <v>2.0705723100190299</v>
      </c>
      <c r="S487" s="4">
        <v>1.1969397789986</v>
      </c>
      <c r="T487" s="4">
        <v>2.5314608787577701</v>
      </c>
      <c r="U487" s="4">
        <v>2.3457349515401602</v>
      </c>
      <c r="V487" s="4">
        <v>1.24165813615036</v>
      </c>
      <c r="W487" s="4">
        <v>2.0895052392896201</v>
      </c>
      <c r="X487" s="4">
        <v>0.643188246651059</v>
      </c>
      <c r="Y487" s="4">
        <v>1.6320429198561699</v>
      </c>
      <c r="Z487" s="4">
        <v>3.0370678046482702</v>
      </c>
      <c r="AA487" s="4">
        <v>2.2081536307795999</v>
      </c>
      <c r="AB487" s="4">
        <v>0.13758132076056301</v>
      </c>
      <c r="AC487" s="4">
        <v>7.9847674199791303</v>
      </c>
      <c r="AD487" s="4">
        <v>2.5056754508766002</v>
      </c>
      <c r="AE487" s="4">
        <v>1.1264359939656801</v>
      </c>
      <c r="AF487" s="4">
        <v>2.7619051631271399</v>
      </c>
      <c r="AG487" s="4">
        <v>6.6760317481011304</v>
      </c>
      <c r="AH487" s="4">
        <v>12.182710827829</v>
      </c>
      <c r="AI487" s="4">
        <v>8.1378554207049891</v>
      </c>
      <c r="AJ487" s="4">
        <v>12.825899074480001</v>
      </c>
      <c r="AK487" s="4">
        <v>18.5509420079172</v>
      </c>
      <c r="AL487" s="4">
        <v>11.063127332473901</v>
      </c>
      <c r="AM487" s="4">
        <v>15.828527269892399</v>
      </c>
      <c r="AN487" s="4">
        <v>23.687793799771001</v>
      </c>
      <c r="AO487" s="4">
        <v>16.423570910086401</v>
      </c>
      <c r="AP487" s="4">
        <v>17.617084439779699</v>
      </c>
      <c r="AQ487" s="4">
        <v>8.8962658095407292</v>
      </c>
      <c r="AR487" s="4">
        <v>15.034052705259599</v>
      </c>
      <c r="AS487" s="4">
        <v>11.037341904592701</v>
      </c>
      <c r="AT487" s="4">
        <v>22.356698949317099</v>
      </c>
      <c r="AU487" s="4">
        <v>8.5763848108678502</v>
      </c>
      <c r="AV487" s="4">
        <v>22.391138558552999</v>
      </c>
      <c r="AW487" s="4">
        <v>10.646957120886899</v>
      </c>
      <c r="AX487" s="4">
        <v>5.8179058970459998</v>
      </c>
      <c r="AY487" s="4">
        <v>13.2489217846776</v>
      </c>
      <c r="AZ487" s="4">
        <v>15.8027418420112</v>
      </c>
      <c r="BA487" s="4">
        <v>17.8338237269279</v>
      </c>
      <c r="BB487" s="38">
        <v>800</v>
      </c>
    </row>
    <row r="488" spans="1:54" x14ac:dyDescent="0.3">
      <c r="A488" s="31" t="s">
        <v>28</v>
      </c>
      <c r="B488" s="5" t="s">
        <v>168</v>
      </c>
      <c r="C488" s="5" t="s">
        <v>6</v>
      </c>
      <c r="D488" s="9">
        <v>115.761990180593</v>
      </c>
      <c r="E488" s="8">
        <v>64.009007086594394</v>
      </c>
      <c r="F488" s="8">
        <v>8.6408317480500596</v>
      </c>
      <c r="G488" s="3">
        <v>1.12254522589987</v>
      </c>
      <c r="H488" s="4">
        <v>2.1446287878606598</v>
      </c>
      <c r="I488" s="4">
        <v>1.1918485915352499</v>
      </c>
      <c r="J488" s="4">
        <v>2.1446287878606598</v>
      </c>
      <c r="K488" s="4">
        <v>0.91812851350771796</v>
      </c>
      <c r="L488" s="4">
        <v>1.53137865068419</v>
      </c>
      <c r="M488" s="4">
        <v>0.952780196325407</v>
      </c>
      <c r="N488" s="4">
        <v>1.5660303335018799</v>
      </c>
      <c r="O488" s="4">
        <v>1.53137865068419</v>
      </c>
      <c r="P488" s="4">
        <v>0.952780196325407</v>
      </c>
      <c r="Q488" s="4">
        <v>0.91812851350771796</v>
      </c>
      <c r="R488" s="4">
        <v>1.77044704589403</v>
      </c>
      <c r="S488" s="4">
        <v>1.29231025547434</v>
      </c>
      <c r="T488" s="4">
        <v>1.4967269678665001</v>
      </c>
      <c r="U488" s="4">
        <v>1.7357953630763501</v>
      </c>
      <c r="V488" s="4">
        <v>0.61325013717647103</v>
      </c>
      <c r="W488" s="4">
        <v>1.3269619382920299</v>
      </c>
      <c r="X488" s="4">
        <v>0.408833424784314</v>
      </c>
      <c r="Y488" s="4">
        <v>1.8709087098331201</v>
      </c>
      <c r="Z488" s="4">
        <v>2.3490455002528199</v>
      </c>
      <c r="AA488" s="4">
        <v>1.39626530392741</v>
      </c>
      <c r="AB488" s="4">
        <v>0.57859845435878199</v>
      </c>
      <c r="AC488" s="4">
        <v>3.7106591213625402</v>
      </c>
      <c r="AD488" s="4">
        <v>0.952780196325407</v>
      </c>
      <c r="AE488" s="4">
        <v>0.57859845435878199</v>
      </c>
      <c r="AF488" s="4">
        <v>2.4841588470096001</v>
      </c>
      <c r="AG488" s="4">
        <v>6.0250529387976597</v>
      </c>
      <c r="AH488" s="4">
        <v>12.6493824767159</v>
      </c>
      <c r="AI488" s="4">
        <v>9.4896568959223995</v>
      </c>
      <c r="AJ488" s="4">
        <v>11.3952172885732</v>
      </c>
      <c r="AK488" s="4">
        <v>15.268654670482301</v>
      </c>
      <c r="AL488" s="4">
        <v>9.4238469148010005</v>
      </c>
      <c r="AM488" s="4">
        <v>12.2821875037772</v>
      </c>
      <c r="AN488" s="4">
        <v>20.8537158861919</v>
      </c>
      <c r="AO488" s="4">
        <v>11.3952172885732</v>
      </c>
      <c r="AP488" s="4">
        <v>11.329407307451801</v>
      </c>
      <c r="AQ488" s="4">
        <v>6.5966646241284899</v>
      </c>
      <c r="AR488" s="4">
        <v>12.2093907536279</v>
      </c>
      <c r="AS488" s="4">
        <v>9.1882719041051306</v>
      </c>
      <c r="AT488" s="4">
        <v>20.656285942827701</v>
      </c>
      <c r="AU488" s="4">
        <v>8.4364150356579106</v>
      </c>
      <c r="AV488" s="4">
        <v>22.821592875450101</v>
      </c>
      <c r="AW488" s="4">
        <v>11.156148893363399</v>
      </c>
      <c r="AX488" s="4">
        <v>5.2731960703504397</v>
      </c>
      <c r="AY488" s="4">
        <v>14.9361113803613</v>
      </c>
      <c r="AZ488" s="4">
        <v>12.212884138141799</v>
      </c>
      <c r="BA488" s="4">
        <v>13.875882751068801</v>
      </c>
      <c r="BB488" s="38">
        <v>537</v>
      </c>
    </row>
    <row r="489" spans="1:54" x14ac:dyDescent="0.3">
      <c r="A489" s="31" t="s">
        <v>28</v>
      </c>
      <c r="B489" s="5" t="s">
        <v>168</v>
      </c>
      <c r="C489" s="5" t="s">
        <v>7</v>
      </c>
      <c r="D489" s="9">
        <v>125.56035543451701</v>
      </c>
      <c r="E489" s="8">
        <v>52.424753668357198</v>
      </c>
      <c r="F489" s="8">
        <v>6.2883137823007997</v>
      </c>
      <c r="G489" s="3">
        <v>0.51817099847058801</v>
      </c>
      <c r="H489" s="4">
        <v>1.15402855676604</v>
      </c>
      <c r="I489" s="4">
        <v>1.15402855676604</v>
      </c>
      <c r="J489" s="4">
        <v>0.63585755829545498</v>
      </c>
      <c r="K489" s="4">
        <v>0.51817099847058801</v>
      </c>
      <c r="L489" s="4">
        <v>2.8262281120026702</v>
      </c>
      <c r="M489" s="4">
        <v>0</v>
      </c>
      <c r="N489" s="4">
        <v>0.63585755829545498</v>
      </c>
      <c r="O489" s="4">
        <v>1.67219955523663</v>
      </c>
      <c r="P489" s="4">
        <v>1.15402855676604</v>
      </c>
      <c r="Q489" s="4">
        <v>0</v>
      </c>
      <c r="R489" s="4">
        <v>1.7898861150615</v>
      </c>
      <c r="S489" s="4">
        <v>0.51817099847058801</v>
      </c>
      <c r="T489" s="4">
        <v>0.63585755829545498</v>
      </c>
      <c r="U489" s="4">
        <v>1.90757267488636</v>
      </c>
      <c r="V489" s="4">
        <v>0</v>
      </c>
      <c r="W489" s="4">
        <v>1.03634199694118</v>
      </c>
      <c r="X489" s="4">
        <v>0</v>
      </c>
      <c r="Y489" s="4">
        <v>0.51817099847058801</v>
      </c>
      <c r="Z489" s="4">
        <v>0.63585755829545498</v>
      </c>
      <c r="AA489" s="4">
        <v>1.15402855676604</v>
      </c>
      <c r="AB489" s="4">
        <v>0.51817099847058801</v>
      </c>
      <c r="AC489" s="4">
        <v>2.42574367335695</v>
      </c>
      <c r="AD489" s="4">
        <v>0</v>
      </c>
      <c r="AE489" s="4">
        <v>0</v>
      </c>
      <c r="AF489" s="4">
        <v>0.51817099847058801</v>
      </c>
      <c r="AG489" s="4">
        <v>6.1232024633048097</v>
      </c>
      <c r="AH489" s="4">
        <v>4.6161142270641697</v>
      </c>
      <c r="AI489" s="4">
        <v>8.1256246565334198</v>
      </c>
      <c r="AJ489" s="4">
        <v>7.7251402178876996</v>
      </c>
      <c r="AK489" s="4">
        <v>10.2685704510695</v>
      </c>
      <c r="AL489" s="4">
        <v>5.8175675430013403</v>
      </c>
      <c r="AM489" s="4">
        <v>10.503943570719301</v>
      </c>
      <c r="AN489" s="4">
        <v>24.5173975709078</v>
      </c>
      <c r="AO489" s="4">
        <v>9.6327128927740606</v>
      </c>
      <c r="AP489" s="4">
        <v>8.8791687746537402</v>
      </c>
      <c r="AQ489" s="4">
        <v>3.34439911047326</v>
      </c>
      <c r="AR489" s="4">
        <v>11.3049124480107</v>
      </c>
      <c r="AS489" s="4">
        <v>10.904428009365001</v>
      </c>
      <c r="AT489" s="4">
        <v>16.674570793195201</v>
      </c>
      <c r="AU489" s="4">
        <v>3.7448835491189798</v>
      </c>
      <c r="AV489" s="4">
        <v>22.609824896021401</v>
      </c>
      <c r="AW489" s="4">
        <v>8.6437956550040091</v>
      </c>
      <c r="AX489" s="4">
        <v>3.34439911047326</v>
      </c>
      <c r="AY489" s="4">
        <v>12.6943141244265</v>
      </c>
      <c r="AZ489" s="4">
        <v>8.3609977761831598</v>
      </c>
      <c r="BA489" s="4">
        <v>11.069539328361</v>
      </c>
      <c r="BB489" s="38">
        <v>173</v>
      </c>
    </row>
    <row r="490" spans="1:54" x14ac:dyDescent="0.3">
      <c r="A490" s="31" t="s">
        <v>28</v>
      </c>
      <c r="B490" s="5" t="s">
        <v>8</v>
      </c>
      <c r="C490" s="5" t="s">
        <v>168</v>
      </c>
      <c r="D490" s="9">
        <v>65.715458019132598</v>
      </c>
      <c r="E490" s="8">
        <v>79.269528317869799</v>
      </c>
      <c r="F490" s="8">
        <v>27.604648208560398</v>
      </c>
      <c r="G490" s="3">
        <v>3.2550053707184099</v>
      </c>
      <c r="H490" s="4">
        <v>9.3981897021472403</v>
      </c>
      <c r="I490" s="4">
        <v>12.6939393982822</v>
      </c>
      <c r="J490" s="4">
        <v>3.5774630386049302</v>
      </c>
      <c r="K490" s="4">
        <v>5.8089497111555497</v>
      </c>
      <c r="L490" s="4">
        <v>7.2060793713470099</v>
      </c>
      <c r="M490" s="4">
        <v>6.6588380984874496</v>
      </c>
      <c r="N490" s="4">
        <v>7.8362425102854001</v>
      </c>
      <c r="O490" s="4">
        <v>10.794304321249999</v>
      </c>
      <c r="P490" s="4">
        <v>9.4202374033232594</v>
      </c>
      <c r="Q490" s="4">
        <v>3.5492239384372501</v>
      </c>
      <c r="R490" s="4">
        <v>10.3824053019276</v>
      </c>
      <c r="S490" s="4">
        <v>8.9005953494487091</v>
      </c>
      <c r="T490" s="4">
        <v>6.42242453898543</v>
      </c>
      <c r="U490" s="4">
        <v>10.8765030483801</v>
      </c>
      <c r="V490" s="4">
        <v>6.5079206533271696</v>
      </c>
      <c r="W490" s="4">
        <v>8.0214631630773603</v>
      </c>
      <c r="X490" s="4">
        <v>2.70217132087499</v>
      </c>
      <c r="Y490" s="4">
        <v>8.1657238200320492</v>
      </c>
      <c r="Z490" s="4">
        <v>13.0724305747346</v>
      </c>
      <c r="AA490" s="4">
        <v>11.068669673116201</v>
      </c>
      <c r="AB490" s="4">
        <v>2.3334556465445799</v>
      </c>
      <c r="AC490" s="4">
        <v>18.367870068195099</v>
      </c>
      <c r="AD490" s="4">
        <v>8.3194822694226591</v>
      </c>
      <c r="AE490" s="4">
        <v>3.7284453930258699</v>
      </c>
      <c r="AF490" s="4">
        <v>12.8760476898603</v>
      </c>
      <c r="AG490" s="4">
        <v>14.4604198617956</v>
      </c>
      <c r="AH490" s="4">
        <v>13.178490180469501</v>
      </c>
      <c r="AI490" s="4">
        <v>13.4570663267685</v>
      </c>
      <c r="AJ490" s="4">
        <v>22.140170749023898</v>
      </c>
      <c r="AK490" s="4">
        <v>36.397832687942397</v>
      </c>
      <c r="AL490" s="4">
        <v>24.998121881271501</v>
      </c>
      <c r="AM490" s="4">
        <v>32.192416949817598</v>
      </c>
      <c r="AN490" s="4">
        <v>42.316769509593698</v>
      </c>
      <c r="AO490" s="4">
        <v>36.397009868776003</v>
      </c>
      <c r="AP490" s="4">
        <v>33.405944627815302</v>
      </c>
      <c r="AQ490" s="4">
        <v>13.558062278935701</v>
      </c>
      <c r="AR490" s="4">
        <v>32.125371646852699</v>
      </c>
      <c r="AS490" s="4">
        <v>19.633381454376899</v>
      </c>
      <c r="AT490" s="4">
        <v>33.748154149578802</v>
      </c>
      <c r="AU490" s="4">
        <v>17.358591243265501</v>
      </c>
      <c r="AV490" s="4">
        <v>22.245385668497001</v>
      </c>
      <c r="AW490" s="4">
        <v>22.339802885170499</v>
      </c>
      <c r="AX490" s="4">
        <v>14.6347879721756</v>
      </c>
      <c r="AY490" s="4">
        <v>20.6482978015115</v>
      </c>
      <c r="AZ490" s="4">
        <v>29.300816581116401</v>
      </c>
      <c r="BA490" s="4">
        <v>34.924770213250497</v>
      </c>
      <c r="BB490" s="38">
        <v>1557</v>
      </c>
    </row>
    <row r="491" spans="1:54" x14ac:dyDescent="0.3">
      <c r="A491" s="31" t="s">
        <v>28</v>
      </c>
      <c r="B491" s="5" t="s">
        <v>8</v>
      </c>
      <c r="C491" s="5" t="s">
        <v>1</v>
      </c>
      <c r="D491" s="9">
        <v>16.102255639097699</v>
      </c>
      <c r="E491" s="8">
        <v>70.102036526598695</v>
      </c>
      <c r="F491" s="8">
        <v>50.387596899224803</v>
      </c>
      <c r="G491" s="3">
        <v>4.6511627906976702</v>
      </c>
      <c r="H491" s="4">
        <v>13.178294573643401</v>
      </c>
      <c r="I491" s="4">
        <v>24.806201550387598</v>
      </c>
      <c r="J491" s="4">
        <v>7.75193798449612</v>
      </c>
      <c r="K491" s="4">
        <v>10.077519379845</v>
      </c>
      <c r="L491" s="4">
        <v>12.403100775193799</v>
      </c>
      <c r="M491" s="4">
        <v>13.953488372093</v>
      </c>
      <c r="N491" s="4">
        <v>20.930232558139501</v>
      </c>
      <c r="O491" s="4">
        <v>24.031007751937999</v>
      </c>
      <c r="P491" s="4">
        <v>23.255813953488399</v>
      </c>
      <c r="Q491" s="4">
        <v>10.077519379845</v>
      </c>
      <c r="R491" s="4">
        <v>18.604651162790699</v>
      </c>
      <c r="S491" s="4">
        <v>19.379844961240298</v>
      </c>
      <c r="T491" s="4">
        <v>14.7286821705426</v>
      </c>
      <c r="U491" s="4">
        <v>23.255813953488399</v>
      </c>
      <c r="V491" s="4">
        <v>12.403100775193799</v>
      </c>
      <c r="W491" s="4">
        <v>22.4806201550388</v>
      </c>
      <c r="X491" s="4">
        <v>8.5271317829457391</v>
      </c>
      <c r="Y491" s="4">
        <v>15.503875968992199</v>
      </c>
      <c r="Z491" s="4">
        <v>29.457364341085299</v>
      </c>
      <c r="AA491" s="4">
        <v>26.356589147286801</v>
      </c>
      <c r="AB491" s="4">
        <v>9.3023255813953494</v>
      </c>
      <c r="AC491" s="4">
        <v>28.682170542635699</v>
      </c>
      <c r="AD491" s="4">
        <v>24.031007751937999</v>
      </c>
      <c r="AE491" s="4">
        <v>10.8527131782946</v>
      </c>
      <c r="AF491" s="4">
        <v>24.031007751937999</v>
      </c>
      <c r="AG491" s="4">
        <v>27.906976744186</v>
      </c>
      <c r="AH491" s="4">
        <v>18.604651162790699</v>
      </c>
      <c r="AI491" s="4">
        <v>17.0542635658915</v>
      </c>
      <c r="AJ491" s="4">
        <v>31.007751937984501</v>
      </c>
      <c r="AK491" s="4">
        <v>52.713178294573602</v>
      </c>
      <c r="AL491" s="4">
        <v>37.984496124030997</v>
      </c>
      <c r="AM491" s="4">
        <v>40.310077519379803</v>
      </c>
      <c r="AN491" s="4">
        <v>55.8139534883721</v>
      </c>
      <c r="AO491" s="4">
        <v>50.387596899224803</v>
      </c>
      <c r="AP491" s="4">
        <v>48.062015503875998</v>
      </c>
      <c r="AQ491" s="4">
        <v>21.705426356589101</v>
      </c>
      <c r="AR491" s="4">
        <v>43.410852713178301</v>
      </c>
      <c r="AS491" s="4">
        <v>17.0542635658915</v>
      </c>
      <c r="AT491" s="4">
        <v>31.782945736434101</v>
      </c>
      <c r="AU491" s="4">
        <v>30.232558139534898</v>
      </c>
      <c r="AV491" s="4">
        <v>20.930232558139501</v>
      </c>
      <c r="AW491" s="4">
        <v>41.860465116279101</v>
      </c>
      <c r="AX491" s="4">
        <v>31.782945736434101</v>
      </c>
      <c r="AY491" s="4">
        <v>30.232558139534898</v>
      </c>
      <c r="AZ491" s="4">
        <v>44.1860465116279</v>
      </c>
      <c r="BA491" s="4">
        <v>57.364341085271299</v>
      </c>
      <c r="BB491" s="38">
        <v>133</v>
      </c>
    </row>
    <row r="492" spans="1:54" x14ac:dyDescent="0.3">
      <c r="A492" s="31" t="s">
        <v>28</v>
      </c>
      <c r="B492" s="5" t="s">
        <v>8</v>
      </c>
      <c r="C492" s="5" t="s">
        <v>2</v>
      </c>
      <c r="D492" s="9">
        <v>34.109174311926601</v>
      </c>
      <c r="E492" s="8">
        <v>71.971603892816802</v>
      </c>
      <c r="F492" s="8">
        <v>36.1111111111111</v>
      </c>
      <c r="G492" s="3">
        <v>6.4814814814814801</v>
      </c>
      <c r="H492" s="4">
        <v>19.4444444444444</v>
      </c>
      <c r="I492" s="4">
        <v>16.6666666666667</v>
      </c>
      <c r="J492" s="4">
        <v>4.6296296296296298</v>
      </c>
      <c r="K492" s="4">
        <v>10.185185185185199</v>
      </c>
      <c r="L492" s="4">
        <v>9.2592592592592595</v>
      </c>
      <c r="M492" s="4">
        <v>11.1111111111111</v>
      </c>
      <c r="N492" s="4">
        <v>9.2592592592592595</v>
      </c>
      <c r="O492" s="4">
        <v>12.962962962962999</v>
      </c>
      <c r="P492" s="4">
        <v>14.814814814814801</v>
      </c>
      <c r="Q492" s="4">
        <v>1.8518518518518501</v>
      </c>
      <c r="R492" s="4">
        <v>14.814814814814801</v>
      </c>
      <c r="S492" s="4">
        <v>13.8888888888889</v>
      </c>
      <c r="T492" s="4">
        <v>6.4814814814814801</v>
      </c>
      <c r="U492" s="4">
        <v>12.962962962962999</v>
      </c>
      <c r="V492" s="4">
        <v>12.962962962962999</v>
      </c>
      <c r="W492" s="4">
        <v>10.185185185185199</v>
      </c>
      <c r="X492" s="4">
        <v>2.7777777777777799</v>
      </c>
      <c r="Y492" s="4">
        <v>12.962962962962999</v>
      </c>
      <c r="Z492" s="4">
        <v>16.6666666666667</v>
      </c>
      <c r="AA492" s="4">
        <v>15.7407407407407</v>
      </c>
      <c r="AB492" s="4">
        <v>2.7777777777777799</v>
      </c>
      <c r="AC492" s="4">
        <v>28.703703703703699</v>
      </c>
      <c r="AD492" s="4">
        <v>12.962962962962999</v>
      </c>
      <c r="AE492" s="4">
        <v>5.5555555555555598</v>
      </c>
      <c r="AF492" s="4">
        <v>22.2222222222222</v>
      </c>
      <c r="AG492" s="4">
        <v>12.037037037037001</v>
      </c>
      <c r="AH492" s="4">
        <v>12.962962962962999</v>
      </c>
      <c r="AI492" s="4">
        <v>19.4444444444444</v>
      </c>
      <c r="AJ492" s="4">
        <v>27.7777777777778</v>
      </c>
      <c r="AK492" s="4">
        <v>50.925925925925903</v>
      </c>
      <c r="AL492" s="4">
        <v>35.185185185185198</v>
      </c>
      <c r="AM492" s="4">
        <v>42.592592592592602</v>
      </c>
      <c r="AN492" s="4">
        <v>60.185185185185198</v>
      </c>
      <c r="AO492" s="4">
        <v>54.629629629629598</v>
      </c>
      <c r="AP492" s="4">
        <v>49.074074074074097</v>
      </c>
      <c r="AQ492" s="4">
        <v>15.7407407407407</v>
      </c>
      <c r="AR492" s="4">
        <v>51.851851851851897</v>
      </c>
      <c r="AS492" s="4">
        <v>31.481481481481499</v>
      </c>
      <c r="AT492" s="4">
        <v>40.740740740740698</v>
      </c>
      <c r="AU492" s="4">
        <v>25.925925925925899</v>
      </c>
      <c r="AV492" s="4">
        <v>22.2222222222222</v>
      </c>
      <c r="AW492" s="4">
        <v>27.7777777777778</v>
      </c>
      <c r="AX492" s="4">
        <v>17.592592592592599</v>
      </c>
      <c r="AY492" s="4">
        <v>20.370370370370399</v>
      </c>
      <c r="AZ492" s="4">
        <v>41.6666666666667</v>
      </c>
      <c r="BA492" s="4">
        <v>53.703703703703702</v>
      </c>
      <c r="BB492" s="38">
        <v>109</v>
      </c>
    </row>
    <row r="493" spans="1:54" x14ac:dyDescent="0.3">
      <c r="A493" s="31" t="s">
        <v>28</v>
      </c>
      <c r="B493" s="5" t="s">
        <v>8</v>
      </c>
      <c r="C493" s="5" t="s">
        <v>3</v>
      </c>
      <c r="D493" s="9">
        <v>48.099578059071703</v>
      </c>
      <c r="E493" s="8">
        <v>74.358746478052694</v>
      </c>
      <c r="F493" s="8">
        <v>35.744680851063798</v>
      </c>
      <c r="G493" s="3">
        <v>1.7021276595744701</v>
      </c>
      <c r="H493" s="4">
        <v>8.9361702127659601</v>
      </c>
      <c r="I493" s="4">
        <v>18.7234042553191</v>
      </c>
      <c r="J493" s="4">
        <v>2.12765957446809</v>
      </c>
      <c r="K493" s="4">
        <v>6.3829787234042596</v>
      </c>
      <c r="L493" s="4">
        <v>9.7872340425531892</v>
      </c>
      <c r="M493" s="4">
        <v>6.8085106382978697</v>
      </c>
      <c r="N493" s="4">
        <v>8.0851063829787204</v>
      </c>
      <c r="O493" s="4">
        <v>13.6170212765957</v>
      </c>
      <c r="P493" s="4">
        <v>8.9361702127659601</v>
      </c>
      <c r="Q493" s="4">
        <v>5.5319148936170199</v>
      </c>
      <c r="R493" s="4">
        <v>13.6170212765957</v>
      </c>
      <c r="S493" s="4">
        <v>10.2127659574468</v>
      </c>
      <c r="T493" s="4">
        <v>6.3829787234042596</v>
      </c>
      <c r="U493" s="4">
        <v>15.319148936170199</v>
      </c>
      <c r="V493" s="4">
        <v>5.9574468085106398</v>
      </c>
      <c r="W493" s="4">
        <v>8.5106382978723403</v>
      </c>
      <c r="X493" s="4">
        <v>1.7021276595744701</v>
      </c>
      <c r="Y493" s="4">
        <v>9.7872340425531892</v>
      </c>
      <c r="Z493" s="4">
        <v>15.7446808510638</v>
      </c>
      <c r="AA493" s="4">
        <v>12.7659574468085</v>
      </c>
      <c r="AB493" s="4">
        <v>0.42553191489361702</v>
      </c>
      <c r="AC493" s="4">
        <v>18.7234042553191</v>
      </c>
      <c r="AD493" s="4">
        <v>6.3829787234042596</v>
      </c>
      <c r="AE493" s="4">
        <v>2.5531914893617</v>
      </c>
      <c r="AF493" s="4">
        <v>14.893617021276601</v>
      </c>
      <c r="AG493" s="4">
        <v>17.872340425531899</v>
      </c>
      <c r="AH493" s="4">
        <v>17.872340425531899</v>
      </c>
      <c r="AI493" s="4">
        <v>14.0425531914894</v>
      </c>
      <c r="AJ493" s="4">
        <v>28.510638297872301</v>
      </c>
      <c r="AK493" s="4">
        <v>45.531914893617</v>
      </c>
      <c r="AL493" s="4">
        <v>31.489361702127699</v>
      </c>
      <c r="AM493" s="4">
        <v>42.127659574468098</v>
      </c>
      <c r="AN493" s="4">
        <v>46.808510638297903</v>
      </c>
      <c r="AO493" s="4">
        <v>43.404255319148902</v>
      </c>
      <c r="AP493" s="4">
        <v>38.297872340425499</v>
      </c>
      <c r="AQ493" s="4">
        <v>17.872340425531899</v>
      </c>
      <c r="AR493" s="4">
        <v>36.170212765957402</v>
      </c>
      <c r="AS493" s="4">
        <v>24.255319148936199</v>
      </c>
      <c r="AT493" s="4">
        <v>46.3829787234043</v>
      </c>
      <c r="AU493" s="4">
        <v>18.297872340425499</v>
      </c>
      <c r="AV493" s="4">
        <v>22.978723404255302</v>
      </c>
      <c r="AW493" s="4">
        <v>23.404255319148898</v>
      </c>
      <c r="AX493" s="4">
        <v>17.872340425531899</v>
      </c>
      <c r="AY493" s="4">
        <v>24.680851063829799</v>
      </c>
      <c r="AZ493" s="4">
        <v>33.191489361702097</v>
      </c>
      <c r="BA493" s="4">
        <v>40.425531914893597</v>
      </c>
      <c r="BB493" s="38">
        <v>237</v>
      </c>
    </row>
    <row r="494" spans="1:54" x14ac:dyDescent="0.3">
      <c r="A494" s="31" t="s">
        <v>28</v>
      </c>
      <c r="B494" s="5" t="s">
        <v>8</v>
      </c>
      <c r="C494" s="5" t="s">
        <v>4</v>
      </c>
      <c r="D494" s="9">
        <v>87.179310344827599</v>
      </c>
      <c r="E494" s="8">
        <v>73.755474979747305</v>
      </c>
      <c r="F494" s="8">
        <v>18.75</v>
      </c>
      <c r="G494" s="3">
        <v>3.125</v>
      </c>
      <c r="H494" s="4">
        <v>4.1666666666666696</v>
      </c>
      <c r="I494" s="4">
        <v>7.2916666666666696</v>
      </c>
      <c r="J494" s="4">
        <v>2.7777777777777799</v>
      </c>
      <c r="K494" s="4">
        <v>3.4722222222222201</v>
      </c>
      <c r="L494" s="4">
        <v>4.8611111111111098</v>
      </c>
      <c r="M494" s="4">
        <v>3.8194444444444402</v>
      </c>
      <c r="N494" s="4">
        <v>3.8194444444444402</v>
      </c>
      <c r="O494" s="4">
        <v>7.2916666666666696</v>
      </c>
      <c r="P494" s="4">
        <v>4.5138888888888902</v>
      </c>
      <c r="Q494" s="4">
        <v>2.7777777777777799</v>
      </c>
      <c r="R494" s="4">
        <v>7.2916666666666696</v>
      </c>
      <c r="S494" s="4">
        <v>5.2083333333333304</v>
      </c>
      <c r="T494" s="4">
        <v>6.25</v>
      </c>
      <c r="U494" s="4">
        <v>6.5972222222222197</v>
      </c>
      <c r="V494" s="4">
        <v>3.125</v>
      </c>
      <c r="W494" s="4">
        <v>4.5138888888888902</v>
      </c>
      <c r="X494" s="4">
        <v>2.7777777777777799</v>
      </c>
      <c r="Y494" s="4">
        <v>5.5555555555555598</v>
      </c>
      <c r="Z494" s="4">
        <v>8.3333333333333304</v>
      </c>
      <c r="AA494" s="4">
        <v>5.2083333333333304</v>
      </c>
      <c r="AB494" s="4">
        <v>1.7361111111111101</v>
      </c>
      <c r="AC494" s="4">
        <v>13.8888888888889</v>
      </c>
      <c r="AD494" s="4">
        <v>2.7777777777777799</v>
      </c>
      <c r="AE494" s="4">
        <v>1.7361111111111101</v>
      </c>
      <c r="AF494" s="4">
        <v>5.9027777777777803</v>
      </c>
      <c r="AG494" s="4">
        <v>10.7638888888889</v>
      </c>
      <c r="AH494" s="4">
        <v>9.0277777777777803</v>
      </c>
      <c r="AI494" s="4">
        <v>12.1527777777778</v>
      </c>
      <c r="AJ494" s="4">
        <v>20.1388888888889</v>
      </c>
      <c r="AK494" s="4">
        <v>30.2083333333333</v>
      </c>
      <c r="AL494" s="4">
        <v>19.0972222222222</v>
      </c>
      <c r="AM494" s="4">
        <v>26.7361111111111</v>
      </c>
      <c r="AN494" s="4">
        <v>32.2916666666667</v>
      </c>
      <c r="AO494" s="4">
        <v>29.1666666666667</v>
      </c>
      <c r="AP494" s="4">
        <v>26.0416666666667</v>
      </c>
      <c r="AQ494" s="4">
        <v>11.1111111111111</v>
      </c>
      <c r="AR494" s="4">
        <v>25.6944444444444</v>
      </c>
      <c r="AS494" s="4">
        <v>14.5833333333333</v>
      </c>
      <c r="AT494" s="4">
        <v>27.4305555555556</v>
      </c>
      <c r="AU494" s="4">
        <v>11.1111111111111</v>
      </c>
      <c r="AV494" s="4">
        <v>23.9583333333333</v>
      </c>
      <c r="AW494" s="4">
        <v>19.0972222222222</v>
      </c>
      <c r="AX494" s="4">
        <v>8.3333333333333304</v>
      </c>
      <c r="AY494" s="4">
        <v>16.6666666666667</v>
      </c>
      <c r="AZ494" s="4">
        <v>20.8333333333333</v>
      </c>
      <c r="BA494" s="4">
        <v>22.5694444444444</v>
      </c>
      <c r="BB494" s="38">
        <v>290</v>
      </c>
    </row>
    <row r="495" spans="1:54" x14ac:dyDescent="0.3">
      <c r="A495" s="31" t="s">
        <v>28</v>
      </c>
      <c r="B495" s="5" t="s">
        <v>8</v>
      </c>
      <c r="C495" s="5" t="s">
        <v>5</v>
      </c>
      <c r="D495" s="9">
        <v>104.74022471910099</v>
      </c>
      <c r="E495" s="8">
        <v>67.139664334701706</v>
      </c>
      <c r="F495" s="8">
        <v>11.4864864864865</v>
      </c>
      <c r="G495" s="3">
        <v>1.8018018018018001</v>
      </c>
      <c r="H495" s="4">
        <v>4.0540540540540499</v>
      </c>
      <c r="I495" s="4">
        <v>4.0540540540540499</v>
      </c>
      <c r="J495" s="4">
        <v>2.0270270270270299</v>
      </c>
      <c r="K495" s="4">
        <v>2.2522522522522501</v>
      </c>
      <c r="L495" s="4">
        <v>3.3783783783783798</v>
      </c>
      <c r="M495" s="4">
        <v>1.8018018018018001</v>
      </c>
      <c r="N495" s="4">
        <v>3.1531531531531498</v>
      </c>
      <c r="O495" s="4">
        <v>4.0540540540540499</v>
      </c>
      <c r="P495" s="4">
        <v>2.2522522522522501</v>
      </c>
      <c r="Q495" s="4">
        <v>1.1261261261261299</v>
      </c>
      <c r="R495" s="4">
        <v>2.7027027027027</v>
      </c>
      <c r="S495" s="4">
        <v>1.8018018018018001</v>
      </c>
      <c r="T495" s="4">
        <v>3.6036036036036001</v>
      </c>
      <c r="U495" s="4">
        <v>2.7027027027027</v>
      </c>
      <c r="V495" s="4">
        <v>1.35135135135135</v>
      </c>
      <c r="W495" s="4">
        <v>1.1261261261261299</v>
      </c>
      <c r="X495" s="4">
        <v>0.45045045045045001</v>
      </c>
      <c r="Y495" s="4">
        <v>1.57657657657658</v>
      </c>
      <c r="Z495" s="4">
        <v>4.0540540540540499</v>
      </c>
      <c r="AA495" s="4">
        <v>2.7027027027027</v>
      </c>
      <c r="AB495" s="4">
        <v>0</v>
      </c>
      <c r="AC495" s="4">
        <v>11.036036036036</v>
      </c>
      <c r="AD495" s="4">
        <v>2.4774774774774802</v>
      </c>
      <c r="AE495" s="4">
        <v>1.1261261261261299</v>
      </c>
      <c r="AF495" s="4">
        <v>4.0540540540540499</v>
      </c>
      <c r="AG495" s="4">
        <v>10.360360360360399</v>
      </c>
      <c r="AH495" s="4">
        <v>11.7117117117117</v>
      </c>
      <c r="AI495" s="4">
        <v>8.1081081081081106</v>
      </c>
      <c r="AJ495" s="4">
        <v>12.1621621621622</v>
      </c>
      <c r="AK495" s="4">
        <v>18.243243243243199</v>
      </c>
      <c r="AL495" s="4">
        <v>13.2882882882883</v>
      </c>
      <c r="AM495" s="4">
        <v>20.720720720720699</v>
      </c>
      <c r="AN495" s="4">
        <v>27.4774774774775</v>
      </c>
      <c r="AO495" s="4">
        <v>20.270270270270299</v>
      </c>
      <c r="AP495" s="4">
        <v>20.720720720720699</v>
      </c>
      <c r="AQ495" s="4">
        <v>8.7837837837837807</v>
      </c>
      <c r="AR495" s="4">
        <v>14.8648648648649</v>
      </c>
      <c r="AS495" s="4">
        <v>12.1621621621622</v>
      </c>
      <c r="AT495" s="4">
        <v>27.027027027027</v>
      </c>
      <c r="AU495" s="4">
        <v>9.2342342342342292</v>
      </c>
      <c r="AV495" s="4">
        <v>22.5225225225225</v>
      </c>
      <c r="AW495" s="4">
        <v>11.936936936936901</v>
      </c>
      <c r="AX495" s="4">
        <v>6.5315315315315301</v>
      </c>
      <c r="AY495" s="4">
        <v>16.2162162162162</v>
      </c>
      <c r="AZ495" s="4">
        <v>19.5945945945946</v>
      </c>
      <c r="BA495" s="4">
        <v>15.765765765765799</v>
      </c>
      <c r="BB495" s="38">
        <v>445</v>
      </c>
    </row>
    <row r="496" spans="1:54" x14ac:dyDescent="0.3">
      <c r="A496" s="31" t="s">
        <v>28</v>
      </c>
      <c r="B496" s="5" t="s">
        <v>8</v>
      </c>
      <c r="C496" s="5" t="s">
        <v>6</v>
      </c>
      <c r="D496" s="9">
        <v>114.39960784313701</v>
      </c>
      <c r="E496" s="8">
        <v>65.806953117324696</v>
      </c>
      <c r="F496" s="8">
        <v>9.4117647058823497</v>
      </c>
      <c r="G496" s="3">
        <v>1.1764705882352899</v>
      </c>
      <c r="H496" s="4">
        <v>3.1372549019607798</v>
      </c>
      <c r="I496" s="4">
        <v>1.9607843137254899</v>
      </c>
      <c r="J496" s="4">
        <v>3.1372549019607798</v>
      </c>
      <c r="K496" s="4">
        <v>0.78431372549019596</v>
      </c>
      <c r="L496" s="4">
        <v>1.9607843137254899</v>
      </c>
      <c r="M496" s="4">
        <v>1.1764705882352899</v>
      </c>
      <c r="N496" s="4">
        <v>2.3529411764705901</v>
      </c>
      <c r="O496" s="4">
        <v>1.9607843137254899</v>
      </c>
      <c r="P496" s="4">
        <v>1.1764705882352899</v>
      </c>
      <c r="Q496" s="4">
        <v>0.78431372549019596</v>
      </c>
      <c r="R496" s="4">
        <v>2.7450980392156898</v>
      </c>
      <c r="S496" s="4">
        <v>1.1764705882352899</v>
      </c>
      <c r="T496" s="4">
        <v>1.5686274509803899</v>
      </c>
      <c r="U496" s="4">
        <v>2.3529411764705901</v>
      </c>
      <c r="V496" s="4">
        <v>1.1764705882352899</v>
      </c>
      <c r="W496" s="4">
        <v>1.5686274509803899</v>
      </c>
      <c r="X496" s="4">
        <v>0.78431372549019596</v>
      </c>
      <c r="Y496" s="4">
        <v>1.9607843137254899</v>
      </c>
      <c r="Z496" s="4">
        <v>3.52941176470588</v>
      </c>
      <c r="AA496" s="4">
        <v>2.3529411764705901</v>
      </c>
      <c r="AB496" s="4">
        <v>0.78431372549019596</v>
      </c>
      <c r="AC496" s="4">
        <v>5.4901960784313699</v>
      </c>
      <c r="AD496" s="4">
        <v>1.1764705882352899</v>
      </c>
      <c r="AE496" s="4">
        <v>0.78431372549019596</v>
      </c>
      <c r="AF496" s="4">
        <v>3.1372549019607798</v>
      </c>
      <c r="AG496" s="4">
        <v>8.62745098039216</v>
      </c>
      <c r="AH496" s="4">
        <v>10.588235294117601</v>
      </c>
      <c r="AI496" s="4">
        <v>9.4117647058823497</v>
      </c>
      <c r="AJ496" s="4">
        <v>11.764705882352899</v>
      </c>
      <c r="AK496" s="4">
        <v>13.3333333333333</v>
      </c>
      <c r="AL496" s="4">
        <v>10.588235294117601</v>
      </c>
      <c r="AM496" s="4">
        <v>14.117647058823501</v>
      </c>
      <c r="AN496" s="4">
        <v>22.745098039215701</v>
      </c>
      <c r="AO496" s="4">
        <v>11.764705882352899</v>
      </c>
      <c r="AP496" s="4">
        <v>12.9411764705882</v>
      </c>
      <c r="AQ496" s="4">
        <v>5.4901960784313699</v>
      </c>
      <c r="AR496" s="4">
        <v>11.372549019607799</v>
      </c>
      <c r="AS496" s="4">
        <v>11.764705882352899</v>
      </c>
      <c r="AT496" s="4">
        <v>26.2745098039216</v>
      </c>
      <c r="AU496" s="4">
        <v>9.0196078431372495</v>
      </c>
      <c r="AV496" s="4">
        <v>21.960784313725501</v>
      </c>
      <c r="AW496" s="4">
        <v>10.980392156862701</v>
      </c>
      <c r="AX496" s="4">
        <v>5.8823529411764701</v>
      </c>
      <c r="AY496" s="4">
        <v>17.254901960784299</v>
      </c>
      <c r="AZ496" s="4">
        <v>13.3333333333333</v>
      </c>
      <c r="BA496" s="4">
        <v>12.9411764705882</v>
      </c>
      <c r="BB496" s="38">
        <v>255</v>
      </c>
    </row>
    <row r="497" spans="1:54" x14ac:dyDescent="0.3">
      <c r="A497" s="31" t="s">
        <v>28</v>
      </c>
      <c r="B497" s="5" t="s">
        <v>8</v>
      </c>
      <c r="C497" s="5" t="s">
        <v>7</v>
      </c>
      <c r="D497" s="9">
        <v>132.727272727273</v>
      </c>
      <c r="E497" s="8">
        <v>49.546290273165901</v>
      </c>
      <c r="F497" s="8">
        <v>5.6818181818181799</v>
      </c>
      <c r="G497" s="3">
        <v>0</v>
      </c>
      <c r="H497" s="4">
        <v>1.13636363636364</v>
      </c>
      <c r="I497" s="4">
        <v>1.13636363636364</v>
      </c>
      <c r="J497" s="4">
        <v>1.13636363636364</v>
      </c>
      <c r="K497" s="4">
        <v>0</v>
      </c>
      <c r="L497" s="4">
        <v>2.2727272727272698</v>
      </c>
      <c r="M497" s="4">
        <v>0</v>
      </c>
      <c r="N497" s="4">
        <v>1.13636363636364</v>
      </c>
      <c r="O497" s="4">
        <v>1.13636363636364</v>
      </c>
      <c r="P497" s="4">
        <v>1.13636363636364</v>
      </c>
      <c r="Q497" s="4">
        <v>0</v>
      </c>
      <c r="R497" s="4">
        <v>2.2727272727272698</v>
      </c>
      <c r="S497" s="4">
        <v>0</v>
      </c>
      <c r="T497" s="4">
        <v>1.13636363636364</v>
      </c>
      <c r="U497" s="4">
        <v>3.4090909090909101</v>
      </c>
      <c r="V497" s="4">
        <v>0</v>
      </c>
      <c r="W497" s="4">
        <v>0</v>
      </c>
      <c r="X497" s="4">
        <v>0</v>
      </c>
      <c r="Y497" s="4">
        <v>0</v>
      </c>
      <c r="Z497" s="4">
        <v>1.13636363636364</v>
      </c>
      <c r="AA497" s="4">
        <v>1.13636363636364</v>
      </c>
      <c r="AB497" s="4">
        <v>0</v>
      </c>
      <c r="AC497" s="4">
        <v>3.4090909090909101</v>
      </c>
      <c r="AD497" s="4">
        <v>0</v>
      </c>
      <c r="AE497" s="4">
        <v>0</v>
      </c>
      <c r="AF497" s="4">
        <v>0</v>
      </c>
      <c r="AG497" s="4">
        <v>9.0909090909090899</v>
      </c>
      <c r="AH497" s="4">
        <v>4.5454545454545503</v>
      </c>
      <c r="AI497" s="4">
        <v>3.4090909090909101</v>
      </c>
      <c r="AJ497" s="4">
        <v>4.5454545454545503</v>
      </c>
      <c r="AK497" s="4">
        <v>9.0909090909090899</v>
      </c>
      <c r="AL497" s="4">
        <v>1.13636363636364</v>
      </c>
      <c r="AM497" s="4">
        <v>11.363636363636401</v>
      </c>
      <c r="AN497" s="4">
        <v>21.590909090909101</v>
      </c>
      <c r="AO497" s="4">
        <v>7.9545454545454497</v>
      </c>
      <c r="AP497" s="4">
        <v>5.6818181818181799</v>
      </c>
      <c r="AQ497" s="4">
        <v>2.2727272727272698</v>
      </c>
      <c r="AR497" s="4">
        <v>9.0909090909090899</v>
      </c>
      <c r="AS497" s="4">
        <v>10.2272727272727</v>
      </c>
      <c r="AT497" s="4">
        <v>15.909090909090899</v>
      </c>
      <c r="AU497" s="4">
        <v>1.13636363636364</v>
      </c>
      <c r="AV497" s="4">
        <v>18.181818181818201</v>
      </c>
      <c r="AW497" s="4">
        <v>3.4090909090909101</v>
      </c>
      <c r="AX497" s="4">
        <v>2.2727272727272698</v>
      </c>
      <c r="AY497" s="4">
        <v>12.5</v>
      </c>
      <c r="AZ497" s="4">
        <v>5.6818181818181799</v>
      </c>
      <c r="BA497" s="4">
        <v>6.8181818181818201</v>
      </c>
      <c r="BB497" s="38">
        <v>88</v>
      </c>
    </row>
    <row r="498" spans="1:54" x14ac:dyDescent="0.3">
      <c r="A498" s="31" t="s">
        <v>28</v>
      </c>
      <c r="B498" s="5" t="s">
        <v>9</v>
      </c>
      <c r="C498" s="5" t="s">
        <v>168</v>
      </c>
      <c r="D498" s="9">
        <v>84.871406708812501</v>
      </c>
      <c r="E498" s="8">
        <v>72.788124283143802</v>
      </c>
      <c r="F498" s="8">
        <v>18.5722920675253</v>
      </c>
      <c r="G498" s="3">
        <v>0.55270869448964999</v>
      </c>
      <c r="H498" s="4">
        <v>5.51522574972706</v>
      </c>
      <c r="I498" s="4">
        <v>7.8218813854794798</v>
      </c>
      <c r="J498" s="4">
        <v>1.3432479758845699</v>
      </c>
      <c r="K498" s="4">
        <v>1.71629024555857</v>
      </c>
      <c r="L498" s="4">
        <v>3.4283426814943598</v>
      </c>
      <c r="M498" s="4">
        <v>2.04069390757325</v>
      </c>
      <c r="N498" s="4">
        <v>5.1559928107930704</v>
      </c>
      <c r="O498" s="4">
        <v>8.3222435592731205</v>
      </c>
      <c r="P498" s="4">
        <v>6.3094778107506402</v>
      </c>
      <c r="Q498" s="4">
        <v>2.9275862190862001</v>
      </c>
      <c r="R498" s="4">
        <v>6.62422466550656</v>
      </c>
      <c r="S498" s="4">
        <v>5.0971671509600904</v>
      </c>
      <c r="T498" s="4">
        <v>2.30265873142918</v>
      </c>
      <c r="U498" s="4">
        <v>7.1313937935810996</v>
      </c>
      <c r="V498" s="4">
        <v>5.12188449653428</v>
      </c>
      <c r="W498" s="4">
        <v>5.1012197147687601</v>
      </c>
      <c r="X498" s="4">
        <v>1.2872849894009</v>
      </c>
      <c r="Y498" s="4">
        <v>7.4889077067859899</v>
      </c>
      <c r="Z498" s="4">
        <v>7.5606006421046601</v>
      </c>
      <c r="AA498" s="4">
        <v>6.0951221893543002</v>
      </c>
      <c r="AB498" s="4">
        <v>1.11090174246873</v>
      </c>
      <c r="AC498" s="4">
        <v>13.371684566537001</v>
      </c>
      <c r="AD498" s="4">
        <v>3.2642627498035299</v>
      </c>
      <c r="AE498" s="4">
        <v>2.9089174175218799</v>
      </c>
      <c r="AF498" s="4">
        <v>7.7653568219906202</v>
      </c>
      <c r="AG498" s="4">
        <v>8.1959687136557999</v>
      </c>
      <c r="AH498" s="4">
        <v>21.019790982944698</v>
      </c>
      <c r="AI498" s="4">
        <v>11.561757025693799</v>
      </c>
      <c r="AJ498" s="4">
        <v>17.941709549996101</v>
      </c>
      <c r="AK498" s="4">
        <v>34.337347615189302</v>
      </c>
      <c r="AL498" s="4">
        <v>16.457572776567201</v>
      </c>
      <c r="AM498" s="4">
        <v>18.6817630111222</v>
      </c>
      <c r="AN498" s="4">
        <v>34.199976740351801</v>
      </c>
      <c r="AO498" s="4">
        <v>25.949183541069001</v>
      </c>
      <c r="AP498" s="4">
        <v>23.985403612958599</v>
      </c>
      <c r="AQ498" s="4">
        <v>10.1993335457576</v>
      </c>
      <c r="AR498" s="4">
        <v>25.763660168397401</v>
      </c>
      <c r="AS498" s="4">
        <v>13.432893585003599</v>
      </c>
      <c r="AT498" s="4">
        <v>21.063127847672199</v>
      </c>
      <c r="AU498" s="4">
        <v>13.472913657377701</v>
      </c>
      <c r="AV498" s="4">
        <v>22.752952387593201</v>
      </c>
      <c r="AW498" s="4">
        <v>22.090870210196801</v>
      </c>
      <c r="AX498" s="4">
        <v>11.829630801847401</v>
      </c>
      <c r="AY498" s="4">
        <v>12.299222287202801</v>
      </c>
      <c r="AZ498" s="4">
        <v>19.2683378610588</v>
      </c>
      <c r="BA498" s="4">
        <v>31.7883666265122</v>
      </c>
      <c r="BB498" s="38">
        <v>1291</v>
      </c>
    </row>
    <row r="499" spans="1:54" x14ac:dyDescent="0.3">
      <c r="A499" s="31" t="s">
        <v>28</v>
      </c>
      <c r="B499" s="5" t="s">
        <v>9</v>
      </c>
      <c r="C499" s="5" t="s">
        <v>1</v>
      </c>
      <c r="D499" s="9">
        <v>55.211594202898603</v>
      </c>
      <c r="E499" s="8">
        <v>65.476777509353496</v>
      </c>
      <c r="F499" s="8">
        <v>27.272727272727298</v>
      </c>
      <c r="G499" s="3">
        <v>0</v>
      </c>
      <c r="H499" s="4">
        <v>6.0606060606060597</v>
      </c>
      <c r="I499" s="4">
        <v>19.696969696969699</v>
      </c>
      <c r="J499" s="4">
        <v>1.51515151515152</v>
      </c>
      <c r="K499" s="4">
        <v>3.0303030303030298</v>
      </c>
      <c r="L499" s="4">
        <v>6.0606060606060597</v>
      </c>
      <c r="M499" s="4">
        <v>3.0303030303030298</v>
      </c>
      <c r="N499" s="4">
        <v>10.6060606060606</v>
      </c>
      <c r="O499" s="4">
        <v>13.636363636363599</v>
      </c>
      <c r="P499" s="4">
        <v>7.5757575757575797</v>
      </c>
      <c r="Q499" s="4">
        <v>4.5454545454545503</v>
      </c>
      <c r="R499" s="4">
        <v>10.6060606060606</v>
      </c>
      <c r="S499" s="4">
        <v>7.5757575757575797</v>
      </c>
      <c r="T499" s="4">
        <v>4.5454545454545503</v>
      </c>
      <c r="U499" s="4">
        <v>13.636363636363599</v>
      </c>
      <c r="V499" s="4">
        <v>10.6060606060606</v>
      </c>
      <c r="W499" s="4">
        <v>12.1212121212121</v>
      </c>
      <c r="X499" s="4">
        <v>1.51515151515152</v>
      </c>
      <c r="Y499" s="4">
        <v>9.0909090909090899</v>
      </c>
      <c r="Z499" s="4">
        <v>18.181818181818201</v>
      </c>
      <c r="AA499" s="4">
        <v>9.0909090909090899</v>
      </c>
      <c r="AB499" s="4">
        <v>0</v>
      </c>
      <c r="AC499" s="4">
        <v>19.696969696969699</v>
      </c>
      <c r="AD499" s="4">
        <v>7.5757575757575797</v>
      </c>
      <c r="AE499" s="4">
        <v>9.0909090909090899</v>
      </c>
      <c r="AF499" s="4">
        <v>12.1212121212121</v>
      </c>
      <c r="AG499" s="4">
        <v>12.1212121212121</v>
      </c>
      <c r="AH499" s="4">
        <v>27.272727272727298</v>
      </c>
      <c r="AI499" s="4">
        <v>12.1212121212121</v>
      </c>
      <c r="AJ499" s="4">
        <v>9.0909090909090899</v>
      </c>
      <c r="AK499" s="4">
        <v>42.424242424242401</v>
      </c>
      <c r="AL499" s="4">
        <v>21.2121212121212</v>
      </c>
      <c r="AM499" s="4">
        <v>22.727272727272702</v>
      </c>
      <c r="AN499" s="4">
        <v>40.909090909090899</v>
      </c>
      <c r="AO499" s="4">
        <v>39.393939393939398</v>
      </c>
      <c r="AP499" s="4">
        <v>34.848484848484901</v>
      </c>
      <c r="AQ499" s="4">
        <v>7.5757575757575797</v>
      </c>
      <c r="AR499" s="4">
        <v>30.303030303030301</v>
      </c>
      <c r="AS499" s="4">
        <v>18.181818181818201</v>
      </c>
      <c r="AT499" s="4">
        <v>18.181818181818201</v>
      </c>
      <c r="AU499" s="4">
        <v>12.1212121212121</v>
      </c>
      <c r="AV499" s="4">
        <v>21.2121212121212</v>
      </c>
      <c r="AW499" s="4">
        <v>42.424242424242401</v>
      </c>
      <c r="AX499" s="4">
        <v>19.696969696969699</v>
      </c>
      <c r="AY499" s="4">
        <v>10.6060606060606</v>
      </c>
      <c r="AZ499" s="4">
        <v>24.2424242424242</v>
      </c>
      <c r="BA499" s="4">
        <v>39.393939393939398</v>
      </c>
      <c r="BB499" s="38">
        <v>69</v>
      </c>
    </row>
    <row r="500" spans="1:54" x14ac:dyDescent="0.3">
      <c r="A500" s="31" t="s">
        <v>28</v>
      </c>
      <c r="B500" s="5" t="s">
        <v>9</v>
      </c>
      <c r="C500" s="5" t="s">
        <v>2</v>
      </c>
      <c r="D500" s="9">
        <v>67.911111111111097</v>
      </c>
      <c r="E500" s="8">
        <v>71.055266241988505</v>
      </c>
      <c r="F500" s="8">
        <v>21.428571428571399</v>
      </c>
      <c r="G500" s="3">
        <v>0</v>
      </c>
      <c r="H500" s="4">
        <v>10</v>
      </c>
      <c r="I500" s="4">
        <v>10</v>
      </c>
      <c r="J500" s="4">
        <v>2.8571428571428599</v>
      </c>
      <c r="K500" s="4">
        <v>1.4285714285714299</v>
      </c>
      <c r="L500" s="4">
        <v>2.8571428571428599</v>
      </c>
      <c r="M500" s="4">
        <v>4.28571428571429</v>
      </c>
      <c r="N500" s="4">
        <v>7.1428571428571397</v>
      </c>
      <c r="O500" s="4">
        <v>14.285714285714301</v>
      </c>
      <c r="P500" s="4">
        <v>8.5714285714285694</v>
      </c>
      <c r="Q500" s="4">
        <v>4.28571428571429</v>
      </c>
      <c r="R500" s="4">
        <v>10</v>
      </c>
      <c r="S500" s="4">
        <v>7.1428571428571397</v>
      </c>
      <c r="T500" s="4">
        <v>2.8571428571428599</v>
      </c>
      <c r="U500" s="4">
        <v>8.5714285714285694</v>
      </c>
      <c r="V500" s="4">
        <v>7.1428571428571397</v>
      </c>
      <c r="W500" s="4">
        <v>4.28571428571429</v>
      </c>
      <c r="X500" s="4">
        <v>1.4285714285714299</v>
      </c>
      <c r="Y500" s="4">
        <v>11.4285714285714</v>
      </c>
      <c r="Z500" s="4">
        <v>10</v>
      </c>
      <c r="AA500" s="4">
        <v>10</v>
      </c>
      <c r="AB500" s="4">
        <v>2.8571428571428599</v>
      </c>
      <c r="AC500" s="4">
        <v>20</v>
      </c>
      <c r="AD500" s="4">
        <v>2.8571428571428599</v>
      </c>
      <c r="AE500" s="4">
        <v>4.28571428571429</v>
      </c>
      <c r="AF500" s="4">
        <v>12.8571428571429</v>
      </c>
      <c r="AG500" s="4">
        <v>12.8571428571429</v>
      </c>
      <c r="AH500" s="4">
        <v>24.285714285714299</v>
      </c>
      <c r="AI500" s="4">
        <v>8.5714285714285694</v>
      </c>
      <c r="AJ500" s="4">
        <v>22.8571428571429</v>
      </c>
      <c r="AK500" s="4">
        <v>48.571428571428598</v>
      </c>
      <c r="AL500" s="4">
        <v>18.571428571428601</v>
      </c>
      <c r="AM500" s="4">
        <v>21.428571428571399</v>
      </c>
      <c r="AN500" s="4">
        <v>47.142857142857103</v>
      </c>
      <c r="AO500" s="4">
        <v>32.857142857142897</v>
      </c>
      <c r="AP500" s="4">
        <v>32.857142857142897</v>
      </c>
      <c r="AQ500" s="4">
        <v>14.285714285714301</v>
      </c>
      <c r="AR500" s="4">
        <v>35.714285714285701</v>
      </c>
      <c r="AS500" s="4">
        <v>12.8571428571429</v>
      </c>
      <c r="AT500" s="4">
        <v>24.285714285714299</v>
      </c>
      <c r="AU500" s="4">
        <v>18.571428571428601</v>
      </c>
      <c r="AV500" s="4">
        <v>15.714285714285699</v>
      </c>
      <c r="AW500" s="4">
        <v>28.571428571428601</v>
      </c>
      <c r="AX500" s="4">
        <v>11.4285714285714</v>
      </c>
      <c r="AY500" s="4">
        <v>14.285714285714301</v>
      </c>
      <c r="AZ500" s="4">
        <v>21.428571428571399</v>
      </c>
      <c r="BA500" s="4">
        <v>44.285714285714299</v>
      </c>
      <c r="BB500" s="38">
        <v>72</v>
      </c>
    </row>
    <row r="501" spans="1:54" x14ac:dyDescent="0.3">
      <c r="A501" s="31" t="s">
        <v>28</v>
      </c>
      <c r="B501" s="5" t="s">
        <v>9</v>
      </c>
      <c r="C501" s="5" t="s">
        <v>3</v>
      </c>
      <c r="D501" s="9">
        <v>67.260000000000005</v>
      </c>
      <c r="E501" s="8">
        <v>78.597209213110006</v>
      </c>
      <c r="F501" s="8">
        <v>26.966292134831502</v>
      </c>
      <c r="G501" s="3">
        <v>1.68539325842697</v>
      </c>
      <c r="H501" s="4">
        <v>7.30337078651685</v>
      </c>
      <c r="I501" s="4">
        <v>9.5505617977528097</v>
      </c>
      <c r="J501" s="4">
        <v>1.1235955056179801</v>
      </c>
      <c r="K501" s="4">
        <v>1.68539325842697</v>
      </c>
      <c r="L501" s="4">
        <v>5.6179775280898898</v>
      </c>
      <c r="M501" s="4">
        <v>1.68539325842697</v>
      </c>
      <c r="N501" s="4">
        <v>6.7415730337078603</v>
      </c>
      <c r="O501" s="4">
        <v>11.235955056179799</v>
      </c>
      <c r="P501" s="4">
        <v>11.7977528089888</v>
      </c>
      <c r="Q501" s="4">
        <v>3.9325842696629199</v>
      </c>
      <c r="R501" s="4">
        <v>11.7977528089888</v>
      </c>
      <c r="S501" s="4">
        <v>8.9887640449438209</v>
      </c>
      <c r="T501" s="4">
        <v>3.3707865168539302</v>
      </c>
      <c r="U501" s="4">
        <v>11.235955056179799</v>
      </c>
      <c r="V501" s="4">
        <v>7.30337078651685</v>
      </c>
      <c r="W501" s="4">
        <v>7.30337078651685</v>
      </c>
      <c r="X501" s="4">
        <v>2.80898876404494</v>
      </c>
      <c r="Y501" s="4">
        <v>11.7977528089888</v>
      </c>
      <c r="Z501" s="4">
        <v>8.9887640449438209</v>
      </c>
      <c r="AA501" s="4">
        <v>9.5505617977528097</v>
      </c>
      <c r="AB501" s="4">
        <v>1.68539325842697</v>
      </c>
      <c r="AC501" s="4">
        <v>20.2247191011236</v>
      </c>
      <c r="AD501" s="4">
        <v>4.4943820224719104</v>
      </c>
      <c r="AE501" s="4">
        <v>1.68539325842697</v>
      </c>
      <c r="AF501" s="4">
        <v>10.1123595505618</v>
      </c>
      <c r="AG501" s="4">
        <v>10.1123595505618</v>
      </c>
      <c r="AH501" s="4">
        <v>29.7752808988764</v>
      </c>
      <c r="AI501" s="4">
        <v>15.168539325842699</v>
      </c>
      <c r="AJ501" s="4">
        <v>25.842696629213499</v>
      </c>
      <c r="AK501" s="4">
        <v>41.5730337078652</v>
      </c>
      <c r="AL501" s="4">
        <v>23.595505617977501</v>
      </c>
      <c r="AM501" s="4">
        <v>30.337078651685399</v>
      </c>
      <c r="AN501" s="4">
        <v>40.449438202247201</v>
      </c>
      <c r="AO501" s="4">
        <v>34.831460674157299</v>
      </c>
      <c r="AP501" s="4">
        <v>32.022471910112401</v>
      </c>
      <c r="AQ501" s="4">
        <v>12.9213483146067</v>
      </c>
      <c r="AR501" s="4">
        <v>32.022471910112401</v>
      </c>
      <c r="AS501" s="4">
        <v>17.415730337078699</v>
      </c>
      <c r="AT501" s="4">
        <v>27.528089887640402</v>
      </c>
      <c r="AU501" s="4">
        <v>19.101123595505602</v>
      </c>
      <c r="AV501" s="4">
        <v>26.966292134831502</v>
      </c>
      <c r="AW501" s="4">
        <v>20.7865168539326</v>
      </c>
      <c r="AX501" s="4">
        <v>18.539325842696599</v>
      </c>
      <c r="AY501" s="4">
        <v>14.044943820224701</v>
      </c>
      <c r="AZ501" s="4">
        <v>26.966292134831502</v>
      </c>
      <c r="BA501" s="4">
        <v>38.202247191011203</v>
      </c>
      <c r="BB501" s="38">
        <v>180</v>
      </c>
    </row>
    <row r="502" spans="1:54" x14ac:dyDescent="0.3">
      <c r="A502" s="31" t="s">
        <v>28</v>
      </c>
      <c r="B502" s="5" t="s">
        <v>9</v>
      </c>
      <c r="C502" s="5" t="s">
        <v>4</v>
      </c>
      <c r="D502" s="9">
        <v>105.237096774194</v>
      </c>
      <c r="E502" s="8">
        <v>67.523351447683893</v>
      </c>
      <c r="F502" s="8">
        <v>13.709677419354801</v>
      </c>
      <c r="G502" s="3">
        <v>0</v>
      </c>
      <c r="H502" s="4">
        <v>3.2258064516128999</v>
      </c>
      <c r="I502" s="4">
        <v>1.61290322580645</v>
      </c>
      <c r="J502" s="4">
        <v>0</v>
      </c>
      <c r="K502" s="4">
        <v>1.2096774193548401</v>
      </c>
      <c r="L502" s="4">
        <v>2.0161290322580601</v>
      </c>
      <c r="M502" s="4">
        <v>0.40322580645161299</v>
      </c>
      <c r="N502" s="4">
        <v>2.82258064516129</v>
      </c>
      <c r="O502" s="4">
        <v>2.4193548387096802</v>
      </c>
      <c r="P502" s="4">
        <v>3.2258064516128999</v>
      </c>
      <c r="Q502" s="4">
        <v>1.61290322580645</v>
      </c>
      <c r="R502" s="4">
        <v>0.80645161290322598</v>
      </c>
      <c r="S502" s="4">
        <v>2.0161290322580601</v>
      </c>
      <c r="T502" s="4">
        <v>0</v>
      </c>
      <c r="U502" s="4">
        <v>3.62903225806452</v>
      </c>
      <c r="V502" s="4">
        <v>2.0161290322580601</v>
      </c>
      <c r="W502" s="4">
        <v>1.61290322580645</v>
      </c>
      <c r="X502" s="4">
        <v>0.40322580645161299</v>
      </c>
      <c r="Y502" s="4">
        <v>4.8387096774193497</v>
      </c>
      <c r="Z502" s="4">
        <v>2.82258064516129</v>
      </c>
      <c r="AA502" s="4">
        <v>1.61290322580645</v>
      </c>
      <c r="AB502" s="4">
        <v>0</v>
      </c>
      <c r="AC502" s="4">
        <v>6.4516129032258096</v>
      </c>
      <c r="AD502" s="4">
        <v>1.2096774193548401</v>
      </c>
      <c r="AE502" s="4">
        <v>0.40322580645161299</v>
      </c>
      <c r="AF502" s="4">
        <v>4.0322580645161299</v>
      </c>
      <c r="AG502" s="4">
        <v>4.4354838709677402</v>
      </c>
      <c r="AH502" s="4">
        <v>14.919354838709699</v>
      </c>
      <c r="AI502" s="4">
        <v>14.1129032258065</v>
      </c>
      <c r="AJ502" s="4">
        <v>18.548387096774199</v>
      </c>
      <c r="AK502" s="4">
        <v>26.209677419354801</v>
      </c>
      <c r="AL502" s="4">
        <v>12.5</v>
      </c>
      <c r="AM502" s="4">
        <v>10.4838709677419</v>
      </c>
      <c r="AN502" s="4">
        <v>23.790322580645199</v>
      </c>
      <c r="AO502" s="4">
        <v>16.129032258064498</v>
      </c>
      <c r="AP502" s="4">
        <v>10.080645161290301</v>
      </c>
      <c r="AQ502" s="4">
        <v>7.2580645161290303</v>
      </c>
      <c r="AR502" s="4">
        <v>18.548387096774199</v>
      </c>
      <c r="AS502" s="4">
        <v>12.0967741935484</v>
      </c>
      <c r="AT502" s="4">
        <v>18.548387096774199</v>
      </c>
      <c r="AU502" s="4">
        <v>10.080645161290301</v>
      </c>
      <c r="AV502" s="4">
        <v>27.419354838709701</v>
      </c>
      <c r="AW502" s="4">
        <v>14.1129032258065</v>
      </c>
      <c r="AX502" s="4">
        <v>8.4677419354838701</v>
      </c>
      <c r="AY502" s="4">
        <v>10.4838709677419</v>
      </c>
      <c r="AZ502" s="4">
        <v>14.919354838709699</v>
      </c>
      <c r="BA502" s="4">
        <v>22.177419354838701</v>
      </c>
      <c r="BB502" s="38">
        <v>248</v>
      </c>
    </row>
    <row r="503" spans="1:54" x14ac:dyDescent="0.3">
      <c r="A503" s="31" t="s">
        <v>28</v>
      </c>
      <c r="B503" s="5" t="s">
        <v>9</v>
      </c>
      <c r="C503" s="5" t="s">
        <v>5</v>
      </c>
      <c r="D503" s="9">
        <v>116.518591549296</v>
      </c>
      <c r="E503" s="8">
        <v>62.878821160650197</v>
      </c>
      <c r="F503" s="8">
        <v>8.4507042253521103</v>
      </c>
      <c r="G503" s="3">
        <v>0.56338028169014098</v>
      </c>
      <c r="H503" s="4">
        <v>1.6901408450704201</v>
      </c>
      <c r="I503" s="4">
        <v>2.8169014084507</v>
      </c>
      <c r="J503" s="4">
        <v>1.12676056338028</v>
      </c>
      <c r="K503" s="4">
        <v>1.9718309859154901</v>
      </c>
      <c r="L503" s="4">
        <v>1.40845070422535</v>
      </c>
      <c r="M503" s="4">
        <v>1.12676056338028</v>
      </c>
      <c r="N503" s="4">
        <v>0.84507042253521103</v>
      </c>
      <c r="O503" s="4">
        <v>1.6901408450704201</v>
      </c>
      <c r="P503" s="4">
        <v>1.9718309859154901</v>
      </c>
      <c r="Q503" s="4">
        <v>1.12676056338028</v>
      </c>
      <c r="R503" s="4">
        <v>1.40845070422535</v>
      </c>
      <c r="S503" s="4">
        <v>0.56338028169014098</v>
      </c>
      <c r="T503" s="4">
        <v>1.40845070422535</v>
      </c>
      <c r="U503" s="4">
        <v>1.9718309859154901</v>
      </c>
      <c r="V503" s="4">
        <v>1.12676056338028</v>
      </c>
      <c r="W503" s="4">
        <v>3.0985915492957701</v>
      </c>
      <c r="X503" s="4">
        <v>0.84507042253521103</v>
      </c>
      <c r="Y503" s="4">
        <v>1.6901408450704201</v>
      </c>
      <c r="Z503" s="4">
        <v>1.9718309859154901</v>
      </c>
      <c r="AA503" s="4">
        <v>1.6901408450704201</v>
      </c>
      <c r="AB503" s="4">
        <v>0.28169014084506999</v>
      </c>
      <c r="AC503" s="4">
        <v>4.7887323943661997</v>
      </c>
      <c r="AD503" s="4">
        <v>2.53521126760563</v>
      </c>
      <c r="AE503" s="4">
        <v>1.12676056338028</v>
      </c>
      <c r="AF503" s="4">
        <v>1.40845070422535</v>
      </c>
      <c r="AG503" s="4">
        <v>2.8169014084507</v>
      </c>
      <c r="AH503" s="4">
        <v>12.6760563380282</v>
      </c>
      <c r="AI503" s="4">
        <v>8.1690140845070403</v>
      </c>
      <c r="AJ503" s="4">
        <v>13.5211267605634</v>
      </c>
      <c r="AK503" s="4">
        <v>18.873239436619698</v>
      </c>
      <c r="AL503" s="4">
        <v>8.7323943661971803</v>
      </c>
      <c r="AM503" s="4">
        <v>10.704225352112701</v>
      </c>
      <c r="AN503" s="4">
        <v>19.7183098591549</v>
      </c>
      <c r="AO503" s="4">
        <v>12.3943661971831</v>
      </c>
      <c r="AP503" s="4">
        <v>14.366197183098601</v>
      </c>
      <c r="AQ503" s="4">
        <v>9.0140845070422504</v>
      </c>
      <c r="AR503" s="4">
        <v>15.2112676056338</v>
      </c>
      <c r="AS503" s="4">
        <v>9.8591549295774605</v>
      </c>
      <c r="AT503" s="4">
        <v>17.4647887323944</v>
      </c>
      <c r="AU503" s="4">
        <v>7.8873239436619702</v>
      </c>
      <c r="AV503" s="4">
        <v>22.253521126760599</v>
      </c>
      <c r="AW503" s="4">
        <v>9.2957746478873204</v>
      </c>
      <c r="AX503" s="4">
        <v>5.0704225352112697</v>
      </c>
      <c r="AY503" s="4">
        <v>10.1408450704225</v>
      </c>
      <c r="AZ503" s="4">
        <v>11.830985915493001</v>
      </c>
      <c r="BA503" s="4">
        <v>20</v>
      </c>
      <c r="BB503" s="38">
        <v>355</v>
      </c>
    </row>
    <row r="504" spans="1:54" x14ac:dyDescent="0.3">
      <c r="A504" s="31" t="s">
        <v>28</v>
      </c>
      <c r="B504" s="5" t="s">
        <v>9</v>
      </c>
      <c r="C504" s="5" t="s">
        <v>6</v>
      </c>
      <c r="D504" s="9">
        <v>117.245390070922</v>
      </c>
      <c r="E504" s="8">
        <v>62.087703982272998</v>
      </c>
      <c r="F504" s="8">
        <v>7.8014184397163104</v>
      </c>
      <c r="G504" s="3">
        <v>1.0638297872340401</v>
      </c>
      <c r="H504" s="4">
        <v>1.0638297872340401</v>
      </c>
      <c r="I504" s="4">
        <v>0.35460992907801397</v>
      </c>
      <c r="J504" s="4">
        <v>1.0638297872340401</v>
      </c>
      <c r="K504" s="4">
        <v>1.0638297872340401</v>
      </c>
      <c r="L504" s="4">
        <v>1.0638297872340401</v>
      </c>
      <c r="M504" s="4">
        <v>0.70921985815602795</v>
      </c>
      <c r="N504" s="4">
        <v>0.70921985815602795</v>
      </c>
      <c r="O504" s="4">
        <v>1.0638297872340401</v>
      </c>
      <c r="P504" s="4">
        <v>0.70921985815602795</v>
      </c>
      <c r="Q504" s="4">
        <v>1.0638297872340401</v>
      </c>
      <c r="R504" s="4">
        <v>0.70921985815602795</v>
      </c>
      <c r="S504" s="4">
        <v>1.4184397163120599</v>
      </c>
      <c r="T504" s="4">
        <v>1.4184397163120599</v>
      </c>
      <c r="U504" s="4">
        <v>1.0638297872340401</v>
      </c>
      <c r="V504" s="4">
        <v>0</v>
      </c>
      <c r="W504" s="4">
        <v>1.0638297872340401</v>
      </c>
      <c r="X504" s="4">
        <v>0</v>
      </c>
      <c r="Y504" s="4">
        <v>1.7730496453900699</v>
      </c>
      <c r="Z504" s="4">
        <v>1.0638297872340401</v>
      </c>
      <c r="AA504" s="4">
        <v>0.35460992907801397</v>
      </c>
      <c r="AB504" s="4">
        <v>0.35460992907801397</v>
      </c>
      <c r="AC504" s="4">
        <v>1.7730496453900699</v>
      </c>
      <c r="AD504" s="4">
        <v>0.70921985815602795</v>
      </c>
      <c r="AE504" s="4">
        <v>0.35460992907801397</v>
      </c>
      <c r="AF504" s="4">
        <v>1.7730496453900699</v>
      </c>
      <c r="AG504" s="4">
        <v>3.1914893617021298</v>
      </c>
      <c r="AH504" s="4">
        <v>14.893617021276601</v>
      </c>
      <c r="AI504" s="4">
        <v>9.5744680851063801</v>
      </c>
      <c r="AJ504" s="4">
        <v>10.992907801418401</v>
      </c>
      <c r="AK504" s="4">
        <v>17.3758865248227</v>
      </c>
      <c r="AL504" s="4">
        <v>8.1560283687943294</v>
      </c>
      <c r="AM504" s="4">
        <v>10.2836879432624</v>
      </c>
      <c r="AN504" s="4">
        <v>18.794326241134801</v>
      </c>
      <c r="AO504" s="4">
        <v>10.992907801418401</v>
      </c>
      <c r="AP504" s="4">
        <v>9.5744680851063801</v>
      </c>
      <c r="AQ504" s="4">
        <v>7.8014184397163104</v>
      </c>
      <c r="AR504" s="4">
        <v>13.1205673758865</v>
      </c>
      <c r="AS504" s="4">
        <v>6.3829787234042596</v>
      </c>
      <c r="AT504" s="4">
        <v>14.539007092198601</v>
      </c>
      <c r="AU504" s="4">
        <v>7.8014184397163104</v>
      </c>
      <c r="AV504" s="4">
        <v>23.758865248227</v>
      </c>
      <c r="AW504" s="4">
        <v>11.3475177304965</v>
      </c>
      <c r="AX504" s="4">
        <v>4.6099290780141802</v>
      </c>
      <c r="AY504" s="4">
        <v>12.411347517730499</v>
      </c>
      <c r="AZ504" s="4">
        <v>10.992907801418401</v>
      </c>
      <c r="BA504" s="4">
        <v>14.893617021276601</v>
      </c>
      <c r="BB504" s="38">
        <v>282</v>
      </c>
    </row>
    <row r="505" spans="1:54" x14ac:dyDescent="0.3">
      <c r="A505" s="31" t="s">
        <v>28</v>
      </c>
      <c r="B505" s="5" t="s">
        <v>9</v>
      </c>
      <c r="C505" s="5" t="s">
        <v>7</v>
      </c>
      <c r="D505" s="9">
        <v>116.455294117647</v>
      </c>
      <c r="E505" s="8">
        <v>54.840429789488297</v>
      </c>
      <c r="F505" s="8">
        <v>7.0588235294117601</v>
      </c>
      <c r="G505" s="3">
        <v>1.1764705882352899</v>
      </c>
      <c r="H505" s="4">
        <v>1.1764705882352899</v>
      </c>
      <c r="I505" s="4">
        <v>1.1764705882352899</v>
      </c>
      <c r="J505" s="4">
        <v>0</v>
      </c>
      <c r="K505" s="4">
        <v>1.1764705882352899</v>
      </c>
      <c r="L505" s="4">
        <v>3.52941176470588</v>
      </c>
      <c r="M505" s="4">
        <v>0</v>
      </c>
      <c r="N505" s="4">
        <v>0</v>
      </c>
      <c r="O505" s="4">
        <v>2.3529411764705901</v>
      </c>
      <c r="P505" s="4">
        <v>1.1764705882352899</v>
      </c>
      <c r="Q505" s="4">
        <v>0</v>
      </c>
      <c r="R505" s="4">
        <v>1.1764705882352899</v>
      </c>
      <c r="S505" s="4">
        <v>1.1764705882352899</v>
      </c>
      <c r="T505" s="4">
        <v>0</v>
      </c>
      <c r="U505" s="4">
        <v>0</v>
      </c>
      <c r="V505" s="4">
        <v>0</v>
      </c>
      <c r="W505" s="4">
        <v>2.3529411764705901</v>
      </c>
      <c r="X505" s="4">
        <v>0</v>
      </c>
      <c r="Y505" s="4">
        <v>1.1764705882352899</v>
      </c>
      <c r="Z505" s="4">
        <v>0</v>
      </c>
      <c r="AA505" s="4">
        <v>1.1764705882352899</v>
      </c>
      <c r="AB505" s="4">
        <v>1.1764705882352899</v>
      </c>
      <c r="AC505" s="4">
        <v>1.1764705882352899</v>
      </c>
      <c r="AD505" s="4">
        <v>0</v>
      </c>
      <c r="AE505" s="4">
        <v>0</v>
      </c>
      <c r="AF505" s="4">
        <v>1.1764705882352899</v>
      </c>
      <c r="AG505" s="4">
        <v>2.3529411764705901</v>
      </c>
      <c r="AH505" s="4">
        <v>4.7058823529411802</v>
      </c>
      <c r="AI505" s="4">
        <v>14.117647058823501</v>
      </c>
      <c r="AJ505" s="4">
        <v>11.764705882352899</v>
      </c>
      <c r="AK505" s="4">
        <v>11.764705882352899</v>
      </c>
      <c r="AL505" s="4">
        <v>11.764705882352899</v>
      </c>
      <c r="AM505" s="4">
        <v>9.4117647058823497</v>
      </c>
      <c r="AN505" s="4">
        <v>28.235294117647101</v>
      </c>
      <c r="AO505" s="4">
        <v>11.764705882352899</v>
      </c>
      <c r="AP505" s="4">
        <v>12.9411764705882</v>
      </c>
      <c r="AQ505" s="4">
        <v>4.7058823529411802</v>
      </c>
      <c r="AR505" s="4">
        <v>14.117647058823501</v>
      </c>
      <c r="AS505" s="4">
        <v>11.764705882352899</v>
      </c>
      <c r="AT505" s="4">
        <v>17.647058823529399</v>
      </c>
      <c r="AU505" s="4">
        <v>7.0588235294117601</v>
      </c>
      <c r="AV505" s="4">
        <v>28.235294117647101</v>
      </c>
      <c r="AW505" s="4">
        <v>15.294117647058799</v>
      </c>
      <c r="AX505" s="4">
        <v>4.7058823529411802</v>
      </c>
      <c r="AY505" s="4">
        <v>12.9411764705882</v>
      </c>
      <c r="AZ505" s="4">
        <v>11.764705882352899</v>
      </c>
      <c r="BA505" s="4">
        <v>16.470588235294102</v>
      </c>
      <c r="BB505" s="38">
        <v>85</v>
      </c>
    </row>
    <row r="506" spans="1:54" x14ac:dyDescent="0.3">
      <c r="A506" s="31" t="s">
        <v>159</v>
      </c>
      <c r="B506" s="5" t="s">
        <v>168</v>
      </c>
      <c r="C506" s="5" t="s">
        <v>168</v>
      </c>
      <c r="D506" s="9">
        <v>68.634471266662104</v>
      </c>
      <c r="E506" s="8">
        <v>62.402484053683999</v>
      </c>
      <c r="F506" s="8">
        <v>20.171158650901301</v>
      </c>
      <c r="G506" s="3">
        <v>1.80025681784814</v>
      </c>
      <c r="H506" s="4">
        <v>9.0053645975829806</v>
      </c>
      <c r="I506" s="4">
        <v>7.8501254042309201</v>
      </c>
      <c r="J506" s="4">
        <v>3.0821581358363401</v>
      </c>
      <c r="K506" s="4">
        <v>3.9146229947831599</v>
      </c>
      <c r="L506" s="4">
        <v>3.1198858053904401</v>
      </c>
      <c r="M506" s="4">
        <v>3.56605790706059</v>
      </c>
      <c r="N506" s="4">
        <v>4.6130004312444903</v>
      </c>
      <c r="O506" s="4">
        <v>6.3369601962501303</v>
      </c>
      <c r="P506" s="4">
        <v>5.8240741916319303</v>
      </c>
      <c r="Q506" s="4">
        <v>2.40604484766367</v>
      </c>
      <c r="R506" s="4">
        <v>4.3169685067680197</v>
      </c>
      <c r="S506" s="4">
        <v>4.4040629287599504</v>
      </c>
      <c r="T506" s="4">
        <v>3.78303640725305</v>
      </c>
      <c r="U506" s="4">
        <v>3.5389463020584202</v>
      </c>
      <c r="V506" s="4">
        <v>6.8184872717029297</v>
      </c>
      <c r="W506" s="4">
        <v>6.1403666830281898</v>
      </c>
      <c r="X506" s="4">
        <v>2.0484557987909402</v>
      </c>
      <c r="Y506" s="4">
        <v>7.1134677002784299</v>
      </c>
      <c r="Z506" s="4">
        <v>5.05867911513573</v>
      </c>
      <c r="AA506" s="4">
        <v>8.2661893289655506</v>
      </c>
      <c r="AB506" s="4">
        <v>1.3442082899760399</v>
      </c>
      <c r="AC506" s="4">
        <v>11.965687975377399</v>
      </c>
      <c r="AD506" s="4">
        <v>3.0340372629225598</v>
      </c>
      <c r="AE506" s="4">
        <v>3.68563891787471</v>
      </c>
      <c r="AF506" s="4">
        <v>7.7302612329884202</v>
      </c>
      <c r="AG506" s="4">
        <v>9.0825297236943694</v>
      </c>
      <c r="AH506" s="4">
        <v>19.606607524800701</v>
      </c>
      <c r="AI506" s="4">
        <v>8.1758975836662806</v>
      </c>
      <c r="AJ506" s="4">
        <v>20.912061179761899</v>
      </c>
      <c r="AK506" s="4">
        <v>33.8815247707861</v>
      </c>
      <c r="AL506" s="4">
        <v>22.506669667327198</v>
      </c>
      <c r="AM506" s="4">
        <v>24.5449200311214</v>
      </c>
      <c r="AN506" s="4">
        <v>31.852326794461</v>
      </c>
      <c r="AO506" s="4">
        <v>27.794109488757801</v>
      </c>
      <c r="AP506" s="4">
        <v>29.346481504827398</v>
      </c>
      <c r="AQ506" s="4">
        <v>9.2439241699596604</v>
      </c>
      <c r="AR506" s="4">
        <v>27.3272211129892</v>
      </c>
      <c r="AS506" s="4">
        <v>13.114019607686901</v>
      </c>
      <c r="AT506" s="4">
        <v>20.4160218180693</v>
      </c>
      <c r="AU506" s="4">
        <v>16.5041067594771</v>
      </c>
      <c r="AV506" s="4">
        <v>14.045097679870601</v>
      </c>
      <c r="AW506" s="4">
        <v>21.904634987504998</v>
      </c>
      <c r="AX506" s="4">
        <v>10.603640844138599</v>
      </c>
      <c r="AY506" s="4">
        <v>22.738404020177601</v>
      </c>
      <c r="AZ506" s="4">
        <v>20.846377576427098</v>
      </c>
      <c r="BA506" s="4">
        <v>29.722082737859299</v>
      </c>
      <c r="BB506" s="38">
        <v>2356</v>
      </c>
    </row>
    <row r="507" spans="1:54" x14ac:dyDescent="0.3">
      <c r="A507" s="31" t="s">
        <v>159</v>
      </c>
      <c r="B507" s="5" t="s">
        <v>168</v>
      </c>
      <c r="C507" s="5" t="s">
        <v>1</v>
      </c>
      <c r="D507" s="9">
        <v>36.633881792025299</v>
      </c>
      <c r="E507" s="8">
        <v>59.655583744472302</v>
      </c>
      <c r="F507" s="8">
        <v>36.1499149113953</v>
      </c>
      <c r="G507" s="3">
        <v>2.1990907984302299</v>
      </c>
      <c r="H507" s="4">
        <v>12.7571732911046</v>
      </c>
      <c r="I507" s="4">
        <v>14.297659268837201</v>
      </c>
      <c r="J507" s="4">
        <v>4.0433910768604697</v>
      </c>
      <c r="K507" s="4">
        <v>4.7213673566860503</v>
      </c>
      <c r="L507" s="4">
        <v>5.1781103152907004</v>
      </c>
      <c r="M507" s="4">
        <v>6.3250628547674399</v>
      </c>
      <c r="N507" s="4">
        <v>7.3578296545930204</v>
      </c>
      <c r="O507" s="4">
        <v>11.2431969305814</v>
      </c>
      <c r="P507" s="4">
        <v>10.616196870058101</v>
      </c>
      <c r="Q507" s="4">
        <v>3.5550433580814</v>
      </c>
      <c r="R507" s="4">
        <v>9.3356871318023291</v>
      </c>
      <c r="S507" s="4">
        <v>8.6505726938953504</v>
      </c>
      <c r="T507" s="4">
        <v>5.7102960952907003</v>
      </c>
      <c r="U507" s="4">
        <v>6.2302485742441904</v>
      </c>
      <c r="V507" s="4">
        <v>13.111963811104699</v>
      </c>
      <c r="W507" s="4">
        <v>10.7548492118023</v>
      </c>
      <c r="X507" s="4">
        <v>3.3654147970348798</v>
      </c>
      <c r="Y507" s="4">
        <v>8.8983156323255805</v>
      </c>
      <c r="Z507" s="4">
        <v>10.7619873698837</v>
      </c>
      <c r="AA507" s="4">
        <v>16.503888225348799</v>
      </c>
      <c r="AB507" s="4">
        <v>1.55271927877907</v>
      </c>
      <c r="AC507" s="4">
        <v>16.705750087441899</v>
      </c>
      <c r="AD507" s="4">
        <v>7.2436439149418597</v>
      </c>
      <c r="AE507" s="4">
        <v>7.5862011338953499</v>
      </c>
      <c r="AF507" s="4">
        <v>11.648963669883701</v>
      </c>
      <c r="AG507" s="4">
        <v>16.667007169186</v>
      </c>
      <c r="AH507" s="4">
        <v>29.504718424651202</v>
      </c>
      <c r="AI507" s="4">
        <v>9.8678729118023298</v>
      </c>
      <c r="AJ507" s="4">
        <v>28.145713737151201</v>
      </c>
      <c r="AK507" s="4">
        <v>49.361788145988399</v>
      </c>
      <c r="AL507" s="4">
        <v>36.852357793313899</v>
      </c>
      <c r="AM507" s="4">
        <v>33.367662113662803</v>
      </c>
      <c r="AN507" s="4">
        <v>41.612468068255801</v>
      </c>
      <c r="AO507" s="4">
        <v>40.795839446686102</v>
      </c>
      <c r="AP507" s="4">
        <v>44.552744666860498</v>
      </c>
      <c r="AQ507" s="4">
        <v>13.1945447905814</v>
      </c>
      <c r="AR507" s="4">
        <v>43.602558846511599</v>
      </c>
      <c r="AS507" s="4">
        <v>14.404706850407001</v>
      </c>
      <c r="AT507" s="4">
        <v>22.0174176015116</v>
      </c>
      <c r="AU507" s="4">
        <v>27.1159990651744</v>
      </c>
      <c r="AV507" s="4">
        <v>16.159287991279101</v>
      </c>
      <c r="AW507" s="4">
        <v>36.750405354709301</v>
      </c>
      <c r="AX507" s="4">
        <v>19.2157933446512</v>
      </c>
      <c r="AY507" s="4">
        <v>30.2866901581977</v>
      </c>
      <c r="AZ507" s="4">
        <v>29.6596900976744</v>
      </c>
      <c r="BA507" s="4">
        <v>51.1357407459884</v>
      </c>
      <c r="BB507" s="38">
        <v>625</v>
      </c>
    </row>
    <row r="508" spans="1:54" x14ac:dyDescent="0.3">
      <c r="A508" s="31" t="s">
        <v>159</v>
      </c>
      <c r="B508" s="5" t="s">
        <v>168</v>
      </c>
      <c r="C508" s="5" t="s">
        <v>2</v>
      </c>
      <c r="D508" s="9">
        <v>64.560433481372399</v>
      </c>
      <c r="E508" s="8">
        <v>59.7905666938479</v>
      </c>
      <c r="F508" s="8">
        <v>20.2290811773623</v>
      </c>
      <c r="G508" s="3">
        <v>1.77905257277099</v>
      </c>
      <c r="H508" s="4">
        <v>10.344865344852</v>
      </c>
      <c r="I508" s="4">
        <v>7.3691868108010201</v>
      </c>
      <c r="J508" s="4">
        <v>3.5445743567476198</v>
      </c>
      <c r="K508" s="4">
        <v>5.1430155144826397</v>
      </c>
      <c r="L508" s="4">
        <v>3.0298016892284299</v>
      </c>
      <c r="M508" s="4">
        <v>3.4045553080947299</v>
      </c>
      <c r="N508" s="4">
        <v>4.5605889029916504</v>
      </c>
      <c r="O508" s="4">
        <v>6.5743760459760496</v>
      </c>
      <c r="P508" s="4">
        <v>6.9220680872536304</v>
      </c>
      <c r="Q508" s="4">
        <v>3.1562899490869598</v>
      </c>
      <c r="R508" s="4">
        <v>4.0864086018555401</v>
      </c>
      <c r="S508" s="4">
        <v>4.5605889029916504</v>
      </c>
      <c r="T508" s="4">
        <v>3.8922663980252001</v>
      </c>
      <c r="U508" s="4">
        <v>4.2940815944802297</v>
      </c>
      <c r="V508" s="4">
        <v>6.9809024031403597</v>
      </c>
      <c r="W508" s="4">
        <v>7.0214947695234402</v>
      </c>
      <c r="X508" s="4">
        <v>1.9190716214238801</v>
      </c>
      <c r="Y508" s="4">
        <v>8.3398978299526796</v>
      </c>
      <c r="Z508" s="4">
        <v>4.9353425218579501</v>
      </c>
      <c r="AA508" s="4">
        <v>8.2857746747752401</v>
      </c>
      <c r="AB508" s="4">
        <v>1.5578487913519401</v>
      </c>
      <c r="AC508" s="4">
        <v>15.099596451674</v>
      </c>
      <c r="AD508" s="4">
        <v>1.9461331990126001</v>
      </c>
      <c r="AE508" s="4">
        <v>3.7116549829892298</v>
      </c>
      <c r="AF508" s="4">
        <v>9.0623434900965698</v>
      </c>
      <c r="AG508" s="4">
        <v>8.0916324709449103</v>
      </c>
      <c r="AH508" s="4">
        <v>19.787276307857699</v>
      </c>
      <c r="AI508" s="4">
        <v>6.2449259542021096</v>
      </c>
      <c r="AJ508" s="4">
        <v>21.678683658359301</v>
      </c>
      <c r="AK508" s="4">
        <v>36.755929693153902</v>
      </c>
      <c r="AL508" s="4">
        <v>24.681423769999</v>
      </c>
      <c r="AM508" s="4">
        <v>26.0045379911376</v>
      </c>
      <c r="AN508" s="4">
        <v>37.613683241241397</v>
      </c>
      <c r="AO508" s="4">
        <v>32.145326102360599</v>
      </c>
      <c r="AP508" s="4">
        <v>31.192857032712599</v>
      </c>
      <c r="AQ508" s="4">
        <v>9.2341352770474607</v>
      </c>
      <c r="AR508" s="4">
        <v>30.393335107178299</v>
      </c>
      <c r="AS508" s="4">
        <v>14.530700628977399</v>
      </c>
      <c r="AT508" s="4">
        <v>20.509119274668102</v>
      </c>
      <c r="AU508" s="4">
        <v>16.923952551537301</v>
      </c>
      <c r="AV508" s="4">
        <v>13.907681651103299</v>
      </c>
      <c r="AW508" s="4">
        <v>21.611029714387499</v>
      </c>
      <c r="AX508" s="4">
        <v>9.4824006360552406</v>
      </c>
      <c r="AY508" s="4">
        <v>24.4149164614876</v>
      </c>
      <c r="AZ508" s="4">
        <v>24.487281566168701</v>
      </c>
      <c r="BA508" s="4">
        <v>32.4571369379644</v>
      </c>
      <c r="BB508" s="38">
        <v>576</v>
      </c>
    </row>
    <row r="509" spans="1:54" x14ac:dyDescent="0.3">
      <c r="A509" s="31" t="s">
        <v>159</v>
      </c>
      <c r="B509" s="5" t="s">
        <v>168</v>
      </c>
      <c r="C509" s="5" t="s">
        <v>3</v>
      </c>
      <c r="D509" s="9">
        <v>80.279336980304194</v>
      </c>
      <c r="E509" s="8">
        <v>58.044162749637401</v>
      </c>
      <c r="F509" s="8">
        <v>14.3075918527885</v>
      </c>
      <c r="G509" s="3">
        <v>1.19788906029842</v>
      </c>
      <c r="H509" s="4">
        <v>7.4524769736382703</v>
      </c>
      <c r="I509" s="4">
        <v>6.0565221722846596</v>
      </c>
      <c r="J509" s="4">
        <v>1.9294048963715</v>
      </c>
      <c r="K509" s="4">
        <v>2.22966837927672</v>
      </c>
      <c r="L509" s="4">
        <v>1.99648176716404</v>
      </c>
      <c r="M509" s="4">
        <v>2.3638221208618</v>
      </c>
      <c r="N509" s="4">
        <v>3.09533795693488</v>
      </c>
      <c r="O509" s="4">
        <v>3.19437082746246</v>
      </c>
      <c r="P509" s="4">
        <v>3.42755743957514</v>
      </c>
      <c r="Q509" s="4">
        <v>1.29692193082601</v>
      </c>
      <c r="R509" s="4">
        <v>1.29692193082601</v>
      </c>
      <c r="S509" s="4">
        <v>2.1625915084841698</v>
      </c>
      <c r="T509" s="4">
        <v>2.7631184742946102</v>
      </c>
      <c r="U509" s="4">
        <v>1.53010854293869</v>
      </c>
      <c r="V509" s="4">
        <v>3.6927000514228601</v>
      </c>
      <c r="W509" s="4">
        <v>3.3285245690475498</v>
      </c>
      <c r="X509" s="4">
        <v>0.89762557739320403</v>
      </c>
      <c r="Y509" s="4">
        <v>5.3250063362115903</v>
      </c>
      <c r="Z509" s="4">
        <v>1.36399880161856</v>
      </c>
      <c r="AA509" s="4">
        <v>3.42755743957514</v>
      </c>
      <c r="AB509" s="4">
        <v>1.29692193082601</v>
      </c>
      <c r="AC509" s="4">
        <v>8.6503660339366899</v>
      </c>
      <c r="AD509" s="4">
        <v>1.26496593109097</v>
      </c>
      <c r="AE509" s="4">
        <v>1.53010854293869</v>
      </c>
      <c r="AF509" s="4">
        <v>5.15889659489146</v>
      </c>
      <c r="AG509" s="4">
        <v>5.2930503364765498</v>
      </c>
      <c r="AH509" s="4">
        <v>16.259458134927701</v>
      </c>
      <c r="AI509" s="4">
        <v>10.247551447667901</v>
      </c>
      <c r="AJ509" s="4">
        <v>16.773611715500401</v>
      </c>
      <c r="AK509" s="4">
        <v>26.1491638428652</v>
      </c>
      <c r="AL509" s="4">
        <v>15.7737883962571</v>
      </c>
      <c r="AM509" s="4">
        <v>20.8656081203561</v>
      </c>
      <c r="AN509" s="4">
        <v>22.855760144875202</v>
      </c>
      <c r="AO509" s="4">
        <v>18.635939741079302</v>
      </c>
      <c r="AP509" s="4">
        <v>24.254879817551199</v>
      </c>
      <c r="AQ509" s="4">
        <v>8.2830256802389304</v>
      </c>
      <c r="AR509" s="4">
        <v>19.463323576357499</v>
      </c>
      <c r="AS509" s="4">
        <v>12.1769563440394</v>
      </c>
      <c r="AT509" s="4">
        <v>21.025388119031302</v>
      </c>
      <c r="AU509" s="4">
        <v>12.2089123437745</v>
      </c>
      <c r="AV509" s="4">
        <v>12.605043825884801</v>
      </c>
      <c r="AW509" s="4">
        <v>14.3715038522586</v>
      </c>
      <c r="AX509" s="4">
        <v>7.5515098441658504</v>
      </c>
      <c r="AY509" s="4">
        <v>19.894575929525399</v>
      </c>
      <c r="AZ509" s="4">
        <v>15.6045137836146</v>
      </c>
      <c r="BA509" s="4">
        <v>17.0292597133807</v>
      </c>
      <c r="BB509" s="38">
        <v>516</v>
      </c>
    </row>
    <row r="510" spans="1:54" x14ac:dyDescent="0.3">
      <c r="A510" s="31" t="s">
        <v>159</v>
      </c>
      <c r="B510" s="5" t="s">
        <v>168</v>
      </c>
      <c r="C510" s="5" t="s">
        <v>4</v>
      </c>
      <c r="D510" s="9">
        <v>93.656946871173702</v>
      </c>
      <c r="E510" s="8">
        <v>57.784608406369003</v>
      </c>
      <c r="F510" s="8">
        <v>9.82928366637781</v>
      </c>
      <c r="G510" s="3">
        <v>1.9961770896911899</v>
      </c>
      <c r="H510" s="4">
        <v>6.8656931335238296</v>
      </c>
      <c r="I510" s="4">
        <v>4.3569079469043102</v>
      </c>
      <c r="J510" s="4">
        <v>2.9346891575070502</v>
      </c>
      <c r="K510" s="4">
        <v>3.3281443003759099</v>
      </c>
      <c r="L510" s="4">
        <v>1.5124703681098</v>
      </c>
      <c r="M510" s="4">
        <v>1.3608685860316401</v>
      </c>
      <c r="N510" s="4">
        <v>2.6314855933507402</v>
      </c>
      <c r="O510" s="4">
        <v>2.7830873754289001</v>
      </c>
      <c r="P510" s="4">
        <v>1.5124703681098</v>
      </c>
      <c r="Q510" s="4">
        <v>0.96741344316279099</v>
      </c>
      <c r="R510" s="4">
        <v>1.6640721501879501</v>
      </c>
      <c r="S510" s="4">
        <v>1.6640721501879501</v>
      </c>
      <c r="T510" s="4">
        <v>3.5988990365135298</v>
      </c>
      <c r="U510" s="4">
        <v>1.2706170073191001</v>
      </c>
      <c r="V510" s="4">
        <v>2.3896322325600501</v>
      </c>
      <c r="W510" s="4">
        <v>1.7543237289005</v>
      </c>
      <c r="X510" s="4">
        <v>0.63530850365955005</v>
      </c>
      <c r="Y510" s="4">
        <v>5.6564263295703396</v>
      </c>
      <c r="Z510" s="4">
        <v>1.2706170073191001</v>
      </c>
      <c r="AA510" s="4">
        <v>3.9021026006698398</v>
      </c>
      <c r="AB510" s="4">
        <v>1.0287636465284</v>
      </c>
      <c r="AC510" s="4">
        <v>7.0786451189675903</v>
      </c>
      <c r="AD510" s="4">
        <v>0.87716186445024802</v>
      </c>
      <c r="AE510" s="4">
        <v>1.5124703681098</v>
      </c>
      <c r="AF510" s="4">
        <v>5.3243213900670998</v>
      </c>
      <c r="AG510" s="4">
        <v>3.0862909395852101</v>
      </c>
      <c r="AH510" s="4">
        <v>12.247817274284801</v>
      </c>
      <c r="AI510" s="4">
        <v>10.767795734193699</v>
      </c>
      <c r="AJ510" s="4">
        <v>17.091979395442198</v>
      </c>
      <c r="AK510" s="4">
        <v>21.113234950171599</v>
      </c>
      <c r="AL510" s="4">
        <v>11.312852659140701</v>
      </c>
      <c r="AM510" s="4">
        <v>18.030491463258102</v>
      </c>
      <c r="AN510" s="4">
        <v>21.961495439274898</v>
      </c>
      <c r="AO510" s="4">
        <v>20.239620538393101</v>
      </c>
      <c r="AP510" s="4">
        <v>18.059392838605</v>
      </c>
      <c r="AQ510" s="4">
        <v>6.5335881940205898</v>
      </c>
      <c r="AR510" s="4">
        <v>17.362734131579899</v>
      </c>
      <c r="AS510" s="4">
        <v>11.312852659140701</v>
      </c>
      <c r="AT510" s="4">
        <v>16.3664193130701</v>
      </c>
      <c r="AU510" s="4">
        <v>9.9808854484559699</v>
      </c>
      <c r="AV510" s="4">
        <v>15.2149552598105</v>
      </c>
      <c r="AW510" s="4">
        <v>13.702484891700699</v>
      </c>
      <c r="AX510" s="4">
        <v>6.2303846298642798</v>
      </c>
      <c r="AY510" s="4">
        <v>16.153467327626402</v>
      </c>
      <c r="AZ510" s="4">
        <v>11.948161162800201</v>
      </c>
      <c r="BA510" s="4">
        <v>15.579509027332399</v>
      </c>
      <c r="BB510" s="38">
        <v>337</v>
      </c>
    </row>
    <row r="511" spans="1:54" x14ac:dyDescent="0.3">
      <c r="A511" s="31" t="s">
        <v>159</v>
      </c>
      <c r="B511" s="5" t="s">
        <v>168</v>
      </c>
      <c r="C511" s="5" t="s">
        <v>5</v>
      </c>
      <c r="D511" s="9">
        <v>100.038714470851</v>
      </c>
      <c r="E511" s="8">
        <v>52.250302439611403</v>
      </c>
      <c r="F511" s="8">
        <v>6.6733473875038003</v>
      </c>
      <c r="G511" s="3">
        <v>1.4223112985000499</v>
      </c>
      <c r="H511" s="4">
        <v>4.8789320083044503</v>
      </c>
      <c r="I511" s="4">
        <v>1.79441537919935</v>
      </c>
      <c r="J511" s="4">
        <v>1.3562062742029</v>
      </c>
      <c r="K511" s="4">
        <v>3.1506216534022502</v>
      </c>
      <c r="L511" s="4">
        <v>2.7124125484057999</v>
      </c>
      <c r="M511" s="4">
        <v>2.7785175727029499</v>
      </c>
      <c r="N511" s="4">
        <v>2.1004144356015</v>
      </c>
      <c r="O511" s="4">
        <v>2.40641349200365</v>
      </c>
      <c r="P511" s="4">
        <v>1.3562062742029</v>
      </c>
      <c r="Q511" s="4">
        <v>1.3562062742029</v>
      </c>
      <c r="R511" s="4">
        <v>1.7283103549022001</v>
      </c>
      <c r="S511" s="4">
        <v>1.3562062742029</v>
      </c>
      <c r="T511" s="4">
        <v>1.4223112985000499</v>
      </c>
      <c r="U511" s="4">
        <v>1.7283103549022001</v>
      </c>
      <c r="V511" s="4">
        <v>1.7283103549022001</v>
      </c>
      <c r="W511" s="4">
        <v>2.0343094113043501</v>
      </c>
      <c r="X511" s="4">
        <v>2.40641349200365</v>
      </c>
      <c r="Y511" s="4">
        <v>4.200828871203</v>
      </c>
      <c r="Z511" s="4">
        <v>0.67810313710144898</v>
      </c>
      <c r="AA511" s="4">
        <v>3.1506216534022502</v>
      </c>
      <c r="AB511" s="4">
        <v>1.4223112985000499</v>
      </c>
      <c r="AC511" s="4">
        <v>6.6733473875038003</v>
      </c>
      <c r="AD511" s="4">
        <v>2.40641349200365</v>
      </c>
      <c r="AE511" s="4">
        <v>0.37210408069930101</v>
      </c>
      <c r="AF511" s="4">
        <v>3.5227257341015501</v>
      </c>
      <c r="AG511" s="4">
        <v>5.8630342018080501</v>
      </c>
      <c r="AH511" s="4">
        <v>12.9330117350948</v>
      </c>
      <c r="AI511" s="4">
        <v>6.0613492746995004</v>
      </c>
      <c r="AJ511" s="4">
        <v>13.1068007429026</v>
      </c>
      <c r="AK511" s="4">
        <v>21.070249380312202</v>
      </c>
      <c r="AL511" s="4">
        <v>9.4518649602067502</v>
      </c>
      <c r="AM511" s="4">
        <v>14.5291120414027</v>
      </c>
      <c r="AN511" s="4">
        <v>19.780148130406399</v>
      </c>
      <c r="AO511" s="4">
        <v>13.7849038800041</v>
      </c>
      <c r="AP511" s="4">
        <v>11.9904885008047</v>
      </c>
      <c r="AQ511" s="4">
        <v>6.3012433068045004</v>
      </c>
      <c r="AR511" s="4">
        <v>9.9561790895003597</v>
      </c>
      <c r="AS511" s="4">
        <v>5.38324613759805</v>
      </c>
      <c r="AT511" s="4">
        <v>17.5059446869971</v>
      </c>
      <c r="AU511" s="4">
        <v>7.4175555489024001</v>
      </c>
      <c r="AV511" s="4">
        <v>11.576805460891901</v>
      </c>
      <c r="AW511" s="4">
        <v>10.808071234409599</v>
      </c>
      <c r="AX511" s="4">
        <v>4.9450370326015998</v>
      </c>
      <c r="AY511" s="4">
        <v>16.629526477004202</v>
      </c>
      <c r="AZ511" s="4">
        <v>10.063863073010999</v>
      </c>
      <c r="BA511" s="4">
        <v>11.9904885008047</v>
      </c>
      <c r="BB511" s="38">
        <v>212</v>
      </c>
    </row>
    <row r="512" spans="1:54" x14ac:dyDescent="0.3">
      <c r="A512" s="31" t="s">
        <v>159</v>
      </c>
      <c r="B512" s="5" t="s">
        <v>168</v>
      </c>
      <c r="C512" s="5" t="s">
        <v>6</v>
      </c>
      <c r="D512" s="9">
        <v>109.22905152535201</v>
      </c>
      <c r="E512" s="8">
        <v>42.365093001252198</v>
      </c>
      <c r="F512" s="8">
        <v>2.0564660803846202</v>
      </c>
      <c r="G512" s="3">
        <v>0</v>
      </c>
      <c r="H512" s="4">
        <v>0</v>
      </c>
      <c r="I512" s="4">
        <v>2.2158039004761898</v>
      </c>
      <c r="J512" s="4">
        <v>2.2158039004761898</v>
      </c>
      <c r="K512" s="4">
        <v>1.0282330401923101</v>
      </c>
      <c r="L512" s="4">
        <v>2.2158039004761898</v>
      </c>
      <c r="M512" s="4">
        <v>0</v>
      </c>
      <c r="N512" s="4">
        <v>3.2440369406684999</v>
      </c>
      <c r="O512" s="4">
        <v>7.6756447416208804</v>
      </c>
      <c r="P512" s="4">
        <v>0</v>
      </c>
      <c r="Q512" s="4">
        <v>2.0564660803846202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1.0282330401923101</v>
      </c>
      <c r="Y512" s="4">
        <v>3.2440369406684999</v>
      </c>
      <c r="Z512" s="4">
        <v>4.4316078009523796</v>
      </c>
      <c r="AA512" s="4">
        <v>1.0282330401923101</v>
      </c>
      <c r="AB512" s="4">
        <v>0</v>
      </c>
      <c r="AC512" s="4">
        <v>2.2158039004761898</v>
      </c>
      <c r="AD512" s="4">
        <v>0</v>
      </c>
      <c r="AE512" s="4">
        <v>2.2158039004761898</v>
      </c>
      <c r="AF512" s="4">
        <v>0</v>
      </c>
      <c r="AG512" s="4">
        <v>2.2158039004761898</v>
      </c>
      <c r="AH512" s="4">
        <v>5.1411652009615398</v>
      </c>
      <c r="AI512" s="4">
        <v>0</v>
      </c>
      <c r="AJ512" s="4">
        <v>9.4134351818223401</v>
      </c>
      <c r="AK512" s="4">
        <v>11.629239082298501</v>
      </c>
      <c r="AL512" s="4">
        <v>4.1129321607692297</v>
      </c>
      <c r="AM512" s="4">
        <v>13.8450429827747</v>
      </c>
      <c r="AN512" s="4">
        <v>19.3048838239194</v>
      </c>
      <c r="AO512" s="4">
        <v>7.3569691014377296</v>
      </c>
      <c r="AP512" s="4">
        <v>6.3287360612454204</v>
      </c>
      <c r="AQ512" s="4">
        <v>2.0564660803846202</v>
      </c>
      <c r="AR512" s="4">
        <v>6.3287360612454204</v>
      </c>
      <c r="AS512" s="4">
        <v>13.685705162683099</v>
      </c>
      <c r="AT512" s="4">
        <v>22.230245124404799</v>
      </c>
      <c r="AU512" s="4">
        <v>4.1129321607692297</v>
      </c>
      <c r="AV512" s="4">
        <v>9.5727730019139194</v>
      </c>
      <c r="AW512" s="4">
        <v>9.4134351818223401</v>
      </c>
      <c r="AX512" s="4">
        <v>1.0282330401923101</v>
      </c>
      <c r="AY512" s="4">
        <v>11.3105634421154</v>
      </c>
      <c r="AZ512" s="4">
        <v>9.7321108220055006</v>
      </c>
      <c r="BA512" s="4">
        <v>9.4134351818223401</v>
      </c>
      <c r="BB512" s="38">
        <v>73</v>
      </c>
    </row>
    <row r="513" spans="1:54" x14ac:dyDescent="0.3">
      <c r="A513" s="31" t="s">
        <v>159</v>
      </c>
      <c r="B513" s="5" t="s">
        <v>168</v>
      </c>
      <c r="C513" s="5" t="s">
        <v>7</v>
      </c>
      <c r="D513" s="9">
        <v>89.465469904462907</v>
      </c>
      <c r="E513" s="8">
        <v>64.2360125136573</v>
      </c>
      <c r="F513" s="8">
        <v>12.858058212878801</v>
      </c>
      <c r="G513" s="3">
        <v>8.2877280683333296</v>
      </c>
      <c r="H513" s="4">
        <v>0</v>
      </c>
      <c r="I513" s="4">
        <v>0</v>
      </c>
      <c r="J513" s="4">
        <v>4.5703301445454496</v>
      </c>
      <c r="K513" s="4">
        <v>4.5703301445454496</v>
      </c>
      <c r="L513" s="4">
        <v>0</v>
      </c>
      <c r="M513" s="4">
        <v>4.5703301445454496</v>
      </c>
      <c r="N513" s="4">
        <v>9.1406602890909099</v>
      </c>
      <c r="O513" s="4">
        <v>0</v>
      </c>
      <c r="P513" s="4">
        <v>4.5703301445454496</v>
      </c>
      <c r="Q513" s="4">
        <v>0</v>
      </c>
      <c r="R513" s="4">
        <v>4.5703301445454496</v>
      </c>
      <c r="S513" s="4">
        <v>4.5703301445454496</v>
      </c>
      <c r="T513" s="4">
        <v>4.5703301445454496</v>
      </c>
      <c r="U513" s="4">
        <v>4.5703301445454496</v>
      </c>
      <c r="V513" s="4">
        <v>12.858058212878801</v>
      </c>
      <c r="W513" s="4">
        <v>17.4283883574242</v>
      </c>
      <c r="X513" s="4">
        <v>8.2877280683333296</v>
      </c>
      <c r="Y513" s="4">
        <v>12.858058212878801</v>
      </c>
      <c r="Z513" s="4">
        <v>8.2877280683333296</v>
      </c>
      <c r="AA513" s="4">
        <v>4.5703301445454496</v>
      </c>
      <c r="AB513" s="4">
        <v>0</v>
      </c>
      <c r="AC513" s="4">
        <v>4.5703301445454496</v>
      </c>
      <c r="AD513" s="4">
        <v>0</v>
      </c>
      <c r="AE513" s="4">
        <v>0</v>
      </c>
      <c r="AF513" s="4">
        <v>8.2877280683333296</v>
      </c>
      <c r="AG513" s="4">
        <v>25.716116425757601</v>
      </c>
      <c r="AH513" s="4">
        <v>16.575456136666698</v>
      </c>
      <c r="AI513" s="4">
        <v>0</v>
      </c>
      <c r="AJ513" s="4">
        <v>34.003844494090899</v>
      </c>
      <c r="AK513" s="4">
        <v>34.003844494090899</v>
      </c>
      <c r="AL513" s="4">
        <v>21.1457862812121</v>
      </c>
      <c r="AM513" s="4">
        <v>21.1457862812121</v>
      </c>
      <c r="AN513" s="4">
        <v>42.2915725624242</v>
      </c>
      <c r="AO513" s="4">
        <v>21.1457862812121</v>
      </c>
      <c r="AP513" s="4">
        <v>34.003844494090899</v>
      </c>
      <c r="AQ513" s="4">
        <v>8.2877280683333296</v>
      </c>
      <c r="AR513" s="4">
        <v>8.2877280683333296</v>
      </c>
      <c r="AS513" s="4">
        <v>29.433514349545501</v>
      </c>
      <c r="AT513" s="4">
        <v>25.716116425757601</v>
      </c>
      <c r="AU513" s="4">
        <v>8.2877280683333296</v>
      </c>
      <c r="AV513" s="4">
        <v>12.858058212878801</v>
      </c>
      <c r="AW513" s="4">
        <v>17.4283883574242</v>
      </c>
      <c r="AX513" s="4">
        <v>8.2877280683333296</v>
      </c>
      <c r="AY513" s="4">
        <v>9.1406602890909099</v>
      </c>
      <c r="AZ513" s="4">
        <v>21.1457862812121</v>
      </c>
      <c r="BA513" s="4">
        <v>21.1457862812121</v>
      </c>
      <c r="BB513" s="38">
        <v>17</v>
      </c>
    </row>
    <row r="514" spans="1:54" x14ac:dyDescent="0.3">
      <c r="A514" s="31" t="s">
        <v>159</v>
      </c>
      <c r="B514" s="5" t="s">
        <v>8</v>
      </c>
      <c r="C514" s="5" t="s">
        <v>168</v>
      </c>
      <c r="D514" s="9">
        <v>57.334049193589202</v>
      </c>
      <c r="E514" s="8">
        <v>63.2165163464879</v>
      </c>
      <c r="F514" s="8">
        <v>25.692255898833402</v>
      </c>
      <c r="G514" s="3">
        <v>2.3596531480502798</v>
      </c>
      <c r="H514" s="4">
        <v>10.527915481775</v>
      </c>
      <c r="I514" s="4">
        <v>10.282152423910899</v>
      </c>
      <c r="J514" s="4">
        <v>4.2290178443759903</v>
      </c>
      <c r="K514" s="4">
        <v>5.2347206040771903</v>
      </c>
      <c r="L514" s="4">
        <v>4.85229517129443</v>
      </c>
      <c r="M514" s="4">
        <v>5.28179731179622</v>
      </c>
      <c r="N514" s="4">
        <v>5.6197794851823497</v>
      </c>
      <c r="O514" s="4">
        <v>9.2718457406483203</v>
      </c>
      <c r="P514" s="4">
        <v>8.8462969499327802</v>
      </c>
      <c r="Q514" s="4">
        <v>2.4070773022187799</v>
      </c>
      <c r="R514" s="4">
        <v>6.2758400349060199</v>
      </c>
      <c r="S514" s="4">
        <v>5.3898312668605604</v>
      </c>
      <c r="T514" s="4">
        <v>5.0102285024059903</v>
      </c>
      <c r="U514" s="4">
        <v>5.4704787737256702</v>
      </c>
      <c r="V514" s="4">
        <v>7.7938535008819798</v>
      </c>
      <c r="W514" s="4">
        <v>7.9790874842050004</v>
      </c>
      <c r="X514" s="4">
        <v>2.7237041823856698</v>
      </c>
      <c r="Y514" s="4">
        <v>10.113146778284699</v>
      </c>
      <c r="Z514" s="4">
        <v>7.7490961306583896</v>
      </c>
      <c r="AA514" s="4">
        <v>11.5925522489031</v>
      </c>
      <c r="AB514" s="4">
        <v>1.45263216212311</v>
      </c>
      <c r="AC514" s="4">
        <v>14.9115731422762</v>
      </c>
      <c r="AD514" s="4">
        <v>3.9088110836554302</v>
      </c>
      <c r="AE514" s="4">
        <v>4.9764898545765899</v>
      </c>
      <c r="AF514" s="4">
        <v>11.4409763441135</v>
      </c>
      <c r="AG514" s="4">
        <v>11.5692331009667</v>
      </c>
      <c r="AH514" s="4">
        <v>14.1890903427502</v>
      </c>
      <c r="AI514" s="4">
        <v>9.2573626179434694</v>
      </c>
      <c r="AJ514" s="4">
        <v>26.4155388020713</v>
      </c>
      <c r="AK514" s="4">
        <v>37.875713583532203</v>
      </c>
      <c r="AL514" s="4">
        <v>27.338355641136001</v>
      </c>
      <c r="AM514" s="4">
        <v>30.4791400494565</v>
      </c>
      <c r="AN514" s="4">
        <v>38.5260207794705</v>
      </c>
      <c r="AO514" s="4">
        <v>36.742405331630302</v>
      </c>
      <c r="AP514" s="4">
        <v>34.478586796541499</v>
      </c>
      <c r="AQ514" s="4">
        <v>10.3868584954237</v>
      </c>
      <c r="AR514" s="4">
        <v>33.999148809300998</v>
      </c>
      <c r="AS514" s="4">
        <v>14.7543474740625</v>
      </c>
      <c r="AT514" s="4">
        <v>24.762975187510499</v>
      </c>
      <c r="AU514" s="4">
        <v>16.440121391444801</v>
      </c>
      <c r="AV514" s="4">
        <v>13.099126523514601</v>
      </c>
      <c r="AW514" s="4">
        <v>24.398403655355299</v>
      </c>
      <c r="AX514" s="4">
        <v>13.1995506086887</v>
      </c>
      <c r="AY514" s="4">
        <v>26.543353226423299</v>
      </c>
      <c r="AZ514" s="4">
        <v>25.566193770448699</v>
      </c>
      <c r="BA514" s="4">
        <v>32.806866943267103</v>
      </c>
      <c r="BB514" s="38">
        <v>1053</v>
      </c>
    </row>
    <row r="515" spans="1:54" x14ac:dyDescent="0.3">
      <c r="A515" s="31" t="s">
        <v>159</v>
      </c>
      <c r="B515" s="5" t="s">
        <v>8</v>
      </c>
      <c r="C515" s="5" t="s">
        <v>1</v>
      </c>
      <c r="D515" s="9">
        <v>18.524418604651199</v>
      </c>
      <c r="E515" s="8">
        <v>56.0202971047784</v>
      </c>
      <c r="F515" s="8">
        <v>47.674418604651201</v>
      </c>
      <c r="G515" s="3">
        <v>2.6162790697674398</v>
      </c>
      <c r="H515" s="4">
        <v>14.8255813953488</v>
      </c>
      <c r="I515" s="4">
        <v>18.604651162790699</v>
      </c>
      <c r="J515" s="4">
        <v>5.2325581395348797</v>
      </c>
      <c r="K515" s="4">
        <v>5.5232558139534902</v>
      </c>
      <c r="L515" s="4">
        <v>7.8488372093023298</v>
      </c>
      <c r="M515" s="4">
        <v>8.7209302325581408</v>
      </c>
      <c r="N515" s="4">
        <v>9.0116279069767398</v>
      </c>
      <c r="O515" s="4">
        <v>15.6976744186047</v>
      </c>
      <c r="P515" s="4">
        <v>16.569767441860499</v>
      </c>
      <c r="Q515" s="4">
        <v>3.1976744186046502</v>
      </c>
      <c r="R515" s="4">
        <v>13.662790697674399</v>
      </c>
      <c r="S515" s="4">
        <v>10.1744186046512</v>
      </c>
      <c r="T515" s="4">
        <v>7.8488372093023298</v>
      </c>
      <c r="U515" s="4">
        <v>9.5930232558139501</v>
      </c>
      <c r="V515" s="4">
        <v>14.8255813953488</v>
      </c>
      <c r="W515" s="4">
        <v>13.662790697674399</v>
      </c>
      <c r="X515" s="4">
        <v>4.9418604651162799</v>
      </c>
      <c r="Y515" s="4">
        <v>12.790697674418601</v>
      </c>
      <c r="Z515" s="4">
        <v>16.860465116279101</v>
      </c>
      <c r="AA515" s="4">
        <v>24.418604651162799</v>
      </c>
      <c r="AB515" s="4">
        <v>2.03488372093023</v>
      </c>
      <c r="AC515" s="4">
        <v>20.930232558139501</v>
      </c>
      <c r="AD515" s="4">
        <v>8.4302325581395294</v>
      </c>
      <c r="AE515" s="4">
        <v>10.1744186046512</v>
      </c>
      <c r="AF515" s="4">
        <v>16.860465116279101</v>
      </c>
      <c r="AG515" s="4">
        <v>18.023255813953501</v>
      </c>
      <c r="AH515" s="4">
        <v>25.581395348837201</v>
      </c>
      <c r="AI515" s="4">
        <v>13.662790697674399</v>
      </c>
      <c r="AJ515" s="4">
        <v>38.081395348837198</v>
      </c>
      <c r="AK515" s="4">
        <v>56.6860465116279</v>
      </c>
      <c r="AL515" s="4">
        <v>44.476744186046503</v>
      </c>
      <c r="AM515" s="4">
        <v>43.895348837209298</v>
      </c>
      <c r="AN515" s="4">
        <v>52.906976744185997</v>
      </c>
      <c r="AO515" s="4">
        <v>55.523255813953497</v>
      </c>
      <c r="AP515" s="4">
        <v>55.232558139534902</v>
      </c>
      <c r="AQ515" s="4">
        <v>15.6976744186047</v>
      </c>
      <c r="AR515" s="4">
        <v>55.8139534883721</v>
      </c>
      <c r="AS515" s="4">
        <v>15.988372093023299</v>
      </c>
      <c r="AT515" s="4">
        <v>30.8139534883721</v>
      </c>
      <c r="AU515" s="4">
        <v>24.709302325581401</v>
      </c>
      <c r="AV515" s="4">
        <v>14.5348837209302</v>
      </c>
      <c r="AW515" s="4">
        <v>42.151162790697697</v>
      </c>
      <c r="AX515" s="4">
        <v>25.581395348837201</v>
      </c>
      <c r="AY515" s="4">
        <v>36.337209302325597</v>
      </c>
      <c r="AZ515" s="4">
        <v>37.209302325581397</v>
      </c>
      <c r="BA515" s="4">
        <v>56.6860465116279</v>
      </c>
      <c r="BB515" s="38">
        <v>344</v>
      </c>
    </row>
    <row r="516" spans="1:54" x14ac:dyDescent="0.3">
      <c r="A516" s="31" t="s">
        <v>159</v>
      </c>
      <c r="B516" s="5" t="s">
        <v>8</v>
      </c>
      <c r="C516" s="5" t="s">
        <v>2</v>
      </c>
      <c r="D516" s="9">
        <v>53.332014388489199</v>
      </c>
      <c r="E516" s="8">
        <v>60.305653627711401</v>
      </c>
      <c r="F516" s="8">
        <v>26.978417266187101</v>
      </c>
      <c r="G516" s="3">
        <v>2.8776978417266199</v>
      </c>
      <c r="H516" s="4">
        <v>12.9496402877698</v>
      </c>
      <c r="I516" s="4">
        <v>9.3525179856115095</v>
      </c>
      <c r="J516" s="4">
        <v>5.3956834532374103</v>
      </c>
      <c r="K516" s="4">
        <v>7.9136690647482002</v>
      </c>
      <c r="L516" s="4">
        <v>5.0359712230215798</v>
      </c>
      <c r="M516" s="4">
        <v>6.1151079136690596</v>
      </c>
      <c r="N516" s="4">
        <v>5.7553956834532398</v>
      </c>
      <c r="O516" s="4">
        <v>10.431654676259001</v>
      </c>
      <c r="P516" s="4">
        <v>10.791366906474799</v>
      </c>
      <c r="Q516" s="4">
        <v>3.9568345323741001</v>
      </c>
      <c r="R516" s="4">
        <v>6.47482014388489</v>
      </c>
      <c r="S516" s="4">
        <v>5.7553956834532398</v>
      </c>
      <c r="T516" s="4">
        <v>5.7553956834532398</v>
      </c>
      <c r="U516" s="4">
        <v>7.5539568345323698</v>
      </c>
      <c r="V516" s="4">
        <v>7.9136690647482002</v>
      </c>
      <c r="W516" s="4">
        <v>8.9928057553956808</v>
      </c>
      <c r="X516" s="4">
        <v>2.1582733812949599</v>
      </c>
      <c r="Y516" s="4">
        <v>12.9496402877698</v>
      </c>
      <c r="Z516" s="4">
        <v>6.8345323741007196</v>
      </c>
      <c r="AA516" s="4">
        <v>11.510791366906499</v>
      </c>
      <c r="AB516" s="4">
        <v>1.43884892086331</v>
      </c>
      <c r="AC516" s="4">
        <v>19.424460431654701</v>
      </c>
      <c r="AD516" s="4">
        <v>2.8776978417266199</v>
      </c>
      <c r="AE516" s="4">
        <v>5.3956834532374103</v>
      </c>
      <c r="AF516" s="4">
        <v>14.3884892086331</v>
      </c>
      <c r="AG516" s="4">
        <v>10.791366906474799</v>
      </c>
      <c r="AH516" s="4">
        <v>10.791366906474799</v>
      </c>
      <c r="AI516" s="4">
        <v>6.1151079136690596</v>
      </c>
      <c r="AJ516" s="4">
        <v>25.539568345323701</v>
      </c>
      <c r="AK516" s="4">
        <v>39.928057553956798</v>
      </c>
      <c r="AL516" s="4">
        <v>29.856115107913698</v>
      </c>
      <c r="AM516" s="4">
        <v>29.4964028776978</v>
      </c>
      <c r="AN516" s="4">
        <v>44.964028776978402</v>
      </c>
      <c r="AO516" s="4">
        <v>41.726618705036003</v>
      </c>
      <c r="AP516" s="4">
        <v>34.172661870503603</v>
      </c>
      <c r="AQ516" s="4">
        <v>10.071942446043201</v>
      </c>
      <c r="AR516" s="4">
        <v>39.568345323740999</v>
      </c>
      <c r="AS516" s="4">
        <v>17.625899280575499</v>
      </c>
      <c r="AT516" s="4">
        <v>25.539568345323701</v>
      </c>
      <c r="AU516" s="4">
        <v>19.0647482014388</v>
      </c>
      <c r="AV516" s="4">
        <v>14.3884892086331</v>
      </c>
      <c r="AW516" s="4">
        <v>23.741007194244599</v>
      </c>
      <c r="AX516" s="4">
        <v>12.2302158273381</v>
      </c>
      <c r="AY516" s="4">
        <v>31.654676258992801</v>
      </c>
      <c r="AZ516" s="4">
        <v>29.136690647481998</v>
      </c>
      <c r="BA516" s="4">
        <v>36.690647482014398</v>
      </c>
      <c r="BB516" s="38">
        <v>278</v>
      </c>
    </row>
    <row r="517" spans="1:54" x14ac:dyDescent="0.3">
      <c r="A517" s="31" t="s">
        <v>159</v>
      </c>
      <c r="B517" s="5" t="s">
        <v>8</v>
      </c>
      <c r="C517" s="5" t="s">
        <v>3</v>
      </c>
      <c r="D517" s="9">
        <v>72.046009389671397</v>
      </c>
      <c r="E517" s="8">
        <v>57.015240808678598</v>
      </c>
      <c r="F517" s="8">
        <v>16.431924882629101</v>
      </c>
      <c r="G517" s="3">
        <v>1.40845070422535</v>
      </c>
      <c r="H517" s="4">
        <v>7.9812206572770004</v>
      </c>
      <c r="I517" s="4">
        <v>7.5117370892018798</v>
      </c>
      <c r="J517" s="4">
        <v>1.8779342723004699</v>
      </c>
      <c r="K517" s="4">
        <v>2.8169014084507</v>
      </c>
      <c r="L517" s="4">
        <v>2.3474178403755901</v>
      </c>
      <c r="M517" s="4">
        <v>3.7558685446009399</v>
      </c>
      <c r="N517" s="4">
        <v>4.2253521126760596</v>
      </c>
      <c r="O517" s="4">
        <v>3.7558685446009399</v>
      </c>
      <c r="P517" s="4">
        <v>4.2253521126760596</v>
      </c>
      <c r="Q517" s="4">
        <v>0.93896713615023497</v>
      </c>
      <c r="R517" s="4">
        <v>0.93896713615023497</v>
      </c>
      <c r="S517" s="4">
        <v>2.3474178403755901</v>
      </c>
      <c r="T517" s="4">
        <v>4.2253521126760596</v>
      </c>
      <c r="U517" s="4">
        <v>1.40845070422535</v>
      </c>
      <c r="V517" s="4">
        <v>3.7558685446009399</v>
      </c>
      <c r="W517" s="4">
        <v>4.6948356807511704</v>
      </c>
      <c r="X517" s="4">
        <v>0.46948356807511699</v>
      </c>
      <c r="Y517" s="4">
        <v>7.0422535211267601</v>
      </c>
      <c r="Z517" s="4">
        <v>1.40845070422535</v>
      </c>
      <c r="AA517" s="4">
        <v>4.2253521126760596</v>
      </c>
      <c r="AB517" s="4">
        <v>0.93896713615023497</v>
      </c>
      <c r="AC517" s="4">
        <v>9.3896713615023497</v>
      </c>
      <c r="AD517" s="4">
        <v>1.8779342723004699</v>
      </c>
      <c r="AE517" s="4">
        <v>1.40845070422535</v>
      </c>
      <c r="AF517" s="4">
        <v>7.0422535211267601</v>
      </c>
      <c r="AG517" s="4">
        <v>7.9812206572770004</v>
      </c>
      <c r="AH517" s="4">
        <v>10.3286384976526</v>
      </c>
      <c r="AI517" s="4">
        <v>11.2676056338028</v>
      </c>
      <c r="AJ517" s="4">
        <v>22.065727699530498</v>
      </c>
      <c r="AK517" s="4">
        <v>27.230046948356801</v>
      </c>
      <c r="AL517" s="4">
        <v>19.7183098591549</v>
      </c>
      <c r="AM517" s="4">
        <v>26.291079812206601</v>
      </c>
      <c r="AN517" s="4">
        <v>23.943661971830998</v>
      </c>
      <c r="AO517" s="4">
        <v>23.4741784037559</v>
      </c>
      <c r="AP517" s="4">
        <v>26.760563380281699</v>
      </c>
      <c r="AQ517" s="4">
        <v>7.9812206572770004</v>
      </c>
      <c r="AR517" s="4">
        <v>21.126760563380302</v>
      </c>
      <c r="AS517" s="4">
        <v>13.1455399061033</v>
      </c>
      <c r="AT517" s="4">
        <v>21.5962441314554</v>
      </c>
      <c r="AU517" s="4">
        <v>12.2065727699531</v>
      </c>
      <c r="AV517" s="4">
        <v>10.3286384976526</v>
      </c>
      <c r="AW517" s="4">
        <v>14.553990610328601</v>
      </c>
      <c r="AX517" s="4">
        <v>7.5117370892018798</v>
      </c>
      <c r="AY517" s="4">
        <v>20.6572769953052</v>
      </c>
      <c r="AZ517" s="4">
        <v>17.370892018779301</v>
      </c>
      <c r="BA517" s="4">
        <v>14.553990610328601</v>
      </c>
      <c r="BB517" s="38">
        <v>213</v>
      </c>
    </row>
    <row r="518" spans="1:54" x14ac:dyDescent="0.3">
      <c r="A518" s="31" t="s">
        <v>159</v>
      </c>
      <c r="B518" s="5" t="s">
        <v>8</v>
      </c>
      <c r="C518" s="5" t="s">
        <v>4</v>
      </c>
      <c r="D518" s="9">
        <v>90.620491803278696</v>
      </c>
      <c r="E518" s="8">
        <v>53.345680637998598</v>
      </c>
      <c r="F518" s="8">
        <v>7.3770491803278704</v>
      </c>
      <c r="G518" s="3">
        <v>1.63934426229508</v>
      </c>
      <c r="H518" s="4">
        <v>5.7377049180327901</v>
      </c>
      <c r="I518" s="4">
        <v>6.5573770491803298</v>
      </c>
      <c r="J518" s="4">
        <v>4.0983606557377001</v>
      </c>
      <c r="K518" s="4">
        <v>4.9180327868852496</v>
      </c>
      <c r="L518" s="4">
        <v>1.63934426229508</v>
      </c>
      <c r="M518" s="4">
        <v>0.81967213114754101</v>
      </c>
      <c r="N518" s="4">
        <v>2.4590163934426199</v>
      </c>
      <c r="O518" s="4">
        <v>3.27868852459016</v>
      </c>
      <c r="P518" s="4">
        <v>1.63934426229508</v>
      </c>
      <c r="Q518" s="4">
        <v>0</v>
      </c>
      <c r="R518" s="4">
        <v>2.4590163934426199</v>
      </c>
      <c r="S518" s="4">
        <v>2.4590163934426199</v>
      </c>
      <c r="T518" s="4">
        <v>2.4590163934426199</v>
      </c>
      <c r="U518" s="4">
        <v>1.63934426229508</v>
      </c>
      <c r="V518" s="4">
        <v>2.4590163934426199</v>
      </c>
      <c r="W518" s="4">
        <v>1.63934426229508</v>
      </c>
      <c r="X518" s="4">
        <v>0.81967213114754101</v>
      </c>
      <c r="Y518" s="4">
        <v>5.7377049180327901</v>
      </c>
      <c r="Z518" s="4">
        <v>1.63934426229508</v>
      </c>
      <c r="AA518" s="4">
        <v>4.0983606557377001</v>
      </c>
      <c r="AB518" s="4">
        <v>1.63934426229508</v>
      </c>
      <c r="AC518" s="4">
        <v>8.1967213114754092</v>
      </c>
      <c r="AD518" s="4">
        <v>0.81967213114754101</v>
      </c>
      <c r="AE518" s="4">
        <v>1.63934426229508</v>
      </c>
      <c r="AF518" s="4">
        <v>6.5573770491803298</v>
      </c>
      <c r="AG518" s="4">
        <v>4.9180327868852496</v>
      </c>
      <c r="AH518" s="4">
        <v>7.3770491803278704</v>
      </c>
      <c r="AI518" s="4">
        <v>9.8360655737704903</v>
      </c>
      <c r="AJ518" s="4">
        <v>20.491803278688501</v>
      </c>
      <c r="AK518" s="4">
        <v>21.311475409836099</v>
      </c>
      <c r="AL518" s="4">
        <v>11.4754098360656</v>
      </c>
      <c r="AM518" s="4">
        <v>22.9508196721311</v>
      </c>
      <c r="AN518" s="4">
        <v>24.590163934426201</v>
      </c>
      <c r="AO518" s="4">
        <v>27.0491803278689</v>
      </c>
      <c r="AP518" s="4">
        <v>20.491803278688501</v>
      </c>
      <c r="AQ518" s="4">
        <v>6.5573770491803298</v>
      </c>
      <c r="AR518" s="4">
        <v>18.032786885245901</v>
      </c>
      <c r="AS518" s="4">
        <v>11.4754098360656</v>
      </c>
      <c r="AT518" s="4">
        <v>20.491803278688501</v>
      </c>
      <c r="AU518" s="4">
        <v>8.1967213114754092</v>
      </c>
      <c r="AV518" s="4">
        <v>15.5737704918033</v>
      </c>
      <c r="AW518" s="4">
        <v>13.934426229508199</v>
      </c>
      <c r="AX518" s="4">
        <v>4.9180327868852496</v>
      </c>
      <c r="AY518" s="4">
        <v>18.032786885245901</v>
      </c>
      <c r="AZ518" s="4">
        <v>12.2950819672131</v>
      </c>
      <c r="BA518" s="4">
        <v>18.8524590163934</v>
      </c>
      <c r="BB518" s="38">
        <v>122</v>
      </c>
    </row>
    <row r="519" spans="1:54" x14ac:dyDescent="0.3">
      <c r="A519" s="31" t="s">
        <v>159</v>
      </c>
      <c r="B519" s="5" t="s">
        <v>8</v>
      </c>
      <c r="C519" s="5" t="s">
        <v>5</v>
      </c>
      <c r="D519" s="9">
        <v>92.804347826086996</v>
      </c>
      <c r="E519" s="8">
        <v>53.734760999207403</v>
      </c>
      <c r="F519" s="8">
        <v>8.6956521739130395</v>
      </c>
      <c r="G519" s="3">
        <v>1.4492753623188399</v>
      </c>
      <c r="H519" s="4">
        <v>7.2463768115942004</v>
      </c>
      <c r="I519" s="4">
        <v>1.4492753623188399</v>
      </c>
      <c r="J519" s="4">
        <v>2.8985507246376798</v>
      </c>
      <c r="K519" s="4">
        <v>4.3478260869565197</v>
      </c>
      <c r="L519" s="4">
        <v>5.7971014492753596</v>
      </c>
      <c r="M519" s="4">
        <v>4.3478260869565197</v>
      </c>
      <c r="N519" s="4">
        <v>2.8985507246376798</v>
      </c>
      <c r="O519" s="4">
        <v>4.3478260869565197</v>
      </c>
      <c r="P519" s="4">
        <v>2.8985507246376798</v>
      </c>
      <c r="Q519" s="4">
        <v>2.8985507246376798</v>
      </c>
      <c r="R519" s="4">
        <v>2.8985507246376798</v>
      </c>
      <c r="S519" s="4">
        <v>2.8985507246376798</v>
      </c>
      <c r="T519" s="4">
        <v>1.4492753623188399</v>
      </c>
      <c r="U519" s="4">
        <v>2.8985507246376798</v>
      </c>
      <c r="V519" s="4">
        <v>2.8985507246376798</v>
      </c>
      <c r="W519" s="4">
        <v>4.3478260869565197</v>
      </c>
      <c r="X519" s="4">
        <v>4.3478260869565197</v>
      </c>
      <c r="Y519" s="4">
        <v>5.7971014492753596</v>
      </c>
      <c r="Z519" s="4">
        <v>1.4492753623188399</v>
      </c>
      <c r="AA519" s="4">
        <v>4.3478260869565197</v>
      </c>
      <c r="AB519" s="4">
        <v>1.4492753623188399</v>
      </c>
      <c r="AC519" s="4">
        <v>8.6956521739130395</v>
      </c>
      <c r="AD519" s="4">
        <v>4.3478260869565197</v>
      </c>
      <c r="AE519" s="4">
        <v>0</v>
      </c>
      <c r="AF519" s="4">
        <v>4.3478260869565197</v>
      </c>
      <c r="AG519" s="4">
        <v>10.144927536231901</v>
      </c>
      <c r="AH519" s="4">
        <v>10.144927536231901</v>
      </c>
      <c r="AI519" s="4">
        <v>5.7971014492753596</v>
      </c>
      <c r="AJ519" s="4">
        <v>14.492753623188401</v>
      </c>
      <c r="AK519" s="4">
        <v>27.536231884058001</v>
      </c>
      <c r="AL519" s="4">
        <v>13.0434782608696</v>
      </c>
      <c r="AM519" s="4">
        <v>15.9420289855072</v>
      </c>
      <c r="AN519" s="4">
        <v>23.188405797101399</v>
      </c>
      <c r="AO519" s="4">
        <v>15.9420289855072</v>
      </c>
      <c r="AP519" s="4">
        <v>14.492753623188401</v>
      </c>
      <c r="AQ519" s="4">
        <v>8.6956521739130395</v>
      </c>
      <c r="AR519" s="4">
        <v>10.144927536231901</v>
      </c>
      <c r="AS519" s="4">
        <v>4.3478260869565197</v>
      </c>
      <c r="AT519" s="4">
        <v>15.9420289855072</v>
      </c>
      <c r="AU519" s="4">
        <v>8.6956521739130395</v>
      </c>
      <c r="AV519" s="4">
        <v>7.2463768115942004</v>
      </c>
      <c r="AW519" s="4">
        <v>15.9420289855072</v>
      </c>
      <c r="AX519" s="4">
        <v>5.7971014492753596</v>
      </c>
      <c r="AY519" s="4">
        <v>18.840579710144901</v>
      </c>
      <c r="AZ519" s="4">
        <v>15.9420289855072</v>
      </c>
      <c r="BA519" s="4">
        <v>14.492753623188401</v>
      </c>
      <c r="BB519" s="38">
        <v>69</v>
      </c>
    </row>
    <row r="520" spans="1:54" x14ac:dyDescent="0.3">
      <c r="A520" s="31" t="s">
        <v>159</v>
      </c>
      <c r="B520" s="5" t="s">
        <v>8</v>
      </c>
      <c r="C520" s="5" t="s">
        <v>6</v>
      </c>
      <c r="D520" s="9">
        <v>111.26666666666701</v>
      </c>
      <c r="E520" s="8">
        <v>41.5327380909727</v>
      </c>
      <c r="F520" s="8">
        <v>0</v>
      </c>
      <c r="G520" s="3">
        <v>0</v>
      </c>
      <c r="H520" s="4">
        <v>0</v>
      </c>
      <c r="I520" s="4">
        <v>4.7619047619047601</v>
      </c>
      <c r="J520" s="4">
        <v>4.7619047619047601</v>
      </c>
      <c r="K520" s="4">
        <v>0</v>
      </c>
      <c r="L520" s="4">
        <v>4.7619047619047601</v>
      </c>
      <c r="M520" s="4">
        <v>0</v>
      </c>
      <c r="N520" s="4">
        <v>4.7619047619047601</v>
      </c>
      <c r="O520" s="4">
        <v>14.285714285714301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4.7619047619047601</v>
      </c>
      <c r="Z520" s="4">
        <v>9.5238095238095202</v>
      </c>
      <c r="AA520" s="4">
        <v>0</v>
      </c>
      <c r="AB520" s="4">
        <v>0</v>
      </c>
      <c r="AC520" s="4">
        <v>4.7619047619047601</v>
      </c>
      <c r="AD520" s="4">
        <v>0</v>
      </c>
      <c r="AE520" s="4">
        <v>4.7619047619047601</v>
      </c>
      <c r="AF520" s="4">
        <v>0</v>
      </c>
      <c r="AG520" s="4">
        <v>4.7619047619047601</v>
      </c>
      <c r="AH520" s="4">
        <v>0</v>
      </c>
      <c r="AI520" s="4">
        <v>0</v>
      </c>
      <c r="AJ520" s="4">
        <v>4.7619047619047601</v>
      </c>
      <c r="AK520" s="4">
        <v>9.5238095238095202</v>
      </c>
      <c r="AL520" s="4">
        <v>0</v>
      </c>
      <c r="AM520" s="4">
        <v>14.285714285714301</v>
      </c>
      <c r="AN520" s="4">
        <v>23.8095238095238</v>
      </c>
      <c r="AO520" s="4">
        <v>4.7619047619047601</v>
      </c>
      <c r="AP520" s="4">
        <v>4.7619047619047601</v>
      </c>
      <c r="AQ520" s="4">
        <v>0</v>
      </c>
      <c r="AR520" s="4">
        <v>4.7619047619047601</v>
      </c>
      <c r="AS520" s="4">
        <v>9.5238095238095202</v>
      </c>
      <c r="AT520" s="4">
        <v>19.047619047619001</v>
      </c>
      <c r="AU520" s="4">
        <v>0</v>
      </c>
      <c r="AV520" s="4">
        <v>9.5238095238095202</v>
      </c>
      <c r="AW520" s="4">
        <v>4.7619047619047601</v>
      </c>
      <c r="AX520" s="4">
        <v>0</v>
      </c>
      <c r="AY520" s="4">
        <v>0</v>
      </c>
      <c r="AZ520" s="4">
        <v>14.285714285714301</v>
      </c>
      <c r="BA520" s="4">
        <v>4.7619047619047601</v>
      </c>
      <c r="BB520" s="38">
        <v>21</v>
      </c>
    </row>
    <row r="521" spans="1:54" x14ac:dyDescent="0.3">
      <c r="A521" s="31" t="s">
        <v>159</v>
      </c>
      <c r="B521" s="5" t="s">
        <v>8</v>
      </c>
      <c r="C521" s="5" t="s">
        <v>7</v>
      </c>
      <c r="D521" s="9">
        <v>70.616666666666703</v>
      </c>
      <c r="E521" s="8">
        <v>72.280437648555093</v>
      </c>
      <c r="F521" s="8">
        <v>16.6666666666667</v>
      </c>
      <c r="G521" s="3">
        <v>16.6666666666667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16.6666666666667</v>
      </c>
      <c r="W521" s="4">
        <v>16.6666666666667</v>
      </c>
      <c r="X521" s="4">
        <v>16.6666666666667</v>
      </c>
      <c r="Y521" s="4">
        <v>16.6666666666667</v>
      </c>
      <c r="Z521" s="4">
        <v>16.6666666666667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16.6666666666667</v>
      </c>
      <c r="AG521" s="4">
        <v>33.3333333333333</v>
      </c>
      <c r="AH521" s="4">
        <v>33.3333333333333</v>
      </c>
      <c r="AI521" s="4">
        <v>0</v>
      </c>
      <c r="AJ521" s="4">
        <v>50</v>
      </c>
      <c r="AK521" s="4">
        <v>50</v>
      </c>
      <c r="AL521" s="4">
        <v>33.3333333333333</v>
      </c>
      <c r="AM521" s="4">
        <v>33.3333333333333</v>
      </c>
      <c r="AN521" s="4">
        <v>66.6666666666667</v>
      </c>
      <c r="AO521" s="4">
        <v>33.3333333333333</v>
      </c>
      <c r="AP521" s="4">
        <v>50</v>
      </c>
      <c r="AQ521" s="4">
        <v>16.6666666666667</v>
      </c>
      <c r="AR521" s="4">
        <v>16.6666666666667</v>
      </c>
      <c r="AS521" s="4">
        <v>50</v>
      </c>
      <c r="AT521" s="4">
        <v>33.3333333333333</v>
      </c>
      <c r="AU521" s="4">
        <v>16.6666666666667</v>
      </c>
      <c r="AV521" s="4">
        <v>16.6666666666667</v>
      </c>
      <c r="AW521" s="4">
        <v>16.6666666666667</v>
      </c>
      <c r="AX521" s="4">
        <v>16.6666666666667</v>
      </c>
      <c r="AY521" s="4">
        <v>0</v>
      </c>
      <c r="AZ521" s="4">
        <v>33.3333333333333</v>
      </c>
      <c r="BA521" s="4">
        <v>33.3333333333333</v>
      </c>
      <c r="BB521" s="38">
        <v>6</v>
      </c>
    </row>
    <row r="522" spans="1:54" x14ac:dyDescent="0.3">
      <c r="A522" s="31" t="s">
        <v>159</v>
      </c>
      <c r="B522" s="5" t="s">
        <v>9</v>
      </c>
      <c r="C522" s="5" t="s">
        <v>168</v>
      </c>
      <c r="D522" s="9">
        <v>79.663668337559002</v>
      </c>
      <c r="E522" s="8">
        <v>59.594078897056299</v>
      </c>
      <c r="F522" s="8">
        <v>14.7825750027627</v>
      </c>
      <c r="G522" s="3">
        <v>1.25428673563011</v>
      </c>
      <c r="H522" s="4">
        <v>7.5193569383376904</v>
      </c>
      <c r="I522" s="4">
        <v>5.47647023375157</v>
      </c>
      <c r="J522" s="4">
        <v>1.9628245695905799</v>
      </c>
      <c r="K522" s="4">
        <v>2.6262094653957</v>
      </c>
      <c r="L522" s="4">
        <v>1.42905654410006</v>
      </c>
      <c r="M522" s="4">
        <v>1.8914985058542999</v>
      </c>
      <c r="N522" s="4">
        <v>3.6303853995755899</v>
      </c>
      <c r="O522" s="4">
        <v>3.4725157674198099</v>
      </c>
      <c r="P522" s="4">
        <v>2.8743887567408</v>
      </c>
      <c r="Q522" s="4">
        <v>2.40503717351283</v>
      </c>
      <c r="R522" s="4">
        <v>2.4051124732372799</v>
      </c>
      <c r="S522" s="4">
        <v>3.4419543282457998</v>
      </c>
      <c r="T522" s="4">
        <v>2.5852985372220298</v>
      </c>
      <c r="U522" s="4">
        <v>1.6537731515713701</v>
      </c>
      <c r="V522" s="4">
        <v>5.8665311158929896</v>
      </c>
      <c r="W522" s="4">
        <v>4.3457776009346896</v>
      </c>
      <c r="X522" s="4">
        <v>1.38941426502594</v>
      </c>
      <c r="Y522" s="4">
        <v>4.1857848675188798</v>
      </c>
      <c r="Z522" s="4">
        <v>2.4328356487147902</v>
      </c>
      <c r="AA522" s="4">
        <v>5.0196634966748803</v>
      </c>
      <c r="AB522" s="4">
        <v>1.23838673346951</v>
      </c>
      <c r="AC522" s="4">
        <v>9.0905079295020297</v>
      </c>
      <c r="AD522" s="4">
        <v>2.1802591652094998</v>
      </c>
      <c r="AE522" s="4">
        <v>2.4257701025649099</v>
      </c>
      <c r="AF522" s="4">
        <v>4.1086081676959996</v>
      </c>
      <c r="AG522" s="4">
        <v>6.6555105002455504</v>
      </c>
      <c r="AH522" s="4">
        <v>24.894097166055101</v>
      </c>
      <c r="AI522" s="4">
        <v>7.1203891329406304</v>
      </c>
      <c r="AJ522" s="4">
        <v>15.540674262763501</v>
      </c>
      <c r="AK522" s="4">
        <v>29.983201746604198</v>
      </c>
      <c r="AL522" s="4">
        <v>17.790950515854899</v>
      </c>
      <c r="AM522" s="4">
        <v>18.753129102802401</v>
      </c>
      <c r="AN522" s="4">
        <v>25.338810248106</v>
      </c>
      <c r="AO522" s="4">
        <v>19.0605845223002</v>
      </c>
      <c r="AP522" s="4">
        <v>24.337553494330798</v>
      </c>
      <c r="AQ522" s="4">
        <v>8.1284217724338994</v>
      </c>
      <c r="AR522" s="4">
        <v>20.8154284620047</v>
      </c>
      <c r="AS522" s="4">
        <v>11.513061768709401</v>
      </c>
      <c r="AT522" s="4">
        <v>16.1734010497137</v>
      </c>
      <c r="AU522" s="4">
        <v>16.566556395156301</v>
      </c>
      <c r="AV522" s="4">
        <v>14.9683642837285</v>
      </c>
      <c r="AW522" s="4">
        <v>19.4707200501405</v>
      </c>
      <c r="AX522" s="4">
        <v>8.0700363301205993</v>
      </c>
      <c r="AY522" s="4">
        <v>19.024778602237799</v>
      </c>
      <c r="AZ522" s="4">
        <v>16.239843182720101</v>
      </c>
      <c r="BA522" s="4">
        <v>26.711337414407399</v>
      </c>
      <c r="BB522" s="38">
        <v>1303</v>
      </c>
    </row>
    <row r="523" spans="1:54" x14ac:dyDescent="0.3">
      <c r="A523" s="31" t="s">
        <v>159</v>
      </c>
      <c r="B523" s="5" t="s">
        <v>9</v>
      </c>
      <c r="C523" s="5" t="s">
        <v>1</v>
      </c>
      <c r="D523" s="9">
        <v>54.853736654804301</v>
      </c>
      <c r="E523" s="8">
        <v>57.701352378819401</v>
      </c>
      <c r="F523" s="8">
        <v>24.5551601423488</v>
      </c>
      <c r="G523" s="3">
        <v>1.77935943060498</v>
      </c>
      <c r="H523" s="4">
        <v>10.676156583629901</v>
      </c>
      <c r="I523" s="4">
        <v>9.9644128113879002</v>
      </c>
      <c r="J523" s="4">
        <v>2.8469750889679699</v>
      </c>
      <c r="K523" s="4">
        <v>3.9145907473309598</v>
      </c>
      <c r="L523" s="4">
        <v>2.4911032028469799</v>
      </c>
      <c r="M523" s="4">
        <v>3.9145907473309598</v>
      </c>
      <c r="N523" s="4">
        <v>5.6939501779359398</v>
      </c>
      <c r="O523" s="4">
        <v>6.7615658362989297</v>
      </c>
      <c r="P523" s="4">
        <v>4.6263345195729499</v>
      </c>
      <c r="Q523" s="4">
        <v>3.9145907473309598</v>
      </c>
      <c r="R523" s="4">
        <v>4.9822064056939501</v>
      </c>
      <c r="S523" s="4">
        <v>7.1174377224199299</v>
      </c>
      <c r="T523" s="4">
        <v>3.5587188612099601</v>
      </c>
      <c r="U523" s="4">
        <v>2.8469750889679699</v>
      </c>
      <c r="V523" s="4">
        <v>11.387900355871899</v>
      </c>
      <c r="W523" s="4">
        <v>7.8291814946619196</v>
      </c>
      <c r="X523" s="4">
        <v>1.77935943060498</v>
      </c>
      <c r="Y523" s="4">
        <v>4.9822064056939501</v>
      </c>
      <c r="Z523" s="4">
        <v>4.6263345195729499</v>
      </c>
      <c r="AA523" s="4">
        <v>8.5409252669039102</v>
      </c>
      <c r="AB523" s="4">
        <v>1.0676156583629901</v>
      </c>
      <c r="AC523" s="4">
        <v>12.455516014234901</v>
      </c>
      <c r="AD523" s="4">
        <v>6.04982206405694</v>
      </c>
      <c r="AE523" s="4">
        <v>4.9822064056939501</v>
      </c>
      <c r="AF523" s="4">
        <v>6.4056939501779402</v>
      </c>
      <c r="AG523" s="4">
        <v>15.302491103202801</v>
      </c>
      <c r="AH523" s="4">
        <v>33.451957295373703</v>
      </c>
      <c r="AI523" s="4">
        <v>6.04982206405694</v>
      </c>
      <c r="AJ523" s="4">
        <v>18.149466192170799</v>
      </c>
      <c r="AK523" s="4">
        <v>41.9928825622776</v>
      </c>
      <c r="AL523" s="4">
        <v>29.1814946619217</v>
      </c>
      <c r="AM523" s="4">
        <v>22.775800711743798</v>
      </c>
      <c r="AN523" s="4">
        <v>30.2491103202847</v>
      </c>
      <c r="AO523" s="4">
        <v>25.978647686832701</v>
      </c>
      <c r="AP523" s="4">
        <v>33.807829181494697</v>
      </c>
      <c r="AQ523" s="4">
        <v>10.676156583629901</v>
      </c>
      <c r="AR523" s="4">
        <v>31.3167259786477</v>
      </c>
      <c r="AS523" s="4">
        <v>12.8113879003559</v>
      </c>
      <c r="AT523" s="4">
        <v>13.167259786476899</v>
      </c>
      <c r="AU523" s="4">
        <v>29.537366548042701</v>
      </c>
      <c r="AV523" s="4">
        <v>17.793594306049801</v>
      </c>
      <c r="AW523" s="4">
        <v>31.3167259786477</v>
      </c>
      <c r="AX523" s="4">
        <v>12.8113879003559</v>
      </c>
      <c r="AY523" s="4">
        <v>24.199288256227799</v>
      </c>
      <c r="AZ523" s="4">
        <v>22.0640569395018</v>
      </c>
      <c r="BA523" s="4">
        <v>45.551601423487497</v>
      </c>
      <c r="BB523" s="38">
        <v>281</v>
      </c>
    </row>
    <row r="524" spans="1:54" x14ac:dyDescent="0.3">
      <c r="A524" s="31" t="s">
        <v>159</v>
      </c>
      <c r="B524" s="5" t="s">
        <v>9</v>
      </c>
      <c r="C524" s="5" t="s">
        <v>2</v>
      </c>
      <c r="D524" s="9">
        <v>75.883557046979902</v>
      </c>
      <c r="E524" s="8">
        <v>57.173889446519802</v>
      </c>
      <c r="F524" s="8">
        <v>13.4228187919463</v>
      </c>
      <c r="G524" s="3">
        <v>0.67114093959731502</v>
      </c>
      <c r="H524" s="4">
        <v>7.7181208053691304</v>
      </c>
      <c r="I524" s="4">
        <v>5.3691275167785202</v>
      </c>
      <c r="J524" s="4">
        <v>1.6778523489932899</v>
      </c>
      <c r="K524" s="4">
        <v>2.3489932885906</v>
      </c>
      <c r="L524" s="4">
        <v>1.0067114093959699</v>
      </c>
      <c r="M524" s="4">
        <v>0.67114093959731502</v>
      </c>
      <c r="N524" s="4">
        <v>3.3557046979865799</v>
      </c>
      <c r="O524" s="4">
        <v>2.6845637583892601</v>
      </c>
      <c r="P524" s="4">
        <v>3.0201342281879202</v>
      </c>
      <c r="Q524" s="4">
        <v>2.3489932885906</v>
      </c>
      <c r="R524" s="4">
        <v>1.6778523489932899</v>
      </c>
      <c r="S524" s="4">
        <v>3.3557046979865799</v>
      </c>
      <c r="T524" s="4">
        <v>2.0134228187919501</v>
      </c>
      <c r="U524" s="4">
        <v>1.0067114093959699</v>
      </c>
      <c r="V524" s="4">
        <v>6.0402684563758404</v>
      </c>
      <c r="W524" s="4">
        <v>5.0335570469798698</v>
      </c>
      <c r="X524" s="4">
        <v>1.6778523489932899</v>
      </c>
      <c r="Y524" s="4">
        <v>3.6912751677852298</v>
      </c>
      <c r="Z524" s="4">
        <v>3.0201342281879202</v>
      </c>
      <c r="AA524" s="4">
        <v>5.0335570469798698</v>
      </c>
      <c r="AB524" s="4">
        <v>1.6778523489932899</v>
      </c>
      <c r="AC524" s="4">
        <v>10.738255033557</v>
      </c>
      <c r="AD524" s="4">
        <v>1.0067114093959699</v>
      </c>
      <c r="AE524" s="4">
        <v>2.0134228187919501</v>
      </c>
      <c r="AF524" s="4">
        <v>3.6912751677852298</v>
      </c>
      <c r="AG524" s="4">
        <v>5.3691275167785202</v>
      </c>
      <c r="AH524" s="4">
        <v>28.859060402684602</v>
      </c>
      <c r="AI524" s="4">
        <v>6.3758389261744997</v>
      </c>
      <c r="AJ524" s="4">
        <v>17.785234899328898</v>
      </c>
      <c r="AK524" s="4">
        <v>33.557046979865802</v>
      </c>
      <c r="AL524" s="4">
        <v>19.4630872483221</v>
      </c>
      <c r="AM524" s="4">
        <v>22.483221476510099</v>
      </c>
      <c r="AN524" s="4">
        <v>30.201342281879199</v>
      </c>
      <c r="AO524" s="4">
        <v>22.483221476510099</v>
      </c>
      <c r="AP524" s="4">
        <v>28.187919463087201</v>
      </c>
      <c r="AQ524" s="4">
        <v>8.3892617449664399</v>
      </c>
      <c r="AR524" s="4">
        <v>21.140939597315398</v>
      </c>
      <c r="AS524" s="4">
        <v>11.4093959731544</v>
      </c>
      <c r="AT524" s="4">
        <v>15.4362416107383</v>
      </c>
      <c r="AU524" s="4">
        <v>14.7651006711409</v>
      </c>
      <c r="AV524" s="4">
        <v>13.4228187919463</v>
      </c>
      <c r="AW524" s="4">
        <v>19.4630872483221</v>
      </c>
      <c r="AX524" s="4">
        <v>6.71140939597315</v>
      </c>
      <c r="AY524" s="4">
        <v>17.114093959731498</v>
      </c>
      <c r="AZ524" s="4">
        <v>19.798657718120801</v>
      </c>
      <c r="BA524" s="4">
        <v>28.187919463087201</v>
      </c>
      <c r="BB524" s="38">
        <v>298</v>
      </c>
    </row>
    <row r="525" spans="1:54" x14ac:dyDescent="0.3">
      <c r="A525" s="31" t="s">
        <v>159</v>
      </c>
      <c r="B525" s="5" t="s">
        <v>9</v>
      </c>
      <c r="C525" s="5" t="s">
        <v>3</v>
      </c>
      <c r="D525" s="9">
        <v>88.404290429042902</v>
      </c>
      <c r="E525" s="8">
        <v>58.016060359843102</v>
      </c>
      <c r="F525" s="8">
        <v>12.2112211221122</v>
      </c>
      <c r="G525" s="3">
        <v>0.99009900990098998</v>
      </c>
      <c r="H525" s="4">
        <v>6.9306930693069297</v>
      </c>
      <c r="I525" s="4">
        <v>4.6204620462046204</v>
      </c>
      <c r="J525" s="4">
        <v>1.98019801980198</v>
      </c>
      <c r="K525" s="4">
        <v>1.6501650165016499</v>
      </c>
      <c r="L525" s="4">
        <v>1.6501650165016499</v>
      </c>
      <c r="M525" s="4">
        <v>0.99009900990098998</v>
      </c>
      <c r="N525" s="4">
        <v>1.98019801980198</v>
      </c>
      <c r="O525" s="4">
        <v>2.6402640264026398</v>
      </c>
      <c r="P525" s="4">
        <v>2.6402640264026398</v>
      </c>
      <c r="Q525" s="4">
        <v>1.6501650165016499</v>
      </c>
      <c r="R525" s="4">
        <v>1.6501650165016499</v>
      </c>
      <c r="S525" s="4">
        <v>1.98019801980198</v>
      </c>
      <c r="T525" s="4">
        <v>1.3201320132013199</v>
      </c>
      <c r="U525" s="4">
        <v>1.6501650165016499</v>
      </c>
      <c r="V525" s="4">
        <v>3.6303630363036299</v>
      </c>
      <c r="W525" s="4">
        <v>1.98019801980198</v>
      </c>
      <c r="X525" s="4">
        <v>1.3201320132013199</v>
      </c>
      <c r="Y525" s="4">
        <v>3.6303630363036299</v>
      </c>
      <c r="Z525" s="4">
        <v>1.3201320132013199</v>
      </c>
      <c r="AA525" s="4">
        <v>2.6402640264026398</v>
      </c>
      <c r="AB525" s="4">
        <v>1.6501650165016499</v>
      </c>
      <c r="AC525" s="4">
        <v>7.9207920792079198</v>
      </c>
      <c r="AD525" s="4">
        <v>0.66006600660065995</v>
      </c>
      <c r="AE525" s="4">
        <v>1.6501650165016499</v>
      </c>
      <c r="AF525" s="4">
        <v>3.3003300330032999</v>
      </c>
      <c r="AG525" s="4">
        <v>2.6402640264026398</v>
      </c>
      <c r="AH525" s="4">
        <v>22.112211221122099</v>
      </c>
      <c r="AI525" s="4">
        <v>9.2409240924092408</v>
      </c>
      <c r="AJ525" s="4">
        <v>11.5511551155116</v>
      </c>
      <c r="AK525" s="4">
        <v>25.0825082508251</v>
      </c>
      <c r="AL525" s="4">
        <v>11.881188118811901</v>
      </c>
      <c r="AM525" s="4">
        <v>15.5115511551155</v>
      </c>
      <c r="AN525" s="4">
        <v>21.782178217821802</v>
      </c>
      <c r="AO525" s="4">
        <v>13.8613861386139</v>
      </c>
      <c r="AP525" s="4">
        <v>21.782178217821802</v>
      </c>
      <c r="AQ525" s="4">
        <v>8.5808580858085808</v>
      </c>
      <c r="AR525" s="4">
        <v>17.821782178217799</v>
      </c>
      <c r="AS525" s="4">
        <v>11.2211221122112</v>
      </c>
      <c r="AT525" s="4">
        <v>20.462046204620499</v>
      </c>
      <c r="AU525" s="4">
        <v>12.2112211221122</v>
      </c>
      <c r="AV525" s="4">
        <v>14.8514851485149</v>
      </c>
      <c r="AW525" s="4">
        <v>14.191419141914199</v>
      </c>
      <c r="AX525" s="4">
        <v>7.5907590759075898</v>
      </c>
      <c r="AY525" s="4">
        <v>19.141914191419101</v>
      </c>
      <c r="AZ525" s="4">
        <v>13.8613861386139</v>
      </c>
      <c r="BA525" s="4">
        <v>19.471947194719501</v>
      </c>
      <c r="BB525" s="38">
        <v>303</v>
      </c>
    </row>
    <row r="526" spans="1:54" x14ac:dyDescent="0.3">
      <c r="A526" s="31" t="s">
        <v>159</v>
      </c>
      <c r="B526" s="5" t="s">
        <v>9</v>
      </c>
      <c r="C526" s="5" t="s">
        <v>4</v>
      </c>
      <c r="D526" s="9">
        <v>96.46</v>
      </c>
      <c r="E526" s="8">
        <v>61.620319806733498</v>
      </c>
      <c r="F526" s="8">
        <v>12.093023255814</v>
      </c>
      <c r="G526" s="3">
        <v>2.32558139534884</v>
      </c>
      <c r="H526" s="4">
        <v>7.9069767441860499</v>
      </c>
      <c r="I526" s="4">
        <v>2.32558139534884</v>
      </c>
      <c r="J526" s="4">
        <v>1.86046511627907</v>
      </c>
      <c r="K526" s="4">
        <v>1.86046511627907</v>
      </c>
      <c r="L526" s="4">
        <v>1.3953488372092999</v>
      </c>
      <c r="M526" s="4">
        <v>1.86046511627907</v>
      </c>
      <c r="N526" s="4">
        <v>2.7906976744185998</v>
      </c>
      <c r="O526" s="4">
        <v>2.32558139534884</v>
      </c>
      <c r="P526" s="4">
        <v>1.3953488372092999</v>
      </c>
      <c r="Q526" s="4">
        <v>1.86046511627907</v>
      </c>
      <c r="R526" s="4">
        <v>0.93023255813953498</v>
      </c>
      <c r="S526" s="4">
        <v>0.93023255813953498</v>
      </c>
      <c r="T526" s="4">
        <v>4.6511627906976702</v>
      </c>
      <c r="U526" s="4">
        <v>0.93023255813953498</v>
      </c>
      <c r="V526" s="4">
        <v>2.32558139534884</v>
      </c>
      <c r="W526" s="4">
        <v>1.86046511627907</v>
      </c>
      <c r="X526" s="4">
        <v>0.46511627906976699</v>
      </c>
      <c r="Y526" s="4">
        <v>5.5813953488372103</v>
      </c>
      <c r="Z526" s="4">
        <v>0.93023255813953498</v>
      </c>
      <c r="AA526" s="4">
        <v>3.7209302325581399</v>
      </c>
      <c r="AB526" s="4">
        <v>0.46511627906976699</v>
      </c>
      <c r="AC526" s="4">
        <v>6.0465116279069804</v>
      </c>
      <c r="AD526" s="4">
        <v>0.93023255813953498</v>
      </c>
      <c r="AE526" s="4">
        <v>1.3953488372092999</v>
      </c>
      <c r="AF526" s="4">
        <v>4.18604651162791</v>
      </c>
      <c r="AG526" s="4">
        <v>1.3953488372092999</v>
      </c>
      <c r="AH526" s="4">
        <v>16.744186046511601</v>
      </c>
      <c r="AI526" s="4">
        <v>11.6279069767442</v>
      </c>
      <c r="AJ526" s="4">
        <v>13.953488372093</v>
      </c>
      <c r="AK526" s="4">
        <v>20.930232558139501</v>
      </c>
      <c r="AL526" s="4">
        <v>11.162790697674399</v>
      </c>
      <c r="AM526" s="4">
        <v>13.488372093023299</v>
      </c>
      <c r="AN526" s="4">
        <v>19.5348837209302</v>
      </c>
      <c r="AO526" s="4">
        <v>13.953488372093</v>
      </c>
      <c r="AP526" s="4">
        <v>15.8139534883721</v>
      </c>
      <c r="AQ526" s="4">
        <v>6.5116279069767398</v>
      </c>
      <c r="AR526" s="4">
        <v>16.744186046511601</v>
      </c>
      <c r="AS526" s="4">
        <v>11.162790697674399</v>
      </c>
      <c r="AT526" s="4">
        <v>12.558139534883701</v>
      </c>
      <c r="AU526" s="4">
        <v>11.6279069767442</v>
      </c>
      <c r="AV526" s="4">
        <v>14.883720930232601</v>
      </c>
      <c r="AW526" s="4">
        <v>13.488372093023299</v>
      </c>
      <c r="AX526" s="4">
        <v>7.4418604651162799</v>
      </c>
      <c r="AY526" s="4">
        <v>14.4186046511628</v>
      </c>
      <c r="AZ526" s="4">
        <v>11.6279069767442</v>
      </c>
      <c r="BA526" s="4">
        <v>12.558139534883701</v>
      </c>
      <c r="BB526" s="38">
        <v>215</v>
      </c>
    </row>
    <row r="527" spans="1:54" x14ac:dyDescent="0.3">
      <c r="A527" s="31" t="s">
        <v>159</v>
      </c>
      <c r="B527" s="5" t="s">
        <v>9</v>
      </c>
      <c r="C527" s="5" t="s">
        <v>5</v>
      </c>
      <c r="D527" s="9">
        <v>106.4</v>
      </c>
      <c r="E527" s="8">
        <v>50.332295795046001</v>
      </c>
      <c r="F527" s="8">
        <v>4.8951048951048897</v>
      </c>
      <c r="G527" s="3">
        <v>1.3986013986014001</v>
      </c>
      <c r="H527" s="4">
        <v>2.7972027972028002</v>
      </c>
      <c r="I527" s="4">
        <v>2.0979020979021001</v>
      </c>
      <c r="J527" s="4">
        <v>0</v>
      </c>
      <c r="K527" s="4">
        <v>2.0979020979021001</v>
      </c>
      <c r="L527" s="4">
        <v>0</v>
      </c>
      <c r="M527" s="4">
        <v>1.3986013986014001</v>
      </c>
      <c r="N527" s="4">
        <v>1.3986013986014001</v>
      </c>
      <c r="O527" s="4">
        <v>0.69930069930069905</v>
      </c>
      <c r="P527" s="4">
        <v>0</v>
      </c>
      <c r="Q527" s="4">
        <v>0</v>
      </c>
      <c r="R527" s="4">
        <v>0.69930069930069905</v>
      </c>
      <c r="S527" s="4">
        <v>0</v>
      </c>
      <c r="T527" s="4">
        <v>1.3986013986014001</v>
      </c>
      <c r="U527" s="4">
        <v>0.69930069930069905</v>
      </c>
      <c r="V527" s="4">
        <v>0.69930069930069905</v>
      </c>
      <c r="W527" s="4">
        <v>0</v>
      </c>
      <c r="X527" s="4">
        <v>0.69930069930069905</v>
      </c>
      <c r="Y527" s="4">
        <v>2.7972027972028002</v>
      </c>
      <c r="Z527" s="4">
        <v>0</v>
      </c>
      <c r="AA527" s="4">
        <v>2.0979020979021001</v>
      </c>
      <c r="AB527" s="4">
        <v>1.3986013986014001</v>
      </c>
      <c r="AC527" s="4">
        <v>4.8951048951048897</v>
      </c>
      <c r="AD527" s="4">
        <v>0.69930069930069905</v>
      </c>
      <c r="AE527" s="4">
        <v>0.69930069930069905</v>
      </c>
      <c r="AF527" s="4">
        <v>2.7972027972028002</v>
      </c>
      <c r="AG527" s="4">
        <v>2.0979020979021001</v>
      </c>
      <c r="AH527" s="4">
        <v>15.384615384615399</v>
      </c>
      <c r="AI527" s="4">
        <v>6.2937062937062898</v>
      </c>
      <c r="AJ527" s="4">
        <v>11.888111888111901</v>
      </c>
      <c r="AK527" s="4">
        <v>15.384615384615399</v>
      </c>
      <c r="AL527" s="4">
        <v>6.2937062937062898</v>
      </c>
      <c r="AM527" s="4">
        <v>13.286713286713301</v>
      </c>
      <c r="AN527" s="4">
        <v>16.783216783216801</v>
      </c>
      <c r="AO527" s="4">
        <v>11.888111888111901</v>
      </c>
      <c r="AP527" s="4">
        <v>9.79020979020979</v>
      </c>
      <c r="AQ527" s="4">
        <v>4.1958041958042003</v>
      </c>
      <c r="AR527" s="4">
        <v>9.79020979020979</v>
      </c>
      <c r="AS527" s="4">
        <v>6.2937062937062898</v>
      </c>
      <c r="AT527" s="4">
        <v>18.881118881118901</v>
      </c>
      <c r="AU527" s="4">
        <v>6.2937062937062898</v>
      </c>
      <c r="AV527" s="4">
        <v>15.384615384615399</v>
      </c>
      <c r="AW527" s="4">
        <v>6.2937062937062898</v>
      </c>
      <c r="AX527" s="4">
        <v>4.1958041958042003</v>
      </c>
      <c r="AY527" s="4">
        <v>14.685314685314699</v>
      </c>
      <c r="AZ527" s="4">
        <v>4.8951048951048897</v>
      </c>
      <c r="BA527" s="4">
        <v>9.79020979020979</v>
      </c>
      <c r="BB527" s="38">
        <v>143</v>
      </c>
    </row>
    <row r="528" spans="1:54" x14ac:dyDescent="0.3">
      <c r="A528" s="31" t="s">
        <v>159</v>
      </c>
      <c r="B528" s="5" t="s">
        <v>9</v>
      </c>
      <c r="C528" s="5" t="s">
        <v>6</v>
      </c>
      <c r="D528" s="9">
        <v>107.45576923076899</v>
      </c>
      <c r="E528" s="8">
        <v>43.633129226120701</v>
      </c>
      <c r="F528" s="8">
        <v>3.8461538461538498</v>
      </c>
      <c r="G528" s="3">
        <v>0</v>
      </c>
      <c r="H528" s="4">
        <v>0</v>
      </c>
      <c r="I528" s="4">
        <v>0</v>
      </c>
      <c r="J528" s="4">
        <v>0</v>
      </c>
      <c r="K528" s="4">
        <v>1.92307692307692</v>
      </c>
      <c r="L528" s="4">
        <v>0</v>
      </c>
      <c r="M528" s="4">
        <v>0</v>
      </c>
      <c r="N528" s="4">
        <v>1.92307692307692</v>
      </c>
      <c r="O528" s="4">
        <v>1.92307692307692</v>
      </c>
      <c r="P528" s="4">
        <v>0</v>
      </c>
      <c r="Q528" s="4">
        <v>3.8461538461538498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1.92307692307692</v>
      </c>
      <c r="Y528" s="4">
        <v>1.92307692307692</v>
      </c>
      <c r="Z528" s="4">
        <v>0</v>
      </c>
      <c r="AA528" s="4">
        <v>1.92307692307692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9.6153846153846096</v>
      </c>
      <c r="AI528" s="4">
        <v>0</v>
      </c>
      <c r="AJ528" s="4">
        <v>13.461538461538501</v>
      </c>
      <c r="AK528" s="4">
        <v>13.461538461538501</v>
      </c>
      <c r="AL528" s="4">
        <v>7.6923076923076898</v>
      </c>
      <c r="AM528" s="4">
        <v>13.461538461538501</v>
      </c>
      <c r="AN528" s="4">
        <v>15.384615384615399</v>
      </c>
      <c r="AO528" s="4">
        <v>9.6153846153846096</v>
      </c>
      <c r="AP528" s="4">
        <v>7.6923076923076898</v>
      </c>
      <c r="AQ528" s="4">
        <v>3.8461538461538498</v>
      </c>
      <c r="AR528" s="4">
        <v>7.6923076923076898</v>
      </c>
      <c r="AS528" s="4">
        <v>17.307692307692299</v>
      </c>
      <c r="AT528" s="4">
        <v>25</v>
      </c>
      <c r="AU528" s="4">
        <v>7.6923076923076898</v>
      </c>
      <c r="AV528" s="4">
        <v>9.6153846153846096</v>
      </c>
      <c r="AW528" s="4">
        <v>13.461538461538501</v>
      </c>
      <c r="AX528" s="4">
        <v>1.92307692307692</v>
      </c>
      <c r="AY528" s="4">
        <v>21.153846153846199</v>
      </c>
      <c r="AZ528" s="4">
        <v>5.7692307692307701</v>
      </c>
      <c r="BA528" s="4">
        <v>13.461538461538501</v>
      </c>
      <c r="BB528" s="38">
        <v>52</v>
      </c>
    </row>
    <row r="529" spans="1:54" x14ac:dyDescent="0.3">
      <c r="A529" s="31" t="s">
        <v>159</v>
      </c>
      <c r="B529" s="5" t="s">
        <v>9</v>
      </c>
      <c r="C529" s="5" t="s">
        <v>7</v>
      </c>
      <c r="D529" s="9">
        <v>108.10909090909099</v>
      </c>
      <c r="E529" s="8">
        <v>54.249469205614403</v>
      </c>
      <c r="F529" s="8">
        <v>9.0909090909090899</v>
      </c>
      <c r="G529" s="3">
        <v>0</v>
      </c>
      <c r="H529" s="4">
        <v>0</v>
      </c>
      <c r="I529" s="4">
        <v>0</v>
      </c>
      <c r="J529" s="4">
        <v>9.0909090909090899</v>
      </c>
      <c r="K529" s="4">
        <v>9.0909090909090899</v>
      </c>
      <c r="L529" s="4">
        <v>0</v>
      </c>
      <c r="M529" s="4">
        <v>9.0909090909090899</v>
      </c>
      <c r="N529" s="4">
        <v>18.181818181818201</v>
      </c>
      <c r="O529" s="4">
        <v>0</v>
      </c>
      <c r="P529" s="4">
        <v>9.0909090909090899</v>
      </c>
      <c r="Q529" s="4">
        <v>0</v>
      </c>
      <c r="R529" s="4">
        <v>9.0909090909090899</v>
      </c>
      <c r="S529" s="4">
        <v>9.0909090909090899</v>
      </c>
      <c r="T529" s="4">
        <v>9.0909090909090899</v>
      </c>
      <c r="U529" s="4">
        <v>9.0909090909090899</v>
      </c>
      <c r="V529" s="4">
        <v>9.0909090909090899</v>
      </c>
      <c r="W529" s="4">
        <v>18.181818181818201</v>
      </c>
      <c r="X529" s="4">
        <v>0</v>
      </c>
      <c r="Y529" s="4">
        <v>9.0909090909090899</v>
      </c>
      <c r="Z529" s="4">
        <v>0</v>
      </c>
      <c r="AA529" s="4">
        <v>9.0909090909090899</v>
      </c>
      <c r="AB529" s="4">
        <v>0</v>
      </c>
      <c r="AC529" s="4">
        <v>9.0909090909090899</v>
      </c>
      <c r="AD529" s="4">
        <v>0</v>
      </c>
      <c r="AE529" s="4">
        <v>0</v>
      </c>
      <c r="AF529" s="4">
        <v>0</v>
      </c>
      <c r="AG529" s="4">
        <v>18.181818181818201</v>
      </c>
      <c r="AH529" s="4">
        <v>0</v>
      </c>
      <c r="AI529" s="4">
        <v>0</v>
      </c>
      <c r="AJ529" s="4">
        <v>18.181818181818201</v>
      </c>
      <c r="AK529" s="4">
        <v>18.181818181818201</v>
      </c>
      <c r="AL529" s="4">
        <v>9.0909090909090899</v>
      </c>
      <c r="AM529" s="4">
        <v>9.0909090909090899</v>
      </c>
      <c r="AN529" s="4">
        <v>18.181818181818201</v>
      </c>
      <c r="AO529" s="4">
        <v>9.0909090909090899</v>
      </c>
      <c r="AP529" s="4">
        <v>18.181818181818201</v>
      </c>
      <c r="AQ529" s="4">
        <v>0</v>
      </c>
      <c r="AR529" s="4">
        <v>0</v>
      </c>
      <c r="AS529" s="4">
        <v>9.0909090909090899</v>
      </c>
      <c r="AT529" s="4">
        <v>18.181818181818201</v>
      </c>
      <c r="AU529" s="4">
        <v>0</v>
      </c>
      <c r="AV529" s="4">
        <v>9.0909090909090899</v>
      </c>
      <c r="AW529" s="4">
        <v>18.181818181818201</v>
      </c>
      <c r="AX529" s="4">
        <v>0</v>
      </c>
      <c r="AY529" s="4">
        <v>18.181818181818201</v>
      </c>
      <c r="AZ529" s="4">
        <v>9.0909090909090899</v>
      </c>
      <c r="BA529" s="4">
        <v>9.0909090909090899</v>
      </c>
      <c r="BB529" s="38">
        <v>11</v>
      </c>
    </row>
    <row r="530" spans="1:54" x14ac:dyDescent="0.3">
      <c r="A530" s="31" t="s">
        <v>29</v>
      </c>
      <c r="B530" s="5" t="s">
        <v>168</v>
      </c>
      <c r="C530" s="5" t="s">
        <v>168</v>
      </c>
      <c r="D530" s="9">
        <v>68.856282812360504</v>
      </c>
      <c r="E530" s="8">
        <v>66.092725534600604</v>
      </c>
      <c r="F530" s="8">
        <v>22.7847622186463</v>
      </c>
      <c r="G530" s="3">
        <v>2.1569309150471399</v>
      </c>
      <c r="H530" s="4">
        <v>11.4620577369678</v>
      </c>
      <c r="I530" s="4">
        <v>7.1400676522992796</v>
      </c>
      <c r="J530" s="4">
        <v>2.9188819095360299</v>
      </c>
      <c r="K530" s="4">
        <v>3.84645621233379</v>
      </c>
      <c r="L530" s="4">
        <v>2.8481250113471099</v>
      </c>
      <c r="M530" s="4">
        <v>3.2107077624230098</v>
      </c>
      <c r="N530" s="4">
        <v>4.0288568992172502</v>
      </c>
      <c r="O530" s="4">
        <v>4.7977136594375498</v>
      </c>
      <c r="P530" s="4">
        <v>5.9711225665595196</v>
      </c>
      <c r="Q530" s="4">
        <v>2.6462189506909999</v>
      </c>
      <c r="R530" s="4">
        <v>2.9287428303521299</v>
      </c>
      <c r="S530" s="4">
        <v>3.36478723149887</v>
      </c>
      <c r="T530" s="4">
        <v>2.6080091956939899</v>
      </c>
      <c r="U530" s="4">
        <v>2.7634064138891801</v>
      </c>
      <c r="V530" s="4">
        <v>5.03466638135591</v>
      </c>
      <c r="W530" s="4">
        <v>4.1705584376196301</v>
      </c>
      <c r="X530" s="4">
        <v>2.2723538031992701</v>
      </c>
      <c r="Y530" s="4">
        <v>6.4562406937451504</v>
      </c>
      <c r="Z530" s="4">
        <v>3.5779152252476298</v>
      </c>
      <c r="AA530" s="4">
        <v>7.2770432609370301</v>
      </c>
      <c r="AB530" s="4">
        <v>2.3373579733087402</v>
      </c>
      <c r="AC530" s="4">
        <v>10.1054702119058</v>
      </c>
      <c r="AD530" s="4">
        <v>2.9931050053106798</v>
      </c>
      <c r="AE530" s="4">
        <v>3.5436386208087902</v>
      </c>
      <c r="AF530" s="4">
        <v>7.5957398131670599</v>
      </c>
      <c r="AG530" s="4">
        <v>8.7664646229787593</v>
      </c>
      <c r="AH530" s="4">
        <v>21.028650216819202</v>
      </c>
      <c r="AI530" s="4">
        <v>15.0863056838843</v>
      </c>
      <c r="AJ530" s="4">
        <v>22.997350368120799</v>
      </c>
      <c r="AK530" s="4">
        <v>33.800155963041497</v>
      </c>
      <c r="AL530" s="4">
        <v>19.5567604957048</v>
      </c>
      <c r="AM530" s="4">
        <v>26.295802581361901</v>
      </c>
      <c r="AN530" s="4">
        <v>29.005995019586699</v>
      </c>
      <c r="AO530" s="4">
        <v>29.034028148510298</v>
      </c>
      <c r="AP530" s="4">
        <v>30.1759975979591</v>
      </c>
      <c r="AQ530" s="4">
        <v>15.431247499938401</v>
      </c>
      <c r="AR530" s="4">
        <v>26.836978968179601</v>
      </c>
      <c r="AS530" s="4">
        <v>12.751502959098699</v>
      </c>
      <c r="AT530" s="4">
        <v>19.967564724873402</v>
      </c>
      <c r="AU530" s="4">
        <v>19.166485920795001</v>
      </c>
      <c r="AV530" s="4">
        <v>17.821247673529498</v>
      </c>
      <c r="AW530" s="4">
        <v>24.166261485390901</v>
      </c>
      <c r="AX530" s="4">
        <v>10.978877005323</v>
      </c>
      <c r="AY530" s="4">
        <v>23.025280865189501</v>
      </c>
      <c r="AZ530" s="4">
        <v>23.100081108009999</v>
      </c>
      <c r="BA530" s="4">
        <v>28.314453502655201</v>
      </c>
      <c r="BB530" s="38">
        <v>2111</v>
      </c>
    </row>
    <row r="531" spans="1:54" x14ac:dyDescent="0.3">
      <c r="A531" s="31" t="s">
        <v>29</v>
      </c>
      <c r="B531" s="5" t="s">
        <v>168</v>
      </c>
      <c r="C531" s="5" t="s">
        <v>1</v>
      </c>
      <c r="D531" s="9">
        <v>40.377735280972601</v>
      </c>
      <c r="E531" s="8">
        <v>63.138956039728299</v>
      </c>
      <c r="F531" s="8">
        <v>37.328579544332797</v>
      </c>
      <c r="G531" s="3">
        <v>2.60139811144662</v>
      </c>
      <c r="H531" s="4">
        <v>13.635458102525799</v>
      </c>
      <c r="I531" s="4">
        <v>14.455337401181501</v>
      </c>
      <c r="J531" s="4">
        <v>4.3426423991218002</v>
      </c>
      <c r="K531" s="4">
        <v>4.7316454083172896</v>
      </c>
      <c r="L531" s="4">
        <v>4.2674734737854596</v>
      </c>
      <c r="M531" s="4">
        <v>6.4318157933022597</v>
      </c>
      <c r="N531" s="4">
        <v>5.3531340735659096</v>
      </c>
      <c r="O531" s="4">
        <v>7.8933210197644099</v>
      </c>
      <c r="P531" s="4">
        <v>10.139811144661699</v>
      </c>
      <c r="Q531" s="4">
        <v>3.6800798311829599</v>
      </c>
      <c r="R531" s="4">
        <v>5.8382426482300804</v>
      </c>
      <c r="S531" s="4">
        <v>7.6406981011533803</v>
      </c>
      <c r="T531" s="4">
        <v>4.7045292657152897</v>
      </c>
      <c r="U531" s="4">
        <v>4.1923045484491199</v>
      </c>
      <c r="V531" s="4">
        <v>9.2997945834481204</v>
      </c>
      <c r="W531" s="4">
        <v>9.2997945834481204</v>
      </c>
      <c r="X531" s="4">
        <v>2.6424720141368399</v>
      </c>
      <c r="Y531" s="4">
        <v>10.487740251166899</v>
      </c>
      <c r="Z531" s="4">
        <v>7.5655291758170398</v>
      </c>
      <c r="AA531" s="4">
        <v>9.7438292554220496</v>
      </c>
      <c r="AB531" s="4">
        <v>2.8540210300576399</v>
      </c>
      <c r="AC531" s="4">
        <v>15.2333434195724</v>
      </c>
      <c r="AD531" s="4">
        <v>6.6573225693112796</v>
      </c>
      <c r="AE531" s="4">
        <v>6.9510193906125304</v>
      </c>
      <c r="AF531" s="4">
        <v>12.0926044482576</v>
      </c>
      <c r="AG531" s="4">
        <v>15.6703992115023</v>
      </c>
      <c r="AH531" s="4">
        <v>33.871608356435601</v>
      </c>
      <c r="AI531" s="4">
        <v>15.4448924354932</v>
      </c>
      <c r="AJ531" s="4">
        <v>31.2997245203143</v>
      </c>
      <c r="AK531" s="4">
        <v>47.352147860967897</v>
      </c>
      <c r="AL531" s="4">
        <v>32.317195074802498</v>
      </c>
      <c r="AM531" s="4">
        <v>34.7341603129303</v>
      </c>
      <c r="AN531" s="4">
        <v>42.136193255560897</v>
      </c>
      <c r="AO531" s="4">
        <v>43.515550676642597</v>
      </c>
      <c r="AP531" s="4">
        <v>43.4605190138642</v>
      </c>
      <c r="AQ531" s="4">
        <v>20.6337308982982</v>
      </c>
      <c r="AR531" s="4">
        <v>38.373965618997502</v>
      </c>
      <c r="AS531" s="4">
        <v>12.700135353418</v>
      </c>
      <c r="AT531" s="4">
        <v>21.2901139637674</v>
      </c>
      <c r="AU531" s="4">
        <v>29.742113728383501</v>
      </c>
      <c r="AV531" s="4">
        <v>17.2605062709303</v>
      </c>
      <c r="AW531" s="4">
        <v>36.140633876613997</v>
      </c>
      <c r="AX531" s="4">
        <v>16.5987430805659</v>
      </c>
      <c r="AY531" s="4">
        <v>29.353910096762402</v>
      </c>
      <c r="AZ531" s="4">
        <v>31.702685289598001</v>
      </c>
      <c r="BA531" s="4">
        <v>43.6712686522105</v>
      </c>
      <c r="BB531" s="38">
        <v>807</v>
      </c>
    </row>
    <row r="532" spans="1:54" x14ac:dyDescent="0.3">
      <c r="A532" s="31" t="s">
        <v>29</v>
      </c>
      <c r="B532" s="5" t="s">
        <v>168</v>
      </c>
      <c r="C532" s="5" t="s">
        <v>2</v>
      </c>
      <c r="D532" s="9">
        <v>65.3247177311885</v>
      </c>
      <c r="E532" s="8">
        <v>62.356670031110603</v>
      </c>
      <c r="F532" s="8">
        <v>21.956937424313701</v>
      </c>
      <c r="G532" s="3">
        <v>1.9310677350348999</v>
      </c>
      <c r="H532" s="4">
        <v>14.908620551104001</v>
      </c>
      <c r="I532" s="4">
        <v>5.9258937971791301</v>
      </c>
      <c r="J532" s="4">
        <v>3.36726922809172</v>
      </c>
      <c r="K532" s="4">
        <v>4.9732947743010998</v>
      </c>
      <c r="L532" s="4">
        <v>2.1931067735034899</v>
      </c>
      <c r="M532" s="4">
        <v>3.0017514325078101</v>
      </c>
      <c r="N532" s="4">
        <v>3.3413995388128899</v>
      </c>
      <c r="O532" s="4">
        <v>4.15004419781721</v>
      </c>
      <c r="P532" s="4">
        <v>5.7302000547477601</v>
      </c>
      <c r="Q532" s="4">
        <v>2.5586245690873999</v>
      </c>
      <c r="R532" s="4">
        <v>2.4405398944925198</v>
      </c>
      <c r="S532" s="4">
        <v>3.0939664178238599</v>
      </c>
      <c r="T532" s="4">
        <v>2.38880051593486</v>
      </c>
      <c r="U532" s="4">
        <v>2.58449425836623</v>
      </c>
      <c r="V532" s="4">
        <v>5.7965453507849798</v>
      </c>
      <c r="W532" s="4">
        <v>3.2637904709763998</v>
      </c>
      <c r="X532" s="4">
        <v>2.4146702052136901</v>
      </c>
      <c r="Y532" s="4">
        <v>8.2224793277979398</v>
      </c>
      <c r="Z532" s="4">
        <v>2.4405398944925198</v>
      </c>
      <c r="AA532" s="4">
        <v>9.3853780105868996</v>
      </c>
      <c r="AB532" s="4">
        <v>2.0491524096297802</v>
      </c>
      <c r="AC532" s="4">
        <v>11.1094882313912</v>
      </c>
      <c r="AD532" s="4">
        <v>2.1931067735034899</v>
      </c>
      <c r="AE532" s="4">
        <v>3.3155298495340602</v>
      </c>
      <c r="AF532" s="4">
        <v>9.0828633653599198</v>
      </c>
      <c r="AG532" s="4">
        <v>7.5060496541096704</v>
      </c>
      <c r="AH532" s="4">
        <v>20.317120562706499</v>
      </c>
      <c r="AI532" s="4">
        <v>14.594842134077799</v>
      </c>
      <c r="AJ532" s="4">
        <v>23.275054242775699</v>
      </c>
      <c r="AK532" s="4">
        <v>34.842275255066802</v>
      </c>
      <c r="AL532" s="4">
        <v>18.250020089916902</v>
      </c>
      <c r="AM532" s="4">
        <v>25.726857909067501</v>
      </c>
      <c r="AN532" s="4">
        <v>26.863886902577601</v>
      </c>
      <c r="AO532" s="4">
        <v>28.1820037210395</v>
      </c>
      <c r="AP532" s="4">
        <v>32.922471291831201</v>
      </c>
      <c r="AQ532" s="4">
        <v>17.337896673797299</v>
      </c>
      <c r="AR532" s="4">
        <v>29.056993676081099</v>
      </c>
      <c r="AS532" s="4">
        <v>12.8966016025523</v>
      </c>
      <c r="AT532" s="4">
        <v>14.2810637170515</v>
      </c>
      <c r="AU532" s="4">
        <v>20.380123713063501</v>
      </c>
      <c r="AV532" s="4">
        <v>13.9301518389472</v>
      </c>
      <c r="AW532" s="4">
        <v>25.416421637721498</v>
      </c>
      <c r="AX532" s="4">
        <v>9.3595083213080805</v>
      </c>
      <c r="AY532" s="4">
        <v>22.466409583771402</v>
      </c>
      <c r="AZ532" s="4">
        <v>25.2061219778106</v>
      </c>
      <c r="BA532" s="4">
        <v>29.2818992534716</v>
      </c>
      <c r="BB532" s="38">
        <v>550</v>
      </c>
    </row>
    <row r="533" spans="1:54" x14ac:dyDescent="0.3">
      <c r="A533" s="31" t="s">
        <v>29</v>
      </c>
      <c r="B533" s="5" t="s">
        <v>168</v>
      </c>
      <c r="C533" s="5" t="s">
        <v>3</v>
      </c>
      <c r="D533" s="9">
        <v>75.954940795465703</v>
      </c>
      <c r="E533" s="8">
        <v>67.973254379791797</v>
      </c>
      <c r="F533" s="8">
        <v>19.4816005502108</v>
      </c>
      <c r="G533" s="3">
        <v>3.0677134140417999</v>
      </c>
      <c r="H533" s="4">
        <v>10.6094781458548</v>
      </c>
      <c r="I533" s="4">
        <v>6.6111429931794898</v>
      </c>
      <c r="J533" s="4">
        <v>2.2817900027347302</v>
      </c>
      <c r="K533" s="4">
        <v>3.9983351526753399</v>
      </c>
      <c r="L533" s="4">
        <v>2.7575061678306199</v>
      </c>
      <c r="M533" s="4">
        <v>2.3921292819911999</v>
      </c>
      <c r="N533" s="4">
        <v>4.8394282036106402</v>
      </c>
      <c r="O533" s="4">
        <v>4.2190137111882802</v>
      </c>
      <c r="P533" s="4">
        <v>5.2943337771483003</v>
      </c>
      <c r="Q533" s="4">
        <v>3.3779206602529799</v>
      </c>
      <c r="R533" s="4">
        <v>2.7575061678306199</v>
      </c>
      <c r="S533" s="4">
        <v>2.5024685612476798</v>
      </c>
      <c r="T533" s="4">
        <v>2.7575061678306199</v>
      </c>
      <c r="U533" s="4">
        <v>2.8126758074588598</v>
      </c>
      <c r="V533" s="4">
        <v>4.47405131777123</v>
      </c>
      <c r="W533" s="4">
        <v>2.9022044951570898</v>
      </c>
      <c r="X533" s="4">
        <v>2.0819220357800199</v>
      </c>
      <c r="Y533" s="4">
        <v>4.4188816781429896</v>
      </c>
      <c r="Z533" s="4">
        <v>3.48825993950945</v>
      </c>
      <c r="AA533" s="4">
        <v>7.9966703053506798</v>
      </c>
      <c r="AB533" s="4">
        <v>2.3921292819911999</v>
      </c>
      <c r="AC533" s="4">
        <v>7.5969343714412698</v>
      </c>
      <c r="AD533" s="4">
        <v>2.0819220357800199</v>
      </c>
      <c r="AE533" s="4">
        <v>2.4472989216194398</v>
      </c>
      <c r="AF533" s="4">
        <v>6.5008037139230197</v>
      </c>
      <c r="AG533" s="4">
        <v>6.2457661073400699</v>
      </c>
      <c r="AH533" s="4">
        <v>15.152247559766099</v>
      </c>
      <c r="AI533" s="4">
        <v>17.454848154059</v>
      </c>
      <c r="AJ533" s="4">
        <v>22.128767438785001</v>
      </c>
      <c r="AK533" s="4">
        <v>29.4498536120851</v>
      </c>
      <c r="AL533" s="4">
        <v>16.469056775797299</v>
      </c>
      <c r="AM533" s="4">
        <v>25.982404264133802</v>
      </c>
      <c r="AN533" s="4">
        <v>26.326970558414999</v>
      </c>
      <c r="AO533" s="4">
        <v>21.163786652081399</v>
      </c>
      <c r="AP533" s="4">
        <v>25.217291444385001</v>
      </c>
      <c r="AQ533" s="4">
        <v>13.856248935293101</v>
      </c>
      <c r="AR533" s="4">
        <v>20.798409766241999</v>
      </c>
      <c r="AS533" s="4">
        <v>12.1053447372825</v>
      </c>
      <c r="AT533" s="4">
        <v>21.5635225859908</v>
      </c>
      <c r="AU533" s="4">
        <v>13.6563809683384</v>
      </c>
      <c r="AV533" s="4">
        <v>19.205752352069599</v>
      </c>
      <c r="AW533" s="4">
        <v>22.8595212104638</v>
      </c>
      <c r="AX533" s="4">
        <v>9.1823296505671692</v>
      </c>
      <c r="AY533" s="4">
        <v>21.542711994432601</v>
      </c>
      <c r="AZ533" s="4">
        <v>19.081864616301399</v>
      </c>
      <c r="BA533" s="4">
        <v>22.714822883137298</v>
      </c>
      <c r="BB533" s="38">
        <v>298</v>
      </c>
    </row>
    <row r="534" spans="1:54" x14ac:dyDescent="0.3">
      <c r="A534" s="31" t="s">
        <v>29</v>
      </c>
      <c r="B534" s="5" t="s">
        <v>168</v>
      </c>
      <c r="C534" s="5" t="s">
        <v>4</v>
      </c>
      <c r="D534" s="9">
        <v>85.121890300693707</v>
      </c>
      <c r="E534" s="8">
        <v>62.848323891187903</v>
      </c>
      <c r="F534" s="8">
        <v>16.017803313082901</v>
      </c>
      <c r="G534" s="3">
        <v>2.4718333171481</v>
      </c>
      <c r="H534" s="4">
        <v>7.9327208552587196</v>
      </c>
      <c r="I534" s="4">
        <v>4.0615864292327499</v>
      </c>
      <c r="J534" s="4">
        <v>2.5099237177894498</v>
      </c>
      <c r="K534" s="4">
        <v>0.99635140698751001</v>
      </c>
      <c r="L534" s="4">
        <v>3.02714462160389</v>
      </c>
      <c r="M534" s="4">
        <v>2.4718333171481</v>
      </c>
      <c r="N534" s="4">
        <v>3.54436552541832</v>
      </c>
      <c r="O534" s="4">
        <v>4.5788073330471804</v>
      </c>
      <c r="P534" s="4">
        <v>4.4645361311231202</v>
      </c>
      <c r="Q534" s="4">
        <v>2.4718333171481</v>
      </c>
      <c r="R534" s="4">
        <v>1.99270281397502</v>
      </c>
      <c r="S534" s="4">
        <v>0.99635140698751001</v>
      </c>
      <c r="T534" s="4">
        <v>1.5135723108019401</v>
      </c>
      <c r="U534" s="4">
        <v>2.5099237177894498</v>
      </c>
      <c r="V534" s="4">
        <v>1.95461241333366</v>
      </c>
      <c r="W534" s="4">
        <v>1.95461241333366</v>
      </c>
      <c r="X534" s="4">
        <v>3.5062751247769599</v>
      </c>
      <c r="Y534" s="4">
        <v>4.0234960285914001</v>
      </c>
      <c r="Z534" s="4">
        <v>2.5099237177894498</v>
      </c>
      <c r="AA534" s="4">
        <v>4.0234960285914001</v>
      </c>
      <c r="AB534" s="4">
        <v>2.9509638203211699</v>
      </c>
      <c r="AC534" s="4">
        <v>9.0814338648116593</v>
      </c>
      <c r="AD534" s="4">
        <v>2.5099237177894498</v>
      </c>
      <c r="AE534" s="4">
        <v>2.5480141184308098</v>
      </c>
      <c r="AF534" s="4">
        <v>5.0198474355789102</v>
      </c>
      <c r="AG534" s="4">
        <v>5.4608875381106303</v>
      </c>
      <c r="AH534" s="4">
        <v>17.455194822602099</v>
      </c>
      <c r="AI534" s="4">
        <v>13.469789194652099</v>
      </c>
      <c r="AJ534" s="4">
        <v>17.8962349251338</v>
      </c>
      <c r="AK534" s="4">
        <v>25.502186879784901</v>
      </c>
      <c r="AL534" s="4">
        <v>13.910829297183801</v>
      </c>
      <c r="AM534" s="4">
        <v>22.5893134601051</v>
      </c>
      <c r="AN534" s="4">
        <v>22.665494261387799</v>
      </c>
      <c r="AO534" s="4">
        <v>25.0611467772532</v>
      </c>
      <c r="AP534" s="4">
        <v>21.745323655682999</v>
      </c>
      <c r="AQ534" s="4">
        <v>10.404554172406799</v>
      </c>
      <c r="AR534" s="4">
        <v>23.144624764560898</v>
      </c>
      <c r="AS534" s="4">
        <v>15.614853611192499</v>
      </c>
      <c r="AT534" s="4">
        <v>20.961469947379101</v>
      </c>
      <c r="AU534" s="4">
        <v>17.1665163226358</v>
      </c>
      <c r="AV534" s="4">
        <v>18.816405530838601</v>
      </c>
      <c r="AW534" s="4">
        <v>15.979712912441499</v>
      </c>
      <c r="AX534" s="4">
        <v>8.0089016565414397</v>
      </c>
      <c r="AY534" s="4">
        <v>22.110182956932</v>
      </c>
      <c r="AZ534" s="4">
        <v>18.086686928340601</v>
      </c>
      <c r="BA534" s="4">
        <v>18.5658174315137</v>
      </c>
      <c r="BB534" s="38">
        <v>201</v>
      </c>
    </row>
    <row r="535" spans="1:54" x14ac:dyDescent="0.3">
      <c r="A535" s="31" t="s">
        <v>29</v>
      </c>
      <c r="B535" s="5" t="s">
        <v>168</v>
      </c>
      <c r="C535" s="5" t="s">
        <v>5</v>
      </c>
      <c r="D535" s="9">
        <v>94.50217151823</v>
      </c>
      <c r="E535" s="8">
        <v>65.936208082950401</v>
      </c>
      <c r="F535" s="8">
        <v>15.816643997691999</v>
      </c>
      <c r="G535" s="3">
        <v>0</v>
      </c>
      <c r="H535" s="4">
        <v>6.3831725894783196</v>
      </c>
      <c r="I535" s="4">
        <v>0.89508041314814801</v>
      </c>
      <c r="J535" s="4">
        <v>1.3426206197222199</v>
      </c>
      <c r="K535" s="4">
        <v>4.6754943904652198</v>
      </c>
      <c r="L535" s="4">
        <v>2.52027598487805</v>
      </c>
      <c r="M535" s="4">
        <v>0</v>
      </c>
      <c r="N535" s="4">
        <v>3.4153563980262001</v>
      </c>
      <c r="O535" s="4">
        <v>2.52027598487805</v>
      </c>
      <c r="P535" s="4">
        <v>2.52027598487805</v>
      </c>
      <c r="Q535" s="4">
        <v>0</v>
      </c>
      <c r="R535" s="4">
        <v>0</v>
      </c>
      <c r="S535" s="4">
        <v>0.44754020657407401</v>
      </c>
      <c r="T535" s="4">
        <v>0.44754020657407401</v>
      </c>
      <c r="U535" s="4">
        <v>1.2601379924390199</v>
      </c>
      <c r="V535" s="4">
        <v>0.44754020657407401</v>
      </c>
      <c r="W535" s="4">
        <v>1.7076781990131</v>
      </c>
      <c r="X535" s="4">
        <v>0.44754020657407401</v>
      </c>
      <c r="Y535" s="4">
        <v>2.9678161914521199</v>
      </c>
      <c r="Z535" s="4">
        <v>0</v>
      </c>
      <c r="AA535" s="4">
        <v>1.7076781990131</v>
      </c>
      <c r="AB535" s="4">
        <v>1.7076781990131</v>
      </c>
      <c r="AC535" s="4">
        <v>6.0181150101874401</v>
      </c>
      <c r="AD535" s="4">
        <v>0</v>
      </c>
      <c r="AE535" s="4">
        <v>1.2601379924390199</v>
      </c>
      <c r="AF535" s="4">
        <v>2.1552184055871701</v>
      </c>
      <c r="AG535" s="4">
        <v>2.52027598487805</v>
      </c>
      <c r="AH535" s="4">
        <v>12.2011952749413</v>
      </c>
      <c r="AI535" s="4">
        <v>12.483770226949</v>
      </c>
      <c r="AJ535" s="4">
        <v>14.638988632536099</v>
      </c>
      <c r="AK535" s="4">
        <v>24.437517620040701</v>
      </c>
      <c r="AL535" s="4">
        <v>12.0362300203749</v>
      </c>
      <c r="AM535" s="4">
        <v>9.6809192900632297</v>
      </c>
      <c r="AN535" s="4">
        <v>19.1143906982769</v>
      </c>
      <c r="AO535" s="4">
        <v>23.259862254884801</v>
      </c>
      <c r="AP535" s="4">
        <v>19.314483023001401</v>
      </c>
      <c r="AQ535" s="4">
        <v>12.2836779022245</v>
      </c>
      <c r="AR535" s="4">
        <v>15.5340690456843</v>
      </c>
      <c r="AS535" s="4">
        <v>14.273931053245301</v>
      </c>
      <c r="AT535" s="4">
        <v>19.8445058568586</v>
      </c>
      <c r="AU535" s="4">
        <v>10.411034448644999</v>
      </c>
      <c r="AV535" s="4">
        <v>19.479448277567698</v>
      </c>
      <c r="AW535" s="4">
        <v>10.411034448644999</v>
      </c>
      <c r="AX535" s="4">
        <v>14.191448425962101</v>
      </c>
      <c r="AY535" s="4">
        <v>13.461333267380301</v>
      </c>
      <c r="AZ535" s="4">
        <v>13.013793060806201</v>
      </c>
      <c r="BA535" s="4">
        <v>16.3466668315492</v>
      </c>
      <c r="BB535" s="38">
        <v>149</v>
      </c>
    </row>
    <row r="536" spans="1:54" x14ac:dyDescent="0.3">
      <c r="A536" s="31" t="s">
        <v>29</v>
      </c>
      <c r="B536" s="5" t="s">
        <v>168</v>
      </c>
      <c r="C536" s="5" t="s">
        <v>6</v>
      </c>
      <c r="D536" s="9">
        <v>98.984175707554499</v>
      </c>
      <c r="E536" s="8">
        <v>47.916337567844103</v>
      </c>
      <c r="F536" s="8">
        <v>4.1083417218421099</v>
      </c>
      <c r="G536" s="3">
        <v>0</v>
      </c>
      <c r="H536" s="4">
        <v>7.3002325827894703</v>
      </c>
      <c r="I536" s="4">
        <v>0.586905960263158</v>
      </c>
      <c r="J536" s="4">
        <v>0.586905960263158</v>
      </c>
      <c r="K536" s="4">
        <v>0.586905960263158</v>
      </c>
      <c r="L536" s="4">
        <v>0</v>
      </c>
      <c r="M536" s="4">
        <v>0</v>
      </c>
      <c r="N536" s="4">
        <v>0.586905960263158</v>
      </c>
      <c r="O536" s="4">
        <v>0.586905960263158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0.586905960263158</v>
      </c>
      <c r="AC536" s="4">
        <v>1.7607178807894699</v>
      </c>
      <c r="AD536" s="4">
        <v>0</v>
      </c>
      <c r="AE536" s="4">
        <v>0</v>
      </c>
      <c r="AF536" s="4">
        <v>0</v>
      </c>
      <c r="AG536" s="4">
        <v>5.539514702</v>
      </c>
      <c r="AH536" s="4">
        <v>5.2821536423684199</v>
      </c>
      <c r="AI536" s="4">
        <v>19.553073907315799</v>
      </c>
      <c r="AJ536" s="4">
        <v>18.708806887421101</v>
      </c>
      <c r="AK536" s="4">
        <v>30.3747422516842</v>
      </c>
      <c r="AL536" s="4">
        <v>9.6478564238421107</v>
      </c>
      <c r="AM536" s="4">
        <v>26.595945430473702</v>
      </c>
      <c r="AN536" s="4">
        <v>29.787836291421101</v>
      </c>
      <c r="AO536" s="4">
        <v>13.169292185421099</v>
      </c>
      <c r="AP536" s="4">
        <v>21.0564307284737</v>
      </c>
      <c r="AQ536" s="4">
        <v>7.6297774834210497</v>
      </c>
      <c r="AR536" s="4">
        <v>18.708806887421101</v>
      </c>
      <c r="AS536" s="4">
        <v>5.2821536423684199</v>
      </c>
      <c r="AT536" s="4">
        <v>32.135460132473703</v>
      </c>
      <c r="AU536" s="4">
        <v>5.2821536423684199</v>
      </c>
      <c r="AV536" s="4">
        <v>35.914256953684202</v>
      </c>
      <c r="AW536" s="4">
        <v>17.5349949668947</v>
      </c>
      <c r="AX536" s="4">
        <v>4.1083417218421099</v>
      </c>
      <c r="AY536" s="4">
        <v>28.027118410631601</v>
      </c>
      <c r="AZ536" s="4">
        <v>12.582386225157901</v>
      </c>
      <c r="BA536" s="4">
        <v>18.121900927157899</v>
      </c>
      <c r="BB536" s="38">
        <v>86</v>
      </c>
    </row>
    <row r="537" spans="1:54" x14ac:dyDescent="0.3">
      <c r="A537" s="31" t="s">
        <v>29</v>
      </c>
      <c r="B537" s="5" t="s">
        <v>168</v>
      </c>
      <c r="C537" s="5" t="s">
        <v>7</v>
      </c>
      <c r="D537" s="9">
        <v>106.623696627378</v>
      </c>
      <c r="E537" s="8">
        <v>46.503962820100497</v>
      </c>
      <c r="F537" s="8">
        <v>4.3022166044444399</v>
      </c>
      <c r="G537" s="3">
        <v>0</v>
      </c>
      <c r="H537" s="4">
        <v>2.1511083022222199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2.1511083022222199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2.1511083022222199</v>
      </c>
      <c r="X537" s="4">
        <v>0</v>
      </c>
      <c r="Y537" s="4">
        <v>0</v>
      </c>
      <c r="Z537" s="4">
        <v>0</v>
      </c>
      <c r="AA537" s="4">
        <v>2.1511083022222199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32.791133582222201</v>
      </c>
      <c r="AH537" s="4">
        <v>37.093350186666697</v>
      </c>
      <c r="AI537" s="4">
        <v>2.1511083022222199</v>
      </c>
      <c r="AJ537" s="4">
        <v>4.3022166044444399</v>
      </c>
      <c r="AK537" s="4">
        <v>2.1511083022222199</v>
      </c>
      <c r="AL537" s="4">
        <v>4.3022166044444399</v>
      </c>
      <c r="AM537" s="4">
        <v>32.791133582222201</v>
      </c>
      <c r="AN537" s="4">
        <v>8.6044332088888904</v>
      </c>
      <c r="AO537" s="4">
        <v>37.093350186666697</v>
      </c>
      <c r="AP537" s="4">
        <v>6.45332490666667</v>
      </c>
      <c r="AQ537" s="4">
        <v>8.6044332088888904</v>
      </c>
      <c r="AR537" s="4">
        <v>8.6044332088888904</v>
      </c>
      <c r="AS537" s="4">
        <v>2.1511083022222199</v>
      </c>
      <c r="AT537" s="4">
        <v>34.9422418844444</v>
      </c>
      <c r="AU537" s="4">
        <v>10.755541511111099</v>
      </c>
      <c r="AV537" s="4">
        <v>8.6044332088888904</v>
      </c>
      <c r="AW537" s="4">
        <v>2.1511083022222199</v>
      </c>
      <c r="AX537" s="4">
        <v>4.3022166044444399</v>
      </c>
      <c r="AY537" s="4">
        <v>0</v>
      </c>
      <c r="AZ537" s="4">
        <v>39.244458488888903</v>
      </c>
      <c r="BA537" s="4">
        <v>34.9422418844444</v>
      </c>
      <c r="BB537" s="38">
        <v>20</v>
      </c>
    </row>
    <row r="538" spans="1:54" x14ac:dyDescent="0.3">
      <c r="A538" s="31" t="s">
        <v>29</v>
      </c>
      <c r="B538" s="5" t="s">
        <v>8</v>
      </c>
      <c r="C538" s="5" t="s">
        <v>168</v>
      </c>
      <c r="D538" s="9">
        <v>62.789197578709803</v>
      </c>
      <c r="E538" s="8">
        <v>65.225278829259594</v>
      </c>
      <c r="F538" s="8">
        <v>25.151924998455801</v>
      </c>
      <c r="G538" s="3">
        <v>2.6175933482385001</v>
      </c>
      <c r="H538" s="4">
        <v>12.645241505117101</v>
      </c>
      <c r="I538" s="4">
        <v>9.4883228511253197</v>
      </c>
      <c r="J538" s="4">
        <v>3.23115537771243</v>
      </c>
      <c r="K538" s="4">
        <v>4.1520096558352497</v>
      </c>
      <c r="L538" s="4">
        <v>3.5496291945787402</v>
      </c>
      <c r="M538" s="4">
        <v>3.5998793932842199</v>
      </c>
      <c r="N538" s="4">
        <v>5.1422877121794501</v>
      </c>
      <c r="O538" s="4">
        <v>6.8897651709200503</v>
      </c>
      <c r="P538" s="4">
        <v>6.8933354798735698</v>
      </c>
      <c r="Q538" s="4">
        <v>2.5194350811848398</v>
      </c>
      <c r="R538" s="4">
        <v>4.0211630688963904</v>
      </c>
      <c r="S538" s="4">
        <v>4.2343335878988402</v>
      </c>
      <c r="T538" s="4">
        <v>3.1432438459216798</v>
      </c>
      <c r="U538" s="4">
        <v>3.4456485577896201</v>
      </c>
      <c r="V538" s="4">
        <v>5.4637241469353599</v>
      </c>
      <c r="W538" s="4">
        <v>4.1284922217215998</v>
      </c>
      <c r="X538" s="4">
        <v>2.8233771709592901</v>
      </c>
      <c r="Y538" s="4">
        <v>8.0019039265588194</v>
      </c>
      <c r="Z538" s="4">
        <v>4.6934304796277697</v>
      </c>
      <c r="AA538" s="4">
        <v>8.4229532999206</v>
      </c>
      <c r="AB538" s="4">
        <v>2.5163657586191301</v>
      </c>
      <c r="AC538" s="4">
        <v>11.875353627152901</v>
      </c>
      <c r="AD538" s="4">
        <v>3.5596919520585502</v>
      </c>
      <c r="AE538" s="4">
        <v>4.6851268929719003</v>
      </c>
      <c r="AF538" s="4">
        <v>10.112061238218301</v>
      </c>
      <c r="AG538" s="4">
        <v>10.976064648692599</v>
      </c>
      <c r="AH538" s="4">
        <v>17.167968346223901</v>
      </c>
      <c r="AI538" s="4">
        <v>16.528104846895101</v>
      </c>
      <c r="AJ538" s="4">
        <v>25.1092721566928</v>
      </c>
      <c r="AK538" s="4">
        <v>37.156093179419599</v>
      </c>
      <c r="AL538" s="4">
        <v>21.477264491945299</v>
      </c>
      <c r="AM538" s="4">
        <v>30.653765521148699</v>
      </c>
      <c r="AN538" s="4">
        <v>33.263540670971203</v>
      </c>
      <c r="AO538" s="4">
        <v>35.012836125691997</v>
      </c>
      <c r="AP538" s="4">
        <v>35.487175711877398</v>
      </c>
      <c r="AQ538" s="4">
        <v>13.410706697677901</v>
      </c>
      <c r="AR538" s="4">
        <v>32.138659162908603</v>
      </c>
      <c r="AS538" s="4">
        <v>14.4640672118553</v>
      </c>
      <c r="AT538" s="4">
        <v>23.081979989380901</v>
      </c>
      <c r="AU538" s="4">
        <v>18.9650981936385</v>
      </c>
      <c r="AV538" s="4">
        <v>16.809247938554801</v>
      </c>
      <c r="AW538" s="4">
        <v>26.354876627673502</v>
      </c>
      <c r="AX538" s="4">
        <v>11.357628340138101</v>
      </c>
      <c r="AY538" s="4">
        <v>25.4847223701438</v>
      </c>
      <c r="AZ538" s="4">
        <v>27.233790885835202</v>
      </c>
      <c r="BA538" s="4">
        <v>30.9723385912305</v>
      </c>
      <c r="BB538" s="38">
        <v>999</v>
      </c>
    </row>
    <row r="539" spans="1:54" x14ac:dyDescent="0.3">
      <c r="A539" s="31" t="s">
        <v>29</v>
      </c>
      <c r="B539" s="5" t="s">
        <v>8</v>
      </c>
      <c r="C539" s="5" t="s">
        <v>1</v>
      </c>
      <c r="D539" s="9">
        <v>30.1115973741794</v>
      </c>
      <c r="E539" s="8">
        <v>63.073814118750299</v>
      </c>
      <c r="F539" s="8">
        <v>42.982456140350898</v>
      </c>
      <c r="G539" s="3">
        <v>2.6315789473684199</v>
      </c>
      <c r="H539" s="4">
        <v>15.5701754385965</v>
      </c>
      <c r="I539" s="4">
        <v>19.517543859649098</v>
      </c>
      <c r="J539" s="4">
        <v>5.2631578947368398</v>
      </c>
      <c r="K539" s="4">
        <v>4.6052631578947398</v>
      </c>
      <c r="L539" s="4">
        <v>4.8245614035087696</v>
      </c>
      <c r="M539" s="4">
        <v>6.5789473684210504</v>
      </c>
      <c r="N539" s="4">
        <v>6.1403508771929802</v>
      </c>
      <c r="O539" s="4">
        <v>10.087719298245601</v>
      </c>
      <c r="P539" s="4">
        <v>13.157894736842101</v>
      </c>
      <c r="Q539" s="4">
        <v>3.0701754385964901</v>
      </c>
      <c r="R539" s="4">
        <v>8.5526315789473699</v>
      </c>
      <c r="S539" s="4">
        <v>9.8684210526315805</v>
      </c>
      <c r="T539" s="4">
        <v>5.70175438596491</v>
      </c>
      <c r="U539" s="4">
        <v>4.3859649122807003</v>
      </c>
      <c r="V539" s="4">
        <v>11.1842105263158</v>
      </c>
      <c r="W539" s="4">
        <v>11.1842105263158</v>
      </c>
      <c r="X539" s="4">
        <v>3.2894736842105301</v>
      </c>
      <c r="Y539" s="4">
        <v>11.842105263157899</v>
      </c>
      <c r="Z539" s="4">
        <v>9.4298245614035103</v>
      </c>
      <c r="AA539" s="4">
        <v>12.9385964912281</v>
      </c>
      <c r="AB539" s="4">
        <v>2.8508771929824599</v>
      </c>
      <c r="AC539" s="4">
        <v>18.2017543859649</v>
      </c>
      <c r="AD539" s="4">
        <v>7.8947368421052602</v>
      </c>
      <c r="AE539" s="4">
        <v>8.7719298245614006</v>
      </c>
      <c r="AF539" s="4">
        <v>15.3508771929825</v>
      </c>
      <c r="AG539" s="4">
        <v>19.078947368421101</v>
      </c>
      <c r="AH539" s="4">
        <v>27.412280701754401</v>
      </c>
      <c r="AI539" s="4">
        <v>17.7631578947368</v>
      </c>
      <c r="AJ539" s="4">
        <v>37.5</v>
      </c>
      <c r="AK539" s="4">
        <v>55.043859649122801</v>
      </c>
      <c r="AL539" s="4">
        <v>39.254385964912302</v>
      </c>
      <c r="AM539" s="4">
        <v>41.228070175438603</v>
      </c>
      <c r="AN539" s="4">
        <v>52.631578947368403</v>
      </c>
      <c r="AO539" s="4">
        <v>54.824561403508802</v>
      </c>
      <c r="AP539" s="4">
        <v>52.412280701754398</v>
      </c>
      <c r="AQ539" s="4">
        <v>21.271929824561401</v>
      </c>
      <c r="AR539" s="4">
        <v>48.245614035087698</v>
      </c>
      <c r="AS539" s="4">
        <v>15.1315789473684</v>
      </c>
      <c r="AT539" s="4">
        <v>27.1929824561403</v>
      </c>
      <c r="AU539" s="4">
        <v>30.921052631578899</v>
      </c>
      <c r="AV539" s="4">
        <v>16.228070175438599</v>
      </c>
      <c r="AW539" s="4">
        <v>42.324561403508802</v>
      </c>
      <c r="AX539" s="4">
        <v>18.640350877193001</v>
      </c>
      <c r="AY539" s="4">
        <v>36.184210526315802</v>
      </c>
      <c r="AZ539" s="4">
        <v>38.596491228070199</v>
      </c>
      <c r="BA539" s="4">
        <v>47.368421052631597</v>
      </c>
      <c r="BB539" s="38">
        <v>457</v>
      </c>
    </row>
    <row r="540" spans="1:54" x14ac:dyDescent="0.3">
      <c r="A540" s="31" t="s">
        <v>29</v>
      </c>
      <c r="B540" s="5" t="s">
        <v>8</v>
      </c>
      <c r="C540" s="5" t="s">
        <v>2</v>
      </c>
      <c r="D540" s="9">
        <v>58.801176470588203</v>
      </c>
      <c r="E540" s="8">
        <v>60.5334777436777</v>
      </c>
      <c r="F540" s="8">
        <v>23.921568627450998</v>
      </c>
      <c r="G540" s="3">
        <v>3.52941176470588</v>
      </c>
      <c r="H540" s="4">
        <v>14.901960784313699</v>
      </c>
      <c r="I540" s="4">
        <v>7.4509803921568603</v>
      </c>
      <c r="J540" s="4">
        <v>4.7058823529411802</v>
      </c>
      <c r="K540" s="4">
        <v>5.8823529411764701</v>
      </c>
      <c r="L540" s="4">
        <v>2.3529411764705901</v>
      </c>
      <c r="M540" s="4">
        <v>4.31372549019608</v>
      </c>
      <c r="N540" s="4">
        <v>4.31372549019608</v>
      </c>
      <c r="O540" s="4">
        <v>6.2745098039215703</v>
      </c>
      <c r="P540" s="4">
        <v>7.0588235294117601</v>
      </c>
      <c r="Q540" s="4">
        <v>2.7450980392156898</v>
      </c>
      <c r="R540" s="4">
        <v>3.52941176470588</v>
      </c>
      <c r="S540" s="4">
        <v>3.1372549019607798</v>
      </c>
      <c r="T540" s="4">
        <v>2.7450980392156898</v>
      </c>
      <c r="U540" s="4">
        <v>3.1372549019607798</v>
      </c>
      <c r="V540" s="4">
        <v>5.4901960784313699</v>
      </c>
      <c r="W540" s="4">
        <v>3.1372549019607798</v>
      </c>
      <c r="X540" s="4">
        <v>3.1372549019607798</v>
      </c>
      <c r="Y540" s="4">
        <v>11.372549019607799</v>
      </c>
      <c r="Z540" s="4">
        <v>3.52941176470588</v>
      </c>
      <c r="AA540" s="4">
        <v>10.980392156862701</v>
      </c>
      <c r="AB540" s="4">
        <v>2.7450980392156898</v>
      </c>
      <c r="AC540" s="4">
        <v>11.372549019607799</v>
      </c>
      <c r="AD540" s="4">
        <v>2.3529411764705901</v>
      </c>
      <c r="AE540" s="4">
        <v>3.9215686274509798</v>
      </c>
      <c r="AF540" s="4">
        <v>14.117647058823501</v>
      </c>
      <c r="AG540" s="4">
        <v>8.2352941176470598</v>
      </c>
      <c r="AH540" s="4">
        <v>14.509803921568601</v>
      </c>
      <c r="AI540" s="4">
        <v>15.294117647058799</v>
      </c>
      <c r="AJ540" s="4">
        <v>25.882352941176499</v>
      </c>
      <c r="AK540" s="4">
        <v>36.470588235294102</v>
      </c>
      <c r="AL540" s="4">
        <v>19.2156862745098</v>
      </c>
      <c r="AM540" s="4">
        <v>32.156862745098003</v>
      </c>
      <c r="AN540" s="4">
        <v>31.372549019607799</v>
      </c>
      <c r="AO540" s="4">
        <v>33.3333333333333</v>
      </c>
      <c r="AP540" s="4">
        <v>35.686274509803901</v>
      </c>
      <c r="AQ540" s="4">
        <v>15.6862745098039</v>
      </c>
      <c r="AR540" s="4">
        <v>33.725490196078397</v>
      </c>
      <c r="AS540" s="4">
        <v>15.294117647058799</v>
      </c>
      <c r="AT540" s="4">
        <v>15.6862745098039</v>
      </c>
      <c r="AU540" s="4">
        <v>18.039215686274499</v>
      </c>
      <c r="AV540" s="4">
        <v>12.9411764705882</v>
      </c>
      <c r="AW540" s="4">
        <v>27.4509803921569</v>
      </c>
      <c r="AX540" s="4">
        <v>10.588235294117601</v>
      </c>
      <c r="AY540" s="4">
        <v>23.921568627450998</v>
      </c>
      <c r="AZ540" s="4">
        <v>29.411764705882401</v>
      </c>
      <c r="BA540" s="4">
        <v>29.411764705882401</v>
      </c>
      <c r="BB540" s="38">
        <v>255</v>
      </c>
    </row>
    <row r="541" spans="1:54" x14ac:dyDescent="0.3">
      <c r="A541" s="31" t="s">
        <v>29</v>
      </c>
      <c r="B541" s="5" t="s">
        <v>8</v>
      </c>
      <c r="C541" s="5" t="s">
        <v>3</v>
      </c>
      <c r="D541" s="9">
        <v>72.871532846715297</v>
      </c>
      <c r="E541" s="8">
        <v>63.337083678968298</v>
      </c>
      <c r="F541" s="8">
        <v>19.7080291970803</v>
      </c>
      <c r="G541" s="3">
        <v>3.6496350364963499</v>
      </c>
      <c r="H541" s="4">
        <v>13.138686131386899</v>
      </c>
      <c r="I541" s="4">
        <v>9.4890510948905096</v>
      </c>
      <c r="J541" s="4">
        <v>1.4598540145985399</v>
      </c>
      <c r="K541" s="4">
        <v>3.6496350364963499</v>
      </c>
      <c r="L541" s="4">
        <v>3.6496350364963499</v>
      </c>
      <c r="M541" s="4">
        <v>2.9197080291970798</v>
      </c>
      <c r="N541" s="4">
        <v>6.5693430656934302</v>
      </c>
      <c r="O541" s="4">
        <v>6.5693430656934302</v>
      </c>
      <c r="P541" s="4">
        <v>4.3795620437956204</v>
      </c>
      <c r="Q541" s="4">
        <v>3.6496350364963499</v>
      </c>
      <c r="R541" s="4">
        <v>3.6496350364963499</v>
      </c>
      <c r="S541" s="4">
        <v>4.3795620437956204</v>
      </c>
      <c r="T541" s="4">
        <v>3.6496350364963499</v>
      </c>
      <c r="U541" s="4">
        <v>4.3795620437956204</v>
      </c>
      <c r="V541" s="4">
        <v>5.8394160583941597</v>
      </c>
      <c r="W541" s="4">
        <v>1.4598540145985399</v>
      </c>
      <c r="X541" s="4">
        <v>2.9197080291970798</v>
      </c>
      <c r="Y541" s="4">
        <v>5.10948905109489</v>
      </c>
      <c r="Z541" s="4">
        <v>5.10948905109489</v>
      </c>
      <c r="AA541" s="4">
        <v>7.2992700729926998</v>
      </c>
      <c r="AB541" s="4">
        <v>2.9197080291970798</v>
      </c>
      <c r="AC541" s="4">
        <v>10.2189781021898</v>
      </c>
      <c r="AD541" s="4">
        <v>2.9197080291970798</v>
      </c>
      <c r="AE541" s="4">
        <v>3.6496350364963499</v>
      </c>
      <c r="AF541" s="4">
        <v>8.0291970802919703</v>
      </c>
      <c r="AG541" s="4">
        <v>8.7591240875912408</v>
      </c>
      <c r="AH541" s="4">
        <v>11.6788321167883</v>
      </c>
      <c r="AI541" s="4">
        <v>17.518248175182499</v>
      </c>
      <c r="AJ541" s="4">
        <v>21.897810218978101</v>
      </c>
      <c r="AK541" s="4">
        <v>28.4671532846715</v>
      </c>
      <c r="AL541" s="4">
        <v>16.788321167883201</v>
      </c>
      <c r="AM541" s="4">
        <v>27.737226277372301</v>
      </c>
      <c r="AN541" s="4">
        <v>24.087591240875899</v>
      </c>
      <c r="AO541" s="4">
        <v>25.5474452554745</v>
      </c>
      <c r="AP541" s="4">
        <v>29.927007299270102</v>
      </c>
      <c r="AQ541" s="4">
        <v>10.9489051094891</v>
      </c>
      <c r="AR541" s="4">
        <v>24.817518248175201</v>
      </c>
      <c r="AS541" s="4">
        <v>12.408759124087601</v>
      </c>
      <c r="AT541" s="4">
        <v>22.6277372262774</v>
      </c>
      <c r="AU541" s="4">
        <v>12.408759124087601</v>
      </c>
      <c r="AV541" s="4">
        <v>16.058394160583902</v>
      </c>
      <c r="AW541" s="4">
        <v>23.3576642335766</v>
      </c>
      <c r="AX541" s="4">
        <v>6.5693430656934302</v>
      </c>
      <c r="AY541" s="4">
        <v>18.248175182481798</v>
      </c>
      <c r="AZ541" s="4">
        <v>22.6277372262774</v>
      </c>
      <c r="BA541" s="4">
        <v>25.5474452554745</v>
      </c>
      <c r="BB541" s="38">
        <v>137</v>
      </c>
    </row>
    <row r="542" spans="1:54" x14ac:dyDescent="0.3">
      <c r="A542" s="31" t="s">
        <v>29</v>
      </c>
      <c r="B542" s="5" t="s">
        <v>8</v>
      </c>
      <c r="C542" s="5" t="s">
        <v>4</v>
      </c>
      <c r="D542" s="9">
        <v>74.630927835051594</v>
      </c>
      <c r="E542" s="8">
        <v>62.764565641545097</v>
      </c>
      <c r="F542" s="8">
        <v>18.556701030927801</v>
      </c>
      <c r="G542" s="3">
        <v>2.0618556701030899</v>
      </c>
      <c r="H542" s="4">
        <v>7.2164948453608204</v>
      </c>
      <c r="I542" s="4">
        <v>6.1855670103092804</v>
      </c>
      <c r="J542" s="4">
        <v>3.0927835051546402</v>
      </c>
      <c r="K542" s="4">
        <v>1.0309278350515501</v>
      </c>
      <c r="L542" s="4">
        <v>4.1237113402061896</v>
      </c>
      <c r="M542" s="4">
        <v>2.0618556701030899</v>
      </c>
      <c r="N542" s="4">
        <v>5.1546391752577296</v>
      </c>
      <c r="O542" s="4">
        <v>7.2164948453608204</v>
      </c>
      <c r="P542" s="4">
        <v>4.1237113402061896</v>
      </c>
      <c r="Q542" s="4">
        <v>2.0618556701030899</v>
      </c>
      <c r="R542" s="4">
        <v>2.0618556701030899</v>
      </c>
      <c r="S542" s="4">
        <v>1.0309278350515501</v>
      </c>
      <c r="T542" s="4">
        <v>2.0618556701030899</v>
      </c>
      <c r="U542" s="4">
        <v>3.0927835051546402</v>
      </c>
      <c r="V542" s="4">
        <v>1.0309278350515501</v>
      </c>
      <c r="W542" s="4">
        <v>1.0309278350515501</v>
      </c>
      <c r="X542" s="4">
        <v>4.1237113402061896</v>
      </c>
      <c r="Y542" s="4">
        <v>5.1546391752577296</v>
      </c>
      <c r="Z542" s="4">
        <v>3.0927835051546402</v>
      </c>
      <c r="AA542" s="4">
        <v>5.1546391752577296</v>
      </c>
      <c r="AB542" s="4">
        <v>2.0618556701030899</v>
      </c>
      <c r="AC542" s="4">
        <v>12.3711340206186</v>
      </c>
      <c r="AD542" s="4">
        <v>3.0927835051546402</v>
      </c>
      <c r="AE542" s="4">
        <v>4.1237113402061896</v>
      </c>
      <c r="AF542" s="4">
        <v>6.1855670103092804</v>
      </c>
      <c r="AG542" s="4">
        <v>5.1546391752577296</v>
      </c>
      <c r="AH542" s="4">
        <v>18.556701030927801</v>
      </c>
      <c r="AI542" s="4">
        <v>14.4329896907216</v>
      </c>
      <c r="AJ542" s="4">
        <v>17.525773195876301</v>
      </c>
      <c r="AK542" s="4">
        <v>28.865979381443299</v>
      </c>
      <c r="AL542" s="4">
        <v>13.4020618556701</v>
      </c>
      <c r="AM542" s="4">
        <v>27.835051546391799</v>
      </c>
      <c r="AN542" s="4">
        <v>29.8969072164948</v>
      </c>
      <c r="AO542" s="4">
        <v>29.8969072164948</v>
      </c>
      <c r="AP542" s="4">
        <v>30.927835051546399</v>
      </c>
      <c r="AQ542" s="4">
        <v>9.2783505154639201</v>
      </c>
      <c r="AR542" s="4">
        <v>29.8969072164948</v>
      </c>
      <c r="AS542" s="4">
        <v>20.618556701030901</v>
      </c>
      <c r="AT542" s="4">
        <v>22.680412371134</v>
      </c>
      <c r="AU542" s="4">
        <v>23.7113402061856</v>
      </c>
      <c r="AV542" s="4">
        <v>16.494845360824701</v>
      </c>
      <c r="AW542" s="4">
        <v>17.525773195876301</v>
      </c>
      <c r="AX542" s="4">
        <v>9.2783505154639201</v>
      </c>
      <c r="AY542" s="4">
        <v>27.835051546391799</v>
      </c>
      <c r="AZ542" s="4">
        <v>22.680412371134</v>
      </c>
      <c r="BA542" s="4">
        <v>22.680412371134</v>
      </c>
      <c r="BB542" s="38">
        <v>97</v>
      </c>
    </row>
    <row r="543" spans="1:54" x14ac:dyDescent="0.3">
      <c r="A543" s="31" t="s">
        <v>29</v>
      </c>
      <c r="B543" s="5" t="s">
        <v>8</v>
      </c>
      <c r="C543" s="5" t="s">
        <v>5</v>
      </c>
      <c r="D543" s="9">
        <v>91.431707317073204</v>
      </c>
      <c r="E543" s="8">
        <v>69.5112812391787</v>
      </c>
      <c r="F543" s="8">
        <v>21.951219512195099</v>
      </c>
      <c r="G543" s="3">
        <v>0</v>
      </c>
      <c r="H543" s="4">
        <v>9.7560975609756095</v>
      </c>
      <c r="I543" s="4">
        <v>0</v>
      </c>
      <c r="J543" s="4">
        <v>0</v>
      </c>
      <c r="K543" s="4">
        <v>7.3170731707317103</v>
      </c>
      <c r="L543" s="4">
        <v>4.8780487804878003</v>
      </c>
      <c r="M543" s="4">
        <v>0</v>
      </c>
      <c r="N543" s="4">
        <v>4.8780487804878003</v>
      </c>
      <c r="O543" s="4">
        <v>4.8780487804878003</v>
      </c>
      <c r="P543" s="4">
        <v>4.8780487804878003</v>
      </c>
      <c r="Q543" s="4">
        <v>0</v>
      </c>
      <c r="R543" s="4">
        <v>0</v>
      </c>
      <c r="S543" s="4">
        <v>0</v>
      </c>
      <c r="T543" s="4">
        <v>0</v>
      </c>
      <c r="U543" s="4">
        <v>2.4390243902439002</v>
      </c>
      <c r="V543" s="4">
        <v>0</v>
      </c>
      <c r="W543" s="4">
        <v>2.4390243902439002</v>
      </c>
      <c r="X543" s="4">
        <v>0</v>
      </c>
      <c r="Y543" s="4">
        <v>4.8780487804878003</v>
      </c>
      <c r="Z543" s="4">
        <v>0</v>
      </c>
      <c r="AA543" s="4">
        <v>2.4390243902439002</v>
      </c>
      <c r="AB543" s="4">
        <v>2.4390243902439002</v>
      </c>
      <c r="AC543" s="4">
        <v>7.3170731707317103</v>
      </c>
      <c r="AD543" s="4">
        <v>0</v>
      </c>
      <c r="AE543" s="4">
        <v>2.4390243902439002</v>
      </c>
      <c r="AF543" s="4">
        <v>2.4390243902439002</v>
      </c>
      <c r="AG543" s="4">
        <v>4.8780487804878003</v>
      </c>
      <c r="AH543" s="4">
        <v>9.7560975609756095</v>
      </c>
      <c r="AI543" s="4">
        <v>14.634146341463399</v>
      </c>
      <c r="AJ543" s="4">
        <v>17.0731707317073</v>
      </c>
      <c r="AK543" s="4">
        <v>31.707317073170699</v>
      </c>
      <c r="AL543" s="4">
        <v>14.634146341463399</v>
      </c>
      <c r="AM543" s="4">
        <v>4.8780487804878003</v>
      </c>
      <c r="AN543" s="4">
        <v>17.0731707317073</v>
      </c>
      <c r="AO543" s="4">
        <v>26.829268292682901</v>
      </c>
      <c r="AP543" s="4">
        <v>24.390243902439</v>
      </c>
      <c r="AQ543" s="4">
        <v>7.3170731707317103</v>
      </c>
      <c r="AR543" s="4">
        <v>17.0731707317073</v>
      </c>
      <c r="AS543" s="4">
        <v>14.634146341463399</v>
      </c>
      <c r="AT543" s="4">
        <v>21.951219512195099</v>
      </c>
      <c r="AU543" s="4">
        <v>9.7560975609756095</v>
      </c>
      <c r="AV543" s="4">
        <v>19.512195121951201</v>
      </c>
      <c r="AW543" s="4">
        <v>9.7560975609756095</v>
      </c>
      <c r="AX543" s="4">
        <v>17.0731707317073</v>
      </c>
      <c r="AY543" s="4">
        <v>12.1951219512195</v>
      </c>
      <c r="AZ543" s="4">
        <v>12.1951219512195</v>
      </c>
      <c r="BA543" s="4">
        <v>19.512195121951201</v>
      </c>
      <c r="BB543" s="38">
        <v>41</v>
      </c>
    </row>
    <row r="544" spans="1:54" x14ac:dyDescent="0.3">
      <c r="A544" s="31" t="s">
        <v>29</v>
      </c>
      <c r="B544" s="5" t="s">
        <v>8</v>
      </c>
      <c r="C544" s="5" t="s">
        <v>6</v>
      </c>
      <c r="D544" s="9">
        <v>100.62</v>
      </c>
      <c r="E544" s="8">
        <v>39.3321412248727</v>
      </c>
      <c r="F544" s="8">
        <v>0</v>
      </c>
      <c r="G544" s="3">
        <v>0</v>
      </c>
      <c r="H544" s="4">
        <v>10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10</v>
      </c>
      <c r="AH544" s="4">
        <v>0</v>
      </c>
      <c r="AI544" s="4">
        <v>30</v>
      </c>
      <c r="AJ544" s="4">
        <v>20</v>
      </c>
      <c r="AK544" s="4">
        <v>40</v>
      </c>
      <c r="AL544" s="4">
        <v>10</v>
      </c>
      <c r="AM544" s="4">
        <v>30</v>
      </c>
      <c r="AN544" s="4">
        <v>40</v>
      </c>
      <c r="AO544" s="4">
        <v>10</v>
      </c>
      <c r="AP544" s="4">
        <v>20</v>
      </c>
      <c r="AQ544" s="4">
        <v>0</v>
      </c>
      <c r="AR544" s="4">
        <v>20</v>
      </c>
      <c r="AS544" s="4">
        <v>0</v>
      </c>
      <c r="AT544" s="4">
        <v>40</v>
      </c>
      <c r="AU544" s="4">
        <v>0</v>
      </c>
      <c r="AV544" s="4">
        <v>50</v>
      </c>
      <c r="AW544" s="4">
        <v>20</v>
      </c>
      <c r="AX544" s="4">
        <v>0</v>
      </c>
      <c r="AY544" s="4">
        <v>40</v>
      </c>
      <c r="AZ544" s="4">
        <v>10</v>
      </c>
      <c r="BA544" s="4">
        <v>20</v>
      </c>
      <c r="BB544" s="38">
        <v>10</v>
      </c>
    </row>
    <row r="545" spans="1:54" x14ac:dyDescent="0.3">
      <c r="A545" s="31" t="s">
        <v>29</v>
      </c>
      <c r="B545" s="5" t="s">
        <v>8</v>
      </c>
      <c r="C545" s="5" t="s">
        <v>7</v>
      </c>
      <c r="D545" s="9">
        <v>112.55</v>
      </c>
      <c r="E545" s="8">
        <v>37.688791437242998</v>
      </c>
      <c r="F545" s="8">
        <v>0</v>
      </c>
      <c r="G545" s="3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50</v>
      </c>
      <c r="AH545" s="4">
        <v>50</v>
      </c>
      <c r="AI545" s="4">
        <v>0</v>
      </c>
      <c r="AJ545" s="4">
        <v>0</v>
      </c>
      <c r="AK545" s="4">
        <v>0</v>
      </c>
      <c r="AL545" s="4">
        <v>0</v>
      </c>
      <c r="AM545" s="4">
        <v>50</v>
      </c>
      <c r="AN545" s="4">
        <v>0</v>
      </c>
      <c r="AO545" s="4">
        <v>50</v>
      </c>
      <c r="AP545" s="4">
        <v>0</v>
      </c>
      <c r="AQ545" s="4">
        <v>0</v>
      </c>
      <c r="AR545" s="4">
        <v>0</v>
      </c>
      <c r="AS545" s="4">
        <v>0</v>
      </c>
      <c r="AT545" s="4">
        <v>50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50</v>
      </c>
      <c r="BA545" s="4">
        <v>50</v>
      </c>
      <c r="BB545" s="38">
        <v>2</v>
      </c>
    </row>
    <row r="546" spans="1:54" x14ac:dyDescent="0.3">
      <c r="A546" s="31" t="s">
        <v>29</v>
      </c>
      <c r="B546" s="5" t="s">
        <v>9</v>
      </c>
      <c r="C546" s="5" t="s">
        <v>168</v>
      </c>
      <c r="D546" s="9">
        <v>75.039858480736996</v>
      </c>
      <c r="E546" s="8">
        <v>66.446011102152298</v>
      </c>
      <c r="F546" s="8">
        <v>20.372148978172198</v>
      </c>
      <c r="G546" s="3">
        <v>1.6874235812575</v>
      </c>
      <c r="H546" s="4">
        <v>10.256156371907901</v>
      </c>
      <c r="I546" s="4">
        <v>4.7467250251710897</v>
      </c>
      <c r="J546" s="4">
        <v>2.6006126676044299</v>
      </c>
      <c r="K546" s="4">
        <v>3.5350360219046801</v>
      </c>
      <c r="L546" s="4">
        <v>2.1331516704728699</v>
      </c>
      <c r="M546" s="4">
        <v>2.8140638827239499</v>
      </c>
      <c r="N546" s="4">
        <v>2.8940477743819399</v>
      </c>
      <c r="O546" s="4">
        <v>2.6654939319434399</v>
      </c>
      <c r="P546" s="4">
        <v>5.0312028011671499</v>
      </c>
      <c r="Q546" s="4">
        <v>2.7754371206792499</v>
      </c>
      <c r="R546" s="4">
        <v>1.8153476914280799</v>
      </c>
      <c r="S546" s="4">
        <v>2.4785452410620499</v>
      </c>
      <c r="T546" s="4">
        <v>2.0624978285148501</v>
      </c>
      <c r="U546" s="4">
        <v>2.0680649510370901</v>
      </c>
      <c r="V546" s="4">
        <v>4.5973705367252498</v>
      </c>
      <c r="W546" s="4">
        <v>4.2134323419285096</v>
      </c>
      <c r="X546" s="4">
        <v>1.71075056896249</v>
      </c>
      <c r="Y546" s="4">
        <v>4.8809001161096601</v>
      </c>
      <c r="Z546" s="4">
        <v>2.4409816370923099</v>
      </c>
      <c r="AA546" s="4">
        <v>6.1091312961059403</v>
      </c>
      <c r="AB546" s="4">
        <v>2.1549131679009501</v>
      </c>
      <c r="AC546" s="4">
        <v>8.3016043349556607</v>
      </c>
      <c r="AD546" s="4">
        <v>2.4156393652949899</v>
      </c>
      <c r="AE546" s="4">
        <v>2.3802333225273902</v>
      </c>
      <c r="AF546" s="4">
        <v>5.0311040223776597</v>
      </c>
      <c r="AG546" s="4">
        <v>6.5144394032995097</v>
      </c>
      <c r="AH546" s="4">
        <v>24.963458706091799</v>
      </c>
      <c r="AI546" s="4">
        <v>13.6168234069106</v>
      </c>
      <c r="AJ546" s="4">
        <v>20.844878846608498</v>
      </c>
      <c r="AK546" s="4">
        <v>30.379783425638401</v>
      </c>
      <c r="AL546" s="4">
        <v>17.599382063891699</v>
      </c>
      <c r="AM546" s="4">
        <v>21.854165030838899</v>
      </c>
      <c r="AN546" s="4">
        <v>24.666702809636099</v>
      </c>
      <c r="AO546" s="4">
        <v>22.940424694914899</v>
      </c>
      <c r="AP546" s="4">
        <v>24.762842763717799</v>
      </c>
      <c r="AQ546" s="4">
        <v>17.490583484323899</v>
      </c>
      <c r="AR546" s="4">
        <v>21.433504417694198</v>
      </c>
      <c r="AS546" s="4">
        <v>11.0060567958215</v>
      </c>
      <c r="AT546" s="4">
        <v>16.793351456457302</v>
      </c>
      <c r="AU546" s="4">
        <v>19.371740371990199</v>
      </c>
      <c r="AV546" s="4">
        <v>18.852678204436302</v>
      </c>
      <c r="AW546" s="4">
        <v>21.9356240671076</v>
      </c>
      <c r="AX546" s="4">
        <v>10.592853495946001</v>
      </c>
      <c r="AY546" s="4">
        <v>20.518617111629499</v>
      </c>
      <c r="AZ546" s="4">
        <v>18.887002468058199</v>
      </c>
      <c r="BA546" s="4">
        <v>25.605535969271099</v>
      </c>
      <c r="BB546" s="38">
        <v>1112</v>
      </c>
    </row>
    <row r="547" spans="1:54" x14ac:dyDescent="0.3">
      <c r="A547" s="31" t="s">
        <v>29</v>
      </c>
      <c r="B547" s="5" t="s">
        <v>9</v>
      </c>
      <c r="C547" s="5" t="s">
        <v>1</v>
      </c>
      <c r="D547" s="9">
        <v>50.572000000000003</v>
      </c>
      <c r="E547" s="8">
        <v>61.608206240871603</v>
      </c>
      <c r="F547" s="8">
        <v>31.714285714285701</v>
      </c>
      <c r="G547" s="3">
        <v>2.5714285714285698</v>
      </c>
      <c r="H547" s="4">
        <v>11.714285714285699</v>
      </c>
      <c r="I547" s="4">
        <v>9.4285714285714306</v>
      </c>
      <c r="J547" s="4">
        <v>3.4285714285714302</v>
      </c>
      <c r="K547" s="4">
        <v>4.8571428571428603</v>
      </c>
      <c r="L547" s="4">
        <v>3.71428571428571</v>
      </c>
      <c r="M547" s="4">
        <v>6.28571428571429</v>
      </c>
      <c r="N547" s="4">
        <v>4.5714285714285703</v>
      </c>
      <c r="O547" s="4">
        <v>5.71428571428571</v>
      </c>
      <c r="P547" s="4">
        <v>7.1428571428571397</v>
      </c>
      <c r="Q547" s="4">
        <v>4.28571428571429</v>
      </c>
      <c r="R547" s="4">
        <v>3.1428571428571401</v>
      </c>
      <c r="S547" s="4">
        <v>5.4285714285714297</v>
      </c>
      <c r="T547" s="4">
        <v>3.71428571428571</v>
      </c>
      <c r="U547" s="4">
        <v>4</v>
      </c>
      <c r="V547" s="4">
        <v>7.4285714285714297</v>
      </c>
      <c r="W547" s="4">
        <v>7.4285714285714297</v>
      </c>
      <c r="X547" s="4">
        <v>2</v>
      </c>
      <c r="Y547" s="4">
        <v>9.1428571428571406</v>
      </c>
      <c r="Z547" s="4">
        <v>5.71428571428571</v>
      </c>
      <c r="AA547" s="4">
        <v>6.5714285714285703</v>
      </c>
      <c r="AB547" s="4">
        <v>2.8571428571428599</v>
      </c>
      <c r="AC547" s="4">
        <v>12.285714285714301</v>
      </c>
      <c r="AD547" s="4">
        <v>5.4285714285714297</v>
      </c>
      <c r="AE547" s="4">
        <v>5.1428571428571397</v>
      </c>
      <c r="AF547" s="4">
        <v>8.8571428571428594</v>
      </c>
      <c r="AG547" s="4">
        <v>12.285714285714301</v>
      </c>
      <c r="AH547" s="4">
        <v>40.285714285714299</v>
      </c>
      <c r="AI547" s="4">
        <v>13.1428571428571</v>
      </c>
      <c r="AJ547" s="4">
        <v>25.1428571428571</v>
      </c>
      <c r="AK547" s="4">
        <v>39.714285714285701</v>
      </c>
      <c r="AL547" s="4">
        <v>25.428571428571399</v>
      </c>
      <c r="AM547" s="4">
        <v>28.285714285714299</v>
      </c>
      <c r="AN547" s="4">
        <v>31.714285714285701</v>
      </c>
      <c r="AO547" s="4">
        <v>32.285714285714299</v>
      </c>
      <c r="AP547" s="4">
        <v>34.571428571428598</v>
      </c>
      <c r="AQ547" s="4">
        <v>20</v>
      </c>
      <c r="AR547" s="4">
        <v>28.571428571428601</v>
      </c>
      <c r="AS547" s="4">
        <v>10.285714285714301</v>
      </c>
      <c r="AT547" s="4">
        <v>15.4285714285714</v>
      </c>
      <c r="AU547" s="4">
        <v>28.571428571428601</v>
      </c>
      <c r="AV547" s="4">
        <v>18.285714285714299</v>
      </c>
      <c r="AW547" s="4">
        <v>30</v>
      </c>
      <c r="AX547" s="4">
        <v>14.5714285714286</v>
      </c>
      <c r="AY547" s="4">
        <v>22.571428571428601</v>
      </c>
      <c r="AZ547" s="4">
        <v>24.8571428571429</v>
      </c>
      <c r="BA547" s="4">
        <v>40</v>
      </c>
      <c r="BB547" s="38">
        <v>350</v>
      </c>
    </row>
    <row r="548" spans="1:54" x14ac:dyDescent="0.3">
      <c r="A548" s="31" t="s">
        <v>29</v>
      </c>
      <c r="B548" s="5" t="s">
        <v>9</v>
      </c>
      <c r="C548" s="5" t="s">
        <v>2</v>
      </c>
      <c r="D548" s="9">
        <v>71.822711864406799</v>
      </c>
      <c r="E548" s="8">
        <v>63.566843008251901</v>
      </c>
      <c r="F548" s="8">
        <v>20</v>
      </c>
      <c r="G548" s="3">
        <v>0.338983050847458</v>
      </c>
      <c r="H548" s="4">
        <v>14.915254237288099</v>
      </c>
      <c r="I548" s="4">
        <v>4.4067796610169498</v>
      </c>
      <c r="J548" s="4">
        <v>2.0338983050847501</v>
      </c>
      <c r="K548" s="4">
        <v>4.0677966101694896</v>
      </c>
      <c r="L548" s="4">
        <v>2.0338983050847501</v>
      </c>
      <c r="M548" s="4">
        <v>1.6949152542372901</v>
      </c>
      <c r="N548" s="4">
        <v>2.3728813559322002</v>
      </c>
      <c r="O548" s="4">
        <v>2.0338983050847501</v>
      </c>
      <c r="P548" s="4">
        <v>4.4067796610169498</v>
      </c>
      <c r="Q548" s="4">
        <v>2.3728813559322002</v>
      </c>
      <c r="R548" s="4">
        <v>1.35593220338983</v>
      </c>
      <c r="S548" s="4">
        <v>3.0508474576271198</v>
      </c>
      <c r="T548" s="4">
        <v>2.0338983050847501</v>
      </c>
      <c r="U548" s="4">
        <v>2.0338983050847501</v>
      </c>
      <c r="V548" s="4">
        <v>6.1016949152542397</v>
      </c>
      <c r="W548" s="4">
        <v>3.3898305084745801</v>
      </c>
      <c r="X548" s="4">
        <v>1.6949152542372901</v>
      </c>
      <c r="Y548" s="4">
        <v>5.0847457627118597</v>
      </c>
      <c r="Z548" s="4">
        <v>1.35593220338983</v>
      </c>
      <c r="AA548" s="4">
        <v>7.7966101694915304</v>
      </c>
      <c r="AB548" s="4">
        <v>1.35593220338983</v>
      </c>
      <c r="AC548" s="4">
        <v>10.847457627118599</v>
      </c>
      <c r="AD548" s="4">
        <v>2.0338983050847501</v>
      </c>
      <c r="AE548" s="4">
        <v>2.71186440677966</v>
      </c>
      <c r="AF548" s="4">
        <v>4.0677966101694896</v>
      </c>
      <c r="AG548" s="4">
        <v>6.7796610169491496</v>
      </c>
      <c r="AH548" s="4">
        <v>26.1016949152542</v>
      </c>
      <c r="AI548" s="4">
        <v>13.8983050847458</v>
      </c>
      <c r="AJ548" s="4">
        <v>20.677966101694899</v>
      </c>
      <c r="AK548" s="4">
        <v>33.220338983050802</v>
      </c>
      <c r="AL548" s="4">
        <v>17.2881355932203</v>
      </c>
      <c r="AM548" s="4">
        <v>19.322033898305101</v>
      </c>
      <c r="AN548" s="4">
        <v>22.372881355932201</v>
      </c>
      <c r="AO548" s="4">
        <v>23.0508474576271</v>
      </c>
      <c r="AP548" s="4">
        <v>30.169491525423702</v>
      </c>
      <c r="AQ548" s="4">
        <v>18.983050847457601</v>
      </c>
      <c r="AR548" s="4">
        <v>24.406779661016898</v>
      </c>
      <c r="AS548" s="4">
        <v>10.508474576271199</v>
      </c>
      <c r="AT548" s="4">
        <v>12.8813559322034</v>
      </c>
      <c r="AU548" s="4">
        <v>22.7118644067797</v>
      </c>
      <c r="AV548" s="4">
        <v>14.915254237288099</v>
      </c>
      <c r="AW548" s="4">
        <v>23.389830508474599</v>
      </c>
      <c r="AX548" s="4">
        <v>8.1355932203389791</v>
      </c>
      <c r="AY548" s="4">
        <v>21.016949152542399</v>
      </c>
      <c r="AZ548" s="4">
        <v>21.016949152542399</v>
      </c>
      <c r="BA548" s="4">
        <v>29.152542372881399</v>
      </c>
      <c r="BB548" s="38">
        <v>295</v>
      </c>
    </row>
    <row r="549" spans="1:54" x14ac:dyDescent="0.3">
      <c r="A549" s="31" t="s">
        <v>29</v>
      </c>
      <c r="B549" s="5" t="s">
        <v>9</v>
      </c>
      <c r="C549" s="5" t="s">
        <v>3</v>
      </c>
      <c r="D549" s="9">
        <v>79.045341614906803</v>
      </c>
      <c r="E549" s="8">
        <v>72.402323814839093</v>
      </c>
      <c r="F549" s="8">
        <v>19.254658385093201</v>
      </c>
      <c r="G549" s="3">
        <v>2.4844720496894399</v>
      </c>
      <c r="H549" s="4">
        <v>8.0745341614906803</v>
      </c>
      <c r="I549" s="4">
        <v>3.7267080745341601</v>
      </c>
      <c r="J549" s="4">
        <v>3.1055900621118</v>
      </c>
      <c r="K549" s="4">
        <v>4.3478260869565197</v>
      </c>
      <c r="L549" s="4">
        <v>1.86335403726708</v>
      </c>
      <c r="M549" s="4">
        <v>1.86335403726708</v>
      </c>
      <c r="N549" s="4">
        <v>3.1055900621118</v>
      </c>
      <c r="O549" s="4">
        <v>1.86335403726708</v>
      </c>
      <c r="P549" s="4">
        <v>6.2111801242236</v>
      </c>
      <c r="Q549" s="4">
        <v>3.1055900621118</v>
      </c>
      <c r="R549" s="4">
        <v>1.86335403726708</v>
      </c>
      <c r="S549" s="4">
        <v>0.62111801242235998</v>
      </c>
      <c r="T549" s="4">
        <v>1.86335403726708</v>
      </c>
      <c r="U549" s="4">
        <v>1.24223602484472</v>
      </c>
      <c r="V549" s="4">
        <v>3.1055900621118</v>
      </c>
      <c r="W549" s="4">
        <v>4.3478260869565197</v>
      </c>
      <c r="X549" s="4">
        <v>1.24223602484472</v>
      </c>
      <c r="Y549" s="4">
        <v>3.7267080745341601</v>
      </c>
      <c r="Z549" s="4">
        <v>1.86335403726708</v>
      </c>
      <c r="AA549" s="4">
        <v>8.6956521739130395</v>
      </c>
      <c r="AB549" s="4">
        <v>1.86335403726708</v>
      </c>
      <c r="AC549" s="4">
        <v>4.9689440993788798</v>
      </c>
      <c r="AD549" s="4">
        <v>1.24223602484472</v>
      </c>
      <c r="AE549" s="4">
        <v>1.24223602484472</v>
      </c>
      <c r="AF549" s="4">
        <v>4.9689440993788798</v>
      </c>
      <c r="AG549" s="4">
        <v>3.7267080745341601</v>
      </c>
      <c r="AH549" s="4">
        <v>18.633540372670801</v>
      </c>
      <c r="AI549" s="4">
        <v>17.3913043478261</v>
      </c>
      <c r="AJ549" s="4">
        <v>22.360248447204999</v>
      </c>
      <c r="AK549" s="4">
        <v>30.434782608695699</v>
      </c>
      <c r="AL549" s="4">
        <v>16.1490683229814</v>
      </c>
      <c r="AM549" s="4">
        <v>24.223602484472</v>
      </c>
      <c r="AN549" s="4">
        <v>28.571428571428601</v>
      </c>
      <c r="AO549" s="4">
        <v>16.7701863354037</v>
      </c>
      <c r="AP549" s="4">
        <v>20.496894409937902</v>
      </c>
      <c r="AQ549" s="4">
        <v>16.7701863354037</v>
      </c>
      <c r="AR549" s="4">
        <v>16.7701863354037</v>
      </c>
      <c r="AS549" s="4">
        <v>11.8012422360248</v>
      </c>
      <c r="AT549" s="4">
        <v>20.496894409937902</v>
      </c>
      <c r="AU549" s="4">
        <v>14.906832298136599</v>
      </c>
      <c r="AV549" s="4">
        <v>22.360248447204999</v>
      </c>
      <c r="AW549" s="4">
        <v>22.360248447204999</v>
      </c>
      <c r="AX549" s="4">
        <v>11.8012422360248</v>
      </c>
      <c r="AY549" s="4">
        <v>24.8447204968944</v>
      </c>
      <c r="AZ549" s="4">
        <v>15.527950310559</v>
      </c>
      <c r="BA549" s="4">
        <v>19.875776397515502</v>
      </c>
      <c r="BB549" s="38">
        <v>161</v>
      </c>
    </row>
    <row r="550" spans="1:54" x14ac:dyDescent="0.3">
      <c r="A550" s="31" t="s">
        <v>29</v>
      </c>
      <c r="B550" s="5" t="s">
        <v>9</v>
      </c>
      <c r="C550" s="5" t="s">
        <v>4</v>
      </c>
      <c r="D550" s="9">
        <v>95.684615384615398</v>
      </c>
      <c r="E550" s="8">
        <v>61.4477167756298</v>
      </c>
      <c r="F550" s="8">
        <v>13.461538461538501</v>
      </c>
      <c r="G550" s="3">
        <v>2.8846153846153801</v>
      </c>
      <c r="H550" s="4">
        <v>8.6538461538461497</v>
      </c>
      <c r="I550" s="4">
        <v>1.92307692307692</v>
      </c>
      <c r="J550" s="4">
        <v>1.92307692307692</v>
      </c>
      <c r="K550" s="4">
        <v>0.96153846153846201</v>
      </c>
      <c r="L550" s="4">
        <v>1.92307692307692</v>
      </c>
      <c r="M550" s="4">
        <v>2.8846153846153801</v>
      </c>
      <c r="N550" s="4">
        <v>1.92307692307692</v>
      </c>
      <c r="O550" s="4">
        <v>1.92307692307692</v>
      </c>
      <c r="P550" s="4">
        <v>4.8076923076923102</v>
      </c>
      <c r="Q550" s="4">
        <v>2.8846153846153801</v>
      </c>
      <c r="R550" s="4">
        <v>1.92307692307692</v>
      </c>
      <c r="S550" s="4">
        <v>0.96153846153846201</v>
      </c>
      <c r="T550" s="4">
        <v>0.96153846153846201</v>
      </c>
      <c r="U550" s="4">
        <v>1.92307692307692</v>
      </c>
      <c r="V550" s="4">
        <v>2.8846153846153801</v>
      </c>
      <c r="W550" s="4">
        <v>2.8846153846153801</v>
      </c>
      <c r="X550" s="4">
        <v>2.8846153846153801</v>
      </c>
      <c r="Y550" s="4">
        <v>2.8846153846153801</v>
      </c>
      <c r="Z550" s="4">
        <v>1.92307692307692</v>
      </c>
      <c r="AA550" s="4">
        <v>2.8846153846153801</v>
      </c>
      <c r="AB550" s="4">
        <v>3.8461538461538498</v>
      </c>
      <c r="AC550" s="4">
        <v>5.7692307692307701</v>
      </c>
      <c r="AD550" s="4">
        <v>1.92307692307692</v>
      </c>
      <c r="AE550" s="4">
        <v>0.96153846153846201</v>
      </c>
      <c r="AF550" s="4">
        <v>3.8461538461538498</v>
      </c>
      <c r="AG550" s="4">
        <v>5.7692307692307701</v>
      </c>
      <c r="AH550" s="4">
        <v>16.346153846153801</v>
      </c>
      <c r="AI550" s="4">
        <v>12.5</v>
      </c>
      <c r="AJ550" s="4">
        <v>18.269230769230798</v>
      </c>
      <c r="AK550" s="4">
        <v>22.115384615384599</v>
      </c>
      <c r="AL550" s="4">
        <v>14.4230769230769</v>
      </c>
      <c r="AM550" s="4">
        <v>17.307692307692299</v>
      </c>
      <c r="AN550" s="4">
        <v>15.384615384615399</v>
      </c>
      <c r="AO550" s="4">
        <v>20.192307692307701</v>
      </c>
      <c r="AP550" s="4">
        <v>12.5</v>
      </c>
      <c r="AQ550" s="4">
        <v>11.538461538461499</v>
      </c>
      <c r="AR550" s="4">
        <v>16.346153846153801</v>
      </c>
      <c r="AS550" s="4">
        <v>10.5769230769231</v>
      </c>
      <c r="AT550" s="4">
        <v>19.230769230769202</v>
      </c>
      <c r="AU550" s="4">
        <v>10.5769230769231</v>
      </c>
      <c r="AV550" s="4">
        <v>21.153846153846199</v>
      </c>
      <c r="AW550" s="4">
        <v>14.4230769230769</v>
      </c>
      <c r="AX550" s="4">
        <v>6.7307692307692299</v>
      </c>
      <c r="AY550" s="4">
        <v>16.346153846153801</v>
      </c>
      <c r="AZ550" s="4">
        <v>13.461538461538501</v>
      </c>
      <c r="BA550" s="4">
        <v>14.4230769230769</v>
      </c>
      <c r="BB550" s="38">
        <v>104</v>
      </c>
    </row>
    <row r="551" spans="1:54" x14ac:dyDescent="0.3">
      <c r="A551" s="31" t="s">
        <v>29</v>
      </c>
      <c r="B551" s="5" t="s">
        <v>9</v>
      </c>
      <c r="C551" s="5" t="s">
        <v>5</v>
      </c>
      <c r="D551" s="9">
        <v>97.784259259259301</v>
      </c>
      <c r="E551" s="8">
        <v>62.394912268680002</v>
      </c>
      <c r="F551" s="8">
        <v>9.2592592592592595</v>
      </c>
      <c r="G551" s="3">
        <v>0</v>
      </c>
      <c r="H551" s="4">
        <v>2.7777777777777799</v>
      </c>
      <c r="I551" s="4">
        <v>1.8518518518518501</v>
      </c>
      <c r="J551" s="4">
        <v>2.7777777777777799</v>
      </c>
      <c r="K551" s="4">
        <v>1.8518518518518501</v>
      </c>
      <c r="L551" s="4">
        <v>0</v>
      </c>
      <c r="M551" s="4">
        <v>0</v>
      </c>
      <c r="N551" s="4">
        <v>1.8518518518518501</v>
      </c>
      <c r="O551" s="4">
        <v>0</v>
      </c>
      <c r="P551" s="4">
        <v>0</v>
      </c>
      <c r="Q551" s="4">
        <v>0</v>
      </c>
      <c r="R551" s="4">
        <v>0</v>
      </c>
      <c r="S551" s="4">
        <v>0.92592592592592604</v>
      </c>
      <c r="T551" s="4">
        <v>0.92592592592592604</v>
      </c>
      <c r="U551" s="4">
        <v>0</v>
      </c>
      <c r="V551" s="4">
        <v>0.92592592592592604</v>
      </c>
      <c r="W551" s="4">
        <v>0.92592592592592604</v>
      </c>
      <c r="X551" s="4">
        <v>0.92592592592592604</v>
      </c>
      <c r="Y551" s="4">
        <v>0.92592592592592604</v>
      </c>
      <c r="Z551" s="4">
        <v>0</v>
      </c>
      <c r="AA551" s="4">
        <v>0.92592592592592604</v>
      </c>
      <c r="AB551" s="4">
        <v>0.92592592592592604</v>
      </c>
      <c r="AC551" s="4">
        <v>4.6296296296296298</v>
      </c>
      <c r="AD551" s="4">
        <v>0</v>
      </c>
      <c r="AE551" s="4">
        <v>0</v>
      </c>
      <c r="AF551" s="4">
        <v>1.8518518518518501</v>
      </c>
      <c r="AG551" s="4">
        <v>0</v>
      </c>
      <c r="AH551" s="4">
        <v>14.814814814814801</v>
      </c>
      <c r="AI551" s="4">
        <v>10.185185185185199</v>
      </c>
      <c r="AJ551" s="4">
        <v>12.037037037037001</v>
      </c>
      <c r="AK551" s="4">
        <v>16.6666666666667</v>
      </c>
      <c r="AL551" s="4">
        <v>9.2592592592592595</v>
      </c>
      <c r="AM551" s="4">
        <v>14.814814814814801</v>
      </c>
      <c r="AN551" s="4">
        <v>21.296296296296301</v>
      </c>
      <c r="AO551" s="4">
        <v>19.4444444444444</v>
      </c>
      <c r="AP551" s="4">
        <v>13.8888888888889</v>
      </c>
      <c r="AQ551" s="4">
        <v>17.592592592592599</v>
      </c>
      <c r="AR551" s="4">
        <v>13.8888888888889</v>
      </c>
      <c r="AS551" s="4">
        <v>13.8888888888889</v>
      </c>
      <c r="AT551" s="4">
        <v>17.592592592592599</v>
      </c>
      <c r="AU551" s="4">
        <v>11.1111111111111</v>
      </c>
      <c r="AV551" s="4">
        <v>19.4444444444444</v>
      </c>
      <c r="AW551" s="4">
        <v>11.1111111111111</v>
      </c>
      <c r="AX551" s="4">
        <v>11.1111111111111</v>
      </c>
      <c r="AY551" s="4">
        <v>14.814814814814801</v>
      </c>
      <c r="AZ551" s="4">
        <v>13.8888888888889</v>
      </c>
      <c r="BA551" s="4">
        <v>12.962962962962999</v>
      </c>
      <c r="BB551" s="38">
        <v>108</v>
      </c>
    </row>
    <row r="552" spans="1:54" x14ac:dyDescent="0.3">
      <c r="A552" s="31" t="s">
        <v>29</v>
      </c>
      <c r="B552" s="5" t="s">
        <v>9</v>
      </c>
      <c r="C552" s="5" t="s">
        <v>6</v>
      </c>
      <c r="D552" s="9">
        <v>96.952631578947404</v>
      </c>
      <c r="E552" s="8">
        <v>57.293549313884</v>
      </c>
      <c r="F552" s="8">
        <v>9.2105263157894708</v>
      </c>
      <c r="G552" s="3">
        <v>0</v>
      </c>
      <c r="H552" s="4">
        <v>3.9473684210526301</v>
      </c>
      <c r="I552" s="4">
        <v>1.31578947368421</v>
      </c>
      <c r="J552" s="4">
        <v>1.31578947368421</v>
      </c>
      <c r="K552" s="4">
        <v>1.31578947368421</v>
      </c>
      <c r="L552" s="4">
        <v>0</v>
      </c>
      <c r="M552" s="4">
        <v>0</v>
      </c>
      <c r="N552" s="4">
        <v>1.31578947368421</v>
      </c>
      <c r="O552" s="4">
        <v>1.31578947368421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1.31578947368421</v>
      </c>
      <c r="AC552" s="4">
        <v>3.9473684210526301</v>
      </c>
      <c r="AD552" s="4">
        <v>0</v>
      </c>
      <c r="AE552" s="4">
        <v>0</v>
      </c>
      <c r="AF552" s="4">
        <v>0</v>
      </c>
      <c r="AG552" s="4">
        <v>0</v>
      </c>
      <c r="AH552" s="4">
        <v>11.842105263157899</v>
      </c>
      <c r="AI552" s="4">
        <v>6.5789473684210504</v>
      </c>
      <c r="AJ552" s="4">
        <v>17.105263157894701</v>
      </c>
      <c r="AK552" s="4">
        <v>18.421052631578899</v>
      </c>
      <c r="AL552" s="4">
        <v>9.2105263157894708</v>
      </c>
      <c r="AM552" s="4">
        <v>22.3684210526316</v>
      </c>
      <c r="AN552" s="4">
        <v>17.105263157894701</v>
      </c>
      <c r="AO552" s="4">
        <v>17.105263157894701</v>
      </c>
      <c r="AP552" s="4">
        <v>22.3684210526316</v>
      </c>
      <c r="AQ552" s="4">
        <v>17.105263157894701</v>
      </c>
      <c r="AR552" s="4">
        <v>17.105263157894701</v>
      </c>
      <c r="AS552" s="4">
        <v>11.842105263157899</v>
      </c>
      <c r="AT552" s="4">
        <v>22.3684210526316</v>
      </c>
      <c r="AU552" s="4">
        <v>11.842105263157899</v>
      </c>
      <c r="AV552" s="4">
        <v>18.421052631578899</v>
      </c>
      <c r="AW552" s="4">
        <v>14.473684210526301</v>
      </c>
      <c r="AX552" s="4">
        <v>9.2105263157894708</v>
      </c>
      <c r="AY552" s="4">
        <v>13.157894736842101</v>
      </c>
      <c r="AZ552" s="4">
        <v>15.789473684210501</v>
      </c>
      <c r="BA552" s="4">
        <v>15.789473684210501</v>
      </c>
      <c r="BB552" s="38">
        <v>76</v>
      </c>
    </row>
    <row r="553" spans="1:54" x14ac:dyDescent="0.3">
      <c r="A553" s="31" t="s">
        <v>29</v>
      </c>
      <c r="B553" s="5" t="s">
        <v>9</v>
      </c>
      <c r="C553" s="5" t="s">
        <v>7</v>
      </c>
      <c r="D553" s="9">
        <v>97.244444444444497</v>
      </c>
      <c r="E553" s="8">
        <v>58.412561322556598</v>
      </c>
      <c r="F553" s="8">
        <v>11.1111111111111</v>
      </c>
      <c r="G553" s="3">
        <v>0</v>
      </c>
      <c r="H553" s="4">
        <v>5.5555555555555598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5.5555555555555598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5.5555555555555598</v>
      </c>
      <c r="X553" s="4">
        <v>0</v>
      </c>
      <c r="Y553" s="4">
        <v>0</v>
      </c>
      <c r="Z553" s="4">
        <v>0</v>
      </c>
      <c r="AA553" s="4">
        <v>5.5555555555555598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5.5555555555555598</v>
      </c>
      <c r="AH553" s="4">
        <v>16.6666666666667</v>
      </c>
      <c r="AI553" s="4">
        <v>5.5555555555555598</v>
      </c>
      <c r="AJ553" s="4">
        <v>11.1111111111111</v>
      </c>
      <c r="AK553" s="4">
        <v>5.5555555555555598</v>
      </c>
      <c r="AL553" s="4">
        <v>11.1111111111111</v>
      </c>
      <c r="AM553" s="4">
        <v>5.5555555555555598</v>
      </c>
      <c r="AN553" s="4">
        <v>22.2222222222222</v>
      </c>
      <c r="AO553" s="4">
        <v>16.6666666666667</v>
      </c>
      <c r="AP553" s="4">
        <v>16.6666666666667</v>
      </c>
      <c r="AQ553" s="4">
        <v>22.2222222222222</v>
      </c>
      <c r="AR553" s="4">
        <v>22.2222222222222</v>
      </c>
      <c r="AS553" s="4">
        <v>5.5555555555555598</v>
      </c>
      <c r="AT553" s="4">
        <v>11.1111111111111</v>
      </c>
      <c r="AU553" s="4">
        <v>27.7777777777778</v>
      </c>
      <c r="AV553" s="4">
        <v>22.2222222222222</v>
      </c>
      <c r="AW553" s="4">
        <v>5.5555555555555598</v>
      </c>
      <c r="AX553" s="4">
        <v>11.1111111111111</v>
      </c>
      <c r="AY553" s="4">
        <v>0</v>
      </c>
      <c r="AZ553" s="4">
        <v>22.2222222222222</v>
      </c>
      <c r="BA553" s="4">
        <v>11.1111111111111</v>
      </c>
      <c r="BB553" s="38">
        <v>18</v>
      </c>
    </row>
    <row r="554" spans="1:54" x14ac:dyDescent="0.3">
      <c r="A554" s="31" t="s">
        <v>30</v>
      </c>
      <c r="B554" s="5" t="s">
        <v>168</v>
      </c>
      <c r="C554" s="5" t="s">
        <v>168</v>
      </c>
      <c r="D554" s="9">
        <v>88.982825300279003</v>
      </c>
      <c r="E554" s="8">
        <v>74.259308025688995</v>
      </c>
      <c r="F554" s="8">
        <v>19.0926637412019</v>
      </c>
      <c r="G554" s="3">
        <v>2.3522017928705998</v>
      </c>
      <c r="H554" s="4">
        <v>6.3483103770767499</v>
      </c>
      <c r="I554" s="4">
        <v>9.2523275298442709</v>
      </c>
      <c r="J554" s="4">
        <v>2.7349884908433602</v>
      </c>
      <c r="K554" s="4">
        <v>3.85370898996737</v>
      </c>
      <c r="L554" s="4">
        <v>3.7942644084315802</v>
      </c>
      <c r="M554" s="4">
        <v>2.9751647724702899</v>
      </c>
      <c r="N554" s="4">
        <v>5.6945406361121096</v>
      </c>
      <c r="O554" s="4">
        <v>5.8865859401957197</v>
      </c>
      <c r="P554" s="4">
        <v>5.0762664480258897</v>
      </c>
      <c r="Q554" s="4">
        <v>2.2095530710936702</v>
      </c>
      <c r="R554" s="4">
        <v>4.6268491920023802</v>
      </c>
      <c r="S554" s="4">
        <v>4.7012695097217296</v>
      </c>
      <c r="T554" s="4">
        <v>4.4789259175158298</v>
      </c>
      <c r="U554" s="4">
        <v>3.8504929436109401</v>
      </c>
      <c r="V554" s="4">
        <v>5.3406493875567502</v>
      </c>
      <c r="W554" s="4">
        <v>4.92104674997187</v>
      </c>
      <c r="X554" s="4">
        <v>1.9510072594540899</v>
      </c>
      <c r="Y554" s="4">
        <v>6.4148699138168501</v>
      </c>
      <c r="Z554" s="4">
        <v>5.7901497057623503</v>
      </c>
      <c r="AA554" s="4">
        <v>6.1236751457475798</v>
      </c>
      <c r="AB554" s="4">
        <v>1.41112688202363</v>
      </c>
      <c r="AC554" s="4">
        <v>11.617300927158301</v>
      </c>
      <c r="AD554" s="4">
        <v>3.72917841616289</v>
      </c>
      <c r="AE554" s="4">
        <v>3.2627546873206099</v>
      </c>
      <c r="AF554" s="4">
        <v>7.2138991117999698</v>
      </c>
      <c r="AG554" s="4">
        <v>10.212367634144799</v>
      </c>
      <c r="AH554" s="4">
        <v>13.4483074907778</v>
      </c>
      <c r="AI554" s="4">
        <v>11.277709876584099</v>
      </c>
      <c r="AJ554" s="4">
        <v>16.510275025012799</v>
      </c>
      <c r="AK554" s="4">
        <v>29.656063995974399</v>
      </c>
      <c r="AL554" s="4">
        <v>18.108999756930299</v>
      </c>
      <c r="AM554" s="4">
        <v>22.8124678929249</v>
      </c>
      <c r="AN554" s="4">
        <v>31.177624175548299</v>
      </c>
      <c r="AO554" s="4">
        <v>24.9521814121379</v>
      </c>
      <c r="AP554" s="4">
        <v>23.629863930867099</v>
      </c>
      <c r="AQ554" s="4">
        <v>11.631877642309799</v>
      </c>
      <c r="AR554" s="4">
        <v>23.7587445311129</v>
      </c>
      <c r="AS554" s="4">
        <v>14.6138859904722</v>
      </c>
      <c r="AT554" s="4">
        <v>16.8457969667298</v>
      </c>
      <c r="AU554" s="4">
        <v>13.7513430891059</v>
      </c>
      <c r="AV554" s="4">
        <v>21.7454270141039</v>
      </c>
      <c r="AW554" s="4">
        <v>19.3319056058683</v>
      </c>
      <c r="AX554" s="4">
        <v>11.496218770720199</v>
      </c>
      <c r="AY554" s="4">
        <v>18.900767162697601</v>
      </c>
      <c r="AZ554" s="4">
        <v>21.323539761525002</v>
      </c>
      <c r="BA554" s="4">
        <v>27.360475798072901</v>
      </c>
      <c r="BB554" s="38">
        <v>3857</v>
      </c>
    </row>
    <row r="555" spans="1:54" x14ac:dyDescent="0.3">
      <c r="A555" s="31" t="s">
        <v>30</v>
      </c>
      <c r="B555" s="5" t="s">
        <v>168</v>
      </c>
      <c r="C555" s="5" t="s">
        <v>1</v>
      </c>
      <c r="D555" s="9">
        <v>47.558995804754801</v>
      </c>
      <c r="E555" s="8">
        <v>75.461264983225703</v>
      </c>
      <c r="F555" s="8">
        <v>35.908036383236698</v>
      </c>
      <c r="G555" s="3">
        <v>4.4509215791942598</v>
      </c>
      <c r="H555" s="4">
        <v>10.286525904373599</v>
      </c>
      <c r="I555" s="4">
        <v>18.590831971840501</v>
      </c>
      <c r="J555" s="4">
        <v>5.0210107411009899</v>
      </c>
      <c r="K555" s="4">
        <v>6.1611890649144598</v>
      </c>
      <c r="L555" s="4">
        <v>6.7312782268211899</v>
      </c>
      <c r="M555" s="4">
        <v>7.1653912131346598</v>
      </c>
      <c r="N555" s="4">
        <v>12.540698092466901</v>
      </c>
      <c r="O555" s="4">
        <v>11.044960160941001</v>
      </c>
      <c r="P555" s="4">
        <v>13.0284434673289</v>
      </c>
      <c r="Q555" s="4">
        <v>4.96737835255243</v>
      </c>
      <c r="R555" s="4">
        <v>12.050425778642399</v>
      </c>
      <c r="S555" s="4">
        <v>11.4803366167357</v>
      </c>
      <c r="T555" s="4">
        <v>11.454152157202</v>
      </c>
      <c r="U555" s="4">
        <v>8.1421454323399605</v>
      </c>
      <c r="V555" s="4">
        <v>11.4005197686534</v>
      </c>
      <c r="W555" s="4">
        <v>10.8566150662804</v>
      </c>
      <c r="X555" s="4">
        <v>4.7228739303807901</v>
      </c>
      <c r="Y555" s="4">
        <v>12.2674822717991</v>
      </c>
      <c r="Z555" s="4">
        <v>14.2771500377208</v>
      </c>
      <c r="AA555" s="4">
        <v>14.602734777455799</v>
      </c>
      <c r="AB555" s="4">
        <v>3.3656391134105998</v>
      </c>
      <c r="AC555" s="4">
        <v>17.315940941914999</v>
      </c>
      <c r="AD555" s="4">
        <v>9.9883890936534208</v>
      </c>
      <c r="AE555" s="4">
        <v>6.9757826489928298</v>
      </c>
      <c r="AF555" s="4">
        <v>12.4832752954746</v>
      </c>
      <c r="AG555" s="4">
        <v>22.5290871861203</v>
      </c>
      <c r="AH555" s="4">
        <v>20.902426956926</v>
      </c>
      <c r="AI555" s="4">
        <v>16.067234371523199</v>
      </c>
      <c r="AJ555" s="4">
        <v>24.100851557284798</v>
      </c>
      <c r="AK555" s="4">
        <v>39.383467212706996</v>
      </c>
      <c r="AL555" s="4">
        <v>30.860841182602101</v>
      </c>
      <c r="AM555" s="4">
        <v>31.6192754391694</v>
      </c>
      <c r="AN555" s="4">
        <v>40.440038279994504</v>
      </c>
      <c r="AO555" s="4">
        <v>38.920642827897403</v>
      </c>
      <c r="AP555" s="4">
        <v>39.329834824158397</v>
      </c>
      <c r="AQ555" s="4">
        <v>17.152516837306798</v>
      </c>
      <c r="AR555" s="4">
        <v>36.340885900068997</v>
      </c>
      <c r="AS555" s="4">
        <v>17.3970212594785</v>
      </c>
      <c r="AT555" s="4">
        <v>15.7403861623068</v>
      </c>
      <c r="AU555" s="4">
        <v>25.867278370516001</v>
      </c>
      <c r="AV555" s="4">
        <v>21.171852369150098</v>
      </c>
      <c r="AW555" s="4">
        <v>31.241321780366999</v>
      </c>
      <c r="AX555" s="4">
        <v>24.7807324352511</v>
      </c>
      <c r="AY555" s="4">
        <v>21.522358098937602</v>
      </c>
      <c r="AZ555" s="4">
        <v>31.1864259223372</v>
      </c>
      <c r="BA555" s="4">
        <v>44.433189352304097</v>
      </c>
      <c r="BB555" s="38">
        <v>607</v>
      </c>
    </row>
    <row r="556" spans="1:54" x14ac:dyDescent="0.3">
      <c r="A556" s="31" t="s">
        <v>30</v>
      </c>
      <c r="B556" s="5" t="s">
        <v>168</v>
      </c>
      <c r="C556" s="5" t="s">
        <v>2</v>
      </c>
      <c r="D556" s="9">
        <v>71.517417908528699</v>
      </c>
      <c r="E556" s="8">
        <v>73.810704564291697</v>
      </c>
      <c r="F556" s="8">
        <v>25.165412309586898</v>
      </c>
      <c r="G556" s="3">
        <v>3.2092653509303299</v>
      </c>
      <c r="H556" s="4">
        <v>7.7915619125455899</v>
      </c>
      <c r="I556" s="4">
        <v>12.888745178167699</v>
      </c>
      <c r="J556" s="4">
        <v>3.9329997355697999</v>
      </c>
      <c r="K556" s="4">
        <v>5.6120699696289602</v>
      </c>
      <c r="L556" s="4">
        <v>5.1571558290667303</v>
      </c>
      <c r="M556" s="4">
        <v>3.49255059015695</v>
      </c>
      <c r="N556" s="4">
        <v>7.5971792270623597</v>
      </c>
      <c r="O556" s="4">
        <v>7.4627691050237397</v>
      </c>
      <c r="P556" s="4">
        <v>5.5376324110349602</v>
      </c>
      <c r="Q556" s="4">
        <v>2.8060349848144801</v>
      </c>
      <c r="R556" s="4">
        <v>4.48510521887364</v>
      </c>
      <c r="S556" s="4">
        <v>5.1943746083637299</v>
      </c>
      <c r="T556" s="4">
        <v>5.7464800916675802</v>
      </c>
      <c r="U556" s="4">
        <v>3.5897419328985598</v>
      </c>
      <c r="V556" s="4">
        <v>6.7390347203842804</v>
      </c>
      <c r="W556" s="4">
        <v>7.5827142319129797</v>
      </c>
      <c r="X556" s="4">
        <v>1.6418514547621601</v>
      </c>
      <c r="Y556" s="4">
        <v>8.7241439778176701</v>
      </c>
      <c r="Z556" s="4">
        <v>6.9478824010168898</v>
      </c>
      <c r="AA556" s="4">
        <v>5.6492887489259598</v>
      </c>
      <c r="AB556" s="4">
        <v>1.4702225534265501</v>
      </c>
      <c r="AC556" s="4">
        <v>16.687334791698898</v>
      </c>
      <c r="AD556" s="4">
        <v>4.3734488809826404</v>
      </c>
      <c r="AE556" s="4">
        <v>5.6720425330735802</v>
      </c>
      <c r="AF556" s="4">
        <v>11.052511037922301</v>
      </c>
      <c r="AG556" s="4">
        <v>12.276667131419201</v>
      </c>
      <c r="AH556" s="4">
        <v>15.628631393386399</v>
      </c>
      <c r="AI556" s="4">
        <v>11.858971770154</v>
      </c>
      <c r="AJ556" s="4">
        <v>19.418932217919401</v>
      </c>
      <c r="AK556" s="4">
        <v>39.741516510811998</v>
      </c>
      <c r="AL556" s="4">
        <v>24.576088046986101</v>
      </c>
      <c r="AM556" s="4">
        <v>28.597990336299301</v>
      </c>
      <c r="AN556" s="4">
        <v>37.270450539670598</v>
      </c>
      <c r="AO556" s="4">
        <v>32.859782879390899</v>
      </c>
      <c r="AP556" s="4">
        <v>30.7175097157713</v>
      </c>
      <c r="AQ556" s="4">
        <v>13.6724521262518</v>
      </c>
      <c r="AR556" s="4">
        <v>30.0909666738734</v>
      </c>
      <c r="AS556" s="4">
        <v>18.806854171170901</v>
      </c>
      <c r="AT556" s="4">
        <v>18.463596368499701</v>
      </c>
      <c r="AU556" s="4">
        <v>16.993373815073099</v>
      </c>
      <c r="AV556" s="4">
        <v>23.128619277707202</v>
      </c>
      <c r="AW556" s="4">
        <v>23.569068423120001</v>
      </c>
      <c r="AX556" s="4">
        <v>10.880882136586701</v>
      </c>
      <c r="AY556" s="4">
        <v>21.195193794720101</v>
      </c>
      <c r="AZ556" s="4">
        <v>28.606279125297501</v>
      </c>
      <c r="BA556" s="4">
        <v>35.808516775242303</v>
      </c>
      <c r="BB556" s="38">
        <v>464</v>
      </c>
    </row>
    <row r="557" spans="1:54" x14ac:dyDescent="0.3">
      <c r="A557" s="31" t="s">
        <v>30</v>
      </c>
      <c r="B557" s="5" t="s">
        <v>168</v>
      </c>
      <c r="C557" s="5" t="s">
        <v>3</v>
      </c>
      <c r="D557" s="9">
        <v>99.531930321092801</v>
      </c>
      <c r="E557" s="8">
        <v>69.465572968404501</v>
      </c>
      <c r="F557" s="8">
        <v>14.214528925905</v>
      </c>
      <c r="G557" s="3">
        <v>1.68861530728089</v>
      </c>
      <c r="H557" s="4">
        <v>6.0075775782372398</v>
      </c>
      <c r="I557" s="4">
        <v>8.2853520662964293</v>
      </c>
      <c r="J557" s="4">
        <v>1.88484786206521</v>
      </c>
      <c r="K557" s="4">
        <v>3.5734631693461001</v>
      </c>
      <c r="L557" s="4">
        <v>2.4345759253165</v>
      </c>
      <c r="M557" s="4">
        <v>1.41352051744256</v>
      </c>
      <c r="N557" s="4">
        <v>4.0053593964417296</v>
      </c>
      <c r="O557" s="4">
        <v>5.5362502336145996</v>
      </c>
      <c r="P557" s="4">
        <v>3.4950624507174402</v>
      </c>
      <c r="Q557" s="4">
        <v>1.3740893999155599</v>
      </c>
      <c r="R557" s="4">
        <v>4.3978245060103598</v>
      </c>
      <c r="S557" s="4">
        <v>3.5335705353937299</v>
      </c>
      <c r="T557" s="4">
        <v>2.1989122530051799</v>
      </c>
      <c r="U557" s="4">
        <v>3.5730016529207398</v>
      </c>
      <c r="V557" s="4">
        <v>4.59405706079467</v>
      </c>
      <c r="W557" s="4">
        <v>2.7092091987294702</v>
      </c>
      <c r="X557" s="4">
        <v>1.0600250089755801</v>
      </c>
      <c r="Y557" s="4">
        <v>6.3216419691772101</v>
      </c>
      <c r="Z557" s="4">
        <v>4.6339496947470398</v>
      </c>
      <c r="AA557" s="4">
        <v>5.4972806325129504</v>
      </c>
      <c r="AB557" s="4">
        <v>0.74596061803560898</v>
      </c>
      <c r="AC557" s="4">
        <v>11.3086256559659</v>
      </c>
      <c r="AD557" s="4">
        <v>1.96324858069386</v>
      </c>
      <c r="AE557" s="4">
        <v>1.5313523535982201</v>
      </c>
      <c r="AF557" s="4">
        <v>6.8324004313268603</v>
      </c>
      <c r="AG557" s="4">
        <v>4.4372556235373697</v>
      </c>
      <c r="AH557" s="4">
        <v>12.4447438014433</v>
      </c>
      <c r="AI557" s="4">
        <v>9.3050229248942795</v>
      </c>
      <c r="AJ557" s="4">
        <v>15.2736309020299</v>
      </c>
      <c r="AK557" s="4">
        <v>28.3465034853531</v>
      </c>
      <c r="AL557" s="4">
        <v>13.468568307869401</v>
      </c>
      <c r="AM557" s="4">
        <v>21.008421272555601</v>
      </c>
      <c r="AN557" s="4">
        <v>31.8819200864483</v>
      </c>
      <c r="AO557" s="4">
        <v>22.303648437417099</v>
      </c>
      <c r="AP557" s="4">
        <v>19.5545466047353</v>
      </c>
      <c r="AQ557" s="4">
        <v>9.6200103486849802</v>
      </c>
      <c r="AR557" s="4">
        <v>23.165594825907</v>
      </c>
      <c r="AS557" s="4">
        <v>14.3704073303116</v>
      </c>
      <c r="AT557" s="4">
        <v>17.472081638609701</v>
      </c>
      <c r="AU557" s="4">
        <v>11.6607366151568</v>
      </c>
      <c r="AV557" s="4">
        <v>20.927251455374801</v>
      </c>
      <c r="AW557" s="4">
        <v>17.785684513124298</v>
      </c>
      <c r="AX557" s="4">
        <v>8.8740497306493697</v>
      </c>
      <c r="AY557" s="4">
        <v>18.6504000001663</v>
      </c>
      <c r="AZ557" s="4">
        <v>18.414736327855</v>
      </c>
      <c r="BA557" s="4">
        <v>25.127920373750101</v>
      </c>
      <c r="BB557" s="38">
        <v>681</v>
      </c>
    </row>
    <row r="558" spans="1:54" x14ac:dyDescent="0.3">
      <c r="A558" s="31" t="s">
        <v>30</v>
      </c>
      <c r="B558" s="5" t="s">
        <v>168</v>
      </c>
      <c r="C558" s="5" t="s">
        <v>4</v>
      </c>
      <c r="D558" s="9">
        <v>109.029354862519</v>
      </c>
      <c r="E558" s="8">
        <v>66.851111800933893</v>
      </c>
      <c r="F558" s="8">
        <v>11.588037520965299</v>
      </c>
      <c r="G558" s="3">
        <v>1.0145197566500199</v>
      </c>
      <c r="H558" s="4">
        <v>3.9491718350390101</v>
      </c>
      <c r="I558" s="4">
        <v>4.0072797150340804</v>
      </c>
      <c r="J558" s="4">
        <v>1.1742262597770501</v>
      </c>
      <c r="K558" s="4">
        <v>2.4047332574419</v>
      </c>
      <c r="L558" s="4">
        <v>2.5136404490029598</v>
      </c>
      <c r="M558" s="4">
        <v>1.59889217337763</v>
      </c>
      <c r="N558" s="4">
        <v>2.56443976056894</v>
      </c>
      <c r="O558" s="4">
        <v>3.1524664615111</v>
      </c>
      <c r="P558" s="4">
        <v>2.67151981002272</v>
      </c>
      <c r="Q558" s="4">
        <v>1.2813063092308301</v>
      </c>
      <c r="R558" s="4">
        <v>2.0308666554073</v>
      </c>
      <c r="S558" s="4">
        <v>1.7640801028264901</v>
      </c>
      <c r="T558" s="4">
        <v>1.0671462103232701</v>
      </c>
      <c r="U558" s="4">
        <v>2.7241462636959701</v>
      </c>
      <c r="V558" s="4">
        <v>2.5626126184616602</v>
      </c>
      <c r="W558" s="4">
        <v>2.4555325690078802</v>
      </c>
      <c r="X558" s="4">
        <v>1.49363926603112</v>
      </c>
      <c r="Y558" s="4">
        <v>2.67334695212999</v>
      </c>
      <c r="Z558" s="4">
        <v>2.4029061153346301</v>
      </c>
      <c r="AA558" s="4">
        <v>3.4174258719846402</v>
      </c>
      <c r="AB558" s="4">
        <v>0.53357310516163503</v>
      </c>
      <c r="AC558" s="4">
        <v>7.9564515500730799</v>
      </c>
      <c r="AD558" s="4">
        <v>1.3883863586846099</v>
      </c>
      <c r="AE558" s="4">
        <v>0.90743970719623301</v>
      </c>
      <c r="AF558" s="4">
        <v>3.15063931940383</v>
      </c>
      <c r="AG558" s="4">
        <v>5.6134804568407999</v>
      </c>
      <c r="AH558" s="4">
        <v>9.98183677915857</v>
      </c>
      <c r="AI558" s="4">
        <v>9.6679051992263201</v>
      </c>
      <c r="AJ558" s="4">
        <v>12.555412250263901</v>
      </c>
      <c r="AK558" s="4">
        <v>21.678781491684902</v>
      </c>
      <c r="AL558" s="4">
        <v>11.9111048114339</v>
      </c>
      <c r="AM558" s="4">
        <v>19.401226846876799</v>
      </c>
      <c r="AN558" s="4">
        <v>27.667955692667601</v>
      </c>
      <c r="AO558" s="4">
        <v>17.629838175621199</v>
      </c>
      <c r="AP558" s="4">
        <v>14.6897046709104</v>
      </c>
      <c r="AQ558" s="4">
        <v>9.5063715539920093</v>
      </c>
      <c r="AR558" s="4">
        <v>17.9455968976607</v>
      </c>
      <c r="AS558" s="4">
        <v>11.5898646630726</v>
      </c>
      <c r="AT558" s="4">
        <v>16.250587527473002</v>
      </c>
      <c r="AU558" s="4">
        <v>7.7422914511655199</v>
      </c>
      <c r="AV558" s="4">
        <v>22.1107559737146</v>
      </c>
      <c r="AW558" s="4">
        <v>12.1216106261269</v>
      </c>
      <c r="AX558" s="4">
        <v>8.0072508616390596</v>
      </c>
      <c r="AY558" s="4">
        <v>17.252317289372101</v>
      </c>
      <c r="AZ558" s="4">
        <v>13.0908124975328</v>
      </c>
      <c r="BA558" s="4">
        <v>18.1561027123538</v>
      </c>
      <c r="BB558" s="38">
        <v>785</v>
      </c>
    </row>
    <row r="559" spans="1:54" x14ac:dyDescent="0.3">
      <c r="A559" s="31" t="s">
        <v>30</v>
      </c>
      <c r="B559" s="5" t="s">
        <v>168</v>
      </c>
      <c r="C559" s="5" t="s">
        <v>5</v>
      </c>
      <c r="D559" s="9">
        <v>116.768004205781</v>
      </c>
      <c r="E559" s="8">
        <v>64.858107452930795</v>
      </c>
      <c r="F559" s="8">
        <v>10.0423018621266</v>
      </c>
      <c r="G559" s="3">
        <v>1.7265671978392401</v>
      </c>
      <c r="H559" s="4">
        <v>3.9866260927481298</v>
      </c>
      <c r="I559" s="4">
        <v>3.36657824681419</v>
      </c>
      <c r="J559" s="4">
        <v>1.7698452722714</v>
      </c>
      <c r="K559" s="4">
        <v>2.1645542857696101</v>
      </c>
      <c r="L559" s="4">
        <v>2.7069944431142199</v>
      </c>
      <c r="M559" s="4">
        <v>1.6094235514838899</v>
      </c>
      <c r="N559" s="4">
        <v>2.38615100153921</v>
      </c>
      <c r="O559" s="4">
        <v>3.1017034566124302</v>
      </c>
      <c r="P559" s="4">
        <v>1.51391894234461</v>
      </c>
      <c r="Q559" s="4">
        <v>0.95878820805889997</v>
      </c>
      <c r="R559" s="4">
        <v>1.23635357520176</v>
      </c>
      <c r="S559" s="4">
        <v>2.3555635040481602</v>
      </c>
      <c r="T559" s="4">
        <v>2.5159852248356702</v>
      </c>
      <c r="U559" s="4">
        <v>2.1735027460445799</v>
      </c>
      <c r="V559" s="4">
        <v>2.3033369693410299</v>
      </c>
      <c r="W559" s="4">
        <v>1.49227990512854</v>
      </c>
      <c r="X559" s="4">
        <v>1.7265671978392401</v>
      </c>
      <c r="Y559" s="4">
        <v>3.08006441939636</v>
      </c>
      <c r="Z559" s="4">
        <v>1.6832891234070899</v>
      </c>
      <c r="AA559" s="4">
        <v>2.5682117595427898</v>
      </c>
      <c r="AB559" s="4">
        <v>1.3751362587731899</v>
      </c>
      <c r="AC559" s="4">
        <v>5.7564713650195198</v>
      </c>
      <c r="AD559" s="4">
        <v>1.9824935277660301</v>
      </c>
      <c r="AE559" s="4">
        <v>1.3751362587731899</v>
      </c>
      <c r="AF559" s="4">
        <v>3.0367863449642001</v>
      </c>
      <c r="AG559" s="4">
        <v>5.6049981045069996</v>
      </c>
      <c r="AH559" s="4">
        <v>8.8925044357891299</v>
      </c>
      <c r="AI559" s="4">
        <v>8.9663700077123298</v>
      </c>
      <c r="AJ559" s="4">
        <v>12.909718026028299</v>
      </c>
      <c r="AK559" s="4">
        <v>19.745863362128201</v>
      </c>
      <c r="AL559" s="4">
        <v>9.1357401887748093</v>
      </c>
      <c r="AM559" s="4">
        <v>15.595073431926499</v>
      </c>
      <c r="AN559" s="4">
        <v>21.429152485535301</v>
      </c>
      <c r="AO559" s="4">
        <v>13.7170329735747</v>
      </c>
      <c r="AP559" s="4">
        <v>13.590940866944401</v>
      </c>
      <c r="AQ559" s="4">
        <v>8.44182677091767</v>
      </c>
      <c r="AR559" s="4">
        <v>13.3044270395265</v>
      </c>
      <c r="AS559" s="4">
        <v>10.2855376151123</v>
      </c>
      <c r="AT559" s="4">
        <v>16.280038389508601</v>
      </c>
      <c r="AU559" s="4">
        <v>7.3658949165034198</v>
      </c>
      <c r="AV559" s="4">
        <v>20.917299825681699</v>
      </c>
      <c r="AW559" s="4">
        <v>11.0876462190498</v>
      </c>
      <c r="AX559" s="4">
        <v>6.0989538438106097</v>
      </c>
      <c r="AY559" s="4">
        <v>16.6404177888497</v>
      </c>
      <c r="AZ559" s="4">
        <v>15.434651711139001</v>
      </c>
      <c r="BA559" s="4">
        <v>15.746546692439001</v>
      </c>
      <c r="BB559" s="38">
        <v>789</v>
      </c>
    </row>
    <row r="560" spans="1:54" x14ac:dyDescent="0.3">
      <c r="A560" s="31" t="s">
        <v>30</v>
      </c>
      <c r="B560" s="5" t="s">
        <v>168</v>
      </c>
      <c r="C560" s="5" t="s">
        <v>6</v>
      </c>
      <c r="D560" s="9">
        <v>117.436708872038</v>
      </c>
      <c r="E560" s="8">
        <v>61.330484325928197</v>
      </c>
      <c r="F560" s="8">
        <v>8.0507448446863705</v>
      </c>
      <c r="G560" s="3">
        <v>1.3361543457931699</v>
      </c>
      <c r="H560" s="4">
        <v>2.9090922366882701</v>
      </c>
      <c r="I560" s="4">
        <v>2.6976727690318598</v>
      </c>
      <c r="J560" s="4">
        <v>0.89640602551667203</v>
      </c>
      <c r="K560" s="4">
        <v>1.10782549317308</v>
      </c>
      <c r="L560" s="4">
        <v>1.3361543457931699</v>
      </c>
      <c r="M560" s="4">
        <v>0.89640602551667203</v>
      </c>
      <c r="N560" s="4">
        <v>2.2410150637916799</v>
      </c>
      <c r="O560" s="4">
        <v>1.5644831984132599</v>
      </c>
      <c r="P560" s="4">
        <v>1.7928120510333401</v>
      </c>
      <c r="Q560" s="4">
        <v>0.88795133303483398</v>
      </c>
      <c r="R560" s="4">
        <v>0.88795133303483398</v>
      </c>
      <c r="S560" s="4">
        <v>1.1247348781367601</v>
      </c>
      <c r="T560" s="4">
        <v>1.10782549317308</v>
      </c>
      <c r="U560" s="4">
        <v>1.11628018565492</v>
      </c>
      <c r="V560" s="4">
        <v>1.5644831984132599</v>
      </c>
      <c r="W560" s="4">
        <v>0.88795133303483398</v>
      </c>
      <c r="X560" s="4">
        <v>0.88795133303483398</v>
      </c>
      <c r="Y560" s="4">
        <v>1.58139258337693</v>
      </c>
      <c r="Z560" s="4">
        <v>1.11628018565492</v>
      </c>
      <c r="AA560" s="4">
        <v>1.35306373075685</v>
      </c>
      <c r="AB560" s="4">
        <v>0.88795133303483398</v>
      </c>
      <c r="AC560" s="4">
        <v>4.5158488975107201</v>
      </c>
      <c r="AD560" s="4">
        <v>0.66807717289658497</v>
      </c>
      <c r="AE560" s="4">
        <v>0.66807717289658497</v>
      </c>
      <c r="AF560" s="4">
        <v>1.0993708006912399</v>
      </c>
      <c r="AG560" s="4">
        <v>4.9894159877145698</v>
      </c>
      <c r="AH560" s="4">
        <v>10.063431055858</v>
      </c>
      <c r="AI560" s="4">
        <v>10.714598843790901</v>
      </c>
      <c r="AJ560" s="4">
        <v>8.7103673251011209</v>
      </c>
      <c r="AK560" s="4">
        <v>19.771660716257799</v>
      </c>
      <c r="AL560" s="4">
        <v>7.8477800695118001</v>
      </c>
      <c r="AM560" s="4">
        <v>11.509496403915</v>
      </c>
      <c r="AN560" s="4">
        <v>18.596197683229999</v>
      </c>
      <c r="AO560" s="4">
        <v>12.118390729438801</v>
      </c>
      <c r="AP560" s="4">
        <v>11.898516569300501</v>
      </c>
      <c r="AQ560" s="4">
        <v>10.241031753587</v>
      </c>
      <c r="AR560" s="4">
        <v>11.873152491855</v>
      </c>
      <c r="AS560" s="4">
        <v>11.1797112415129</v>
      </c>
      <c r="AT560" s="4">
        <v>14.4101339481215</v>
      </c>
      <c r="AU560" s="4">
        <v>6.7230451913750402</v>
      </c>
      <c r="AV560" s="4">
        <v>21.0148134447508</v>
      </c>
      <c r="AW560" s="4">
        <v>11.6363689467531</v>
      </c>
      <c r="AX560" s="4">
        <v>7.3911223642716299</v>
      </c>
      <c r="AY560" s="4">
        <v>16.389001389365699</v>
      </c>
      <c r="AZ560" s="4">
        <v>14.553915875923201</v>
      </c>
      <c r="BA560" s="4">
        <v>13.936566857917599</v>
      </c>
      <c r="BB560" s="38">
        <v>446</v>
      </c>
    </row>
    <row r="561" spans="1:54" x14ac:dyDescent="0.3">
      <c r="A561" s="31" t="s">
        <v>30</v>
      </c>
      <c r="B561" s="5" t="s">
        <v>168</v>
      </c>
      <c r="C561" s="5" t="s">
        <v>7</v>
      </c>
      <c r="D561" s="9">
        <v>117.714171724042</v>
      </c>
      <c r="E561" s="8">
        <v>59.466689167983503</v>
      </c>
      <c r="F561" s="8">
        <v>6.5173400809142903</v>
      </c>
      <c r="G561" s="3">
        <v>0</v>
      </c>
      <c r="H561" s="4">
        <v>4.04533881574286</v>
      </c>
      <c r="I561" s="4">
        <v>0</v>
      </c>
      <c r="J561" s="4">
        <v>1.57333755057143</v>
      </c>
      <c r="K561" s="4">
        <v>0</v>
      </c>
      <c r="L561" s="4">
        <v>1.57333755057143</v>
      </c>
      <c r="M561" s="4">
        <v>1.57333755057143</v>
      </c>
      <c r="N561" s="4">
        <v>0</v>
      </c>
      <c r="O561" s="4">
        <v>1.57333755057143</v>
      </c>
      <c r="P561" s="4">
        <v>0</v>
      </c>
      <c r="Q561" s="4">
        <v>0</v>
      </c>
      <c r="R561" s="4">
        <v>0</v>
      </c>
      <c r="S561" s="4">
        <v>1.57333755057143</v>
      </c>
      <c r="T561" s="4">
        <v>1.57333755057143</v>
      </c>
      <c r="U561" s="4">
        <v>1.57333755057143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3.14667510114286</v>
      </c>
      <c r="AB561" s="4">
        <v>0</v>
      </c>
      <c r="AC561" s="4">
        <v>1.7973274292000001</v>
      </c>
      <c r="AD561" s="4">
        <v>0</v>
      </c>
      <c r="AE561" s="4">
        <v>0</v>
      </c>
      <c r="AF561" s="4">
        <v>1.57333755057143</v>
      </c>
      <c r="AG561" s="4">
        <v>10.562678896657101</v>
      </c>
      <c r="AH561" s="4">
        <v>5.16799240897143</v>
      </c>
      <c r="AI561" s="4">
        <v>9.8880050606857104</v>
      </c>
      <c r="AJ561" s="4">
        <v>10.786668775285699</v>
      </c>
      <c r="AK561" s="4">
        <v>11.0106586539143</v>
      </c>
      <c r="AL561" s="4">
        <v>13.0346801618286</v>
      </c>
      <c r="AM561" s="4">
        <v>12.136016447228601</v>
      </c>
      <c r="AN561" s="4">
        <v>15.0559974696571</v>
      </c>
      <c r="AO561" s="4">
        <v>12.3600063258571</v>
      </c>
      <c r="AP561" s="4">
        <v>15.506681427</v>
      </c>
      <c r="AQ561" s="4">
        <v>4.9440025303428596</v>
      </c>
      <c r="AR561" s="4">
        <v>7.4160037955142899</v>
      </c>
      <c r="AS561" s="4">
        <v>9.21333122471429</v>
      </c>
      <c r="AT561" s="4">
        <v>17.304008856199999</v>
      </c>
      <c r="AU561" s="4">
        <v>4.9440025303428596</v>
      </c>
      <c r="AV561" s="4">
        <v>22.245307186457101</v>
      </c>
      <c r="AW561" s="4">
        <v>13.9333438764286</v>
      </c>
      <c r="AX561" s="4">
        <v>4.9440025303428596</v>
      </c>
      <c r="AY561" s="4">
        <v>12.5839962044857</v>
      </c>
      <c r="AZ561" s="4">
        <v>9.6640151820571401</v>
      </c>
      <c r="BA561" s="4">
        <v>5.8426662449428601</v>
      </c>
      <c r="BB561" s="38">
        <v>85</v>
      </c>
    </row>
    <row r="562" spans="1:54" x14ac:dyDescent="0.3">
      <c r="A562" s="31" t="s">
        <v>30</v>
      </c>
      <c r="B562" s="5" t="s">
        <v>8</v>
      </c>
      <c r="C562" s="5" t="s">
        <v>168</v>
      </c>
      <c r="D562" s="9">
        <v>81.393777863911495</v>
      </c>
      <c r="E562" s="8">
        <v>77.406515063005799</v>
      </c>
      <c r="F562" s="8">
        <v>22.651690964039101</v>
      </c>
      <c r="G562" s="3">
        <v>2.73237608756786</v>
      </c>
      <c r="H562" s="4">
        <v>7.1947097218421003</v>
      </c>
      <c r="I562" s="4">
        <v>11.7753204298531</v>
      </c>
      <c r="J562" s="4">
        <v>3.3772987333058002</v>
      </c>
      <c r="K562" s="4">
        <v>4.8688050549454998</v>
      </c>
      <c r="L562" s="4">
        <v>4.4306939554284597</v>
      </c>
      <c r="M562" s="4">
        <v>3.6278479575474001</v>
      </c>
      <c r="N562" s="4">
        <v>6.8699576329860204</v>
      </c>
      <c r="O562" s="4">
        <v>8.1211401361829196</v>
      </c>
      <c r="P562" s="4">
        <v>5.9822770590350203</v>
      </c>
      <c r="Q562" s="4">
        <v>2.43171139016727</v>
      </c>
      <c r="R562" s="4">
        <v>6.0712793237851503</v>
      </c>
      <c r="S562" s="4">
        <v>5.6745238034080403</v>
      </c>
      <c r="T562" s="4">
        <v>5.2003922953035797</v>
      </c>
      <c r="U562" s="4">
        <v>4.7481959776456204</v>
      </c>
      <c r="V562" s="4">
        <v>5.9017606223555497</v>
      </c>
      <c r="W562" s="4">
        <v>5.2719795436332104</v>
      </c>
      <c r="X562" s="4">
        <v>2.0694762135577802</v>
      </c>
      <c r="Y562" s="4">
        <v>8.2665023541079705</v>
      </c>
      <c r="Z562" s="4">
        <v>7.2879430349695102</v>
      </c>
      <c r="AA562" s="4">
        <v>7.6453581002565496</v>
      </c>
      <c r="AB562" s="4">
        <v>1.5283129214901601</v>
      </c>
      <c r="AC562" s="4">
        <v>13.921990591527701</v>
      </c>
      <c r="AD562" s="4">
        <v>4.1271508488180704</v>
      </c>
      <c r="AE562" s="4">
        <v>3.45220442634339</v>
      </c>
      <c r="AF562" s="4">
        <v>9.8657378340690993</v>
      </c>
      <c r="AG562" s="4">
        <v>12.4452815672841</v>
      </c>
      <c r="AH562" s="4">
        <v>10.951450314675499</v>
      </c>
      <c r="AI562" s="4">
        <v>12.4977089135417</v>
      </c>
      <c r="AJ562" s="4">
        <v>19.395654645447099</v>
      </c>
      <c r="AK562" s="4">
        <v>31.006546885161299</v>
      </c>
      <c r="AL562" s="4">
        <v>20.982868957209501</v>
      </c>
      <c r="AM562" s="4">
        <v>29.6632060132997</v>
      </c>
      <c r="AN562" s="4">
        <v>35.946321445291296</v>
      </c>
      <c r="AO562" s="4">
        <v>30.549282990322901</v>
      </c>
      <c r="AP562" s="4">
        <v>28.325946527722</v>
      </c>
      <c r="AQ562" s="4">
        <v>13.5892646353629</v>
      </c>
      <c r="AR562" s="4">
        <v>28.1422725395093</v>
      </c>
      <c r="AS562" s="4">
        <v>17.067703440683999</v>
      </c>
      <c r="AT562" s="4">
        <v>20.719468895172099</v>
      </c>
      <c r="AU562" s="4">
        <v>15.030982135281199</v>
      </c>
      <c r="AV562" s="4">
        <v>22.3061930851479</v>
      </c>
      <c r="AW562" s="4">
        <v>20.029263471439599</v>
      </c>
      <c r="AX562" s="4">
        <v>13.397806121571399</v>
      </c>
      <c r="AY562" s="4">
        <v>21.9737091203448</v>
      </c>
      <c r="AZ562" s="4">
        <v>24.2456692506438</v>
      </c>
      <c r="BA562" s="4">
        <v>28.7868829908072</v>
      </c>
      <c r="BB562" s="38">
        <v>2361</v>
      </c>
    </row>
    <row r="563" spans="1:54" x14ac:dyDescent="0.3">
      <c r="A563" s="31" t="s">
        <v>30</v>
      </c>
      <c r="B563" s="5" t="s">
        <v>8</v>
      </c>
      <c r="C563" s="5" t="s">
        <v>1</v>
      </c>
      <c r="D563" s="9">
        <v>28.7408296943231</v>
      </c>
      <c r="E563" s="8">
        <v>73.405653680816101</v>
      </c>
      <c r="F563" s="8">
        <v>45.033112582781499</v>
      </c>
      <c r="G563" s="3">
        <v>6.1810154525386301</v>
      </c>
      <c r="H563" s="4">
        <v>13.0242825607064</v>
      </c>
      <c r="I563" s="4">
        <v>25.607064017660001</v>
      </c>
      <c r="J563" s="4">
        <v>6.6225165562913899</v>
      </c>
      <c r="K563" s="4">
        <v>7.5055187637969096</v>
      </c>
      <c r="L563" s="4">
        <v>7.9470198675496704</v>
      </c>
      <c r="M563" s="4">
        <v>8.8300220750551901</v>
      </c>
      <c r="N563" s="4">
        <v>12.582781456953599</v>
      </c>
      <c r="O563" s="4">
        <v>17.439293598233998</v>
      </c>
      <c r="P563" s="4">
        <v>15.0110375275938</v>
      </c>
      <c r="Q563" s="4">
        <v>5.0772626931567304</v>
      </c>
      <c r="R563" s="4">
        <v>15.8940397350993</v>
      </c>
      <c r="S563" s="4">
        <v>15.4525386313466</v>
      </c>
      <c r="T563" s="4">
        <v>13.245033112582799</v>
      </c>
      <c r="U563" s="4">
        <v>10.816777041942601</v>
      </c>
      <c r="V563" s="4">
        <v>11.699779249448101</v>
      </c>
      <c r="W563" s="4">
        <v>13.465783664459201</v>
      </c>
      <c r="X563" s="4">
        <v>5.2980132450331103</v>
      </c>
      <c r="Y563" s="4">
        <v>16.335540838852101</v>
      </c>
      <c r="Z563" s="4">
        <v>16.114790286975701</v>
      </c>
      <c r="AA563" s="4">
        <v>16.7770419426049</v>
      </c>
      <c r="AB563" s="4">
        <v>3.9735099337748299</v>
      </c>
      <c r="AC563" s="4">
        <v>22.2958057395143</v>
      </c>
      <c r="AD563" s="4">
        <v>11.699779249448101</v>
      </c>
      <c r="AE563" s="4">
        <v>7.7262693156732896</v>
      </c>
      <c r="AF563" s="4">
        <v>19.646799116997801</v>
      </c>
      <c r="AG563" s="4">
        <v>24.282560706401799</v>
      </c>
      <c r="AH563" s="4">
        <v>18.101545253863101</v>
      </c>
      <c r="AI563" s="4">
        <v>21.192052980132502</v>
      </c>
      <c r="AJ563" s="4">
        <v>31.788079470198699</v>
      </c>
      <c r="AK563" s="4">
        <v>46.357615894039697</v>
      </c>
      <c r="AL563" s="4">
        <v>36.203090507726301</v>
      </c>
      <c r="AM563" s="4">
        <v>40.6181015452539</v>
      </c>
      <c r="AN563" s="4">
        <v>52.0971302428256</v>
      </c>
      <c r="AO563" s="4">
        <v>49.006622516556298</v>
      </c>
      <c r="AP563" s="4">
        <v>44.812362030905099</v>
      </c>
      <c r="AQ563" s="4">
        <v>23.399558498896202</v>
      </c>
      <c r="AR563" s="4">
        <v>48.785871964679899</v>
      </c>
      <c r="AS563" s="4">
        <v>23.178807947019902</v>
      </c>
      <c r="AT563" s="4">
        <v>23.399558498896202</v>
      </c>
      <c r="AU563" s="4">
        <v>28.918322295805702</v>
      </c>
      <c r="AV563" s="4">
        <v>22.958057395143499</v>
      </c>
      <c r="AW563" s="4">
        <v>35.540838852097103</v>
      </c>
      <c r="AX563" s="4">
        <v>29.5805739514349</v>
      </c>
      <c r="AY563" s="4">
        <v>28.697571743929402</v>
      </c>
      <c r="AZ563" s="4">
        <v>36.8653421633554</v>
      </c>
      <c r="BA563" s="4">
        <v>49.448123620308998</v>
      </c>
      <c r="BB563" s="38">
        <v>458</v>
      </c>
    </row>
    <row r="564" spans="1:54" x14ac:dyDescent="0.3">
      <c r="A564" s="31" t="s">
        <v>30</v>
      </c>
      <c r="B564" s="5" t="s">
        <v>8</v>
      </c>
      <c r="C564" s="5" t="s">
        <v>2</v>
      </c>
      <c r="D564" s="9">
        <v>64.422222222222203</v>
      </c>
      <c r="E564" s="8">
        <v>76.680816457655297</v>
      </c>
      <c r="F564" s="8">
        <v>29.4520547945205</v>
      </c>
      <c r="G564" s="3">
        <v>2.7397260273972601</v>
      </c>
      <c r="H564" s="4">
        <v>8.2191780821917799</v>
      </c>
      <c r="I564" s="4">
        <v>14.7260273972603</v>
      </c>
      <c r="J564" s="4">
        <v>4.7945205479452104</v>
      </c>
      <c r="K564" s="4">
        <v>7.5342465753424701</v>
      </c>
      <c r="L564" s="4">
        <v>4.7945205479452104</v>
      </c>
      <c r="M564" s="4">
        <v>5.13698630136986</v>
      </c>
      <c r="N564" s="4">
        <v>10.2739726027397</v>
      </c>
      <c r="O564" s="4">
        <v>10.6164383561644</v>
      </c>
      <c r="P564" s="4">
        <v>6.1643835616438398</v>
      </c>
      <c r="Q564" s="4">
        <v>3.7671232876712302</v>
      </c>
      <c r="R564" s="4">
        <v>6.5068493150684903</v>
      </c>
      <c r="S564" s="4">
        <v>5.4794520547945202</v>
      </c>
      <c r="T564" s="4">
        <v>7.1917808219178099</v>
      </c>
      <c r="U564" s="4">
        <v>4.10958904109589</v>
      </c>
      <c r="V564" s="4">
        <v>8.5616438356164402</v>
      </c>
      <c r="W564" s="4">
        <v>7.1917808219178099</v>
      </c>
      <c r="X564" s="4">
        <v>2.0547945205479499</v>
      </c>
      <c r="Y564" s="4">
        <v>11.301369863013701</v>
      </c>
      <c r="Z564" s="4">
        <v>9.5890410958904102</v>
      </c>
      <c r="AA564" s="4">
        <v>8.2191780821917799</v>
      </c>
      <c r="AB564" s="4">
        <v>1.7123287671232901</v>
      </c>
      <c r="AC564" s="4">
        <v>19.863013698630098</v>
      </c>
      <c r="AD564" s="4">
        <v>4.4520547945205502</v>
      </c>
      <c r="AE564" s="4">
        <v>5.8219178082191796</v>
      </c>
      <c r="AF564" s="4">
        <v>14.7260273972603</v>
      </c>
      <c r="AG564" s="4">
        <v>14.7260273972603</v>
      </c>
      <c r="AH564" s="4">
        <v>11.6438356164384</v>
      </c>
      <c r="AI564" s="4">
        <v>12.671232876712301</v>
      </c>
      <c r="AJ564" s="4">
        <v>22.2602739726027</v>
      </c>
      <c r="AK564" s="4">
        <v>41.438356164383599</v>
      </c>
      <c r="AL564" s="4">
        <v>27.054794520547901</v>
      </c>
      <c r="AM564" s="4">
        <v>36.301369863013697</v>
      </c>
      <c r="AN564" s="4">
        <v>43.835616438356197</v>
      </c>
      <c r="AO564" s="4">
        <v>38.698630136986303</v>
      </c>
      <c r="AP564" s="4">
        <v>38.698630136986303</v>
      </c>
      <c r="AQ564" s="4">
        <v>15.068493150684899</v>
      </c>
      <c r="AR564" s="4">
        <v>35.616438356164402</v>
      </c>
      <c r="AS564" s="4">
        <v>22.2602739726027</v>
      </c>
      <c r="AT564" s="4">
        <v>21.575342465753401</v>
      </c>
      <c r="AU564" s="4">
        <v>19.863013698630098</v>
      </c>
      <c r="AV564" s="4">
        <v>22.945205479452099</v>
      </c>
      <c r="AW564" s="4">
        <v>22.602739726027401</v>
      </c>
      <c r="AX564" s="4">
        <v>14.3835616438356</v>
      </c>
      <c r="AY564" s="4">
        <v>23.972602739726</v>
      </c>
      <c r="AZ564" s="4">
        <v>30.821917808219201</v>
      </c>
      <c r="BA564" s="4">
        <v>36.643835616438402</v>
      </c>
      <c r="BB564" s="38">
        <v>297</v>
      </c>
    </row>
    <row r="565" spans="1:54" x14ac:dyDescent="0.3">
      <c r="A565" s="31" t="s">
        <v>30</v>
      </c>
      <c r="B565" s="5" t="s">
        <v>8</v>
      </c>
      <c r="C565" s="5" t="s">
        <v>3</v>
      </c>
      <c r="D565" s="9">
        <v>90.393427230046896</v>
      </c>
      <c r="E565" s="8">
        <v>73.795979829865999</v>
      </c>
      <c r="F565" s="8">
        <v>18.632075471698101</v>
      </c>
      <c r="G565" s="3">
        <v>2.5943396226415101</v>
      </c>
      <c r="H565" s="4">
        <v>7.3113207547169798</v>
      </c>
      <c r="I565" s="4">
        <v>11.0849056603774</v>
      </c>
      <c r="J565" s="4">
        <v>2.5943396226415101</v>
      </c>
      <c r="K565" s="4">
        <v>5.1886792452830202</v>
      </c>
      <c r="L565" s="4">
        <v>3.3018867924528301</v>
      </c>
      <c r="M565" s="4">
        <v>1.6509433962264199</v>
      </c>
      <c r="N565" s="4">
        <v>5.6603773584905701</v>
      </c>
      <c r="O565" s="4">
        <v>6.3679245283018897</v>
      </c>
      <c r="P565" s="4">
        <v>5.4245283018867898</v>
      </c>
      <c r="Q565" s="4">
        <v>1.17924528301887</v>
      </c>
      <c r="R565" s="4">
        <v>5.6603773584905701</v>
      </c>
      <c r="S565" s="4">
        <v>3.5377358490566002</v>
      </c>
      <c r="T565" s="4">
        <v>2.8301886792452802</v>
      </c>
      <c r="U565" s="4">
        <v>4.0094339622641497</v>
      </c>
      <c r="V565" s="4">
        <v>5.6603773584905701</v>
      </c>
      <c r="W565" s="4">
        <v>3.06603773584906</v>
      </c>
      <c r="X565" s="4">
        <v>0.94339622641509402</v>
      </c>
      <c r="Y565" s="4">
        <v>7.5471698113207504</v>
      </c>
      <c r="Z565" s="4">
        <v>7.3113207547169798</v>
      </c>
      <c r="AA565" s="4">
        <v>7.0754716981132102</v>
      </c>
      <c r="AB565" s="4">
        <v>0.70754716981132104</v>
      </c>
      <c r="AC565" s="4">
        <v>14.3867924528302</v>
      </c>
      <c r="AD565" s="4">
        <v>2.35849056603774</v>
      </c>
      <c r="AE565" s="4">
        <v>1.88679245283019</v>
      </c>
      <c r="AF565" s="4">
        <v>8.9622641509433993</v>
      </c>
      <c r="AG565" s="4">
        <v>6.1320754716981103</v>
      </c>
      <c r="AH565" s="4">
        <v>9.1981132075471699</v>
      </c>
      <c r="AI565" s="4">
        <v>9.1981132075471699</v>
      </c>
      <c r="AJ565" s="4">
        <v>17.2169811320755</v>
      </c>
      <c r="AK565" s="4">
        <v>26.8867924528302</v>
      </c>
      <c r="AL565" s="4">
        <v>17.924528301886799</v>
      </c>
      <c r="AM565" s="4">
        <v>29.481132075471699</v>
      </c>
      <c r="AN565" s="4">
        <v>35.141509433962298</v>
      </c>
      <c r="AO565" s="4">
        <v>29.7169811320755</v>
      </c>
      <c r="AP565" s="4">
        <v>25</v>
      </c>
      <c r="AQ565" s="4">
        <v>11.792452830188701</v>
      </c>
      <c r="AR565" s="4">
        <v>25.9433962264151</v>
      </c>
      <c r="AS565" s="4">
        <v>15.8018867924528</v>
      </c>
      <c r="AT565" s="4">
        <v>18.867924528301899</v>
      </c>
      <c r="AU565" s="4">
        <v>11.5566037735849</v>
      </c>
      <c r="AV565" s="4">
        <v>22.641509433962302</v>
      </c>
      <c r="AW565" s="4">
        <v>17.924528301886799</v>
      </c>
      <c r="AX565" s="4">
        <v>11.0849056603774</v>
      </c>
      <c r="AY565" s="4">
        <v>21.2264150943396</v>
      </c>
      <c r="AZ565" s="4">
        <v>20.754716981132098</v>
      </c>
      <c r="BA565" s="4">
        <v>25.9433962264151</v>
      </c>
      <c r="BB565" s="38">
        <v>426</v>
      </c>
    </row>
    <row r="566" spans="1:54" x14ac:dyDescent="0.3">
      <c r="A566" s="31" t="s">
        <v>30</v>
      </c>
      <c r="B566" s="5" t="s">
        <v>8</v>
      </c>
      <c r="C566" s="5" t="s">
        <v>4</v>
      </c>
      <c r="D566" s="9">
        <v>103.214465408805</v>
      </c>
      <c r="E566" s="8">
        <v>67.235868062946096</v>
      </c>
      <c r="F566" s="8">
        <v>12.394957983193301</v>
      </c>
      <c r="G566" s="3">
        <v>1.05042016806723</v>
      </c>
      <c r="H566" s="4">
        <v>3.3613445378151301</v>
      </c>
      <c r="I566" s="4">
        <v>5.0420168067226898</v>
      </c>
      <c r="J566" s="4">
        <v>1.05042016806723</v>
      </c>
      <c r="K566" s="4">
        <v>3.1512605042016801</v>
      </c>
      <c r="L566" s="4">
        <v>3.99159663865546</v>
      </c>
      <c r="M566" s="4">
        <v>0.630252100840336</v>
      </c>
      <c r="N566" s="4">
        <v>3.1512605042016801</v>
      </c>
      <c r="O566" s="4">
        <v>3.99159663865546</v>
      </c>
      <c r="P566" s="4">
        <v>3.3613445378151301</v>
      </c>
      <c r="Q566" s="4">
        <v>1.26050420168067</v>
      </c>
      <c r="R566" s="4">
        <v>2.73109243697479</v>
      </c>
      <c r="S566" s="4">
        <v>2.52100840336134</v>
      </c>
      <c r="T566" s="4">
        <v>0.84033613445378197</v>
      </c>
      <c r="U566" s="4">
        <v>3.1512605042016801</v>
      </c>
      <c r="V566" s="4">
        <v>2.52100840336134</v>
      </c>
      <c r="W566" s="4">
        <v>2.3109243697478998</v>
      </c>
      <c r="X566" s="4">
        <v>1.05042016806723</v>
      </c>
      <c r="Y566" s="4">
        <v>3.99159663865546</v>
      </c>
      <c r="Z566" s="4">
        <v>2.52100840336134</v>
      </c>
      <c r="AA566" s="4">
        <v>3.5714285714285698</v>
      </c>
      <c r="AB566" s="4">
        <v>0.42016806722689098</v>
      </c>
      <c r="AC566" s="4">
        <v>8.4033613445378208</v>
      </c>
      <c r="AD566" s="4">
        <v>1.47058823529412</v>
      </c>
      <c r="AE566" s="4">
        <v>0.84033613445378197</v>
      </c>
      <c r="AF566" s="4">
        <v>3.3613445378151301</v>
      </c>
      <c r="AG566" s="4">
        <v>8.1932773109243708</v>
      </c>
      <c r="AH566" s="4">
        <v>9.2436974789915993</v>
      </c>
      <c r="AI566" s="4">
        <v>11.134453781512599</v>
      </c>
      <c r="AJ566" s="4">
        <v>15.546218487395</v>
      </c>
      <c r="AK566" s="4">
        <v>22.4789915966387</v>
      </c>
      <c r="AL566" s="4">
        <v>13.655462184873899</v>
      </c>
      <c r="AM566" s="4">
        <v>26.470588235294102</v>
      </c>
      <c r="AN566" s="4">
        <v>31.722689075630299</v>
      </c>
      <c r="AO566" s="4">
        <v>21.428571428571399</v>
      </c>
      <c r="AP566" s="4">
        <v>17.226890756302499</v>
      </c>
      <c r="AQ566" s="4">
        <v>10.504201680672301</v>
      </c>
      <c r="AR566" s="4">
        <v>20.168067226890798</v>
      </c>
      <c r="AS566" s="4">
        <v>13.025210084033599</v>
      </c>
      <c r="AT566" s="4">
        <v>23.109243697478998</v>
      </c>
      <c r="AU566" s="4">
        <v>7.98319327731092</v>
      </c>
      <c r="AV566" s="4">
        <v>24.5798319327731</v>
      </c>
      <c r="AW566" s="4">
        <v>12.815126050420201</v>
      </c>
      <c r="AX566" s="4">
        <v>7.5630252100840298</v>
      </c>
      <c r="AY566" s="4">
        <v>19.747899159663898</v>
      </c>
      <c r="AZ566" s="4">
        <v>16.596638655462201</v>
      </c>
      <c r="BA566" s="4">
        <v>19.327731092436998</v>
      </c>
      <c r="BB566" s="38">
        <v>477</v>
      </c>
    </row>
    <row r="567" spans="1:54" x14ac:dyDescent="0.3">
      <c r="A567" s="31" t="s">
        <v>30</v>
      </c>
      <c r="B567" s="5" t="s">
        <v>8</v>
      </c>
      <c r="C567" s="5" t="s">
        <v>5</v>
      </c>
      <c r="D567" s="9">
        <v>112.45011389521601</v>
      </c>
      <c r="E567" s="8">
        <v>67.967495882681604</v>
      </c>
      <c r="F567" s="8">
        <v>11.1617312072893</v>
      </c>
      <c r="G567" s="3">
        <v>2.2779043280182201</v>
      </c>
      <c r="H567" s="4">
        <v>4.7835990888382698</v>
      </c>
      <c r="I567" s="4">
        <v>5.4669703872437401</v>
      </c>
      <c r="J567" s="4">
        <v>1.8223234624145801</v>
      </c>
      <c r="K567" s="4">
        <v>2.0501138952164002</v>
      </c>
      <c r="L567" s="4">
        <v>3.6446469248291602</v>
      </c>
      <c r="M567" s="4">
        <v>2.0501138952164002</v>
      </c>
      <c r="N567" s="4">
        <v>4.1002277904328004</v>
      </c>
      <c r="O567" s="4">
        <v>3.8724373576309801</v>
      </c>
      <c r="P567" s="4">
        <v>1.59453302961276</v>
      </c>
      <c r="Q567" s="4">
        <v>1.59453302961276</v>
      </c>
      <c r="R567" s="4">
        <v>1.59453302961276</v>
      </c>
      <c r="S567" s="4">
        <v>2.9612756264236899</v>
      </c>
      <c r="T567" s="4">
        <v>2.73348519362187</v>
      </c>
      <c r="U567" s="4">
        <v>3.4168564920273301</v>
      </c>
      <c r="V567" s="4">
        <v>2.0501138952164002</v>
      </c>
      <c r="W567" s="4">
        <v>1.8223234624145801</v>
      </c>
      <c r="X567" s="4">
        <v>2.2779043280182201</v>
      </c>
      <c r="Y567" s="4">
        <v>4.1002277904328004</v>
      </c>
      <c r="Z567" s="4">
        <v>2.73348519362187</v>
      </c>
      <c r="AA567" s="4">
        <v>3.6446469248291602</v>
      </c>
      <c r="AB567" s="4">
        <v>1.59453302961276</v>
      </c>
      <c r="AC567" s="4">
        <v>6.6059225512528501</v>
      </c>
      <c r="AD567" s="4">
        <v>2.5056947608200502</v>
      </c>
      <c r="AE567" s="4">
        <v>1.59453302961276</v>
      </c>
      <c r="AF567" s="4">
        <v>4.5558086560364499</v>
      </c>
      <c r="AG567" s="4">
        <v>8.2004555808656008</v>
      </c>
      <c r="AH567" s="4">
        <v>8.6560364464692494</v>
      </c>
      <c r="AI567" s="4">
        <v>9.3394077448747197</v>
      </c>
      <c r="AJ567" s="4">
        <v>14.5785876993166</v>
      </c>
      <c r="AK567" s="4">
        <v>20.045558086560401</v>
      </c>
      <c r="AL567" s="4">
        <v>10.4783599088838</v>
      </c>
      <c r="AM567" s="4">
        <v>18.4510250569476</v>
      </c>
      <c r="AN567" s="4">
        <v>22.779043280182201</v>
      </c>
      <c r="AO567" s="4">
        <v>17.767653758542099</v>
      </c>
      <c r="AP567" s="4">
        <v>16.173120728929401</v>
      </c>
      <c r="AQ567" s="4">
        <v>10.4783599088838</v>
      </c>
      <c r="AR567" s="4">
        <v>14.8063781321185</v>
      </c>
      <c r="AS567" s="4">
        <v>12.9840546697039</v>
      </c>
      <c r="AT567" s="4">
        <v>17.084282460136698</v>
      </c>
      <c r="AU567" s="4">
        <v>8.6560364464692494</v>
      </c>
      <c r="AV567" s="4">
        <v>22.3234624145786</v>
      </c>
      <c r="AW567" s="4">
        <v>11.8451025056948</v>
      </c>
      <c r="AX567" s="4">
        <v>5.9225512528473798</v>
      </c>
      <c r="AY567" s="4">
        <v>19.1343963553531</v>
      </c>
      <c r="AZ567" s="4">
        <v>18.6788154897494</v>
      </c>
      <c r="BA567" s="4">
        <v>16.856492027334902</v>
      </c>
      <c r="BB567" s="38">
        <v>439</v>
      </c>
    </row>
    <row r="568" spans="1:54" x14ac:dyDescent="0.3">
      <c r="A568" s="31" t="s">
        <v>30</v>
      </c>
      <c r="B568" s="5" t="s">
        <v>8</v>
      </c>
      <c r="C568" s="5" t="s">
        <v>6</v>
      </c>
      <c r="D568" s="9">
        <v>121.44235807860299</v>
      </c>
      <c r="E568" s="8">
        <v>58.164776490928197</v>
      </c>
      <c r="F568" s="8">
        <v>6.9868995633187803</v>
      </c>
      <c r="G568" s="3">
        <v>0.87336244541484698</v>
      </c>
      <c r="H568" s="4">
        <v>2.62008733624454</v>
      </c>
      <c r="I568" s="4">
        <v>3.05676855895197</v>
      </c>
      <c r="J568" s="4">
        <v>0.87336244541484698</v>
      </c>
      <c r="K568" s="4">
        <v>0.43668122270742399</v>
      </c>
      <c r="L568" s="4">
        <v>0.87336244541484698</v>
      </c>
      <c r="M568" s="4">
        <v>0.87336244541484698</v>
      </c>
      <c r="N568" s="4">
        <v>2.1834061135371199</v>
      </c>
      <c r="O568" s="4">
        <v>1.31004366812227</v>
      </c>
      <c r="P568" s="4">
        <v>1.74672489082969</v>
      </c>
      <c r="Q568" s="4">
        <v>0.43668122270742399</v>
      </c>
      <c r="R568" s="4">
        <v>0.43668122270742399</v>
      </c>
      <c r="S568" s="4">
        <v>1.31004366812227</v>
      </c>
      <c r="T568" s="4">
        <v>0.43668122270742399</v>
      </c>
      <c r="U568" s="4">
        <v>0.87336244541484698</v>
      </c>
      <c r="V568" s="4">
        <v>1.31004366812227</v>
      </c>
      <c r="W568" s="4">
        <v>0.43668122270742399</v>
      </c>
      <c r="X568" s="4">
        <v>0.43668122270742399</v>
      </c>
      <c r="Y568" s="4">
        <v>2.1834061135371199</v>
      </c>
      <c r="Z568" s="4">
        <v>0.87336244541484698</v>
      </c>
      <c r="AA568" s="4">
        <v>1.74672489082969</v>
      </c>
      <c r="AB568" s="4">
        <v>0.43668122270742399</v>
      </c>
      <c r="AC568" s="4">
        <v>6.1135371179039302</v>
      </c>
      <c r="AD568" s="4">
        <v>0.43668122270742399</v>
      </c>
      <c r="AE568" s="4">
        <v>0.43668122270742399</v>
      </c>
      <c r="AF568" s="4">
        <v>0</v>
      </c>
      <c r="AG568" s="4">
        <v>7.8602620087336197</v>
      </c>
      <c r="AH568" s="4">
        <v>8.7336244541484707</v>
      </c>
      <c r="AI568" s="4">
        <v>8.2969432314410501</v>
      </c>
      <c r="AJ568" s="4">
        <v>6.9868995633187803</v>
      </c>
      <c r="AK568" s="4">
        <v>21.834061135371201</v>
      </c>
      <c r="AL568" s="4">
        <v>7.8602620087336197</v>
      </c>
      <c r="AM568" s="4">
        <v>15.283842794759799</v>
      </c>
      <c r="AN568" s="4">
        <v>17.903930131004401</v>
      </c>
      <c r="AO568" s="4">
        <v>12.6637554585153</v>
      </c>
      <c r="AP568" s="4">
        <v>12.6637554585153</v>
      </c>
      <c r="AQ568" s="4">
        <v>6.5502183406113499</v>
      </c>
      <c r="AR568" s="4">
        <v>11.353711790393</v>
      </c>
      <c r="AS568" s="4">
        <v>9.6069868995633207</v>
      </c>
      <c r="AT568" s="4">
        <v>17.467248908296899</v>
      </c>
      <c r="AU568" s="4">
        <v>6.5502183406113499</v>
      </c>
      <c r="AV568" s="4">
        <v>17.903930131004401</v>
      </c>
      <c r="AW568" s="4">
        <v>10.480349344978199</v>
      </c>
      <c r="AX568" s="4">
        <v>6.9868995633187803</v>
      </c>
      <c r="AY568" s="4">
        <v>17.467248908296899</v>
      </c>
      <c r="AZ568" s="4">
        <v>13.537117903930101</v>
      </c>
      <c r="BA568" s="4">
        <v>15.7205240174672</v>
      </c>
      <c r="BB568" s="38">
        <v>229</v>
      </c>
    </row>
    <row r="569" spans="1:54" x14ac:dyDescent="0.3">
      <c r="A569" s="31" t="s">
        <v>30</v>
      </c>
      <c r="B569" s="5" t="s">
        <v>8</v>
      </c>
      <c r="C569" s="5" t="s">
        <v>7</v>
      </c>
      <c r="D569" s="9">
        <v>113.97714285714299</v>
      </c>
      <c r="E569" s="8">
        <v>63.651976937619402</v>
      </c>
      <c r="F569" s="8">
        <v>8.5714285714285694</v>
      </c>
      <c r="G569" s="3">
        <v>0</v>
      </c>
      <c r="H569" s="4">
        <v>5.71428571428571</v>
      </c>
      <c r="I569" s="4">
        <v>0</v>
      </c>
      <c r="J569" s="4">
        <v>2.8571428571428599</v>
      </c>
      <c r="K569" s="4">
        <v>0</v>
      </c>
      <c r="L569" s="4">
        <v>2.8571428571428599</v>
      </c>
      <c r="M569" s="4">
        <v>2.8571428571428599</v>
      </c>
      <c r="N569" s="4">
        <v>0</v>
      </c>
      <c r="O569" s="4">
        <v>2.8571428571428599</v>
      </c>
      <c r="P569" s="4">
        <v>0</v>
      </c>
      <c r="Q569" s="4">
        <v>0</v>
      </c>
      <c r="R569" s="4">
        <v>0</v>
      </c>
      <c r="S569" s="4">
        <v>2.8571428571428599</v>
      </c>
      <c r="T569" s="4">
        <v>2.8571428571428599</v>
      </c>
      <c r="U569" s="4">
        <v>2.8571428571428599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5.71428571428571</v>
      </c>
      <c r="AB569" s="4">
        <v>0</v>
      </c>
      <c r="AC569" s="4">
        <v>0</v>
      </c>
      <c r="AD569" s="4">
        <v>0</v>
      </c>
      <c r="AE569" s="4">
        <v>0</v>
      </c>
      <c r="AF569" s="4">
        <v>2.8571428571428599</v>
      </c>
      <c r="AG569" s="4">
        <v>14.285714285714301</v>
      </c>
      <c r="AH569" s="4">
        <v>2.8571428571428599</v>
      </c>
      <c r="AI569" s="4">
        <v>11.4285714285714</v>
      </c>
      <c r="AJ569" s="4">
        <v>11.4285714285714</v>
      </c>
      <c r="AK569" s="4">
        <v>8.5714285714285694</v>
      </c>
      <c r="AL569" s="4">
        <v>17.1428571428571</v>
      </c>
      <c r="AM569" s="4">
        <v>17.1428571428571</v>
      </c>
      <c r="AN569" s="4">
        <v>14.285714285714301</v>
      </c>
      <c r="AO569" s="4">
        <v>14.285714285714301</v>
      </c>
      <c r="AP569" s="4">
        <v>20</v>
      </c>
      <c r="AQ569" s="4">
        <v>5.71428571428571</v>
      </c>
      <c r="AR569" s="4">
        <v>8.5714285714285694</v>
      </c>
      <c r="AS569" s="4">
        <v>8.5714285714285694</v>
      </c>
      <c r="AT569" s="4">
        <v>20</v>
      </c>
      <c r="AU569" s="4">
        <v>5.71428571428571</v>
      </c>
      <c r="AV569" s="4">
        <v>14.285714285714301</v>
      </c>
      <c r="AW569" s="4">
        <v>17.1428571428571</v>
      </c>
      <c r="AX569" s="4">
        <v>5.71428571428571</v>
      </c>
      <c r="AY569" s="4">
        <v>11.4285714285714</v>
      </c>
      <c r="AZ569" s="4">
        <v>14.285714285714301</v>
      </c>
      <c r="BA569" s="4">
        <v>5.71428571428571</v>
      </c>
      <c r="BB569" s="38">
        <v>35</v>
      </c>
    </row>
    <row r="570" spans="1:54" x14ac:dyDescent="0.3">
      <c r="A570" s="31" t="s">
        <v>30</v>
      </c>
      <c r="B570" s="5" t="s">
        <v>9</v>
      </c>
      <c r="C570" s="5" t="s">
        <v>168</v>
      </c>
      <c r="D570" s="9">
        <v>96.746012438285405</v>
      </c>
      <c r="E570" s="8">
        <v>70.083190310328504</v>
      </c>
      <c r="F570" s="8">
        <v>15.451970414046601</v>
      </c>
      <c r="G570" s="3">
        <v>1.96330394787897</v>
      </c>
      <c r="H570" s="4">
        <v>5.4824893946537099</v>
      </c>
      <c r="I570" s="4">
        <v>6.6714415631191297</v>
      </c>
      <c r="J570" s="4">
        <v>2.07793967740949</v>
      </c>
      <c r="K570" s="4">
        <v>2.8153203407671499</v>
      </c>
      <c r="L570" s="4">
        <v>3.1432312303699401</v>
      </c>
      <c r="M570" s="4">
        <v>2.3075049967672498</v>
      </c>
      <c r="N570" s="4">
        <v>4.4921523008526103</v>
      </c>
      <c r="O570" s="4">
        <v>3.6007572457291999</v>
      </c>
      <c r="P570" s="4">
        <v>4.1494663481089198</v>
      </c>
      <c r="Q570" s="4">
        <v>1.98229706557013</v>
      </c>
      <c r="R570" s="4">
        <v>3.1492748961864101</v>
      </c>
      <c r="S570" s="4">
        <v>3.7056827411564899</v>
      </c>
      <c r="T570" s="4">
        <v>3.74090463715878</v>
      </c>
      <c r="U570" s="4">
        <v>2.93219104800446</v>
      </c>
      <c r="V570" s="4">
        <v>4.7666627891206703</v>
      </c>
      <c r="W570" s="4">
        <v>4.5620613868374296</v>
      </c>
      <c r="X570" s="4">
        <v>1.8298198945392301</v>
      </c>
      <c r="Y570" s="4">
        <v>4.5207495692878101</v>
      </c>
      <c r="Z570" s="4">
        <v>4.2579877305059499</v>
      </c>
      <c r="AA570" s="4">
        <v>4.5670753694012198</v>
      </c>
      <c r="AB570" s="4">
        <v>1.29125186977802</v>
      </c>
      <c r="AC570" s="4">
        <v>9.2597274226278792</v>
      </c>
      <c r="AD570" s="4">
        <v>3.3220740336969299</v>
      </c>
      <c r="AE570" s="4">
        <v>3.0689577991333001</v>
      </c>
      <c r="AF570" s="4">
        <v>4.5012108022079804</v>
      </c>
      <c r="AG570" s="4">
        <v>7.9282168406134703</v>
      </c>
      <c r="AH570" s="4">
        <v>16.0024580183679</v>
      </c>
      <c r="AI570" s="4">
        <v>10.029716513742301</v>
      </c>
      <c r="AJ570" s="4">
        <v>13.5586869445836</v>
      </c>
      <c r="AK570" s="4">
        <v>28.274592673620699</v>
      </c>
      <c r="AL570" s="4">
        <v>15.169186216637</v>
      </c>
      <c r="AM570" s="4">
        <v>15.8045314552752</v>
      </c>
      <c r="AN570" s="4">
        <v>26.299503486493698</v>
      </c>
      <c r="AO570" s="4">
        <v>19.226647694782098</v>
      </c>
      <c r="AP570" s="4">
        <v>18.826024144218199</v>
      </c>
      <c r="AQ570" s="4">
        <v>9.6295760815288798</v>
      </c>
      <c r="AR570" s="4">
        <v>19.274631269199201</v>
      </c>
      <c r="AS570" s="4">
        <v>12.103762786209799</v>
      </c>
      <c r="AT570" s="4">
        <v>12.883239038752199</v>
      </c>
      <c r="AU570" s="4">
        <v>12.442341205705601</v>
      </c>
      <c r="AV570" s="4">
        <v>21.171793500310901</v>
      </c>
      <c r="AW570" s="4">
        <v>18.618546036257001</v>
      </c>
      <c r="AX570" s="4">
        <v>9.5509972404857102</v>
      </c>
      <c r="AY570" s="4">
        <v>15.7573129047225</v>
      </c>
      <c r="AZ570" s="4">
        <v>18.3343585431831</v>
      </c>
      <c r="BA570" s="4">
        <v>25.901337999025799</v>
      </c>
      <c r="BB570" s="38">
        <v>1496</v>
      </c>
    </row>
    <row r="571" spans="1:54" x14ac:dyDescent="0.3">
      <c r="A571" s="31" t="s">
        <v>30</v>
      </c>
      <c r="B571" s="5" t="s">
        <v>9</v>
      </c>
      <c r="C571" s="5" t="s">
        <v>1</v>
      </c>
      <c r="D571" s="9">
        <v>65.757718120805393</v>
      </c>
      <c r="E571" s="8">
        <v>73.065374449232095</v>
      </c>
      <c r="F571" s="8">
        <v>27.0833333333333</v>
      </c>
      <c r="G571" s="3">
        <v>2.7777777777777799</v>
      </c>
      <c r="H571" s="4">
        <v>7.6388888888888902</v>
      </c>
      <c r="I571" s="4">
        <v>11.8055555555556</v>
      </c>
      <c r="J571" s="4">
        <v>3.4722222222222201</v>
      </c>
      <c r="K571" s="4">
        <v>4.8611111111111098</v>
      </c>
      <c r="L571" s="4">
        <v>5.5555555555555598</v>
      </c>
      <c r="M571" s="4">
        <v>5.5555555555555598</v>
      </c>
      <c r="N571" s="4">
        <v>12.5</v>
      </c>
      <c r="O571" s="4">
        <v>4.8611111111111098</v>
      </c>
      <c r="P571" s="4">
        <v>11.1111111111111</v>
      </c>
      <c r="Q571" s="4">
        <v>4.8611111111111098</v>
      </c>
      <c r="R571" s="4">
        <v>8.3333333333333304</v>
      </c>
      <c r="S571" s="4">
        <v>7.6388888888888902</v>
      </c>
      <c r="T571" s="4">
        <v>9.7222222222222197</v>
      </c>
      <c r="U571" s="4">
        <v>5.5555555555555598</v>
      </c>
      <c r="V571" s="4">
        <v>11.1111111111111</v>
      </c>
      <c r="W571" s="4">
        <v>8.3333333333333304</v>
      </c>
      <c r="X571" s="4">
        <v>4.1666666666666696</v>
      </c>
      <c r="Y571" s="4">
        <v>8.3333333333333304</v>
      </c>
      <c r="Z571" s="4">
        <v>12.5</v>
      </c>
      <c r="AA571" s="4">
        <v>12.5</v>
      </c>
      <c r="AB571" s="4">
        <v>2.7777777777777799</v>
      </c>
      <c r="AC571" s="4">
        <v>12.5</v>
      </c>
      <c r="AD571" s="4">
        <v>8.3333333333333304</v>
      </c>
      <c r="AE571" s="4">
        <v>6.25</v>
      </c>
      <c r="AF571" s="4">
        <v>5.5555555555555598</v>
      </c>
      <c r="AG571" s="4">
        <v>20.8333333333333</v>
      </c>
      <c r="AH571" s="4">
        <v>23.6111111111111</v>
      </c>
      <c r="AI571" s="4">
        <v>11.1111111111111</v>
      </c>
      <c r="AJ571" s="4">
        <v>16.6666666666667</v>
      </c>
      <c r="AK571" s="4">
        <v>32.6388888888889</v>
      </c>
      <c r="AL571" s="4">
        <v>25.6944444444444</v>
      </c>
      <c r="AM571" s="4">
        <v>22.9166666666667</v>
      </c>
      <c r="AN571" s="4">
        <v>29.1666666666667</v>
      </c>
      <c r="AO571" s="4">
        <v>29.1666666666667</v>
      </c>
      <c r="AP571" s="4">
        <v>34.0277777777778</v>
      </c>
      <c r="AQ571" s="4">
        <v>11.1111111111111</v>
      </c>
      <c r="AR571" s="4">
        <v>24.3055555555556</v>
      </c>
      <c r="AS571" s="4">
        <v>11.8055555555556</v>
      </c>
      <c r="AT571" s="4">
        <v>8.3333333333333304</v>
      </c>
      <c r="AU571" s="4">
        <v>22.9166666666667</v>
      </c>
      <c r="AV571" s="4">
        <v>19.4444444444444</v>
      </c>
      <c r="AW571" s="4">
        <v>27.0833333333333</v>
      </c>
      <c r="AX571" s="4">
        <v>20.1388888888889</v>
      </c>
      <c r="AY571" s="4">
        <v>14.5833333333333</v>
      </c>
      <c r="AZ571" s="4">
        <v>25.6944444444444</v>
      </c>
      <c r="BA571" s="4">
        <v>39.5833333333333</v>
      </c>
      <c r="BB571" s="38">
        <v>149</v>
      </c>
    </row>
    <row r="572" spans="1:54" x14ac:dyDescent="0.3">
      <c r="A572" s="31" t="s">
        <v>30</v>
      </c>
      <c r="B572" s="5" t="s">
        <v>9</v>
      </c>
      <c r="C572" s="5" t="s">
        <v>2</v>
      </c>
      <c r="D572" s="9">
        <v>78.645508982035906</v>
      </c>
      <c r="E572" s="8">
        <v>70.261271193376899</v>
      </c>
      <c r="F572" s="8">
        <v>20.858895705521501</v>
      </c>
      <c r="G572" s="3">
        <v>3.6809815950920202</v>
      </c>
      <c r="H572" s="4">
        <v>7.3619631901840501</v>
      </c>
      <c r="I572" s="4">
        <v>11.0429447852761</v>
      </c>
      <c r="J572" s="4">
        <v>3.0674846625766898</v>
      </c>
      <c r="K572" s="4">
        <v>3.6809815950920202</v>
      </c>
      <c r="L572" s="4">
        <v>5.5214723926380396</v>
      </c>
      <c r="M572" s="4">
        <v>1.8404907975460101</v>
      </c>
      <c r="N572" s="4">
        <v>4.9079754601227004</v>
      </c>
      <c r="O572" s="4">
        <v>4.2944785276073603</v>
      </c>
      <c r="P572" s="4">
        <v>4.9079754601227004</v>
      </c>
      <c r="Q572" s="4">
        <v>1.8404907975460101</v>
      </c>
      <c r="R572" s="4">
        <v>2.4539877300613502</v>
      </c>
      <c r="S572" s="4">
        <v>4.9079754601227004</v>
      </c>
      <c r="T572" s="4">
        <v>4.2944785276073603</v>
      </c>
      <c r="U572" s="4">
        <v>3.0674846625766898</v>
      </c>
      <c r="V572" s="4">
        <v>4.9079754601227004</v>
      </c>
      <c r="W572" s="4">
        <v>7.9754601226993902</v>
      </c>
      <c r="X572" s="4">
        <v>1.22699386503067</v>
      </c>
      <c r="Y572" s="4">
        <v>6.1349693251533699</v>
      </c>
      <c r="Z572" s="4">
        <v>4.2944785276073603</v>
      </c>
      <c r="AA572" s="4">
        <v>3.0674846625766898</v>
      </c>
      <c r="AB572" s="4">
        <v>1.22699386503067</v>
      </c>
      <c r="AC572" s="4">
        <v>13.4969325153374</v>
      </c>
      <c r="AD572" s="4">
        <v>4.2944785276073603</v>
      </c>
      <c r="AE572" s="4">
        <v>5.5214723926380396</v>
      </c>
      <c r="AF572" s="4">
        <v>7.3619631901840501</v>
      </c>
      <c r="AG572" s="4">
        <v>9.8159509202454007</v>
      </c>
      <c r="AH572" s="4">
        <v>19.631901840490801</v>
      </c>
      <c r="AI572" s="4">
        <v>11.0429447852761</v>
      </c>
      <c r="AJ572" s="4">
        <v>16.564417177914098</v>
      </c>
      <c r="AK572" s="4">
        <v>38.036809815950903</v>
      </c>
      <c r="AL572" s="4">
        <v>22.085889570552101</v>
      </c>
      <c r="AM572" s="4">
        <v>20.858895705521501</v>
      </c>
      <c r="AN572" s="4">
        <v>30.6748466257669</v>
      </c>
      <c r="AO572" s="4">
        <v>26.993865030674801</v>
      </c>
      <c r="AP572" s="4">
        <v>22.699386503067501</v>
      </c>
      <c r="AQ572" s="4">
        <v>12.269938650306701</v>
      </c>
      <c r="AR572" s="4">
        <v>24.539877300613501</v>
      </c>
      <c r="AS572" s="4">
        <v>15.3374233128834</v>
      </c>
      <c r="AT572" s="4">
        <v>15.3374233128834</v>
      </c>
      <c r="AU572" s="4">
        <v>14.1104294478528</v>
      </c>
      <c r="AV572" s="4">
        <v>23.312883435582801</v>
      </c>
      <c r="AW572" s="4">
        <v>24.539877300613501</v>
      </c>
      <c r="AX572" s="4">
        <v>7.3619631901840501</v>
      </c>
      <c r="AY572" s="4">
        <v>18.404907975460102</v>
      </c>
      <c r="AZ572" s="4">
        <v>26.380368098159501</v>
      </c>
      <c r="BA572" s="4">
        <v>34.9693251533742</v>
      </c>
      <c r="BB572" s="38">
        <v>167</v>
      </c>
    </row>
    <row r="573" spans="1:54" x14ac:dyDescent="0.3">
      <c r="A573" s="31" t="s">
        <v>30</v>
      </c>
      <c r="B573" s="5" t="s">
        <v>9</v>
      </c>
      <c r="C573" s="5" t="s">
        <v>3</v>
      </c>
      <c r="D573" s="9">
        <v>108.656078431373</v>
      </c>
      <c r="E573" s="8">
        <v>63.6629129752775</v>
      </c>
      <c r="F573" s="8">
        <v>9.8039215686274499</v>
      </c>
      <c r="G573" s="3">
        <v>0.78431372549019596</v>
      </c>
      <c r="H573" s="4">
        <v>4.7058823529411802</v>
      </c>
      <c r="I573" s="4">
        <v>5.4901960784313699</v>
      </c>
      <c r="J573" s="4">
        <v>1.1764705882352899</v>
      </c>
      <c r="K573" s="4">
        <v>1.9607843137254899</v>
      </c>
      <c r="L573" s="4">
        <v>1.5686274509803899</v>
      </c>
      <c r="M573" s="4">
        <v>1.1764705882352899</v>
      </c>
      <c r="N573" s="4">
        <v>2.3529411764705901</v>
      </c>
      <c r="O573" s="4">
        <v>4.7058823529411802</v>
      </c>
      <c r="P573" s="4">
        <v>1.5686274509803899</v>
      </c>
      <c r="Q573" s="4">
        <v>1.5686274509803899</v>
      </c>
      <c r="R573" s="4">
        <v>3.1372549019607798</v>
      </c>
      <c r="S573" s="4">
        <v>3.52941176470588</v>
      </c>
      <c r="T573" s="4">
        <v>1.5686274509803899</v>
      </c>
      <c r="U573" s="4">
        <v>3.1372549019607798</v>
      </c>
      <c r="V573" s="4">
        <v>3.52941176470588</v>
      </c>
      <c r="W573" s="4">
        <v>2.3529411764705901</v>
      </c>
      <c r="X573" s="4">
        <v>1.1764705882352899</v>
      </c>
      <c r="Y573" s="4">
        <v>5.0980392156862697</v>
      </c>
      <c r="Z573" s="4">
        <v>1.9607843137254899</v>
      </c>
      <c r="AA573" s="4">
        <v>3.9215686274509798</v>
      </c>
      <c r="AB573" s="4">
        <v>0.78431372549019596</v>
      </c>
      <c r="AC573" s="4">
        <v>8.2352941176470598</v>
      </c>
      <c r="AD573" s="4">
        <v>1.5686274509803899</v>
      </c>
      <c r="AE573" s="4">
        <v>1.1764705882352899</v>
      </c>
      <c r="AF573" s="4">
        <v>4.7058823529411802</v>
      </c>
      <c r="AG573" s="4">
        <v>2.7450980392156898</v>
      </c>
      <c r="AH573" s="4">
        <v>15.6862745098039</v>
      </c>
      <c r="AI573" s="4">
        <v>9.4117647058823497</v>
      </c>
      <c r="AJ573" s="4">
        <v>13.3333333333333</v>
      </c>
      <c r="AK573" s="4">
        <v>29.803921568627501</v>
      </c>
      <c r="AL573" s="4">
        <v>9.0196078431372495</v>
      </c>
      <c r="AM573" s="4">
        <v>12.5490196078431</v>
      </c>
      <c r="AN573" s="4">
        <v>28.627450980392201</v>
      </c>
      <c r="AO573" s="4">
        <v>14.901960784313699</v>
      </c>
      <c r="AP573" s="4">
        <v>14.117647058823501</v>
      </c>
      <c r="AQ573" s="4">
        <v>7.4509803921568603</v>
      </c>
      <c r="AR573" s="4">
        <v>20.3921568627451</v>
      </c>
      <c r="AS573" s="4">
        <v>12.9411764705882</v>
      </c>
      <c r="AT573" s="4">
        <v>16.078431372549002</v>
      </c>
      <c r="AU573" s="4">
        <v>11.764705882352899</v>
      </c>
      <c r="AV573" s="4">
        <v>19.2156862745098</v>
      </c>
      <c r="AW573" s="4">
        <v>17.647058823529399</v>
      </c>
      <c r="AX573" s="4">
        <v>6.6666666666666696</v>
      </c>
      <c r="AY573" s="4">
        <v>16.078431372549002</v>
      </c>
      <c r="AZ573" s="4">
        <v>16.078431372549002</v>
      </c>
      <c r="BA573" s="4">
        <v>24.313725490196099</v>
      </c>
      <c r="BB573" s="38">
        <v>255</v>
      </c>
    </row>
    <row r="574" spans="1:54" x14ac:dyDescent="0.3">
      <c r="A574" s="31" t="s">
        <v>30</v>
      </c>
      <c r="B574" s="5" t="s">
        <v>9</v>
      </c>
      <c r="C574" s="5" t="s">
        <v>4</v>
      </c>
      <c r="D574" s="9">
        <v>115.074350649351</v>
      </c>
      <c r="E574" s="8">
        <v>65.997433751563094</v>
      </c>
      <c r="F574" s="8">
        <v>10.7491856677524</v>
      </c>
      <c r="G574" s="3">
        <v>0.97719869706840401</v>
      </c>
      <c r="H574" s="4">
        <v>4.5602605863192203</v>
      </c>
      <c r="I574" s="4">
        <v>2.9315960912052099</v>
      </c>
      <c r="J574" s="4">
        <v>1.30293159609121</v>
      </c>
      <c r="K574" s="4">
        <v>1.6286644951140099</v>
      </c>
      <c r="L574" s="4">
        <v>0.97719869706840401</v>
      </c>
      <c r="M574" s="4">
        <v>2.6058631921824098</v>
      </c>
      <c r="N574" s="4">
        <v>1.95439739413681</v>
      </c>
      <c r="O574" s="4">
        <v>2.2801302931596101</v>
      </c>
      <c r="P574" s="4">
        <v>1.95439739413681</v>
      </c>
      <c r="Q574" s="4">
        <v>1.30293159609121</v>
      </c>
      <c r="R574" s="4">
        <v>1.30293159609121</v>
      </c>
      <c r="S574" s="4">
        <v>0.97719869706840401</v>
      </c>
      <c r="T574" s="4">
        <v>1.30293159609121</v>
      </c>
      <c r="U574" s="4">
        <v>2.2801302931596101</v>
      </c>
      <c r="V574" s="4">
        <v>2.6058631921824098</v>
      </c>
      <c r="W574" s="4">
        <v>2.6058631921824098</v>
      </c>
      <c r="X574" s="4">
        <v>1.95439739413681</v>
      </c>
      <c r="Y574" s="4">
        <v>1.30293159609121</v>
      </c>
      <c r="Z574" s="4">
        <v>2.2801302931596101</v>
      </c>
      <c r="AA574" s="4">
        <v>3.25732899022801</v>
      </c>
      <c r="AB574" s="4">
        <v>0.65146579804560301</v>
      </c>
      <c r="AC574" s="4">
        <v>7.4918566775244297</v>
      </c>
      <c r="AD574" s="4">
        <v>1.30293159609121</v>
      </c>
      <c r="AE574" s="4">
        <v>0.97719869706840401</v>
      </c>
      <c r="AF574" s="4">
        <v>2.9315960912052099</v>
      </c>
      <c r="AG574" s="4">
        <v>2.9315960912052099</v>
      </c>
      <c r="AH574" s="4">
        <v>10.7491856677524</v>
      </c>
      <c r="AI574" s="4">
        <v>8.1433224755700309</v>
      </c>
      <c r="AJ574" s="4">
        <v>9.4462540716612402</v>
      </c>
      <c r="AK574" s="4">
        <v>20.8469055374593</v>
      </c>
      <c r="AL574" s="4">
        <v>10.0977198697068</v>
      </c>
      <c r="AM574" s="4">
        <v>12.0521172638436</v>
      </c>
      <c r="AN574" s="4">
        <v>23.452768729641701</v>
      </c>
      <c r="AO574" s="4">
        <v>13.6807817589577</v>
      </c>
      <c r="AP574" s="4">
        <v>12.0521172638436</v>
      </c>
      <c r="AQ574" s="4">
        <v>8.4690553745928305</v>
      </c>
      <c r="AR574" s="4">
        <v>15.6351791530945</v>
      </c>
      <c r="AS574" s="4">
        <v>10.0977198697068</v>
      </c>
      <c r="AT574" s="4">
        <v>9.1205211726384405</v>
      </c>
      <c r="AU574" s="4">
        <v>7.4918566775244297</v>
      </c>
      <c r="AV574" s="4">
        <v>19.543973941368101</v>
      </c>
      <c r="AW574" s="4">
        <v>11.400651465797999</v>
      </c>
      <c r="AX574" s="4">
        <v>8.4690553745928305</v>
      </c>
      <c r="AY574" s="4">
        <v>14.657980456026101</v>
      </c>
      <c r="AZ574" s="4">
        <v>9.4462540716612402</v>
      </c>
      <c r="BA574" s="4">
        <v>16.9381107491857</v>
      </c>
      <c r="BB574" s="38">
        <v>308</v>
      </c>
    </row>
    <row r="575" spans="1:54" x14ac:dyDescent="0.3">
      <c r="A575" s="31" t="s">
        <v>30</v>
      </c>
      <c r="B575" s="5" t="s">
        <v>9</v>
      </c>
      <c r="C575" s="5" t="s">
        <v>5</v>
      </c>
      <c r="D575" s="9">
        <v>121.339428571429</v>
      </c>
      <c r="E575" s="8">
        <v>61.151044521666797</v>
      </c>
      <c r="F575" s="8">
        <v>8.8571428571428594</v>
      </c>
      <c r="G575" s="3">
        <v>1.1428571428571399</v>
      </c>
      <c r="H575" s="4">
        <v>3.1428571428571401</v>
      </c>
      <c r="I575" s="4">
        <v>1.1428571428571399</v>
      </c>
      <c r="J575" s="4">
        <v>1.71428571428571</v>
      </c>
      <c r="K575" s="4">
        <v>2.28571428571429</v>
      </c>
      <c r="L575" s="4">
        <v>1.71428571428571</v>
      </c>
      <c r="M575" s="4">
        <v>1.1428571428571399</v>
      </c>
      <c r="N575" s="4">
        <v>0.57142857142857095</v>
      </c>
      <c r="O575" s="4">
        <v>2.28571428571429</v>
      </c>
      <c r="P575" s="4">
        <v>1.4285714285714299</v>
      </c>
      <c r="Q575" s="4">
        <v>0.28571428571428598</v>
      </c>
      <c r="R575" s="4">
        <v>0.85714285714285698</v>
      </c>
      <c r="S575" s="4">
        <v>1.71428571428571</v>
      </c>
      <c r="T575" s="4">
        <v>2.28571428571429</v>
      </c>
      <c r="U575" s="4">
        <v>0.85714285714285698</v>
      </c>
      <c r="V575" s="4">
        <v>2.5714285714285698</v>
      </c>
      <c r="W575" s="4">
        <v>1.1428571428571399</v>
      </c>
      <c r="X575" s="4">
        <v>1.1428571428571399</v>
      </c>
      <c r="Y575" s="4">
        <v>2</v>
      </c>
      <c r="Z575" s="4">
        <v>0.57142857142857095</v>
      </c>
      <c r="AA575" s="4">
        <v>1.4285714285714299</v>
      </c>
      <c r="AB575" s="4">
        <v>1.1428571428571399</v>
      </c>
      <c r="AC575" s="4">
        <v>4.8571428571428603</v>
      </c>
      <c r="AD575" s="4">
        <v>1.4285714285714299</v>
      </c>
      <c r="AE575" s="4">
        <v>1.1428571428571399</v>
      </c>
      <c r="AF575" s="4">
        <v>1.4285714285714299</v>
      </c>
      <c r="AG575" s="4">
        <v>2.8571428571428599</v>
      </c>
      <c r="AH575" s="4">
        <v>9.1428571428571406</v>
      </c>
      <c r="AI575" s="4">
        <v>8.5714285714285694</v>
      </c>
      <c r="AJ575" s="4">
        <v>11.1428571428571</v>
      </c>
      <c r="AK575" s="4">
        <v>19.428571428571399</v>
      </c>
      <c r="AL575" s="4">
        <v>7.71428571428571</v>
      </c>
      <c r="AM575" s="4">
        <v>12.5714285714286</v>
      </c>
      <c r="AN575" s="4">
        <v>20</v>
      </c>
      <c r="AO575" s="4">
        <v>9.4285714285714306</v>
      </c>
      <c r="AP575" s="4">
        <v>10.8571428571429</v>
      </c>
      <c r="AQ575" s="4">
        <v>6.28571428571429</v>
      </c>
      <c r="AR575" s="4">
        <v>11.714285714285699</v>
      </c>
      <c r="AS575" s="4">
        <v>7.4285714285714297</v>
      </c>
      <c r="AT575" s="4">
        <v>15.4285714285714</v>
      </c>
      <c r="AU575" s="4">
        <v>6</v>
      </c>
      <c r="AV575" s="4">
        <v>19.428571428571399</v>
      </c>
      <c r="AW575" s="4">
        <v>10.285714285714301</v>
      </c>
      <c r="AX575" s="4">
        <v>6.28571428571429</v>
      </c>
      <c r="AY575" s="4">
        <v>14</v>
      </c>
      <c r="AZ575" s="4">
        <v>12</v>
      </c>
      <c r="BA575" s="4">
        <v>14.5714285714286</v>
      </c>
      <c r="BB575" s="38">
        <v>350</v>
      </c>
    </row>
    <row r="576" spans="1:54" x14ac:dyDescent="0.3">
      <c r="A576" s="31" t="s">
        <v>30</v>
      </c>
      <c r="B576" s="5" t="s">
        <v>9</v>
      </c>
      <c r="C576" s="5" t="s">
        <v>6</v>
      </c>
      <c r="D576" s="9">
        <v>113.047004608295</v>
      </c>
      <c r="E576" s="8">
        <v>64.473213665350499</v>
      </c>
      <c r="F576" s="8">
        <v>9.2165898617511495</v>
      </c>
      <c r="G576" s="3">
        <v>1.84331797235023</v>
      </c>
      <c r="H576" s="4">
        <v>3.2258064516128999</v>
      </c>
      <c r="I576" s="4">
        <v>2.30414746543779</v>
      </c>
      <c r="J576" s="4">
        <v>0.92165898617511499</v>
      </c>
      <c r="K576" s="4">
        <v>1.84331797235023</v>
      </c>
      <c r="L576" s="4">
        <v>1.84331797235023</v>
      </c>
      <c r="M576" s="4">
        <v>0.92165898617511499</v>
      </c>
      <c r="N576" s="4">
        <v>2.30414746543779</v>
      </c>
      <c r="O576" s="4">
        <v>1.84331797235023</v>
      </c>
      <c r="P576" s="4">
        <v>1.84331797235023</v>
      </c>
      <c r="Q576" s="4">
        <v>1.3824884792626699</v>
      </c>
      <c r="R576" s="4">
        <v>1.3824884792626699</v>
      </c>
      <c r="S576" s="4">
        <v>0.92165898617511499</v>
      </c>
      <c r="T576" s="4">
        <v>1.84331797235023</v>
      </c>
      <c r="U576" s="4">
        <v>1.3824884792626699</v>
      </c>
      <c r="V576" s="4">
        <v>1.84331797235023</v>
      </c>
      <c r="W576" s="4">
        <v>1.3824884792626699</v>
      </c>
      <c r="X576" s="4">
        <v>1.3824884792626699</v>
      </c>
      <c r="Y576" s="4">
        <v>0.92165898617511499</v>
      </c>
      <c r="Z576" s="4">
        <v>1.3824884792626699</v>
      </c>
      <c r="AA576" s="4">
        <v>0.92165898617511499</v>
      </c>
      <c r="AB576" s="4">
        <v>1.3824884792626699</v>
      </c>
      <c r="AC576" s="4">
        <v>2.7649769585253501</v>
      </c>
      <c r="AD576" s="4">
        <v>0.92165898617511499</v>
      </c>
      <c r="AE576" s="4">
        <v>0.92165898617511499</v>
      </c>
      <c r="AF576" s="4">
        <v>2.30414746543779</v>
      </c>
      <c r="AG576" s="4">
        <v>1.84331797235023</v>
      </c>
      <c r="AH576" s="4">
        <v>11.5207373271889</v>
      </c>
      <c r="AI576" s="4">
        <v>13.364055299539199</v>
      </c>
      <c r="AJ576" s="4">
        <v>10.599078341013801</v>
      </c>
      <c r="AK576" s="4">
        <v>17.511520737327199</v>
      </c>
      <c r="AL576" s="4">
        <v>7.8341013824884804</v>
      </c>
      <c r="AM576" s="4">
        <v>7.3732718894009199</v>
      </c>
      <c r="AN576" s="4">
        <v>19.354838709677399</v>
      </c>
      <c r="AO576" s="4">
        <v>11.5207373271889</v>
      </c>
      <c r="AP576" s="4">
        <v>11.0599078341014</v>
      </c>
      <c r="AQ576" s="4">
        <v>14.285714285714301</v>
      </c>
      <c r="AR576" s="4">
        <v>12.4423963133641</v>
      </c>
      <c r="AS576" s="4">
        <v>12.9032258064516</v>
      </c>
      <c r="AT576" s="4">
        <v>11.0599078341014</v>
      </c>
      <c r="AU576" s="4">
        <v>6.9124423963133603</v>
      </c>
      <c r="AV576" s="4">
        <v>24.423963133640601</v>
      </c>
      <c r="AW576" s="4">
        <v>12.9032258064516</v>
      </c>
      <c r="AX576" s="4">
        <v>7.8341013824884804</v>
      </c>
      <c r="AY576" s="4">
        <v>15.2073732718894</v>
      </c>
      <c r="AZ576" s="4">
        <v>15.668202764977</v>
      </c>
      <c r="BA576" s="4">
        <v>11.9815668202765</v>
      </c>
      <c r="BB576" s="38">
        <v>217</v>
      </c>
    </row>
    <row r="577" spans="1:54" x14ac:dyDescent="0.3">
      <c r="A577" s="31" t="s">
        <v>30</v>
      </c>
      <c r="B577" s="5" t="s">
        <v>9</v>
      </c>
      <c r="C577" s="5" t="s">
        <v>7</v>
      </c>
      <c r="D577" s="9">
        <v>122.294</v>
      </c>
      <c r="E577" s="8">
        <v>54.4789845645426</v>
      </c>
      <c r="F577" s="8">
        <v>4</v>
      </c>
      <c r="G577" s="3">
        <v>0</v>
      </c>
      <c r="H577" s="4">
        <v>2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4</v>
      </c>
      <c r="AD577" s="4">
        <v>0</v>
      </c>
      <c r="AE577" s="4">
        <v>0</v>
      </c>
      <c r="AF577" s="4">
        <v>0</v>
      </c>
      <c r="AG577" s="4">
        <v>6</v>
      </c>
      <c r="AH577" s="4">
        <v>8</v>
      </c>
      <c r="AI577" s="4">
        <v>8</v>
      </c>
      <c r="AJ577" s="4">
        <v>10</v>
      </c>
      <c r="AK577" s="4">
        <v>14</v>
      </c>
      <c r="AL577" s="4">
        <v>8</v>
      </c>
      <c r="AM577" s="4">
        <v>6</v>
      </c>
      <c r="AN577" s="4">
        <v>16</v>
      </c>
      <c r="AO577" s="4">
        <v>10</v>
      </c>
      <c r="AP577" s="4">
        <v>10</v>
      </c>
      <c r="AQ577" s="4">
        <v>4</v>
      </c>
      <c r="AR577" s="4">
        <v>6</v>
      </c>
      <c r="AS577" s="4">
        <v>10</v>
      </c>
      <c r="AT577" s="4">
        <v>14</v>
      </c>
      <c r="AU577" s="4">
        <v>4</v>
      </c>
      <c r="AV577" s="4">
        <v>32</v>
      </c>
      <c r="AW577" s="4">
        <v>10</v>
      </c>
      <c r="AX577" s="4">
        <v>4</v>
      </c>
      <c r="AY577" s="4">
        <v>14</v>
      </c>
      <c r="AZ577" s="4">
        <v>4</v>
      </c>
      <c r="BA577" s="4">
        <v>6</v>
      </c>
      <c r="BB577" s="38">
        <v>50</v>
      </c>
    </row>
    <row r="578" spans="1:54" x14ac:dyDescent="0.3">
      <c r="A578" s="31" t="s">
        <v>31</v>
      </c>
      <c r="B578" s="5" t="s">
        <v>168</v>
      </c>
      <c r="C578" s="5" t="s">
        <v>168</v>
      </c>
      <c r="D578" s="9">
        <v>73.955835333063305</v>
      </c>
      <c r="E578" s="8">
        <v>77.464425880272302</v>
      </c>
      <c r="F578" s="8">
        <v>25.445484575141698</v>
      </c>
      <c r="G578" s="3">
        <v>2.6575918050368101</v>
      </c>
      <c r="H578" s="4">
        <v>6.8574735278573797</v>
      </c>
      <c r="I578" s="4">
        <v>8.5504465872646893</v>
      </c>
      <c r="J578" s="4">
        <v>2.3975319632589698</v>
      </c>
      <c r="K578" s="4">
        <v>3.76570807168806</v>
      </c>
      <c r="L578" s="4">
        <v>4.9223629578224601</v>
      </c>
      <c r="M578" s="4">
        <v>4.5963809556335598</v>
      </c>
      <c r="N578" s="4">
        <v>5.5027244659647199</v>
      </c>
      <c r="O578" s="4">
        <v>8.3636293459407298</v>
      </c>
      <c r="P578" s="4">
        <v>8.0412759374874696</v>
      </c>
      <c r="Q578" s="4">
        <v>3.5718005016138998</v>
      </c>
      <c r="R578" s="4">
        <v>6.7489366889863804</v>
      </c>
      <c r="S578" s="4">
        <v>7.0427370136938903</v>
      </c>
      <c r="T578" s="4">
        <v>4.4560948593179202</v>
      </c>
      <c r="U578" s="4">
        <v>7.3038100666931696</v>
      </c>
      <c r="V578" s="4">
        <v>5.2558922766830802</v>
      </c>
      <c r="W578" s="4">
        <v>7.4877015020177602</v>
      </c>
      <c r="X578" s="4">
        <v>2.3572585669007902</v>
      </c>
      <c r="Y578" s="4">
        <v>7.40378307346265</v>
      </c>
      <c r="Z578" s="4">
        <v>8.6907452609963194</v>
      </c>
      <c r="AA578" s="4">
        <v>8.3260290847601901</v>
      </c>
      <c r="AB578" s="4">
        <v>1.9360884763988999</v>
      </c>
      <c r="AC578" s="4">
        <v>12.173713669583099</v>
      </c>
      <c r="AD578" s="4">
        <v>5.0642964137798403</v>
      </c>
      <c r="AE578" s="4">
        <v>3.2661396062643999</v>
      </c>
      <c r="AF578" s="4">
        <v>9.5103674269282408</v>
      </c>
      <c r="AG578" s="4">
        <v>10.899073666186201</v>
      </c>
      <c r="AH578" s="4">
        <v>15.4382296859339</v>
      </c>
      <c r="AI578" s="4">
        <v>13.2417745317961</v>
      </c>
      <c r="AJ578" s="4">
        <v>22.094050838508899</v>
      </c>
      <c r="AK578" s="4">
        <v>32.532974665829599</v>
      </c>
      <c r="AL578" s="4">
        <v>22.0684463293398</v>
      </c>
      <c r="AM578" s="4">
        <v>25.772778451596398</v>
      </c>
      <c r="AN578" s="4">
        <v>35.499471885300601</v>
      </c>
      <c r="AO578" s="4">
        <v>27.953384909911499</v>
      </c>
      <c r="AP578" s="4">
        <v>29.348490123499499</v>
      </c>
      <c r="AQ578" s="4">
        <v>12.7342366598551</v>
      </c>
      <c r="AR578" s="4">
        <v>28.423551288693702</v>
      </c>
      <c r="AS578" s="4">
        <v>15.6235846329579</v>
      </c>
      <c r="AT578" s="4">
        <v>23.603109941795001</v>
      </c>
      <c r="AU578" s="4">
        <v>16.149314507032599</v>
      </c>
      <c r="AV578" s="4">
        <v>21.915145740482501</v>
      </c>
      <c r="AW578" s="4">
        <v>23.240363324477102</v>
      </c>
      <c r="AX578" s="4">
        <v>16.060178769601499</v>
      </c>
      <c r="AY578" s="4">
        <v>19.219537679467098</v>
      </c>
      <c r="AZ578" s="4">
        <v>24.616592182120598</v>
      </c>
      <c r="BA578" s="4">
        <v>31.199962360754</v>
      </c>
      <c r="BB578" s="38">
        <v>5226</v>
      </c>
    </row>
    <row r="579" spans="1:54" x14ac:dyDescent="0.3">
      <c r="A579" s="31" t="s">
        <v>31</v>
      </c>
      <c r="B579" s="5" t="s">
        <v>168</v>
      </c>
      <c r="C579" s="5" t="s">
        <v>1</v>
      </c>
      <c r="D579" s="9">
        <v>22.2769277801758</v>
      </c>
      <c r="E579" s="8">
        <v>70.371837816889695</v>
      </c>
      <c r="F579" s="8">
        <v>49.283805127289298</v>
      </c>
      <c r="G579" s="3">
        <v>5.1895377082952603</v>
      </c>
      <c r="H579" s="4">
        <v>10.4429427318988</v>
      </c>
      <c r="I579" s="4">
        <v>19.8809841647772</v>
      </c>
      <c r="J579" s="4">
        <v>4.4415818223262802</v>
      </c>
      <c r="K579" s="4">
        <v>7.0047860567743898</v>
      </c>
      <c r="L579" s="4">
        <v>8.6967282300922193</v>
      </c>
      <c r="M579" s="4">
        <v>8.7554290140360997</v>
      </c>
      <c r="N579" s="4">
        <v>12.3227964715953</v>
      </c>
      <c r="O579" s="4">
        <v>18.321943153440198</v>
      </c>
      <c r="P579" s="4">
        <v>15.8813070182442</v>
      </c>
      <c r="Q579" s="4">
        <v>7.0708675998102102</v>
      </c>
      <c r="R579" s="4">
        <v>14.7634326067913</v>
      </c>
      <c r="S579" s="4">
        <v>19.323154072914601</v>
      </c>
      <c r="T579" s="4">
        <v>9.8814222604901296</v>
      </c>
      <c r="U579" s="4">
        <v>15.579684263523699</v>
      </c>
      <c r="V579" s="4">
        <v>11.632803293661</v>
      </c>
      <c r="W579" s="4">
        <v>16.635167511486699</v>
      </c>
      <c r="X579" s="4">
        <v>5.00162614191653</v>
      </c>
      <c r="Y579" s="4">
        <v>14.884524554225001</v>
      </c>
      <c r="Z579" s="4">
        <v>23.580514708408099</v>
      </c>
      <c r="AA579" s="4">
        <v>21.076749333813002</v>
      </c>
      <c r="AB579" s="4">
        <v>4.50249683399774</v>
      </c>
      <c r="AC579" s="4">
        <v>22.8355111260759</v>
      </c>
      <c r="AD579" s="4">
        <v>12.6399188204089</v>
      </c>
      <c r="AE579" s="4">
        <v>7.5699969077289904</v>
      </c>
      <c r="AF579" s="4">
        <v>17.190783375621798</v>
      </c>
      <c r="AG579" s="4">
        <v>19.958136846450898</v>
      </c>
      <c r="AH579" s="4">
        <v>25.293861083092501</v>
      </c>
      <c r="AI579" s="4">
        <v>15.704466590503401</v>
      </c>
      <c r="AJ579" s="4">
        <v>32.215589850919599</v>
      </c>
      <c r="AK579" s="4">
        <v>50.478832220416002</v>
      </c>
      <c r="AL579" s="4">
        <v>40.219372599440803</v>
      </c>
      <c r="AM579" s="4">
        <v>37.893923804404999</v>
      </c>
      <c r="AN579" s="4">
        <v>50.663791483157901</v>
      </c>
      <c r="AO579" s="4">
        <v>44.405485160534099</v>
      </c>
      <c r="AP579" s="4">
        <v>53.923631578723104</v>
      </c>
      <c r="AQ579" s="4">
        <v>20.697235821509601</v>
      </c>
      <c r="AR579" s="4">
        <v>44.279964757645203</v>
      </c>
      <c r="AS579" s="4">
        <v>21.260232444736602</v>
      </c>
      <c r="AT579" s="4">
        <v>22.442712247406899</v>
      </c>
      <c r="AU579" s="4">
        <v>30.209477632424999</v>
      </c>
      <c r="AV579" s="4">
        <v>27.155262925059201</v>
      </c>
      <c r="AW579" s="4">
        <v>43.482903074551899</v>
      </c>
      <c r="AX579" s="4">
        <v>33.833331646200499</v>
      </c>
      <c r="AY579" s="4">
        <v>20.824232376216901</v>
      </c>
      <c r="AZ579" s="4">
        <v>39.969069869572202</v>
      </c>
      <c r="BA579" s="4">
        <v>53.741624619617902</v>
      </c>
      <c r="BB579" s="38">
        <v>1212</v>
      </c>
    </row>
    <row r="580" spans="1:54" x14ac:dyDescent="0.3">
      <c r="A580" s="31" t="s">
        <v>31</v>
      </c>
      <c r="B580" s="5" t="s">
        <v>168</v>
      </c>
      <c r="C580" s="5" t="s">
        <v>2</v>
      </c>
      <c r="D580" s="9">
        <v>54.1922323173739</v>
      </c>
      <c r="E580" s="8">
        <v>77.903642137288003</v>
      </c>
      <c r="F580" s="8">
        <v>34.972531730313598</v>
      </c>
      <c r="G580" s="3">
        <v>4.3017794599578103</v>
      </c>
      <c r="H580" s="4">
        <v>13.003861212341301</v>
      </c>
      <c r="I580" s="4">
        <v>10.467138416588901</v>
      </c>
      <c r="J580" s="4">
        <v>3.51366083762696</v>
      </c>
      <c r="K580" s="4">
        <v>6.0586098787712901</v>
      </c>
      <c r="L580" s="4">
        <v>8.3901248016079002</v>
      </c>
      <c r="M580" s="4">
        <v>7.5691652351211003</v>
      </c>
      <c r="N580" s="4">
        <v>7.3803458155773702</v>
      </c>
      <c r="O580" s="4">
        <v>11.058211373984101</v>
      </c>
      <c r="P580" s="4">
        <v>13.1598396877291</v>
      </c>
      <c r="Q580" s="4">
        <v>6.0914508229272402</v>
      </c>
      <c r="R580" s="4">
        <v>10.245478052889201</v>
      </c>
      <c r="S580" s="4">
        <v>8.3244429132960001</v>
      </c>
      <c r="T580" s="4">
        <v>4.7451001873571501</v>
      </c>
      <c r="U580" s="4">
        <v>10.4589121711969</v>
      </c>
      <c r="V580" s="4">
        <v>7.3475048714214299</v>
      </c>
      <c r="W580" s="4">
        <v>10.3603893387291</v>
      </c>
      <c r="X580" s="4">
        <v>3.6121836700948</v>
      </c>
      <c r="Y580" s="4">
        <v>10.902232898596299</v>
      </c>
      <c r="Z580" s="4">
        <v>10.7462544232085</v>
      </c>
      <c r="AA580" s="4">
        <v>12.125446002934501</v>
      </c>
      <c r="AB580" s="4">
        <v>2.4792671528324401</v>
      </c>
      <c r="AC580" s="4">
        <v>16.993683721523499</v>
      </c>
      <c r="AD580" s="4">
        <v>5.9683132916953996</v>
      </c>
      <c r="AE580" s="4">
        <v>4.9585343056648803</v>
      </c>
      <c r="AF580" s="4">
        <v>14.4815756245351</v>
      </c>
      <c r="AG580" s="4">
        <v>13.1269987435731</v>
      </c>
      <c r="AH580" s="4">
        <v>16.4436139162644</v>
      </c>
      <c r="AI580" s="4">
        <v>15.3599908339419</v>
      </c>
      <c r="AJ580" s="4">
        <v>27.551118725188299</v>
      </c>
      <c r="AK580" s="4">
        <v>39.889998846430501</v>
      </c>
      <c r="AL580" s="4">
        <v>30.063226822176699</v>
      </c>
      <c r="AM580" s="4">
        <v>33.338838842731903</v>
      </c>
      <c r="AN580" s="4">
        <v>43.099928978673901</v>
      </c>
      <c r="AO580" s="4">
        <v>38.519033512096499</v>
      </c>
      <c r="AP580" s="4">
        <v>37.7637558339216</v>
      </c>
      <c r="AQ580" s="4">
        <v>15.236853302709999</v>
      </c>
      <c r="AR580" s="4">
        <v>33.839615213051196</v>
      </c>
      <c r="AS580" s="4">
        <v>19.637155595135699</v>
      </c>
      <c r="AT580" s="4">
        <v>29.004218438618199</v>
      </c>
      <c r="AU580" s="4">
        <v>20.384207027918599</v>
      </c>
      <c r="AV580" s="4">
        <v>23.1508164327626</v>
      </c>
      <c r="AW580" s="4">
        <v>27.354073060252599</v>
      </c>
      <c r="AX580" s="4">
        <v>21.582805433492901</v>
      </c>
      <c r="AY580" s="4">
        <v>20.614093637010299</v>
      </c>
      <c r="AZ580" s="4">
        <v>31.007323919895299</v>
      </c>
      <c r="BA580" s="4">
        <v>37.952575253465298</v>
      </c>
      <c r="BB580" s="38">
        <v>423</v>
      </c>
    </row>
    <row r="581" spans="1:54" x14ac:dyDescent="0.3">
      <c r="A581" s="31" t="s">
        <v>31</v>
      </c>
      <c r="B581" s="5" t="s">
        <v>168</v>
      </c>
      <c r="C581" s="5" t="s">
        <v>3</v>
      </c>
      <c r="D581" s="9">
        <v>81.211025474254797</v>
      </c>
      <c r="E581" s="8">
        <v>74.370158760717402</v>
      </c>
      <c r="F581" s="8">
        <v>22.180467158433501</v>
      </c>
      <c r="G581" s="3">
        <v>1.66848617238852</v>
      </c>
      <c r="H581" s="4">
        <v>3.9082228391290501</v>
      </c>
      <c r="I581" s="4">
        <v>6.8071501215699897</v>
      </c>
      <c r="J581" s="4">
        <v>1.30046209824996</v>
      </c>
      <c r="K581" s="4">
        <v>2.3345133324680898</v>
      </c>
      <c r="L581" s="4">
        <v>3.50176999870214</v>
      </c>
      <c r="M581" s="4">
        <v>3.9398150610382401</v>
      </c>
      <c r="N581" s="4">
        <v>4.2378181469792597</v>
      </c>
      <c r="O581" s="4">
        <v>6.7055369114632697</v>
      </c>
      <c r="P581" s="4">
        <v>6.4459625918105896</v>
      </c>
      <c r="Q581" s="4">
        <v>2.2397366667405301</v>
      </c>
      <c r="R581" s="4">
        <v>5.5767090115175701</v>
      </c>
      <c r="S581" s="4">
        <v>4.1430414812516903</v>
      </c>
      <c r="T581" s="4">
        <v>4.6442709874061601</v>
      </c>
      <c r="U581" s="4">
        <v>5.5451167896083797</v>
      </c>
      <c r="V581" s="4">
        <v>3.8382018509315099</v>
      </c>
      <c r="W581" s="4">
        <v>6.2495727159763002</v>
      </c>
      <c r="X581" s="4">
        <v>1.5036885184634201</v>
      </c>
      <c r="Y581" s="4">
        <v>6.47755481371978</v>
      </c>
      <c r="Z581" s="4">
        <v>5.2086849373790098</v>
      </c>
      <c r="AA581" s="4">
        <v>4.4094523452835199</v>
      </c>
      <c r="AB581" s="4">
        <v>1.87171259260197</v>
      </c>
      <c r="AC581" s="4">
        <v>9.9161403686035499</v>
      </c>
      <c r="AD581" s="4">
        <v>3.61021975318803</v>
      </c>
      <c r="AE581" s="4">
        <v>1.87171259260197</v>
      </c>
      <c r="AF581" s="4">
        <v>10.0177535787103</v>
      </c>
      <c r="AG581" s="4">
        <v>8.6472704922627806</v>
      </c>
      <c r="AH581" s="4">
        <v>14.5177365453288</v>
      </c>
      <c r="AI581" s="4">
        <v>15.1700906166501</v>
      </c>
      <c r="AJ581" s="4">
        <v>22.218895924721899</v>
      </c>
      <c r="AK581" s="4">
        <v>30.498142342846101</v>
      </c>
      <c r="AL581" s="4">
        <v>20.017588024269699</v>
      </c>
      <c r="AM581" s="4">
        <v>24.336509748218202</v>
      </c>
      <c r="AN581" s="4">
        <v>32.877920985981703</v>
      </c>
      <c r="AO581" s="4">
        <v>26.151874441380901</v>
      </c>
      <c r="AP581" s="4">
        <v>25.619052713317298</v>
      </c>
      <c r="AQ581" s="4">
        <v>10.925435925291699</v>
      </c>
      <c r="AR581" s="4">
        <v>29.2292724665053</v>
      </c>
      <c r="AS581" s="4">
        <v>16.158876540200701</v>
      </c>
      <c r="AT581" s="4">
        <v>24.476551724613302</v>
      </c>
      <c r="AU581" s="4">
        <v>12.632350863968499</v>
      </c>
      <c r="AV581" s="4">
        <v>19.782769382146999</v>
      </c>
      <c r="AW581" s="4">
        <v>20.613594196151698</v>
      </c>
      <c r="AX581" s="4">
        <v>11.293459999430199</v>
      </c>
      <c r="AY581" s="4">
        <v>22.948107528619801</v>
      </c>
      <c r="AZ581" s="4">
        <v>24.216977404960598</v>
      </c>
      <c r="BA581" s="4">
        <v>29.064474812580201</v>
      </c>
      <c r="BB581" s="38">
        <v>596</v>
      </c>
    </row>
    <row r="582" spans="1:54" x14ac:dyDescent="0.3">
      <c r="A582" s="31" t="s">
        <v>31</v>
      </c>
      <c r="B582" s="5" t="s">
        <v>168</v>
      </c>
      <c r="C582" s="5" t="s">
        <v>4</v>
      </c>
      <c r="D582" s="9">
        <v>97.517134172202304</v>
      </c>
      <c r="E582" s="8">
        <v>67.598330312938003</v>
      </c>
      <c r="F582" s="8">
        <v>13.2468093971827</v>
      </c>
      <c r="G582" s="3">
        <v>1.2085477102941999</v>
      </c>
      <c r="H582" s="4">
        <v>3.3366611770314298</v>
      </c>
      <c r="I582" s="4">
        <v>4.3192758144438397</v>
      </c>
      <c r="J582" s="4">
        <v>1.7812971249566101</v>
      </c>
      <c r="K582" s="4">
        <v>1.5448400730969201</v>
      </c>
      <c r="L582" s="4">
        <v>2.0545406067899501</v>
      </c>
      <c r="M582" s="4">
        <v>1.07192596937754</v>
      </c>
      <c r="N582" s="4">
        <v>2.0177541768163101</v>
      </c>
      <c r="O582" s="4">
        <v>3.3629236280271799</v>
      </c>
      <c r="P582" s="4">
        <v>2.6903389024217401</v>
      </c>
      <c r="Q582" s="4">
        <v>1.3819558811845101</v>
      </c>
      <c r="R582" s="4">
        <v>2.2542112286760001</v>
      </c>
      <c r="S582" s="4">
        <v>2.2279487776802598</v>
      </c>
      <c r="T582" s="4">
        <v>2.0334926488341498</v>
      </c>
      <c r="U582" s="4">
        <v>2.9373199332593298</v>
      </c>
      <c r="V582" s="4">
        <v>2.3277840886232801</v>
      </c>
      <c r="W582" s="4">
        <v>2.5379786894872298</v>
      </c>
      <c r="X582" s="4">
        <v>0.57274941466241003</v>
      </c>
      <c r="Y582" s="4">
        <v>2.5905035914787198</v>
      </c>
      <c r="Z582" s="4">
        <v>2.9530584052771802</v>
      </c>
      <c r="AA582" s="4">
        <v>2.4170954205884101</v>
      </c>
      <c r="AB582" s="4">
        <v>0.299505932829077</v>
      </c>
      <c r="AC582" s="4">
        <v>6.61548796613343</v>
      </c>
      <c r="AD582" s="4">
        <v>1.8180835549302601</v>
      </c>
      <c r="AE582" s="4">
        <v>0.97209065843451203</v>
      </c>
      <c r="AF582" s="4">
        <v>3.1002041251717398</v>
      </c>
      <c r="AG582" s="4">
        <v>7.23023830380943</v>
      </c>
      <c r="AH582" s="4">
        <v>11.991046270835</v>
      </c>
      <c r="AI582" s="4">
        <v>10.855976427590001</v>
      </c>
      <c r="AJ582" s="4">
        <v>16.021245138529601</v>
      </c>
      <c r="AK582" s="4">
        <v>24.7437986134445</v>
      </c>
      <c r="AL582" s="4">
        <v>11.4655122722261</v>
      </c>
      <c r="AM582" s="4">
        <v>19.804462975386699</v>
      </c>
      <c r="AN582" s="4">
        <v>28.942191158989498</v>
      </c>
      <c r="AO582" s="4">
        <v>18.196574021320401</v>
      </c>
      <c r="AP582" s="4">
        <v>18.926993134855302</v>
      </c>
      <c r="AQ582" s="4">
        <v>9.6999536192873297</v>
      </c>
      <c r="AR582" s="4">
        <v>20.739862196745602</v>
      </c>
      <c r="AS582" s="4">
        <v>11.7019693240858</v>
      </c>
      <c r="AT582" s="4">
        <v>23.015026390479399</v>
      </c>
      <c r="AU582" s="4">
        <v>10.840237955572199</v>
      </c>
      <c r="AV582" s="4">
        <v>19.3158103996495</v>
      </c>
      <c r="AW582" s="4">
        <v>15.175252242033901</v>
      </c>
      <c r="AX582" s="4">
        <v>8.7383869398307095</v>
      </c>
      <c r="AY582" s="4">
        <v>16.3574425084343</v>
      </c>
      <c r="AZ582" s="4">
        <v>16.7936651750781</v>
      </c>
      <c r="BA582" s="4">
        <v>21.013105678578899</v>
      </c>
      <c r="BB582" s="38">
        <v>872</v>
      </c>
    </row>
    <row r="583" spans="1:54" x14ac:dyDescent="0.3">
      <c r="A583" s="31" t="s">
        <v>31</v>
      </c>
      <c r="B583" s="5" t="s">
        <v>168</v>
      </c>
      <c r="C583" s="5" t="s">
        <v>5</v>
      </c>
      <c r="D583" s="9">
        <v>112.698139871046</v>
      </c>
      <c r="E583" s="8">
        <v>60.039353943390203</v>
      </c>
      <c r="F583" s="8">
        <v>7.9039870403465198</v>
      </c>
      <c r="G583" s="3">
        <v>0.86964158638418099</v>
      </c>
      <c r="H583" s="4">
        <v>1.8352003240489601</v>
      </c>
      <c r="I583" s="4">
        <v>2.2618665277062102</v>
      </c>
      <c r="J583" s="4">
        <v>0.67621047760828601</v>
      </c>
      <c r="K583" s="4">
        <v>1.4686393011035801</v>
      </c>
      <c r="L583" s="4">
        <v>1.4491365096045199</v>
      </c>
      <c r="M583" s="4">
        <v>1.02406711216196</v>
      </c>
      <c r="N583" s="4">
        <v>1.56535485549153</v>
      </c>
      <c r="O583" s="4">
        <v>2.6471319390433101</v>
      </c>
      <c r="P583" s="4">
        <v>1.6230648268813599</v>
      </c>
      <c r="Q583" s="4">
        <v>0.57949492322033902</v>
      </c>
      <c r="R583" s="4">
        <v>0.772926031996233</v>
      </c>
      <c r="S583" s="4">
        <v>0.92735155777401101</v>
      </c>
      <c r="T583" s="4">
        <v>1.23700101243691</v>
      </c>
      <c r="U583" s="4">
        <v>1.8164959356572501</v>
      </c>
      <c r="V583" s="4">
        <v>1.37112534360829</v>
      </c>
      <c r="W583" s="4">
        <v>1.9124130869378499</v>
      </c>
      <c r="X583" s="4">
        <v>0.75342324049717502</v>
      </c>
      <c r="Y583" s="4">
        <v>2.04813422432392</v>
      </c>
      <c r="Z583" s="4">
        <v>1.54585206399247</v>
      </c>
      <c r="AA583" s="4">
        <v>1.2362026093295699</v>
      </c>
      <c r="AB583" s="4">
        <v>0.54048934022222195</v>
      </c>
      <c r="AC583" s="4">
        <v>4.4644262778079096</v>
      </c>
      <c r="AD583" s="4">
        <v>1.1207826665499101</v>
      </c>
      <c r="AE583" s="4">
        <v>0.69571326910734499</v>
      </c>
      <c r="AF583" s="4">
        <v>2.3382808874877599</v>
      </c>
      <c r="AG583" s="4">
        <v>6.3605301856760796</v>
      </c>
      <c r="AH583" s="4">
        <v>9.8725132924595105</v>
      </c>
      <c r="AI583" s="4">
        <v>8.9264573462937804</v>
      </c>
      <c r="AJ583" s="4">
        <v>13.061731377939701</v>
      </c>
      <c r="AK583" s="4">
        <v>16.906858746421801</v>
      </c>
      <c r="AL583" s="4">
        <v>8.7346230437325794</v>
      </c>
      <c r="AM583" s="4">
        <v>13.8760582022561</v>
      </c>
      <c r="AN583" s="4">
        <v>21.990583933555602</v>
      </c>
      <c r="AO583" s="4">
        <v>12.0782666549906</v>
      </c>
      <c r="AP583" s="4">
        <v>11.9815511006026</v>
      </c>
      <c r="AQ583" s="4">
        <v>6.3955437531374804</v>
      </c>
      <c r="AR583" s="4">
        <v>13.6997346756573</v>
      </c>
      <c r="AS583" s="4">
        <v>10.0464416097363</v>
      </c>
      <c r="AT583" s="4">
        <v>18.668838323118599</v>
      </c>
      <c r="AU583" s="4">
        <v>7.5935391825762704</v>
      </c>
      <c r="AV583" s="4">
        <v>19.514985102467001</v>
      </c>
      <c r="AW583" s="4">
        <v>9.71888616978908</v>
      </c>
      <c r="AX583" s="4">
        <v>5.1788439353069702</v>
      </c>
      <c r="AY583" s="4">
        <v>14.8010145507081</v>
      </c>
      <c r="AZ583" s="4">
        <v>10.918478405442601</v>
      </c>
      <c r="BA583" s="4">
        <v>14.3361411671601</v>
      </c>
      <c r="BB583" s="38">
        <v>1164</v>
      </c>
    </row>
    <row r="584" spans="1:54" x14ac:dyDescent="0.3">
      <c r="A584" s="31" t="s">
        <v>31</v>
      </c>
      <c r="B584" s="5" t="s">
        <v>168</v>
      </c>
      <c r="C584" s="5" t="s">
        <v>6</v>
      </c>
      <c r="D584" s="9">
        <v>118.264215493252</v>
      </c>
      <c r="E584" s="8">
        <v>57.765870625183197</v>
      </c>
      <c r="F584" s="8">
        <v>6.3753355292108296</v>
      </c>
      <c r="G584" s="3">
        <v>0.460591666539589</v>
      </c>
      <c r="H584" s="4">
        <v>2.1251118430702798</v>
      </c>
      <c r="I584" s="4">
        <v>0.92118333307917899</v>
      </c>
      <c r="J584" s="4">
        <v>1.0747138885923799</v>
      </c>
      <c r="K584" s="4">
        <v>1.1454001828203599</v>
      </c>
      <c r="L584" s="4">
        <v>0.87976120243657097</v>
      </c>
      <c r="M584" s="4">
        <v>0.64338638563815798</v>
      </c>
      <c r="N584" s="4">
        <v>1.02113379089253</v>
      </c>
      <c r="O584" s="4">
        <v>1.49388342448936</v>
      </c>
      <c r="P584" s="4">
        <v>0.684808516280766</v>
      </c>
      <c r="Q584" s="4">
        <v>0.53127796076756995</v>
      </c>
      <c r="R584" s="4">
        <v>0.26563898038378497</v>
      </c>
      <c r="S584" s="4">
        <v>1.7595224048731399</v>
      </c>
      <c r="T584" s="4">
        <v>1.5231475880747301</v>
      </c>
      <c r="U584" s="4">
        <v>0.87976120243657097</v>
      </c>
      <c r="V584" s="4">
        <v>0.41916953589698103</v>
      </c>
      <c r="W584" s="4">
        <v>0.75549481050874601</v>
      </c>
      <c r="X584" s="4">
        <v>0.26563898038378497</v>
      </c>
      <c r="Y584" s="4">
        <v>1.36961703256153</v>
      </c>
      <c r="Z584" s="4">
        <v>0.87976120243657097</v>
      </c>
      <c r="AA584" s="4">
        <v>1.10397805217775</v>
      </c>
      <c r="AB584" s="4">
        <v>0.153530555513196</v>
      </c>
      <c r="AC584" s="4">
        <v>2.9220287842216299</v>
      </c>
      <c r="AD584" s="4">
        <v>1.24535064063371</v>
      </c>
      <c r="AE584" s="4">
        <v>0.87976120243657097</v>
      </c>
      <c r="AF584" s="4">
        <v>1.2575086076909401</v>
      </c>
      <c r="AG584" s="4">
        <v>5.6270504562884298</v>
      </c>
      <c r="AH584" s="4">
        <v>9.4387369018884293</v>
      </c>
      <c r="AI584" s="4">
        <v>8.7246642220222892</v>
      </c>
      <c r="AJ584" s="4">
        <v>9.7993781106146596</v>
      </c>
      <c r="AK584" s="4">
        <v>15.3413227975024</v>
      </c>
      <c r="AL584" s="4">
        <v>7.0894082090769697</v>
      </c>
      <c r="AM584" s="4">
        <v>11.6124806131876</v>
      </c>
      <c r="AN584" s="4">
        <v>22.001665011740599</v>
      </c>
      <c r="AO584" s="4">
        <v>11.0397805217775</v>
      </c>
      <c r="AP584" s="4">
        <v>9.4923169995882706</v>
      </c>
      <c r="AQ584" s="4">
        <v>6.62881654253738</v>
      </c>
      <c r="AR584" s="4">
        <v>14.0252858626407</v>
      </c>
      <c r="AS584" s="4">
        <v>8.2640725554827004</v>
      </c>
      <c r="AT584" s="4">
        <v>20.059347887768901</v>
      </c>
      <c r="AU584" s="4">
        <v>5.9440080262566104</v>
      </c>
      <c r="AV584" s="4">
        <v>23.729661744912999</v>
      </c>
      <c r="AW584" s="4">
        <v>10.2063896794544</v>
      </c>
      <c r="AX584" s="4">
        <v>4.2209595225551801</v>
      </c>
      <c r="AY584" s="4">
        <v>16.7645199277638</v>
      </c>
      <c r="AZ584" s="4">
        <v>11.6174288426585</v>
      </c>
      <c r="BA584" s="4">
        <v>13.6475384573864</v>
      </c>
      <c r="BB584" s="38">
        <v>767</v>
      </c>
    </row>
    <row r="585" spans="1:54" x14ac:dyDescent="0.3">
      <c r="A585" s="31" t="s">
        <v>31</v>
      </c>
      <c r="B585" s="5" t="s">
        <v>168</v>
      </c>
      <c r="C585" s="5" t="s">
        <v>7</v>
      </c>
      <c r="D585" s="9">
        <v>114.39922861689899</v>
      </c>
      <c r="E585" s="8">
        <v>59.843344932631098</v>
      </c>
      <c r="F585" s="8">
        <v>5.9540170286535297</v>
      </c>
      <c r="G585" s="3">
        <v>0.64190660517241405</v>
      </c>
      <c r="H585" s="4">
        <v>4.2719551105582898</v>
      </c>
      <c r="I585" s="4">
        <v>1.2838132103448301</v>
      </c>
      <c r="J585" s="4">
        <v>1.2838132103448301</v>
      </c>
      <c r="K585" s="4">
        <v>1.9257198155172399</v>
      </c>
      <c r="L585" s="4">
        <v>1.9257198155172399</v>
      </c>
      <c r="M585" s="4">
        <v>1.7043286898686401</v>
      </c>
      <c r="N585" s="4">
        <v>1.7043286898686401</v>
      </c>
      <c r="O585" s="4">
        <v>2.3462352950410499</v>
      </c>
      <c r="P585" s="4">
        <v>1.2838132103448301</v>
      </c>
      <c r="Q585" s="4">
        <v>1.2838132103448301</v>
      </c>
      <c r="R585" s="4">
        <v>0.64190660517241405</v>
      </c>
      <c r="S585" s="4">
        <v>2.3462352950410499</v>
      </c>
      <c r="T585" s="4">
        <v>0.64190660517241405</v>
      </c>
      <c r="U585" s="4">
        <v>2.7667507745648598</v>
      </c>
      <c r="V585" s="4">
        <v>1.2838132103448301</v>
      </c>
      <c r="W585" s="4">
        <v>1.2838132103448301</v>
      </c>
      <c r="X585" s="4">
        <v>1.9257198155172399</v>
      </c>
      <c r="Y585" s="4">
        <v>1.2838132103448301</v>
      </c>
      <c r="Z585" s="4">
        <v>1.2838132103448301</v>
      </c>
      <c r="AA585" s="4">
        <v>1.9257198155172399</v>
      </c>
      <c r="AB585" s="4">
        <v>0.64190660517241405</v>
      </c>
      <c r="AC585" s="4">
        <v>5.1129860696059097</v>
      </c>
      <c r="AD585" s="4">
        <v>2.3462352950410499</v>
      </c>
      <c r="AE585" s="4">
        <v>0.64190660517241405</v>
      </c>
      <c r="AF585" s="4">
        <v>1.9257198155172399</v>
      </c>
      <c r="AG585" s="4">
        <v>3.6300485053858802</v>
      </c>
      <c r="AH585" s="4">
        <v>8.4771099057963895</v>
      </c>
      <c r="AI585" s="4">
        <v>9.3181408648440094</v>
      </c>
      <c r="AJ585" s="4">
        <v>13.169580495878501</v>
      </c>
      <c r="AK585" s="4">
        <v>20.584268316978701</v>
      </c>
      <c r="AL585" s="4">
        <v>6.5959236338259402</v>
      </c>
      <c r="AM585" s="4">
        <v>13.811487101050901</v>
      </c>
      <c r="AN585" s="4">
        <v>21.0270505682759</v>
      </c>
      <c r="AO585" s="4">
        <v>11.044736326485999</v>
      </c>
      <c r="AP585" s="4">
        <v>9.3404076366173996</v>
      </c>
      <c r="AQ585" s="4">
        <v>10.203705367438401</v>
      </c>
      <c r="AR585" s="4">
        <v>16.090922080771801</v>
      </c>
      <c r="AS585" s="4">
        <v>7.4146878211001601</v>
      </c>
      <c r="AT585" s="4">
        <v>15.4935490191461</v>
      </c>
      <c r="AU585" s="4">
        <v>6.3745325081773396</v>
      </c>
      <c r="AV585" s="4">
        <v>15.249891121724101</v>
      </c>
      <c r="AW585" s="4">
        <v>11.0224695547126</v>
      </c>
      <c r="AX585" s="4">
        <v>4.8915949439573101</v>
      </c>
      <c r="AY585" s="4">
        <v>13.545562431855499</v>
      </c>
      <c r="AZ585" s="4">
        <v>10.203705367438401</v>
      </c>
      <c r="BA585" s="4">
        <v>15.9140644986699</v>
      </c>
      <c r="BB585" s="38">
        <v>192</v>
      </c>
    </row>
    <row r="586" spans="1:54" x14ac:dyDescent="0.3">
      <c r="A586" s="31" t="s">
        <v>31</v>
      </c>
      <c r="B586" s="5" t="s">
        <v>8</v>
      </c>
      <c r="C586" s="5" t="s">
        <v>168</v>
      </c>
      <c r="D586" s="9">
        <v>67.349194613197895</v>
      </c>
      <c r="E586" s="8">
        <v>79.474717929377803</v>
      </c>
      <c r="F586" s="8">
        <v>29.585242361071899</v>
      </c>
      <c r="G586" s="3">
        <v>3.03903794175638</v>
      </c>
      <c r="H586" s="4">
        <v>7.6177433472420102</v>
      </c>
      <c r="I586" s="4">
        <v>11.3555376813426</v>
      </c>
      <c r="J586" s="4">
        <v>2.3221194454423402</v>
      </c>
      <c r="K586" s="4">
        <v>4.0734377941200002</v>
      </c>
      <c r="L586" s="4">
        <v>6.0105146894258201</v>
      </c>
      <c r="M586" s="4">
        <v>5.1905740314809403</v>
      </c>
      <c r="N586" s="4">
        <v>6.1542156611996699</v>
      </c>
      <c r="O586" s="4">
        <v>10.2892058976652</v>
      </c>
      <c r="P586" s="4">
        <v>9.1568849484236594</v>
      </c>
      <c r="Q586" s="4">
        <v>3.3755302680794199</v>
      </c>
      <c r="R586" s="4">
        <v>8.0846896808316799</v>
      </c>
      <c r="S586" s="4">
        <v>8.1027422720901701</v>
      </c>
      <c r="T586" s="4">
        <v>5.5136531696303903</v>
      </c>
      <c r="U586" s="4">
        <v>7.56932905571911</v>
      </c>
      <c r="V586" s="4">
        <v>5.6177013965486502</v>
      </c>
      <c r="W586" s="4">
        <v>7.4352190190665803</v>
      </c>
      <c r="X586" s="4">
        <v>2.73470471659616</v>
      </c>
      <c r="Y586" s="4">
        <v>8.7893214970957008</v>
      </c>
      <c r="Z586" s="4">
        <v>10.3700041107821</v>
      </c>
      <c r="AA586" s="4">
        <v>9.4961439458811494</v>
      </c>
      <c r="AB586" s="4">
        <v>1.89219429108564</v>
      </c>
      <c r="AC586" s="4">
        <v>13.683073392238899</v>
      </c>
      <c r="AD586" s="4">
        <v>5.1836195747875502</v>
      </c>
      <c r="AE586" s="4">
        <v>3.0204674625852199</v>
      </c>
      <c r="AF586" s="4">
        <v>11.4625392578178</v>
      </c>
      <c r="AG586" s="4">
        <v>12.7165233756308</v>
      </c>
      <c r="AH586" s="4">
        <v>11.307064055181</v>
      </c>
      <c r="AI586" s="4">
        <v>13.5475204833768</v>
      </c>
      <c r="AJ586" s="4">
        <v>23.799889568988402</v>
      </c>
      <c r="AK586" s="4">
        <v>34.995648781675399</v>
      </c>
      <c r="AL586" s="4">
        <v>23.924648237152802</v>
      </c>
      <c r="AM586" s="4">
        <v>31.818847282857199</v>
      </c>
      <c r="AN586" s="4">
        <v>39.328148665768097</v>
      </c>
      <c r="AO586" s="4">
        <v>32.671415308519201</v>
      </c>
      <c r="AP586" s="4">
        <v>32.872236273447903</v>
      </c>
      <c r="AQ586" s="4">
        <v>14.4407299270948</v>
      </c>
      <c r="AR586" s="4">
        <v>31.8608204869155</v>
      </c>
      <c r="AS586" s="4">
        <v>18.037461379971699</v>
      </c>
      <c r="AT586" s="4">
        <v>28.896961424426198</v>
      </c>
      <c r="AU586" s="4">
        <v>16.825517305855499</v>
      </c>
      <c r="AV586" s="4">
        <v>22.728594061449499</v>
      </c>
      <c r="AW586" s="4">
        <v>23.594226237703499</v>
      </c>
      <c r="AX586" s="4">
        <v>18.111110586459102</v>
      </c>
      <c r="AY586" s="4">
        <v>22.5011698761312</v>
      </c>
      <c r="AZ586" s="4">
        <v>27.438809675795799</v>
      </c>
      <c r="BA586" s="4">
        <v>33.527198457497398</v>
      </c>
      <c r="BB586" s="38">
        <v>2918</v>
      </c>
    </row>
    <row r="587" spans="1:54" x14ac:dyDescent="0.3">
      <c r="A587" s="31" t="s">
        <v>31</v>
      </c>
      <c r="B587" s="5" t="s">
        <v>8</v>
      </c>
      <c r="C587" s="5" t="s">
        <v>1</v>
      </c>
      <c r="D587" s="9">
        <v>6.0167919799498701</v>
      </c>
      <c r="E587" s="8">
        <v>65.106450185010004</v>
      </c>
      <c r="F587" s="8">
        <v>58.883248730964503</v>
      </c>
      <c r="G587" s="3">
        <v>6.7258883248731003</v>
      </c>
      <c r="H587" s="4">
        <v>13.0710659898477</v>
      </c>
      <c r="I587" s="4">
        <v>26.395939086294401</v>
      </c>
      <c r="J587" s="4">
        <v>4.9492385786802</v>
      </c>
      <c r="K587" s="4">
        <v>8.3756345177664997</v>
      </c>
      <c r="L587" s="4">
        <v>9.2639593908629401</v>
      </c>
      <c r="M587" s="4">
        <v>10.6598984771574</v>
      </c>
      <c r="N587" s="4">
        <v>14.0862944162437</v>
      </c>
      <c r="O587" s="4">
        <v>22.9695431472081</v>
      </c>
      <c r="P587" s="4">
        <v>20.558375634517802</v>
      </c>
      <c r="Q587" s="4">
        <v>7.23350253807107</v>
      </c>
      <c r="R587" s="4">
        <v>16.497461928934001</v>
      </c>
      <c r="S587" s="4">
        <v>23.9847715736041</v>
      </c>
      <c r="T587" s="4">
        <v>11.9289340101523</v>
      </c>
      <c r="U587" s="4">
        <v>16.370558375634499</v>
      </c>
      <c r="V587" s="4">
        <v>13.959390862944201</v>
      </c>
      <c r="W587" s="4">
        <v>20.3045685279188</v>
      </c>
      <c r="X587" s="4">
        <v>6.5989847715736003</v>
      </c>
      <c r="Y587" s="4">
        <v>18.020304568527902</v>
      </c>
      <c r="Z587" s="4">
        <v>27.538071065989801</v>
      </c>
      <c r="AA587" s="4">
        <v>25.253807106599002</v>
      </c>
      <c r="AB587" s="4">
        <v>5.5837563451776697</v>
      </c>
      <c r="AC587" s="4">
        <v>24.746192893400998</v>
      </c>
      <c r="AD587" s="4">
        <v>12.944162436548201</v>
      </c>
      <c r="AE587" s="4">
        <v>8.2487309644670095</v>
      </c>
      <c r="AF587" s="4">
        <v>23.4771573604061</v>
      </c>
      <c r="AG587" s="4">
        <v>21.446700507614199</v>
      </c>
      <c r="AH587" s="4">
        <v>21.065989847715699</v>
      </c>
      <c r="AI587" s="4">
        <v>16.6243654822335</v>
      </c>
      <c r="AJ587" s="4">
        <v>36.4213197969543</v>
      </c>
      <c r="AK587" s="4">
        <v>57.994923857868002</v>
      </c>
      <c r="AL587" s="4">
        <v>46.573604060913702</v>
      </c>
      <c r="AM587" s="4">
        <v>47.715736040609102</v>
      </c>
      <c r="AN587" s="4">
        <v>59.137055837563501</v>
      </c>
      <c r="AO587" s="4">
        <v>53.045685279187801</v>
      </c>
      <c r="AP587" s="4">
        <v>60.4060913705584</v>
      </c>
      <c r="AQ587" s="4">
        <v>26.269035532994899</v>
      </c>
      <c r="AR587" s="4">
        <v>53.045685279187801</v>
      </c>
      <c r="AS587" s="4">
        <v>26.903553299492401</v>
      </c>
      <c r="AT587" s="4">
        <v>30.329949238578699</v>
      </c>
      <c r="AU587" s="4">
        <v>35.659898477157398</v>
      </c>
      <c r="AV587" s="4">
        <v>28.426395939086301</v>
      </c>
      <c r="AW587" s="4">
        <v>46.573604060913702</v>
      </c>
      <c r="AX587" s="4">
        <v>41.243654822335003</v>
      </c>
      <c r="AY587" s="4">
        <v>25.761421319797002</v>
      </c>
      <c r="AZ587" s="4">
        <v>46.319796954314697</v>
      </c>
      <c r="BA587" s="4">
        <v>58.248730964467001</v>
      </c>
      <c r="BB587" s="38">
        <v>798</v>
      </c>
    </row>
    <row r="588" spans="1:54" x14ac:dyDescent="0.3">
      <c r="A588" s="31" t="s">
        <v>31</v>
      </c>
      <c r="B588" s="5" t="s">
        <v>8</v>
      </c>
      <c r="C588" s="5" t="s">
        <v>2</v>
      </c>
      <c r="D588" s="9">
        <v>43.720074349442399</v>
      </c>
      <c r="E588" s="8">
        <v>78.031177551948502</v>
      </c>
      <c r="F588" s="8">
        <v>43.346007604562701</v>
      </c>
      <c r="G588" s="3">
        <v>3.8022813688212902</v>
      </c>
      <c r="H588" s="4">
        <v>13.6882129277567</v>
      </c>
      <c r="I588" s="4">
        <v>14.828897338402999</v>
      </c>
      <c r="J588" s="4">
        <v>1.5209125475285199</v>
      </c>
      <c r="K588" s="4">
        <v>4.5627376425855504</v>
      </c>
      <c r="L588" s="4">
        <v>10.646387832699601</v>
      </c>
      <c r="M588" s="4">
        <v>7.6045627376425902</v>
      </c>
      <c r="N588" s="4">
        <v>7.2243346007604599</v>
      </c>
      <c r="O588" s="4">
        <v>12.547528517110299</v>
      </c>
      <c r="P588" s="4">
        <v>13.307984790874499</v>
      </c>
      <c r="Q588" s="4">
        <v>5.3231939163498101</v>
      </c>
      <c r="R588" s="4">
        <v>13.6882129277567</v>
      </c>
      <c r="S588" s="4">
        <v>9.1254752851711007</v>
      </c>
      <c r="T588" s="4">
        <v>6.0836501901140698</v>
      </c>
      <c r="U588" s="4">
        <v>10.646387832699601</v>
      </c>
      <c r="V588" s="4">
        <v>6.4638783269962001</v>
      </c>
      <c r="W588" s="4">
        <v>8.3650190114068401</v>
      </c>
      <c r="X588" s="4">
        <v>3.8022813688212902</v>
      </c>
      <c r="Y588" s="4">
        <v>12.9277566539924</v>
      </c>
      <c r="Z588" s="4">
        <v>13.307984790874499</v>
      </c>
      <c r="AA588" s="4">
        <v>13.307984790874499</v>
      </c>
      <c r="AB588" s="4">
        <v>1.5209125475285199</v>
      </c>
      <c r="AC588" s="4">
        <v>18.250950570342201</v>
      </c>
      <c r="AD588" s="4">
        <v>6.4638783269962001</v>
      </c>
      <c r="AE588" s="4">
        <v>3.04182509505703</v>
      </c>
      <c r="AF588" s="4">
        <v>15.9695817490494</v>
      </c>
      <c r="AG588" s="4">
        <v>12.547528517110299</v>
      </c>
      <c r="AH588" s="4">
        <v>9.5057034220532302</v>
      </c>
      <c r="AI588" s="4">
        <v>16.349809885931599</v>
      </c>
      <c r="AJ588" s="4">
        <v>31.178707224334602</v>
      </c>
      <c r="AK588" s="4">
        <v>41.444866920152101</v>
      </c>
      <c r="AL588" s="4">
        <v>33.460076045627403</v>
      </c>
      <c r="AM588" s="4">
        <v>41.444866920152101</v>
      </c>
      <c r="AN588" s="4">
        <v>47.908745247148303</v>
      </c>
      <c r="AO588" s="4">
        <v>45.627376425855502</v>
      </c>
      <c r="AP588" s="4">
        <v>44.106463878326998</v>
      </c>
      <c r="AQ588" s="4">
        <v>17.4904942965779</v>
      </c>
      <c r="AR588" s="4">
        <v>41.064638783269999</v>
      </c>
      <c r="AS588" s="4">
        <v>23.574144486691999</v>
      </c>
      <c r="AT588" s="4">
        <v>36.882129277566499</v>
      </c>
      <c r="AU588" s="4">
        <v>20.912547528517099</v>
      </c>
      <c r="AV588" s="4">
        <v>25.095057034220499</v>
      </c>
      <c r="AW588" s="4">
        <v>26.615969581748999</v>
      </c>
      <c r="AX588" s="4">
        <v>24.7148288973384</v>
      </c>
      <c r="AY588" s="4">
        <v>26.2357414448669</v>
      </c>
      <c r="AZ588" s="4">
        <v>35.361216730038002</v>
      </c>
      <c r="BA588" s="4">
        <v>44.486692015209101</v>
      </c>
      <c r="BB588" s="38">
        <v>269</v>
      </c>
    </row>
    <row r="589" spans="1:54" x14ac:dyDescent="0.3">
      <c r="A589" s="31" t="s">
        <v>31</v>
      </c>
      <c r="B589" s="5" t="s">
        <v>8</v>
      </c>
      <c r="C589" s="5" t="s">
        <v>3</v>
      </c>
      <c r="D589" s="9">
        <v>72.844327176780993</v>
      </c>
      <c r="E589" s="8">
        <v>75.359974136546299</v>
      </c>
      <c r="F589" s="8">
        <v>25.464190981432399</v>
      </c>
      <c r="G589" s="3">
        <v>2.3872679045092799</v>
      </c>
      <c r="H589" s="4">
        <v>4.5092838196286502</v>
      </c>
      <c r="I589" s="4">
        <v>9.8143236074270597</v>
      </c>
      <c r="J589" s="4">
        <v>2.1220159151193601</v>
      </c>
      <c r="K589" s="4">
        <v>3.7135278514588901</v>
      </c>
      <c r="L589" s="4">
        <v>5.5702917771883298</v>
      </c>
      <c r="M589" s="4">
        <v>5.03978779840849</v>
      </c>
      <c r="N589" s="4">
        <v>6.1007957559681696</v>
      </c>
      <c r="O589" s="4">
        <v>10.079575596817</v>
      </c>
      <c r="P589" s="4">
        <v>7.6923076923076898</v>
      </c>
      <c r="Q589" s="4">
        <v>2.1220159151193601</v>
      </c>
      <c r="R589" s="4">
        <v>6.8965517241379297</v>
      </c>
      <c r="S589" s="4">
        <v>4.5092838196286502</v>
      </c>
      <c r="T589" s="4">
        <v>5.03978779840849</v>
      </c>
      <c r="U589" s="4">
        <v>6.3660477453580899</v>
      </c>
      <c r="V589" s="4">
        <v>5.3050397877984103</v>
      </c>
      <c r="W589" s="4">
        <v>6.3660477453580899</v>
      </c>
      <c r="X589" s="4">
        <v>1.59151193633952</v>
      </c>
      <c r="Y589" s="4">
        <v>8.2228116710875305</v>
      </c>
      <c r="Z589" s="4">
        <v>6.6312997347480103</v>
      </c>
      <c r="AA589" s="4">
        <v>5.03978779840849</v>
      </c>
      <c r="AB589" s="4">
        <v>1.8567639257294399</v>
      </c>
      <c r="AC589" s="4">
        <v>12.732095490716199</v>
      </c>
      <c r="AD589" s="4">
        <v>3.4482758620689702</v>
      </c>
      <c r="AE589" s="4">
        <v>1.8567639257294399</v>
      </c>
      <c r="AF589" s="4">
        <v>12.4668435013263</v>
      </c>
      <c r="AG589" s="4">
        <v>11.1405835543767</v>
      </c>
      <c r="AH589" s="4">
        <v>11.1405835543767</v>
      </c>
      <c r="AI589" s="4">
        <v>16.180371352785102</v>
      </c>
      <c r="AJ589" s="4">
        <v>24.137931034482801</v>
      </c>
      <c r="AK589" s="4">
        <v>35.013262599469499</v>
      </c>
      <c r="AL589" s="4">
        <v>20.689655172413801</v>
      </c>
      <c r="AM589" s="4">
        <v>32.0954907161804</v>
      </c>
      <c r="AN589" s="4">
        <v>35.543766578249297</v>
      </c>
      <c r="AO589" s="4">
        <v>31.034482758620701</v>
      </c>
      <c r="AP589" s="4">
        <v>29.973474801060998</v>
      </c>
      <c r="AQ589" s="4">
        <v>11.936339522546399</v>
      </c>
      <c r="AR589" s="4">
        <v>33.421750663129998</v>
      </c>
      <c r="AS589" s="4">
        <v>20.9549071618037</v>
      </c>
      <c r="AT589" s="4">
        <v>30.5039787798408</v>
      </c>
      <c r="AU589" s="4">
        <v>12.9973474801061</v>
      </c>
      <c r="AV589" s="4">
        <v>20.689655172413801</v>
      </c>
      <c r="AW589" s="4">
        <v>22.811671087533199</v>
      </c>
      <c r="AX589" s="4">
        <v>12.2015915119363</v>
      </c>
      <c r="AY589" s="4">
        <v>26.525198938991998</v>
      </c>
      <c r="AZ589" s="4">
        <v>28.116710875331599</v>
      </c>
      <c r="BA589" s="4">
        <v>32.625994694960198</v>
      </c>
      <c r="BB589" s="38">
        <v>379</v>
      </c>
    </row>
    <row r="590" spans="1:54" x14ac:dyDescent="0.3">
      <c r="A590" s="31" t="s">
        <v>31</v>
      </c>
      <c r="B590" s="5" t="s">
        <v>8</v>
      </c>
      <c r="C590" s="5" t="s">
        <v>4</v>
      </c>
      <c r="D590" s="9">
        <v>96.596673189823903</v>
      </c>
      <c r="E590" s="8">
        <v>67.376100730859605</v>
      </c>
      <c r="F590" s="8">
        <v>13.163064833005899</v>
      </c>
      <c r="G590" s="3">
        <v>1.57170923379175</v>
      </c>
      <c r="H590" s="4">
        <v>3.3398821218074701</v>
      </c>
      <c r="I590" s="4">
        <v>3.92927308447937</v>
      </c>
      <c r="J590" s="4">
        <v>2.16110019646365</v>
      </c>
      <c r="K590" s="4">
        <v>1.9646365422396901</v>
      </c>
      <c r="L590" s="4">
        <v>2.16110019646365</v>
      </c>
      <c r="M590" s="4">
        <v>1.57170923379175</v>
      </c>
      <c r="N590" s="4">
        <v>2.3575638506876202</v>
      </c>
      <c r="O590" s="4">
        <v>3.92927308447937</v>
      </c>
      <c r="P590" s="4">
        <v>3.1434184675835</v>
      </c>
      <c r="Q590" s="4">
        <v>1.37524557956778</v>
      </c>
      <c r="R590" s="4">
        <v>2.5540275049115899</v>
      </c>
      <c r="S590" s="4">
        <v>1.9646365422396901</v>
      </c>
      <c r="T590" s="4">
        <v>3.7328094302553998</v>
      </c>
      <c r="U590" s="4">
        <v>2.5540275049115899</v>
      </c>
      <c r="V590" s="4">
        <v>2.16110019646365</v>
      </c>
      <c r="W590" s="4">
        <v>1.7681728880157199</v>
      </c>
      <c r="X590" s="4">
        <v>0.58939096267190605</v>
      </c>
      <c r="Y590" s="4">
        <v>2.9469548133595298</v>
      </c>
      <c r="Z590" s="4">
        <v>3.92927308447937</v>
      </c>
      <c r="AA590" s="4">
        <v>3.1434184675835</v>
      </c>
      <c r="AB590" s="4">
        <v>0.58939096267190605</v>
      </c>
      <c r="AC590" s="4">
        <v>8.4479371316306509</v>
      </c>
      <c r="AD590" s="4">
        <v>1.9646365422396901</v>
      </c>
      <c r="AE590" s="4">
        <v>1.37524557956778</v>
      </c>
      <c r="AF590" s="4">
        <v>3.1434184675835</v>
      </c>
      <c r="AG590" s="4">
        <v>11.001964636542199</v>
      </c>
      <c r="AH590" s="4">
        <v>7.4656188605108103</v>
      </c>
      <c r="AI590" s="4">
        <v>10.609037328094299</v>
      </c>
      <c r="AJ590" s="4">
        <v>15.1277013752456</v>
      </c>
      <c r="AK590" s="4">
        <v>26.915520628683701</v>
      </c>
      <c r="AL590" s="4">
        <v>11.001964636542199</v>
      </c>
      <c r="AM590" s="4">
        <v>23.379174852652302</v>
      </c>
      <c r="AN590" s="4">
        <v>32.220039292730803</v>
      </c>
      <c r="AO590" s="4">
        <v>21.021611001964601</v>
      </c>
      <c r="AP590" s="4">
        <v>20.039292730844799</v>
      </c>
      <c r="AQ590" s="4">
        <v>10.216110019646401</v>
      </c>
      <c r="AR590" s="4">
        <v>19.842829076620799</v>
      </c>
      <c r="AS590" s="4">
        <v>11.1984282907662</v>
      </c>
      <c r="AT590" s="4">
        <v>25.9332023575639</v>
      </c>
      <c r="AU590" s="4">
        <v>9.2337917485265208</v>
      </c>
      <c r="AV590" s="4">
        <v>21.6110019646365</v>
      </c>
      <c r="AW590" s="4">
        <v>14.538310412573701</v>
      </c>
      <c r="AX590" s="4">
        <v>8.0550098231827096</v>
      </c>
      <c r="AY590" s="4">
        <v>20.628683693516699</v>
      </c>
      <c r="AZ590" s="4">
        <v>16.110019646365402</v>
      </c>
      <c r="BA590" s="4">
        <v>19.842829076620799</v>
      </c>
      <c r="BB590" s="38">
        <v>511</v>
      </c>
    </row>
    <row r="591" spans="1:54" x14ac:dyDescent="0.3">
      <c r="A591" s="31" t="s">
        <v>31</v>
      </c>
      <c r="B591" s="5" t="s">
        <v>8</v>
      </c>
      <c r="C591" s="5" t="s">
        <v>5</v>
      </c>
      <c r="D591" s="9">
        <v>111.832645403377</v>
      </c>
      <c r="E591" s="8">
        <v>59.5731677496929</v>
      </c>
      <c r="F591" s="8">
        <v>8.4745762711864394</v>
      </c>
      <c r="G591" s="3">
        <v>0.94161958568738202</v>
      </c>
      <c r="H591" s="4">
        <v>1.3182674199623401</v>
      </c>
      <c r="I591" s="4">
        <v>3.2015065913370999</v>
      </c>
      <c r="J591" s="4">
        <v>0.56497175141242895</v>
      </c>
      <c r="K591" s="4">
        <v>1.5065913370998101</v>
      </c>
      <c r="L591" s="4">
        <v>1.3182674199623401</v>
      </c>
      <c r="M591" s="4">
        <v>0.94161958568738202</v>
      </c>
      <c r="N591" s="4">
        <v>1.6949152542372901</v>
      </c>
      <c r="O591" s="4">
        <v>2.4482109227871902</v>
      </c>
      <c r="P591" s="4">
        <v>1.5065913370998101</v>
      </c>
      <c r="Q591" s="4">
        <v>0.37664783427495302</v>
      </c>
      <c r="R591" s="4">
        <v>0.75329566854990604</v>
      </c>
      <c r="S591" s="4">
        <v>0.75329566854990604</v>
      </c>
      <c r="T591" s="4">
        <v>1.5065913370998101</v>
      </c>
      <c r="U591" s="4">
        <v>1.88323917137476</v>
      </c>
      <c r="V591" s="4">
        <v>0.56497175141242895</v>
      </c>
      <c r="W591" s="4">
        <v>1.3182674199623401</v>
      </c>
      <c r="X591" s="4">
        <v>0.56497175141242895</v>
      </c>
      <c r="Y591" s="4">
        <v>1.88323917137476</v>
      </c>
      <c r="Z591" s="4">
        <v>1.5065913370998101</v>
      </c>
      <c r="AA591" s="4">
        <v>0.75329566854990604</v>
      </c>
      <c r="AB591" s="4">
        <v>0</v>
      </c>
      <c r="AC591" s="4">
        <v>5.0847457627118597</v>
      </c>
      <c r="AD591" s="4">
        <v>1.1299435028248599</v>
      </c>
      <c r="AE591" s="4">
        <v>0.75329566854990604</v>
      </c>
      <c r="AF591" s="4">
        <v>2.4482109227871902</v>
      </c>
      <c r="AG591" s="4">
        <v>9.2278719397363496</v>
      </c>
      <c r="AH591" s="4">
        <v>8.0979284369114897</v>
      </c>
      <c r="AI591" s="4">
        <v>7.9096045197740104</v>
      </c>
      <c r="AJ591" s="4">
        <v>12.0527306967985</v>
      </c>
      <c r="AK591" s="4">
        <v>15.630885122410501</v>
      </c>
      <c r="AL591" s="4">
        <v>9.0395480225988702</v>
      </c>
      <c r="AM591" s="4">
        <v>15.442561205273099</v>
      </c>
      <c r="AN591" s="4">
        <v>22.2222222222222</v>
      </c>
      <c r="AO591" s="4">
        <v>12.9943502824859</v>
      </c>
      <c r="AP591" s="4">
        <v>12.8060263653484</v>
      </c>
      <c r="AQ591" s="4">
        <v>5.8380414312617699</v>
      </c>
      <c r="AR591" s="4">
        <v>12.9943502824859</v>
      </c>
      <c r="AS591" s="4">
        <v>8.2862523540489601</v>
      </c>
      <c r="AT591" s="4">
        <v>20.715630885122401</v>
      </c>
      <c r="AU591" s="4">
        <v>6.9679849340866298</v>
      </c>
      <c r="AV591" s="4">
        <v>17.7024482109228</v>
      </c>
      <c r="AW591" s="4">
        <v>8.8512241054613892</v>
      </c>
      <c r="AX591" s="4">
        <v>5.2730696798493399</v>
      </c>
      <c r="AY591" s="4">
        <v>13.9359698681733</v>
      </c>
      <c r="AZ591" s="4">
        <v>11.4877589453861</v>
      </c>
      <c r="BA591" s="4">
        <v>12.4293785310734</v>
      </c>
      <c r="BB591" s="38">
        <v>533</v>
      </c>
    </row>
    <row r="592" spans="1:54" x14ac:dyDescent="0.3">
      <c r="A592" s="31" t="s">
        <v>31</v>
      </c>
      <c r="B592" s="5" t="s">
        <v>8</v>
      </c>
      <c r="C592" s="5" t="s">
        <v>6</v>
      </c>
      <c r="D592" s="9">
        <v>116.152785923754</v>
      </c>
      <c r="E592" s="8">
        <v>60.679453103835002</v>
      </c>
      <c r="F592" s="8">
        <v>7.0381231671554296</v>
      </c>
      <c r="G592" s="3">
        <v>0.87976539589442804</v>
      </c>
      <c r="H592" s="4">
        <v>2.3460410557184801</v>
      </c>
      <c r="I592" s="4">
        <v>1.7595307917888601</v>
      </c>
      <c r="J592" s="4">
        <v>2.0527859237536701</v>
      </c>
      <c r="K592" s="4">
        <v>1.7595307917888601</v>
      </c>
      <c r="L592" s="4">
        <v>1.4662756598240501</v>
      </c>
      <c r="M592" s="4">
        <v>0.58651026392961902</v>
      </c>
      <c r="N592" s="4">
        <v>0.87976539589442804</v>
      </c>
      <c r="O592" s="4">
        <v>2.6392961876832799</v>
      </c>
      <c r="P592" s="4">
        <v>0.87976539589442804</v>
      </c>
      <c r="Q592" s="4">
        <v>0.58651026392961902</v>
      </c>
      <c r="R592" s="4">
        <v>0.29325513196480901</v>
      </c>
      <c r="S592" s="4">
        <v>2.9325513196480899</v>
      </c>
      <c r="T592" s="4">
        <v>2.0527859237536701</v>
      </c>
      <c r="U592" s="4">
        <v>1.4662756598240501</v>
      </c>
      <c r="V592" s="4">
        <v>0.58651026392961902</v>
      </c>
      <c r="W592" s="4">
        <v>0.58651026392961902</v>
      </c>
      <c r="X592" s="4">
        <v>0.29325513196480901</v>
      </c>
      <c r="Y592" s="4">
        <v>1.7595307917888601</v>
      </c>
      <c r="Z592" s="4">
        <v>1.4662756598240501</v>
      </c>
      <c r="AA592" s="4">
        <v>1.4662756598240501</v>
      </c>
      <c r="AB592" s="4">
        <v>0.29325513196480901</v>
      </c>
      <c r="AC592" s="4">
        <v>3.2258064516128999</v>
      </c>
      <c r="AD592" s="4">
        <v>0.87976539589442804</v>
      </c>
      <c r="AE592" s="4">
        <v>1.4662756598240501</v>
      </c>
      <c r="AF592" s="4">
        <v>1.7595307917888601</v>
      </c>
      <c r="AG592" s="4">
        <v>9.67741935483871</v>
      </c>
      <c r="AH592" s="4">
        <v>9.67741935483871</v>
      </c>
      <c r="AI592" s="4">
        <v>9.3841642228739008</v>
      </c>
      <c r="AJ592" s="4">
        <v>11.4369501466276</v>
      </c>
      <c r="AK592" s="4">
        <v>14.956011730205301</v>
      </c>
      <c r="AL592" s="4">
        <v>7.3313782991202299</v>
      </c>
      <c r="AM592" s="4">
        <v>15.5425219941349</v>
      </c>
      <c r="AN592" s="4">
        <v>26.3929618768328</v>
      </c>
      <c r="AO592" s="4">
        <v>14.662756598240501</v>
      </c>
      <c r="AP592" s="4">
        <v>10.8504398826979</v>
      </c>
      <c r="AQ592" s="4">
        <v>6.4516129032258096</v>
      </c>
      <c r="AR592" s="4">
        <v>14.3695014662757</v>
      </c>
      <c r="AS592" s="4">
        <v>8.5043988269794699</v>
      </c>
      <c r="AT592" s="4">
        <v>23.753665689149599</v>
      </c>
      <c r="AU592" s="4">
        <v>5.5718475073313796</v>
      </c>
      <c r="AV592" s="4">
        <v>24.3401759530792</v>
      </c>
      <c r="AW592" s="4">
        <v>11.1436950146628</v>
      </c>
      <c r="AX592" s="4">
        <v>5.2785923753665704</v>
      </c>
      <c r="AY592" s="4">
        <v>17.888563049853399</v>
      </c>
      <c r="AZ592" s="4">
        <v>13.1964809384164</v>
      </c>
      <c r="BA592" s="4">
        <v>14.0762463343109</v>
      </c>
      <c r="BB592" s="38">
        <v>341</v>
      </c>
    </row>
    <row r="593" spans="1:54" x14ac:dyDescent="0.3">
      <c r="A593" s="31" t="s">
        <v>31</v>
      </c>
      <c r="B593" s="5" t="s">
        <v>8</v>
      </c>
      <c r="C593" s="5" t="s">
        <v>7</v>
      </c>
      <c r="D593" s="9">
        <v>115.97011494252899</v>
      </c>
      <c r="E593" s="8">
        <v>63.127696562146497</v>
      </c>
      <c r="F593" s="8">
        <v>6.8965517241379297</v>
      </c>
      <c r="G593" s="3">
        <v>1.14942528735632</v>
      </c>
      <c r="H593" s="4">
        <v>6.8965517241379297</v>
      </c>
      <c r="I593" s="4">
        <v>2.29885057471264</v>
      </c>
      <c r="J593" s="4">
        <v>2.29885057471264</v>
      </c>
      <c r="K593" s="4">
        <v>3.4482758620689702</v>
      </c>
      <c r="L593" s="4">
        <v>3.4482758620689702</v>
      </c>
      <c r="M593" s="4">
        <v>2.29885057471264</v>
      </c>
      <c r="N593" s="4">
        <v>2.29885057471264</v>
      </c>
      <c r="O593" s="4">
        <v>3.4482758620689702</v>
      </c>
      <c r="P593" s="4">
        <v>2.29885057471264</v>
      </c>
      <c r="Q593" s="4">
        <v>2.29885057471264</v>
      </c>
      <c r="R593" s="4">
        <v>1.14942528735632</v>
      </c>
      <c r="S593" s="4">
        <v>3.4482758620689702</v>
      </c>
      <c r="T593" s="4">
        <v>1.14942528735632</v>
      </c>
      <c r="U593" s="4">
        <v>3.4482758620689702</v>
      </c>
      <c r="V593" s="4">
        <v>2.29885057471264</v>
      </c>
      <c r="W593" s="4">
        <v>2.29885057471264</v>
      </c>
      <c r="X593" s="4">
        <v>3.4482758620689702</v>
      </c>
      <c r="Y593" s="4">
        <v>2.29885057471264</v>
      </c>
      <c r="Z593" s="4">
        <v>2.29885057471264</v>
      </c>
      <c r="AA593" s="4">
        <v>3.4482758620689702</v>
      </c>
      <c r="AB593" s="4">
        <v>1.14942528735632</v>
      </c>
      <c r="AC593" s="4">
        <v>6.8965517241379297</v>
      </c>
      <c r="AD593" s="4">
        <v>3.4482758620689702</v>
      </c>
      <c r="AE593" s="4">
        <v>1.14942528735632</v>
      </c>
      <c r="AF593" s="4">
        <v>3.4482758620689702</v>
      </c>
      <c r="AG593" s="4">
        <v>5.7471264367816097</v>
      </c>
      <c r="AH593" s="4">
        <v>6.8965517241379297</v>
      </c>
      <c r="AI593" s="4">
        <v>6.8965517241379297</v>
      </c>
      <c r="AJ593" s="4">
        <v>13.7931034482759</v>
      </c>
      <c r="AK593" s="4">
        <v>19.540229885057499</v>
      </c>
      <c r="AL593" s="4">
        <v>8.0459770114942497</v>
      </c>
      <c r="AM593" s="4">
        <v>14.9425287356322</v>
      </c>
      <c r="AN593" s="4">
        <v>21.839080459770098</v>
      </c>
      <c r="AO593" s="4">
        <v>11.4942528735632</v>
      </c>
      <c r="AP593" s="4">
        <v>9.1954022988505706</v>
      </c>
      <c r="AQ593" s="4">
        <v>11.4942528735632</v>
      </c>
      <c r="AR593" s="4">
        <v>11.4942528735632</v>
      </c>
      <c r="AS593" s="4">
        <v>5.7471264367816097</v>
      </c>
      <c r="AT593" s="4">
        <v>14.9425287356322</v>
      </c>
      <c r="AU593" s="4">
        <v>6.8965517241379297</v>
      </c>
      <c r="AV593" s="4">
        <v>11.4942528735632</v>
      </c>
      <c r="AW593" s="4">
        <v>9.1954022988505706</v>
      </c>
      <c r="AX593" s="4">
        <v>5.7471264367816097</v>
      </c>
      <c r="AY593" s="4">
        <v>9.1954022988505706</v>
      </c>
      <c r="AZ593" s="4">
        <v>11.4942528735632</v>
      </c>
      <c r="BA593" s="4">
        <v>14.9425287356322</v>
      </c>
      <c r="BB593" s="38">
        <v>87</v>
      </c>
    </row>
    <row r="594" spans="1:54" x14ac:dyDescent="0.3">
      <c r="A594" s="31" t="s">
        <v>31</v>
      </c>
      <c r="B594" s="5" t="s">
        <v>9</v>
      </c>
      <c r="C594" s="5" t="s">
        <v>168</v>
      </c>
      <c r="D594" s="9">
        <v>80.697604770363995</v>
      </c>
      <c r="E594" s="8">
        <v>74.790981953635196</v>
      </c>
      <c r="F594" s="8">
        <v>21.221054384190101</v>
      </c>
      <c r="G594" s="3">
        <v>2.2683437717786399</v>
      </c>
      <c r="H594" s="4">
        <v>6.0816535536300496</v>
      </c>
      <c r="I594" s="4">
        <v>5.68798165121507</v>
      </c>
      <c r="J594" s="4">
        <v>2.4744869285583002</v>
      </c>
      <c r="K594" s="4">
        <v>3.4516842090335702</v>
      </c>
      <c r="L594" s="4">
        <v>3.8119547491945598</v>
      </c>
      <c r="M594" s="4">
        <v>3.9900345704755602</v>
      </c>
      <c r="N594" s="4">
        <v>4.8379080161394601</v>
      </c>
      <c r="O594" s="4">
        <v>6.39866807517895</v>
      </c>
      <c r="P594" s="4">
        <v>6.9028488527954304</v>
      </c>
      <c r="Q594" s="4">
        <v>3.77208514207185</v>
      </c>
      <c r="R594" s="4">
        <v>5.3858629156370199</v>
      </c>
      <c r="S594" s="4">
        <v>5.96105097134964</v>
      </c>
      <c r="T594" s="4">
        <v>3.3769058138470101</v>
      </c>
      <c r="U594" s="4">
        <v>7.0328602933080901</v>
      </c>
      <c r="V594" s="4">
        <v>4.8866829053268699</v>
      </c>
      <c r="W594" s="4">
        <v>7.5412574335285196</v>
      </c>
      <c r="X594" s="4">
        <v>1.97209233435537</v>
      </c>
      <c r="Y594" s="4">
        <v>5.9899055835226003</v>
      </c>
      <c r="Z594" s="4">
        <v>6.9771397436862799</v>
      </c>
      <c r="AA594" s="4">
        <v>7.1319813164541204</v>
      </c>
      <c r="AB594" s="4">
        <v>1.9808804500791799</v>
      </c>
      <c r="AC594" s="4">
        <v>10.633482305675599</v>
      </c>
      <c r="AD594" s="4">
        <v>4.9425326803683296</v>
      </c>
      <c r="AE594" s="4">
        <v>3.5168365972979698</v>
      </c>
      <c r="AF594" s="4">
        <v>7.5182669110967204</v>
      </c>
      <c r="AG594" s="4">
        <v>9.0444508068929803</v>
      </c>
      <c r="AH594" s="4">
        <v>19.653891981428501</v>
      </c>
      <c r="AI594" s="4">
        <v>12.929775014974799</v>
      </c>
      <c r="AJ594" s="4">
        <v>20.353321789384299</v>
      </c>
      <c r="AK594" s="4">
        <v>30.0199303228666</v>
      </c>
      <c r="AL594" s="4">
        <v>20.174278654295598</v>
      </c>
      <c r="AM594" s="4">
        <v>19.6030465430505</v>
      </c>
      <c r="AN594" s="4">
        <v>31.592485385696801</v>
      </c>
      <c r="AO594" s="4">
        <v>23.1388544259149</v>
      </c>
      <c r="AP594" s="4">
        <v>25.752671143084701</v>
      </c>
      <c r="AQ594" s="4">
        <v>10.992839686690999</v>
      </c>
      <c r="AR594" s="4">
        <v>24.915978013503601</v>
      </c>
      <c r="AS594" s="4">
        <v>13.1603357340993</v>
      </c>
      <c r="AT594" s="4">
        <v>18.200980835465099</v>
      </c>
      <c r="AU594" s="4">
        <v>15.4592810152993</v>
      </c>
      <c r="AV594" s="4">
        <v>21.085059580357299</v>
      </c>
      <c r="AW594" s="4">
        <v>22.8792626871045</v>
      </c>
      <c r="AX594" s="4">
        <v>13.9672982835593</v>
      </c>
      <c r="AY594" s="4">
        <v>15.8707847231148</v>
      </c>
      <c r="AZ594" s="4">
        <v>21.736650551946699</v>
      </c>
      <c r="BA594" s="4">
        <v>28.8251262140584</v>
      </c>
      <c r="BB594" s="38">
        <v>2308</v>
      </c>
    </row>
    <row r="595" spans="1:54" x14ac:dyDescent="0.3">
      <c r="A595" s="31" t="s">
        <v>31</v>
      </c>
      <c r="B595" s="5" t="s">
        <v>9</v>
      </c>
      <c r="C595" s="5" t="s">
        <v>1</v>
      </c>
      <c r="D595" s="9">
        <v>38.0024154589372</v>
      </c>
      <c r="E595" s="8">
        <v>71.747026287340802</v>
      </c>
      <c r="F595" s="8">
        <v>40</v>
      </c>
      <c r="G595" s="3">
        <v>3.7037037037037002</v>
      </c>
      <c r="H595" s="4">
        <v>7.9012345679012297</v>
      </c>
      <c r="I595" s="4">
        <v>13.580246913580201</v>
      </c>
      <c r="J595" s="4">
        <v>3.9506172839506202</v>
      </c>
      <c r="K595" s="4">
        <v>5.67901234567901</v>
      </c>
      <c r="L595" s="4">
        <v>8.1481481481481506</v>
      </c>
      <c r="M595" s="4">
        <v>6.9135802469135799</v>
      </c>
      <c r="N595" s="4">
        <v>10.617283950617299</v>
      </c>
      <c r="O595" s="4">
        <v>13.827160493827201</v>
      </c>
      <c r="P595" s="4">
        <v>11.358024691358001</v>
      </c>
      <c r="Q595" s="4">
        <v>6.9135802469135799</v>
      </c>
      <c r="R595" s="4">
        <v>13.0864197530864</v>
      </c>
      <c r="S595" s="4">
        <v>14.814814814814801</v>
      </c>
      <c r="T595" s="4">
        <v>7.9012345679012297</v>
      </c>
      <c r="U595" s="4">
        <v>14.814814814814801</v>
      </c>
      <c r="V595" s="4">
        <v>9.3827160493827204</v>
      </c>
      <c r="W595" s="4">
        <v>13.0864197530864</v>
      </c>
      <c r="X595" s="4">
        <v>3.4567901234567899</v>
      </c>
      <c r="Y595" s="4">
        <v>11.851851851851899</v>
      </c>
      <c r="Z595" s="4">
        <v>19.7530864197531</v>
      </c>
      <c r="AA595" s="4">
        <v>17.037037037036999</v>
      </c>
      <c r="AB595" s="4">
        <v>3.4567901234567899</v>
      </c>
      <c r="AC595" s="4">
        <v>20.987654320987701</v>
      </c>
      <c r="AD595" s="4">
        <v>12.3456790123457</v>
      </c>
      <c r="AE595" s="4">
        <v>6.9135802469135799</v>
      </c>
      <c r="AF595" s="4">
        <v>11.1111111111111</v>
      </c>
      <c r="AG595" s="4">
        <v>18.518518518518501</v>
      </c>
      <c r="AH595" s="4">
        <v>29.382716049382701</v>
      </c>
      <c r="AI595" s="4">
        <v>14.814814814814801</v>
      </c>
      <c r="AJ595" s="4">
        <v>28.148148148148099</v>
      </c>
      <c r="AK595" s="4">
        <v>43.209876543209901</v>
      </c>
      <c r="AL595" s="4">
        <v>34.074074074074097</v>
      </c>
      <c r="AM595" s="4">
        <v>28.395061728395099</v>
      </c>
      <c r="AN595" s="4">
        <v>42.469135802469097</v>
      </c>
      <c r="AO595" s="4">
        <v>36.049382716049401</v>
      </c>
      <c r="AP595" s="4">
        <v>47.654320987654302</v>
      </c>
      <c r="AQ595" s="4">
        <v>15.3086419753086</v>
      </c>
      <c r="AR595" s="4">
        <v>35.802469135802497</v>
      </c>
      <c r="AS595" s="4">
        <v>15.8024691358025</v>
      </c>
      <c r="AT595" s="4">
        <v>14.814814814814801</v>
      </c>
      <c r="AU595" s="4">
        <v>24.938271604938301</v>
      </c>
      <c r="AV595" s="4">
        <v>25.925925925925899</v>
      </c>
      <c r="AW595" s="4">
        <v>40.493827160493801</v>
      </c>
      <c r="AX595" s="4">
        <v>26.6666666666667</v>
      </c>
      <c r="AY595" s="4">
        <v>16.049382716049401</v>
      </c>
      <c r="AZ595" s="4">
        <v>33.827160493827201</v>
      </c>
      <c r="BA595" s="4">
        <v>49.382716049382701</v>
      </c>
      <c r="BB595" s="38">
        <v>414</v>
      </c>
    </row>
    <row r="596" spans="1:54" x14ac:dyDescent="0.3">
      <c r="A596" s="31" t="s">
        <v>31</v>
      </c>
      <c r="B596" s="5" t="s">
        <v>9</v>
      </c>
      <c r="C596" s="5" t="s">
        <v>2</v>
      </c>
      <c r="D596" s="9">
        <v>64.522727272727295</v>
      </c>
      <c r="E596" s="8">
        <v>76.576585205033098</v>
      </c>
      <c r="F596" s="8">
        <v>26.712328767123299</v>
      </c>
      <c r="G596" s="3">
        <v>4.7945205479452104</v>
      </c>
      <c r="H596" s="4">
        <v>12.328767123287699</v>
      </c>
      <c r="I596" s="4">
        <v>6.1643835616438398</v>
      </c>
      <c r="J596" s="4">
        <v>5.4794520547945202</v>
      </c>
      <c r="K596" s="4">
        <v>7.5342465753424701</v>
      </c>
      <c r="L596" s="4">
        <v>6.1643835616438398</v>
      </c>
      <c r="M596" s="4">
        <v>7.5342465753424701</v>
      </c>
      <c r="N596" s="4">
        <v>7.5342465753424701</v>
      </c>
      <c r="O596" s="4">
        <v>9.5890410958904102</v>
      </c>
      <c r="P596" s="4">
        <v>13.013698630137</v>
      </c>
      <c r="Q596" s="4">
        <v>6.8493150684931496</v>
      </c>
      <c r="R596" s="4">
        <v>6.8493150684931496</v>
      </c>
      <c r="S596" s="4">
        <v>7.5342465753424701</v>
      </c>
      <c r="T596" s="4">
        <v>3.4246575342465801</v>
      </c>
      <c r="U596" s="4">
        <v>10.2739726027397</v>
      </c>
      <c r="V596" s="4">
        <v>8.2191780821917799</v>
      </c>
      <c r="W596" s="4">
        <v>12.328767123287699</v>
      </c>
      <c r="X596" s="4">
        <v>3.4246575342465801</v>
      </c>
      <c r="Y596" s="4">
        <v>8.9041095890411004</v>
      </c>
      <c r="Z596" s="4">
        <v>8.2191780821917799</v>
      </c>
      <c r="AA596" s="4">
        <v>10.958904109589</v>
      </c>
      <c r="AB596" s="4">
        <v>3.4246575342465801</v>
      </c>
      <c r="AC596" s="4">
        <v>15.7534246575342</v>
      </c>
      <c r="AD596" s="4">
        <v>5.4794520547945202</v>
      </c>
      <c r="AE596" s="4">
        <v>6.8493150684931496</v>
      </c>
      <c r="AF596" s="4">
        <v>13.013698630137</v>
      </c>
      <c r="AG596" s="4">
        <v>13.698630136986299</v>
      </c>
      <c r="AH596" s="4">
        <v>23.287671232876701</v>
      </c>
      <c r="AI596" s="4">
        <v>14.3835616438356</v>
      </c>
      <c r="AJ596" s="4">
        <v>23.972602739726</v>
      </c>
      <c r="AK596" s="4">
        <v>38.356164383561598</v>
      </c>
      <c r="AL596" s="4">
        <v>26.712328767123299</v>
      </c>
      <c r="AM596" s="4">
        <v>25.342465753424701</v>
      </c>
      <c r="AN596" s="4">
        <v>38.356164383561598</v>
      </c>
      <c r="AO596" s="4">
        <v>31.5068493150685</v>
      </c>
      <c r="AP596" s="4">
        <v>31.5068493150685</v>
      </c>
      <c r="AQ596" s="4">
        <v>13.013698630137</v>
      </c>
      <c r="AR596" s="4">
        <v>26.712328767123299</v>
      </c>
      <c r="AS596" s="4">
        <v>15.7534246575342</v>
      </c>
      <c r="AT596" s="4">
        <v>21.2328767123288</v>
      </c>
      <c r="AU596" s="4">
        <v>19.863013698630098</v>
      </c>
      <c r="AV596" s="4">
        <v>21.2328767123288</v>
      </c>
      <c r="AW596" s="4">
        <v>28.082191780821901</v>
      </c>
      <c r="AX596" s="4">
        <v>18.4931506849315</v>
      </c>
      <c r="AY596" s="4">
        <v>15.068493150684899</v>
      </c>
      <c r="AZ596" s="4">
        <v>26.712328767123299</v>
      </c>
      <c r="BA596" s="4">
        <v>31.5068493150685</v>
      </c>
      <c r="BB596" s="38">
        <v>154</v>
      </c>
    </row>
    <row r="597" spans="1:54" x14ac:dyDescent="0.3">
      <c r="A597" s="31" t="s">
        <v>31</v>
      </c>
      <c r="B597" s="5" t="s">
        <v>9</v>
      </c>
      <c r="C597" s="5" t="s">
        <v>3</v>
      </c>
      <c r="D597" s="9">
        <v>89.651152073732703</v>
      </c>
      <c r="E597" s="8">
        <v>72.517803759439005</v>
      </c>
      <c r="F597" s="8">
        <v>18.867924528301899</v>
      </c>
      <c r="G597" s="3">
        <v>0.94339622641509402</v>
      </c>
      <c r="H597" s="4">
        <v>3.3018867924528301</v>
      </c>
      <c r="I597" s="4">
        <v>3.7735849056603801</v>
      </c>
      <c r="J597" s="4">
        <v>0.47169811320754701</v>
      </c>
      <c r="K597" s="4">
        <v>0.94339622641509402</v>
      </c>
      <c r="L597" s="4">
        <v>1.4150943396226401</v>
      </c>
      <c r="M597" s="4">
        <v>2.8301886792452802</v>
      </c>
      <c r="N597" s="4">
        <v>2.35849056603774</v>
      </c>
      <c r="O597" s="4">
        <v>3.3018867924528301</v>
      </c>
      <c r="P597" s="4">
        <v>5.1886792452830202</v>
      </c>
      <c r="Q597" s="4">
        <v>2.35849056603774</v>
      </c>
      <c r="R597" s="4">
        <v>4.2452830188679203</v>
      </c>
      <c r="S597" s="4">
        <v>3.7735849056603801</v>
      </c>
      <c r="T597" s="4">
        <v>4.2452830188679203</v>
      </c>
      <c r="U597" s="4">
        <v>4.7169811320754702</v>
      </c>
      <c r="V597" s="4">
        <v>2.35849056603774</v>
      </c>
      <c r="W597" s="4">
        <v>6.1320754716981103</v>
      </c>
      <c r="X597" s="4">
        <v>1.4150943396226401</v>
      </c>
      <c r="Y597" s="4">
        <v>4.7169811320754702</v>
      </c>
      <c r="Z597" s="4">
        <v>3.7735849056603801</v>
      </c>
      <c r="AA597" s="4">
        <v>3.7735849056603801</v>
      </c>
      <c r="AB597" s="4">
        <v>1.88679245283019</v>
      </c>
      <c r="AC597" s="4">
        <v>7.0754716981132102</v>
      </c>
      <c r="AD597" s="4">
        <v>3.7735849056603801</v>
      </c>
      <c r="AE597" s="4">
        <v>1.88679245283019</v>
      </c>
      <c r="AF597" s="4">
        <v>7.5471698113207504</v>
      </c>
      <c r="AG597" s="4">
        <v>6.1320754716981103</v>
      </c>
      <c r="AH597" s="4">
        <v>17.924528301886799</v>
      </c>
      <c r="AI597" s="4">
        <v>14.150943396226401</v>
      </c>
      <c r="AJ597" s="4">
        <v>20.2830188679245</v>
      </c>
      <c r="AK597" s="4">
        <v>25.9433962264151</v>
      </c>
      <c r="AL597" s="4">
        <v>19.339622641509401</v>
      </c>
      <c r="AM597" s="4">
        <v>16.5094339622642</v>
      </c>
      <c r="AN597" s="4">
        <v>30.188679245283002</v>
      </c>
      <c r="AO597" s="4">
        <v>21.2264150943396</v>
      </c>
      <c r="AP597" s="4">
        <v>21.2264150943396</v>
      </c>
      <c r="AQ597" s="4">
        <v>9.9056603773584904</v>
      </c>
      <c r="AR597" s="4">
        <v>25</v>
      </c>
      <c r="AS597" s="4">
        <v>11.320754716981099</v>
      </c>
      <c r="AT597" s="4">
        <v>18.396226415094301</v>
      </c>
      <c r="AU597" s="4">
        <v>12.264150943396199</v>
      </c>
      <c r="AV597" s="4">
        <v>18.867924528301899</v>
      </c>
      <c r="AW597" s="4">
        <v>18.396226415094301</v>
      </c>
      <c r="AX597" s="4">
        <v>10.377358490565999</v>
      </c>
      <c r="AY597" s="4">
        <v>19.339622641509401</v>
      </c>
      <c r="AZ597" s="4">
        <v>20.2830188679245</v>
      </c>
      <c r="BA597" s="4">
        <v>25.471698113207498</v>
      </c>
      <c r="BB597" s="38">
        <v>217</v>
      </c>
    </row>
    <row r="598" spans="1:54" x14ac:dyDescent="0.3">
      <c r="A598" s="31" t="s">
        <v>31</v>
      </c>
      <c r="B598" s="5" t="s">
        <v>9</v>
      </c>
      <c r="C598" s="5" t="s">
        <v>4</v>
      </c>
      <c r="D598" s="9">
        <v>98.468144044321306</v>
      </c>
      <c r="E598" s="8">
        <v>67.895305918101002</v>
      </c>
      <c r="F598" s="8">
        <v>13.3333333333333</v>
      </c>
      <c r="G598" s="3">
        <v>0.83333333333333304</v>
      </c>
      <c r="H598" s="4">
        <v>3.3333333333333299</v>
      </c>
      <c r="I598" s="4">
        <v>4.7222222222222197</v>
      </c>
      <c r="J598" s="4">
        <v>1.3888888888888899</v>
      </c>
      <c r="K598" s="4">
        <v>1.1111111111111101</v>
      </c>
      <c r="L598" s="4">
        <v>1.94444444444444</v>
      </c>
      <c r="M598" s="4">
        <v>0.55555555555555602</v>
      </c>
      <c r="N598" s="4">
        <v>1.6666666666666701</v>
      </c>
      <c r="O598" s="4">
        <v>2.7777777777777799</v>
      </c>
      <c r="P598" s="4">
        <v>2.2222222222222201</v>
      </c>
      <c r="Q598" s="4">
        <v>1.3888888888888899</v>
      </c>
      <c r="R598" s="4">
        <v>1.94444444444444</v>
      </c>
      <c r="S598" s="4">
        <v>2.5</v>
      </c>
      <c r="T598" s="4">
        <v>0.27777777777777801</v>
      </c>
      <c r="U598" s="4">
        <v>3.3333333333333299</v>
      </c>
      <c r="V598" s="4">
        <v>2.5</v>
      </c>
      <c r="W598" s="4">
        <v>3.3333333333333299</v>
      </c>
      <c r="X598" s="4">
        <v>0.55555555555555602</v>
      </c>
      <c r="Y598" s="4">
        <v>2.2222222222222201</v>
      </c>
      <c r="Z598" s="4">
        <v>1.94444444444444</v>
      </c>
      <c r="AA598" s="4">
        <v>1.6666666666666701</v>
      </c>
      <c r="AB598" s="4">
        <v>0</v>
      </c>
      <c r="AC598" s="4">
        <v>4.7222222222222197</v>
      </c>
      <c r="AD598" s="4">
        <v>1.6666666666666701</v>
      </c>
      <c r="AE598" s="4">
        <v>0.55555555555555602</v>
      </c>
      <c r="AF598" s="4">
        <v>3.0555555555555598</v>
      </c>
      <c r="AG598" s="4">
        <v>3.3333333333333299</v>
      </c>
      <c r="AH598" s="4">
        <v>16.6666666666667</v>
      </c>
      <c r="AI598" s="4">
        <v>11.1111111111111</v>
      </c>
      <c r="AJ598" s="4">
        <v>16.9444444444444</v>
      </c>
      <c r="AK598" s="4">
        <v>22.5</v>
      </c>
      <c r="AL598" s="4">
        <v>11.9444444444444</v>
      </c>
      <c r="AM598" s="4">
        <v>16.1111111111111</v>
      </c>
      <c r="AN598" s="4">
        <v>25.5555555555556</v>
      </c>
      <c r="AO598" s="4">
        <v>15.2777777777778</v>
      </c>
      <c r="AP598" s="4">
        <v>17.7777777777778</v>
      </c>
      <c r="AQ598" s="4">
        <v>9.1666666666666696</v>
      </c>
      <c r="AR598" s="4">
        <v>21.6666666666667</v>
      </c>
      <c r="AS598" s="4">
        <v>12.2222222222222</v>
      </c>
      <c r="AT598" s="4">
        <v>20</v>
      </c>
      <c r="AU598" s="4">
        <v>12.5</v>
      </c>
      <c r="AV598" s="4">
        <v>16.9444444444444</v>
      </c>
      <c r="AW598" s="4">
        <v>15.8333333333333</v>
      </c>
      <c r="AX598" s="4">
        <v>9.4444444444444393</v>
      </c>
      <c r="AY598" s="4">
        <v>11.9444444444444</v>
      </c>
      <c r="AZ598" s="4">
        <v>17.5</v>
      </c>
      <c r="BA598" s="4">
        <v>22.2222222222222</v>
      </c>
      <c r="BB598" s="38">
        <v>361</v>
      </c>
    </row>
    <row r="599" spans="1:54" x14ac:dyDescent="0.3">
      <c r="A599" s="31" t="s">
        <v>31</v>
      </c>
      <c r="B599" s="5" t="s">
        <v>9</v>
      </c>
      <c r="C599" s="5" t="s">
        <v>5</v>
      </c>
      <c r="D599" s="9">
        <v>113.611885895404</v>
      </c>
      <c r="E599" s="8">
        <v>60.567038561320999</v>
      </c>
      <c r="F599" s="8">
        <v>7.3015873015872996</v>
      </c>
      <c r="G599" s="3">
        <v>0.79365079365079405</v>
      </c>
      <c r="H599" s="4">
        <v>2.38095238095238</v>
      </c>
      <c r="I599" s="4">
        <v>1.26984126984127</v>
      </c>
      <c r="J599" s="4">
        <v>0.79365079365079405</v>
      </c>
      <c r="K599" s="4">
        <v>1.4285714285714299</v>
      </c>
      <c r="L599" s="4">
        <v>1.5873015873015901</v>
      </c>
      <c r="M599" s="4">
        <v>1.1111111111111101</v>
      </c>
      <c r="N599" s="4">
        <v>1.4285714285714299</v>
      </c>
      <c r="O599" s="4">
        <v>2.8571428571428599</v>
      </c>
      <c r="P599" s="4">
        <v>1.74603174603175</v>
      </c>
      <c r="Q599" s="4">
        <v>0.79365079365079405</v>
      </c>
      <c r="R599" s="4">
        <v>0.79365079365079405</v>
      </c>
      <c r="S599" s="4">
        <v>1.1111111111111101</v>
      </c>
      <c r="T599" s="4">
        <v>0.952380952380952</v>
      </c>
      <c r="U599" s="4">
        <v>1.74603174603175</v>
      </c>
      <c r="V599" s="4">
        <v>2.2222222222222201</v>
      </c>
      <c r="W599" s="4">
        <v>2.53968253968254</v>
      </c>
      <c r="X599" s="4">
        <v>0.952380952380952</v>
      </c>
      <c r="Y599" s="4">
        <v>2.2222222222222201</v>
      </c>
      <c r="Z599" s="4">
        <v>1.5873015873015901</v>
      </c>
      <c r="AA599" s="4">
        <v>1.74603174603175</v>
      </c>
      <c r="AB599" s="4">
        <v>1.1111111111111101</v>
      </c>
      <c r="AC599" s="4">
        <v>3.8095238095238102</v>
      </c>
      <c r="AD599" s="4">
        <v>1.1111111111111101</v>
      </c>
      <c r="AE599" s="4">
        <v>0.634920634920635</v>
      </c>
      <c r="AF599" s="4">
        <v>2.2222222222222201</v>
      </c>
      <c r="AG599" s="4">
        <v>3.3333333333333299</v>
      </c>
      <c r="AH599" s="4">
        <v>11.746031746031701</v>
      </c>
      <c r="AI599" s="4">
        <v>10</v>
      </c>
      <c r="AJ599" s="4">
        <v>14.1269841269841</v>
      </c>
      <c r="AK599" s="4">
        <v>18.253968253968299</v>
      </c>
      <c r="AL599" s="4">
        <v>8.4126984126984095</v>
      </c>
      <c r="AM599" s="4">
        <v>12.2222222222222</v>
      </c>
      <c r="AN599" s="4">
        <v>21.746031746031701</v>
      </c>
      <c r="AO599" s="4">
        <v>11.1111111111111</v>
      </c>
      <c r="AP599" s="4">
        <v>11.1111111111111</v>
      </c>
      <c r="AQ599" s="4">
        <v>6.9841269841269797</v>
      </c>
      <c r="AR599" s="4">
        <v>14.4444444444444</v>
      </c>
      <c r="AS599" s="4">
        <v>11.9047619047619</v>
      </c>
      <c r="AT599" s="4">
        <v>16.507936507936499</v>
      </c>
      <c r="AU599" s="4">
        <v>8.2539682539682495</v>
      </c>
      <c r="AV599" s="4">
        <v>21.428571428571399</v>
      </c>
      <c r="AW599" s="4">
        <v>10.634920634920601</v>
      </c>
      <c r="AX599" s="4">
        <v>5.07936507936508</v>
      </c>
      <c r="AY599" s="4">
        <v>15.714285714285699</v>
      </c>
      <c r="AZ599" s="4">
        <v>10.3174603174603</v>
      </c>
      <c r="BA599" s="4">
        <v>16.349206349206298</v>
      </c>
      <c r="BB599" s="38">
        <v>631</v>
      </c>
    </row>
    <row r="600" spans="1:54" x14ac:dyDescent="0.3">
      <c r="A600" s="31" t="s">
        <v>31</v>
      </c>
      <c r="B600" s="5" t="s">
        <v>9</v>
      </c>
      <c r="C600" s="5" t="s">
        <v>6</v>
      </c>
      <c r="D600" s="9">
        <v>120.584272300469</v>
      </c>
      <c r="E600" s="8">
        <v>54.377012111508002</v>
      </c>
      <c r="F600" s="8">
        <v>5.6470588235294104</v>
      </c>
      <c r="G600" s="3">
        <v>0</v>
      </c>
      <c r="H600" s="4">
        <v>1.8823529411764699</v>
      </c>
      <c r="I600" s="4">
        <v>0</v>
      </c>
      <c r="J600" s="4">
        <v>0</v>
      </c>
      <c r="K600" s="4">
        <v>0.47058823529411797</v>
      </c>
      <c r="L600" s="4">
        <v>0.23529411764705899</v>
      </c>
      <c r="M600" s="4">
        <v>0.70588235294117696</v>
      </c>
      <c r="N600" s="4">
        <v>1.1764705882352899</v>
      </c>
      <c r="O600" s="4">
        <v>0.23529411764705899</v>
      </c>
      <c r="P600" s="4">
        <v>0.47058823529411797</v>
      </c>
      <c r="Q600" s="4">
        <v>0.47058823529411797</v>
      </c>
      <c r="R600" s="4">
        <v>0.23529411764705899</v>
      </c>
      <c r="S600" s="4">
        <v>0.47058823529411797</v>
      </c>
      <c r="T600" s="4">
        <v>0.94117647058823495</v>
      </c>
      <c r="U600" s="4">
        <v>0.23529411764705899</v>
      </c>
      <c r="V600" s="4">
        <v>0.23529411764705899</v>
      </c>
      <c r="W600" s="4">
        <v>0.94117647058823495</v>
      </c>
      <c r="X600" s="4">
        <v>0.23529411764705899</v>
      </c>
      <c r="Y600" s="4">
        <v>0.94117647058823495</v>
      </c>
      <c r="Z600" s="4">
        <v>0.23529411764705899</v>
      </c>
      <c r="AA600" s="4">
        <v>0.70588235294117696</v>
      </c>
      <c r="AB600" s="4">
        <v>0</v>
      </c>
      <c r="AC600" s="4">
        <v>2.5882352941176499</v>
      </c>
      <c r="AD600" s="4">
        <v>1.6470588235294099</v>
      </c>
      <c r="AE600" s="4">
        <v>0.23529411764705899</v>
      </c>
      <c r="AF600" s="4">
        <v>0.70588235294117696</v>
      </c>
      <c r="AG600" s="4">
        <v>1.1764705882352899</v>
      </c>
      <c r="AH600" s="4">
        <v>9.1764705882352899</v>
      </c>
      <c r="AI600" s="4">
        <v>8</v>
      </c>
      <c r="AJ600" s="4">
        <v>8</v>
      </c>
      <c r="AK600" s="4">
        <v>15.764705882352899</v>
      </c>
      <c r="AL600" s="4">
        <v>6.8235294117647101</v>
      </c>
      <c r="AM600" s="4">
        <v>7.2941176470588198</v>
      </c>
      <c r="AN600" s="4">
        <v>17.176470588235301</v>
      </c>
      <c r="AO600" s="4">
        <v>7.0588235294117601</v>
      </c>
      <c r="AP600" s="4">
        <v>8</v>
      </c>
      <c r="AQ600" s="4">
        <v>6.8235294117647101</v>
      </c>
      <c r="AR600" s="4">
        <v>13.647058823529401</v>
      </c>
      <c r="AS600" s="4">
        <v>8</v>
      </c>
      <c r="AT600" s="4">
        <v>16</v>
      </c>
      <c r="AU600" s="4">
        <v>6.3529411764705896</v>
      </c>
      <c r="AV600" s="4">
        <v>23.0588235294118</v>
      </c>
      <c r="AW600" s="4">
        <v>9.1764705882352899</v>
      </c>
      <c r="AX600" s="4">
        <v>3.0588235294117601</v>
      </c>
      <c r="AY600" s="4">
        <v>15.5294117647059</v>
      </c>
      <c r="AZ600" s="4">
        <v>9.8823529411764692</v>
      </c>
      <c r="BA600" s="4">
        <v>13.176470588235301</v>
      </c>
      <c r="BB600" s="38">
        <v>426</v>
      </c>
    </row>
    <row r="601" spans="1:54" x14ac:dyDescent="0.3">
      <c r="A601" s="31" t="s">
        <v>31</v>
      </c>
      <c r="B601" s="5" t="s">
        <v>9</v>
      </c>
      <c r="C601" s="5" t="s">
        <v>7</v>
      </c>
      <c r="D601" s="9">
        <v>112.412380952381</v>
      </c>
      <c r="E601" s="8">
        <v>55.737957815046798</v>
      </c>
      <c r="F601" s="8">
        <v>4.7619047619047601</v>
      </c>
      <c r="G601" s="3">
        <v>0</v>
      </c>
      <c r="H601" s="4">
        <v>0.952380952380952</v>
      </c>
      <c r="I601" s="4">
        <v>0</v>
      </c>
      <c r="J601" s="4">
        <v>0</v>
      </c>
      <c r="K601" s="4">
        <v>0</v>
      </c>
      <c r="L601" s="4">
        <v>0</v>
      </c>
      <c r="M601" s="4">
        <v>0.952380952380952</v>
      </c>
      <c r="N601" s="4">
        <v>0.952380952380952</v>
      </c>
      <c r="O601" s="4">
        <v>0.952380952380952</v>
      </c>
      <c r="P601" s="4">
        <v>0</v>
      </c>
      <c r="Q601" s="4">
        <v>0</v>
      </c>
      <c r="R601" s="4">
        <v>0</v>
      </c>
      <c r="S601" s="4">
        <v>0.952380952380952</v>
      </c>
      <c r="T601" s="4">
        <v>0</v>
      </c>
      <c r="U601" s="4">
        <v>1.9047619047619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2.8571428571428599</v>
      </c>
      <c r="AD601" s="4">
        <v>0.952380952380952</v>
      </c>
      <c r="AE601" s="4">
        <v>0</v>
      </c>
      <c r="AF601" s="4">
        <v>0</v>
      </c>
      <c r="AG601" s="4">
        <v>0.952380952380952</v>
      </c>
      <c r="AH601" s="4">
        <v>10.476190476190499</v>
      </c>
      <c r="AI601" s="4">
        <v>12.380952380952399</v>
      </c>
      <c r="AJ601" s="4">
        <v>12.380952380952399</v>
      </c>
      <c r="AK601" s="4">
        <v>21.904761904761902</v>
      </c>
      <c r="AL601" s="4">
        <v>4.7619047619047601</v>
      </c>
      <c r="AM601" s="4">
        <v>12.380952380952399</v>
      </c>
      <c r="AN601" s="4">
        <v>20</v>
      </c>
      <c r="AO601" s="4">
        <v>10.476190476190499</v>
      </c>
      <c r="AP601" s="4">
        <v>9.5238095238095202</v>
      </c>
      <c r="AQ601" s="4">
        <v>8.5714285714285694</v>
      </c>
      <c r="AR601" s="4">
        <v>21.904761904761902</v>
      </c>
      <c r="AS601" s="4">
        <v>9.5238095238095202</v>
      </c>
      <c r="AT601" s="4">
        <v>16.1904761904762</v>
      </c>
      <c r="AU601" s="4">
        <v>5.71428571428571</v>
      </c>
      <c r="AV601" s="4">
        <v>20</v>
      </c>
      <c r="AW601" s="4">
        <v>13.3333333333333</v>
      </c>
      <c r="AX601" s="4">
        <v>3.8095238095238102</v>
      </c>
      <c r="AY601" s="4">
        <v>19.047619047619001</v>
      </c>
      <c r="AZ601" s="4">
        <v>8.5714285714285694</v>
      </c>
      <c r="BA601" s="4">
        <v>17.1428571428571</v>
      </c>
      <c r="BB601" s="38">
        <v>105</v>
      </c>
    </row>
    <row r="602" spans="1:54" x14ac:dyDescent="0.3">
      <c r="A602" s="31" t="s">
        <v>32</v>
      </c>
      <c r="B602" s="5" t="s">
        <v>168</v>
      </c>
      <c r="C602" s="5" t="s">
        <v>168</v>
      </c>
      <c r="D602" s="9">
        <v>54.712369620001297</v>
      </c>
      <c r="E602" s="8">
        <v>69.227472306140697</v>
      </c>
      <c r="F602" s="8">
        <v>29.9329776666006</v>
      </c>
      <c r="G602" s="3">
        <v>4.6033831650288901</v>
      </c>
      <c r="H602" s="4">
        <v>9.7704508785928894</v>
      </c>
      <c r="I602" s="4">
        <v>15.9016896346221</v>
      </c>
      <c r="J602" s="4">
        <v>5.6763799910838602</v>
      </c>
      <c r="K602" s="4">
        <v>5.52082850082809</v>
      </c>
      <c r="L602" s="4">
        <v>7.5069115636231496</v>
      </c>
      <c r="M602" s="4">
        <v>6.4318371581520504</v>
      </c>
      <c r="N602" s="4">
        <v>8.2143665694647705</v>
      </c>
      <c r="O602" s="4">
        <v>10.123874701846001</v>
      </c>
      <c r="P602" s="4">
        <v>13.044030450088799</v>
      </c>
      <c r="Q602" s="4">
        <v>3.6352202920782299</v>
      </c>
      <c r="R602" s="4">
        <v>10.0930146561023</v>
      </c>
      <c r="S602" s="4">
        <v>8.8904619803499703</v>
      </c>
      <c r="T602" s="4">
        <v>8.2639299688870498</v>
      </c>
      <c r="U602" s="4">
        <v>11.605694794534401</v>
      </c>
      <c r="V602" s="4">
        <v>8.3525579858722008</v>
      </c>
      <c r="W602" s="4">
        <v>10.0989577313289</v>
      </c>
      <c r="X602" s="4">
        <v>4.0280106393018</v>
      </c>
      <c r="Y602" s="4">
        <v>11.352541725277399</v>
      </c>
      <c r="Z602" s="4">
        <v>8.6290615735248899</v>
      </c>
      <c r="AA602" s="4">
        <v>8.4778348996012394</v>
      </c>
      <c r="AB602" s="4">
        <v>2.2041531445677101</v>
      </c>
      <c r="AC602" s="4">
        <v>22.906615187839598</v>
      </c>
      <c r="AD602" s="4">
        <v>6.8674661503978696</v>
      </c>
      <c r="AE602" s="4">
        <v>5.8727302593670396</v>
      </c>
      <c r="AF602" s="4">
        <v>15.7542859171106</v>
      </c>
      <c r="AG602" s="4">
        <v>18.725614723057099</v>
      </c>
      <c r="AH602" s="4">
        <v>17.885678573664599</v>
      </c>
      <c r="AI602" s="4">
        <v>12.4827880851032</v>
      </c>
      <c r="AJ602" s="4">
        <v>26.394663163855999</v>
      </c>
      <c r="AK602" s="4">
        <v>42.002834855276298</v>
      </c>
      <c r="AL602" s="4">
        <v>28.374032181411899</v>
      </c>
      <c r="AM602" s="4">
        <v>26.8444754461642</v>
      </c>
      <c r="AN602" s="4">
        <v>40.597500657710903</v>
      </c>
      <c r="AO602" s="4">
        <v>34.0066160005778</v>
      </c>
      <c r="AP602" s="4">
        <v>42.291231159681097</v>
      </c>
      <c r="AQ602" s="4">
        <v>9.6874140929141408</v>
      </c>
      <c r="AR602" s="4">
        <v>37.177017745607401</v>
      </c>
      <c r="AS602" s="4">
        <v>15.9971705325421</v>
      </c>
      <c r="AT602" s="4">
        <v>35.629613432610498</v>
      </c>
      <c r="AU602" s="4">
        <v>20.007200083927199</v>
      </c>
      <c r="AV602" s="4">
        <v>27.047726897284701</v>
      </c>
      <c r="AW602" s="4">
        <v>26.5042411598799</v>
      </c>
      <c r="AX602" s="4">
        <v>9.8172719003032398</v>
      </c>
      <c r="AY602" s="4">
        <v>22.106058668815699</v>
      </c>
      <c r="AZ602" s="4">
        <v>36.011730751921696</v>
      </c>
      <c r="BA602" s="4">
        <v>35.702089650785602</v>
      </c>
      <c r="BB602" s="38">
        <v>33408</v>
      </c>
    </row>
    <row r="603" spans="1:54" x14ac:dyDescent="0.3">
      <c r="A603" s="31" t="s">
        <v>32</v>
      </c>
      <c r="B603" s="5" t="s">
        <v>168</v>
      </c>
      <c r="C603" s="5" t="s">
        <v>1</v>
      </c>
      <c r="D603" s="9">
        <v>23.959848107665</v>
      </c>
      <c r="E603" s="8">
        <v>66.390304300509897</v>
      </c>
      <c r="F603" s="8">
        <v>47.295751629257097</v>
      </c>
      <c r="G603" s="3">
        <v>5.6008727467855497</v>
      </c>
      <c r="H603" s="4">
        <v>12.5709400261601</v>
      </c>
      <c r="I603" s="4">
        <v>23.1078071390879</v>
      </c>
      <c r="J603" s="4">
        <v>8.3090261105681602</v>
      </c>
      <c r="K603" s="4">
        <v>6.5110979014016603</v>
      </c>
      <c r="L603" s="4">
        <v>9.9342105263157894</v>
      </c>
      <c r="M603" s="4">
        <v>9.0713007560925405</v>
      </c>
      <c r="N603" s="4">
        <v>13.9952124999229</v>
      </c>
      <c r="O603" s="4">
        <v>14.828301641242</v>
      </c>
      <c r="P603" s="4">
        <v>20.055363976643001</v>
      </c>
      <c r="Q603" s="4">
        <v>5.6140381009633904</v>
      </c>
      <c r="R603" s="4">
        <v>16.1040049019897</v>
      </c>
      <c r="S603" s="4">
        <v>17.154930992310401</v>
      </c>
      <c r="T603" s="4">
        <v>11.815914954022899</v>
      </c>
      <c r="U603" s="4">
        <v>16.457555061790099</v>
      </c>
      <c r="V603" s="4">
        <v>13.865569745895399</v>
      </c>
      <c r="W603" s="4">
        <v>18.203285882187799</v>
      </c>
      <c r="X603" s="4">
        <v>5.7149336221727598</v>
      </c>
      <c r="Y603" s="4">
        <v>14.8562754941559</v>
      </c>
      <c r="Z603" s="4">
        <v>15.2999723454503</v>
      </c>
      <c r="AA603" s="4">
        <v>13.870402794820199</v>
      </c>
      <c r="AB603" s="4">
        <v>3.1650155692548001</v>
      </c>
      <c r="AC603" s="4">
        <v>29.394127870062601</v>
      </c>
      <c r="AD603" s="4">
        <v>12.8096559306691</v>
      </c>
      <c r="AE603" s="4">
        <v>10.786022495190601</v>
      </c>
      <c r="AF603" s="4">
        <v>21.086744904052601</v>
      </c>
      <c r="AG603" s="4">
        <v>28.425480193925299</v>
      </c>
      <c r="AH603" s="4">
        <v>32.736208824419997</v>
      </c>
      <c r="AI603" s="4">
        <v>15.5424968582492</v>
      </c>
      <c r="AJ603" s="4">
        <v>37.635529389202603</v>
      </c>
      <c r="AK603" s="4">
        <v>52.455498725191497</v>
      </c>
      <c r="AL603" s="4">
        <v>42.833071111881203</v>
      </c>
      <c r="AM603" s="4">
        <v>39.411650586976499</v>
      </c>
      <c r="AN603" s="4">
        <v>51.346768817273102</v>
      </c>
      <c r="AO603" s="4">
        <v>46.498349942181498</v>
      </c>
      <c r="AP603" s="4">
        <v>53.140328005457299</v>
      </c>
      <c r="AQ603" s="4">
        <v>13.4168851696954</v>
      </c>
      <c r="AR603" s="4">
        <v>51.205198116914502</v>
      </c>
      <c r="AS603" s="4">
        <v>20.287236044476298</v>
      </c>
      <c r="AT603" s="4">
        <v>36.087781002933703</v>
      </c>
      <c r="AU603" s="4">
        <v>31.664809515303201</v>
      </c>
      <c r="AV603" s="4">
        <v>33.495699302289196</v>
      </c>
      <c r="AW603" s="4">
        <v>39.825575764817998</v>
      </c>
      <c r="AX603" s="4">
        <v>18.2833024478896</v>
      </c>
      <c r="AY603" s="4">
        <v>24.7884845685006</v>
      </c>
      <c r="AZ603" s="4">
        <v>49.7134557277044</v>
      </c>
      <c r="BA603" s="4">
        <v>52.425263023796099</v>
      </c>
      <c r="BB603" s="38">
        <v>4207</v>
      </c>
    </row>
    <row r="604" spans="1:54" x14ac:dyDescent="0.3">
      <c r="A604" s="31" t="s">
        <v>32</v>
      </c>
      <c r="B604" s="5" t="s">
        <v>168</v>
      </c>
      <c r="C604" s="5" t="s">
        <v>2</v>
      </c>
      <c r="D604" s="9">
        <v>36.0522731928816</v>
      </c>
      <c r="E604" s="8">
        <v>67.184102001720802</v>
      </c>
      <c r="F604" s="8">
        <v>39.424995097344997</v>
      </c>
      <c r="G604" s="3">
        <v>5.4619480225967303</v>
      </c>
      <c r="H604" s="4">
        <v>12.922715264239001</v>
      </c>
      <c r="I604" s="4">
        <v>20.453887532251301</v>
      </c>
      <c r="J604" s="4">
        <v>7.0237331978743596</v>
      </c>
      <c r="K604" s="4">
        <v>7.8627591294621597</v>
      </c>
      <c r="L604" s="4">
        <v>10.0254103108563</v>
      </c>
      <c r="M604" s="4">
        <v>8.9691655963607193</v>
      </c>
      <c r="N604" s="4">
        <v>10.399885201759499</v>
      </c>
      <c r="O604" s="4">
        <v>14.187578579892399</v>
      </c>
      <c r="P604" s="4">
        <v>18.332477207036099</v>
      </c>
      <c r="Q604" s="4">
        <v>4.5799083435148704</v>
      </c>
      <c r="R604" s="4">
        <v>13.298139459820099</v>
      </c>
      <c r="S604" s="4">
        <v>11.5369080156902</v>
      </c>
      <c r="T604" s="4">
        <v>10.2810913143016</v>
      </c>
      <c r="U604" s="4">
        <v>15.2018845696127</v>
      </c>
      <c r="V604" s="4">
        <v>11.628184906231301</v>
      </c>
      <c r="W604" s="4">
        <v>13.7046828745966</v>
      </c>
      <c r="X604" s="4">
        <v>5.1569288533856597</v>
      </c>
      <c r="Y604" s="4">
        <v>15.8943481807443</v>
      </c>
      <c r="Z604" s="4">
        <v>11.794739064572999</v>
      </c>
      <c r="AA604" s="4">
        <v>11.4201384556291</v>
      </c>
      <c r="AB604" s="4">
        <v>2.6506705642021799</v>
      </c>
      <c r="AC604" s="4">
        <v>29.757739340177299</v>
      </c>
      <c r="AD604" s="4">
        <v>8.6652214498684099</v>
      </c>
      <c r="AE604" s="4">
        <v>7.6161247402816699</v>
      </c>
      <c r="AF604" s="4">
        <v>22.878990567877199</v>
      </c>
      <c r="AG604" s="4">
        <v>20.298027161448701</v>
      </c>
      <c r="AH604" s="4">
        <v>21.769346194078501</v>
      </c>
      <c r="AI604" s="4">
        <v>15.298536573747599</v>
      </c>
      <c r="AJ604" s="4">
        <v>33.288676692146304</v>
      </c>
      <c r="AK604" s="4">
        <v>51.133008798333499</v>
      </c>
      <c r="AL604" s="4">
        <v>35.774440271281101</v>
      </c>
      <c r="AM604" s="4">
        <v>32.121483963697997</v>
      </c>
      <c r="AN604" s="4">
        <v>49.554400413678202</v>
      </c>
      <c r="AO604" s="4">
        <v>41.572595960676601</v>
      </c>
      <c r="AP604" s="4">
        <v>50.066642446854402</v>
      </c>
      <c r="AQ604" s="4">
        <v>11.5064173866988</v>
      </c>
      <c r="AR604" s="4">
        <v>45.630322791721099</v>
      </c>
      <c r="AS604" s="4">
        <v>19.8936337921097</v>
      </c>
      <c r="AT604" s="4">
        <v>37.769405831966402</v>
      </c>
      <c r="AU604" s="4">
        <v>24.842000483985998</v>
      </c>
      <c r="AV604" s="4">
        <v>30.871419530025602</v>
      </c>
      <c r="AW604" s="4">
        <v>33.508171238532398</v>
      </c>
      <c r="AX604" s="4">
        <v>13.071050476010299</v>
      </c>
      <c r="AY604" s="4">
        <v>24.078572534672801</v>
      </c>
      <c r="AZ604" s="4">
        <v>43.433704477097599</v>
      </c>
      <c r="BA604" s="4">
        <v>44.792246164811203</v>
      </c>
      <c r="BB604" s="38">
        <v>5090</v>
      </c>
    </row>
    <row r="605" spans="1:54" x14ac:dyDescent="0.3">
      <c r="A605" s="31" t="s">
        <v>32</v>
      </c>
      <c r="B605" s="5" t="s">
        <v>168</v>
      </c>
      <c r="C605" s="5" t="s">
        <v>3</v>
      </c>
      <c r="D605" s="9">
        <v>55.963661248582902</v>
      </c>
      <c r="E605" s="8">
        <v>65.931222811331907</v>
      </c>
      <c r="F605" s="8">
        <v>27.9434902711589</v>
      </c>
      <c r="G605" s="3">
        <v>5.0919256292573101</v>
      </c>
      <c r="H605" s="4">
        <v>9.1395471361462199</v>
      </c>
      <c r="I605" s="4">
        <v>16.155019507008401</v>
      </c>
      <c r="J605" s="4">
        <v>5.7143530512852303</v>
      </c>
      <c r="K605" s="4">
        <v>5.5850124718230401</v>
      </c>
      <c r="L605" s="4">
        <v>8.1269823359240192</v>
      </c>
      <c r="M605" s="4">
        <v>6.44985417655601</v>
      </c>
      <c r="N605" s="4">
        <v>7.2884409542483697</v>
      </c>
      <c r="O605" s="4">
        <v>9.6081315233453406</v>
      </c>
      <c r="P605" s="4">
        <v>12.2107560286414</v>
      </c>
      <c r="Q605" s="4">
        <v>3.6272022041138099</v>
      </c>
      <c r="R605" s="4">
        <v>10.165650326554401</v>
      </c>
      <c r="S605" s="4">
        <v>7.3247747241436798</v>
      </c>
      <c r="T605" s="4">
        <v>8.6825443853838795</v>
      </c>
      <c r="U605" s="4">
        <v>12.1544007610868</v>
      </c>
      <c r="V605" s="4">
        <v>7.4685389161177698</v>
      </c>
      <c r="W605" s="4">
        <v>8.7758689670677494</v>
      </c>
      <c r="X605" s="4">
        <v>4.0008457260051902</v>
      </c>
      <c r="Y605" s="4">
        <v>11.711776226819699</v>
      </c>
      <c r="Z605" s="4">
        <v>7.7511323821914901</v>
      </c>
      <c r="AA605" s="4">
        <v>7.6763719006015201</v>
      </c>
      <c r="AB605" s="4">
        <v>2.1863683881112901</v>
      </c>
      <c r="AC605" s="4">
        <v>24.077900781880299</v>
      </c>
      <c r="AD605" s="4">
        <v>5.9609305195806304</v>
      </c>
      <c r="AE605" s="4">
        <v>4.9870194111366501</v>
      </c>
      <c r="AF605" s="4">
        <v>15.558710823970999</v>
      </c>
      <c r="AG605" s="4">
        <v>14.530060731596301</v>
      </c>
      <c r="AH605" s="4">
        <v>14.8083047029823</v>
      </c>
      <c r="AI605" s="4">
        <v>12.2498409825784</v>
      </c>
      <c r="AJ605" s="4">
        <v>26.450350883150399</v>
      </c>
      <c r="AK605" s="4">
        <v>42.302778124434198</v>
      </c>
      <c r="AL605" s="4">
        <v>26.995765995730501</v>
      </c>
      <c r="AM605" s="4">
        <v>25.9344686608754</v>
      </c>
      <c r="AN605" s="4">
        <v>40.148285246519301</v>
      </c>
      <c r="AO605" s="4">
        <v>32.527746559280097</v>
      </c>
      <c r="AP605" s="4">
        <v>41.213700370947997</v>
      </c>
      <c r="AQ605" s="4">
        <v>9.0971842189447703</v>
      </c>
      <c r="AR605" s="4">
        <v>37.141916878817902</v>
      </c>
      <c r="AS605" s="4">
        <v>15.5888565605017</v>
      </c>
      <c r="AT605" s="4">
        <v>38.480645781788702</v>
      </c>
      <c r="AU605" s="4">
        <v>18.4249968020826</v>
      </c>
      <c r="AV605" s="4">
        <v>27.135571284189499</v>
      </c>
      <c r="AW605" s="4">
        <v>24.6544603433587</v>
      </c>
      <c r="AX605" s="4">
        <v>7.1592592608446699</v>
      </c>
      <c r="AY605" s="4">
        <v>22.7663621493232</v>
      </c>
      <c r="AZ605" s="4">
        <v>33.934566527270199</v>
      </c>
      <c r="BA605" s="4">
        <v>33.010091591718201</v>
      </c>
      <c r="BB605" s="38">
        <v>9061</v>
      </c>
    </row>
    <row r="606" spans="1:54" x14ac:dyDescent="0.3">
      <c r="A606" s="31" t="s">
        <v>32</v>
      </c>
      <c r="B606" s="5" t="s">
        <v>168</v>
      </c>
      <c r="C606" s="5" t="s">
        <v>4</v>
      </c>
      <c r="D606" s="9">
        <v>74.325450606934297</v>
      </c>
      <c r="E606" s="8">
        <v>63.563913074428598</v>
      </c>
      <c r="F606" s="8">
        <v>18.8253997331798</v>
      </c>
      <c r="G606" s="3">
        <v>3.7781147016197201</v>
      </c>
      <c r="H606" s="4">
        <v>6.99150438921823</v>
      </c>
      <c r="I606" s="4">
        <v>11.2752409250532</v>
      </c>
      <c r="J606" s="4">
        <v>3.8554322824127301</v>
      </c>
      <c r="K606" s="4">
        <v>4.1703135845457098</v>
      </c>
      <c r="L606" s="4">
        <v>5.71992834430187</v>
      </c>
      <c r="M606" s="4">
        <v>3.8301350845192799</v>
      </c>
      <c r="N606" s="4">
        <v>4.7301176977459196</v>
      </c>
      <c r="O606" s="4">
        <v>6.3122970834572198</v>
      </c>
      <c r="P606" s="4">
        <v>7.6085719097925999</v>
      </c>
      <c r="Q606" s="4">
        <v>2.4209427538793298</v>
      </c>
      <c r="R606" s="4">
        <v>6.1891685152000404</v>
      </c>
      <c r="S606" s="4">
        <v>4.3972524566139599</v>
      </c>
      <c r="T606" s="4">
        <v>6.4194189776455497</v>
      </c>
      <c r="U606" s="4">
        <v>7.67379282336843</v>
      </c>
      <c r="V606" s="4">
        <v>4.6413476970429297</v>
      </c>
      <c r="W606" s="4">
        <v>4.8389418718677604</v>
      </c>
      <c r="X606" s="4">
        <v>2.8612520128532002</v>
      </c>
      <c r="Y606" s="4">
        <v>7.72843471850529</v>
      </c>
      <c r="Z606" s="4">
        <v>4.4511584427780999</v>
      </c>
      <c r="AA606" s="4">
        <v>4.52737216011203</v>
      </c>
      <c r="AB606" s="4">
        <v>1.51548665419003</v>
      </c>
      <c r="AC606" s="4">
        <v>16.842236387702599</v>
      </c>
      <c r="AD606" s="4">
        <v>3.49322234403735</v>
      </c>
      <c r="AE606" s="4">
        <v>2.8572045135032198</v>
      </c>
      <c r="AF606" s="4">
        <v>10.5856850628413</v>
      </c>
      <c r="AG606" s="4">
        <v>13.935724665202599</v>
      </c>
      <c r="AH606" s="4">
        <v>10.338371201524801</v>
      </c>
      <c r="AI606" s="4">
        <v>9.7683560243720198</v>
      </c>
      <c r="AJ606" s="4">
        <v>18.228569709355298</v>
      </c>
      <c r="AK606" s="4">
        <v>34.299379707718302</v>
      </c>
      <c r="AL606" s="4">
        <v>19.247402929501099</v>
      </c>
      <c r="AM606" s="4">
        <v>20.157411975525001</v>
      </c>
      <c r="AN606" s="4">
        <v>32.599959025531597</v>
      </c>
      <c r="AO606" s="4">
        <v>27.019532570217901</v>
      </c>
      <c r="AP606" s="4">
        <v>35.657977642571403</v>
      </c>
      <c r="AQ606" s="4">
        <v>7.9006400337711504</v>
      </c>
      <c r="AR606" s="4">
        <v>28.615741365068001</v>
      </c>
      <c r="AS606" s="4">
        <v>12.8959180393342</v>
      </c>
      <c r="AT606" s="4">
        <v>35.407488375551701</v>
      </c>
      <c r="AU606" s="4">
        <v>13.5060415633247</v>
      </c>
      <c r="AV606" s="4">
        <v>23.483167889610701</v>
      </c>
      <c r="AW606" s="4">
        <v>18.208654336258999</v>
      </c>
      <c r="AX606" s="4">
        <v>5.0511625644815297</v>
      </c>
      <c r="AY606" s="4">
        <v>20.1121994045353</v>
      </c>
      <c r="AZ606" s="4">
        <v>27.9532295036915</v>
      </c>
      <c r="BA606" s="4">
        <v>24.709714686868399</v>
      </c>
      <c r="BB606" s="38">
        <v>8143</v>
      </c>
    </row>
    <row r="607" spans="1:54" x14ac:dyDescent="0.3">
      <c r="A607" s="31" t="s">
        <v>32</v>
      </c>
      <c r="B607" s="5" t="s">
        <v>168</v>
      </c>
      <c r="C607" s="5" t="s">
        <v>5</v>
      </c>
      <c r="D607" s="9">
        <v>88.608711538004997</v>
      </c>
      <c r="E607" s="8">
        <v>59.640254965805603</v>
      </c>
      <c r="F607" s="8">
        <v>12.737123856331699</v>
      </c>
      <c r="G607" s="3">
        <v>2.7166188925244898</v>
      </c>
      <c r="H607" s="4">
        <v>5.44339169081523</v>
      </c>
      <c r="I607" s="4">
        <v>7.3885457752275299</v>
      </c>
      <c r="J607" s="4">
        <v>2.5591536386239402</v>
      </c>
      <c r="K607" s="4">
        <v>2.81895215155977</v>
      </c>
      <c r="L607" s="4">
        <v>3.7465371239822298</v>
      </c>
      <c r="M607" s="4">
        <v>2.4929896525117399</v>
      </c>
      <c r="N607" s="4">
        <v>3.5202736275274802</v>
      </c>
      <c r="O607" s="4">
        <v>4.4884462616456497</v>
      </c>
      <c r="P607" s="4">
        <v>4.74868381732181</v>
      </c>
      <c r="Q607" s="4">
        <v>1.7171344169962</v>
      </c>
      <c r="R607" s="4">
        <v>3.1590199410370401</v>
      </c>
      <c r="S607" s="4">
        <v>2.4982861267650298</v>
      </c>
      <c r="T607" s="4">
        <v>3.30943254972297</v>
      </c>
      <c r="U607" s="4">
        <v>4.8130916324726698</v>
      </c>
      <c r="V607" s="4">
        <v>2.8727670182040499</v>
      </c>
      <c r="W607" s="4">
        <v>3.3738403648738302</v>
      </c>
      <c r="X607" s="4">
        <v>1.9958956518742399</v>
      </c>
      <c r="Y607" s="4">
        <v>5.03803800070642</v>
      </c>
      <c r="Z607" s="4">
        <v>2.2455402590438198</v>
      </c>
      <c r="AA607" s="4">
        <v>3.3985386038096599</v>
      </c>
      <c r="AB607" s="4">
        <v>1.08815148687465</v>
      </c>
      <c r="AC607" s="4">
        <v>10.9224856504439</v>
      </c>
      <c r="AD607" s="4">
        <v>2.1233661925856802</v>
      </c>
      <c r="AE607" s="4">
        <v>2.1665881107233802</v>
      </c>
      <c r="AF607" s="4">
        <v>6.1826386106673503</v>
      </c>
      <c r="AG607" s="4">
        <v>14.2675925076111</v>
      </c>
      <c r="AH607" s="4">
        <v>8.1406367800264601</v>
      </c>
      <c r="AI607" s="4">
        <v>8.4268897028594605</v>
      </c>
      <c r="AJ607" s="4">
        <v>14.0943496764278</v>
      </c>
      <c r="AK607" s="4">
        <v>28.4952321258518</v>
      </c>
      <c r="AL607" s="4">
        <v>15.043970669974801</v>
      </c>
      <c r="AM607" s="4">
        <v>15.413566168531601</v>
      </c>
      <c r="AN607" s="4">
        <v>26.125705706649899</v>
      </c>
      <c r="AO607" s="4">
        <v>20.242547223764099</v>
      </c>
      <c r="AP607" s="4">
        <v>31.863776016472301</v>
      </c>
      <c r="AQ607" s="4">
        <v>6.2814595277799601</v>
      </c>
      <c r="AR607" s="4">
        <v>21.629356675678199</v>
      </c>
      <c r="AS607" s="4">
        <v>9.9543409776950291</v>
      </c>
      <c r="AT607" s="4">
        <v>30.513574880221601</v>
      </c>
      <c r="AU607" s="4">
        <v>10.557775544769401</v>
      </c>
      <c r="AV607" s="4">
        <v>19.704015437319502</v>
      </c>
      <c r="AW607" s="4">
        <v>13.9796672979246</v>
      </c>
      <c r="AX607" s="4">
        <v>4.2193998897935199</v>
      </c>
      <c r="AY607" s="4">
        <v>17.712071170108299</v>
      </c>
      <c r="AZ607" s="4">
        <v>22.524256755730999</v>
      </c>
      <c r="BA607" s="4">
        <v>20.441534147579599</v>
      </c>
      <c r="BB607" s="38">
        <v>4817</v>
      </c>
    </row>
    <row r="608" spans="1:54" x14ac:dyDescent="0.3">
      <c r="A608" s="31" t="s">
        <v>32</v>
      </c>
      <c r="B608" s="5" t="s">
        <v>168</v>
      </c>
      <c r="C608" s="5" t="s">
        <v>6</v>
      </c>
      <c r="D608" s="9">
        <v>98.435988750599194</v>
      </c>
      <c r="E608" s="8">
        <v>57.980956618490801</v>
      </c>
      <c r="F608" s="8">
        <v>9.8998555126913494</v>
      </c>
      <c r="G608" s="3">
        <v>2.9044618046942698</v>
      </c>
      <c r="H608" s="4">
        <v>5.7158716447901901</v>
      </c>
      <c r="I608" s="4">
        <v>4.7052906103868404</v>
      </c>
      <c r="J608" s="4">
        <v>2.54054160386158</v>
      </c>
      <c r="K608" s="4">
        <v>2.3442228096733899</v>
      </c>
      <c r="L608" s="4">
        <v>3.7794738830211299</v>
      </c>
      <c r="M608" s="4">
        <v>1.9921750053443401</v>
      </c>
      <c r="N608" s="4">
        <v>3.4647007997151502</v>
      </c>
      <c r="O608" s="4">
        <v>2.9839838412768298</v>
      </c>
      <c r="P608" s="4">
        <v>3.8708683161073298</v>
      </c>
      <c r="Q608" s="4">
        <v>1.14588031456119</v>
      </c>
      <c r="R608" s="4">
        <v>2.6979281455145698</v>
      </c>
      <c r="S608" s="4">
        <v>2.55572906338951</v>
      </c>
      <c r="T608" s="4">
        <v>2.6184061089320099</v>
      </c>
      <c r="U608" s="4">
        <v>4.3413704095541501</v>
      </c>
      <c r="V608" s="4">
        <v>2.0446371858953398</v>
      </c>
      <c r="W608" s="4">
        <v>1.9126529687617799</v>
      </c>
      <c r="X608" s="4">
        <v>1.49792811889024</v>
      </c>
      <c r="Y608" s="4">
        <v>3.6610195939033501</v>
      </c>
      <c r="Z608" s="4">
        <v>1.9684302123370601</v>
      </c>
      <c r="AA608" s="4">
        <v>3.3733063666289498</v>
      </c>
      <c r="AB608" s="4">
        <v>1.0950756655223399</v>
      </c>
      <c r="AC608" s="4">
        <v>10.426134849713501</v>
      </c>
      <c r="AD608" s="4">
        <v>2.5151392793421601</v>
      </c>
      <c r="AE608" s="4">
        <v>1.6147248764958699</v>
      </c>
      <c r="AF608" s="4">
        <v>3.9860075422008299</v>
      </c>
      <c r="AG608" s="4">
        <v>16.451537307354499</v>
      </c>
      <c r="AH608" s="4">
        <v>5.9850823495123802</v>
      </c>
      <c r="AI608" s="4">
        <v>7.8637756602753797</v>
      </c>
      <c r="AJ608" s="4">
        <v>11.093225413267101</v>
      </c>
      <c r="AK608" s="4">
        <v>23.283184023568701</v>
      </c>
      <c r="AL608" s="4">
        <v>10.8494170330644</v>
      </c>
      <c r="AM608" s="4">
        <v>12.247393385389</v>
      </c>
      <c r="AN608" s="4">
        <v>22.4926665763609</v>
      </c>
      <c r="AO608" s="4">
        <v>17.473990738261499</v>
      </c>
      <c r="AP608" s="4">
        <v>23.851980352068999</v>
      </c>
      <c r="AQ608" s="4">
        <v>5.5872024906809097</v>
      </c>
      <c r="AR608" s="4">
        <v>15.844348078156401</v>
      </c>
      <c r="AS608" s="4">
        <v>9.8592657286440009</v>
      </c>
      <c r="AT608" s="4">
        <v>27.6634866856581</v>
      </c>
      <c r="AU608" s="4">
        <v>7.8993928497862997</v>
      </c>
      <c r="AV608" s="4">
        <v>17.6402042893125</v>
      </c>
      <c r="AW608" s="4">
        <v>11.6772092012953</v>
      </c>
      <c r="AX608" s="4">
        <v>3.2785968705184598</v>
      </c>
      <c r="AY608" s="4">
        <v>17.987009823186501</v>
      </c>
      <c r="AZ608" s="4">
        <v>20.021432144090301</v>
      </c>
      <c r="BA608" s="4">
        <v>17.3693360530782</v>
      </c>
      <c r="BB608" s="38">
        <v>1787</v>
      </c>
    </row>
    <row r="609" spans="1:54" x14ac:dyDescent="0.3">
      <c r="A609" s="31" t="s">
        <v>32</v>
      </c>
      <c r="B609" s="5" t="s">
        <v>168</v>
      </c>
      <c r="C609" s="5" t="s">
        <v>7</v>
      </c>
      <c r="D609" s="9">
        <v>103.526999198287</v>
      </c>
      <c r="E609" s="8">
        <v>50.503428991792902</v>
      </c>
      <c r="F609" s="8">
        <v>4.4986588519463302</v>
      </c>
      <c r="G609" s="3">
        <v>1.1330672628755301</v>
      </c>
      <c r="H609" s="4">
        <v>5.8424727138024402</v>
      </c>
      <c r="I609" s="4">
        <v>2.9746801234501801</v>
      </c>
      <c r="J609" s="4">
        <v>3.04492898977704</v>
      </c>
      <c r="K609" s="4">
        <v>0.53140919827433597</v>
      </c>
      <c r="L609" s="4">
        <v>2.44327092517584</v>
      </c>
      <c r="M609" s="4">
        <v>2.8677925903522601</v>
      </c>
      <c r="N609" s="4">
        <v>1.6644764611498699</v>
      </c>
      <c r="O609" s="4">
        <v>0.70854559769911496</v>
      </c>
      <c r="P609" s="4">
        <v>1.9118617269015099</v>
      </c>
      <c r="Q609" s="4">
        <v>0.35427279884955798</v>
      </c>
      <c r="R609" s="4">
        <v>1.3102036623003099</v>
      </c>
      <c r="S609" s="4">
        <v>1.1330672628755301</v>
      </c>
      <c r="T609" s="4">
        <v>2.6906561909274802</v>
      </c>
      <c r="U609" s="4">
        <v>2.7975437240254002</v>
      </c>
      <c r="V609" s="4">
        <v>0.70854559769911496</v>
      </c>
      <c r="W609" s="4">
        <v>2.0187492599994301</v>
      </c>
      <c r="X609" s="4">
        <v>1.48734006172509</v>
      </c>
      <c r="Y609" s="4">
        <v>1.84161286057465</v>
      </c>
      <c r="Z609" s="4">
        <v>0.70854559769911496</v>
      </c>
      <c r="AA609" s="4">
        <v>1.23995479597345</v>
      </c>
      <c r="AB609" s="4">
        <v>1.9118617269015099</v>
      </c>
      <c r="AC609" s="4">
        <v>10.0907178327819</v>
      </c>
      <c r="AD609" s="4">
        <v>1.48734006172509</v>
      </c>
      <c r="AE609" s="4">
        <v>1.9118617269015099</v>
      </c>
      <c r="AF609" s="4">
        <v>3.2220653892018198</v>
      </c>
      <c r="AG609" s="4">
        <v>16.7486236773813</v>
      </c>
      <c r="AH609" s="4">
        <v>5.9493602469003601</v>
      </c>
      <c r="AI609" s="4">
        <v>6.6579058445994699</v>
      </c>
      <c r="AJ609" s="4">
        <v>7.2962025759717299</v>
      </c>
      <c r="AK609" s="4">
        <v>14.803151750924</v>
      </c>
      <c r="AL609" s="4">
        <v>7.2229252424296098</v>
      </c>
      <c r="AM609" s="4">
        <v>8.4995187051741201</v>
      </c>
      <c r="AN609" s="4">
        <v>23.1225055894581</v>
      </c>
      <c r="AO609" s="4">
        <v>13.773943553931201</v>
      </c>
      <c r="AP609" s="4">
        <v>17.6709443412763</v>
      </c>
      <c r="AQ609" s="4">
        <v>2.7272948576985399</v>
      </c>
      <c r="AR609" s="4">
        <v>12.607266091499801</v>
      </c>
      <c r="AS609" s="4">
        <v>5.7019749811487204</v>
      </c>
      <c r="AT609" s="4">
        <v>28.680954370737801</v>
      </c>
      <c r="AU609" s="4">
        <v>3.18845518964602</v>
      </c>
      <c r="AV609" s="4">
        <v>13.315811689198901</v>
      </c>
      <c r="AW609" s="4">
        <v>7.1190661765469496</v>
      </c>
      <c r="AX609" s="4">
        <v>2.1958856594242002</v>
      </c>
      <c r="AY609" s="4">
        <v>16.3241020122049</v>
      </c>
      <c r="AZ609" s="4">
        <v>16.8555112104793</v>
      </c>
      <c r="BA609" s="4">
        <v>12.112495559996599</v>
      </c>
      <c r="BB609" s="38">
        <v>303</v>
      </c>
    </row>
    <row r="610" spans="1:54" x14ac:dyDescent="0.3">
      <c r="A610" s="31" t="s">
        <v>32</v>
      </c>
      <c r="B610" s="5" t="s">
        <v>8</v>
      </c>
      <c r="C610" s="5" t="s">
        <v>168</v>
      </c>
      <c r="D610" s="9">
        <v>49.332935940546903</v>
      </c>
      <c r="E610" s="8">
        <v>66.899672223487499</v>
      </c>
      <c r="F610" s="8">
        <v>32.023764541564503</v>
      </c>
      <c r="G610" s="3">
        <v>5.1825521870773104</v>
      </c>
      <c r="H610" s="4">
        <v>10.117083000335899</v>
      </c>
      <c r="I610" s="4">
        <v>17.946922757845101</v>
      </c>
      <c r="J610" s="4">
        <v>6.1564735777883799</v>
      </c>
      <c r="K610" s="4">
        <v>6.2866310153477301</v>
      </c>
      <c r="L610" s="4">
        <v>8.1399797637521605</v>
      </c>
      <c r="M610" s="4">
        <v>7.3067370612692804</v>
      </c>
      <c r="N610" s="4">
        <v>8.9974763146159393</v>
      </c>
      <c r="O610" s="4">
        <v>10.7686286313607</v>
      </c>
      <c r="P610" s="4">
        <v>13.9050204591225</v>
      </c>
      <c r="Q610" s="4">
        <v>3.26004348949902</v>
      </c>
      <c r="R610" s="4">
        <v>11.6159721122453</v>
      </c>
      <c r="S610" s="4">
        <v>9.7312792711548308</v>
      </c>
      <c r="T610" s="4">
        <v>9.7514590115678494</v>
      </c>
      <c r="U610" s="4">
        <v>11.819562640048201</v>
      </c>
      <c r="V610" s="4">
        <v>8.3021895250962405</v>
      </c>
      <c r="W610" s="4">
        <v>9.9325605568902002</v>
      </c>
      <c r="X610" s="4">
        <v>4.4675747583172498</v>
      </c>
      <c r="Y610" s="4">
        <v>12.7057339431498</v>
      </c>
      <c r="Z610" s="4">
        <v>9.7029963568275193</v>
      </c>
      <c r="AA610" s="4">
        <v>9.5091476195776199</v>
      </c>
      <c r="AB610" s="4">
        <v>2.23354277446701</v>
      </c>
      <c r="AC610" s="4">
        <v>25.3684687044932</v>
      </c>
      <c r="AD610" s="4">
        <v>7.4392157028055896</v>
      </c>
      <c r="AE610" s="4">
        <v>6.6694754043536904</v>
      </c>
      <c r="AF610" s="4">
        <v>18.665256800772799</v>
      </c>
      <c r="AG610" s="4">
        <v>23.3023796881855</v>
      </c>
      <c r="AH610" s="4">
        <v>12.996001742829799</v>
      </c>
      <c r="AI610" s="4">
        <v>10.587711165898</v>
      </c>
      <c r="AJ610" s="4">
        <v>27.630978915311101</v>
      </c>
      <c r="AK610" s="4">
        <v>43.865920646183397</v>
      </c>
      <c r="AL610" s="4">
        <v>31.358529045457601</v>
      </c>
      <c r="AM610" s="4">
        <v>31.333175104216199</v>
      </c>
      <c r="AN610" s="4">
        <v>45.009213156000001</v>
      </c>
      <c r="AO610" s="4">
        <v>39.563154995788501</v>
      </c>
      <c r="AP610" s="4">
        <v>44.090136993094802</v>
      </c>
      <c r="AQ610" s="4">
        <v>9.4865934073009797</v>
      </c>
      <c r="AR610" s="4">
        <v>38.164026217276003</v>
      </c>
      <c r="AS610" s="4">
        <v>19.3970678916547</v>
      </c>
      <c r="AT610" s="4">
        <v>42.1008778824648</v>
      </c>
      <c r="AU610" s="4">
        <v>17.9665952684921</v>
      </c>
      <c r="AV610" s="4">
        <v>27.763238597672199</v>
      </c>
      <c r="AW610" s="4">
        <v>25.740889633185901</v>
      </c>
      <c r="AX610" s="4">
        <v>10.0215917761104</v>
      </c>
      <c r="AY610" s="4">
        <v>25.525791706360199</v>
      </c>
      <c r="AZ610" s="4">
        <v>39.675754896582198</v>
      </c>
      <c r="BA610" s="4">
        <v>35.252027708472703</v>
      </c>
      <c r="BB610" s="38">
        <v>17224</v>
      </c>
    </row>
    <row r="611" spans="1:54" x14ac:dyDescent="0.3">
      <c r="A611" s="31" t="s">
        <v>32</v>
      </c>
      <c r="B611" s="5" t="s">
        <v>8</v>
      </c>
      <c r="C611" s="5" t="s">
        <v>1</v>
      </c>
      <c r="D611" s="9">
        <v>18.378861183476001</v>
      </c>
      <c r="E611" s="8">
        <v>63.533195746557297</v>
      </c>
      <c r="F611" s="8">
        <v>50.819672131147499</v>
      </c>
      <c r="G611" s="3">
        <v>5.4023845007451596</v>
      </c>
      <c r="H611" s="4">
        <v>13.822652757079</v>
      </c>
      <c r="I611" s="4">
        <v>26.378539493293601</v>
      </c>
      <c r="J611" s="4">
        <v>8.6065573770491799</v>
      </c>
      <c r="K611" s="4">
        <v>7.3397913561847998</v>
      </c>
      <c r="M611" s="4">
        <v>10.655737704918</v>
      </c>
      <c r="N611" s="4">
        <v>15.014903129657201</v>
      </c>
      <c r="O611" s="4">
        <v>14.7168405365127</v>
      </c>
      <c r="P611" s="4">
        <v>20.529061102831601</v>
      </c>
      <c r="Q611" s="4">
        <v>4.8062593144560397</v>
      </c>
      <c r="R611" s="4">
        <v>17.958271236959799</v>
      </c>
      <c r="S611" s="4">
        <v>18.107302533532</v>
      </c>
      <c r="T611" s="4">
        <v>13.4500745156483</v>
      </c>
      <c r="U611" s="4">
        <v>15.983606557377</v>
      </c>
      <c r="V611" s="4">
        <v>14.6795827123696</v>
      </c>
      <c r="W611" s="4">
        <v>18.181818181818201</v>
      </c>
      <c r="X611" s="4">
        <v>5.7749627421758598</v>
      </c>
      <c r="Y611" s="4">
        <v>16.50521609538</v>
      </c>
      <c r="Z611" s="4">
        <v>16.6542473919523</v>
      </c>
      <c r="AA611" s="4">
        <v>15.7973174366617</v>
      </c>
      <c r="AB611" s="4">
        <v>2.7570789865871799</v>
      </c>
      <c r="AC611" s="4">
        <v>30.625931445603602</v>
      </c>
      <c r="AD611" s="4">
        <v>13.8971684053651</v>
      </c>
      <c r="AE611" s="4">
        <v>12.4441132637854</v>
      </c>
      <c r="AF611" s="4">
        <v>25</v>
      </c>
      <c r="AG611" s="4">
        <v>32.861400894187803</v>
      </c>
      <c r="AH611" s="4">
        <v>23.360655737704899</v>
      </c>
      <c r="AI611" s="4">
        <v>12.9284649776453</v>
      </c>
      <c r="AJ611" s="4">
        <v>39.716840536512699</v>
      </c>
      <c r="AK611" s="4">
        <v>56.147540983606604</v>
      </c>
      <c r="AL611" s="4">
        <v>48.584202682563301</v>
      </c>
      <c r="AM611" s="4">
        <v>44.262295081967203</v>
      </c>
      <c r="AN611" s="4">
        <v>58.233979135618497</v>
      </c>
      <c r="AO611" s="4">
        <v>53.129657228017898</v>
      </c>
      <c r="AP611" s="4">
        <v>56.929955290610998</v>
      </c>
      <c r="AQ611" s="4">
        <v>13.8971684053651</v>
      </c>
      <c r="AR611" s="4">
        <v>54.619970193740699</v>
      </c>
      <c r="AS611" s="4">
        <v>25.782414307004501</v>
      </c>
      <c r="AT611" s="4">
        <v>43.256333830104303</v>
      </c>
      <c r="AU611" s="4">
        <v>30.439642324888201</v>
      </c>
      <c r="AV611" s="4">
        <v>34.128166915052198</v>
      </c>
      <c r="AW611" s="4">
        <v>40.126676602086398</v>
      </c>
      <c r="AX611" s="4">
        <v>19.523099850968698</v>
      </c>
      <c r="AY611" s="4">
        <v>29.135618479880801</v>
      </c>
      <c r="AZ611" s="4">
        <v>53.427719821162398</v>
      </c>
      <c r="BA611" s="4">
        <v>53.315946348733199</v>
      </c>
      <c r="BB611" s="38">
        <v>2687</v>
      </c>
    </row>
    <row r="612" spans="1:54" x14ac:dyDescent="0.3">
      <c r="A612" s="31" t="s">
        <v>32</v>
      </c>
      <c r="B612" s="5" t="s">
        <v>8</v>
      </c>
      <c r="C612" s="5" t="s">
        <v>2</v>
      </c>
      <c r="D612" s="9">
        <v>30.29392342817</v>
      </c>
      <c r="E612" s="8">
        <v>63.681626707148602</v>
      </c>
      <c r="F612" s="8">
        <v>42.214411247803199</v>
      </c>
      <c r="G612" s="3">
        <v>5.9402460456941997</v>
      </c>
      <c r="H612" s="4">
        <v>13.4622144112478</v>
      </c>
      <c r="I612" s="4">
        <v>22.3550087873462</v>
      </c>
      <c r="J612" s="4">
        <v>7.2759226713532499</v>
      </c>
      <c r="K612" s="4">
        <v>9.2442882249560601</v>
      </c>
      <c r="L612" s="4">
        <v>10.474516695957799</v>
      </c>
      <c r="M612" s="4">
        <v>9.8418277680140598</v>
      </c>
      <c r="N612" s="4">
        <v>11.4586994727592</v>
      </c>
      <c r="O612" s="4">
        <v>15.289982425307601</v>
      </c>
      <c r="P612" s="4">
        <v>19.297012302284699</v>
      </c>
      <c r="Q612" s="4">
        <v>4.11247803163445</v>
      </c>
      <c r="R612" s="4">
        <v>14.9033391915641</v>
      </c>
      <c r="S612" s="4">
        <v>12.6186291739895</v>
      </c>
      <c r="T612" s="4">
        <v>11.8101933216169</v>
      </c>
      <c r="U612" s="4">
        <v>15.746924428822499</v>
      </c>
      <c r="V612" s="4">
        <v>11.5289982425308</v>
      </c>
      <c r="W612" s="4">
        <v>13.8137082601054</v>
      </c>
      <c r="X612" s="4">
        <v>5.8699472759226703</v>
      </c>
      <c r="Y612" s="4">
        <v>18.875219683655502</v>
      </c>
      <c r="Z612" s="4">
        <v>13.3216168717047</v>
      </c>
      <c r="AA612" s="4">
        <v>13.110720562390201</v>
      </c>
      <c r="AB612" s="4">
        <v>2.6713532513181</v>
      </c>
      <c r="AC612" s="4">
        <v>32.3725834797891</v>
      </c>
      <c r="AD612" s="4">
        <v>9.45518453427065</v>
      </c>
      <c r="AE612" s="4">
        <v>8.9279437609841796</v>
      </c>
      <c r="AF612" s="4">
        <v>27.346221441124801</v>
      </c>
      <c r="AG612" s="4">
        <v>24.042179261862898</v>
      </c>
      <c r="AH612" s="4">
        <v>15.1845342706503</v>
      </c>
      <c r="AI612" s="4">
        <v>13.075571177504401</v>
      </c>
      <c r="AJ612" s="4">
        <v>35.184534270650303</v>
      </c>
      <c r="AK612" s="4">
        <v>53.8137082601055</v>
      </c>
      <c r="AL612" s="4">
        <v>38.523725834797901</v>
      </c>
      <c r="AM612" s="4">
        <v>37.012302284710003</v>
      </c>
      <c r="AN612" s="4">
        <v>55.219683655536002</v>
      </c>
      <c r="AO612" s="4">
        <v>47.873462214411198</v>
      </c>
      <c r="AP612" s="4">
        <v>52.478031634446403</v>
      </c>
      <c r="AQ612" s="4">
        <v>11.2829525483304</v>
      </c>
      <c r="AR612" s="4">
        <v>46.608084358523698</v>
      </c>
      <c r="AS612" s="4">
        <v>24.499121265377902</v>
      </c>
      <c r="AT612" s="4">
        <v>44.920913884007</v>
      </c>
      <c r="AU612" s="4">
        <v>22.530755711775001</v>
      </c>
      <c r="AV612" s="4">
        <v>32.302284710017602</v>
      </c>
      <c r="AW612" s="4">
        <v>32.442882249560597</v>
      </c>
      <c r="AX612" s="4">
        <v>13.9894551845343</v>
      </c>
      <c r="AY612" s="4">
        <v>27.768014059754002</v>
      </c>
      <c r="AZ612" s="4">
        <v>46.5377855887522</v>
      </c>
      <c r="BA612" s="4">
        <v>45.0966608084358</v>
      </c>
      <c r="BB612" s="38">
        <v>2847</v>
      </c>
    </row>
    <row r="613" spans="1:54" x14ac:dyDescent="0.3">
      <c r="A613" s="31" t="s">
        <v>32</v>
      </c>
      <c r="B613" s="5" t="s">
        <v>8</v>
      </c>
      <c r="C613" s="5" t="s">
        <v>3</v>
      </c>
      <c r="D613" s="9">
        <v>48.180155801558001</v>
      </c>
      <c r="E613" s="8">
        <v>62.964832217535601</v>
      </c>
      <c r="F613" s="8">
        <v>31.5088150881509</v>
      </c>
      <c r="G613" s="3">
        <v>6.2730627306273101</v>
      </c>
      <c r="H613" s="4">
        <v>9.3685936859368599</v>
      </c>
      <c r="I613" s="4">
        <v>18.388683886838901</v>
      </c>
      <c r="J613" s="4">
        <v>6.6010660106601096</v>
      </c>
      <c r="K613" s="4">
        <v>6.5600656006560101</v>
      </c>
      <c r="L613" s="4">
        <v>9.4300943009430096</v>
      </c>
      <c r="M613" s="4">
        <v>7.5030750307503098</v>
      </c>
      <c r="N613" s="4">
        <v>8.3435834358343595</v>
      </c>
      <c r="O613" s="4">
        <v>11.0086100861009</v>
      </c>
      <c r="P613" s="4">
        <v>13.7556375563756</v>
      </c>
      <c r="Q613" s="4">
        <v>3.3005330053300499</v>
      </c>
      <c r="R613" s="4">
        <v>12.6076260762608</v>
      </c>
      <c r="S613" s="4">
        <v>8.5895858958589599</v>
      </c>
      <c r="T613" s="4">
        <v>10.6806068060681</v>
      </c>
      <c r="U613" s="4">
        <v>12.484624846248501</v>
      </c>
      <c r="V613" s="4">
        <v>7.13407134071341</v>
      </c>
      <c r="W613" s="4">
        <v>8.7535875358753596</v>
      </c>
      <c r="X613" s="4">
        <v>4.6740467404674</v>
      </c>
      <c r="Y613" s="4">
        <v>12.546125461254601</v>
      </c>
      <c r="Z613" s="4">
        <v>9.0610906109061098</v>
      </c>
      <c r="AA613" s="4">
        <v>8.9585895858958597</v>
      </c>
      <c r="AB613" s="4">
        <v>2.2960229602296001</v>
      </c>
      <c r="AC613" s="4">
        <v>27.675276752767498</v>
      </c>
      <c r="AD613" s="4">
        <v>6.5600656006560101</v>
      </c>
      <c r="AE613" s="4">
        <v>5.2480524805248097</v>
      </c>
      <c r="AF613" s="4">
        <v>18.9011890118901</v>
      </c>
      <c r="AG613" s="4">
        <v>18.511685116851201</v>
      </c>
      <c r="AH613" s="4">
        <v>11.1521115211152</v>
      </c>
      <c r="AI613" s="4">
        <v>10.045100451004499</v>
      </c>
      <c r="AJ613" s="4">
        <v>29.1922919229192</v>
      </c>
      <c r="AK613" s="4">
        <v>44.505945059450603</v>
      </c>
      <c r="AL613" s="4">
        <v>30.668306683066799</v>
      </c>
      <c r="AM613" s="4">
        <v>31.959819598195999</v>
      </c>
      <c r="AN613" s="4">
        <v>44.7109471094711</v>
      </c>
      <c r="AO613" s="4">
        <v>39.852398523985201</v>
      </c>
      <c r="AP613" s="4">
        <v>43.009430094300903</v>
      </c>
      <c r="AQ613" s="4">
        <v>8.9380893808938104</v>
      </c>
      <c r="AR613" s="4">
        <v>39.421894218942199</v>
      </c>
      <c r="AS613" s="4">
        <v>19.823698236982398</v>
      </c>
      <c r="AT613" s="4">
        <v>46.125461254612503</v>
      </c>
      <c r="AU613" s="4">
        <v>16.646166461664599</v>
      </c>
      <c r="AV613" s="4">
        <v>28.761787617876202</v>
      </c>
      <c r="AW613" s="4">
        <v>24.6617466174662</v>
      </c>
      <c r="AX613" s="4">
        <v>7.4415744157441601</v>
      </c>
      <c r="AY613" s="4">
        <v>26.9577695776958</v>
      </c>
      <c r="AZ613" s="4">
        <v>38.991389913899098</v>
      </c>
      <c r="BA613" s="4">
        <v>32.636326363263599</v>
      </c>
      <c r="BB613" s="38">
        <v>4878</v>
      </c>
    </row>
    <row r="614" spans="1:54" x14ac:dyDescent="0.3">
      <c r="A614" s="31" t="s">
        <v>32</v>
      </c>
      <c r="B614" s="5" t="s">
        <v>8</v>
      </c>
      <c r="C614" s="5" t="s">
        <v>4</v>
      </c>
      <c r="D614" s="9">
        <v>67.246435594886904</v>
      </c>
      <c r="E614" s="8">
        <v>61.315729800779899</v>
      </c>
      <c r="F614" s="8">
        <v>20.403146509341202</v>
      </c>
      <c r="G614" s="3">
        <v>5.1130776794493604</v>
      </c>
      <c r="H614" s="4">
        <v>6.4405113077679497</v>
      </c>
      <c r="I614" s="4">
        <v>13.815142576204501</v>
      </c>
      <c r="J614" s="4">
        <v>4.6214355948869201</v>
      </c>
      <c r="K614" s="4">
        <v>4.6460176991150401</v>
      </c>
      <c r="L614" s="4">
        <v>7.1533923303834799</v>
      </c>
      <c r="M614" s="4">
        <v>4.5476892822025601</v>
      </c>
      <c r="N614" s="4">
        <v>5.6784660766961697</v>
      </c>
      <c r="O614" s="4">
        <v>7.1288102261553599</v>
      </c>
      <c r="P614" s="4">
        <v>8.8741396263520205</v>
      </c>
      <c r="Q614" s="4">
        <v>2.5319567354965602</v>
      </c>
      <c r="R614" s="4">
        <v>7.79252704031465</v>
      </c>
      <c r="S614" s="4">
        <v>5.2605703048180903</v>
      </c>
      <c r="T614" s="4">
        <v>8.6283185840708008</v>
      </c>
      <c r="U614" s="4">
        <v>8.3824975417895793</v>
      </c>
      <c r="V614" s="4">
        <v>4.5968534906588001</v>
      </c>
      <c r="W614" s="4">
        <v>4.8672566371681398</v>
      </c>
      <c r="X614" s="4">
        <v>3.6627335299901702</v>
      </c>
      <c r="Y614" s="4">
        <v>8.8003933136676498</v>
      </c>
      <c r="Z614" s="4">
        <v>5.6293018682399198</v>
      </c>
      <c r="AA614" s="4">
        <v>5.0639134709931204</v>
      </c>
      <c r="AB614" s="4">
        <v>1.84365781710914</v>
      </c>
      <c r="AC614" s="4">
        <v>19.641101278269399</v>
      </c>
      <c r="AD614" s="4">
        <v>3.8593903638151401</v>
      </c>
      <c r="AE614" s="4">
        <v>3.39233038348083</v>
      </c>
      <c r="AF614" s="4">
        <v>13.003933136676499</v>
      </c>
      <c r="AG614" s="4">
        <v>19.419862340216302</v>
      </c>
      <c r="AH614" s="4">
        <v>8.6037364798426701</v>
      </c>
      <c r="AI614" s="4">
        <v>8.50540806293019</v>
      </c>
      <c r="AJ614" s="4">
        <v>19.3215339233038</v>
      </c>
      <c r="AK614" s="4">
        <v>35.914454277286097</v>
      </c>
      <c r="AL614" s="4">
        <v>21.927236971484799</v>
      </c>
      <c r="AM614" s="4">
        <v>25.344149459193702</v>
      </c>
      <c r="AN614" s="4">
        <v>35.521140609636198</v>
      </c>
      <c r="AO614" s="4">
        <v>32.0304818092429</v>
      </c>
      <c r="AP614" s="4">
        <v>37.782694198623403</v>
      </c>
      <c r="AQ614" s="4">
        <v>7.3746312684365796</v>
      </c>
      <c r="AR614" s="4">
        <v>28.7610619469027</v>
      </c>
      <c r="AS614" s="4">
        <v>15.4129793510324</v>
      </c>
      <c r="AT614" s="4">
        <v>42.059980334316599</v>
      </c>
      <c r="AU614" s="4">
        <v>11.7256637168142</v>
      </c>
      <c r="AV614" s="4">
        <v>23.672566371681398</v>
      </c>
      <c r="AW614" s="4">
        <v>17.182890855457199</v>
      </c>
      <c r="AX614" s="4">
        <v>4.4985250737463103</v>
      </c>
      <c r="AY614" s="4">
        <v>23.131760078662701</v>
      </c>
      <c r="AZ614" s="4">
        <v>32.989183874139599</v>
      </c>
      <c r="BA614" s="4">
        <v>23.992133726647001</v>
      </c>
      <c r="BB614" s="38">
        <v>4068</v>
      </c>
    </row>
    <row r="615" spans="1:54" x14ac:dyDescent="0.3">
      <c r="A615" s="31" t="s">
        <v>32</v>
      </c>
      <c r="B615" s="5" t="s">
        <v>8</v>
      </c>
      <c r="C615" s="5" t="s">
        <v>5</v>
      </c>
      <c r="D615" s="9">
        <v>83.669956875898393</v>
      </c>
      <c r="E615" s="8">
        <v>58.508199416760597</v>
      </c>
      <c r="F615" s="8">
        <v>13.6559655007187</v>
      </c>
      <c r="G615" s="3">
        <v>3.2582654528030699</v>
      </c>
      <c r="H615" s="4">
        <v>5.8936272160996603</v>
      </c>
      <c r="I615" s="4">
        <v>9.19980833732631</v>
      </c>
      <c r="J615" s="4">
        <v>3.0186871106851898</v>
      </c>
      <c r="K615" s="4">
        <v>3.2103497843794901</v>
      </c>
      <c r="L615" s="4">
        <v>4.9353138476281702</v>
      </c>
      <c r="M615" s="4">
        <v>3.06660277910877</v>
      </c>
      <c r="N615" s="4">
        <v>3.88116914230954</v>
      </c>
      <c r="O615" s="4">
        <v>5.0790608528989001</v>
      </c>
      <c r="P615" s="4">
        <v>5.4144705318639197</v>
      </c>
      <c r="Q615" s="4">
        <v>1.67704839482511</v>
      </c>
      <c r="R615" s="4">
        <v>4.0249161475802602</v>
      </c>
      <c r="S615" s="4">
        <v>2.8270244369909001</v>
      </c>
      <c r="T615" s="4">
        <v>3.92908481073311</v>
      </c>
      <c r="U615" s="4">
        <v>4.79156684235745</v>
      </c>
      <c r="V615" s="4">
        <v>3.06660277910877</v>
      </c>
      <c r="W615" s="4">
        <v>3.3061811212266399</v>
      </c>
      <c r="X615" s="4">
        <v>2.1562050790608498</v>
      </c>
      <c r="Y615" s="4">
        <v>5.4144705318639197</v>
      </c>
      <c r="Z615" s="4">
        <v>2.9707714422616198</v>
      </c>
      <c r="AA615" s="4">
        <v>3.4978437949209402</v>
      </c>
      <c r="AB615" s="4">
        <v>1.0062290368950599</v>
      </c>
      <c r="AC615" s="4">
        <v>13.608049832295199</v>
      </c>
      <c r="AD615" s="4">
        <v>2.4436990896022999</v>
      </c>
      <c r="AE615" s="4">
        <v>2.7791087685673199</v>
      </c>
      <c r="AF615" s="4">
        <v>7.1394345951125997</v>
      </c>
      <c r="AG615" s="4">
        <v>21.3224724484907</v>
      </c>
      <c r="AH615" s="4">
        <v>6.7561092477240097</v>
      </c>
      <c r="AI615" s="4">
        <v>7.7144226161954998</v>
      </c>
      <c r="AJ615" s="4">
        <v>13.943459511260199</v>
      </c>
      <c r="AK615" s="4">
        <v>29.563967417345498</v>
      </c>
      <c r="AL615" s="4">
        <v>16.962146621945401</v>
      </c>
      <c r="AM615" s="4">
        <v>19.549592716818399</v>
      </c>
      <c r="AN615" s="4">
        <v>29.420220412074698</v>
      </c>
      <c r="AO615" s="4">
        <v>23.622424532822201</v>
      </c>
      <c r="AP615" s="4">
        <v>33.109726880689998</v>
      </c>
      <c r="AQ615" s="4">
        <v>5.9415428845232396</v>
      </c>
      <c r="AR615" s="4">
        <v>21.753713464302798</v>
      </c>
      <c r="AS615" s="4">
        <v>10.4456157163392</v>
      </c>
      <c r="AT615" s="4">
        <v>35.122184954480097</v>
      </c>
      <c r="AU615" s="4">
        <v>8.6727359846669891</v>
      </c>
      <c r="AV615" s="4">
        <v>20.9870627695256</v>
      </c>
      <c r="AW615" s="4">
        <v>13.8955438428366</v>
      </c>
      <c r="AX615" s="4">
        <v>3.8332534738859598</v>
      </c>
      <c r="AY615" s="4">
        <v>20.124580737901301</v>
      </c>
      <c r="AZ615" s="4">
        <v>26.593195975083901</v>
      </c>
      <c r="BA615" s="4">
        <v>19.6933397220891</v>
      </c>
      <c r="BB615" s="38">
        <v>2087</v>
      </c>
    </row>
    <row r="616" spans="1:54" x14ac:dyDescent="0.3">
      <c r="A616" s="31" t="s">
        <v>32</v>
      </c>
      <c r="B616" s="5" t="s">
        <v>8</v>
      </c>
      <c r="C616" s="5" t="s">
        <v>6</v>
      </c>
      <c r="D616" s="9">
        <v>92.548965517241399</v>
      </c>
      <c r="E616" s="8">
        <v>58.816449495230998</v>
      </c>
      <c r="F616" s="8">
        <v>11.551724137931</v>
      </c>
      <c r="G616" s="3">
        <v>3.27586206896552</v>
      </c>
      <c r="H616" s="4">
        <v>5.8620689655172402</v>
      </c>
      <c r="I616" s="4">
        <v>6.3793103448275899</v>
      </c>
      <c r="J616" s="4">
        <v>3.1034482758620698</v>
      </c>
      <c r="K616" s="4">
        <v>2.5862068965517202</v>
      </c>
      <c r="L616" s="4">
        <v>5</v>
      </c>
      <c r="M616" s="4">
        <v>2.0689655172413799</v>
      </c>
      <c r="N616" s="4">
        <v>3.9655172413793101</v>
      </c>
      <c r="O616" s="4">
        <v>3.7931034482758599</v>
      </c>
      <c r="P616" s="4">
        <v>5.1724137931034502</v>
      </c>
      <c r="Q616" s="4">
        <v>1.2068965517241399</v>
      </c>
      <c r="R616" s="4">
        <v>3.6206896551724101</v>
      </c>
      <c r="S616" s="4">
        <v>3.7931034482758599</v>
      </c>
      <c r="T616" s="4">
        <v>3.1034482758620698</v>
      </c>
      <c r="U616" s="4">
        <v>6.2068965517241397</v>
      </c>
      <c r="V616" s="4">
        <v>2.2413793103448301</v>
      </c>
      <c r="W616" s="4">
        <v>1.55172413793103</v>
      </c>
      <c r="X616" s="4">
        <v>1.72413793103448</v>
      </c>
      <c r="Y616" s="4">
        <v>4.4827586206896504</v>
      </c>
      <c r="Z616" s="4">
        <v>2.7586206896551699</v>
      </c>
      <c r="AA616" s="4">
        <v>3.7931034482758599</v>
      </c>
      <c r="AB616" s="4">
        <v>1.55172413793103</v>
      </c>
      <c r="AC616" s="4">
        <v>13.7931034482759</v>
      </c>
      <c r="AD616" s="4">
        <v>3.27586206896552</v>
      </c>
      <c r="AE616" s="4">
        <v>1.72413793103448</v>
      </c>
      <c r="AF616" s="4">
        <v>4.6551724137930997</v>
      </c>
      <c r="AG616" s="4">
        <v>23.1034482758621</v>
      </c>
      <c r="AH616" s="4">
        <v>4.8275862068965498</v>
      </c>
      <c r="AI616" s="4">
        <v>7.9310344827586201</v>
      </c>
      <c r="AJ616" s="4">
        <v>11.3793103448276</v>
      </c>
      <c r="AK616" s="4">
        <v>24.827586206896601</v>
      </c>
      <c r="AL616" s="4">
        <v>12.241379310344801</v>
      </c>
      <c r="AM616" s="4">
        <v>15.1724137931034</v>
      </c>
      <c r="AN616" s="4">
        <v>25.172413793103399</v>
      </c>
      <c r="AO616" s="4">
        <v>22.241379310344801</v>
      </c>
      <c r="AP616" s="4">
        <v>24.137931034482801</v>
      </c>
      <c r="AQ616" s="4">
        <v>6.2068965517241397</v>
      </c>
      <c r="AR616" s="4">
        <v>15.862068965517199</v>
      </c>
      <c r="AS616" s="4">
        <v>11.034482758620699</v>
      </c>
      <c r="AT616" s="4">
        <v>31.034482758620701</v>
      </c>
      <c r="AU616" s="4">
        <v>6.8965517241379297</v>
      </c>
      <c r="AV616" s="4">
        <v>17.413793103448299</v>
      </c>
      <c r="AW616" s="4">
        <v>11.3793103448276</v>
      </c>
      <c r="AX616" s="4">
        <v>2.5862068965517202</v>
      </c>
      <c r="AY616" s="4">
        <v>20.3448275862069</v>
      </c>
      <c r="AZ616" s="4">
        <v>23.448275862069</v>
      </c>
      <c r="BA616" s="4">
        <v>17.931034482758601</v>
      </c>
      <c r="BB616" s="38">
        <v>580</v>
      </c>
    </row>
    <row r="617" spans="1:54" x14ac:dyDescent="0.3">
      <c r="A617" s="31" t="s">
        <v>32</v>
      </c>
      <c r="B617" s="5" t="s">
        <v>8</v>
      </c>
      <c r="C617" s="5" t="s">
        <v>7</v>
      </c>
      <c r="D617" s="9">
        <v>103.796103896104</v>
      </c>
      <c r="E617" s="8">
        <v>45.125600860727602</v>
      </c>
      <c r="F617" s="8">
        <v>1.2987012987013</v>
      </c>
      <c r="G617" s="3">
        <v>1.2987012987013</v>
      </c>
      <c r="H617" s="4">
        <v>6.4935064935064899</v>
      </c>
      <c r="I617" s="4">
        <v>2.5974025974026</v>
      </c>
      <c r="J617" s="4">
        <v>3.8961038961039001</v>
      </c>
      <c r="K617" s="4">
        <v>0</v>
      </c>
      <c r="L617" s="4">
        <v>2.5974025974026</v>
      </c>
      <c r="M617" s="4">
        <v>3.8961038961039001</v>
      </c>
      <c r="N617" s="4">
        <v>1.2987012987013</v>
      </c>
      <c r="O617" s="4">
        <v>0</v>
      </c>
      <c r="P617" s="4">
        <v>2.5974025974026</v>
      </c>
      <c r="Q617" s="4">
        <v>0</v>
      </c>
      <c r="R617" s="4">
        <v>1.2987012987013</v>
      </c>
      <c r="S617" s="4">
        <v>1.2987012987013</v>
      </c>
      <c r="T617" s="4">
        <v>3.8961038961039001</v>
      </c>
      <c r="U617" s="4">
        <v>2.5974025974026</v>
      </c>
      <c r="V617" s="4">
        <v>0</v>
      </c>
      <c r="W617" s="4">
        <v>1.2987012987013</v>
      </c>
      <c r="X617" s="4">
        <v>1.2987012987013</v>
      </c>
      <c r="Y617" s="4">
        <v>1.2987012987013</v>
      </c>
      <c r="Z617" s="4">
        <v>0</v>
      </c>
      <c r="AA617" s="4">
        <v>0</v>
      </c>
      <c r="AB617" s="4">
        <v>2.5974025974026</v>
      </c>
      <c r="AC617" s="4">
        <v>12.987012987012999</v>
      </c>
      <c r="AD617" s="4">
        <v>1.2987012987013</v>
      </c>
      <c r="AE617" s="4">
        <v>2.5974025974026</v>
      </c>
      <c r="AF617" s="4">
        <v>3.8961038961039001</v>
      </c>
      <c r="AG617" s="4">
        <v>18.181818181818201</v>
      </c>
      <c r="AH617" s="4">
        <v>5.1948051948051903</v>
      </c>
      <c r="AI617" s="4">
        <v>5.1948051948051903</v>
      </c>
      <c r="AJ617" s="4">
        <v>3.8961038961039001</v>
      </c>
      <c r="AK617" s="4">
        <v>11.6883116883117</v>
      </c>
      <c r="AL617" s="4">
        <v>9.0909090909090899</v>
      </c>
      <c r="AM617" s="4">
        <v>6.4935064935064899</v>
      </c>
      <c r="AN617" s="4">
        <v>24.675324675324699</v>
      </c>
      <c r="AO617" s="4">
        <v>15.5844155844156</v>
      </c>
      <c r="AP617" s="4">
        <v>15.5844155844156</v>
      </c>
      <c r="AQ617" s="4">
        <v>1.2987012987013</v>
      </c>
      <c r="AR617" s="4">
        <v>10.3896103896104</v>
      </c>
      <c r="AS617" s="4">
        <v>3.8961038961039001</v>
      </c>
      <c r="AT617" s="4">
        <v>32.4675324675325</v>
      </c>
      <c r="AU617" s="4">
        <v>0</v>
      </c>
      <c r="AV617" s="4">
        <v>10.3896103896104</v>
      </c>
      <c r="AW617" s="4">
        <v>3.8961038961039001</v>
      </c>
      <c r="AX617" s="4">
        <v>1.2987012987013</v>
      </c>
      <c r="AY617" s="4">
        <v>16.883116883116902</v>
      </c>
      <c r="AZ617" s="4">
        <v>16.883116883116902</v>
      </c>
      <c r="BA617" s="4">
        <v>7.7922077922077904</v>
      </c>
      <c r="BB617" s="38">
        <v>77</v>
      </c>
    </row>
    <row r="618" spans="1:54" x14ac:dyDescent="0.3">
      <c r="A618" s="31" t="s">
        <v>32</v>
      </c>
      <c r="B618" s="5" t="s">
        <v>9</v>
      </c>
      <c r="C618" s="5" t="s">
        <v>168</v>
      </c>
      <c r="D618" s="9">
        <v>60.1105574149422</v>
      </c>
      <c r="E618" s="8">
        <v>71.082371004466907</v>
      </c>
      <c r="F618" s="8">
        <v>27.8349017605108</v>
      </c>
      <c r="G618" s="3">
        <v>4.0221950081483504</v>
      </c>
      <c r="H618" s="4">
        <v>9.4226103062053994</v>
      </c>
      <c r="I618" s="4">
        <v>13.8493262928099</v>
      </c>
      <c r="J618" s="4">
        <v>5.1946126723483497</v>
      </c>
      <c r="K618" s="4">
        <v>4.7523561980642297</v>
      </c>
      <c r="L618" s="4">
        <v>6.9890151586215401</v>
      </c>
      <c r="M618" s="4">
        <v>5.5538871246547901</v>
      </c>
      <c r="N618" s="4">
        <v>7.4285266984809004</v>
      </c>
      <c r="O618" s="4">
        <v>9.4768729911607803</v>
      </c>
      <c r="P618" s="4">
        <v>12.1800388041886</v>
      </c>
      <c r="Q618" s="4">
        <v>4.0117050592555401</v>
      </c>
      <c r="R618" s="4">
        <v>8.5647477712504703</v>
      </c>
      <c r="S618" s="4">
        <v>8.0467133800553992</v>
      </c>
      <c r="T618" s="4">
        <v>6.7712150103289304</v>
      </c>
      <c r="U618" s="4">
        <v>11.391081349546999</v>
      </c>
      <c r="V618" s="4">
        <v>8.4031020440597306</v>
      </c>
      <c r="W618" s="4">
        <v>10.265935009667301</v>
      </c>
      <c r="X618" s="4">
        <v>3.5869140846174199</v>
      </c>
      <c r="Y618" s="4">
        <v>9.9946319245745698</v>
      </c>
      <c r="Z618" s="4">
        <v>7.5513827720518201</v>
      </c>
      <c r="AA618" s="4">
        <v>7.4429267531274901</v>
      </c>
      <c r="AB618" s="4">
        <v>2.1746610547200498</v>
      </c>
      <c r="AC618" s="4">
        <v>20.4361790047416</v>
      </c>
      <c r="AD618" s="4">
        <v>6.29372332909014</v>
      </c>
      <c r="AE618" s="4">
        <v>5.0732074518441097</v>
      </c>
      <c r="AF618" s="4">
        <v>12.8331666261482</v>
      </c>
      <c r="AG618" s="4">
        <v>14.132893955956201</v>
      </c>
      <c r="AH618" s="4">
        <v>22.7924020988089</v>
      </c>
      <c r="AI618" s="4">
        <v>14.3844717387174</v>
      </c>
      <c r="AJ618" s="4">
        <v>25.154037291651601</v>
      </c>
      <c r="AK618" s="4">
        <v>40.133253858966299</v>
      </c>
      <c r="AL618" s="4">
        <v>25.379130579196399</v>
      </c>
      <c r="AM618" s="4">
        <v>22.340127005172601</v>
      </c>
      <c r="AN618" s="4">
        <v>36.170407773445703</v>
      </c>
      <c r="AO618" s="4">
        <v>28.430705454751401</v>
      </c>
      <c r="AP618" s="4">
        <v>40.4860538691062</v>
      </c>
      <c r="AQ618" s="4">
        <v>9.8889348919589608</v>
      </c>
      <c r="AR618" s="4">
        <v>36.186568303597397</v>
      </c>
      <c r="AS618" s="4">
        <v>12.5854202405301</v>
      </c>
      <c r="AT618" s="4">
        <v>29.135788459877102</v>
      </c>
      <c r="AU618" s="4">
        <v>22.054918982084398</v>
      </c>
      <c r="AV618" s="4">
        <v>26.329720735548001</v>
      </c>
      <c r="AW618" s="4">
        <v>27.270253929617599</v>
      </c>
      <c r="AX618" s="4">
        <v>9.6122397116070797</v>
      </c>
      <c r="AY618" s="4">
        <v>18.674403546047401</v>
      </c>
      <c r="AZ618" s="4">
        <v>32.334932859126504</v>
      </c>
      <c r="BA618" s="4">
        <v>36.153720626379901</v>
      </c>
      <c r="BB618" s="38">
        <v>16184</v>
      </c>
    </row>
    <row r="619" spans="1:54" x14ac:dyDescent="0.3">
      <c r="A619" s="31" t="s">
        <v>32</v>
      </c>
      <c r="B619" s="5" t="s">
        <v>9</v>
      </c>
      <c r="C619" s="5" t="s">
        <v>1</v>
      </c>
      <c r="D619" s="9">
        <v>29.262828947368401</v>
      </c>
      <c r="E619" s="8">
        <v>68.592609583134504</v>
      </c>
      <c r="F619" s="8">
        <v>43.947368421052602</v>
      </c>
      <c r="G619" s="3">
        <v>5.7894736842105301</v>
      </c>
      <c r="H619" s="4">
        <v>11.3815789473684</v>
      </c>
      <c r="I619" s="4">
        <v>20</v>
      </c>
      <c r="J619" s="4">
        <v>8.0263157894736796</v>
      </c>
      <c r="K619" s="4">
        <v>5.7236842105263204</v>
      </c>
      <c r="L619" s="4">
        <v>9.9342105263157894</v>
      </c>
      <c r="M619" s="4">
        <v>7.5657894736842097</v>
      </c>
      <c r="N619" s="4">
        <v>13.026315789473699</v>
      </c>
      <c r="O619" s="4">
        <v>14.9342105263158</v>
      </c>
      <c r="P619" s="4">
        <v>19.605263157894701</v>
      </c>
      <c r="Q619" s="4">
        <v>6.3815789473684204</v>
      </c>
      <c r="R619" s="4">
        <v>14.342105263157899</v>
      </c>
      <c r="S619" s="4">
        <v>16.25</v>
      </c>
      <c r="T619" s="4">
        <v>10.2631578947368</v>
      </c>
      <c r="U619" s="4">
        <v>16.907894736842099</v>
      </c>
      <c r="V619" s="4">
        <v>13.092105263157899</v>
      </c>
      <c r="W619" s="4">
        <v>18.223684210526301</v>
      </c>
      <c r="X619" s="4">
        <v>5.6578947368421098</v>
      </c>
      <c r="Y619" s="4">
        <v>13.289473684210501</v>
      </c>
      <c r="Z619" s="4">
        <v>14.0131578947368</v>
      </c>
      <c r="AA619" s="4">
        <v>12.039473684210501</v>
      </c>
      <c r="AB619" s="4">
        <v>3.5526315789473699</v>
      </c>
      <c r="AC619" s="4">
        <v>28.223684210526301</v>
      </c>
      <c r="AD619" s="4">
        <v>11.776315789473699</v>
      </c>
      <c r="AE619" s="4">
        <v>9.2105263157894708</v>
      </c>
      <c r="AF619" s="4">
        <v>17.3684210526316</v>
      </c>
      <c r="AG619" s="4">
        <v>24.210526315789501</v>
      </c>
      <c r="AH619" s="4">
        <v>41.644736842105303</v>
      </c>
      <c r="AI619" s="4">
        <v>18.026315789473699</v>
      </c>
      <c r="AJ619" s="4">
        <v>35.657894736842103</v>
      </c>
      <c r="AK619" s="4">
        <v>48.947368421052602</v>
      </c>
      <c r="AL619" s="4">
        <v>37.368421052631597</v>
      </c>
      <c r="AM619" s="4">
        <v>34.802631578947398</v>
      </c>
      <c r="AN619" s="4">
        <v>44.802631578947398</v>
      </c>
      <c r="AO619" s="4">
        <v>40.197368421052602</v>
      </c>
      <c r="AP619" s="4">
        <v>49.539473684210499</v>
      </c>
      <c r="AQ619" s="4">
        <v>12.960526315789499</v>
      </c>
      <c r="AR619" s="4">
        <v>47.960526315789501</v>
      </c>
      <c r="AS619" s="4">
        <v>15.0657894736842</v>
      </c>
      <c r="AT619" s="4">
        <v>29.276315789473699</v>
      </c>
      <c r="AU619" s="4">
        <v>32.828947368421098</v>
      </c>
      <c r="AV619" s="4">
        <v>32.894736842105303</v>
      </c>
      <c r="AW619" s="4">
        <v>39.539473684210499</v>
      </c>
      <c r="AX619" s="4">
        <v>17.105263157894701</v>
      </c>
      <c r="AY619" s="4">
        <v>20.657894736842099</v>
      </c>
      <c r="AZ619" s="4">
        <v>46.184210526315802</v>
      </c>
      <c r="BA619" s="4">
        <v>51.578947368421098</v>
      </c>
      <c r="BB619" s="38">
        <v>1520</v>
      </c>
    </row>
    <row r="620" spans="1:54" x14ac:dyDescent="0.3">
      <c r="A620" s="31" t="s">
        <v>32</v>
      </c>
      <c r="B620" s="5" t="s">
        <v>9</v>
      </c>
      <c r="C620" s="5" t="s">
        <v>2</v>
      </c>
      <c r="D620" s="9">
        <v>41.694293357111</v>
      </c>
      <c r="E620" s="8">
        <v>70.001942393577593</v>
      </c>
      <c r="F620" s="8">
        <v>36.691930450289803</v>
      </c>
      <c r="G620" s="3">
        <v>4.9933125278644699</v>
      </c>
      <c r="H620" s="4">
        <v>12.394115024520699</v>
      </c>
      <c r="I620" s="4">
        <v>18.591172536781102</v>
      </c>
      <c r="J620" s="4">
        <v>6.7766384306732101</v>
      </c>
      <c r="K620" s="4">
        <v>6.5091395452518901</v>
      </c>
      <c r="L620" s="4">
        <v>9.5853767275969695</v>
      </c>
      <c r="M620" s="4">
        <v>8.1141328577797598</v>
      </c>
      <c r="N620" s="4">
        <v>9.3624609897458804</v>
      </c>
      <c r="O620" s="4">
        <v>13.107445385644199</v>
      </c>
      <c r="P620" s="4">
        <v>17.387427552385201</v>
      </c>
      <c r="Q620" s="4">
        <v>5.0378956754346902</v>
      </c>
      <c r="R620" s="4">
        <v>11.7253678109675</v>
      </c>
      <c r="S620" s="4">
        <v>10.477039679001299</v>
      </c>
      <c r="T620" s="4">
        <v>8.7828800713330395</v>
      </c>
      <c r="U620" s="4">
        <v>14.667855550601899</v>
      </c>
      <c r="V620" s="4">
        <v>11.7253678109675</v>
      </c>
      <c r="W620" s="4">
        <v>13.5978600089166</v>
      </c>
      <c r="X620" s="4">
        <v>4.4583147570218502</v>
      </c>
      <c r="Y620" s="4">
        <v>12.973695942933601</v>
      </c>
      <c r="Z620" s="4">
        <v>10.2987070887205</v>
      </c>
      <c r="AA620" s="4">
        <v>9.76370931787784</v>
      </c>
      <c r="AB620" s="4">
        <v>2.6304057066428901</v>
      </c>
      <c r="AC620" s="4">
        <v>27.195720017833299</v>
      </c>
      <c r="AD620" s="4">
        <v>7.8912171199286698</v>
      </c>
      <c r="AE620" s="4">
        <v>6.3308069549710204</v>
      </c>
      <c r="AF620" s="4">
        <v>18.5020062416407</v>
      </c>
      <c r="AG620" s="4">
        <v>16.629514043691501</v>
      </c>
      <c r="AH620" s="4">
        <v>28.2211324119483</v>
      </c>
      <c r="AI620" s="4">
        <v>17.476593847525599</v>
      </c>
      <c r="AJ620" s="4">
        <v>31.431119037003999</v>
      </c>
      <c r="AK620" s="4">
        <v>48.506464556397702</v>
      </c>
      <c r="AL620" s="4">
        <v>33.080695497102099</v>
      </c>
      <c r="AM620" s="4">
        <v>27.329469460543901</v>
      </c>
      <c r="AN620" s="4">
        <v>44.003566651805599</v>
      </c>
      <c r="AO620" s="4">
        <v>35.399019170753498</v>
      </c>
      <c r="AP620" s="4">
        <v>47.703967900133698</v>
      </c>
      <c r="AQ620" s="4">
        <v>11.7253678109675</v>
      </c>
      <c r="AR620" s="4">
        <v>44.672313865358902</v>
      </c>
      <c r="AS620" s="4">
        <v>15.3811859117254</v>
      </c>
      <c r="AT620" s="4">
        <v>30.7623718234507</v>
      </c>
      <c r="AU620" s="4">
        <v>27.106553722692802</v>
      </c>
      <c r="AV620" s="4">
        <v>29.469460543914401</v>
      </c>
      <c r="AW620" s="4">
        <v>34.551939366919299</v>
      </c>
      <c r="AX620" s="4">
        <v>12.1711992866696</v>
      </c>
      <c r="AY620" s="4">
        <v>20.463664734730301</v>
      </c>
      <c r="AZ620" s="4">
        <v>40.392331698617902</v>
      </c>
      <c r="BA620" s="4">
        <v>44.493981275077999</v>
      </c>
      <c r="BB620" s="38">
        <v>2243</v>
      </c>
    </row>
    <row r="621" spans="1:54" x14ac:dyDescent="0.3">
      <c r="A621" s="31" t="s">
        <v>32</v>
      </c>
      <c r="B621" s="5" t="s">
        <v>9</v>
      </c>
      <c r="C621" s="5" t="s">
        <v>3</v>
      </c>
      <c r="D621" s="9">
        <v>63.524766913698301</v>
      </c>
      <c r="E621" s="8">
        <v>67.847410615639504</v>
      </c>
      <c r="F621" s="8">
        <v>24.480038250059799</v>
      </c>
      <c r="G621" s="3">
        <v>3.94453741333971</v>
      </c>
      <c r="H621" s="4">
        <v>8.9170451828831006</v>
      </c>
      <c r="I621" s="4">
        <v>13.9851781018408</v>
      </c>
      <c r="J621" s="4">
        <v>4.85297633277552</v>
      </c>
      <c r="K621" s="4">
        <v>4.6378197465933502</v>
      </c>
      <c r="L621" s="4">
        <v>6.8611044704757296</v>
      </c>
      <c r="M621" s="4">
        <v>5.4267272292613002</v>
      </c>
      <c r="N621" s="4">
        <v>6.2634472866363904</v>
      </c>
      <c r="O621" s="4">
        <v>8.2476691369830295</v>
      </c>
      <c r="P621" s="4">
        <v>10.710016734401099</v>
      </c>
      <c r="Q621" s="4">
        <v>3.94453741333971</v>
      </c>
      <c r="R621" s="4">
        <v>7.7934496772651203</v>
      </c>
      <c r="S621" s="4">
        <v>6.0961032751613704</v>
      </c>
      <c r="T621" s="4">
        <v>6.7415730337078603</v>
      </c>
      <c r="U621" s="4">
        <v>11.8336122400191</v>
      </c>
      <c r="V621" s="4">
        <v>7.7934496772651203</v>
      </c>
      <c r="W621" s="4">
        <v>8.7975137461152304</v>
      </c>
      <c r="X621" s="4">
        <v>3.3468802295003601</v>
      </c>
      <c r="Y621" s="4">
        <v>10.901267033229701</v>
      </c>
      <c r="Z621" s="4">
        <v>6.4786038728185504</v>
      </c>
      <c r="AA621" s="4">
        <v>6.4307912981113997</v>
      </c>
      <c r="AB621" s="4">
        <v>2.0798469997609401</v>
      </c>
      <c r="AC621" s="4">
        <v>20.583313411427199</v>
      </c>
      <c r="AD621" s="4">
        <v>5.3789146545541504</v>
      </c>
      <c r="AE621" s="4">
        <v>4.7334448960076498</v>
      </c>
      <c r="AF621" s="4">
        <v>12.3117379870906</v>
      </c>
      <c r="AG621" s="4">
        <v>10.662204159693999</v>
      </c>
      <c r="AH621" s="4">
        <v>18.360028687544801</v>
      </c>
      <c r="AI621" s="4">
        <v>14.3915849868515</v>
      </c>
      <c r="AJ621" s="4">
        <v>23.786755916806101</v>
      </c>
      <c r="AK621" s="4">
        <v>40.162562754004298</v>
      </c>
      <c r="AL621" s="4">
        <v>23.428161606502499</v>
      </c>
      <c r="AM621" s="4">
        <v>20.081281377002199</v>
      </c>
      <c r="AN621" s="4">
        <v>35.715993306239497</v>
      </c>
      <c r="AO621" s="4">
        <v>25.412383456849199</v>
      </c>
      <c r="AP621" s="4">
        <v>39.4692804207507</v>
      </c>
      <c r="AQ621" s="4">
        <v>9.2517332058331299</v>
      </c>
      <c r="AR621" s="4">
        <v>34.927085823571602</v>
      </c>
      <c r="AS621" s="4">
        <v>11.4750179297155</v>
      </c>
      <c r="AT621" s="4">
        <v>31.054267272292599</v>
      </c>
      <c r="AU621" s="4">
        <v>20.153000239062901</v>
      </c>
      <c r="AV621" s="4">
        <v>25.5558211809706</v>
      </c>
      <c r="AW621" s="4">
        <v>24.647382261534801</v>
      </c>
      <c r="AX621" s="4">
        <v>6.8850107578293098</v>
      </c>
      <c r="AY621" s="4">
        <v>18.694716710494902</v>
      </c>
      <c r="AZ621" s="4">
        <v>29.022232847238801</v>
      </c>
      <c r="BA621" s="4">
        <v>33.373177145589302</v>
      </c>
      <c r="BB621" s="38">
        <v>4183</v>
      </c>
    </row>
    <row r="622" spans="1:54" x14ac:dyDescent="0.3">
      <c r="A622" s="31" t="s">
        <v>32</v>
      </c>
      <c r="B622" s="5" t="s">
        <v>9</v>
      </c>
      <c r="C622" s="5" t="s">
        <v>4</v>
      </c>
      <c r="D622" s="9">
        <v>81.607263803680993</v>
      </c>
      <c r="E622" s="8">
        <v>65.004417252934203</v>
      </c>
      <c r="F622" s="8">
        <v>17.202453987730099</v>
      </c>
      <c r="G622" s="3">
        <v>2.4049079754601199</v>
      </c>
      <c r="H622" s="4">
        <v>7.5582822085889596</v>
      </c>
      <c r="I622" s="4">
        <v>8.6625766871165606</v>
      </c>
      <c r="J622" s="4">
        <v>3.0674846625766898</v>
      </c>
      <c r="K622" s="4">
        <v>3.6809815950920202</v>
      </c>
      <c r="L622" s="4">
        <v>4.2453987730061398</v>
      </c>
      <c r="M622" s="4">
        <v>3.0920245398773001</v>
      </c>
      <c r="N622" s="4">
        <v>3.75460122699387</v>
      </c>
      <c r="O622" s="4">
        <v>5.4723926380368102</v>
      </c>
      <c r="P622" s="4">
        <v>6.3067484662576696</v>
      </c>
      <c r="Q622" s="4">
        <v>2.30674846625767</v>
      </c>
      <c r="R622" s="4">
        <v>4.5398773006135</v>
      </c>
      <c r="S622" s="4">
        <v>3.5092024539877298</v>
      </c>
      <c r="T622" s="4">
        <v>4.1472392638036801</v>
      </c>
      <c r="U622" s="4">
        <v>6.9447852760736204</v>
      </c>
      <c r="V622" s="4">
        <v>4.6871165644171802</v>
      </c>
      <c r="W622" s="4">
        <v>4.8098159509202496</v>
      </c>
      <c r="X622" s="4">
        <v>2.03680981595092</v>
      </c>
      <c r="Y622" s="4">
        <v>6.6257668711656397</v>
      </c>
      <c r="Z622" s="4">
        <v>3.2392638036809802</v>
      </c>
      <c r="AA622" s="4">
        <v>3.9754601226993902</v>
      </c>
      <c r="AB622" s="4">
        <v>1.1779141104294499</v>
      </c>
      <c r="AC622" s="4">
        <v>13.9631901840491</v>
      </c>
      <c r="AD622" s="4">
        <v>3.1165644171779099</v>
      </c>
      <c r="AE622" s="4">
        <v>2.30674846625767</v>
      </c>
      <c r="AF622" s="4">
        <v>8.0981595092024499</v>
      </c>
      <c r="AG622" s="4">
        <v>8.2944785276073603</v>
      </c>
      <c r="AH622" s="4">
        <v>12.122699386503101</v>
      </c>
      <c r="AI622" s="4">
        <v>11.0674846625767</v>
      </c>
      <c r="AJ622" s="4">
        <v>17.104294478527599</v>
      </c>
      <c r="AK622" s="4">
        <v>32.638036809816001</v>
      </c>
      <c r="AL622" s="4">
        <v>16.490797546012299</v>
      </c>
      <c r="AM622" s="4">
        <v>14.8220858895706</v>
      </c>
      <c r="AN622" s="4">
        <v>29.595092024539898</v>
      </c>
      <c r="AO622" s="4">
        <v>21.865030674846601</v>
      </c>
      <c r="AP622" s="4">
        <v>33.472392638036801</v>
      </c>
      <c r="AQ622" s="4">
        <v>8.4417177914110404</v>
      </c>
      <c r="AR622" s="4">
        <v>28.466257668711702</v>
      </c>
      <c r="AS622" s="4">
        <v>10.3067484662577</v>
      </c>
      <c r="AT622" s="4">
        <v>28.564417177914098</v>
      </c>
      <c r="AU622" s="4">
        <v>15.3374233128834</v>
      </c>
      <c r="AV622" s="4">
        <v>23.2883435582822</v>
      </c>
      <c r="AW622" s="4">
        <v>19.263803680981599</v>
      </c>
      <c r="AX622" s="4">
        <v>5.6196319018404903</v>
      </c>
      <c r="AY622" s="4">
        <v>17.006134969325199</v>
      </c>
      <c r="AZ622" s="4">
        <v>22.7730061349693</v>
      </c>
      <c r="BA622" s="4">
        <v>25.4478527607362</v>
      </c>
      <c r="BB622" s="38">
        <v>4075</v>
      </c>
    </row>
    <row r="623" spans="1:54" x14ac:dyDescent="0.3">
      <c r="A623" s="31" t="s">
        <v>32</v>
      </c>
      <c r="B623" s="5" t="s">
        <v>9</v>
      </c>
      <c r="C623" s="5" t="s">
        <v>5</v>
      </c>
      <c r="D623" s="9">
        <v>93.6732967032967</v>
      </c>
      <c r="E623" s="8">
        <v>60.373376855641801</v>
      </c>
      <c r="F623" s="8">
        <v>11.794871794871799</v>
      </c>
      <c r="G623" s="3">
        <v>2.1611721611721602</v>
      </c>
      <c r="H623" s="4">
        <v>4.98168498168498</v>
      </c>
      <c r="I623" s="4">
        <v>5.5311355311355301</v>
      </c>
      <c r="J623" s="4">
        <v>2.0879120879120898</v>
      </c>
      <c r="K623" s="4">
        <v>2.4175824175824201</v>
      </c>
      <c r="L623" s="4">
        <v>2.52747252747253</v>
      </c>
      <c r="M623" s="4">
        <v>1.9047619047619</v>
      </c>
      <c r="N623" s="4">
        <v>3.1501831501831501</v>
      </c>
      <c r="O623" s="4">
        <v>3.8827838827838801</v>
      </c>
      <c r="P623" s="4">
        <v>4.0659340659340701</v>
      </c>
      <c r="Q623" s="4">
        <v>1.75824175824176</v>
      </c>
      <c r="R623" s="4">
        <v>2.2710622710622701</v>
      </c>
      <c r="S623" s="4">
        <v>2.1611721611721602</v>
      </c>
      <c r="T623" s="4">
        <v>2.6739926739926698</v>
      </c>
      <c r="U623" s="4">
        <v>4.8351648351648304</v>
      </c>
      <c r="V623" s="4">
        <v>2.6739926739926698</v>
      </c>
      <c r="W623" s="4">
        <v>3.4432234432234399</v>
      </c>
      <c r="X623" s="4">
        <v>1.8315018315018301</v>
      </c>
      <c r="Y623" s="4">
        <v>4.6520146520146497</v>
      </c>
      <c r="Z623" s="4">
        <v>1.5018315018315</v>
      </c>
      <c r="AA623" s="4">
        <v>3.2967032967033001</v>
      </c>
      <c r="AB623" s="4">
        <v>1.17216117216117</v>
      </c>
      <c r="AC623" s="4">
        <v>8.1684981684981697</v>
      </c>
      <c r="AD623" s="4">
        <v>1.79487179487179</v>
      </c>
      <c r="AE623" s="4">
        <v>1.5384615384615401</v>
      </c>
      <c r="AF623" s="4">
        <v>5.2014652014651999</v>
      </c>
      <c r="AG623" s="4">
        <v>7.0329670329670302</v>
      </c>
      <c r="AH623" s="4">
        <v>9.5604395604395602</v>
      </c>
      <c r="AI623" s="4">
        <v>9.1575091575091605</v>
      </c>
      <c r="AJ623" s="4">
        <v>14.2490842490842</v>
      </c>
      <c r="AK623" s="4">
        <v>27.399267399267401</v>
      </c>
      <c r="AL623" s="4">
        <v>13.0769230769231</v>
      </c>
      <c r="AM623" s="4">
        <v>11.1721611721612</v>
      </c>
      <c r="AN623" s="4">
        <v>22.747252747252698</v>
      </c>
      <c r="AO623" s="4">
        <v>16.776556776556799</v>
      </c>
      <c r="AP623" s="4">
        <v>30.586080586080602</v>
      </c>
      <c r="AQ623" s="4">
        <v>6.6300366300366296</v>
      </c>
      <c r="AR623" s="4">
        <v>21.5018315018315</v>
      </c>
      <c r="AS623" s="4">
        <v>9.4505494505494507</v>
      </c>
      <c r="AT623" s="4">
        <v>25.787545787545799</v>
      </c>
      <c r="AU623" s="4">
        <v>12.4908424908425</v>
      </c>
      <c r="AV623" s="4">
        <v>18.388278388278401</v>
      </c>
      <c r="AW623" s="4">
        <v>14.065934065934099</v>
      </c>
      <c r="AX623" s="4">
        <v>4.6153846153846096</v>
      </c>
      <c r="AY623" s="4">
        <v>15.2380952380952</v>
      </c>
      <c r="AZ623" s="4">
        <v>18.3516483516484</v>
      </c>
      <c r="BA623" s="4">
        <v>21.208791208791201</v>
      </c>
      <c r="BB623" s="38">
        <v>2730</v>
      </c>
    </row>
    <row r="624" spans="1:54" x14ac:dyDescent="0.3">
      <c r="A624" s="31" t="s">
        <v>32</v>
      </c>
      <c r="B624" s="5" t="s">
        <v>9</v>
      </c>
      <c r="C624" s="5" t="s">
        <v>6</v>
      </c>
      <c r="D624" s="9">
        <v>105.076884838442</v>
      </c>
      <c r="E624" s="8">
        <v>56.330253714042399</v>
      </c>
      <c r="F624" s="8">
        <v>8.0364540182270101</v>
      </c>
      <c r="G624" s="3">
        <v>2.4855012427506198</v>
      </c>
      <c r="H624" s="4">
        <v>5.5509527754763903</v>
      </c>
      <c r="I624" s="4">
        <v>2.8169014084507</v>
      </c>
      <c r="J624" s="4">
        <v>1.9055509527754799</v>
      </c>
      <c r="K624" s="4">
        <v>2.07125103562552</v>
      </c>
      <c r="L624" s="4">
        <v>2.4026512013255998</v>
      </c>
      <c r="M624" s="4">
        <v>1.9055509527754799</v>
      </c>
      <c r="N624" s="4">
        <v>2.89975144987572</v>
      </c>
      <c r="O624" s="4">
        <v>2.07125103562552</v>
      </c>
      <c r="P624" s="4">
        <v>2.4026512013255998</v>
      </c>
      <c r="Q624" s="4">
        <v>1.07705053852527</v>
      </c>
      <c r="R624" s="4">
        <v>1.6570008285004101</v>
      </c>
      <c r="S624" s="4">
        <v>1.1599005799502899</v>
      </c>
      <c r="T624" s="4">
        <v>2.07125103562552</v>
      </c>
      <c r="U624" s="4">
        <v>2.2369511184755599</v>
      </c>
      <c r="V624" s="4">
        <v>1.82270091135046</v>
      </c>
      <c r="W624" s="4">
        <v>2.3198011599005799</v>
      </c>
      <c r="X624" s="4">
        <v>1.2427506213753099</v>
      </c>
      <c r="Y624" s="4">
        <v>2.7340513670256801</v>
      </c>
      <c r="Z624" s="4">
        <v>1.07705053852527</v>
      </c>
      <c r="AA624" s="4">
        <v>2.89975144987572</v>
      </c>
      <c r="AB624" s="4">
        <v>0.57995028997514497</v>
      </c>
      <c r="AC624" s="4">
        <v>6.6280033140016599</v>
      </c>
      <c r="AD624" s="4">
        <v>1.6570008285004101</v>
      </c>
      <c r="AE624" s="4">
        <v>1.49130074565037</v>
      </c>
      <c r="AF624" s="4">
        <v>3.23115161557581</v>
      </c>
      <c r="AG624" s="4">
        <v>8.9478044739022398</v>
      </c>
      <c r="AH624" s="4">
        <v>7.2908036454018204</v>
      </c>
      <c r="AI624" s="4">
        <v>7.7879038939519498</v>
      </c>
      <c r="AJ624" s="4">
        <v>10.770505385252701</v>
      </c>
      <c r="AK624" s="4">
        <v>21.541010770505402</v>
      </c>
      <c r="AL624" s="4">
        <v>9.2792046396023196</v>
      </c>
      <c r="AM624" s="4">
        <v>8.9478044739022398</v>
      </c>
      <c r="AN624" s="4">
        <v>19.469759734879901</v>
      </c>
      <c r="AO624" s="4">
        <v>12.096106048053</v>
      </c>
      <c r="AP624" s="4">
        <v>23.529411764705898</v>
      </c>
      <c r="AQ624" s="4">
        <v>4.8881524440762201</v>
      </c>
      <c r="AR624" s="4">
        <v>15.824357912179</v>
      </c>
      <c r="AS624" s="4">
        <v>8.5335542667771307</v>
      </c>
      <c r="AT624" s="4">
        <v>23.860811930406001</v>
      </c>
      <c r="AU624" s="4">
        <v>9.0306545153272602</v>
      </c>
      <c r="AV624" s="4">
        <v>17.895608947804501</v>
      </c>
      <c r="AW624" s="4">
        <v>12.013256006628</v>
      </c>
      <c r="AX624" s="4">
        <v>4.0596520298260197</v>
      </c>
      <c r="AY624" s="4">
        <v>15.327257663628799</v>
      </c>
      <c r="AZ624" s="4">
        <v>16.155758077879</v>
      </c>
      <c r="BA624" s="4">
        <v>16.735708367854201</v>
      </c>
      <c r="BB624" s="38">
        <v>1207</v>
      </c>
    </row>
    <row r="625" spans="1:54" x14ac:dyDescent="0.3">
      <c r="A625" s="31" t="s">
        <v>32</v>
      </c>
      <c r="B625" s="5" t="s">
        <v>9</v>
      </c>
      <c r="C625" s="5" t="s">
        <v>7</v>
      </c>
      <c r="D625" s="9">
        <v>103.12389380531</v>
      </c>
      <c r="E625" s="8">
        <v>57.799735138703099</v>
      </c>
      <c r="F625" s="8">
        <v>9.2920353982300892</v>
      </c>
      <c r="G625" s="3">
        <v>0.88495575221238898</v>
      </c>
      <c r="H625" s="4">
        <v>4.8672566371681398</v>
      </c>
      <c r="I625" s="4">
        <v>3.5398230088495599</v>
      </c>
      <c r="J625" s="4">
        <v>1.76991150442478</v>
      </c>
      <c r="K625" s="4">
        <v>1.3274336283185799</v>
      </c>
      <c r="L625" s="4">
        <v>2.2123893805309698</v>
      </c>
      <c r="M625" s="4">
        <v>1.3274336283185799</v>
      </c>
      <c r="N625" s="4">
        <v>2.2123893805309698</v>
      </c>
      <c r="O625" s="4">
        <v>1.76991150442478</v>
      </c>
      <c r="P625" s="4">
        <v>0.88495575221238898</v>
      </c>
      <c r="Q625" s="4">
        <v>0.88495575221238898</v>
      </c>
      <c r="R625" s="4">
        <v>1.3274336283185799</v>
      </c>
      <c r="S625" s="4">
        <v>0.88495575221238898</v>
      </c>
      <c r="T625" s="4">
        <v>0.88495575221238898</v>
      </c>
      <c r="U625" s="4">
        <v>3.0973451327433601</v>
      </c>
      <c r="V625" s="4">
        <v>1.76991150442478</v>
      </c>
      <c r="W625" s="4">
        <v>3.0973451327433601</v>
      </c>
      <c r="X625" s="4">
        <v>1.76991150442478</v>
      </c>
      <c r="Y625" s="4">
        <v>2.65486725663717</v>
      </c>
      <c r="Z625" s="4">
        <v>1.76991150442478</v>
      </c>
      <c r="AA625" s="4">
        <v>3.0973451327433601</v>
      </c>
      <c r="AB625" s="4">
        <v>0.88495575221238898</v>
      </c>
      <c r="AC625" s="4">
        <v>5.7522123893805297</v>
      </c>
      <c r="AD625" s="4">
        <v>1.76991150442478</v>
      </c>
      <c r="AE625" s="4">
        <v>0.88495575221238898</v>
      </c>
      <c r="AF625" s="4">
        <v>2.2123893805309698</v>
      </c>
      <c r="AG625" s="4">
        <v>14.6017699115044</v>
      </c>
      <c r="AH625" s="4">
        <v>7.0796460176991198</v>
      </c>
      <c r="AI625" s="4">
        <v>8.8495575221238898</v>
      </c>
      <c r="AJ625" s="4">
        <v>12.389380530973501</v>
      </c>
      <c r="AK625" s="4">
        <v>19.469026548672598</v>
      </c>
      <c r="AL625" s="4">
        <v>4.4247787610619502</v>
      </c>
      <c r="AM625" s="4">
        <v>11.5044247787611</v>
      </c>
      <c r="AN625" s="4">
        <v>20.7964601769912</v>
      </c>
      <c r="AO625" s="4">
        <v>11.061946902654901</v>
      </c>
      <c r="AP625" s="4">
        <v>20.7964601769912</v>
      </c>
      <c r="AQ625" s="4">
        <v>4.8672566371681398</v>
      </c>
      <c r="AR625" s="4">
        <v>15.929203539823</v>
      </c>
      <c r="AS625" s="4">
        <v>8.4070796460176993</v>
      </c>
      <c r="AT625" s="4">
        <v>23.008849557522101</v>
      </c>
      <c r="AU625" s="4">
        <v>7.9646017699114999</v>
      </c>
      <c r="AV625" s="4">
        <v>17.699115044247801</v>
      </c>
      <c r="AW625" s="4">
        <v>11.9469026548673</v>
      </c>
      <c r="AX625" s="4">
        <v>3.5398230088495599</v>
      </c>
      <c r="AY625" s="4">
        <v>15.4867256637168</v>
      </c>
      <c r="AZ625" s="4">
        <v>16.814159292035399</v>
      </c>
      <c r="BA625" s="4">
        <v>18.5840707964602</v>
      </c>
      <c r="BB625" s="38">
        <v>226</v>
      </c>
    </row>
    <row r="626" spans="1:54" x14ac:dyDescent="0.3">
      <c r="A626" s="31" t="s">
        <v>33</v>
      </c>
      <c r="B626" s="5" t="s">
        <v>168</v>
      </c>
      <c r="C626" s="5" t="s">
        <v>168</v>
      </c>
      <c r="D626" s="9">
        <v>80.907994632271695</v>
      </c>
      <c r="E626" s="8">
        <v>76.957222176040204</v>
      </c>
      <c r="F626" s="8">
        <v>22.8626736538099</v>
      </c>
      <c r="G626" s="3">
        <v>3.1696485841393298</v>
      </c>
      <c r="H626" s="4">
        <v>6.2755454902996997</v>
      </c>
      <c r="I626" s="4">
        <v>8.5110294022088606</v>
      </c>
      <c r="J626" s="4">
        <v>2.2505229275702598</v>
      </c>
      <c r="K626" s="4">
        <v>4.23200142415764</v>
      </c>
      <c r="L626" s="4">
        <v>4.59882718258834</v>
      </c>
      <c r="M626" s="4">
        <v>3.6770512619667399</v>
      </c>
      <c r="N626" s="4">
        <v>4.7552037180150597</v>
      </c>
      <c r="O626" s="4">
        <v>7.6365766854552604</v>
      </c>
      <c r="P626" s="4">
        <v>6.0460609268457697</v>
      </c>
      <c r="Q626" s="4">
        <v>2.8249810347805</v>
      </c>
      <c r="R626" s="4">
        <v>6.8391148748486197</v>
      </c>
      <c r="S626" s="4">
        <v>6.2249910576824004</v>
      </c>
      <c r="T626" s="4">
        <v>5.0951020660074198</v>
      </c>
      <c r="U626" s="4">
        <v>6.6336565918675001</v>
      </c>
      <c r="V626" s="4">
        <v>4.7537760884693503</v>
      </c>
      <c r="W626" s="4">
        <v>6.4799263149512702</v>
      </c>
      <c r="X626" s="4">
        <v>2.2348967852533801</v>
      </c>
      <c r="Y626" s="4">
        <v>7.0217690233608696</v>
      </c>
      <c r="Z626" s="4">
        <v>8.6856415422997006</v>
      </c>
      <c r="AA626" s="4">
        <v>6.5847144888627396</v>
      </c>
      <c r="AB626" s="4">
        <v>1.4039140615119901</v>
      </c>
      <c r="AC626" s="4">
        <v>14.000419335661499</v>
      </c>
      <c r="AD626" s="4">
        <v>4.0257660657337597</v>
      </c>
      <c r="AE626" s="4">
        <v>3.2024170250919499</v>
      </c>
      <c r="AF626" s="4">
        <v>8.3365211826414196</v>
      </c>
      <c r="AG626" s="4">
        <v>10.174802064731599</v>
      </c>
      <c r="AH626" s="4">
        <v>13.8189944292051</v>
      </c>
      <c r="AI626" s="4">
        <v>12.178379752317699</v>
      </c>
      <c r="AJ626" s="4">
        <v>20.263675319707399</v>
      </c>
      <c r="AK626" s="4">
        <v>30.295644557823401</v>
      </c>
      <c r="AL626" s="4">
        <v>21.319541455175901</v>
      </c>
      <c r="AM626" s="4">
        <v>24.333488424352101</v>
      </c>
      <c r="AN626" s="4">
        <v>36.289533870461099</v>
      </c>
      <c r="AO626" s="4">
        <v>26.934855051529102</v>
      </c>
      <c r="AP626" s="4">
        <v>27.1376188887556</v>
      </c>
      <c r="AQ626" s="4">
        <v>11.434126170294199</v>
      </c>
      <c r="AR626" s="4">
        <v>27.574171384122302</v>
      </c>
      <c r="AS626" s="4">
        <v>15.952690887765201</v>
      </c>
      <c r="AT626" s="4">
        <v>24.817925416047402</v>
      </c>
      <c r="AU626" s="4">
        <v>13.464061160771999</v>
      </c>
      <c r="AV626" s="4">
        <v>22.323192902214501</v>
      </c>
      <c r="AW626" s="4">
        <v>22.5141871411351</v>
      </c>
      <c r="AX626" s="4">
        <v>13.244770407755899</v>
      </c>
      <c r="AY626" s="4">
        <v>21.5952814481555</v>
      </c>
      <c r="AZ626" s="4">
        <v>22.8792712502722</v>
      </c>
      <c r="BA626" s="4">
        <v>31.324590545461501</v>
      </c>
      <c r="BB626" s="38">
        <v>4100</v>
      </c>
    </row>
    <row r="627" spans="1:54" x14ac:dyDescent="0.3">
      <c r="A627" s="31" t="s">
        <v>33</v>
      </c>
      <c r="B627" s="5" t="s">
        <v>168</v>
      </c>
      <c r="C627" s="5" t="s">
        <v>1</v>
      </c>
      <c r="D627" s="9">
        <v>35.443048818376198</v>
      </c>
      <c r="E627" s="8">
        <v>73.700824746637693</v>
      </c>
      <c r="F627" s="8">
        <v>43.223081782751599</v>
      </c>
      <c r="G627" s="3">
        <v>7.2227559420643397</v>
      </c>
      <c r="H627" s="4">
        <v>10.913197055008499</v>
      </c>
      <c r="I627" s="4">
        <v>16.391245372527401</v>
      </c>
      <c r="J627" s="4">
        <v>5.3440310749500401</v>
      </c>
      <c r="K627" s="4">
        <v>8.67177437189617</v>
      </c>
      <c r="L627" s="4">
        <v>7.2692011904143303</v>
      </c>
      <c r="M627" s="4">
        <v>6.7930495047818704</v>
      </c>
      <c r="N627" s="4">
        <v>10.189574257172801</v>
      </c>
      <c r="O627" s="4">
        <v>13.5619899683086</v>
      </c>
      <c r="P627" s="4">
        <v>12.271097822300799</v>
      </c>
      <c r="Q627" s="4">
        <v>6.3410068604045797</v>
      </c>
      <c r="R627" s="4">
        <v>14.2856127661443</v>
      </c>
      <c r="S627" s="4">
        <v>16.778052229780599</v>
      </c>
      <c r="T627" s="4">
        <v>11.616256479909801</v>
      </c>
      <c r="U627" s="4">
        <v>13.5173175541189</v>
      </c>
      <c r="V627" s="4">
        <v>11.1177685871825</v>
      </c>
      <c r="W627" s="4">
        <v>14.921663569761201</v>
      </c>
      <c r="X627" s="4">
        <v>4.32471908240068</v>
      </c>
      <c r="Y627" s="4">
        <v>12.6337956382988</v>
      </c>
      <c r="Z627" s="4">
        <v>21.645931619098199</v>
      </c>
      <c r="AA627" s="4">
        <v>13.223401193565699</v>
      </c>
      <c r="AB627" s="4">
        <v>4.0531389289422401</v>
      </c>
      <c r="AC627" s="4">
        <v>23.4558750307677</v>
      </c>
      <c r="AD627" s="4">
        <v>10.0537841804436</v>
      </c>
      <c r="AE627" s="4">
        <v>9.08091743624421</v>
      </c>
      <c r="AF627" s="4">
        <v>14.7841006588716</v>
      </c>
      <c r="AG627" s="4">
        <v>18.725558552339798</v>
      </c>
      <c r="AH627" s="4">
        <v>19.203483072132599</v>
      </c>
      <c r="AI627" s="4">
        <v>20.198686023426799</v>
      </c>
      <c r="AJ627" s="4">
        <v>29.999680589185999</v>
      </c>
      <c r="AK627" s="4">
        <v>41.978634885093797</v>
      </c>
      <c r="AL627" s="4">
        <v>35.751081894323697</v>
      </c>
      <c r="AM627" s="4">
        <v>32.192885189788001</v>
      </c>
      <c r="AN627" s="4">
        <v>48.976255922049702</v>
      </c>
      <c r="AO627" s="4">
        <v>42.406568488215903</v>
      </c>
      <c r="AP627" s="4">
        <v>44.333511437840599</v>
      </c>
      <c r="AQ627" s="4">
        <v>18.656777096894999</v>
      </c>
      <c r="AR627" s="4">
        <v>42.226105997297097</v>
      </c>
      <c r="AS627" s="4">
        <v>19.856551580363099</v>
      </c>
      <c r="AT627" s="4">
        <v>23.816800012605398</v>
      </c>
      <c r="AU627" s="4">
        <v>23.796236639671001</v>
      </c>
      <c r="AV627" s="4">
        <v>23.4817569061833</v>
      </c>
      <c r="AW627" s="4">
        <v>38.630328215213297</v>
      </c>
      <c r="AX627" s="4">
        <v>23.863245260955399</v>
      </c>
      <c r="AY627" s="4">
        <v>27.216870433317101</v>
      </c>
      <c r="AZ627" s="4">
        <v>34.439626375381401</v>
      </c>
      <c r="BA627" s="4">
        <v>50.7209635465952</v>
      </c>
      <c r="BB627" s="38">
        <v>578</v>
      </c>
    </row>
    <row r="628" spans="1:54" x14ac:dyDescent="0.3">
      <c r="A628" s="31" t="s">
        <v>33</v>
      </c>
      <c r="B628" s="5" t="s">
        <v>168</v>
      </c>
      <c r="C628" s="5" t="s">
        <v>2</v>
      </c>
      <c r="D628" s="9">
        <v>59.247183006216702</v>
      </c>
      <c r="E628" s="8">
        <v>77.453826052809703</v>
      </c>
      <c r="F628" s="8">
        <v>31.001508581671601</v>
      </c>
      <c r="G628" s="3">
        <v>3.7073259312526199</v>
      </c>
      <c r="H628" s="4">
        <v>9.2721281860703808</v>
      </c>
      <c r="I628" s="4">
        <v>13.662745183535799</v>
      </c>
      <c r="J628" s="4">
        <v>2.3147875104733999</v>
      </c>
      <c r="K628" s="4">
        <v>6.0221134417260203</v>
      </c>
      <c r="L628" s="4">
        <v>7.2795189924382102</v>
      </c>
      <c r="M628" s="4">
        <v>6.0480697300796002</v>
      </c>
      <c r="N628" s="4">
        <v>5.8610242833054</v>
      </c>
      <c r="O628" s="4">
        <v>13.927659495370801</v>
      </c>
      <c r="P628" s="4">
        <v>9.7943300938625892</v>
      </c>
      <c r="Q628" s="4">
        <v>4.2944185599287801</v>
      </c>
      <c r="R628" s="4">
        <v>11.0257793562212</v>
      </c>
      <c r="S628" s="4">
        <v>7.6536098859865902</v>
      </c>
      <c r="T628" s="4">
        <v>6.6221842145789704</v>
      </c>
      <c r="U628" s="4">
        <v>10.3295101458316</v>
      </c>
      <c r="V628" s="4">
        <v>6.3962043352744002</v>
      </c>
      <c r="W628" s="4">
        <v>9.3240407627775408</v>
      </c>
      <c r="X628" s="4">
        <v>3.5851712053623799</v>
      </c>
      <c r="Y628" s="4">
        <v>10.9814934953917</v>
      </c>
      <c r="Z628" s="4">
        <v>12.6183413679514</v>
      </c>
      <c r="AA628" s="4">
        <v>9.8332645263929592</v>
      </c>
      <c r="AB628" s="4">
        <v>1.08333824811479</v>
      </c>
      <c r="AC628" s="4">
        <v>20.646042147486401</v>
      </c>
      <c r="AD628" s="4">
        <v>5.0555784912023496</v>
      </c>
      <c r="AE628" s="4">
        <v>3.8241292288437401</v>
      </c>
      <c r="AF628" s="4">
        <v>13.714657760243</v>
      </c>
      <c r="AG628" s="4">
        <v>12.9092119681399</v>
      </c>
      <c r="AH628" s="4">
        <v>16.205787860892301</v>
      </c>
      <c r="AI628" s="4">
        <v>12.4961866420612</v>
      </c>
      <c r="AJ628" s="4">
        <v>23.225743969794699</v>
      </c>
      <c r="AK628" s="4">
        <v>40.2423290510892</v>
      </c>
      <c r="AL628" s="4">
        <v>27.468249953016301</v>
      </c>
      <c r="AM628" s="4">
        <v>30.588483255592799</v>
      </c>
      <c r="AN628" s="4">
        <v>45.633064003309599</v>
      </c>
      <c r="AO628" s="4">
        <v>37.3847347727692</v>
      </c>
      <c r="AP628" s="4">
        <v>36.457134254775902</v>
      </c>
      <c r="AQ628" s="4">
        <v>13.3924794434018</v>
      </c>
      <c r="AR628" s="4">
        <v>35.644061746795103</v>
      </c>
      <c r="AS628" s="4">
        <v>20.807131305906999</v>
      </c>
      <c r="AT628" s="4">
        <v>28.538610056954301</v>
      </c>
      <c r="AU628" s="4">
        <v>16.281381438374499</v>
      </c>
      <c r="AV628" s="4">
        <v>22.285165307624599</v>
      </c>
      <c r="AW628" s="4">
        <v>28.255366172643502</v>
      </c>
      <c r="AX628" s="4">
        <v>19.040501991579401</v>
      </c>
      <c r="AY628" s="4">
        <v>22.290516735923799</v>
      </c>
      <c r="AZ628" s="4">
        <v>29.7570811751362</v>
      </c>
      <c r="BA628" s="4">
        <v>41.512712745978199</v>
      </c>
      <c r="BB628" s="38">
        <v>557</v>
      </c>
    </row>
    <row r="629" spans="1:54" x14ac:dyDescent="0.3">
      <c r="A629" s="31" t="s">
        <v>33</v>
      </c>
      <c r="B629" s="5" t="s">
        <v>168</v>
      </c>
      <c r="C629" s="5" t="s">
        <v>3</v>
      </c>
      <c r="D629" s="9">
        <v>92.685040510670206</v>
      </c>
      <c r="E629" s="8">
        <v>73.005067576217499</v>
      </c>
      <c r="F629" s="8">
        <v>18.177210540626699</v>
      </c>
      <c r="G629" s="3">
        <v>1.29365223294632</v>
      </c>
      <c r="H629" s="4">
        <v>4.5953045293003996</v>
      </c>
      <c r="I629" s="4">
        <v>6.2969719153965098</v>
      </c>
      <c r="J629" s="4">
        <v>1.4405633930761901</v>
      </c>
      <c r="K629" s="4">
        <v>2.6771192095774801</v>
      </c>
      <c r="L629" s="4">
        <v>4.4769415773930401</v>
      </c>
      <c r="M629" s="4">
        <v>2.38329688931774</v>
      </c>
      <c r="N629" s="4">
        <v>3.3587487127991098</v>
      </c>
      <c r="O629" s="4">
        <v>5.56241611474716</v>
      </c>
      <c r="P629" s="4">
        <v>4.1831192571333</v>
      </c>
      <c r="Q629" s="4">
        <v>2.0038299443904601</v>
      </c>
      <c r="R629" s="4">
        <v>4.7993121058753001</v>
      </c>
      <c r="S629" s="4">
        <v>3.3831268020043201</v>
      </c>
      <c r="T629" s="4">
        <v>3.2362156418744501</v>
      </c>
      <c r="U629" s="4">
        <v>4.9176750577826498</v>
      </c>
      <c r="V629" s="4">
        <v>3.3260303855592901</v>
      </c>
      <c r="W629" s="4">
        <v>4.3300304172631696</v>
      </c>
      <c r="X629" s="4">
        <v>2.0894745690579999</v>
      </c>
      <c r="Y629" s="4">
        <v>6.2969719153965098</v>
      </c>
      <c r="Z629" s="4">
        <v>4.8849567305428403</v>
      </c>
      <c r="AA629" s="4">
        <v>5.2400455862649098</v>
      </c>
      <c r="AB629" s="4">
        <v>1.2080076082787801</v>
      </c>
      <c r="AC629" s="4">
        <v>11.9819211010683</v>
      </c>
      <c r="AD629" s="4">
        <v>2.8894670241869802</v>
      </c>
      <c r="AE629" s="4">
        <v>1.79565224879826</v>
      </c>
      <c r="AF629" s="4">
        <v>7.3295201553229097</v>
      </c>
      <c r="AG629" s="4">
        <v>7.3664086015800301</v>
      </c>
      <c r="AH629" s="4">
        <v>11.8600306550423</v>
      </c>
      <c r="AI629" s="4">
        <v>10.317142161229301</v>
      </c>
      <c r="AJ629" s="4">
        <v>19.948484700219801</v>
      </c>
      <c r="AK629" s="4">
        <v>28.678152308243</v>
      </c>
      <c r="AL629" s="4">
        <v>18.503751188126301</v>
      </c>
      <c r="AM629" s="4">
        <v>23.853819488263898</v>
      </c>
      <c r="AN629" s="4">
        <v>32.881479535564203</v>
      </c>
      <c r="AO629" s="4">
        <v>23.005070854724501</v>
      </c>
      <c r="AP629" s="4">
        <v>23.445804335114101</v>
      </c>
      <c r="AQ629" s="4">
        <v>8.1580608186744001</v>
      </c>
      <c r="AR629" s="4">
        <v>26.2823450618734</v>
      </c>
      <c r="AS629" s="4">
        <v>16.373218053793799</v>
      </c>
      <c r="AT629" s="4">
        <v>25.853479313637099</v>
      </c>
      <c r="AU629" s="4">
        <v>11.9046167144354</v>
      </c>
      <c r="AV629" s="4">
        <v>20.695550857920999</v>
      </c>
      <c r="AW629" s="4">
        <v>19.626114171737498</v>
      </c>
      <c r="AX629" s="4">
        <v>8.8682385301185498</v>
      </c>
      <c r="AY629" s="4">
        <v>19.1074336798163</v>
      </c>
      <c r="AZ629" s="4">
        <v>20.825781541981701</v>
      </c>
      <c r="BA629" s="4">
        <v>26.555959411945199</v>
      </c>
      <c r="BB629" s="38">
        <v>756</v>
      </c>
    </row>
    <row r="630" spans="1:54" x14ac:dyDescent="0.3">
      <c r="A630" s="31" t="s">
        <v>33</v>
      </c>
      <c r="B630" s="5" t="s">
        <v>168</v>
      </c>
      <c r="C630" s="5" t="s">
        <v>4</v>
      </c>
      <c r="D630" s="9">
        <v>105.48929263068101</v>
      </c>
      <c r="E630" s="8">
        <v>66.756727782024598</v>
      </c>
      <c r="F630" s="8">
        <v>11.9466703371255</v>
      </c>
      <c r="G630" s="3">
        <v>1.11043779439379</v>
      </c>
      <c r="H630" s="4">
        <v>2.5243343660925399</v>
      </c>
      <c r="I630" s="4">
        <v>3.5050390257924402</v>
      </c>
      <c r="J630" s="4">
        <v>1.13901800331934</v>
      </c>
      <c r="K630" s="4">
        <v>1.70194305001206</v>
      </c>
      <c r="L630" s="4">
        <v>2.8409610533313998</v>
      </c>
      <c r="M630" s="4">
        <v>2.1637151709364599</v>
      </c>
      <c r="N630" s="4">
        <v>2.1922953798620202</v>
      </c>
      <c r="O630" s="4">
        <v>1.83167618470594</v>
      </c>
      <c r="P630" s="4">
        <v>2.23628788777923</v>
      </c>
      <c r="Q630" s="4">
        <v>0.822391316080475</v>
      </c>
      <c r="R630" s="4">
        <v>1.67336284108651</v>
      </c>
      <c r="S630" s="4">
        <v>1.67336284108651</v>
      </c>
      <c r="T630" s="4">
        <v>1.9614093193998201</v>
      </c>
      <c r="U630" s="4">
        <v>2.03398203624258</v>
      </c>
      <c r="V630" s="4">
        <v>1.6007901242437399</v>
      </c>
      <c r="W630" s="4">
        <v>2.0779745441597899</v>
      </c>
      <c r="X630" s="4">
        <v>0.36061919515607699</v>
      </c>
      <c r="Y630" s="4">
        <v>2.7992129344719401</v>
      </c>
      <c r="Z630" s="4">
        <v>2.42318144032421</v>
      </c>
      <c r="AA630" s="4">
        <v>2.48034185817533</v>
      </c>
      <c r="AB630" s="4">
        <v>0.43319191199884199</v>
      </c>
      <c r="AC630" s="4">
        <v>7.2717887100303997</v>
      </c>
      <c r="AD630" s="4">
        <v>1.1258500933854401</v>
      </c>
      <c r="AE630" s="4">
        <v>0.72123839031215298</v>
      </c>
      <c r="AF630" s="4">
        <v>3.3181454732474598</v>
      </c>
      <c r="AG630" s="4">
        <v>5.0904168510445302</v>
      </c>
      <c r="AH630" s="4">
        <v>12.212869773686499</v>
      </c>
      <c r="AI630" s="4">
        <v>8.9913884480918593</v>
      </c>
      <c r="AJ630" s="4">
        <v>14.517241600193</v>
      </c>
      <c r="AK630" s="4">
        <v>21.659297175529499</v>
      </c>
      <c r="AL630" s="4">
        <v>13.345154609832599</v>
      </c>
      <c r="AM630" s="4">
        <v>21.582235680571198</v>
      </c>
      <c r="AN630" s="4">
        <v>27.789823493182801</v>
      </c>
      <c r="AO630" s="4">
        <v>18.6401217014715</v>
      </c>
      <c r="AP630" s="4">
        <v>18.048616445853199</v>
      </c>
      <c r="AQ630" s="4">
        <v>9.36293116412409</v>
      </c>
      <c r="AR630" s="4">
        <v>19.739635974989099</v>
      </c>
      <c r="AS630" s="4">
        <v>12.3227018312732</v>
      </c>
      <c r="AT630" s="4">
        <v>25.346740975751398</v>
      </c>
      <c r="AU630" s="4">
        <v>8.1404169230858301</v>
      </c>
      <c r="AV630" s="4">
        <v>22.7279868510638</v>
      </c>
      <c r="AW630" s="4">
        <v>14.4315009734163</v>
      </c>
      <c r="AX630" s="4">
        <v>7.6038276962609199</v>
      </c>
      <c r="AY630" s="4">
        <v>20.150682420823099</v>
      </c>
      <c r="AZ630" s="4">
        <v>15.2802281093646</v>
      </c>
      <c r="BA630" s="4">
        <v>20.102499559203</v>
      </c>
      <c r="BB630" s="38">
        <v>864</v>
      </c>
    </row>
    <row r="631" spans="1:54" x14ac:dyDescent="0.3">
      <c r="A631" s="31" t="s">
        <v>33</v>
      </c>
      <c r="B631" s="5" t="s">
        <v>168</v>
      </c>
      <c r="C631" s="5" t="s">
        <v>5</v>
      </c>
      <c r="D631" s="9">
        <v>117.313428203265</v>
      </c>
      <c r="E631" s="8">
        <v>60.365384234403201</v>
      </c>
      <c r="F631" s="8">
        <v>8.3677063915420895</v>
      </c>
      <c r="G631" s="3">
        <v>1.42836627613419</v>
      </c>
      <c r="H631" s="4">
        <v>2.8619378860380298</v>
      </c>
      <c r="I631" s="4">
        <v>2.1908556679083802</v>
      </c>
      <c r="J631" s="4">
        <v>1.00141799342483</v>
      </c>
      <c r="K631" s="4">
        <v>1.0523269140167499</v>
      </c>
      <c r="L631" s="4">
        <v>1.00141799342483</v>
      </c>
      <c r="M631" s="4">
        <v>0.57446971071546904</v>
      </c>
      <c r="N631" s="4">
        <v>1.66729487778483</v>
      </c>
      <c r="O631" s="4">
        <v>1.48448053049577</v>
      </c>
      <c r="P631" s="4">
        <v>1.1946430082532</v>
      </c>
      <c r="Q631" s="4">
        <v>0.33554110906482798</v>
      </c>
      <c r="R631" s="4">
        <v>0.47785720330128201</v>
      </c>
      <c r="S631" s="4">
        <v>1.18943767448355</v>
      </c>
      <c r="T631" s="4">
        <v>1.61638595719291</v>
      </c>
      <c r="U631" s="4">
        <v>0.71678580495192201</v>
      </c>
      <c r="V631" s="4">
        <v>1.0523269140167499</v>
      </c>
      <c r="W631" s="4">
        <v>0.81339831236611004</v>
      </c>
      <c r="X631" s="4">
        <v>0.38124469588709398</v>
      </c>
      <c r="Y631" s="4">
        <v>1.3878680230815801</v>
      </c>
      <c r="Z631" s="4">
        <v>1.14373408766128</v>
      </c>
      <c r="AA631" s="4">
        <v>1.3369591024896601</v>
      </c>
      <c r="AB631" s="4">
        <v>0.33554110906482798</v>
      </c>
      <c r="AC631" s="4">
        <v>5.8152829457206003</v>
      </c>
      <c r="AD631" s="4">
        <v>0.71678580495192201</v>
      </c>
      <c r="AE631" s="4">
        <v>0.33554110906482798</v>
      </c>
      <c r="AF631" s="4">
        <v>2.0589502412112402</v>
      </c>
      <c r="AG631" s="4">
        <v>5.6573508501751801</v>
      </c>
      <c r="AH631" s="4">
        <v>8.7188635019158802</v>
      </c>
      <c r="AI631" s="4">
        <v>8.6170456607320407</v>
      </c>
      <c r="AJ631" s="4">
        <v>11.946430082532</v>
      </c>
      <c r="AK631" s="4">
        <v>17.873941536975799</v>
      </c>
      <c r="AL631" s="4">
        <v>10.8784871672063</v>
      </c>
      <c r="AM631" s="4">
        <v>15.544830691495999</v>
      </c>
      <c r="AN631" s="4">
        <v>24.370717368365401</v>
      </c>
      <c r="AO631" s="4">
        <v>12.927026740878199</v>
      </c>
      <c r="AP631" s="4">
        <v>11.727178398855401</v>
      </c>
      <c r="AQ631" s="4">
        <v>6.8728151935070096</v>
      </c>
      <c r="AR631" s="4">
        <v>14.381419685860701</v>
      </c>
      <c r="AS631" s="4">
        <v>9.4449155573024797</v>
      </c>
      <c r="AT631" s="4">
        <v>23.561379972664302</v>
      </c>
      <c r="AU631" s="4">
        <v>7.0359526228220899</v>
      </c>
      <c r="AV631" s="4">
        <v>22.139363447404399</v>
      </c>
      <c r="AW631" s="4">
        <v>10.4266566327533</v>
      </c>
      <c r="AX631" s="4">
        <v>4.3568290840731096</v>
      </c>
      <c r="AY631" s="4">
        <v>17.227741570589799</v>
      </c>
      <c r="AZ631" s="4">
        <v>13.1098410881673</v>
      </c>
      <c r="BA631" s="4">
        <v>14.666051874333601</v>
      </c>
      <c r="BB631" s="38">
        <v>843</v>
      </c>
    </row>
    <row r="632" spans="1:54" x14ac:dyDescent="0.3">
      <c r="A632" s="31" t="s">
        <v>33</v>
      </c>
      <c r="B632" s="5" t="s">
        <v>168</v>
      </c>
      <c r="C632" s="5" t="s">
        <v>6</v>
      </c>
      <c r="D632" s="9">
        <v>119.99533227681199</v>
      </c>
      <c r="E632" s="8">
        <v>57.801588602819997</v>
      </c>
      <c r="F632" s="8">
        <v>7.00454929032722</v>
      </c>
      <c r="G632" s="3">
        <v>1.20210451060602</v>
      </c>
      <c r="H632" s="4">
        <v>2.3883065273022699</v>
      </c>
      <c r="I632" s="4">
        <v>1.02583172511665</v>
      </c>
      <c r="J632" s="4">
        <v>0.35254557097872302</v>
      </c>
      <c r="K632" s="4">
        <v>0.35254557097872302</v>
      </c>
      <c r="L632" s="4">
        <v>0.68918864804768898</v>
      </c>
      <c r="M632" s="4">
        <v>0.52881835646808495</v>
      </c>
      <c r="N632" s="4">
        <v>0.88136392744680803</v>
      </c>
      <c r="O632" s="4">
        <v>0.88136392744680803</v>
      </c>
      <c r="P632" s="4">
        <v>0.35254557097872302</v>
      </c>
      <c r="Q632" s="4">
        <v>0.35254557097872302</v>
      </c>
      <c r="R632" s="4">
        <v>0.68918864804768898</v>
      </c>
      <c r="S632" s="4">
        <v>0.17627278548936201</v>
      </c>
      <c r="T632" s="4">
        <v>1.20210451060602</v>
      </c>
      <c r="U632" s="4">
        <v>0.86546143353705096</v>
      </c>
      <c r="V632" s="4">
        <v>0.512915862558327</v>
      </c>
      <c r="W632" s="4">
        <v>0.52881835646808495</v>
      </c>
      <c r="X632" s="4">
        <v>0.17627278548936201</v>
      </c>
      <c r="Y632" s="4">
        <v>1.0417342190264101</v>
      </c>
      <c r="Z632" s="4">
        <v>0.35254557097872302</v>
      </c>
      <c r="AA632" s="4">
        <v>1.1862020166962599</v>
      </c>
      <c r="AB632" s="4">
        <v>0.35254557097872302</v>
      </c>
      <c r="AC632" s="4">
        <v>4.7925155485143103</v>
      </c>
      <c r="AD632" s="4">
        <v>0.35254557097872302</v>
      </c>
      <c r="AE632" s="4">
        <v>0.35254557097872302</v>
      </c>
      <c r="AF632" s="4">
        <v>0.86546143353705096</v>
      </c>
      <c r="AG632" s="4">
        <v>4.2636971920462203</v>
      </c>
      <c r="AH632" s="4">
        <v>8.7831796391305907</v>
      </c>
      <c r="AI632" s="4">
        <v>9.7454013886082205</v>
      </c>
      <c r="AJ632" s="4">
        <v>12.101902928091</v>
      </c>
      <c r="AK632" s="4">
        <v>14.4093516333624</v>
      </c>
      <c r="AL632" s="4">
        <v>6.9886467964174601</v>
      </c>
      <c r="AM632" s="4">
        <v>10.194707275527501</v>
      </c>
      <c r="AN632" s="4">
        <v>22.873136041815901</v>
      </c>
      <c r="AO632" s="4">
        <v>8.8640374611614092</v>
      </c>
      <c r="AP632" s="4">
        <v>9.8898691862780606</v>
      </c>
      <c r="AQ632" s="4">
        <v>4.96878833400367</v>
      </c>
      <c r="AR632" s="4">
        <v>9.2483880199596502</v>
      </c>
      <c r="AS632" s="4">
        <v>7.1808220758165797</v>
      </c>
      <c r="AT632" s="4">
        <v>16.076664524797501</v>
      </c>
      <c r="AU632" s="4">
        <v>5.3054314110726297</v>
      </c>
      <c r="AV632" s="4">
        <v>22.2475573694072</v>
      </c>
      <c r="AW632" s="4">
        <v>9.2324855260498904</v>
      </c>
      <c r="AX632" s="4">
        <v>5.6261719942318402</v>
      </c>
      <c r="AY632" s="4">
        <v>15.8685867514886</v>
      </c>
      <c r="AZ632" s="4">
        <v>10.2424147572568</v>
      </c>
      <c r="BA632" s="4">
        <v>13.1595396410271</v>
      </c>
      <c r="BB632" s="38">
        <v>409</v>
      </c>
    </row>
    <row r="633" spans="1:54" x14ac:dyDescent="0.3">
      <c r="A633" s="31" t="s">
        <v>33</v>
      </c>
      <c r="B633" s="5" t="s">
        <v>168</v>
      </c>
      <c r="C633" s="5" t="s">
        <v>7</v>
      </c>
      <c r="D633" s="9">
        <v>110.59920922422501</v>
      </c>
      <c r="E633" s="8">
        <v>65.027125334872295</v>
      </c>
      <c r="F633" s="8">
        <v>8.3481206563450296</v>
      </c>
      <c r="G633" s="3">
        <v>3.9771491942397699</v>
      </c>
      <c r="H633" s="4">
        <v>3.9771491942397699</v>
      </c>
      <c r="I633" s="4">
        <v>0.72849524368421104</v>
      </c>
      <c r="J633" s="4">
        <v>1.4569904873684201</v>
      </c>
      <c r="K633" s="4">
        <v>3.8098127063304101</v>
      </c>
      <c r="L633" s="4">
        <v>0.72849524368421104</v>
      </c>
      <c r="M633" s="4">
        <v>0.72849524368421104</v>
      </c>
      <c r="N633" s="4">
        <v>3.0813174626461999</v>
      </c>
      <c r="O633" s="4">
        <v>2.3528222189619901</v>
      </c>
      <c r="P633" s="4">
        <v>0.72849524368421104</v>
      </c>
      <c r="Q633" s="4">
        <v>0</v>
      </c>
      <c r="R633" s="4">
        <v>3.0813174626461999</v>
      </c>
      <c r="S633" s="4">
        <v>1.4569904873684201</v>
      </c>
      <c r="T633" s="4">
        <v>1.4569904873684201</v>
      </c>
      <c r="U633" s="4">
        <v>3.0813174626461999</v>
      </c>
      <c r="V633" s="4">
        <v>0.72849524368421104</v>
      </c>
      <c r="W633" s="4">
        <v>1.62432697527778</v>
      </c>
      <c r="X633" s="4">
        <v>0.72849524368421104</v>
      </c>
      <c r="Y633" s="4">
        <v>2.3528222189619901</v>
      </c>
      <c r="Z633" s="4">
        <v>0</v>
      </c>
      <c r="AA633" s="4">
        <v>1.4569904873684201</v>
      </c>
      <c r="AB633" s="4">
        <v>0</v>
      </c>
      <c r="AC633" s="4">
        <v>3.9771491942397699</v>
      </c>
      <c r="AD633" s="4">
        <v>0.72849524368421104</v>
      </c>
      <c r="AE633" s="4">
        <v>0</v>
      </c>
      <c r="AF633" s="4">
        <v>0.72849524368421104</v>
      </c>
      <c r="AG633" s="4">
        <v>7.0584666568859697</v>
      </c>
      <c r="AH633" s="4">
        <v>11.596774606900601</v>
      </c>
      <c r="AI633" s="4">
        <v>6.7237936810672503</v>
      </c>
      <c r="AJ633" s="4">
        <v>16.135082556915201</v>
      </c>
      <c r="AK633" s="4">
        <v>19.049063531651999</v>
      </c>
      <c r="AL633" s="4">
        <v>12.886428606359701</v>
      </c>
      <c r="AM633" s="4">
        <v>13.949596825862599</v>
      </c>
      <c r="AN633" s="4">
        <v>25.211698456944401</v>
      </c>
      <c r="AO633" s="4">
        <v>12.4926063384942</v>
      </c>
      <c r="AP633" s="4">
        <v>14.510755581637399</v>
      </c>
      <c r="AQ633" s="4">
        <v>10.8682793632164</v>
      </c>
      <c r="AR633" s="4">
        <v>15.406587313231</v>
      </c>
      <c r="AS633" s="4">
        <v>13.7822603379532</v>
      </c>
      <c r="AT633" s="4">
        <v>21.569222238523398</v>
      </c>
      <c r="AU633" s="4">
        <v>6.89113016897661</v>
      </c>
      <c r="AV633" s="4">
        <v>23.026212725891799</v>
      </c>
      <c r="AW633" s="4">
        <v>12.157933362675401</v>
      </c>
      <c r="AX633" s="4">
        <v>6.89113016897661</v>
      </c>
      <c r="AY633" s="4">
        <v>26.8360254322222</v>
      </c>
      <c r="AZ633" s="4">
        <v>14.510755581637399</v>
      </c>
      <c r="BA633" s="4">
        <v>19.944895263245598</v>
      </c>
      <c r="BB633" s="38">
        <v>93</v>
      </c>
    </row>
    <row r="634" spans="1:54" x14ac:dyDescent="0.3">
      <c r="A634" s="31" t="s">
        <v>33</v>
      </c>
      <c r="B634" s="5" t="s">
        <v>8</v>
      </c>
      <c r="C634" s="5" t="s">
        <v>168</v>
      </c>
      <c r="D634" s="9">
        <v>73.771800890783595</v>
      </c>
      <c r="E634" s="8">
        <v>79.129707973942701</v>
      </c>
      <c r="F634" s="8">
        <v>26.1983294646869</v>
      </c>
      <c r="G634" s="3">
        <v>4.1463459753120802</v>
      </c>
      <c r="H634" s="4">
        <v>7.5013132120530104</v>
      </c>
      <c r="I634" s="4">
        <v>11.138063933571001</v>
      </c>
      <c r="J634" s="4">
        <v>2.5493501332047299</v>
      </c>
      <c r="K634" s="4">
        <v>5.2432484895123004</v>
      </c>
      <c r="L634" s="4">
        <v>5.2933085053782296</v>
      </c>
      <c r="M634" s="4">
        <v>4.2669226453235902</v>
      </c>
      <c r="N634" s="4">
        <v>5.3872481398615903</v>
      </c>
      <c r="O634" s="4">
        <v>9.0798719045743894</v>
      </c>
      <c r="P634" s="4">
        <v>7.2210178830491101</v>
      </c>
      <c r="Q634" s="4">
        <v>2.7036419390069701</v>
      </c>
      <c r="R634" s="4">
        <v>8.5941726600814992</v>
      </c>
      <c r="S634" s="4">
        <v>7.2852245454830102</v>
      </c>
      <c r="T634" s="4">
        <v>5.6720550029582197</v>
      </c>
      <c r="U634" s="4">
        <v>7.7560884618995702</v>
      </c>
      <c r="V634" s="4">
        <v>5.5668471769474603</v>
      </c>
      <c r="W634" s="4">
        <v>6.9177036528788198</v>
      </c>
      <c r="X634" s="4">
        <v>2.48200212294608</v>
      </c>
      <c r="Y634" s="4">
        <v>7.8283535149029104</v>
      </c>
      <c r="Z634" s="4">
        <v>10.4696406478981</v>
      </c>
      <c r="AA634" s="4">
        <v>7.5161925886237899</v>
      </c>
      <c r="AB634" s="4">
        <v>1.3557700562172701</v>
      </c>
      <c r="AC634" s="4">
        <v>17.261597185594301</v>
      </c>
      <c r="AD634" s="4">
        <v>3.7542655281277302</v>
      </c>
      <c r="AE634" s="4">
        <v>2.75810998419426</v>
      </c>
      <c r="AF634" s="4">
        <v>10.2014492095881</v>
      </c>
      <c r="AG634" s="4">
        <v>11.631759001498001</v>
      </c>
      <c r="AH634" s="4">
        <v>10.8198979927073</v>
      </c>
      <c r="AI634" s="4">
        <v>12.2032925763506</v>
      </c>
      <c r="AJ634" s="4">
        <v>22.635041504737899</v>
      </c>
      <c r="AK634" s="4">
        <v>32.400401109533902</v>
      </c>
      <c r="AL634" s="4">
        <v>24.421115332167599</v>
      </c>
      <c r="AM634" s="4">
        <v>30.6943659939508</v>
      </c>
      <c r="AN634" s="4">
        <v>39.410602265235603</v>
      </c>
      <c r="AO634" s="4">
        <v>32.415362917789601</v>
      </c>
      <c r="AP634" s="4">
        <v>30.8764073617868</v>
      </c>
      <c r="AQ634" s="4">
        <v>13.251394449885399</v>
      </c>
      <c r="AR634" s="4">
        <v>31.465336882828101</v>
      </c>
      <c r="AS634" s="4">
        <v>18.917742931536701</v>
      </c>
      <c r="AT634" s="4">
        <v>30.310525759347399</v>
      </c>
      <c r="AU634" s="4">
        <v>14.508482177502801</v>
      </c>
      <c r="AV634" s="4">
        <v>22.230931482088401</v>
      </c>
      <c r="AW634" s="4">
        <v>23.321028166529</v>
      </c>
      <c r="AX634" s="4">
        <v>15.649188926731499</v>
      </c>
      <c r="AY634" s="4">
        <v>25.3997924134835</v>
      </c>
      <c r="AZ634" s="4">
        <v>26.130054831032801</v>
      </c>
      <c r="BA634" s="4">
        <v>32.891370762802502</v>
      </c>
      <c r="BB634" s="38">
        <v>2129</v>
      </c>
    </row>
    <row r="635" spans="1:54" x14ac:dyDescent="0.3">
      <c r="A635" s="31" t="s">
        <v>33</v>
      </c>
      <c r="B635" s="5" t="s">
        <v>8</v>
      </c>
      <c r="C635" s="5" t="s">
        <v>1</v>
      </c>
      <c r="D635" s="9">
        <v>16.936074270557</v>
      </c>
      <c r="E635" s="8">
        <v>70.522716450881902</v>
      </c>
      <c r="F635" s="8">
        <v>53.351206434316403</v>
      </c>
      <c r="G635" s="3">
        <v>8.8471849865951704</v>
      </c>
      <c r="H635" s="4">
        <v>13.6729222520107</v>
      </c>
      <c r="I635" s="4">
        <v>22.520107238605899</v>
      </c>
      <c r="J635" s="4">
        <v>5.6300268096514703</v>
      </c>
      <c r="K635" s="4">
        <v>10.723860589812301</v>
      </c>
      <c r="L635" s="4">
        <v>6.9705093833780198</v>
      </c>
      <c r="M635" s="4">
        <v>7.5067024128686297</v>
      </c>
      <c r="N635" s="4">
        <v>11.2600536193029</v>
      </c>
      <c r="O635" s="4">
        <v>17.426273458444999</v>
      </c>
      <c r="P635" s="4">
        <v>16.353887399463801</v>
      </c>
      <c r="Q635" s="4">
        <v>5.6300268096514703</v>
      </c>
      <c r="R635" s="4">
        <v>19.839142091152802</v>
      </c>
      <c r="S635" s="4">
        <v>19.839142091152802</v>
      </c>
      <c r="T635" s="4">
        <v>12.6005361930295</v>
      </c>
      <c r="U635" s="4">
        <v>16.353887399463801</v>
      </c>
      <c r="V635" s="4">
        <v>12.6005361930295</v>
      </c>
      <c r="W635" s="4">
        <v>17.158176943699701</v>
      </c>
      <c r="X635" s="4">
        <v>5.0938337801608604</v>
      </c>
      <c r="Y635" s="4">
        <v>16.085790884718499</v>
      </c>
      <c r="Z635" s="4">
        <v>26.0053619302949</v>
      </c>
      <c r="AA635" s="4">
        <v>15.281501340482601</v>
      </c>
      <c r="AB635" s="4">
        <v>4.5576407506702399</v>
      </c>
      <c r="AC635" s="4">
        <v>30.563002680965099</v>
      </c>
      <c r="AD635" s="4">
        <v>10.991957104557599</v>
      </c>
      <c r="AE635" s="4">
        <v>8.5790884718498699</v>
      </c>
      <c r="AF635" s="4">
        <v>19.839142091152802</v>
      </c>
      <c r="AG635" s="4">
        <v>21.715817694369999</v>
      </c>
      <c r="AH635" s="4">
        <v>18.230563002680999</v>
      </c>
      <c r="AI635" s="4">
        <v>21.179624664879402</v>
      </c>
      <c r="AJ635" s="4">
        <v>38.069705093833797</v>
      </c>
      <c r="AK635" s="4">
        <v>50.402144772118</v>
      </c>
      <c r="AL635" s="4">
        <v>44.5040214477212</v>
      </c>
      <c r="AM635" s="4">
        <v>45.844504021447698</v>
      </c>
      <c r="AN635" s="4">
        <v>56.836461126005403</v>
      </c>
      <c r="AO635" s="4">
        <v>54.6916890080429</v>
      </c>
      <c r="AP635" s="4">
        <v>53.083109919571001</v>
      </c>
      <c r="AQ635" s="4">
        <v>23.0563002680965</v>
      </c>
      <c r="AR635" s="4">
        <v>53.351206434316403</v>
      </c>
      <c r="AS635" s="4">
        <v>24.932975871313701</v>
      </c>
      <c r="AT635" s="4">
        <v>33.243967828418199</v>
      </c>
      <c r="AU635" s="4">
        <v>29.758713136729199</v>
      </c>
      <c r="AV635" s="4">
        <v>25.201072386059</v>
      </c>
      <c r="AW635" s="4">
        <v>41.8230563002681</v>
      </c>
      <c r="AX635" s="4">
        <v>31.367292225201101</v>
      </c>
      <c r="AY635" s="4">
        <v>31.099195710455799</v>
      </c>
      <c r="AZ635" s="4">
        <v>39.946380697050898</v>
      </c>
      <c r="BA635" s="4">
        <v>56.836461126005403</v>
      </c>
      <c r="BB635" s="38">
        <v>377</v>
      </c>
    </row>
    <row r="636" spans="1:54" x14ac:dyDescent="0.3">
      <c r="A636" s="31" t="s">
        <v>33</v>
      </c>
      <c r="B636" s="5" t="s">
        <v>8</v>
      </c>
      <c r="C636" s="5" t="s">
        <v>2</v>
      </c>
      <c r="D636" s="9">
        <v>45.283116883116897</v>
      </c>
      <c r="E636" s="8">
        <v>77.389907770852702</v>
      </c>
      <c r="F636" s="8">
        <v>38.636363636363598</v>
      </c>
      <c r="G636" s="3">
        <v>5.5194805194805197</v>
      </c>
      <c r="H636" s="4">
        <v>11.363636363636401</v>
      </c>
      <c r="I636" s="4">
        <v>18.506493506493499</v>
      </c>
      <c r="J636" s="4">
        <v>2.9220779220779201</v>
      </c>
      <c r="K636" s="4">
        <v>8.4415584415584402</v>
      </c>
      <c r="L636" s="4">
        <v>9.7402597402597397</v>
      </c>
      <c r="M636" s="4">
        <v>7.7922077922077904</v>
      </c>
      <c r="N636" s="4">
        <v>7.7922077922077904</v>
      </c>
      <c r="O636" s="4">
        <v>16.558441558441601</v>
      </c>
      <c r="P636" s="4">
        <v>12.3376623376623</v>
      </c>
      <c r="Q636" s="4">
        <v>4.8701298701298699</v>
      </c>
      <c r="R636" s="4">
        <v>14.285714285714301</v>
      </c>
      <c r="S636" s="4">
        <v>9.7402597402597397</v>
      </c>
      <c r="T636" s="4">
        <v>7.4675324675324699</v>
      </c>
      <c r="U636" s="4">
        <v>12.987012987012999</v>
      </c>
      <c r="V636" s="4">
        <v>8.4415584415584402</v>
      </c>
      <c r="W636" s="4">
        <v>10.064935064935099</v>
      </c>
      <c r="X636" s="4">
        <v>3.8961038961039001</v>
      </c>
      <c r="Y636" s="4">
        <v>10.714285714285699</v>
      </c>
      <c r="Z636" s="4">
        <v>16.558441558441601</v>
      </c>
      <c r="AA636" s="4">
        <v>11.363636363636401</v>
      </c>
      <c r="AB636" s="4">
        <v>0.97402597402597402</v>
      </c>
      <c r="AC636" s="4">
        <v>26.2987012987013</v>
      </c>
      <c r="AD636" s="4">
        <v>4.5454545454545503</v>
      </c>
      <c r="AE636" s="4">
        <v>2.5974025974026</v>
      </c>
      <c r="AF636" s="4">
        <v>17.207792207792199</v>
      </c>
      <c r="AG636" s="4">
        <v>13.961038961039</v>
      </c>
      <c r="AH636" s="4">
        <v>11.038961038961</v>
      </c>
      <c r="AI636" s="4">
        <v>14.935064935064901</v>
      </c>
      <c r="AJ636" s="4">
        <v>27.272727272727298</v>
      </c>
      <c r="AK636" s="4">
        <v>46.103896103896098</v>
      </c>
      <c r="AL636" s="4">
        <v>33.441558441558399</v>
      </c>
      <c r="AM636" s="4">
        <v>39.610389610389603</v>
      </c>
      <c r="AN636" s="4">
        <v>51.6233766233766</v>
      </c>
      <c r="AO636" s="4">
        <v>47.402597402597401</v>
      </c>
      <c r="AP636" s="4">
        <v>42.5324675324675</v>
      </c>
      <c r="AQ636" s="4">
        <v>15.909090909090899</v>
      </c>
      <c r="AR636" s="4">
        <v>44.1558441558442</v>
      </c>
      <c r="AS636" s="4">
        <v>26.948051948051901</v>
      </c>
      <c r="AT636" s="4">
        <v>34.740259740259702</v>
      </c>
      <c r="AU636" s="4">
        <v>18.506493506493499</v>
      </c>
      <c r="AV636" s="4">
        <v>22.727272727272702</v>
      </c>
      <c r="AW636" s="4">
        <v>32.4675324675325</v>
      </c>
      <c r="AX636" s="4">
        <v>24.350649350649402</v>
      </c>
      <c r="AY636" s="4">
        <v>27.272727272727298</v>
      </c>
      <c r="AZ636" s="4">
        <v>37.012987012986997</v>
      </c>
      <c r="BA636" s="4">
        <v>47.077922077922103</v>
      </c>
      <c r="BB636" s="38">
        <v>308</v>
      </c>
    </row>
    <row r="637" spans="1:54" x14ac:dyDescent="0.3">
      <c r="A637" s="31" t="s">
        <v>33</v>
      </c>
      <c r="B637" s="5" t="s">
        <v>8</v>
      </c>
      <c r="C637" s="5" t="s">
        <v>3</v>
      </c>
      <c r="D637" s="9">
        <v>85.202842377261007</v>
      </c>
      <c r="E637" s="8">
        <v>73.779045687603897</v>
      </c>
      <c r="F637" s="8">
        <v>20</v>
      </c>
      <c r="G637" s="3">
        <v>2.0779220779220799</v>
      </c>
      <c r="H637" s="4">
        <v>5.1948051948051903</v>
      </c>
      <c r="I637" s="4">
        <v>8.8311688311688297</v>
      </c>
      <c r="J637" s="4">
        <v>2.3376623376623402</v>
      </c>
      <c r="K637" s="4">
        <v>3.8961038961039001</v>
      </c>
      <c r="L637" s="4">
        <v>5.1948051948051903</v>
      </c>
      <c r="M637" s="4">
        <v>3.37662337662338</v>
      </c>
      <c r="N637" s="4">
        <v>3.6363636363636398</v>
      </c>
      <c r="O637" s="4">
        <v>7.5324675324675301</v>
      </c>
      <c r="P637" s="4">
        <v>4.6753246753246804</v>
      </c>
      <c r="Q637" s="4">
        <v>2.0779220779220799</v>
      </c>
      <c r="R637" s="4">
        <v>5.9740259740259702</v>
      </c>
      <c r="S637" s="4">
        <v>4.9350649350649398</v>
      </c>
      <c r="T637" s="4">
        <v>4.6753246753246804</v>
      </c>
      <c r="U637" s="4">
        <v>5.9740259740259702</v>
      </c>
      <c r="V637" s="4">
        <v>4.4155844155844202</v>
      </c>
      <c r="W637" s="4">
        <v>4.9350649350649398</v>
      </c>
      <c r="X637" s="4">
        <v>2.8571428571428599</v>
      </c>
      <c r="Y637" s="4">
        <v>8.8311688311688297</v>
      </c>
      <c r="Z637" s="4">
        <v>6.7532467532467502</v>
      </c>
      <c r="AA637" s="4">
        <v>6.7532467532467502</v>
      </c>
      <c r="AB637" s="4">
        <v>1.2987012987013</v>
      </c>
      <c r="AC637" s="4">
        <v>15.324675324675299</v>
      </c>
      <c r="AD637" s="4">
        <v>2.5974025974026</v>
      </c>
      <c r="AE637" s="4">
        <v>2.3376623376623402</v>
      </c>
      <c r="AF637" s="4">
        <v>9.6103896103896105</v>
      </c>
      <c r="AG637" s="4">
        <v>7.7922077922077904</v>
      </c>
      <c r="AH637" s="4">
        <v>8.8311688311688297</v>
      </c>
      <c r="AI637" s="4">
        <v>9.8701298701298708</v>
      </c>
      <c r="AJ637" s="4">
        <v>21.038961038960998</v>
      </c>
      <c r="AK637" s="4">
        <v>28.3116883116883</v>
      </c>
      <c r="AL637" s="4">
        <v>19.740259740259699</v>
      </c>
      <c r="AM637" s="4">
        <v>28.571428571428601</v>
      </c>
      <c r="AN637" s="4">
        <v>35.324675324675297</v>
      </c>
      <c r="AO637" s="4">
        <v>26.2337662337662</v>
      </c>
      <c r="AP637" s="4">
        <v>27.012987012987001</v>
      </c>
      <c r="AQ637" s="4">
        <v>9.6103896103896105</v>
      </c>
      <c r="AR637" s="4">
        <v>28.051948051948099</v>
      </c>
      <c r="AS637" s="4">
        <v>19.740259740259699</v>
      </c>
      <c r="AT637" s="4">
        <v>31.6883116883117</v>
      </c>
      <c r="AU637" s="4">
        <v>12.4675324675325</v>
      </c>
      <c r="AV637" s="4">
        <v>19.2207792207792</v>
      </c>
      <c r="AW637" s="4">
        <v>20.259740259740301</v>
      </c>
      <c r="AX637" s="4">
        <v>9.6103896103896105</v>
      </c>
      <c r="AY637" s="4">
        <v>24.1558441558442</v>
      </c>
      <c r="AZ637" s="4">
        <v>23.636363636363601</v>
      </c>
      <c r="BA637" s="4">
        <v>26.2337662337662</v>
      </c>
      <c r="BB637" s="38">
        <v>387</v>
      </c>
    </row>
    <row r="638" spans="1:54" x14ac:dyDescent="0.3">
      <c r="A638" s="31" t="s">
        <v>33</v>
      </c>
      <c r="B638" s="5" t="s">
        <v>8</v>
      </c>
      <c r="C638" s="5" t="s">
        <v>4</v>
      </c>
      <c r="D638" s="9">
        <v>102.137414965986</v>
      </c>
      <c r="E638" s="8">
        <v>67.063642647269006</v>
      </c>
      <c r="F638" s="8">
        <v>12.925170068027199</v>
      </c>
      <c r="G638" s="3">
        <v>1.5873015873015901</v>
      </c>
      <c r="H638" s="4">
        <v>3.17460317460317</v>
      </c>
      <c r="I638" s="4">
        <v>4.5351473922902503</v>
      </c>
      <c r="J638" s="4">
        <v>1.8140589569161001</v>
      </c>
      <c r="K638" s="4">
        <v>2.2675736961451198</v>
      </c>
      <c r="L638" s="4">
        <v>4.0816326530612201</v>
      </c>
      <c r="M638" s="4">
        <v>2.72108843537415</v>
      </c>
      <c r="N638" s="4">
        <v>2.9478458049886598</v>
      </c>
      <c r="O638" s="4">
        <v>2.4943310657596398</v>
      </c>
      <c r="P638" s="4">
        <v>2.4943310657596398</v>
      </c>
      <c r="Q638" s="4">
        <v>0.90702947845805004</v>
      </c>
      <c r="R638" s="4">
        <v>2.0408163265306101</v>
      </c>
      <c r="S638" s="4">
        <v>2.0408163265306101</v>
      </c>
      <c r="T638" s="4">
        <v>2.72108843537415</v>
      </c>
      <c r="U638" s="4">
        <v>2.4943310657596398</v>
      </c>
      <c r="V638" s="4">
        <v>2.2675736961451198</v>
      </c>
      <c r="W638" s="4">
        <v>2.0408163265306101</v>
      </c>
      <c r="X638" s="4">
        <v>0.45351473922902502</v>
      </c>
      <c r="Y638" s="4">
        <v>2.9478458049886598</v>
      </c>
      <c r="Z638" s="4">
        <v>3.17460317460317</v>
      </c>
      <c r="AA638" s="4">
        <v>3.6281179138322002</v>
      </c>
      <c r="AB638" s="4">
        <v>0.22675736961451201</v>
      </c>
      <c r="AC638" s="4">
        <v>7.9365079365079403</v>
      </c>
      <c r="AD638" s="4">
        <v>0.90702947845805004</v>
      </c>
      <c r="AE638" s="4">
        <v>0.90702947845805004</v>
      </c>
      <c r="AF638" s="4">
        <v>3.8548752834467099</v>
      </c>
      <c r="AG638" s="4">
        <v>7.4829931972789101</v>
      </c>
      <c r="AH638" s="4">
        <v>8.6167800453514705</v>
      </c>
      <c r="AI638" s="4">
        <v>7.9365079365079403</v>
      </c>
      <c r="AJ638" s="4">
        <v>14.058956916099801</v>
      </c>
      <c r="AK638" s="4">
        <v>21.7687074829932</v>
      </c>
      <c r="AL638" s="4">
        <v>15.192743764172301</v>
      </c>
      <c r="AM638" s="4">
        <v>25.170068027210899</v>
      </c>
      <c r="AN638" s="4">
        <v>29.478458049886601</v>
      </c>
      <c r="AO638" s="4">
        <v>21.0884353741497</v>
      </c>
      <c r="AP638" s="4">
        <v>20.408163265306101</v>
      </c>
      <c r="AQ638" s="4">
        <v>10.8843537414966</v>
      </c>
      <c r="AR638" s="4">
        <v>20.181405895691601</v>
      </c>
      <c r="AS638" s="4">
        <v>12.698412698412699</v>
      </c>
      <c r="AT638" s="4">
        <v>30.158730158730201</v>
      </c>
      <c r="AU638" s="4">
        <v>6.8027210884353702</v>
      </c>
      <c r="AV638" s="4">
        <v>22.2222222222222</v>
      </c>
      <c r="AW638" s="4">
        <v>13.378684807256199</v>
      </c>
      <c r="AX638" s="4">
        <v>8.1632653061224492</v>
      </c>
      <c r="AY638" s="4">
        <v>25.850340136054399</v>
      </c>
      <c r="AZ638" s="4">
        <v>16.099773242630398</v>
      </c>
      <c r="BA638" s="4">
        <v>19.047619047619001</v>
      </c>
      <c r="BB638" s="38">
        <v>441</v>
      </c>
    </row>
    <row r="639" spans="1:54" x14ac:dyDescent="0.3">
      <c r="A639" s="31" t="s">
        <v>33</v>
      </c>
      <c r="B639" s="5" t="s">
        <v>8</v>
      </c>
      <c r="C639" s="5" t="s">
        <v>5</v>
      </c>
      <c r="D639" s="9">
        <v>114.164039408867</v>
      </c>
      <c r="E639" s="8">
        <v>61.790978105608801</v>
      </c>
      <c r="F639" s="8">
        <v>8.1280788177339893</v>
      </c>
      <c r="G639" s="3">
        <v>1.97044334975369</v>
      </c>
      <c r="H639" s="4">
        <v>3.4482758620689702</v>
      </c>
      <c r="I639" s="4">
        <v>2.95566502463054</v>
      </c>
      <c r="J639" s="4">
        <v>1.2315270935960601</v>
      </c>
      <c r="K639" s="4">
        <v>0.98522167487684698</v>
      </c>
      <c r="L639" s="4">
        <v>1.2315270935960601</v>
      </c>
      <c r="M639" s="4">
        <v>0.49261083743842399</v>
      </c>
      <c r="N639" s="4">
        <v>2.2167487684729101</v>
      </c>
      <c r="O639" s="4">
        <v>1.2315270935960601</v>
      </c>
      <c r="P639" s="4">
        <v>1.2315270935960601</v>
      </c>
      <c r="Q639" s="4">
        <v>0.24630541871921199</v>
      </c>
      <c r="R639" s="4">
        <v>0.49261083743842399</v>
      </c>
      <c r="S639" s="4">
        <v>1.72413793103448</v>
      </c>
      <c r="T639" s="4">
        <v>2.4630541871921201</v>
      </c>
      <c r="U639" s="4">
        <v>0.73891625615763501</v>
      </c>
      <c r="V639" s="4">
        <v>0.98522167487684698</v>
      </c>
      <c r="W639" s="4">
        <v>0.73891625615763501</v>
      </c>
      <c r="X639" s="4">
        <v>0.49261083743842399</v>
      </c>
      <c r="Y639" s="4">
        <v>1.2315270935960601</v>
      </c>
      <c r="Z639" s="4">
        <v>1.47783251231527</v>
      </c>
      <c r="AA639" s="4">
        <v>1.47783251231527</v>
      </c>
      <c r="AB639" s="4">
        <v>0.24630541871921199</v>
      </c>
      <c r="AC639" s="4">
        <v>7.3891625615763497</v>
      </c>
      <c r="AD639" s="4">
        <v>0.73891625615763501</v>
      </c>
      <c r="AE639" s="4">
        <v>0.24630541871921199</v>
      </c>
      <c r="AF639" s="4">
        <v>1.72413793103448</v>
      </c>
      <c r="AG639" s="4">
        <v>8.6206896551724093</v>
      </c>
      <c r="AH639" s="4">
        <v>6.8965517241379297</v>
      </c>
      <c r="AI639" s="4">
        <v>7.3891625615763497</v>
      </c>
      <c r="AJ639" s="4">
        <v>12.3152709359606</v>
      </c>
      <c r="AK639" s="4">
        <v>18.226600985221701</v>
      </c>
      <c r="AL639" s="4">
        <v>12.807881773399</v>
      </c>
      <c r="AM639" s="4">
        <v>19.211822660098498</v>
      </c>
      <c r="AN639" s="4">
        <v>25.123152709359601</v>
      </c>
      <c r="AO639" s="4">
        <v>15.517241379310301</v>
      </c>
      <c r="AP639" s="4">
        <v>14.778325123152699</v>
      </c>
      <c r="AQ639" s="4">
        <v>7.8817733990147802</v>
      </c>
      <c r="AR639" s="4">
        <v>15.0246305418719</v>
      </c>
      <c r="AS639" s="4">
        <v>11.330049261083699</v>
      </c>
      <c r="AT639" s="4">
        <v>28.571428571428601</v>
      </c>
      <c r="AU639" s="4">
        <v>6.1576354679802998</v>
      </c>
      <c r="AV639" s="4">
        <v>21.428571428571399</v>
      </c>
      <c r="AW639" s="4">
        <v>9.8522167487684698</v>
      </c>
      <c r="AX639" s="4">
        <v>3.6945812807881802</v>
      </c>
      <c r="AY639" s="4">
        <v>19.950738916256199</v>
      </c>
      <c r="AZ639" s="4">
        <v>16.502463054187199</v>
      </c>
      <c r="BA639" s="4">
        <v>15.517241379310301</v>
      </c>
      <c r="BB639" s="38">
        <v>406</v>
      </c>
    </row>
    <row r="640" spans="1:54" x14ac:dyDescent="0.3">
      <c r="A640" s="31" t="s">
        <v>33</v>
      </c>
      <c r="B640" s="5" t="s">
        <v>8</v>
      </c>
      <c r="C640" s="5" t="s">
        <v>6</v>
      </c>
      <c r="D640" s="9">
        <v>116.28908045977001</v>
      </c>
      <c r="E640" s="8">
        <v>59.815053552759601</v>
      </c>
      <c r="F640" s="8">
        <v>8.0459770114942497</v>
      </c>
      <c r="G640" s="3">
        <v>1.14942528735632</v>
      </c>
      <c r="H640" s="4">
        <v>2.8735632183908</v>
      </c>
      <c r="I640" s="4">
        <v>1.14942528735632</v>
      </c>
      <c r="J640" s="4">
        <v>0</v>
      </c>
      <c r="K640" s="4">
        <v>0</v>
      </c>
      <c r="L640" s="4">
        <v>0.57471264367816099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0.57471264367816099</v>
      </c>
      <c r="S640" s="4">
        <v>0</v>
      </c>
      <c r="T640" s="4">
        <v>1.14942528735632</v>
      </c>
      <c r="U640" s="4">
        <v>0.57471264367816099</v>
      </c>
      <c r="V640" s="4">
        <v>0.57471264367816099</v>
      </c>
      <c r="W640" s="4">
        <v>0</v>
      </c>
      <c r="X640" s="4">
        <v>0</v>
      </c>
      <c r="Y640" s="4">
        <v>0.57471264367816099</v>
      </c>
      <c r="Z640" s="4">
        <v>0</v>
      </c>
      <c r="AA640" s="4">
        <v>1.72413793103448</v>
      </c>
      <c r="AB640" s="4">
        <v>0</v>
      </c>
      <c r="AC640" s="4">
        <v>5.1724137931034502</v>
      </c>
      <c r="AD640" s="4">
        <v>0</v>
      </c>
      <c r="AE640" s="4">
        <v>0</v>
      </c>
      <c r="AF640" s="4">
        <v>0.57471264367816099</v>
      </c>
      <c r="AG640" s="4">
        <v>5.1724137931034502</v>
      </c>
      <c r="AH640" s="4">
        <v>7.4712643678160902</v>
      </c>
      <c r="AI640" s="4">
        <v>10.919540229885101</v>
      </c>
      <c r="AJ640" s="4">
        <v>14.9425287356322</v>
      </c>
      <c r="AK640" s="4">
        <v>14.367816091953999</v>
      </c>
      <c r="AL640" s="4">
        <v>8.6206896551724093</v>
      </c>
      <c r="AM640" s="4">
        <v>13.7931034482759</v>
      </c>
      <c r="AN640" s="4">
        <v>27.0114942528736</v>
      </c>
      <c r="AO640" s="4">
        <v>10.919540229885101</v>
      </c>
      <c r="AP640" s="4">
        <v>12.0689655172414</v>
      </c>
      <c r="AQ640" s="4">
        <v>5.1724137931034502</v>
      </c>
      <c r="AR640" s="4">
        <v>9.7701149425287408</v>
      </c>
      <c r="AS640" s="4">
        <v>8.0459770114942497</v>
      </c>
      <c r="AT640" s="4">
        <v>17.816091954023001</v>
      </c>
      <c r="AU640" s="4">
        <v>5.7471264367816097</v>
      </c>
      <c r="AV640" s="4">
        <v>24.137931034482801</v>
      </c>
      <c r="AW640" s="4">
        <v>10.3448275862069</v>
      </c>
      <c r="AX640" s="4">
        <v>6.8965517241379297</v>
      </c>
      <c r="AY640" s="4">
        <v>18.965517241379299</v>
      </c>
      <c r="AZ640" s="4">
        <v>12.0689655172414</v>
      </c>
      <c r="BA640" s="4">
        <v>14.9425287356322</v>
      </c>
      <c r="BB640" s="38">
        <v>174</v>
      </c>
    </row>
    <row r="641" spans="1:54" x14ac:dyDescent="0.3">
      <c r="A641" s="31" t="s">
        <v>33</v>
      </c>
      <c r="B641" s="5" t="s">
        <v>8</v>
      </c>
      <c r="C641" s="5" t="s">
        <v>7</v>
      </c>
      <c r="D641" s="9">
        <v>119.027777777778</v>
      </c>
      <c r="E641" s="8">
        <v>60.951008950332302</v>
      </c>
      <c r="F641" s="8">
        <v>5.5555555555555598</v>
      </c>
      <c r="G641" s="3">
        <v>5.5555555555555598</v>
      </c>
      <c r="H641" s="4">
        <v>5.5555555555555598</v>
      </c>
      <c r="I641" s="4">
        <v>0</v>
      </c>
      <c r="J641" s="4">
        <v>0</v>
      </c>
      <c r="K641" s="4">
        <v>2.7777777777777799</v>
      </c>
      <c r="L641" s="4">
        <v>0</v>
      </c>
      <c r="M641" s="4">
        <v>0</v>
      </c>
      <c r="N641" s="4">
        <v>2.7777777777777799</v>
      </c>
      <c r="O641" s="4">
        <v>2.7777777777777799</v>
      </c>
      <c r="P641" s="4">
        <v>0</v>
      </c>
      <c r="Q641" s="4">
        <v>0</v>
      </c>
      <c r="R641" s="4">
        <v>2.7777777777777799</v>
      </c>
      <c r="S641" s="4">
        <v>0</v>
      </c>
      <c r="T641" s="4">
        <v>0</v>
      </c>
      <c r="U641" s="4">
        <v>2.7777777777777799</v>
      </c>
      <c r="V641" s="4">
        <v>0</v>
      </c>
      <c r="W641" s="4">
        <v>2.7777777777777799</v>
      </c>
      <c r="X641" s="4">
        <v>0</v>
      </c>
      <c r="Y641" s="4">
        <v>2.7777777777777799</v>
      </c>
      <c r="Z641" s="4">
        <v>0</v>
      </c>
      <c r="AA641" s="4">
        <v>0</v>
      </c>
      <c r="AB641" s="4">
        <v>0</v>
      </c>
      <c r="AC641" s="4">
        <v>5.5555555555555598</v>
      </c>
      <c r="AD641" s="4">
        <v>0</v>
      </c>
      <c r="AE641" s="4">
        <v>0</v>
      </c>
      <c r="AF641" s="4">
        <v>0</v>
      </c>
      <c r="AG641" s="4">
        <v>8.3333333333333304</v>
      </c>
      <c r="AH641" s="4">
        <v>11.1111111111111</v>
      </c>
      <c r="AI641" s="4">
        <v>2.7777777777777799</v>
      </c>
      <c r="AJ641" s="4">
        <v>13.8888888888889</v>
      </c>
      <c r="AK641" s="4">
        <v>13.8888888888889</v>
      </c>
      <c r="AL641" s="4">
        <v>8.3333333333333304</v>
      </c>
      <c r="AM641" s="4">
        <v>13.8888888888889</v>
      </c>
      <c r="AN641" s="4">
        <v>19.4444444444444</v>
      </c>
      <c r="AO641" s="4">
        <v>13.8888888888889</v>
      </c>
      <c r="AP641" s="4">
        <v>11.1111111111111</v>
      </c>
      <c r="AQ641" s="4">
        <v>11.1111111111111</v>
      </c>
      <c r="AR641" s="4">
        <v>13.8888888888889</v>
      </c>
      <c r="AS641" s="4">
        <v>11.1111111111111</v>
      </c>
      <c r="AT641" s="4">
        <v>19.4444444444444</v>
      </c>
      <c r="AU641" s="4">
        <v>5.5555555555555598</v>
      </c>
      <c r="AV641" s="4">
        <v>19.4444444444444</v>
      </c>
      <c r="AW641" s="4">
        <v>8.3333333333333304</v>
      </c>
      <c r="AX641" s="4">
        <v>5.5555555555555598</v>
      </c>
      <c r="AY641" s="4">
        <v>22.2222222222222</v>
      </c>
      <c r="AZ641" s="4">
        <v>11.1111111111111</v>
      </c>
      <c r="BA641" s="4">
        <v>16.6666666666667</v>
      </c>
      <c r="BB641" s="38">
        <v>36</v>
      </c>
    </row>
    <row r="642" spans="1:54" x14ac:dyDescent="0.3">
      <c r="A642" s="31" t="s">
        <v>33</v>
      </c>
      <c r="B642" s="5" t="s">
        <v>9</v>
      </c>
      <c r="C642" s="5" t="s">
        <v>168</v>
      </c>
      <c r="D642" s="9">
        <v>89.688641660815193</v>
      </c>
      <c r="E642" s="8">
        <v>73.282021983909502</v>
      </c>
      <c r="F642" s="8">
        <v>18.7583545518081</v>
      </c>
      <c r="G642" s="3">
        <v>1.9678825779590501</v>
      </c>
      <c r="H642" s="4">
        <v>4.7673137777183703</v>
      </c>
      <c r="I642" s="4">
        <v>5.2786251545643603</v>
      </c>
      <c r="J642" s="4">
        <v>1.88283444951502</v>
      </c>
      <c r="K642" s="4">
        <v>2.9877241713942801</v>
      </c>
      <c r="L642" s="4">
        <v>3.7443106732068898</v>
      </c>
      <c r="M642" s="4">
        <v>2.9512508426597601</v>
      </c>
      <c r="N642" s="4">
        <v>3.9775119712104301</v>
      </c>
      <c r="O642" s="4">
        <v>5.8606907809973698</v>
      </c>
      <c r="P642" s="4">
        <v>4.60034873347435</v>
      </c>
      <c r="Q642" s="4">
        <v>2.9742813219387099</v>
      </c>
      <c r="R642" s="4">
        <v>4.6796243272232196</v>
      </c>
      <c r="S642" s="4">
        <v>4.9204390287148199</v>
      </c>
      <c r="T642" s="4">
        <v>4.3851969998766602</v>
      </c>
      <c r="U642" s="4">
        <v>5.2525732829901699</v>
      </c>
      <c r="V642" s="4">
        <v>3.7533421740327202</v>
      </c>
      <c r="W642" s="4">
        <v>5.9412682551157001</v>
      </c>
      <c r="X642" s="4">
        <v>1.9308488815034399</v>
      </c>
      <c r="Y642" s="4">
        <v>6.0293164680502001</v>
      </c>
      <c r="Z642" s="4">
        <v>6.4905404820480497</v>
      </c>
      <c r="AA642" s="4">
        <v>5.4385880376513702</v>
      </c>
      <c r="AB642" s="4">
        <v>1.46315229610147</v>
      </c>
      <c r="AC642" s="4">
        <v>9.9877407778465308</v>
      </c>
      <c r="AD642" s="4">
        <v>4.3598307623769896</v>
      </c>
      <c r="AE642" s="4">
        <v>3.7491094845167301</v>
      </c>
      <c r="AF642" s="4">
        <v>6.0418420671901698</v>
      </c>
      <c r="AG642" s="4">
        <v>8.3821062574482408</v>
      </c>
      <c r="AH642" s="4">
        <v>17.509197947456901</v>
      </c>
      <c r="AI642" s="4">
        <v>12.147726056702499</v>
      </c>
      <c r="AJ642" s="4">
        <v>17.3458552311224</v>
      </c>
      <c r="AK642" s="4">
        <v>27.7058712099868</v>
      </c>
      <c r="AL642" s="4">
        <v>17.503245760123701</v>
      </c>
      <c r="AM642" s="4">
        <v>16.506820204308099</v>
      </c>
      <c r="AN642" s="4">
        <v>32.449251371968899</v>
      </c>
      <c r="AO642" s="4">
        <v>20.191427549851898</v>
      </c>
      <c r="AP642" s="4">
        <v>22.537269866395</v>
      </c>
      <c r="AQ642" s="4">
        <v>9.1980894391943302</v>
      </c>
      <c r="AR642" s="4">
        <v>22.786331812458599</v>
      </c>
      <c r="AS642" s="4">
        <v>12.304376901571599</v>
      </c>
      <c r="AT642" s="4">
        <v>18.059618863562498</v>
      </c>
      <c r="AU642" s="4">
        <v>12.178965404389899</v>
      </c>
      <c r="AV642" s="4">
        <v>22.436714899655598</v>
      </c>
      <c r="AW642" s="4">
        <v>21.521418937371902</v>
      </c>
      <c r="AX642" s="4">
        <v>10.286281457769601</v>
      </c>
      <c r="AY642" s="4">
        <v>16.914064942239101</v>
      </c>
      <c r="AZ642" s="4">
        <v>18.879382200698799</v>
      </c>
      <c r="BA642" s="4">
        <v>29.396763955346099</v>
      </c>
      <c r="BB642" s="38">
        <v>1971</v>
      </c>
    </row>
    <row r="643" spans="1:54" x14ac:dyDescent="0.3">
      <c r="A643" s="31" t="s">
        <v>33</v>
      </c>
      <c r="B643" s="5" t="s">
        <v>9</v>
      </c>
      <c r="C643" s="5" t="s">
        <v>1</v>
      </c>
      <c r="D643" s="9">
        <v>54.437313432835801</v>
      </c>
      <c r="E643" s="8">
        <v>72.170328742124099</v>
      </c>
      <c r="F643" s="8">
        <v>32.828282828282802</v>
      </c>
      <c r="G643" s="3">
        <v>5.5555555555555598</v>
      </c>
      <c r="H643" s="4">
        <v>8.0808080808080796</v>
      </c>
      <c r="I643" s="4">
        <v>10.1010101010101</v>
      </c>
      <c r="J643" s="4">
        <v>5.0505050505050502</v>
      </c>
      <c r="K643" s="4">
        <v>6.5656565656565702</v>
      </c>
      <c r="L643" s="4">
        <v>7.5757575757575797</v>
      </c>
      <c r="M643" s="4">
        <v>6.0606060606060597</v>
      </c>
      <c r="N643" s="4">
        <v>9.0909090909090899</v>
      </c>
      <c r="O643" s="4">
        <v>9.5959595959596005</v>
      </c>
      <c r="P643" s="4">
        <v>8.0808080808080796</v>
      </c>
      <c r="Q643" s="4">
        <v>7.0707070707070701</v>
      </c>
      <c r="R643" s="4">
        <v>8.5858585858585901</v>
      </c>
      <c r="S643" s="4">
        <v>13.636363636363599</v>
      </c>
      <c r="T643" s="4">
        <v>10.6060606060606</v>
      </c>
      <c r="U643" s="4">
        <v>10.6060606060606</v>
      </c>
      <c r="V643" s="4">
        <v>9.5959595959596005</v>
      </c>
      <c r="W643" s="4">
        <v>12.6262626262626</v>
      </c>
      <c r="X643" s="4">
        <v>3.5353535353535399</v>
      </c>
      <c r="Y643" s="4">
        <v>9.0909090909090899</v>
      </c>
      <c r="Z643" s="4">
        <v>17.171717171717201</v>
      </c>
      <c r="AA643" s="4">
        <v>11.1111111111111</v>
      </c>
      <c r="AB643" s="4">
        <v>3.5353535353535399</v>
      </c>
      <c r="AC643" s="4">
        <v>16.161616161616202</v>
      </c>
      <c r="AD643" s="4">
        <v>9.0909090909090899</v>
      </c>
      <c r="AE643" s="4">
        <v>9.5959595959596005</v>
      </c>
      <c r="AF643" s="4">
        <v>9.5959595959596005</v>
      </c>
      <c r="AG643" s="4">
        <v>15.6565656565657</v>
      </c>
      <c r="AH643" s="4">
        <v>20.202020202020201</v>
      </c>
      <c r="AI643" s="4">
        <v>19.191919191919201</v>
      </c>
      <c r="AJ643" s="4">
        <v>21.717171717171698</v>
      </c>
      <c r="AK643" s="4">
        <v>33.3333333333333</v>
      </c>
      <c r="AL643" s="4">
        <v>26.7676767676768</v>
      </c>
      <c r="AM643" s="4">
        <v>18.181818181818201</v>
      </c>
      <c r="AN643" s="4">
        <v>40.909090909090899</v>
      </c>
      <c r="AO643" s="4">
        <v>29.797979797979799</v>
      </c>
      <c r="AP643" s="4">
        <v>35.353535353535399</v>
      </c>
      <c r="AQ643" s="4">
        <v>14.141414141414099</v>
      </c>
      <c r="AR643" s="4">
        <v>30.808080808080799</v>
      </c>
      <c r="AS643" s="4">
        <v>14.646464646464599</v>
      </c>
      <c r="AT643" s="4">
        <v>14.141414141414099</v>
      </c>
      <c r="AU643" s="4">
        <v>17.6767676767677</v>
      </c>
      <c r="AV643" s="4">
        <v>21.717171717171698</v>
      </c>
      <c r="AW643" s="4">
        <v>35.353535353535399</v>
      </c>
      <c r="AX643" s="4">
        <v>16.161616161616202</v>
      </c>
      <c r="AY643" s="4">
        <v>23.2323232323232</v>
      </c>
      <c r="AZ643" s="4">
        <v>28.7878787878788</v>
      </c>
      <c r="BA643" s="4">
        <v>44.4444444444444</v>
      </c>
      <c r="BB643" s="38">
        <v>201</v>
      </c>
    </row>
    <row r="644" spans="1:54" x14ac:dyDescent="0.3">
      <c r="A644" s="31" t="s">
        <v>33</v>
      </c>
      <c r="B644" s="5" t="s">
        <v>9</v>
      </c>
      <c r="C644" s="5" t="s">
        <v>2</v>
      </c>
      <c r="D644" s="9">
        <v>75.386345381526098</v>
      </c>
      <c r="E644" s="8">
        <v>74.472790375733695</v>
      </c>
      <c r="F644" s="8">
        <v>22.177419354838701</v>
      </c>
      <c r="G644" s="3">
        <v>1.61290322580645</v>
      </c>
      <c r="H644" s="4">
        <v>6.8548387096774199</v>
      </c>
      <c r="I644" s="4">
        <v>8.0645161290322598</v>
      </c>
      <c r="J644" s="4">
        <v>1.61290322580645</v>
      </c>
      <c r="K644" s="4">
        <v>3.2258064516128999</v>
      </c>
      <c r="L644" s="4">
        <v>4.4354838709677402</v>
      </c>
      <c r="M644" s="4">
        <v>4.0322580645161299</v>
      </c>
      <c r="N644" s="4">
        <v>3.62903225806452</v>
      </c>
      <c r="O644" s="4">
        <v>10.8870967741935</v>
      </c>
      <c r="P644" s="4">
        <v>6.8548387096774199</v>
      </c>
      <c r="Q644" s="4">
        <v>3.62903225806452</v>
      </c>
      <c r="R644" s="4">
        <v>7.2580645161290303</v>
      </c>
      <c r="S644" s="4">
        <v>5.2419354838709697</v>
      </c>
      <c r="T644" s="4">
        <v>5.6451612903225801</v>
      </c>
      <c r="U644" s="4">
        <v>7.2580645161290303</v>
      </c>
      <c r="V644" s="4">
        <v>4.0322580645161299</v>
      </c>
      <c r="W644" s="4">
        <v>8.4677419354838701</v>
      </c>
      <c r="X644" s="4">
        <v>3.2258064516128999</v>
      </c>
      <c r="Y644" s="4">
        <v>11.290322580645199</v>
      </c>
      <c r="Z644" s="4">
        <v>8.0645161290322598</v>
      </c>
      <c r="AA644" s="4">
        <v>8.0645161290322598</v>
      </c>
      <c r="AB644" s="4">
        <v>1.2096774193548401</v>
      </c>
      <c r="AC644" s="4">
        <v>14.1129032258065</v>
      </c>
      <c r="AD644" s="4">
        <v>5.6451612903225801</v>
      </c>
      <c r="AE644" s="4">
        <v>5.2419354838709697</v>
      </c>
      <c r="AF644" s="4">
        <v>9.67741935483871</v>
      </c>
      <c r="AG644" s="4">
        <v>11.693548387096801</v>
      </c>
      <c r="AH644" s="4">
        <v>22.177419354838701</v>
      </c>
      <c r="AI644" s="4">
        <v>9.67741935483871</v>
      </c>
      <c r="AJ644" s="4">
        <v>18.548387096774199</v>
      </c>
      <c r="AK644" s="4">
        <v>33.4677419354839</v>
      </c>
      <c r="AL644" s="4">
        <v>20.564516129032299</v>
      </c>
      <c r="AM644" s="4">
        <v>20.161290322580601</v>
      </c>
      <c r="AN644" s="4">
        <v>38.709677419354797</v>
      </c>
      <c r="AO644" s="4">
        <v>25.806451612903199</v>
      </c>
      <c r="AP644" s="4">
        <v>29.435483870967701</v>
      </c>
      <c r="AQ644" s="4">
        <v>10.4838709677419</v>
      </c>
      <c r="AR644" s="4">
        <v>25.806451612903199</v>
      </c>
      <c r="AS644" s="4">
        <v>13.709677419354801</v>
      </c>
      <c r="AT644" s="4">
        <v>21.370967741935502</v>
      </c>
      <c r="AU644" s="4">
        <v>13.709677419354801</v>
      </c>
      <c r="AV644" s="4">
        <v>21.7741935483871</v>
      </c>
      <c r="AW644" s="4">
        <v>23.387096774193498</v>
      </c>
      <c r="AX644" s="4">
        <v>12.9032258064516</v>
      </c>
      <c r="AY644" s="4">
        <v>16.5322580645161</v>
      </c>
      <c r="AZ644" s="4">
        <v>21.370967741935502</v>
      </c>
      <c r="BA644" s="4">
        <v>35.080645161290299</v>
      </c>
      <c r="BB644" s="38">
        <v>249</v>
      </c>
    </row>
    <row r="645" spans="1:54" x14ac:dyDescent="0.3">
      <c r="A645" s="31" t="s">
        <v>33</v>
      </c>
      <c r="B645" s="5" t="s">
        <v>9</v>
      </c>
      <c r="C645" s="5" t="s">
        <v>3</v>
      </c>
      <c r="D645" s="9">
        <v>102.42737127371301</v>
      </c>
      <c r="E645" s="8">
        <v>70.919218694929796</v>
      </c>
      <c r="F645" s="8">
        <v>15.8038147138965</v>
      </c>
      <c r="G645" s="3">
        <v>0.27247956403269802</v>
      </c>
      <c r="H645" s="4">
        <v>3.81471389645777</v>
      </c>
      <c r="I645" s="4">
        <v>2.9972752043596702</v>
      </c>
      <c r="J645" s="4">
        <v>0.27247956403269802</v>
      </c>
      <c r="K645" s="4">
        <v>1.0899182561307901</v>
      </c>
      <c r="L645" s="4">
        <v>3.5422343324250698</v>
      </c>
      <c r="M645" s="4">
        <v>1.0899182561307901</v>
      </c>
      <c r="N645" s="4">
        <v>2.9972752043596702</v>
      </c>
      <c r="O645" s="4">
        <v>2.9972752043596702</v>
      </c>
      <c r="P645" s="4">
        <v>3.5422343324250698</v>
      </c>
      <c r="Q645" s="4">
        <v>1.9073569482288799</v>
      </c>
      <c r="R645" s="4">
        <v>3.26975476839237</v>
      </c>
      <c r="S645" s="4">
        <v>1.3623978201634901</v>
      </c>
      <c r="T645" s="4">
        <v>1.3623978201634901</v>
      </c>
      <c r="U645" s="4">
        <v>3.5422343324250698</v>
      </c>
      <c r="V645" s="4">
        <v>1.9073569482288799</v>
      </c>
      <c r="W645" s="4">
        <v>3.5422343324250698</v>
      </c>
      <c r="X645" s="4">
        <v>1.0899182561307901</v>
      </c>
      <c r="Y645" s="4">
        <v>2.9972752043596702</v>
      </c>
      <c r="Z645" s="4">
        <v>2.4523160762942799</v>
      </c>
      <c r="AA645" s="4">
        <v>3.26975476839237</v>
      </c>
      <c r="AB645" s="4">
        <v>1.0899182561307901</v>
      </c>
      <c r="AC645" s="4">
        <v>7.6294277929155303</v>
      </c>
      <c r="AD645" s="4">
        <v>3.26975476839237</v>
      </c>
      <c r="AE645" s="4">
        <v>1.0899182561307901</v>
      </c>
      <c r="AF645" s="4">
        <v>4.3596730245231603</v>
      </c>
      <c r="AG645" s="4">
        <v>6.8119891008174402</v>
      </c>
      <c r="AH645" s="4">
        <v>15.8038147138965</v>
      </c>
      <c r="AI645" s="4">
        <v>10.899182561307899</v>
      </c>
      <c r="AJ645" s="4">
        <v>18.5286103542234</v>
      </c>
      <c r="AK645" s="4">
        <v>29.155313351498599</v>
      </c>
      <c r="AL645" s="4">
        <v>16.893732970027202</v>
      </c>
      <c r="AM645" s="4">
        <v>17.711171662125299</v>
      </c>
      <c r="AN645" s="4">
        <v>29.700272479563999</v>
      </c>
      <c r="AO645" s="4">
        <v>18.8010899182561</v>
      </c>
      <c r="AP645" s="4">
        <v>18.8010899182561</v>
      </c>
      <c r="AQ645" s="4">
        <v>6.2670299727520398</v>
      </c>
      <c r="AR645" s="4">
        <v>23.978201634877401</v>
      </c>
      <c r="AS645" s="4">
        <v>11.9891008174387</v>
      </c>
      <c r="AT645" s="4">
        <v>18.256130790190699</v>
      </c>
      <c r="AU645" s="4">
        <v>11.1716621253406</v>
      </c>
      <c r="AV645" s="4">
        <v>22.6158038147139</v>
      </c>
      <c r="AW645" s="4">
        <v>18.8010899182561</v>
      </c>
      <c r="AX645" s="4">
        <v>7.9019073569482297</v>
      </c>
      <c r="AY645" s="4">
        <v>12.534059945504101</v>
      </c>
      <c r="AZ645" s="4">
        <v>17.166212534059898</v>
      </c>
      <c r="BA645" s="4">
        <v>26.9754768392371</v>
      </c>
      <c r="BB645" s="38">
        <v>369</v>
      </c>
    </row>
    <row r="646" spans="1:54" x14ac:dyDescent="0.3">
      <c r="A646" s="31" t="s">
        <v>33</v>
      </c>
      <c r="B646" s="5" t="s">
        <v>9</v>
      </c>
      <c r="C646" s="5" t="s">
        <v>4</v>
      </c>
      <c r="D646" s="9">
        <v>109.971158392435</v>
      </c>
      <c r="E646" s="8">
        <v>66.1678314213611</v>
      </c>
      <c r="F646" s="8">
        <v>10.6382978723404</v>
      </c>
      <c r="G646" s="3">
        <v>0.47281323877068598</v>
      </c>
      <c r="H646" s="4">
        <v>1.6548463356973999</v>
      </c>
      <c r="I646" s="4">
        <v>2.12765957446809</v>
      </c>
      <c r="J646" s="4">
        <v>0.23640661938534299</v>
      </c>
      <c r="K646" s="4">
        <v>0.94562647754137097</v>
      </c>
      <c r="L646" s="4">
        <v>1.1820330969267101</v>
      </c>
      <c r="M646" s="4">
        <v>1.4184397163120599</v>
      </c>
      <c r="N646" s="4">
        <v>1.1820330969267101</v>
      </c>
      <c r="O646" s="4">
        <v>0.94562647754137097</v>
      </c>
      <c r="P646" s="4">
        <v>1.8912529550827399</v>
      </c>
      <c r="Q646" s="4">
        <v>0.70921985815602795</v>
      </c>
      <c r="R646" s="4">
        <v>1.1820330969267101</v>
      </c>
      <c r="S646" s="4">
        <v>1.1820330969267101</v>
      </c>
      <c r="T646" s="4">
        <v>0.94562647754137097</v>
      </c>
      <c r="U646" s="4">
        <v>1.4184397163120599</v>
      </c>
      <c r="V646" s="4">
        <v>0.70921985815602795</v>
      </c>
      <c r="W646" s="4">
        <v>2.12765957446809</v>
      </c>
      <c r="X646" s="4">
        <v>0.23640661938534299</v>
      </c>
      <c r="Y646" s="4">
        <v>2.60047281323877</v>
      </c>
      <c r="Z646" s="4">
        <v>1.4184397163120599</v>
      </c>
      <c r="AA646" s="4">
        <v>0.94562647754137097</v>
      </c>
      <c r="AB646" s="4">
        <v>0.70921985815602795</v>
      </c>
      <c r="AC646" s="4">
        <v>6.3829787234042596</v>
      </c>
      <c r="AD646" s="4">
        <v>1.4184397163120599</v>
      </c>
      <c r="AE646" s="4">
        <v>0.47281323877068598</v>
      </c>
      <c r="AF646" s="4">
        <v>2.60047281323877</v>
      </c>
      <c r="AG646" s="4">
        <v>1.8912529550827399</v>
      </c>
      <c r="AH646" s="4">
        <v>17.021276595744698</v>
      </c>
      <c r="AI646" s="4">
        <v>10.4018912529551</v>
      </c>
      <c r="AJ646" s="4">
        <v>15.1300236406619</v>
      </c>
      <c r="AK646" s="4">
        <v>21.5130023640662</v>
      </c>
      <c r="AL646" s="4">
        <v>10.874704491725799</v>
      </c>
      <c r="AM646" s="4">
        <v>16.7848699763593</v>
      </c>
      <c r="AN646" s="4">
        <v>25.531914893617</v>
      </c>
      <c r="AO646" s="4">
        <v>15.3664302600473</v>
      </c>
      <c r="AP646" s="4">
        <v>14.893617021276601</v>
      </c>
      <c r="AQ646" s="4">
        <v>7.3286052009456304</v>
      </c>
      <c r="AR646" s="4">
        <v>19.148936170212799</v>
      </c>
      <c r="AS646" s="4">
        <v>11.820330969267101</v>
      </c>
      <c r="AT646" s="4">
        <v>18.912529550827401</v>
      </c>
      <c r="AU646" s="4">
        <v>9.9290780141843999</v>
      </c>
      <c r="AV646" s="4">
        <v>23.404255319148898</v>
      </c>
      <c r="AW646" s="4">
        <v>15.839243498818</v>
      </c>
      <c r="AX646" s="4">
        <v>6.8557919621749397</v>
      </c>
      <c r="AY646" s="4">
        <v>12.529550827423201</v>
      </c>
      <c r="AZ646" s="4">
        <v>14.1843971631206</v>
      </c>
      <c r="BA646" s="4">
        <v>21.5130023640662</v>
      </c>
      <c r="BB646" s="38">
        <v>423</v>
      </c>
    </row>
    <row r="647" spans="1:54" x14ac:dyDescent="0.3">
      <c r="A647" s="31" t="s">
        <v>33</v>
      </c>
      <c r="B647" s="5" t="s">
        <v>9</v>
      </c>
      <c r="C647" s="5" t="s">
        <v>5</v>
      </c>
      <c r="D647" s="9">
        <v>121.62356979405</v>
      </c>
      <c r="E647" s="8">
        <v>58.167807453303503</v>
      </c>
      <c r="F647" s="8">
        <v>8.6956521739130395</v>
      </c>
      <c r="G647" s="3">
        <v>0.68649885583523995</v>
      </c>
      <c r="H647" s="4">
        <v>2.05949656750572</v>
      </c>
      <c r="I647" s="4">
        <v>1.1441647597254001</v>
      </c>
      <c r="J647" s="4">
        <v>0.68649885583523995</v>
      </c>
      <c r="K647" s="4">
        <v>1.1441647597254001</v>
      </c>
      <c r="L647" s="4">
        <v>0.68649885583523995</v>
      </c>
      <c r="M647" s="4">
        <v>0.68649885583523995</v>
      </c>
      <c r="N647" s="4">
        <v>0.91533180778031997</v>
      </c>
      <c r="O647" s="4">
        <v>1.8306636155606399</v>
      </c>
      <c r="P647" s="4">
        <v>1.1441647597254001</v>
      </c>
      <c r="Q647" s="4">
        <v>0.45766590389015999</v>
      </c>
      <c r="R647" s="4">
        <v>0.45766590389015999</v>
      </c>
      <c r="S647" s="4">
        <v>0.45766590389015999</v>
      </c>
      <c r="T647" s="4">
        <v>0.45766590389015999</v>
      </c>
      <c r="U647" s="4">
        <v>0.68649885583523995</v>
      </c>
      <c r="V647" s="4">
        <v>1.1441647597254001</v>
      </c>
      <c r="W647" s="4">
        <v>0.91533180778031997</v>
      </c>
      <c r="X647" s="4">
        <v>0.22883295194507999</v>
      </c>
      <c r="Y647" s="4">
        <v>1.6018306636155599</v>
      </c>
      <c r="Z647" s="4">
        <v>0.68649885583523995</v>
      </c>
      <c r="AA647" s="4">
        <v>1.1441647597254001</v>
      </c>
      <c r="AB647" s="4">
        <v>0.45766590389015999</v>
      </c>
      <c r="AC647" s="4">
        <v>3.6613272311212799</v>
      </c>
      <c r="AD647" s="4">
        <v>0.68649885583523995</v>
      </c>
      <c r="AE647" s="4">
        <v>0.45766590389015999</v>
      </c>
      <c r="AF647" s="4">
        <v>2.51716247139588</v>
      </c>
      <c r="AG647" s="4">
        <v>1.6018306636155599</v>
      </c>
      <c r="AH647" s="4">
        <v>11.212814645308899</v>
      </c>
      <c r="AI647" s="4">
        <v>10.2974828375286</v>
      </c>
      <c r="AJ647" s="4">
        <v>11.441647597254001</v>
      </c>
      <c r="AK647" s="4">
        <v>17.3913043478261</v>
      </c>
      <c r="AL647" s="4">
        <v>8.2379862700228799</v>
      </c>
      <c r="AM647" s="4">
        <v>10.526315789473699</v>
      </c>
      <c r="AN647" s="4">
        <v>23.3409610983982</v>
      </c>
      <c r="AO647" s="4">
        <v>9.3821510297482806</v>
      </c>
      <c r="AP647" s="4">
        <v>7.5514874141876396</v>
      </c>
      <c r="AQ647" s="4">
        <v>5.4919908466819196</v>
      </c>
      <c r="AR647" s="4">
        <v>13.501144164759699</v>
      </c>
      <c r="AS647" s="4">
        <v>6.8649885583524002</v>
      </c>
      <c r="AT647" s="4">
        <v>16.7048054919908</v>
      </c>
      <c r="AU647" s="4">
        <v>8.2379862700228799</v>
      </c>
      <c r="AV647" s="4">
        <v>23.112128146453099</v>
      </c>
      <c r="AW647" s="4">
        <v>11.212814645308899</v>
      </c>
      <c r="AX647" s="4">
        <v>5.2631578947368398</v>
      </c>
      <c r="AY647" s="4">
        <v>13.501144164759699</v>
      </c>
      <c r="AZ647" s="4">
        <v>8.4668192219679597</v>
      </c>
      <c r="BA647" s="4">
        <v>13.501144164759699</v>
      </c>
      <c r="BB647" s="38">
        <v>437</v>
      </c>
    </row>
    <row r="648" spans="1:54" x14ac:dyDescent="0.3">
      <c r="A648" s="31" t="s">
        <v>33</v>
      </c>
      <c r="B648" s="5" t="s">
        <v>9</v>
      </c>
      <c r="C648" s="5" t="s">
        <v>6</v>
      </c>
      <c r="D648" s="9">
        <v>125.236170212766</v>
      </c>
      <c r="E648" s="8">
        <v>54.582246517001302</v>
      </c>
      <c r="F648" s="8">
        <v>5.5319148936170199</v>
      </c>
      <c r="G648" s="3">
        <v>1.27659574468085</v>
      </c>
      <c r="H648" s="4">
        <v>1.7021276595744701</v>
      </c>
      <c r="I648" s="4">
        <v>0.85106382978723405</v>
      </c>
      <c r="J648" s="4">
        <v>0.85106382978723405</v>
      </c>
      <c r="K648" s="4">
        <v>0.85106382978723405</v>
      </c>
      <c r="L648" s="4">
        <v>0.85106382978723405</v>
      </c>
      <c r="M648" s="4">
        <v>1.27659574468085</v>
      </c>
      <c r="N648" s="4">
        <v>2.12765957446809</v>
      </c>
      <c r="O648" s="4">
        <v>2.12765957446809</v>
      </c>
      <c r="P648" s="4">
        <v>0.85106382978723405</v>
      </c>
      <c r="Q648" s="4">
        <v>0.85106382978723405</v>
      </c>
      <c r="R648" s="4">
        <v>0.85106382978723405</v>
      </c>
      <c r="S648" s="4">
        <v>0.42553191489361702</v>
      </c>
      <c r="T648" s="4">
        <v>1.27659574468085</v>
      </c>
      <c r="U648" s="4">
        <v>1.27659574468085</v>
      </c>
      <c r="V648" s="4">
        <v>0.42553191489361702</v>
      </c>
      <c r="W648" s="4">
        <v>1.27659574468085</v>
      </c>
      <c r="X648" s="4">
        <v>0.42553191489361702</v>
      </c>
      <c r="Y648" s="4">
        <v>1.7021276595744701</v>
      </c>
      <c r="Z648" s="4">
        <v>0.85106382978723405</v>
      </c>
      <c r="AA648" s="4">
        <v>0.42553191489361702</v>
      </c>
      <c r="AB648" s="4">
        <v>0.85106382978723405</v>
      </c>
      <c r="AC648" s="4">
        <v>4.2553191489361701</v>
      </c>
      <c r="AD648" s="4">
        <v>0.85106382978723405</v>
      </c>
      <c r="AE648" s="4">
        <v>0.85106382978723405</v>
      </c>
      <c r="AF648" s="4">
        <v>1.27659574468085</v>
      </c>
      <c r="AG648" s="4">
        <v>2.9787234042553199</v>
      </c>
      <c r="AH648" s="4">
        <v>10.6382978723404</v>
      </c>
      <c r="AI648" s="4">
        <v>8.0851063829787204</v>
      </c>
      <c r="AJ648" s="4">
        <v>8.0851063829787204</v>
      </c>
      <c r="AK648" s="4">
        <v>14.468085106383</v>
      </c>
      <c r="AL648" s="4">
        <v>4.68085106382979</v>
      </c>
      <c r="AM648" s="4">
        <v>5.1063829787234001</v>
      </c>
      <c r="AN648" s="4">
        <v>17.021276595744698</v>
      </c>
      <c r="AO648" s="4">
        <v>5.9574468085106398</v>
      </c>
      <c r="AP648" s="4">
        <v>6.8085106382978697</v>
      </c>
      <c r="AQ648" s="4">
        <v>4.68085106382979</v>
      </c>
      <c r="AR648" s="4">
        <v>8.5106382978723403</v>
      </c>
      <c r="AS648" s="4">
        <v>5.9574468085106398</v>
      </c>
      <c r="AT648" s="4">
        <v>13.6170212765957</v>
      </c>
      <c r="AU648" s="4">
        <v>4.68085106382979</v>
      </c>
      <c r="AV648" s="4">
        <v>19.5744680851064</v>
      </c>
      <c r="AW648" s="4">
        <v>7.6595744680851103</v>
      </c>
      <c r="AX648" s="4">
        <v>3.8297872340425498</v>
      </c>
      <c r="AY648" s="4">
        <v>11.489361702127701</v>
      </c>
      <c r="AZ648" s="4">
        <v>7.6595744680851103</v>
      </c>
      <c r="BA648" s="4">
        <v>10.6382978723404</v>
      </c>
      <c r="BB648" s="38">
        <v>235</v>
      </c>
    </row>
    <row r="649" spans="1:54" x14ac:dyDescent="0.3">
      <c r="A649" s="31" t="s">
        <v>33</v>
      </c>
      <c r="B649" s="5" t="s">
        <v>9</v>
      </c>
      <c r="C649" s="5" t="s">
        <v>7</v>
      </c>
      <c r="D649" s="9">
        <v>98.729824561403504</v>
      </c>
      <c r="E649" s="8">
        <v>69.375528221701501</v>
      </c>
      <c r="F649" s="8">
        <v>12.280701754386</v>
      </c>
      <c r="G649" s="3">
        <v>1.7543859649122799</v>
      </c>
      <c r="H649" s="4">
        <v>1.7543859649122799</v>
      </c>
      <c r="I649" s="4">
        <v>1.7543859649122799</v>
      </c>
      <c r="J649" s="4">
        <v>3.5087719298245599</v>
      </c>
      <c r="K649" s="4">
        <v>5.2631578947368398</v>
      </c>
      <c r="L649" s="4">
        <v>1.7543859649122799</v>
      </c>
      <c r="M649" s="4">
        <v>1.7543859649122799</v>
      </c>
      <c r="N649" s="4">
        <v>3.5087719298245599</v>
      </c>
      <c r="O649" s="4">
        <v>1.7543859649122799</v>
      </c>
      <c r="P649" s="4">
        <v>1.7543859649122799</v>
      </c>
      <c r="Q649" s="4">
        <v>0</v>
      </c>
      <c r="R649" s="4">
        <v>3.5087719298245599</v>
      </c>
      <c r="S649" s="4">
        <v>3.5087719298245599</v>
      </c>
      <c r="T649" s="4">
        <v>3.5087719298245599</v>
      </c>
      <c r="U649" s="4">
        <v>3.5087719298245599</v>
      </c>
      <c r="V649" s="4">
        <v>1.7543859649122799</v>
      </c>
      <c r="W649" s="4">
        <v>0</v>
      </c>
      <c r="X649" s="4">
        <v>1.7543859649122799</v>
      </c>
      <c r="Y649" s="4">
        <v>1.7543859649122799</v>
      </c>
      <c r="Z649" s="4">
        <v>0</v>
      </c>
      <c r="AA649" s="4">
        <v>3.5087719298245599</v>
      </c>
      <c r="AB649" s="4">
        <v>0</v>
      </c>
      <c r="AC649" s="4">
        <v>1.7543859649122799</v>
      </c>
      <c r="AD649" s="4">
        <v>1.7543859649122799</v>
      </c>
      <c r="AE649" s="4">
        <v>0</v>
      </c>
      <c r="AF649" s="4">
        <v>1.7543859649122799</v>
      </c>
      <c r="AG649" s="4">
        <v>5.2631578947368398</v>
      </c>
      <c r="AH649" s="4">
        <v>12.280701754386</v>
      </c>
      <c r="AI649" s="4">
        <v>12.280701754386</v>
      </c>
      <c r="AJ649" s="4">
        <v>19.2982456140351</v>
      </c>
      <c r="AK649" s="4">
        <v>26.315789473684202</v>
      </c>
      <c r="AL649" s="4">
        <v>19.2982456140351</v>
      </c>
      <c r="AM649" s="4">
        <v>14.0350877192982</v>
      </c>
      <c r="AN649" s="4">
        <v>33.3333333333333</v>
      </c>
      <c r="AO649" s="4">
        <v>10.526315789473699</v>
      </c>
      <c r="AP649" s="4">
        <v>19.2982456140351</v>
      </c>
      <c r="AQ649" s="4">
        <v>10.526315789473699</v>
      </c>
      <c r="AR649" s="4">
        <v>17.543859649122801</v>
      </c>
      <c r="AS649" s="4">
        <v>17.543859649122801</v>
      </c>
      <c r="AT649" s="4">
        <v>24.5614035087719</v>
      </c>
      <c r="AU649" s="4">
        <v>8.7719298245614006</v>
      </c>
      <c r="AV649" s="4">
        <v>28.0701754385965</v>
      </c>
      <c r="AW649" s="4">
        <v>17.543859649122801</v>
      </c>
      <c r="AX649" s="4">
        <v>8.7719298245614006</v>
      </c>
      <c r="AY649" s="4">
        <v>33.3333333333333</v>
      </c>
      <c r="AZ649" s="4">
        <v>19.2982456140351</v>
      </c>
      <c r="BA649" s="4">
        <v>24.5614035087719</v>
      </c>
      <c r="BB649" s="38">
        <v>57</v>
      </c>
    </row>
    <row r="650" spans="1:54" x14ac:dyDescent="0.3">
      <c r="A650" s="31" t="s">
        <v>34</v>
      </c>
      <c r="B650" s="5" t="s">
        <v>168</v>
      </c>
      <c r="C650" s="5" t="s">
        <v>168</v>
      </c>
      <c r="D650" s="9">
        <v>83.715120666521699</v>
      </c>
      <c r="E650" s="8">
        <v>67.841894505539798</v>
      </c>
      <c r="F650" s="8">
        <v>19.527024760309999</v>
      </c>
      <c r="G650" s="3">
        <v>4.3602753516041002</v>
      </c>
      <c r="H650" s="4">
        <v>6.5278285143479504</v>
      </c>
      <c r="I650" s="4">
        <v>11.892494792011499</v>
      </c>
      <c r="J650" s="4">
        <v>1.2246597354489399</v>
      </c>
      <c r="K650" s="4">
        <v>2.0270126857045998</v>
      </c>
      <c r="L650" s="4">
        <v>7.8112392258004197</v>
      </c>
      <c r="M650" s="4">
        <v>8.3503835996099607</v>
      </c>
      <c r="N650" s="4">
        <v>10.1059551018741</v>
      </c>
      <c r="O650" s="4">
        <v>8.5542229260621401</v>
      </c>
      <c r="P650" s="4">
        <v>14.894256023707801</v>
      </c>
      <c r="Q650" s="4">
        <v>1.9064281357159001</v>
      </c>
      <c r="R650" s="4">
        <v>11.6785165663646</v>
      </c>
      <c r="S650" s="4">
        <v>8.3820273137237198</v>
      </c>
      <c r="T650" s="4">
        <v>5.5905741803070201</v>
      </c>
      <c r="U650" s="4">
        <v>12.0488480079766</v>
      </c>
      <c r="V650" s="4">
        <v>7.1903398919662704</v>
      </c>
      <c r="W650" s="4">
        <v>5.9728923132729497</v>
      </c>
      <c r="X650" s="4">
        <v>4.3234413748213498</v>
      </c>
      <c r="Y650" s="4">
        <v>7.7540010237149097</v>
      </c>
      <c r="Z650" s="4">
        <v>13.031679247588601</v>
      </c>
      <c r="AA650" s="4">
        <v>8.8564811559322099</v>
      </c>
      <c r="AB650" s="4">
        <v>2.3645155959072701</v>
      </c>
      <c r="AC650" s="4">
        <v>16.5455963962632</v>
      </c>
      <c r="AD650" s="4">
        <v>7.2657791445403301</v>
      </c>
      <c r="AE650" s="4">
        <v>3.8593301092537899</v>
      </c>
      <c r="AF650" s="4">
        <v>8.4509272566891696</v>
      </c>
      <c r="AG650" s="4">
        <v>12.352617059913999</v>
      </c>
      <c r="AH650" s="4">
        <v>15.709546070360201</v>
      </c>
      <c r="AI650" s="4">
        <v>3.85255207312444</v>
      </c>
      <c r="AJ650" s="4">
        <v>16.474240906183802</v>
      </c>
      <c r="AK650" s="4">
        <v>33.056903736107003</v>
      </c>
      <c r="AL650" s="4">
        <v>13.8417541408089</v>
      </c>
      <c r="AM650" s="4">
        <v>19.892556001516301</v>
      </c>
      <c r="AN650" s="4">
        <v>27.9107551661325</v>
      </c>
      <c r="AO650" s="4">
        <v>17.8697422882904</v>
      </c>
      <c r="AP650" s="4">
        <v>23.7783699527115</v>
      </c>
      <c r="AQ650" s="4">
        <v>5.6511759481947603</v>
      </c>
      <c r="AR650" s="4">
        <v>22.411002664661599</v>
      </c>
      <c r="AS650" s="4">
        <v>10.246583725772201</v>
      </c>
      <c r="AT650" s="4">
        <v>27.084698768115601</v>
      </c>
      <c r="AU650" s="4">
        <v>11.030367904922</v>
      </c>
      <c r="AV650" s="4">
        <v>18.545289092465602</v>
      </c>
      <c r="AW650" s="4">
        <v>16.585264617402999</v>
      </c>
      <c r="AX650" s="4">
        <v>7.0907395650659399</v>
      </c>
      <c r="AY650" s="4">
        <v>8.0428743426937004</v>
      </c>
      <c r="AZ650" s="4">
        <v>20.9455007491167</v>
      </c>
      <c r="BA650" s="4">
        <v>21.620271028065702</v>
      </c>
      <c r="BB650" s="38">
        <v>1174</v>
      </c>
    </row>
    <row r="651" spans="1:54" x14ac:dyDescent="0.3">
      <c r="A651" s="31" t="s">
        <v>34</v>
      </c>
      <c r="B651" s="5" t="s">
        <v>168</v>
      </c>
      <c r="C651" s="5" t="s">
        <v>1</v>
      </c>
      <c r="D651" s="9">
        <v>25.209786053718702</v>
      </c>
      <c r="E651" s="8">
        <v>67.544714101845599</v>
      </c>
      <c r="F651" s="8">
        <v>51.496584771875</v>
      </c>
      <c r="G651" s="3">
        <v>18.850486754212</v>
      </c>
      <c r="H651" s="4">
        <v>8.5286256508152203</v>
      </c>
      <c r="I651" s="4">
        <v>23.7926414998641</v>
      </c>
      <c r="J651" s="4">
        <v>0</v>
      </c>
      <c r="K651" s="4">
        <v>0.70602210652173902</v>
      </c>
      <c r="L651" s="4">
        <v>14.9391849820652</v>
      </c>
      <c r="M651" s="4">
        <v>23.467810632880401</v>
      </c>
      <c r="N651" s="4">
        <v>23.467810632880401</v>
      </c>
      <c r="O651" s="4">
        <v>20.968553073777201</v>
      </c>
      <c r="P651" s="4">
        <v>33.027289257201097</v>
      </c>
      <c r="Q651" s="4">
        <v>7.8226035442934796</v>
      </c>
      <c r="R651" s="4">
        <v>24.879854845923902</v>
      </c>
      <c r="S651" s="4">
        <v>22.380597286820599</v>
      </c>
      <c r="T651" s="4">
        <v>17.057251301630401</v>
      </c>
      <c r="U651" s="4">
        <v>26.616729925951098</v>
      </c>
      <c r="V651" s="4">
        <v>21.349744313315199</v>
      </c>
      <c r="W651" s="4">
        <v>11.7339053164402</v>
      </c>
      <c r="X651" s="4">
        <v>7.1165814377717398</v>
      </c>
      <c r="Y651" s="4">
        <v>17.057251301630401</v>
      </c>
      <c r="Z651" s="4">
        <v>29.440818352038001</v>
      </c>
      <c r="AA651" s="4">
        <v>22.705428153804402</v>
      </c>
      <c r="AB651" s="4">
        <v>10.321861103396699</v>
      </c>
      <c r="AC651" s="4">
        <v>29.822009591576101</v>
      </c>
      <c r="AD651" s="4">
        <v>7.8226035442934796</v>
      </c>
      <c r="AE651" s="4">
        <v>4.61732387866848</v>
      </c>
      <c r="AF651" s="4">
        <v>13.8519716360054</v>
      </c>
      <c r="AG651" s="4">
        <v>9.2346477573369601</v>
      </c>
      <c r="AH651" s="4">
        <v>33.408480496739102</v>
      </c>
      <c r="AI651" s="4">
        <v>11.7339053164402</v>
      </c>
      <c r="AJ651" s="4">
        <v>32.264906778125003</v>
      </c>
      <c r="AK651" s="4">
        <v>56.438739517527203</v>
      </c>
      <c r="AL651" s="4">
        <v>35.851377683288</v>
      </c>
      <c r="AM651" s="4">
        <v>36.938591029347798</v>
      </c>
      <c r="AN651" s="4">
        <v>46.060518041576103</v>
      </c>
      <c r="AO651" s="4">
        <v>37.588252763315197</v>
      </c>
      <c r="AP651" s="4">
        <v>42.5304075089674</v>
      </c>
      <c r="AQ651" s="4">
        <v>22.055766419836999</v>
      </c>
      <c r="AR651" s="4">
        <v>48.559775600679401</v>
      </c>
      <c r="AS651" s="4">
        <v>18.469295514673899</v>
      </c>
      <c r="AT651" s="4">
        <v>25.204685712907601</v>
      </c>
      <c r="AU651" s="4">
        <v>36.232568922826097</v>
      </c>
      <c r="AV651" s="4">
        <v>32.264906778125003</v>
      </c>
      <c r="AW651" s="4">
        <v>41.880745775000001</v>
      </c>
      <c r="AX651" s="4">
        <v>30.852862565081502</v>
      </c>
      <c r="AY651" s="4">
        <v>8.1474344112771693</v>
      </c>
      <c r="AZ651" s="4">
        <v>38.675466109375002</v>
      </c>
      <c r="BA651" s="4">
        <v>42.586767881521702</v>
      </c>
      <c r="BB651" s="38">
        <v>92</v>
      </c>
    </row>
    <row r="652" spans="1:54" x14ac:dyDescent="0.3">
      <c r="A652" s="31" t="s">
        <v>34</v>
      </c>
      <c r="B652" s="5" t="s">
        <v>168</v>
      </c>
      <c r="C652" s="5" t="s">
        <v>2</v>
      </c>
      <c r="D652" s="9">
        <v>53.150618738723999</v>
      </c>
      <c r="E652" s="8">
        <v>67.535133787508101</v>
      </c>
      <c r="F652" s="8">
        <v>34.601546710999997</v>
      </c>
      <c r="G652" s="3">
        <v>2.8630483747058801</v>
      </c>
      <c r="H652" s="4">
        <v>14.560208088058801</v>
      </c>
      <c r="I652" s="4">
        <v>18.8547806501177</v>
      </c>
      <c r="J652" s="4">
        <v>4.2945725620588204</v>
      </c>
      <c r="K652" s="4">
        <v>2.8630483747058801</v>
      </c>
      <c r="L652" s="4">
        <v>9.4273903250588305</v>
      </c>
      <c r="M652" s="4">
        <v>12.290438699764699</v>
      </c>
      <c r="N652" s="4">
        <v>17.423256462764702</v>
      </c>
      <c r="O652" s="4">
        <v>14.3152418735294</v>
      </c>
      <c r="P652" s="4">
        <v>21.717829024823502</v>
      </c>
      <c r="Q652" s="4">
        <v>2.8630483747058801</v>
      </c>
      <c r="R652" s="4">
        <v>21.717829024823502</v>
      </c>
      <c r="S652" s="4">
        <v>12.290438699764699</v>
      </c>
      <c r="T652" s="4">
        <v>9.4273903250588305</v>
      </c>
      <c r="U652" s="4">
        <v>19.448059636529401</v>
      </c>
      <c r="V652" s="4">
        <v>18.8547806501177</v>
      </c>
      <c r="W652" s="4">
        <v>14.560208088058801</v>
      </c>
      <c r="X652" s="4">
        <v>5.72609674941177</v>
      </c>
      <c r="Y652" s="4">
        <v>7.1576209367647099</v>
      </c>
      <c r="Z652" s="4">
        <v>20.879583823882399</v>
      </c>
      <c r="AA652" s="4">
        <v>19.448059636529401</v>
      </c>
      <c r="AB652" s="4">
        <v>1.4315241873529401</v>
      </c>
      <c r="AC652" s="4">
        <v>28.875449961588199</v>
      </c>
      <c r="AD652" s="4">
        <v>12.290438699764699</v>
      </c>
      <c r="AE652" s="4">
        <v>7.1576209367647099</v>
      </c>
      <c r="AF652" s="4">
        <v>19.448059636529401</v>
      </c>
      <c r="AG652" s="4">
        <v>18.016535449176502</v>
      </c>
      <c r="AH652" s="4">
        <v>21.717829024823502</v>
      </c>
      <c r="AI652" s="4">
        <v>1.4315241873529401</v>
      </c>
      <c r="AJ652" s="4">
        <v>20.879583823882399</v>
      </c>
      <c r="AK652" s="4">
        <v>47.136951625294103</v>
      </c>
      <c r="AL652" s="4">
        <v>20.286304837470599</v>
      </c>
      <c r="AM652" s="4">
        <v>24.580877399529399</v>
      </c>
      <c r="AN652" s="4">
        <v>37.464595085705902</v>
      </c>
      <c r="AO652" s="4">
        <v>39.141085487588199</v>
      </c>
      <c r="AP652" s="4">
        <v>29.468728947999999</v>
      </c>
      <c r="AQ652" s="4">
        <v>9.4273903250588305</v>
      </c>
      <c r="AR652" s="4">
        <v>30.306974148941201</v>
      </c>
      <c r="AS652" s="4">
        <v>23.1493532121765</v>
      </c>
      <c r="AT652" s="4">
        <v>20.879583823882399</v>
      </c>
      <c r="AU652" s="4">
        <v>15.991732275411801</v>
      </c>
      <c r="AV652" s="4">
        <v>24.580877399529399</v>
      </c>
      <c r="AW652" s="4">
        <v>26.8506467878235</v>
      </c>
      <c r="AX652" s="4">
        <v>12.883717686176499</v>
      </c>
      <c r="AY652" s="4">
        <v>12.290438699764699</v>
      </c>
      <c r="AZ652" s="4">
        <v>24.580877399529399</v>
      </c>
      <c r="BA652" s="4">
        <v>28.282170975176498</v>
      </c>
      <c r="BB652" s="38">
        <v>45</v>
      </c>
    </row>
    <row r="653" spans="1:54" x14ac:dyDescent="0.3">
      <c r="A653" s="31" t="s">
        <v>34</v>
      </c>
      <c r="B653" s="5" t="s">
        <v>168</v>
      </c>
      <c r="C653" s="5" t="s">
        <v>3</v>
      </c>
      <c r="D653" s="9">
        <v>50.638453562994101</v>
      </c>
      <c r="E653" s="8">
        <v>62.386161904907503</v>
      </c>
      <c r="F653" s="8">
        <v>29.516688650980399</v>
      </c>
      <c r="G653" s="3">
        <v>3.8166446823529401</v>
      </c>
      <c r="H653" s="4">
        <v>10.4646190578431</v>
      </c>
      <c r="I653" s="4">
        <v>26.654205139215701</v>
      </c>
      <c r="J653" s="4">
        <v>0</v>
      </c>
      <c r="K653" s="4">
        <v>0</v>
      </c>
      <c r="L653" s="4">
        <v>12.3729413990196</v>
      </c>
      <c r="M653" s="4">
        <v>19.975076945097999</v>
      </c>
      <c r="N653" s="4">
        <v>13.327102569607799</v>
      </c>
      <c r="O653" s="4">
        <v>16.1895860813725</v>
      </c>
      <c r="P653" s="4">
        <v>35.210501855882299</v>
      </c>
      <c r="Q653" s="4">
        <v>0.95416117058823502</v>
      </c>
      <c r="R653" s="4">
        <v>15.2354249107843</v>
      </c>
      <c r="S653" s="4">
        <v>15.2354249107843</v>
      </c>
      <c r="T653" s="4">
        <v>3.8166446823529401</v>
      </c>
      <c r="U653" s="4">
        <v>17.1437472519608</v>
      </c>
      <c r="V653" s="4">
        <v>1.90832234117647</v>
      </c>
      <c r="W653" s="4">
        <v>5.7249670235294099</v>
      </c>
      <c r="X653" s="4">
        <v>12.3729413990196</v>
      </c>
      <c r="Y653" s="4">
        <v>21.8833992862745</v>
      </c>
      <c r="Z653" s="4">
        <v>19.052069593137301</v>
      </c>
      <c r="AA653" s="4">
        <v>6.6791281941176504</v>
      </c>
      <c r="AB653" s="4">
        <v>3.8166446823529401</v>
      </c>
      <c r="AC653" s="4">
        <v>17.1437472519608</v>
      </c>
      <c r="AD653" s="4">
        <v>19.975076945097999</v>
      </c>
      <c r="AE653" s="4">
        <v>10.4646190578431</v>
      </c>
      <c r="AF653" s="4">
        <v>15.2354249107843</v>
      </c>
      <c r="AG653" s="4">
        <v>10.4957728764706</v>
      </c>
      <c r="AH653" s="4">
        <v>19.052069593137301</v>
      </c>
      <c r="AI653" s="4">
        <v>9.5104578872548995</v>
      </c>
      <c r="AJ653" s="4">
        <v>32.3791721627451</v>
      </c>
      <c r="AK653" s="4">
        <v>61.864706995097997</v>
      </c>
      <c r="AL653" s="4">
        <v>29.516688650980399</v>
      </c>
      <c r="AM653" s="4">
        <v>21.9457069235294</v>
      </c>
      <c r="AN653" s="4">
        <v>39.058300356862702</v>
      </c>
      <c r="AO653" s="4">
        <v>17.174901070588199</v>
      </c>
      <c r="AP653" s="4">
        <v>45.706274732352902</v>
      </c>
      <c r="AQ653" s="4">
        <v>0.95416117058823502</v>
      </c>
      <c r="AR653" s="4">
        <v>40.012461527451002</v>
      </c>
      <c r="AS653" s="4">
        <v>6.6791281941176504</v>
      </c>
      <c r="AT653" s="4">
        <v>62.818868165686297</v>
      </c>
      <c r="AU653" s="4">
        <v>21.8833992862745</v>
      </c>
      <c r="AV653" s="4">
        <v>32.3791721627451</v>
      </c>
      <c r="AW653" s="4">
        <v>31.393857173529401</v>
      </c>
      <c r="AX653" s="4">
        <v>3.8166446823529401</v>
      </c>
      <c r="AY653" s="4">
        <v>7.6332893647058802</v>
      </c>
      <c r="AZ653" s="4">
        <v>43.797952391176501</v>
      </c>
      <c r="BA653" s="4">
        <v>45.6751209137255</v>
      </c>
      <c r="BB653" s="38">
        <v>57</v>
      </c>
    </row>
    <row r="654" spans="1:54" x14ac:dyDescent="0.3">
      <c r="A654" s="31" t="s">
        <v>34</v>
      </c>
      <c r="B654" s="5" t="s">
        <v>168</v>
      </c>
      <c r="C654" s="5" t="s">
        <v>4</v>
      </c>
      <c r="D654" s="9">
        <v>93.848549371155798</v>
      </c>
      <c r="E654" s="8">
        <v>60.035160895889497</v>
      </c>
      <c r="F654" s="8">
        <v>12.640094432631599</v>
      </c>
      <c r="G654" s="3">
        <v>4.0888364263157904</v>
      </c>
      <c r="H654" s="4">
        <v>4.0154927465263199</v>
      </c>
      <c r="I654" s="4">
        <v>6.6901989926315801</v>
      </c>
      <c r="J654" s="4">
        <v>0.52027251326315804</v>
      </c>
      <c r="K654" s="4">
        <v>3.0482913997894698</v>
      </c>
      <c r="L654" s="4">
        <v>7.58405665957895</v>
      </c>
      <c r="M654" s="4">
        <v>3.0482913997894698</v>
      </c>
      <c r="N654" s="4">
        <v>9.59180303284211</v>
      </c>
      <c r="O654" s="4">
        <v>6.0232391197894701</v>
      </c>
      <c r="P654" s="4">
        <v>7.58405665957895</v>
      </c>
      <c r="Q654" s="4">
        <v>1.4874738599999999</v>
      </c>
      <c r="R654" s="4">
        <v>8.6246016861052599</v>
      </c>
      <c r="S654" s="4">
        <v>6.6168553128421097</v>
      </c>
      <c r="T654" s="4">
        <v>6.6168553128421097</v>
      </c>
      <c r="U654" s="4">
        <v>9.59180303284211</v>
      </c>
      <c r="V654" s="4">
        <v>7.5107129797894698</v>
      </c>
      <c r="W654" s="4">
        <v>4.0154927465263199</v>
      </c>
      <c r="X654" s="4">
        <v>0.52027251326315804</v>
      </c>
      <c r="Y654" s="4">
        <v>6.47016795326316</v>
      </c>
      <c r="Z654" s="4">
        <v>13.6806394591579</v>
      </c>
      <c r="AA654" s="4">
        <v>10.1120755461053</v>
      </c>
      <c r="AB654" s="4">
        <v>1.4874738599999999</v>
      </c>
      <c r="AC654" s="4">
        <v>15.241456998947401</v>
      </c>
      <c r="AD654" s="4">
        <v>4.0154927465263199</v>
      </c>
      <c r="AE654" s="4">
        <v>2.00774637326316</v>
      </c>
      <c r="AF654" s="4">
        <v>5.5763102863157901</v>
      </c>
      <c r="AG654" s="4">
        <v>14.2009119724211</v>
      </c>
      <c r="AH654" s="4">
        <v>17.622788525894698</v>
      </c>
      <c r="AI654" s="4">
        <v>1.0405450265263201</v>
      </c>
      <c r="AJ654" s="4">
        <v>10.705691739157899</v>
      </c>
      <c r="AK654" s="4">
        <v>26.8410064050526</v>
      </c>
      <c r="AL654" s="4">
        <v>7.6574003393684196</v>
      </c>
      <c r="AM654" s="4">
        <v>21.784968632000002</v>
      </c>
      <c r="AN654" s="4">
        <v>34.351719384842099</v>
      </c>
      <c r="AO654" s="4">
        <v>15.241456998947401</v>
      </c>
      <c r="AP654" s="4">
        <v>21.264696118736801</v>
      </c>
      <c r="AQ654" s="4">
        <v>3.0482913997894698</v>
      </c>
      <c r="AR654" s="4">
        <v>17.249203372210498</v>
      </c>
      <c r="AS654" s="4">
        <v>9.0715305195789497</v>
      </c>
      <c r="AT654" s="4">
        <v>19.3302934252632</v>
      </c>
      <c r="AU654" s="4">
        <v>3.0482913997894698</v>
      </c>
      <c r="AV654" s="4">
        <v>16.7289308589474</v>
      </c>
      <c r="AW654" s="4">
        <v>6.1699264793684199</v>
      </c>
      <c r="AX654" s="4">
        <v>1.5608175397894699</v>
      </c>
      <c r="AY654" s="4">
        <v>7.2104715058947404</v>
      </c>
      <c r="AZ654" s="4">
        <v>14.867871845263201</v>
      </c>
      <c r="BA654" s="4">
        <v>17.175859692421099</v>
      </c>
      <c r="BB654" s="38">
        <v>131</v>
      </c>
    </row>
    <row r="655" spans="1:54" x14ac:dyDescent="0.3">
      <c r="A655" s="31" t="s">
        <v>34</v>
      </c>
      <c r="B655" s="5" t="s">
        <v>168</v>
      </c>
      <c r="C655" s="5" t="s">
        <v>5</v>
      </c>
      <c r="D655" s="9">
        <v>104.47783465721901</v>
      </c>
      <c r="E655" s="8">
        <v>60.0160550019882</v>
      </c>
      <c r="F655" s="8">
        <v>9.3456271574373098</v>
      </c>
      <c r="G655" s="3">
        <v>2.54757922291309</v>
      </c>
      <c r="H655" s="4">
        <v>4.34998958418642</v>
      </c>
      <c r="I655" s="4">
        <v>5.2229370416122798</v>
      </c>
      <c r="J655" s="4">
        <v>1.7243922017748801</v>
      </c>
      <c r="K655" s="4">
        <v>3.3210058077636599</v>
      </c>
      <c r="L655" s="4">
        <v>7.1316232855948698</v>
      </c>
      <c r="M655" s="4">
        <v>2.7036155419100001</v>
      </c>
      <c r="N655" s="4">
        <v>6.3581967007443003</v>
      </c>
      <c r="O655" s="4">
        <v>1.7243922017748801</v>
      </c>
      <c r="P655" s="4">
        <v>7.0536051260964197</v>
      </c>
      <c r="Q655" s="4">
        <v>0.41159351056910598</v>
      </c>
      <c r="R655" s="4">
        <v>9.0618122426543</v>
      </c>
      <c r="S655" s="4">
        <v>2.8313941376960998</v>
      </c>
      <c r="T655" s="4">
        <v>2.4198006271269898</v>
      </c>
      <c r="U655" s="4">
        <v>9.2676089979388507</v>
      </c>
      <c r="V655" s="4">
        <v>3.2429876482652</v>
      </c>
      <c r="W655" s="4">
        <v>3.2429876482652</v>
      </c>
      <c r="X655" s="4">
        <v>2.4198006271269898</v>
      </c>
      <c r="Y655" s="4">
        <v>2.21400387184244</v>
      </c>
      <c r="Z655" s="4">
        <v>6.4859752965304001</v>
      </c>
      <c r="AA655" s="4">
        <v>4.6835649352570696</v>
      </c>
      <c r="AB655" s="4">
        <v>1.5966136059887801</v>
      </c>
      <c r="AC655" s="4">
        <v>13.8731557736975</v>
      </c>
      <c r="AD655" s="4">
        <v>3.1152090524790998</v>
      </c>
      <c r="AE655" s="4">
        <v>0.90120518063666599</v>
      </c>
      <c r="AF655" s="4">
        <v>1.44057728699187</v>
      </c>
      <c r="AG655" s="4">
        <v>13.333783667342299</v>
      </c>
      <c r="AH655" s="4">
        <v>9.5514239127218605</v>
      </c>
      <c r="AI655" s="4">
        <v>1.5966136059887801</v>
      </c>
      <c r="AJ655" s="4">
        <v>9.2676089979388507</v>
      </c>
      <c r="AK655" s="4">
        <v>21.082797218790802</v>
      </c>
      <c r="AL655" s="4">
        <v>5.7408064348906498</v>
      </c>
      <c r="AM655" s="4">
        <v>17.811551847314799</v>
      </c>
      <c r="AN655" s="4">
        <v>16.704549911393599</v>
      </c>
      <c r="AO655" s="4">
        <v>8.9057759236573908</v>
      </c>
      <c r="AP655" s="4">
        <v>14.3345097205542</v>
      </c>
      <c r="AQ655" s="4">
        <v>3.8106174778312201</v>
      </c>
      <c r="AR655" s="4">
        <v>11.325576550784399</v>
      </c>
      <c r="AS655" s="4">
        <v>6.1523999454597504</v>
      </c>
      <c r="AT655" s="4">
        <v>22.778931697354899</v>
      </c>
      <c r="AU655" s="4">
        <v>1.10700193592122</v>
      </c>
      <c r="AV655" s="4">
        <v>10.0625382958663</v>
      </c>
      <c r="AW655" s="4">
        <v>7.0536051260964197</v>
      </c>
      <c r="AX655" s="4">
        <v>5.1234161690369904</v>
      </c>
      <c r="AY655" s="4">
        <v>5.45699152010764</v>
      </c>
      <c r="AZ655" s="4">
        <v>12.716393401488601</v>
      </c>
      <c r="BA655" s="4">
        <v>9.2676089979388507</v>
      </c>
      <c r="BB655" s="38">
        <v>317</v>
      </c>
    </row>
    <row r="656" spans="1:54" x14ac:dyDescent="0.3">
      <c r="A656" s="31" t="s">
        <v>34</v>
      </c>
      <c r="B656" s="5" t="s">
        <v>168</v>
      </c>
      <c r="C656" s="5" t="s">
        <v>6</v>
      </c>
      <c r="D656" s="9">
        <v>119.12957843743401</v>
      </c>
      <c r="E656" s="8">
        <v>52.588425015544097</v>
      </c>
      <c r="F656" s="8">
        <v>5.2025476485054103</v>
      </c>
      <c r="G656" s="3">
        <v>1.87319613006298</v>
      </c>
      <c r="H656" s="4">
        <v>1.66417758671937</v>
      </c>
      <c r="I656" s="4">
        <v>2.60077565175086</v>
      </c>
      <c r="J656" s="4">
        <v>0.832088793359684</v>
      </c>
      <c r="K656" s="4">
        <v>1.7686868583911699</v>
      </c>
      <c r="L656" s="4">
        <v>2.60077565175086</v>
      </c>
      <c r="M656" s="4">
        <v>0.416044396679842</v>
      </c>
      <c r="N656" s="4">
        <v>2.2882441817391301</v>
      </c>
      <c r="O656" s="4">
        <v>3.5383700617860399</v>
      </c>
      <c r="P656" s="4">
        <v>1.9767090567310901</v>
      </c>
      <c r="Q656" s="4">
        <v>1.6651739317230601</v>
      </c>
      <c r="R656" s="4">
        <v>3.3293515184424298</v>
      </c>
      <c r="S656" s="4">
        <v>2.4972627250827402</v>
      </c>
      <c r="T656" s="4">
        <v>2.70628126842636</v>
      </c>
      <c r="U656" s="4">
        <v>4.6819939801537602</v>
      </c>
      <c r="V656" s="4">
        <v>1.0401109916996001</v>
      </c>
      <c r="W656" s="4">
        <v>2.4972627250827402</v>
      </c>
      <c r="X656" s="4">
        <v>0.832088793359684</v>
      </c>
      <c r="Y656" s="4">
        <v>0.52055366835164796</v>
      </c>
      <c r="Z656" s="4">
        <v>4.7865032518255699</v>
      </c>
      <c r="AA656" s="4">
        <v>1.87219978505929</v>
      </c>
      <c r="AB656" s="4">
        <v>0.416044396679842</v>
      </c>
      <c r="AC656" s="4">
        <v>8.7409177102914501</v>
      </c>
      <c r="AD656" s="4">
        <v>1.6651739317230601</v>
      </c>
      <c r="AE656" s="4">
        <v>1.2491295350432201</v>
      </c>
      <c r="AF656" s="4">
        <v>3.0168200484307</v>
      </c>
      <c r="AG656" s="4">
        <v>11.1326748186987</v>
      </c>
      <c r="AH656" s="4">
        <v>7.1802530502401902</v>
      </c>
      <c r="AI656" s="4">
        <v>1.7686868583911699</v>
      </c>
      <c r="AJ656" s="4">
        <v>7.9078325719280702</v>
      </c>
      <c r="AK656" s="4">
        <v>12.173782155402</v>
      </c>
      <c r="AL656" s="4">
        <v>2.7052849234226599</v>
      </c>
      <c r="AM656" s="4">
        <v>12.9013616770899</v>
      </c>
      <c r="AN656" s="4">
        <v>15.087089277164599</v>
      </c>
      <c r="AO656" s="4">
        <v>7.8043196452599597</v>
      </c>
      <c r="AP656" s="4">
        <v>11.756741413718499</v>
      </c>
      <c r="AQ656" s="4">
        <v>4.0579273851339996</v>
      </c>
      <c r="AR656" s="4">
        <v>10.823132383698001</v>
      </c>
      <c r="AS656" s="4">
        <v>6.1391457135368999</v>
      </c>
      <c r="AT656" s="4">
        <v>20.080618382326399</v>
      </c>
      <c r="AU656" s="4">
        <v>4.7874995968292602</v>
      </c>
      <c r="AV656" s="4">
        <v>10.3015823703427</v>
      </c>
      <c r="AW656" s="4">
        <v>6.3481642568805103</v>
      </c>
      <c r="AX656" s="4">
        <v>1.87319613006298</v>
      </c>
      <c r="AY656" s="4">
        <v>7.2837659769083096</v>
      </c>
      <c r="AZ656" s="4">
        <v>9.0534491803031791</v>
      </c>
      <c r="BA656" s="4">
        <v>9.1579584519749808</v>
      </c>
      <c r="BB656" s="38">
        <v>344</v>
      </c>
    </row>
    <row r="657" spans="1:54" x14ac:dyDescent="0.3">
      <c r="A657" s="31" t="s">
        <v>34</v>
      </c>
      <c r="B657" s="5" t="s">
        <v>168</v>
      </c>
      <c r="C657" s="5" t="s">
        <v>7</v>
      </c>
      <c r="D657" s="9">
        <v>126.740407449744</v>
      </c>
      <c r="E657" s="8">
        <v>39.589473988543702</v>
      </c>
      <c r="F657" s="8">
        <v>2.1916264943268802</v>
      </c>
      <c r="G657" s="3">
        <v>1.4826603046721301</v>
      </c>
      <c r="H657" s="4">
        <v>1.6974063927695</v>
      </c>
      <c r="I657" s="4">
        <v>1.59003334872081</v>
      </c>
      <c r="J657" s="4">
        <v>0.494220101557377</v>
      </c>
      <c r="K657" s="4">
        <v>1.97688040622951</v>
      </c>
      <c r="L657" s="4">
        <v>2.0842534502781902</v>
      </c>
      <c r="M657" s="4">
        <v>0.494220101557377</v>
      </c>
      <c r="N657" s="4">
        <v>1.59003334872081</v>
      </c>
      <c r="O657" s="4">
        <v>0</v>
      </c>
      <c r="P657" s="4">
        <v>1.4826603046721301</v>
      </c>
      <c r="Q657" s="4">
        <v>0</v>
      </c>
      <c r="R657" s="4">
        <v>1.59003334872081</v>
      </c>
      <c r="S657" s="4">
        <v>0.494220101557377</v>
      </c>
      <c r="T657" s="4">
        <v>0.494220101557377</v>
      </c>
      <c r="U657" s="4">
        <v>0.494220101557377</v>
      </c>
      <c r="V657" s="4">
        <v>0.494220101557377</v>
      </c>
      <c r="W657" s="4">
        <v>1.0958132471634401</v>
      </c>
      <c r="X657" s="4">
        <v>1.59003334872081</v>
      </c>
      <c r="Y657" s="4">
        <v>1.2031862912121201</v>
      </c>
      <c r="Z657" s="4">
        <v>0.60159314560606103</v>
      </c>
      <c r="AA657" s="4">
        <v>0</v>
      </c>
      <c r="AB657" s="4">
        <v>0</v>
      </c>
      <c r="AC657" s="4">
        <v>4.44798091401639</v>
      </c>
      <c r="AD657" s="4">
        <v>0.60159314560606103</v>
      </c>
      <c r="AE657" s="4">
        <v>0</v>
      </c>
      <c r="AF657" s="4">
        <v>0.988440203114754</v>
      </c>
      <c r="AG657" s="4">
        <v>7.84279369955539</v>
      </c>
      <c r="AH657" s="4">
        <v>6.4675064389319399</v>
      </c>
      <c r="AI657" s="4">
        <v>2.5784735518355699</v>
      </c>
      <c r="AJ657" s="4">
        <v>5.3716931917685002</v>
      </c>
      <c r="AK657" s="4">
        <v>9.5402000923248895</v>
      </c>
      <c r="AL657" s="4">
        <v>0.494220101557377</v>
      </c>
      <c r="AM657" s="4">
        <v>7.0690995845379998</v>
      </c>
      <c r="AN657" s="4">
        <v>10.313894207342299</v>
      </c>
      <c r="AO657" s="4">
        <v>3.67428679899901</v>
      </c>
      <c r="AP657" s="4">
        <v>4.2758799446050704</v>
      </c>
      <c r="AQ657" s="4">
        <v>1.4826603046721301</v>
      </c>
      <c r="AR657" s="4">
        <v>4.6627270021137601</v>
      </c>
      <c r="AS657" s="4">
        <v>3.7816598430476902</v>
      </c>
      <c r="AT657" s="4">
        <v>14.589774151947299</v>
      </c>
      <c r="AU657" s="4">
        <v>1.59003334872081</v>
      </c>
      <c r="AV657" s="4">
        <v>6.0806593814232501</v>
      </c>
      <c r="AW657" s="4">
        <v>2.6858465958842501</v>
      </c>
      <c r="AX657" s="4">
        <v>1.0958132471634401</v>
      </c>
      <c r="AY657" s="4">
        <v>8.4443868451614499</v>
      </c>
      <c r="AZ657" s="4">
        <v>6.3601333948832597</v>
      </c>
      <c r="BA657" s="4">
        <v>3.1800666974416298</v>
      </c>
      <c r="BB657" s="38">
        <v>188</v>
      </c>
    </row>
    <row r="658" spans="1:54" x14ac:dyDescent="0.3">
      <c r="A658" s="31" t="s">
        <v>34</v>
      </c>
      <c r="B658" s="5" t="s">
        <v>8</v>
      </c>
      <c r="C658" s="5" t="s">
        <v>168</v>
      </c>
      <c r="D658" s="9">
        <v>85.019310701231404</v>
      </c>
      <c r="E658" s="8">
        <v>66.1358382684421</v>
      </c>
      <c r="F658" s="8">
        <v>18.0616891572021</v>
      </c>
      <c r="G658" s="3">
        <v>4.5349311591637402</v>
      </c>
      <c r="H658" s="4">
        <v>3.96174634500187</v>
      </c>
      <c r="I658" s="4">
        <v>10.8654432020983</v>
      </c>
      <c r="J658" s="4">
        <v>2.1752108496884199</v>
      </c>
      <c r="K658" s="4">
        <v>2.7104724956289998</v>
      </c>
      <c r="L658" s="4">
        <v>5.5129340772557898</v>
      </c>
      <c r="M658" s="4">
        <v>4.7773940358315699</v>
      </c>
      <c r="N658" s="4">
        <v>7.3832086212243402</v>
      </c>
      <c r="O658" s="4">
        <v>8.9213675163686297</v>
      </c>
      <c r="P658" s="4">
        <v>11.075799226400701</v>
      </c>
      <c r="Q658" s="4">
        <v>1.7662645862131701</v>
      </c>
      <c r="R658" s="4">
        <v>9.9059646557628191</v>
      </c>
      <c r="S658" s="4">
        <v>7.5377311114334002</v>
      </c>
      <c r="T658" s="4">
        <v>4.9871896500382897</v>
      </c>
      <c r="U658" s="4">
        <v>12.363256960850901</v>
      </c>
      <c r="V658" s="4">
        <v>5.1118173166436298</v>
      </c>
      <c r="W658" s="4">
        <v>4.93979047526628</v>
      </c>
      <c r="X658" s="4">
        <v>4.0382241087088397</v>
      </c>
      <c r="Y658" s="4">
        <v>4.8821435497987098</v>
      </c>
      <c r="Z658" s="4">
        <v>14.4326162049173</v>
      </c>
      <c r="AA658" s="4">
        <v>11.160246147553501</v>
      </c>
      <c r="AB658" s="4">
        <v>1.9420194770308601</v>
      </c>
      <c r="AC658" s="4">
        <v>17.5116961507136</v>
      </c>
      <c r="AD658" s="4">
        <v>4.1740555440220399</v>
      </c>
      <c r="AE658" s="4">
        <v>3.3395546444857298</v>
      </c>
      <c r="AF658" s="4">
        <v>9.4823790265915395</v>
      </c>
      <c r="AG658" s="4">
        <v>15.3151798567905</v>
      </c>
      <c r="AH658" s="4">
        <v>12.8323391536497</v>
      </c>
      <c r="AI658" s="4">
        <v>2.3515126621985298</v>
      </c>
      <c r="AJ658" s="4">
        <v>17.772131349555</v>
      </c>
      <c r="AK658" s="4">
        <v>26.597246693219802</v>
      </c>
      <c r="AL658" s="4">
        <v>12.1370141874052</v>
      </c>
      <c r="AM658" s="4">
        <v>22.680966702634599</v>
      </c>
      <c r="AN658" s="4">
        <v>31.7386081059805</v>
      </c>
      <c r="AO658" s="4">
        <v>20.109093659242301</v>
      </c>
      <c r="AP658" s="4">
        <v>26.866919044628499</v>
      </c>
      <c r="AQ658" s="4">
        <v>4.05141617662429</v>
      </c>
      <c r="AR658" s="4">
        <v>24.610375998187799</v>
      </c>
      <c r="AS658" s="4">
        <v>10.4041674747866</v>
      </c>
      <c r="AT658" s="4">
        <v>26.243613878694401</v>
      </c>
      <c r="AU658" s="4">
        <v>6.5582452968117497</v>
      </c>
      <c r="AV658" s="4">
        <v>18.839810056665101</v>
      </c>
      <c r="AW658" s="4">
        <v>11.807594849711201</v>
      </c>
      <c r="AX658" s="4">
        <v>9.2854996966954904</v>
      </c>
      <c r="AY658" s="4">
        <v>10.5581186183865</v>
      </c>
      <c r="AZ658" s="4">
        <v>20.172273396696099</v>
      </c>
      <c r="BA658" s="4">
        <v>15.510202486441299</v>
      </c>
      <c r="BB658" s="38">
        <v>874</v>
      </c>
    </row>
    <row r="659" spans="1:54" x14ac:dyDescent="0.3">
      <c r="A659" s="31" t="s">
        <v>34</v>
      </c>
      <c r="B659" s="5" t="s">
        <v>8</v>
      </c>
      <c r="C659" s="5" t="s">
        <v>1</v>
      </c>
      <c r="D659" s="9">
        <v>38.931944444444397</v>
      </c>
      <c r="E659" s="8">
        <v>56.456534013217698</v>
      </c>
      <c r="F659" s="8">
        <v>33.3333333333333</v>
      </c>
      <c r="G659" s="3">
        <v>5.7971014492753596</v>
      </c>
      <c r="H659" s="4">
        <v>4.3478260869565197</v>
      </c>
      <c r="I659" s="4">
        <v>15.9420289855072</v>
      </c>
      <c r="J659" s="4">
        <v>0</v>
      </c>
      <c r="K659" s="4">
        <v>1.4492753623188399</v>
      </c>
      <c r="L659" s="4">
        <v>4.3478260869565197</v>
      </c>
      <c r="M659" s="4">
        <v>8.6956521739130395</v>
      </c>
      <c r="N659" s="4">
        <v>8.6956521739130395</v>
      </c>
      <c r="O659" s="4">
        <v>10.144927536231901</v>
      </c>
      <c r="P659" s="4">
        <v>21.739130434782599</v>
      </c>
      <c r="Q659" s="4">
        <v>2.8985507246376798</v>
      </c>
      <c r="R659" s="4">
        <v>11.5942028985507</v>
      </c>
      <c r="S659" s="4">
        <v>13.0434782608696</v>
      </c>
      <c r="T659" s="4">
        <v>8.6956521739130395</v>
      </c>
      <c r="U659" s="4">
        <v>21.739130434782599</v>
      </c>
      <c r="V659" s="4">
        <v>4.3478260869565197</v>
      </c>
      <c r="W659" s="4">
        <v>4.3478260869565197</v>
      </c>
      <c r="X659" s="4">
        <v>1.4492753623188399</v>
      </c>
      <c r="Y659" s="4">
        <v>8.6956521739130395</v>
      </c>
      <c r="Z659" s="4">
        <v>27.536231884058001</v>
      </c>
      <c r="AA659" s="4">
        <v>20.289855072463801</v>
      </c>
      <c r="AB659" s="4">
        <v>1.4492753623188399</v>
      </c>
      <c r="AC659" s="4">
        <v>21.739130434782599</v>
      </c>
      <c r="AD659" s="4">
        <v>2.8985507246376798</v>
      </c>
      <c r="AE659" s="4">
        <v>2.8985507246376798</v>
      </c>
      <c r="AF659" s="4">
        <v>8.6956521739130395</v>
      </c>
      <c r="AG659" s="4">
        <v>5.7971014492753596</v>
      </c>
      <c r="AH659" s="4">
        <v>15.9420289855072</v>
      </c>
      <c r="AI659" s="4">
        <v>4.3478260869565197</v>
      </c>
      <c r="AJ659" s="4">
        <v>33.3333333333333</v>
      </c>
      <c r="AK659" s="4">
        <v>43.478260869565197</v>
      </c>
      <c r="AL659" s="4">
        <v>27.536231884058001</v>
      </c>
      <c r="AM659" s="4">
        <v>23.188405797101399</v>
      </c>
      <c r="AN659" s="4">
        <v>55.072463768115902</v>
      </c>
      <c r="AO659" s="4">
        <v>37.681159420289902</v>
      </c>
      <c r="AP659" s="4">
        <v>47.826086956521699</v>
      </c>
      <c r="AQ659" s="4">
        <v>5.7971014492753596</v>
      </c>
      <c r="AR659" s="4">
        <v>53.623188405797102</v>
      </c>
      <c r="AS659" s="4">
        <v>11.5942028985507</v>
      </c>
      <c r="AT659" s="4">
        <v>18.840579710144901</v>
      </c>
      <c r="AU659" s="4">
        <v>21.739130434782599</v>
      </c>
      <c r="AV659" s="4">
        <v>33.3333333333333</v>
      </c>
      <c r="AW659" s="4">
        <v>33.3333333333333</v>
      </c>
      <c r="AX659" s="4">
        <v>30.434782608695699</v>
      </c>
      <c r="AY659" s="4">
        <v>10.144927536231901</v>
      </c>
      <c r="AZ659" s="4">
        <v>33.3333333333333</v>
      </c>
      <c r="BA659" s="4">
        <v>34.7826086956522</v>
      </c>
      <c r="BB659" s="38">
        <v>72</v>
      </c>
    </row>
    <row r="660" spans="1:54" x14ac:dyDescent="0.3">
      <c r="A660" s="31" t="s">
        <v>34</v>
      </c>
      <c r="B660" s="5" t="s">
        <v>8</v>
      </c>
      <c r="C660" s="5" t="s">
        <v>2</v>
      </c>
      <c r="D660" s="9">
        <v>28.78</v>
      </c>
      <c r="E660" s="8">
        <v>61.902517291777599</v>
      </c>
      <c r="F660" s="8">
        <v>50</v>
      </c>
      <c r="G660" s="3">
        <v>5.8823529411764701</v>
      </c>
      <c r="H660" s="4">
        <v>8.8235294117647101</v>
      </c>
      <c r="I660" s="4">
        <v>17.647058823529399</v>
      </c>
      <c r="J660" s="4">
        <v>8.8235294117647101</v>
      </c>
      <c r="K660" s="4">
        <v>5.8823529411764701</v>
      </c>
      <c r="L660" s="4">
        <v>8.8235294117647101</v>
      </c>
      <c r="M660" s="4">
        <v>14.705882352941201</v>
      </c>
      <c r="N660" s="4">
        <v>14.705882352941201</v>
      </c>
      <c r="O660" s="4">
        <v>29.411764705882401</v>
      </c>
      <c r="P660" s="4">
        <v>23.529411764705898</v>
      </c>
      <c r="Q660" s="4">
        <v>5.8823529411764701</v>
      </c>
      <c r="R660" s="4">
        <v>23.529411764705898</v>
      </c>
      <c r="S660" s="4">
        <v>14.705882352941201</v>
      </c>
      <c r="T660" s="4">
        <v>8.8235294117647101</v>
      </c>
      <c r="U660" s="4">
        <v>29.411764705882401</v>
      </c>
      <c r="V660" s="4">
        <v>17.647058823529399</v>
      </c>
      <c r="W660" s="4">
        <v>8.8235294117647101</v>
      </c>
      <c r="X660" s="4">
        <v>11.764705882352899</v>
      </c>
      <c r="Y660" s="4">
        <v>14.705882352941201</v>
      </c>
      <c r="Z660" s="4">
        <v>32.352941176470601</v>
      </c>
      <c r="AA660" s="4">
        <v>29.411764705882401</v>
      </c>
      <c r="AB660" s="4">
        <v>2.9411764705882399</v>
      </c>
      <c r="AC660" s="4">
        <v>38.235294117647101</v>
      </c>
      <c r="AD660" s="4">
        <v>14.705882352941201</v>
      </c>
      <c r="AE660" s="4">
        <v>14.705882352941201</v>
      </c>
      <c r="AF660" s="4">
        <v>29.411764705882401</v>
      </c>
      <c r="AG660" s="4">
        <v>26.470588235294102</v>
      </c>
      <c r="AH660" s="4">
        <v>23.529411764705898</v>
      </c>
      <c r="AI660" s="4">
        <v>2.9411764705882399</v>
      </c>
      <c r="AJ660" s="4">
        <v>32.352941176470601</v>
      </c>
      <c r="AK660" s="4">
        <v>44.117647058823501</v>
      </c>
      <c r="AL660" s="4">
        <v>20.588235294117599</v>
      </c>
      <c r="AM660" s="4">
        <v>29.411764705882401</v>
      </c>
      <c r="AN660" s="4">
        <v>55.882352941176499</v>
      </c>
      <c r="AO660" s="4">
        <v>38.235294117647101</v>
      </c>
      <c r="AP660" s="4">
        <v>50</v>
      </c>
      <c r="AQ660" s="4">
        <v>8.8235294117647101</v>
      </c>
      <c r="AR660" s="4">
        <v>41.176470588235297</v>
      </c>
      <c r="AS660" s="4">
        <v>26.470588235294102</v>
      </c>
      <c r="AT660" s="4">
        <v>32.352941176470601</v>
      </c>
      <c r="AU660" s="4">
        <v>11.764705882352899</v>
      </c>
      <c r="AV660" s="4">
        <v>29.411764705882401</v>
      </c>
      <c r="AW660" s="4">
        <v>23.529411764705898</v>
      </c>
      <c r="AX660" s="4">
        <v>26.470588235294102</v>
      </c>
      <c r="AY660" s="4">
        <v>14.705882352941201</v>
      </c>
      <c r="AZ660" s="4">
        <v>29.411764705882401</v>
      </c>
      <c r="BA660" s="4">
        <v>26.470588235294102</v>
      </c>
      <c r="BB660" s="38">
        <v>35</v>
      </c>
    </row>
    <row r="661" spans="1:54" x14ac:dyDescent="0.3">
      <c r="A661" s="31" t="s">
        <v>34</v>
      </c>
      <c r="B661" s="5" t="s">
        <v>8</v>
      </c>
      <c r="C661" s="5" t="s">
        <v>3</v>
      </c>
      <c r="D661" s="9">
        <v>58.380392156862698</v>
      </c>
      <c r="E661" s="8">
        <v>63.112493278614302</v>
      </c>
      <c r="F661" s="8">
        <v>25.490196078431399</v>
      </c>
      <c r="G661" s="3">
        <v>7.8431372549019596</v>
      </c>
      <c r="H661" s="4">
        <v>3.9215686274509798</v>
      </c>
      <c r="I661" s="4">
        <v>19.6078431372549</v>
      </c>
      <c r="J661" s="4">
        <v>0</v>
      </c>
      <c r="K661" s="4">
        <v>0</v>
      </c>
      <c r="L661" s="4">
        <v>7.8431372549019596</v>
      </c>
      <c r="M661" s="4">
        <v>5.8823529411764701</v>
      </c>
      <c r="N661" s="4">
        <v>9.8039215686274499</v>
      </c>
      <c r="O661" s="4">
        <v>15.6862745098039</v>
      </c>
      <c r="P661" s="4">
        <v>19.6078431372549</v>
      </c>
      <c r="Q661" s="4">
        <v>1.9607843137254899</v>
      </c>
      <c r="R661" s="4">
        <v>13.7254901960784</v>
      </c>
      <c r="S661" s="4">
        <v>13.7254901960784</v>
      </c>
      <c r="T661" s="4">
        <v>7.8431372549019596</v>
      </c>
      <c r="U661" s="4">
        <v>17.647058823529399</v>
      </c>
      <c r="V661" s="4">
        <v>3.9215686274509798</v>
      </c>
      <c r="W661" s="4">
        <v>11.764705882352899</v>
      </c>
      <c r="X661" s="4">
        <v>7.8431372549019596</v>
      </c>
      <c r="Y661" s="4">
        <v>9.8039215686274499</v>
      </c>
      <c r="Z661" s="4">
        <v>21.568627450980401</v>
      </c>
      <c r="AA661" s="4">
        <v>13.7254901960784</v>
      </c>
      <c r="AB661" s="4">
        <v>7.8431372549019596</v>
      </c>
      <c r="AC661" s="4">
        <v>17.647058823529399</v>
      </c>
      <c r="AD661" s="4">
        <v>5.8823529411764701</v>
      </c>
      <c r="AE661" s="4">
        <v>3.9215686274509798</v>
      </c>
      <c r="AF661" s="4">
        <v>13.7254901960784</v>
      </c>
      <c r="AG661" s="4">
        <v>21.568627450980401</v>
      </c>
      <c r="AH661" s="4">
        <v>21.568627450980401</v>
      </c>
      <c r="AI661" s="4">
        <v>1.9607843137254899</v>
      </c>
      <c r="AJ661" s="4">
        <v>31.372549019607799</v>
      </c>
      <c r="AK661" s="4">
        <v>39.2156862745098</v>
      </c>
      <c r="AL661" s="4">
        <v>25.490196078431399</v>
      </c>
      <c r="AM661" s="4">
        <v>45.098039215686299</v>
      </c>
      <c r="AN661" s="4">
        <v>45.098039215686299</v>
      </c>
      <c r="AO661" s="4">
        <v>35.294117647058798</v>
      </c>
      <c r="AP661" s="4">
        <v>41.176470588235297</v>
      </c>
      <c r="AQ661" s="4">
        <v>1.9607843137254899</v>
      </c>
      <c r="AR661" s="4">
        <v>47.058823529411796</v>
      </c>
      <c r="AS661" s="4">
        <v>13.7254901960784</v>
      </c>
      <c r="AT661" s="4">
        <v>41.176470588235297</v>
      </c>
      <c r="AU661" s="4">
        <v>9.8039215686274499</v>
      </c>
      <c r="AV661" s="4">
        <v>31.372549019607799</v>
      </c>
      <c r="AW661" s="4">
        <v>11.764705882352899</v>
      </c>
      <c r="AX661" s="4">
        <v>7.8431372549019596</v>
      </c>
      <c r="AY661" s="4">
        <v>15.6862745098039</v>
      </c>
      <c r="AZ661" s="4">
        <v>37.254901960784302</v>
      </c>
      <c r="BA661" s="4">
        <v>23.529411764705898</v>
      </c>
      <c r="BB661" s="38">
        <v>51</v>
      </c>
    </row>
    <row r="662" spans="1:54" x14ac:dyDescent="0.3">
      <c r="A662" s="31" t="s">
        <v>34</v>
      </c>
      <c r="B662" s="5" t="s">
        <v>8</v>
      </c>
      <c r="C662" s="5" t="s">
        <v>4</v>
      </c>
      <c r="D662" s="9">
        <v>96.612631578947401</v>
      </c>
      <c r="E662" s="8">
        <v>57.193790099798797</v>
      </c>
      <c r="F662" s="8">
        <v>10.526315789473699</v>
      </c>
      <c r="G662" s="3">
        <v>5.2631578947368398</v>
      </c>
      <c r="H662" s="4">
        <v>2.1052631578947398</v>
      </c>
      <c r="I662" s="4">
        <v>10.526315789473699</v>
      </c>
      <c r="J662" s="4">
        <v>1.0526315789473699</v>
      </c>
      <c r="K662" s="4">
        <v>3.1578947368421102</v>
      </c>
      <c r="L662" s="4">
        <v>6.3157894736842097</v>
      </c>
      <c r="M662" s="4">
        <v>3.1578947368421102</v>
      </c>
      <c r="N662" s="4">
        <v>7.3684210526315796</v>
      </c>
      <c r="O662" s="4">
        <v>3.1578947368421102</v>
      </c>
      <c r="P662" s="4">
        <v>6.3157894736842097</v>
      </c>
      <c r="Q662" s="4">
        <v>0</v>
      </c>
      <c r="R662" s="4">
        <v>8.4210526315789505</v>
      </c>
      <c r="S662" s="4">
        <v>7.3684210526315796</v>
      </c>
      <c r="T662" s="4">
        <v>7.3684210526315796</v>
      </c>
      <c r="U662" s="4">
        <v>7.3684210526315796</v>
      </c>
      <c r="V662" s="4">
        <v>3.1578947368421102</v>
      </c>
      <c r="W662" s="4">
        <v>2.1052631578947398</v>
      </c>
      <c r="X662" s="4">
        <v>1.0526315789473699</v>
      </c>
      <c r="Y662" s="4">
        <v>1.0526315789473699</v>
      </c>
      <c r="Z662" s="4">
        <v>12.6315789473684</v>
      </c>
      <c r="AA662" s="4">
        <v>8.4210526315789505</v>
      </c>
      <c r="AB662" s="4">
        <v>0</v>
      </c>
      <c r="AC662" s="4">
        <v>15.789473684210501</v>
      </c>
      <c r="AD662" s="4">
        <v>2.1052631578947398</v>
      </c>
      <c r="AE662" s="4">
        <v>1.0526315789473699</v>
      </c>
      <c r="AF662" s="4">
        <v>5.2631578947368398</v>
      </c>
      <c r="AG662" s="4">
        <v>13.6842105263158</v>
      </c>
      <c r="AH662" s="4">
        <v>11.578947368421099</v>
      </c>
      <c r="AI662" s="4">
        <v>2.1052631578947398</v>
      </c>
      <c r="AJ662" s="4">
        <v>12.6315789473684</v>
      </c>
      <c r="AK662" s="4">
        <v>24.210526315789501</v>
      </c>
      <c r="AL662" s="4">
        <v>9.4736842105263204</v>
      </c>
      <c r="AM662" s="4">
        <v>20</v>
      </c>
      <c r="AN662" s="4">
        <v>27.3684210526316</v>
      </c>
      <c r="AO662" s="4">
        <v>15.789473684210501</v>
      </c>
      <c r="AP662" s="4">
        <v>18.947368421052602</v>
      </c>
      <c r="AQ662" s="4">
        <v>3.1578947368421102</v>
      </c>
      <c r="AR662" s="4">
        <v>16.842105263157901</v>
      </c>
      <c r="AS662" s="4">
        <v>6.3157894736842097</v>
      </c>
      <c r="AT662" s="4">
        <v>21.052631578947398</v>
      </c>
      <c r="AU662" s="4">
        <v>3.1578947368421102</v>
      </c>
      <c r="AV662" s="4">
        <v>15.789473684210501</v>
      </c>
      <c r="AW662" s="4">
        <v>9.4736842105263204</v>
      </c>
      <c r="AX662" s="4">
        <v>3.1578947368421102</v>
      </c>
      <c r="AY662" s="4">
        <v>11.578947368421099</v>
      </c>
      <c r="AZ662" s="4">
        <v>21.052631578947398</v>
      </c>
      <c r="BA662" s="4">
        <v>13.6842105263158</v>
      </c>
      <c r="BB662" s="38">
        <v>95</v>
      </c>
    </row>
    <row r="663" spans="1:54" x14ac:dyDescent="0.3">
      <c r="A663" s="31" t="s">
        <v>34</v>
      </c>
      <c r="B663" s="5" t="s">
        <v>8</v>
      </c>
      <c r="C663" s="5" t="s">
        <v>5</v>
      </c>
      <c r="D663" s="9">
        <v>109.37926829268299</v>
      </c>
      <c r="E663" s="8">
        <v>55.363479610339297</v>
      </c>
      <c r="F663" s="8">
        <v>6.0975609756097597</v>
      </c>
      <c r="G663" s="3">
        <v>3.6585365853658498</v>
      </c>
      <c r="H663" s="4">
        <v>4.4715447154471502</v>
      </c>
      <c r="I663" s="4">
        <v>8.9430894308943092</v>
      </c>
      <c r="J663" s="4">
        <v>2.03252032520325</v>
      </c>
      <c r="K663" s="4">
        <v>2.4390243902439002</v>
      </c>
      <c r="L663" s="4">
        <v>4.4715447154471502</v>
      </c>
      <c r="M663" s="4">
        <v>1.2195121951219501</v>
      </c>
      <c r="N663" s="4">
        <v>5.6910569105691096</v>
      </c>
      <c r="O663" s="4">
        <v>2.03252032520325</v>
      </c>
      <c r="P663" s="4">
        <v>5.6910569105691096</v>
      </c>
      <c r="Q663" s="4">
        <v>0.81300813008130102</v>
      </c>
      <c r="R663" s="4">
        <v>6.9105691056910601</v>
      </c>
      <c r="S663" s="4">
        <v>2.8455284552845499</v>
      </c>
      <c r="T663" s="4">
        <v>2.03252032520325</v>
      </c>
      <c r="U663" s="4">
        <v>7.3170731707317103</v>
      </c>
      <c r="V663" s="4">
        <v>3.6585365853658498</v>
      </c>
      <c r="W663" s="4">
        <v>3.6585365853658498</v>
      </c>
      <c r="X663" s="4">
        <v>2.03252032520325</v>
      </c>
      <c r="Y663" s="4">
        <v>1.6260162601626</v>
      </c>
      <c r="Z663" s="4">
        <v>7.3170731707317103</v>
      </c>
      <c r="AA663" s="4">
        <v>6.5040650406504099</v>
      </c>
      <c r="AB663" s="4">
        <v>0.40650406504065001</v>
      </c>
      <c r="AC663" s="4">
        <v>15.040650406504099</v>
      </c>
      <c r="AD663" s="4">
        <v>2.03252032520325</v>
      </c>
      <c r="AE663" s="4">
        <v>0.40650406504065001</v>
      </c>
      <c r="AF663" s="4">
        <v>2.8455284552845499</v>
      </c>
      <c r="AG663" s="4">
        <v>12.6016260162602</v>
      </c>
      <c r="AH663" s="4">
        <v>6.5040650406504099</v>
      </c>
      <c r="AI663" s="4">
        <v>0.40650406504065001</v>
      </c>
      <c r="AJ663" s="4">
        <v>7.3170731707317103</v>
      </c>
      <c r="AK663" s="4">
        <v>18.292682926829301</v>
      </c>
      <c r="AL663" s="4">
        <v>4.4715447154471502</v>
      </c>
      <c r="AM663" s="4">
        <v>18.699186991869901</v>
      </c>
      <c r="AN663" s="4">
        <v>17.886178861788601</v>
      </c>
      <c r="AO663" s="4">
        <v>9.3495934959349594</v>
      </c>
      <c r="AP663" s="4">
        <v>18.699186991869901</v>
      </c>
      <c r="AQ663" s="4">
        <v>2.03252032520325</v>
      </c>
      <c r="AR663" s="4">
        <v>11.3821138211382</v>
      </c>
      <c r="AS663" s="4">
        <v>5.2845528455284496</v>
      </c>
      <c r="AT663" s="4">
        <v>24.390243902439</v>
      </c>
      <c r="AU663" s="4">
        <v>0.81300813008130102</v>
      </c>
      <c r="AV663" s="4">
        <v>13.0081300813008</v>
      </c>
      <c r="AW663" s="4">
        <v>5.6910569105691096</v>
      </c>
      <c r="AX663" s="4">
        <v>3.2520325203252001</v>
      </c>
      <c r="AY663" s="4">
        <v>5.2845528455284496</v>
      </c>
      <c r="AZ663" s="4">
        <v>11.3821138211382</v>
      </c>
      <c r="BA663" s="4">
        <v>7.3170731707317103</v>
      </c>
      <c r="BB663" s="38">
        <v>246</v>
      </c>
    </row>
    <row r="664" spans="1:54" x14ac:dyDescent="0.3">
      <c r="A664" s="31" t="s">
        <v>34</v>
      </c>
      <c r="B664" s="5" t="s">
        <v>8</v>
      </c>
      <c r="C664" s="5" t="s">
        <v>6</v>
      </c>
      <c r="D664" s="9">
        <v>118.25217391304299</v>
      </c>
      <c r="E664" s="8">
        <v>52.986639200343802</v>
      </c>
      <c r="F664" s="8">
        <v>5.9288537549407101</v>
      </c>
      <c r="G664" s="3">
        <v>1.5810276679841899</v>
      </c>
      <c r="H664" s="4">
        <v>3.1620553359683798</v>
      </c>
      <c r="I664" s="4">
        <v>3.9525691699604701</v>
      </c>
      <c r="J664" s="4">
        <v>1.5810276679841899</v>
      </c>
      <c r="K664" s="4">
        <v>2.3715415019762802</v>
      </c>
      <c r="L664" s="4">
        <v>3.9525691699604701</v>
      </c>
      <c r="M664" s="4">
        <v>0.79051383399209496</v>
      </c>
      <c r="N664" s="4">
        <v>4.3478260869565197</v>
      </c>
      <c r="O664" s="4">
        <v>2.7667984189723298</v>
      </c>
      <c r="P664" s="4">
        <v>2.7667984189723298</v>
      </c>
      <c r="Q664" s="4">
        <v>1.1857707509881401</v>
      </c>
      <c r="R664" s="4">
        <v>4.3478260869565197</v>
      </c>
      <c r="S664" s="4">
        <v>2.7667984189723298</v>
      </c>
      <c r="T664" s="4">
        <v>1.1857707509881401</v>
      </c>
      <c r="U664" s="4">
        <v>5.9288537549407101</v>
      </c>
      <c r="V664" s="4">
        <v>1.97628458498024</v>
      </c>
      <c r="W664" s="4">
        <v>2.7667984189723298</v>
      </c>
      <c r="X664" s="4">
        <v>1.5810276679841899</v>
      </c>
      <c r="Y664" s="4">
        <v>0</v>
      </c>
      <c r="Z664" s="4">
        <v>5.1383399209486198</v>
      </c>
      <c r="AA664" s="4">
        <v>3.5573122529644299</v>
      </c>
      <c r="AB664" s="4">
        <v>0.79051383399209496</v>
      </c>
      <c r="AC664" s="4">
        <v>8.6956521739130395</v>
      </c>
      <c r="AD664" s="4">
        <v>1.1857707509881401</v>
      </c>
      <c r="AE664" s="4">
        <v>0.39525691699604698</v>
      </c>
      <c r="AF664" s="4">
        <v>4.7430830039525702</v>
      </c>
      <c r="AG664" s="4">
        <v>14.2292490118577</v>
      </c>
      <c r="AH664" s="4">
        <v>6.7193675889328102</v>
      </c>
      <c r="AI664" s="4">
        <v>2.3715415019762802</v>
      </c>
      <c r="AJ664" s="4">
        <v>9.0909090909090899</v>
      </c>
      <c r="AK664" s="4">
        <v>14.2292490118577</v>
      </c>
      <c r="AL664" s="4">
        <v>3.1620553359683798</v>
      </c>
      <c r="AM664" s="4">
        <v>16.600790513833999</v>
      </c>
      <c r="AN664" s="4">
        <v>17.786561264822101</v>
      </c>
      <c r="AO664" s="4">
        <v>7.9051383399209501</v>
      </c>
      <c r="AP664" s="4">
        <v>15.4150197628458</v>
      </c>
      <c r="AQ664" s="4">
        <v>4.7430830039525702</v>
      </c>
      <c r="AR664" s="4">
        <v>8.6956521739130395</v>
      </c>
      <c r="AS664" s="4">
        <v>6.7193675889328102</v>
      </c>
      <c r="AT664" s="4">
        <v>25.296442687747</v>
      </c>
      <c r="AU664" s="4">
        <v>3.1620553359683798</v>
      </c>
      <c r="AV664" s="4">
        <v>10.671936758893301</v>
      </c>
      <c r="AW664" s="4">
        <v>5.1383399209486198</v>
      </c>
      <c r="AX664" s="4">
        <v>1.5810276679841899</v>
      </c>
      <c r="AY664" s="4">
        <v>7.9051383399209501</v>
      </c>
      <c r="AZ664" s="4">
        <v>8.3003952569169996</v>
      </c>
      <c r="BA664" s="4">
        <v>7.5098814229248996</v>
      </c>
      <c r="BB664" s="38">
        <v>253</v>
      </c>
    </row>
    <row r="665" spans="1:54" x14ac:dyDescent="0.3">
      <c r="A665" s="31" t="s">
        <v>34</v>
      </c>
      <c r="B665" s="5" t="s">
        <v>8</v>
      </c>
      <c r="C665" s="5" t="s">
        <v>7</v>
      </c>
      <c r="D665" s="9">
        <v>124.977049180328</v>
      </c>
      <c r="E665" s="8">
        <v>40.308280606292001</v>
      </c>
      <c r="F665" s="8">
        <v>1.63934426229508</v>
      </c>
      <c r="G665" s="3">
        <v>2.4590163934426199</v>
      </c>
      <c r="H665" s="4">
        <v>0.81967213114754101</v>
      </c>
      <c r="I665" s="4">
        <v>1.63934426229508</v>
      </c>
      <c r="J665" s="4">
        <v>0.81967213114754101</v>
      </c>
      <c r="K665" s="4">
        <v>3.27868852459016</v>
      </c>
      <c r="L665" s="4">
        <v>2.4590163934426199</v>
      </c>
      <c r="M665" s="4">
        <v>0.81967213114754101</v>
      </c>
      <c r="N665" s="4">
        <v>1.63934426229508</v>
      </c>
      <c r="O665" s="4">
        <v>0</v>
      </c>
      <c r="P665" s="4">
        <v>2.4590163934426199</v>
      </c>
      <c r="Q665" s="4">
        <v>0</v>
      </c>
      <c r="R665" s="4">
        <v>1.63934426229508</v>
      </c>
      <c r="S665" s="4">
        <v>0.81967213114754101</v>
      </c>
      <c r="T665" s="4">
        <v>0.81967213114754101</v>
      </c>
      <c r="U665" s="4">
        <v>0.81967213114754101</v>
      </c>
      <c r="V665" s="4">
        <v>0.81967213114754101</v>
      </c>
      <c r="W665" s="4">
        <v>0.81967213114754101</v>
      </c>
      <c r="X665" s="4">
        <v>1.63934426229508</v>
      </c>
      <c r="Y665" s="4">
        <v>0</v>
      </c>
      <c r="Z665" s="4">
        <v>0</v>
      </c>
      <c r="AA665" s="4">
        <v>0</v>
      </c>
      <c r="AB665" s="4">
        <v>0</v>
      </c>
      <c r="AC665" s="4">
        <v>7.3770491803278704</v>
      </c>
      <c r="AD665" s="4">
        <v>0</v>
      </c>
      <c r="AE665" s="4">
        <v>0</v>
      </c>
      <c r="AF665" s="4">
        <v>1.63934426229508</v>
      </c>
      <c r="AG665" s="4">
        <v>9.0163934426229506</v>
      </c>
      <c r="AH665" s="4">
        <v>5.7377049180327901</v>
      </c>
      <c r="AI665" s="4">
        <v>3.27868852459016</v>
      </c>
      <c r="AJ665" s="4">
        <v>4.9180327868852496</v>
      </c>
      <c r="AK665" s="4">
        <v>9.8360655737704903</v>
      </c>
      <c r="AL665" s="4">
        <v>0.81967213114754101</v>
      </c>
      <c r="AM665" s="4">
        <v>5.7377049180327901</v>
      </c>
      <c r="AN665" s="4">
        <v>13.1147540983607</v>
      </c>
      <c r="AO665" s="4">
        <v>4.0983606557377001</v>
      </c>
      <c r="AP665" s="4">
        <v>4.0983606557377001</v>
      </c>
      <c r="AQ665" s="4">
        <v>2.4590163934426199</v>
      </c>
      <c r="AR665" s="4">
        <v>5.7377049180327901</v>
      </c>
      <c r="AS665" s="4">
        <v>3.27868852459016</v>
      </c>
      <c r="AT665" s="4">
        <v>17.213114754098399</v>
      </c>
      <c r="AU665" s="4">
        <v>1.63934426229508</v>
      </c>
      <c r="AV665" s="4">
        <v>4.0983606557377001</v>
      </c>
      <c r="AW665" s="4">
        <v>2.4590163934426199</v>
      </c>
      <c r="AX665" s="4">
        <v>0.81967213114754101</v>
      </c>
      <c r="AY665" s="4">
        <v>9.0163934426229506</v>
      </c>
      <c r="AZ665" s="4">
        <v>6.5573770491803298</v>
      </c>
      <c r="BA665" s="4">
        <v>3.27868852459016</v>
      </c>
      <c r="BB665" s="38">
        <v>122</v>
      </c>
    </row>
    <row r="666" spans="1:54" x14ac:dyDescent="0.3">
      <c r="A666" s="31" t="s">
        <v>34</v>
      </c>
      <c r="B666" s="5" t="s">
        <v>9</v>
      </c>
      <c r="C666" s="5" t="s">
        <v>168</v>
      </c>
      <c r="D666" s="9">
        <v>82.351003184960405</v>
      </c>
      <c r="E666" s="8">
        <v>69.879667051130895</v>
      </c>
      <c r="F666" s="8">
        <v>21.059692441752802</v>
      </c>
      <c r="G666" s="3">
        <v>4.1775941209912197</v>
      </c>
      <c r="H666" s="4">
        <v>9.2118219997205895</v>
      </c>
      <c r="I666" s="4">
        <v>12.9667393377428</v>
      </c>
      <c r="J666" s="4">
        <v>0.230430856192574</v>
      </c>
      <c r="K666" s="4">
        <v>1.3121479399195399</v>
      </c>
      <c r="L666" s="4">
        <v>10.215151353017699</v>
      </c>
      <c r="M666" s="4">
        <v>12.087551811305699</v>
      </c>
      <c r="N666" s="4">
        <v>12.9538116143761</v>
      </c>
      <c r="O666" s="4">
        <v>8.17020806361983</v>
      </c>
      <c r="P666" s="4">
        <v>18.888170672196299</v>
      </c>
      <c r="Q666" s="4">
        <v>2.0530321917115302</v>
      </c>
      <c r="R666" s="4">
        <v>13.5325171265469</v>
      </c>
      <c r="S666" s="4">
        <v>9.2651188737925292</v>
      </c>
      <c r="T666" s="4">
        <v>6.2216841927750997</v>
      </c>
      <c r="U666" s="4">
        <v>11.7199919819867</v>
      </c>
      <c r="V666" s="4">
        <v>9.3643704512806103</v>
      </c>
      <c r="W666" s="4">
        <v>7.0534651166625197</v>
      </c>
      <c r="X666" s="4">
        <v>4.6217643556276897</v>
      </c>
      <c r="Y666" s="4">
        <v>10.757820169302599</v>
      </c>
      <c r="Z666" s="4">
        <v>11.566369323130999</v>
      </c>
      <c r="AA666" s="4">
        <v>6.4468583055889601</v>
      </c>
      <c r="AB666" s="4">
        <v>2.8064253851691201</v>
      </c>
      <c r="AC666" s="4">
        <v>15.535104417430199</v>
      </c>
      <c r="AD666" s="4">
        <v>10.499567251415799</v>
      </c>
      <c r="AE666" s="4">
        <v>4.4029892234867098</v>
      </c>
      <c r="AF666" s="4">
        <v>7.3720803410376696</v>
      </c>
      <c r="AG666" s="4">
        <v>9.2539246859076592</v>
      </c>
      <c r="AH666" s="4">
        <v>18.718960466464601</v>
      </c>
      <c r="AI666" s="4">
        <v>5.4225641516350196</v>
      </c>
      <c r="AJ666" s="4">
        <v>15.116712475460901</v>
      </c>
      <c r="AK666" s="4">
        <v>39.8133816170294</v>
      </c>
      <c r="AL666" s="4">
        <v>15.624826788006899</v>
      </c>
      <c r="AM666" s="4">
        <v>16.976018001315101</v>
      </c>
      <c r="AN666" s="4">
        <v>23.907012620258101</v>
      </c>
      <c r="AO666" s="4">
        <v>15.5274928603419</v>
      </c>
      <c r="AP666" s="4">
        <v>20.547902219132101</v>
      </c>
      <c r="AQ666" s="4">
        <v>7.3244445825431796</v>
      </c>
      <c r="AR666" s="4">
        <v>20.110568260967302</v>
      </c>
      <c r="AS666" s="4">
        <v>10.0817590130768</v>
      </c>
      <c r="AT666" s="4">
        <v>27.964431452967599</v>
      </c>
      <c r="AU666" s="4">
        <v>15.707984269054799</v>
      </c>
      <c r="AV666" s="4">
        <v>18.2372349070212</v>
      </c>
      <c r="AW666" s="4">
        <v>21.582468013147299</v>
      </c>
      <c r="AX666" s="4">
        <v>4.7951303406374697</v>
      </c>
      <c r="AY666" s="4">
        <v>5.4120547485302701</v>
      </c>
      <c r="AZ666" s="4">
        <v>21.754257848417598</v>
      </c>
      <c r="BA666" s="4">
        <v>28.011096838593499</v>
      </c>
      <c r="BB666" s="38">
        <v>300</v>
      </c>
    </row>
    <row r="667" spans="1:54" x14ac:dyDescent="0.3">
      <c r="A667" s="31" t="s">
        <v>34</v>
      </c>
      <c r="B667" s="5" t="s">
        <v>9</v>
      </c>
      <c r="C667" s="5" t="s">
        <v>1</v>
      </c>
      <c r="D667" s="9">
        <v>12.175000000000001</v>
      </c>
      <c r="E667" s="8">
        <v>75.500664862879503</v>
      </c>
      <c r="F667" s="8">
        <v>68.75</v>
      </c>
      <c r="G667" s="3">
        <v>31.25</v>
      </c>
      <c r="H667" s="4">
        <v>12.5</v>
      </c>
      <c r="I667" s="4">
        <v>31.25</v>
      </c>
      <c r="J667" s="4">
        <v>0</v>
      </c>
      <c r="K667" s="4">
        <v>0</v>
      </c>
      <c r="L667" s="4">
        <v>25</v>
      </c>
      <c r="M667" s="4">
        <v>37.5</v>
      </c>
      <c r="N667" s="4">
        <v>37.5</v>
      </c>
      <c r="O667" s="4">
        <v>31.25</v>
      </c>
      <c r="P667" s="4">
        <v>43.75</v>
      </c>
      <c r="Q667" s="4">
        <v>12.5</v>
      </c>
      <c r="R667" s="4">
        <v>37.5</v>
      </c>
      <c r="S667" s="4">
        <v>31.25</v>
      </c>
      <c r="T667" s="4">
        <v>25</v>
      </c>
      <c r="U667" s="4">
        <v>31.25</v>
      </c>
      <c r="V667" s="4">
        <v>37.5</v>
      </c>
      <c r="W667" s="4">
        <v>18.75</v>
      </c>
      <c r="X667" s="4">
        <v>12.5</v>
      </c>
      <c r="Y667" s="4">
        <v>25</v>
      </c>
      <c r="Z667" s="4">
        <v>31.25</v>
      </c>
      <c r="AA667" s="4">
        <v>25</v>
      </c>
      <c r="AB667" s="4">
        <v>18.75</v>
      </c>
      <c r="AC667" s="4">
        <v>37.5</v>
      </c>
      <c r="AD667" s="4">
        <v>12.5</v>
      </c>
      <c r="AE667" s="4">
        <v>6.25</v>
      </c>
      <c r="AF667" s="4">
        <v>18.75</v>
      </c>
      <c r="AG667" s="4">
        <v>12.5</v>
      </c>
      <c r="AH667" s="4">
        <v>50</v>
      </c>
      <c r="AI667" s="4">
        <v>18.75</v>
      </c>
      <c r="AJ667" s="4">
        <v>31.25</v>
      </c>
      <c r="AK667" s="4">
        <v>68.75</v>
      </c>
      <c r="AL667" s="4">
        <v>43.75</v>
      </c>
      <c r="AM667" s="4">
        <v>50</v>
      </c>
      <c r="AN667" s="4">
        <v>37.5</v>
      </c>
      <c r="AO667" s="4">
        <v>37.5</v>
      </c>
      <c r="AP667" s="4">
        <v>37.5</v>
      </c>
      <c r="AQ667" s="4">
        <v>37.5</v>
      </c>
      <c r="AR667" s="4">
        <v>43.75</v>
      </c>
      <c r="AS667" s="4">
        <v>25</v>
      </c>
      <c r="AT667" s="4">
        <v>31.25</v>
      </c>
      <c r="AU667" s="4">
        <v>50</v>
      </c>
      <c r="AV667" s="4">
        <v>31.25</v>
      </c>
      <c r="AW667" s="4">
        <v>50</v>
      </c>
      <c r="AX667" s="4">
        <v>31.25</v>
      </c>
      <c r="AY667" s="4">
        <v>6.25</v>
      </c>
      <c r="AZ667" s="4">
        <v>43.75</v>
      </c>
      <c r="BA667" s="4">
        <v>50</v>
      </c>
      <c r="BB667" s="38">
        <v>20</v>
      </c>
    </row>
    <row r="668" spans="1:54" x14ac:dyDescent="0.3">
      <c r="A668" s="31" t="s">
        <v>34</v>
      </c>
      <c r="B668" s="5" t="s">
        <v>9</v>
      </c>
      <c r="C668" s="5" t="s">
        <v>2</v>
      </c>
      <c r="D668" s="9">
        <v>76.260000000000005</v>
      </c>
      <c r="E668" s="8">
        <v>66.371583611596293</v>
      </c>
      <c r="F668" s="8">
        <v>20</v>
      </c>
      <c r="G668" s="3">
        <v>0</v>
      </c>
      <c r="H668" s="4">
        <v>20</v>
      </c>
      <c r="I668" s="4">
        <v>20</v>
      </c>
      <c r="J668" s="4">
        <v>0</v>
      </c>
      <c r="K668" s="4">
        <v>0</v>
      </c>
      <c r="L668" s="4">
        <v>10</v>
      </c>
      <c r="M668" s="4">
        <v>10</v>
      </c>
      <c r="N668" s="4">
        <v>20</v>
      </c>
      <c r="O668" s="4">
        <v>0</v>
      </c>
      <c r="P668" s="4">
        <v>20</v>
      </c>
      <c r="Q668" s="4">
        <v>0</v>
      </c>
      <c r="R668" s="4">
        <v>20</v>
      </c>
      <c r="S668" s="4">
        <v>10</v>
      </c>
      <c r="T668" s="4">
        <v>10</v>
      </c>
      <c r="U668" s="4">
        <v>10</v>
      </c>
      <c r="V668" s="4">
        <v>20</v>
      </c>
      <c r="W668" s="4">
        <v>20</v>
      </c>
      <c r="X668" s="4">
        <v>0</v>
      </c>
      <c r="Y668" s="4">
        <v>0</v>
      </c>
      <c r="Z668" s="4">
        <v>10</v>
      </c>
      <c r="AA668" s="4">
        <v>10</v>
      </c>
      <c r="AB668" s="4">
        <v>0</v>
      </c>
      <c r="AC668" s="4">
        <v>20</v>
      </c>
      <c r="AD668" s="4">
        <v>10</v>
      </c>
      <c r="AE668" s="4">
        <v>0</v>
      </c>
      <c r="AF668" s="4">
        <v>10</v>
      </c>
      <c r="AG668" s="4">
        <v>10</v>
      </c>
      <c r="AH668" s="4">
        <v>20</v>
      </c>
      <c r="AI668" s="4">
        <v>0</v>
      </c>
      <c r="AJ668" s="4">
        <v>10</v>
      </c>
      <c r="AK668" s="4">
        <v>50</v>
      </c>
      <c r="AL668" s="4">
        <v>20</v>
      </c>
      <c r="AM668" s="4">
        <v>20</v>
      </c>
      <c r="AN668" s="4">
        <v>20</v>
      </c>
      <c r="AO668" s="4">
        <v>40</v>
      </c>
      <c r="AP668" s="4">
        <v>10</v>
      </c>
      <c r="AQ668" s="4">
        <v>10</v>
      </c>
      <c r="AR668" s="4">
        <v>20</v>
      </c>
      <c r="AS668" s="4">
        <v>20</v>
      </c>
      <c r="AT668" s="4">
        <v>10</v>
      </c>
      <c r="AU668" s="4">
        <v>20</v>
      </c>
      <c r="AV668" s="4">
        <v>20</v>
      </c>
      <c r="AW668" s="4">
        <v>30</v>
      </c>
      <c r="AX668" s="4">
        <v>0</v>
      </c>
      <c r="AY668" s="4">
        <v>10</v>
      </c>
      <c r="AZ668" s="4">
        <v>20</v>
      </c>
      <c r="BA668" s="4">
        <v>30</v>
      </c>
      <c r="BB668" s="38">
        <v>10</v>
      </c>
    </row>
    <row r="669" spans="1:54" x14ac:dyDescent="0.3">
      <c r="A669" s="31" t="s">
        <v>34</v>
      </c>
      <c r="B669" s="5" t="s">
        <v>9</v>
      </c>
      <c r="C669" s="5" t="s">
        <v>3</v>
      </c>
      <c r="D669" s="9">
        <v>43.3</v>
      </c>
      <c r="E669" s="8">
        <v>63.882204094724202</v>
      </c>
      <c r="F669" s="8">
        <v>33.3333333333333</v>
      </c>
      <c r="G669" s="3">
        <v>0</v>
      </c>
      <c r="H669" s="4">
        <v>16.6666666666667</v>
      </c>
      <c r="I669" s="4">
        <v>33.3333333333333</v>
      </c>
      <c r="J669" s="4">
        <v>0</v>
      </c>
      <c r="K669" s="4">
        <v>0</v>
      </c>
      <c r="L669" s="4">
        <v>16.6666666666667</v>
      </c>
      <c r="M669" s="4">
        <v>33.3333333333333</v>
      </c>
      <c r="N669" s="4">
        <v>16.6666666666667</v>
      </c>
      <c r="O669" s="4">
        <v>16.6666666666667</v>
      </c>
      <c r="P669" s="4">
        <v>50</v>
      </c>
      <c r="Q669" s="4">
        <v>0</v>
      </c>
      <c r="R669" s="4">
        <v>16.6666666666667</v>
      </c>
      <c r="S669" s="4">
        <v>16.6666666666667</v>
      </c>
      <c r="T669" s="4">
        <v>0</v>
      </c>
      <c r="U669" s="4">
        <v>16.6666666666667</v>
      </c>
      <c r="V669" s="4">
        <v>0</v>
      </c>
      <c r="W669" s="4">
        <v>0</v>
      </c>
      <c r="X669" s="4">
        <v>16.6666666666667</v>
      </c>
      <c r="Y669" s="4">
        <v>33.3333333333333</v>
      </c>
      <c r="Z669" s="4">
        <v>16.6666666666667</v>
      </c>
      <c r="AA669" s="4">
        <v>0</v>
      </c>
      <c r="AB669" s="4">
        <v>0</v>
      </c>
      <c r="AC669" s="4">
        <v>16.6666666666667</v>
      </c>
      <c r="AD669" s="4">
        <v>33.3333333333333</v>
      </c>
      <c r="AE669" s="4">
        <v>16.6666666666667</v>
      </c>
      <c r="AF669" s="4">
        <v>16.6666666666667</v>
      </c>
      <c r="AG669" s="4">
        <v>0</v>
      </c>
      <c r="AH669" s="4">
        <v>16.6666666666667</v>
      </c>
      <c r="AI669" s="4">
        <v>16.6666666666667</v>
      </c>
      <c r="AJ669" s="4">
        <v>33.3333333333333</v>
      </c>
      <c r="AK669" s="4">
        <v>83.3333333333333</v>
      </c>
      <c r="AL669" s="4">
        <v>33.3333333333333</v>
      </c>
      <c r="AM669" s="4">
        <v>0</v>
      </c>
      <c r="AN669" s="4">
        <v>33.3333333333333</v>
      </c>
      <c r="AO669" s="4">
        <v>0</v>
      </c>
      <c r="AP669" s="4">
        <v>50</v>
      </c>
      <c r="AQ669" s="4">
        <v>0</v>
      </c>
      <c r="AR669" s="4">
        <v>33.3333333333333</v>
      </c>
      <c r="AS669" s="4">
        <v>0</v>
      </c>
      <c r="AT669" s="4">
        <v>83.3333333333333</v>
      </c>
      <c r="AU669" s="4">
        <v>33.3333333333333</v>
      </c>
      <c r="AV669" s="4">
        <v>33.3333333333333</v>
      </c>
      <c r="AW669" s="4">
        <v>50</v>
      </c>
      <c r="AX669" s="4">
        <v>0</v>
      </c>
      <c r="AY669" s="4">
        <v>0</v>
      </c>
      <c r="AZ669" s="4">
        <v>50</v>
      </c>
      <c r="BA669" s="4">
        <v>66.6666666666667</v>
      </c>
      <c r="BB669" s="38">
        <v>6</v>
      </c>
    </row>
    <row r="670" spans="1:54" x14ac:dyDescent="0.3">
      <c r="A670" s="31" t="s">
        <v>34</v>
      </c>
      <c r="B670" s="5" t="s">
        <v>9</v>
      </c>
      <c r="C670" s="5" t="s">
        <v>4</v>
      </c>
      <c r="D670" s="9">
        <v>91.147222222222197</v>
      </c>
      <c r="E670" s="8">
        <v>63.1706011464696</v>
      </c>
      <c r="F670" s="8">
        <v>14.705882352941201</v>
      </c>
      <c r="G670" s="3">
        <v>2.9411764705882399</v>
      </c>
      <c r="H670" s="4">
        <v>5.8823529411764701</v>
      </c>
      <c r="I670" s="4">
        <v>2.9411764705882399</v>
      </c>
      <c r="J670" s="4">
        <v>0</v>
      </c>
      <c r="K670" s="4">
        <v>2.9411764705882399</v>
      </c>
      <c r="L670" s="4">
        <v>8.8235294117647101</v>
      </c>
      <c r="M670" s="4">
        <v>2.9411764705882399</v>
      </c>
      <c r="N670" s="4">
        <v>11.764705882352899</v>
      </c>
      <c r="O670" s="4">
        <v>8.8235294117647101</v>
      </c>
      <c r="P670" s="4">
        <v>8.8235294117647101</v>
      </c>
      <c r="Q670" s="4">
        <v>2.9411764705882399</v>
      </c>
      <c r="R670" s="4">
        <v>8.8235294117647101</v>
      </c>
      <c r="S670" s="4">
        <v>5.8823529411764701</v>
      </c>
      <c r="T670" s="4">
        <v>5.8823529411764701</v>
      </c>
      <c r="U670" s="4">
        <v>11.764705882352899</v>
      </c>
      <c r="V670" s="4">
        <v>11.764705882352899</v>
      </c>
      <c r="W670" s="4">
        <v>5.8823529411764701</v>
      </c>
      <c r="X670" s="4">
        <v>0</v>
      </c>
      <c r="Y670" s="4">
        <v>11.764705882352899</v>
      </c>
      <c r="Z670" s="4">
        <v>14.705882352941201</v>
      </c>
      <c r="AA670" s="4">
        <v>11.764705882352899</v>
      </c>
      <c r="AB670" s="4">
        <v>2.9411764705882399</v>
      </c>
      <c r="AC670" s="4">
        <v>14.705882352941201</v>
      </c>
      <c r="AD670" s="4">
        <v>5.8823529411764701</v>
      </c>
      <c r="AE670" s="4">
        <v>2.9411764705882399</v>
      </c>
      <c r="AF670" s="4">
        <v>5.8823529411764701</v>
      </c>
      <c r="AG670" s="4">
        <v>14.705882352941201</v>
      </c>
      <c r="AH670" s="4">
        <v>23.529411764705898</v>
      </c>
      <c r="AI670" s="4">
        <v>0</v>
      </c>
      <c r="AJ670" s="4">
        <v>8.8235294117647101</v>
      </c>
      <c r="AK670" s="4">
        <v>29.411764705882401</v>
      </c>
      <c r="AL670" s="4">
        <v>5.8823529411764701</v>
      </c>
      <c r="AM670" s="4">
        <v>23.529411764705898</v>
      </c>
      <c r="AN670" s="4">
        <v>41.176470588235297</v>
      </c>
      <c r="AO670" s="4">
        <v>14.705882352941201</v>
      </c>
      <c r="AP670" s="4">
        <v>23.529411764705898</v>
      </c>
      <c r="AQ670" s="4">
        <v>2.9411764705882399</v>
      </c>
      <c r="AR670" s="4">
        <v>17.647058823529399</v>
      </c>
      <c r="AS670" s="4">
        <v>11.764705882352899</v>
      </c>
      <c r="AT670" s="4">
        <v>17.647058823529399</v>
      </c>
      <c r="AU670" s="4">
        <v>2.9411764705882399</v>
      </c>
      <c r="AV670" s="4">
        <v>17.647058823529399</v>
      </c>
      <c r="AW670" s="4">
        <v>2.9411764705882399</v>
      </c>
      <c r="AX670" s="4">
        <v>0</v>
      </c>
      <c r="AY670" s="4">
        <v>2.9411764705882399</v>
      </c>
      <c r="AZ670" s="4">
        <v>8.8235294117647101</v>
      </c>
      <c r="BA670" s="4">
        <v>20.588235294117599</v>
      </c>
      <c r="BB670" s="38">
        <v>36</v>
      </c>
    </row>
    <row r="671" spans="1:54" x14ac:dyDescent="0.3">
      <c r="A671" s="31" t="s">
        <v>34</v>
      </c>
      <c r="B671" s="5" t="s">
        <v>9</v>
      </c>
      <c r="C671" s="5" t="s">
        <v>5</v>
      </c>
      <c r="D671" s="9">
        <v>99.452112676056302</v>
      </c>
      <c r="E671" s="8">
        <v>64.349900342147095</v>
      </c>
      <c r="F671" s="8">
        <v>12.6760563380282</v>
      </c>
      <c r="G671" s="3">
        <v>1.40845070422535</v>
      </c>
      <c r="H671" s="4">
        <v>4.2253521126760596</v>
      </c>
      <c r="I671" s="4">
        <v>1.40845070422535</v>
      </c>
      <c r="J671" s="4">
        <v>1.40845070422535</v>
      </c>
      <c r="K671" s="4">
        <v>4.2253521126760596</v>
      </c>
      <c r="L671" s="4">
        <v>9.8591549295774605</v>
      </c>
      <c r="M671" s="4">
        <v>4.2253521126760596</v>
      </c>
      <c r="N671" s="4">
        <v>7.0422535211267601</v>
      </c>
      <c r="O671" s="4">
        <v>1.40845070422535</v>
      </c>
      <c r="P671" s="4">
        <v>8.4507042253521103</v>
      </c>
      <c r="Q671" s="4">
        <v>0</v>
      </c>
      <c r="R671" s="4">
        <v>11.2676056338028</v>
      </c>
      <c r="S671" s="4">
        <v>2.8169014084507</v>
      </c>
      <c r="T671" s="4">
        <v>2.8169014084507</v>
      </c>
      <c r="U671" s="4">
        <v>11.2676056338028</v>
      </c>
      <c r="V671" s="4">
        <v>2.8169014084507</v>
      </c>
      <c r="W671" s="4">
        <v>2.8169014084507</v>
      </c>
      <c r="X671" s="4">
        <v>2.8169014084507</v>
      </c>
      <c r="Y671" s="4">
        <v>2.8169014084507</v>
      </c>
      <c r="Z671" s="4">
        <v>5.6338028169014098</v>
      </c>
      <c r="AA671" s="4">
        <v>2.8169014084507</v>
      </c>
      <c r="AB671" s="4">
        <v>2.8169014084507</v>
      </c>
      <c r="AC671" s="4">
        <v>12.6760563380282</v>
      </c>
      <c r="AD671" s="4">
        <v>4.2253521126760596</v>
      </c>
      <c r="AE671" s="4">
        <v>1.40845070422535</v>
      </c>
      <c r="AF671" s="4">
        <v>0</v>
      </c>
      <c r="AG671" s="4">
        <v>14.084507042253501</v>
      </c>
      <c r="AH671" s="4">
        <v>12.6760563380282</v>
      </c>
      <c r="AI671" s="4">
        <v>2.8169014084507</v>
      </c>
      <c r="AJ671" s="4">
        <v>11.2676056338028</v>
      </c>
      <c r="AK671" s="4">
        <v>23.943661971830998</v>
      </c>
      <c r="AL671" s="4">
        <v>7.0422535211267601</v>
      </c>
      <c r="AM671" s="4">
        <v>16.901408450704199</v>
      </c>
      <c r="AN671" s="4">
        <v>15.492957746478901</v>
      </c>
      <c r="AO671" s="4">
        <v>8.4507042253521103</v>
      </c>
      <c r="AP671" s="4">
        <v>9.8591549295774605</v>
      </c>
      <c r="AQ671" s="4">
        <v>5.6338028169014098</v>
      </c>
      <c r="AR671" s="4">
        <v>11.2676056338028</v>
      </c>
      <c r="AS671" s="4">
        <v>7.0422535211267601</v>
      </c>
      <c r="AT671" s="4">
        <v>21.126760563380302</v>
      </c>
      <c r="AU671" s="4">
        <v>1.40845070422535</v>
      </c>
      <c r="AV671" s="4">
        <v>7.0422535211267601</v>
      </c>
      <c r="AW671" s="4">
        <v>8.4507042253521103</v>
      </c>
      <c r="AX671" s="4">
        <v>7.0422535211267601</v>
      </c>
      <c r="AY671" s="4">
        <v>5.6338028169014098</v>
      </c>
      <c r="AZ671" s="4">
        <v>14.084507042253501</v>
      </c>
      <c r="BA671" s="4">
        <v>11.2676056338028</v>
      </c>
      <c r="BB671" s="38">
        <v>71</v>
      </c>
    </row>
    <row r="672" spans="1:54" x14ac:dyDescent="0.3">
      <c r="A672" s="31" t="s">
        <v>34</v>
      </c>
      <c r="B672" s="5" t="s">
        <v>9</v>
      </c>
      <c r="C672" s="5" t="s">
        <v>6</v>
      </c>
      <c r="D672" s="9">
        <v>120.104395604396</v>
      </c>
      <c r="E672" s="8">
        <v>52.332250332929704</v>
      </c>
      <c r="F672" s="8">
        <v>4.3956043956044004</v>
      </c>
      <c r="G672" s="3">
        <v>2.1978021978022002</v>
      </c>
      <c r="H672" s="4">
        <v>0</v>
      </c>
      <c r="I672" s="4">
        <v>1.0989010989011001</v>
      </c>
      <c r="J672" s="4">
        <v>0</v>
      </c>
      <c r="K672" s="4">
        <v>1.0989010989011001</v>
      </c>
      <c r="L672" s="4">
        <v>1.0989010989011001</v>
      </c>
      <c r="M672" s="4">
        <v>0</v>
      </c>
      <c r="N672" s="4">
        <v>0</v>
      </c>
      <c r="O672" s="4">
        <v>4.3956043956044004</v>
      </c>
      <c r="P672" s="4">
        <v>1.0989010989011001</v>
      </c>
      <c r="Q672" s="4">
        <v>2.1978021978022002</v>
      </c>
      <c r="R672" s="4">
        <v>2.1978021978022002</v>
      </c>
      <c r="S672" s="4">
        <v>2.1978021978022002</v>
      </c>
      <c r="T672" s="4">
        <v>4.3956043956044004</v>
      </c>
      <c r="U672" s="4">
        <v>3.2967032967033001</v>
      </c>
      <c r="V672" s="4">
        <v>0</v>
      </c>
      <c r="W672" s="4">
        <v>2.1978021978022002</v>
      </c>
      <c r="X672" s="4">
        <v>0</v>
      </c>
      <c r="Y672" s="4">
        <v>1.0989010989011001</v>
      </c>
      <c r="Z672" s="4">
        <v>4.3956043956044004</v>
      </c>
      <c r="AA672" s="4">
        <v>0</v>
      </c>
      <c r="AB672" s="4">
        <v>0</v>
      </c>
      <c r="AC672" s="4">
        <v>8.7912087912087902</v>
      </c>
      <c r="AD672" s="4">
        <v>2.1978021978022002</v>
      </c>
      <c r="AE672" s="4">
        <v>2.1978021978022002</v>
      </c>
      <c r="AF672" s="4">
        <v>1.0989010989011001</v>
      </c>
      <c r="AG672" s="4">
        <v>7.6923076923076898</v>
      </c>
      <c r="AH672" s="4">
        <v>7.6923076923076898</v>
      </c>
      <c r="AI672" s="4">
        <v>1.0989010989011001</v>
      </c>
      <c r="AJ672" s="4">
        <v>6.5934065934065904</v>
      </c>
      <c r="AK672" s="4">
        <v>9.8901098901098905</v>
      </c>
      <c r="AL672" s="4">
        <v>2.1978021978022002</v>
      </c>
      <c r="AM672" s="4">
        <v>8.7912087912087902</v>
      </c>
      <c r="AN672" s="4">
        <v>12.0879120879121</v>
      </c>
      <c r="AO672" s="4">
        <v>7.6923076923076898</v>
      </c>
      <c r="AP672" s="4">
        <v>7.6923076923076898</v>
      </c>
      <c r="AQ672" s="4">
        <v>3.2967032967033001</v>
      </c>
      <c r="AR672" s="4">
        <v>13.1868131868132</v>
      </c>
      <c r="AS672" s="4">
        <v>5.4945054945054901</v>
      </c>
      <c r="AT672" s="4">
        <v>14.285714285714301</v>
      </c>
      <c r="AU672" s="4">
        <v>6.5934065934065904</v>
      </c>
      <c r="AV672" s="4">
        <v>9.8901098901098905</v>
      </c>
      <c r="AW672" s="4">
        <v>7.6923076923076898</v>
      </c>
      <c r="AX672" s="4">
        <v>2.1978021978022002</v>
      </c>
      <c r="AY672" s="4">
        <v>6.5934065934065904</v>
      </c>
      <c r="AZ672" s="4">
        <v>9.8901098901098905</v>
      </c>
      <c r="BA672" s="4">
        <v>10.989010989011</v>
      </c>
      <c r="BB672" s="38">
        <v>91</v>
      </c>
    </row>
    <row r="673" spans="1:54" x14ac:dyDescent="0.3">
      <c r="A673" s="31" t="s">
        <v>34</v>
      </c>
      <c r="B673" s="5" t="s">
        <v>9</v>
      </c>
      <c r="C673" s="5" t="s">
        <v>7</v>
      </c>
      <c r="D673" s="9">
        <v>129.41818181818201</v>
      </c>
      <c r="E673" s="8">
        <v>38.598269826074201</v>
      </c>
      <c r="F673" s="8">
        <v>3.0303030303030298</v>
      </c>
      <c r="G673" s="3">
        <v>0</v>
      </c>
      <c r="H673" s="4">
        <v>3.0303030303030298</v>
      </c>
      <c r="I673" s="4">
        <v>1.51515151515152</v>
      </c>
      <c r="J673" s="4">
        <v>0</v>
      </c>
      <c r="K673" s="4">
        <v>0</v>
      </c>
      <c r="L673" s="4">
        <v>1.51515151515152</v>
      </c>
      <c r="M673" s="4">
        <v>0</v>
      </c>
      <c r="N673" s="4">
        <v>1.51515151515152</v>
      </c>
      <c r="O673" s="4">
        <v>0</v>
      </c>
      <c r="P673" s="4">
        <v>0</v>
      </c>
      <c r="Q673" s="4">
        <v>0</v>
      </c>
      <c r="R673" s="4">
        <v>1.51515151515152</v>
      </c>
      <c r="S673" s="4">
        <v>0</v>
      </c>
      <c r="T673" s="4">
        <v>0</v>
      </c>
      <c r="U673" s="4">
        <v>0</v>
      </c>
      <c r="V673" s="4">
        <v>0</v>
      </c>
      <c r="W673" s="4">
        <v>1.51515151515152</v>
      </c>
      <c r="X673" s="4">
        <v>1.51515151515152</v>
      </c>
      <c r="Y673" s="4">
        <v>3.0303030303030298</v>
      </c>
      <c r="Z673" s="4">
        <v>1.51515151515152</v>
      </c>
      <c r="AA673" s="4">
        <v>0</v>
      </c>
      <c r="AB673" s="4">
        <v>0</v>
      </c>
      <c r="AC673" s="4">
        <v>0</v>
      </c>
      <c r="AD673" s="4">
        <v>1.51515151515152</v>
      </c>
      <c r="AE673" s="4">
        <v>0</v>
      </c>
      <c r="AF673" s="4">
        <v>0</v>
      </c>
      <c r="AG673" s="4">
        <v>6.0606060606060597</v>
      </c>
      <c r="AH673" s="4">
        <v>7.5757575757575797</v>
      </c>
      <c r="AI673" s="4">
        <v>1.51515151515152</v>
      </c>
      <c r="AJ673" s="4">
        <v>6.0606060606060597</v>
      </c>
      <c r="AK673" s="4">
        <v>9.0909090909090899</v>
      </c>
      <c r="AL673" s="4">
        <v>0</v>
      </c>
      <c r="AM673" s="4">
        <v>9.0909090909090899</v>
      </c>
      <c r="AN673" s="4">
        <v>6.0606060606060597</v>
      </c>
      <c r="AO673" s="4">
        <v>3.0303030303030298</v>
      </c>
      <c r="AP673" s="4">
        <v>4.5454545454545503</v>
      </c>
      <c r="AQ673" s="4">
        <v>0</v>
      </c>
      <c r="AR673" s="4">
        <v>3.0303030303030298</v>
      </c>
      <c r="AS673" s="4">
        <v>4.5454545454545503</v>
      </c>
      <c r="AT673" s="4">
        <v>10.6060606060606</v>
      </c>
      <c r="AU673" s="4">
        <v>1.51515151515152</v>
      </c>
      <c r="AV673" s="4">
        <v>9.0909090909090899</v>
      </c>
      <c r="AW673" s="4">
        <v>3.0303030303030298</v>
      </c>
      <c r="AX673" s="4">
        <v>1.51515151515152</v>
      </c>
      <c r="AY673" s="4">
        <v>7.5757575757575797</v>
      </c>
      <c r="AZ673" s="4">
        <v>6.0606060606060597</v>
      </c>
      <c r="BA673" s="4">
        <v>3.0303030303030298</v>
      </c>
      <c r="BB673" s="38">
        <v>66</v>
      </c>
    </row>
    <row r="674" spans="1:54" x14ac:dyDescent="0.3">
      <c r="A674" s="31" t="s">
        <v>35</v>
      </c>
      <c r="B674" s="5" t="s">
        <v>168</v>
      </c>
      <c r="C674" s="5" t="s">
        <v>168</v>
      </c>
      <c r="D674" s="9">
        <v>64.619957511237303</v>
      </c>
      <c r="E674" s="8">
        <v>66.499583886104105</v>
      </c>
      <c r="F674" s="8">
        <v>24.082385017532602</v>
      </c>
      <c r="G674" s="3">
        <v>2.8463874651330898</v>
      </c>
      <c r="H674" s="4">
        <v>5.9326552665505696</v>
      </c>
      <c r="I674" s="4">
        <v>11.9560995731822</v>
      </c>
      <c r="J674" s="4">
        <v>2.6346925619155699</v>
      </c>
      <c r="K674" s="4">
        <v>3.6499111578069998</v>
      </c>
      <c r="L674" s="4">
        <v>4.1532047037613804</v>
      </c>
      <c r="M674" s="4">
        <v>4.6067073884766003</v>
      </c>
      <c r="N674" s="4">
        <v>7.0864058755305903</v>
      </c>
      <c r="O674" s="4">
        <v>12.0205483967263</v>
      </c>
      <c r="P674" s="4">
        <v>12.065518880590499</v>
      </c>
      <c r="Q674" s="4">
        <v>3.54257782613917</v>
      </c>
      <c r="R674" s="4">
        <v>10.0039227322812</v>
      </c>
      <c r="S674" s="4">
        <v>6.3819449809343096</v>
      </c>
      <c r="T674" s="4">
        <v>4.0945319996874003</v>
      </c>
      <c r="U674" s="4">
        <v>13.7823975846787</v>
      </c>
      <c r="V674" s="4">
        <v>6.5803306616120798</v>
      </c>
      <c r="W674" s="4">
        <v>7.5245058108037703</v>
      </c>
      <c r="X674" s="4">
        <v>2.4898294943376902</v>
      </c>
      <c r="Y674" s="4">
        <v>9.5586216490934</v>
      </c>
      <c r="Z674" s="4">
        <v>15.501629028291401</v>
      </c>
      <c r="AA674" s="4">
        <v>12.289323210745099</v>
      </c>
      <c r="AB674" s="4">
        <v>2.0071103571384099</v>
      </c>
      <c r="AC674" s="4">
        <v>17.219941854291498</v>
      </c>
      <c r="AD674" s="4">
        <v>5.2232453415807001</v>
      </c>
      <c r="AE674" s="4">
        <v>3.3305275830139101</v>
      </c>
      <c r="AF674" s="4">
        <v>10.6523876531471</v>
      </c>
      <c r="AG674" s="4">
        <v>15.4885008296559</v>
      </c>
      <c r="AH674" s="4">
        <v>22.584432501059499</v>
      </c>
      <c r="AI674" s="4">
        <v>9.4633192138912694</v>
      </c>
      <c r="AJ674" s="4">
        <v>22.793327087391202</v>
      </c>
      <c r="AK674" s="4">
        <v>33.817516584909598</v>
      </c>
      <c r="AL674" s="4">
        <v>19.0951093460123</v>
      </c>
      <c r="AM674" s="4">
        <v>23.801761103613298</v>
      </c>
      <c r="AN674" s="4">
        <v>37.031365051450301</v>
      </c>
      <c r="AO674" s="4">
        <v>27.9123830578195</v>
      </c>
      <c r="AP674" s="4">
        <v>28.8036374622639</v>
      </c>
      <c r="AQ674" s="4">
        <v>6.1712737095978998</v>
      </c>
      <c r="AR674" s="4">
        <v>25.341053730149099</v>
      </c>
      <c r="AS674" s="4">
        <v>14.1982523306215</v>
      </c>
      <c r="AT674" s="4">
        <v>26.100751356247098</v>
      </c>
      <c r="AU674" s="4">
        <v>13.797598364232</v>
      </c>
      <c r="AV674" s="4">
        <v>20.0559634120754</v>
      </c>
      <c r="AW674" s="4">
        <v>23.187283493778601</v>
      </c>
      <c r="AX674" s="4">
        <v>13.4244228709777</v>
      </c>
      <c r="AY674" s="4">
        <v>14.419495847607701</v>
      </c>
      <c r="AZ674" s="4">
        <v>21.187575315770601</v>
      </c>
      <c r="BA674" s="4">
        <v>30.6039581002677</v>
      </c>
      <c r="BB674" s="38">
        <v>15532</v>
      </c>
    </row>
    <row r="675" spans="1:54" x14ac:dyDescent="0.3">
      <c r="A675" s="31" t="s">
        <v>35</v>
      </c>
      <c r="B675" s="5" t="s">
        <v>168</v>
      </c>
      <c r="C675" s="5" t="s">
        <v>1</v>
      </c>
      <c r="D675" s="9">
        <v>24.439138876583598</v>
      </c>
      <c r="E675" s="8">
        <v>65.2636633542879</v>
      </c>
      <c r="F675" s="8">
        <v>47.971095560238503</v>
      </c>
      <c r="G675" s="3">
        <v>4.5671074158184197</v>
      </c>
      <c r="H675" s="4">
        <v>9.2193425958902804</v>
      </c>
      <c r="I675" s="4">
        <v>24.597521268264</v>
      </c>
      <c r="J675" s="4">
        <v>5.1220527376135196</v>
      </c>
      <c r="K675" s="4">
        <v>5.80483651071129</v>
      </c>
      <c r="L675" s="4">
        <v>6.8037968119114796</v>
      </c>
      <c r="M675" s="4">
        <v>9.5564340527497293</v>
      </c>
      <c r="N675" s="4">
        <v>16.296605248854899</v>
      </c>
      <c r="O675" s="4">
        <v>23.0823195124735</v>
      </c>
      <c r="P675" s="4">
        <v>26.9030175393879</v>
      </c>
      <c r="Q675" s="4">
        <v>8.3278930369258095</v>
      </c>
      <c r="R675" s="4">
        <v>20.009498923688501</v>
      </c>
      <c r="S675" s="4">
        <v>16.078457774074199</v>
      </c>
      <c r="T675" s="4">
        <v>7.7213425588575602</v>
      </c>
      <c r="U675" s="4">
        <v>22.852445188004801</v>
      </c>
      <c r="V675" s="4">
        <v>18.588906621065501</v>
      </c>
      <c r="W675" s="4">
        <v>17.777990786819998</v>
      </c>
      <c r="X675" s="4">
        <v>4.8531809360948204</v>
      </c>
      <c r="Y675" s="4">
        <v>17.8155202146447</v>
      </c>
      <c r="Z675" s="4">
        <v>33.697919882075503</v>
      </c>
      <c r="AA675" s="4">
        <v>29.715567186033098</v>
      </c>
      <c r="AB675" s="4">
        <v>3.9267407199248399</v>
      </c>
      <c r="AC675" s="4">
        <v>27.551985094660299</v>
      </c>
      <c r="AD675" s="4">
        <v>13.1380696761263</v>
      </c>
      <c r="AE675" s="4">
        <v>7.6104122164675596</v>
      </c>
      <c r="AF675" s="4">
        <v>18.2294321862238</v>
      </c>
      <c r="AG675" s="4">
        <v>26.630726137714898</v>
      </c>
      <c r="AH675" s="4">
        <v>31.505115612411799</v>
      </c>
      <c r="AI675" s="4">
        <v>15.6900547707867</v>
      </c>
      <c r="AJ675" s="4">
        <v>34.295282281074797</v>
      </c>
      <c r="AK675" s="4">
        <v>53.828124446913002</v>
      </c>
      <c r="AL675" s="4">
        <v>35.1107921548547</v>
      </c>
      <c r="AM675" s="4">
        <v>35.255832324915097</v>
      </c>
      <c r="AN675" s="4">
        <v>54.0491043021579</v>
      </c>
      <c r="AO675" s="4">
        <v>46.968128439193897</v>
      </c>
      <c r="AP675" s="4">
        <v>49.482290496184497</v>
      </c>
      <c r="AQ675" s="4">
        <v>10.384551605753</v>
      </c>
      <c r="AR675" s="4">
        <v>44.325834321055602</v>
      </c>
      <c r="AS675" s="4">
        <v>19.031747161090401</v>
      </c>
      <c r="AT675" s="4">
        <v>19.932678408968901</v>
      </c>
      <c r="AU675" s="4">
        <v>24.329236686435401</v>
      </c>
      <c r="AV675" s="4">
        <v>21.6150097029569</v>
      </c>
      <c r="AW675" s="4">
        <v>42.312180049122702</v>
      </c>
      <c r="AX675" s="4">
        <v>27.645420108447599</v>
      </c>
      <c r="AY675" s="4">
        <v>17.670773654429301</v>
      </c>
      <c r="AZ675" s="4">
        <v>29.382776158863098</v>
      </c>
      <c r="BA675" s="4">
        <v>50.746115779058997</v>
      </c>
      <c r="BB675" s="38">
        <v>1723</v>
      </c>
    </row>
    <row r="676" spans="1:54" x14ac:dyDescent="0.3">
      <c r="A676" s="31" t="s">
        <v>35</v>
      </c>
      <c r="B676" s="5" t="s">
        <v>168</v>
      </c>
      <c r="C676" s="5" t="s">
        <v>2</v>
      </c>
      <c r="D676" s="9">
        <v>38.244676513346398</v>
      </c>
      <c r="E676" s="8">
        <v>63.630207097360902</v>
      </c>
      <c r="F676" s="8">
        <v>35.314727207335501</v>
      </c>
      <c r="G676" s="3">
        <v>3.8110669897109699</v>
      </c>
      <c r="H676" s="4">
        <v>9.2479708320071108</v>
      </c>
      <c r="I676" s="4">
        <v>21.747615369184601</v>
      </c>
      <c r="J676" s="4">
        <v>4.6239854160035501</v>
      </c>
      <c r="K676" s="4">
        <v>5.6909977245641796</v>
      </c>
      <c r="L676" s="4">
        <v>6.0467064101187997</v>
      </c>
      <c r="M676" s="4">
        <v>9.85765965172655</v>
      </c>
      <c r="N676" s="4">
        <v>11.331358669639901</v>
      </c>
      <c r="O676" s="4">
        <v>17.2252447564676</v>
      </c>
      <c r="P676" s="4">
        <v>20.2740300993744</v>
      </c>
      <c r="Q676" s="4">
        <v>5.3863808109108904</v>
      </c>
      <c r="R676" s="4">
        <v>17.072879425589299</v>
      </c>
      <c r="S676" s="4">
        <v>11.381881701025099</v>
      </c>
      <c r="T676" s="4">
        <v>5.9957283863206801</v>
      </c>
      <c r="U676" s="4">
        <v>19.8679121305378</v>
      </c>
      <c r="V676" s="4">
        <v>11.839546434176</v>
      </c>
      <c r="W676" s="4">
        <v>13.1606526250046</v>
      </c>
      <c r="X676" s="4">
        <v>4.0650471238757904</v>
      </c>
      <c r="Y676" s="4">
        <v>16.412553826381401</v>
      </c>
      <c r="Z676" s="4">
        <v>24.491328806025201</v>
      </c>
      <c r="AA676" s="4">
        <v>19.816592862429999</v>
      </c>
      <c r="AB676" s="4">
        <v>2.9979210672119501</v>
      </c>
      <c r="AC676" s="4">
        <v>23.475180773159501</v>
      </c>
      <c r="AD676" s="4">
        <v>8.0282519482585801</v>
      </c>
      <c r="AE676" s="4">
        <v>5.5892691731743902</v>
      </c>
      <c r="AF676" s="4">
        <v>17.987185158961999</v>
      </c>
      <c r="AG676" s="4">
        <v>21.442998455531299</v>
      </c>
      <c r="AH676" s="4">
        <v>32.9782692203636</v>
      </c>
      <c r="AI676" s="4">
        <v>11.6872948514009</v>
      </c>
      <c r="AJ676" s="4">
        <v>35.264204175950297</v>
      </c>
      <c r="AK676" s="4">
        <v>51.321618057293101</v>
      </c>
      <c r="AL676" s="4">
        <v>29.013585670638999</v>
      </c>
      <c r="AM676" s="4">
        <v>30.9448356736</v>
      </c>
      <c r="AN676" s="4">
        <v>50.303991299085602</v>
      </c>
      <c r="AO676" s="4">
        <v>38.261897746955803</v>
      </c>
      <c r="AP676" s="4">
        <v>45.223023638550501</v>
      </c>
      <c r="AQ676" s="4">
        <v>6.9104891121062701</v>
      </c>
      <c r="AR676" s="4">
        <v>39.024065645656698</v>
      </c>
      <c r="AS676" s="4">
        <v>18.190756009844801</v>
      </c>
      <c r="AT676" s="4">
        <v>27.895709086383501</v>
      </c>
      <c r="AU676" s="4">
        <v>21.748070361597399</v>
      </c>
      <c r="AV676" s="4">
        <v>22.509897015988699</v>
      </c>
      <c r="AW676" s="4">
        <v>34.959473514193697</v>
      </c>
      <c r="AX676" s="4">
        <v>18.953265152855401</v>
      </c>
      <c r="AY676" s="4">
        <v>17.326859559754102</v>
      </c>
      <c r="AZ676" s="4">
        <v>27.2352697390724</v>
      </c>
      <c r="BA676" s="4">
        <v>48.119898642991998</v>
      </c>
      <c r="BB676" s="38">
        <v>704</v>
      </c>
    </row>
    <row r="677" spans="1:54" x14ac:dyDescent="0.3">
      <c r="A677" s="31" t="s">
        <v>35</v>
      </c>
      <c r="B677" s="5" t="s">
        <v>168</v>
      </c>
      <c r="C677" s="5" t="s">
        <v>3</v>
      </c>
      <c r="D677" s="9">
        <v>47.5596774002424</v>
      </c>
      <c r="E677" s="8">
        <v>64.541860779744397</v>
      </c>
      <c r="F677" s="8">
        <v>32.055255151010897</v>
      </c>
      <c r="G677" s="3">
        <v>2.9786141906114101</v>
      </c>
      <c r="H677" s="4">
        <v>5.89637796759511</v>
      </c>
      <c r="I677" s="4">
        <v>15.0249905898478</v>
      </c>
      <c r="J677" s="4">
        <v>2.61775907190761</v>
      </c>
      <c r="K677" s="4">
        <v>4.6529606294972803</v>
      </c>
      <c r="L677" s="4">
        <v>4.9828929208478296</v>
      </c>
      <c r="M677" s="4">
        <v>5.1819008164864098</v>
      </c>
      <c r="N677" s="4">
        <v>7.2861811150815203</v>
      </c>
      <c r="O677" s="4">
        <v>18.709853604190201</v>
      </c>
      <c r="P677" s="4">
        <v>17.559204748152201</v>
      </c>
      <c r="Q677" s="4">
        <v>4.2003322698124999</v>
      </c>
      <c r="R677" s="4">
        <v>14.087815802046199</v>
      </c>
      <c r="S677" s="4">
        <v>8.2996677301874993</v>
      </c>
      <c r="T677" s="4">
        <v>5.6891417445787997</v>
      </c>
      <c r="U677" s="4">
        <v>21.076977935287999</v>
      </c>
      <c r="V677" s="4">
        <v>7.0325606510353298</v>
      </c>
      <c r="W677" s="4">
        <v>9.4750015683586994</v>
      </c>
      <c r="X677" s="4">
        <v>3.2167732409809799</v>
      </c>
      <c r="Y677" s="4">
        <v>14.5486724891087</v>
      </c>
      <c r="Z677" s="4">
        <v>21.482226812864099</v>
      </c>
      <c r="AA677" s="4">
        <v>15.938475636595101</v>
      </c>
      <c r="AB677" s="4">
        <v>3.0559212589945699</v>
      </c>
      <c r="AC677" s="4">
        <v>23.8009764207745</v>
      </c>
      <c r="AD677" s="4">
        <v>5.7664488129619604</v>
      </c>
      <c r="AE677" s="4">
        <v>4.0230236330706504</v>
      </c>
      <c r="AF677" s="4">
        <v>15.838474068236399</v>
      </c>
      <c r="AG677" s="4">
        <v>19.2263181007391</v>
      </c>
      <c r="AH677" s="4">
        <v>31.028297604385902</v>
      </c>
      <c r="AI677" s="4">
        <v>11.310199989231</v>
      </c>
      <c r="AJ677" s="4">
        <v>31.456240981937501</v>
      </c>
      <c r="AK677" s="4">
        <v>42.767436212247297</v>
      </c>
      <c r="AL677" s="4">
        <v>24.783540208527199</v>
      </c>
      <c r="AM677" s="4">
        <v>26.9105150070978</v>
      </c>
      <c r="AN677" s="4">
        <v>46.444070899212001</v>
      </c>
      <c r="AO677" s="4">
        <v>34.0585386401685</v>
      </c>
      <c r="AP677" s="4">
        <v>39.847681953105997</v>
      </c>
      <c r="AQ677" s="4">
        <v>5.91183938127174</v>
      </c>
      <c r="AR677" s="4">
        <v>33.597681953105997</v>
      </c>
      <c r="AS677" s="4">
        <v>16.944729165402201</v>
      </c>
      <c r="AT677" s="4">
        <v>31.4170898272065</v>
      </c>
      <c r="AU677" s="4">
        <v>17.590127575505399</v>
      </c>
      <c r="AV677" s="4">
        <v>24.170059866856</v>
      </c>
      <c r="AW677" s="4">
        <v>28.800325996377701</v>
      </c>
      <c r="AX677" s="4">
        <v>14.718748039551601</v>
      </c>
      <c r="AY677" s="4">
        <v>16.383870909980999</v>
      </c>
      <c r="AZ677" s="4">
        <v>27.1187464711929</v>
      </c>
      <c r="BA677" s="4">
        <v>39.434204748152197</v>
      </c>
      <c r="BB677" s="38">
        <v>1059</v>
      </c>
    </row>
    <row r="678" spans="1:54" x14ac:dyDescent="0.3">
      <c r="A678" s="31" t="s">
        <v>35</v>
      </c>
      <c r="B678" s="5" t="s">
        <v>168</v>
      </c>
      <c r="C678" s="5" t="s">
        <v>4</v>
      </c>
      <c r="D678" s="9">
        <v>63.414164572628401</v>
      </c>
      <c r="E678" s="8">
        <v>66.050997441860204</v>
      </c>
      <c r="F678" s="8">
        <v>24.271315744470598</v>
      </c>
      <c r="G678" s="3">
        <v>3.1233266024275399</v>
      </c>
      <c r="H678" s="4">
        <v>7.9249938127025699</v>
      </c>
      <c r="I678" s="4">
        <v>11.4971800675588</v>
      </c>
      <c r="J678" s="4">
        <v>2.3425650676928802</v>
      </c>
      <c r="K678" s="4">
        <v>3.7582064459339102</v>
      </c>
      <c r="L678" s="4">
        <v>5.0973090173906499</v>
      </c>
      <c r="M678" s="4">
        <v>3.91876044533169</v>
      </c>
      <c r="N678" s="4">
        <v>6.7319131642185601</v>
      </c>
      <c r="O678" s="4">
        <v>12.434897640520999</v>
      </c>
      <c r="P678" s="4">
        <v>10.5958628015313</v>
      </c>
      <c r="Q678" s="4">
        <v>3.4552284847335502</v>
      </c>
      <c r="R678" s="4">
        <v>9.3955862307069999</v>
      </c>
      <c r="S678" s="4">
        <v>4.9842296719270696</v>
      </c>
      <c r="T678" s="4">
        <v>3.8968922148219001</v>
      </c>
      <c r="U678" s="4">
        <v>15.036283513161299</v>
      </c>
      <c r="V678" s="4">
        <v>5.2833292084683796</v>
      </c>
      <c r="W678" s="4">
        <v>7.7680377744749398</v>
      </c>
      <c r="X678" s="4">
        <v>2.4993808741760599</v>
      </c>
      <c r="Y678" s="4">
        <v>8.7824343859659706</v>
      </c>
      <c r="Z678" s="4">
        <v>15.930404856848501</v>
      </c>
      <c r="AA678" s="4">
        <v>12.679326600787901</v>
      </c>
      <c r="AB678" s="4">
        <v>1.8754351459245799</v>
      </c>
      <c r="AC678" s="4">
        <v>19.6409964171038</v>
      </c>
      <c r="AD678" s="4">
        <v>4.96222120967282</v>
      </c>
      <c r="AE678" s="4">
        <v>3.54657983143179</v>
      </c>
      <c r="AF678" s="4">
        <v>10.063268419978099</v>
      </c>
      <c r="AG678" s="4">
        <v>16.134695317265901</v>
      </c>
      <c r="AH678" s="4">
        <v>24.9351195090826</v>
      </c>
      <c r="AI678" s="4">
        <v>8.3955814638965691</v>
      </c>
      <c r="AJ678" s="4">
        <v>23.825913821467601</v>
      </c>
      <c r="AK678" s="4">
        <v>33.911050471955498</v>
      </c>
      <c r="AL678" s="4">
        <v>19.805288609416099</v>
      </c>
      <c r="AM678" s="4">
        <v>26.7233621964569</v>
      </c>
      <c r="AN678" s="4">
        <v>38.293342877885301</v>
      </c>
      <c r="AO678" s="4">
        <v>29.736926951102099</v>
      </c>
      <c r="AP678" s="4">
        <v>28.879766841327601</v>
      </c>
      <c r="AQ678" s="4">
        <v>6.6916344326246699</v>
      </c>
      <c r="AR678" s="4">
        <v>23.767645284023001</v>
      </c>
      <c r="AS678" s="4">
        <v>13.996560941734799</v>
      </c>
      <c r="AT678" s="4">
        <v>29.397969378200202</v>
      </c>
      <c r="AU678" s="4">
        <v>14.3976654767404</v>
      </c>
      <c r="AV678" s="4">
        <v>21.571102139302798</v>
      </c>
      <c r="AW678" s="4">
        <v>22.027157714071802</v>
      </c>
      <c r="AX678" s="4">
        <v>13.7410576344686</v>
      </c>
      <c r="AY678" s="4">
        <v>12.6098434845994</v>
      </c>
      <c r="AZ678" s="4">
        <v>22.4761575982449</v>
      </c>
      <c r="BA678" s="4">
        <v>28.1716656887182</v>
      </c>
      <c r="BB678" s="38">
        <v>1806</v>
      </c>
    </row>
    <row r="679" spans="1:54" x14ac:dyDescent="0.3">
      <c r="A679" s="31" t="s">
        <v>35</v>
      </c>
      <c r="B679" s="5" t="s">
        <v>168</v>
      </c>
      <c r="C679" s="5" t="s">
        <v>5</v>
      </c>
      <c r="D679" s="9">
        <v>81.631908584697499</v>
      </c>
      <c r="E679" s="8">
        <v>62.449742241864797</v>
      </c>
      <c r="F679" s="8">
        <v>16.0512450998771</v>
      </c>
      <c r="G679" s="3">
        <v>2.3852390164808801</v>
      </c>
      <c r="H679" s="4">
        <v>3.7781247395302402</v>
      </c>
      <c r="I679" s="4">
        <v>7.0506646425476696</v>
      </c>
      <c r="J679" s="4">
        <v>1.6604812217065901</v>
      </c>
      <c r="K679" s="4">
        <v>2.9515573825446699</v>
      </c>
      <c r="L679" s="4">
        <v>3.3670029574932601</v>
      </c>
      <c r="M679" s="4">
        <v>2.3123949265631101</v>
      </c>
      <c r="N679" s="4">
        <v>5.0188365933766299</v>
      </c>
      <c r="O679" s="4">
        <v>7.4319601339231101</v>
      </c>
      <c r="P679" s="4">
        <v>6.9073584890277901</v>
      </c>
      <c r="Q679" s="4">
        <v>2.2804067394457701</v>
      </c>
      <c r="R679" s="4">
        <v>6.4117223164259798</v>
      </c>
      <c r="S679" s="4">
        <v>3.2684362399656899</v>
      </c>
      <c r="T679" s="4">
        <v>2.54151654873559</v>
      </c>
      <c r="U679" s="4">
        <v>9.0677996762478106</v>
      </c>
      <c r="V679" s="4">
        <v>3.7117663389798801</v>
      </c>
      <c r="W679" s="4">
        <v>3.75240211192044</v>
      </c>
      <c r="X679" s="4">
        <v>1.7931980228073101</v>
      </c>
      <c r="Y679" s="4">
        <v>5.4995596206476698</v>
      </c>
      <c r="Z679" s="4">
        <v>9.1458283774452305</v>
      </c>
      <c r="AA679" s="4">
        <v>6.1834615126215402</v>
      </c>
      <c r="AB679" s="4">
        <v>1.34144046782976</v>
      </c>
      <c r="AC679" s="4">
        <v>12.5407158590041</v>
      </c>
      <c r="AD679" s="4">
        <v>3.2321242599367399</v>
      </c>
      <c r="AE679" s="4">
        <v>1.47523821715838</v>
      </c>
      <c r="AF679" s="4">
        <v>6.6739130739437096</v>
      </c>
      <c r="AG679" s="4">
        <v>12.133697740018899</v>
      </c>
      <c r="AH679" s="4">
        <v>17.239650880135802</v>
      </c>
      <c r="AI679" s="4">
        <v>7.8679437252018403</v>
      </c>
      <c r="AJ679" s="4">
        <v>16.019256912759701</v>
      </c>
      <c r="AK679" s="4">
        <v>24.121286741553799</v>
      </c>
      <c r="AL679" s="4">
        <v>12.5342301696367</v>
      </c>
      <c r="AM679" s="4">
        <v>19.920149789479701</v>
      </c>
      <c r="AN679" s="4">
        <v>27.378693369380699</v>
      </c>
      <c r="AO679" s="4">
        <v>20.822583951206902</v>
      </c>
      <c r="AP679" s="4">
        <v>18.117223232621299</v>
      </c>
      <c r="AQ679" s="4">
        <v>5.00500439627376</v>
      </c>
      <c r="AR679" s="4">
        <v>16.6776563069837</v>
      </c>
      <c r="AS679" s="4">
        <v>11.6992353566877</v>
      </c>
      <c r="AT679" s="4">
        <v>25.743073956915801</v>
      </c>
      <c r="AU679" s="4">
        <v>8.5957242347999792</v>
      </c>
      <c r="AV679" s="4">
        <v>18.2953398592939</v>
      </c>
      <c r="AW679" s="4">
        <v>15.981643854643</v>
      </c>
      <c r="AX679" s="4">
        <v>9.7069621322293695</v>
      </c>
      <c r="AY679" s="4">
        <v>12.3169989779711</v>
      </c>
      <c r="AZ679" s="4">
        <v>17.676275159922799</v>
      </c>
      <c r="BA679" s="4">
        <v>21.236087759559499</v>
      </c>
      <c r="BB679" s="38">
        <v>3350</v>
      </c>
    </row>
    <row r="680" spans="1:54" x14ac:dyDescent="0.3">
      <c r="A680" s="31" t="s">
        <v>35</v>
      </c>
      <c r="B680" s="5" t="s">
        <v>168</v>
      </c>
      <c r="C680" s="5" t="s">
        <v>6</v>
      </c>
      <c r="D680" s="9">
        <v>94.487679025729307</v>
      </c>
      <c r="E680" s="8">
        <v>54.6981486563188</v>
      </c>
      <c r="F680" s="8">
        <v>9.1450962769573003</v>
      </c>
      <c r="G680" s="3">
        <v>1.3647678162696399</v>
      </c>
      <c r="H680" s="4">
        <v>2.99873333968613</v>
      </c>
      <c r="I680" s="4">
        <v>3.6904325555117401</v>
      </c>
      <c r="J680" s="4">
        <v>1.1823147606984801</v>
      </c>
      <c r="K680" s="4">
        <v>1.51792295264776</v>
      </c>
      <c r="L680" s="4">
        <v>1.29480156353006</v>
      </c>
      <c r="M680" s="4">
        <v>1.10082942845162</v>
      </c>
      <c r="N680" s="4">
        <v>2.5506383449052699</v>
      </c>
      <c r="O680" s="4">
        <v>3.5186468037520302</v>
      </c>
      <c r="P680" s="4">
        <v>2.80831697254483</v>
      </c>
      <c r="Q680" s="4">
        <v>1.12216403607451</v>
      </c>
      <c r="R680" s="4">
        <v>2.3531104418896698</v>
      </c>
      <c r="S680" s="4">
        <v>1.57822234242551</v>
      </c>
      <c r="T680" s="4">
        <v>1.6481885951650901</v>
      </c>
      <c r="U680" s="4">
        <v>4.7904102082675104</v>
      </c>
      <c r="V680" s="4">
        <v>1.36917535990263</v>
      </c>
      <c r="W680" s="4">
        <v>1.60126050144009</v>
      </c>
      <c r="X680" s="4">
        <v>0.65714197730374502</v>
      </c>
      <c r="Y680" s="4">
        <v>3.0014373319274301</v>
      </c>
      <c r="Z680" s="4">
        <v>4.1703807965731601</v>
      </c>
      <c r="AA680" s="4">
        <v>3.1014046144021101</v>
      </c>
      <c r="AB680" s="4">
        <v>0.55617425397945297</v>
      </c>
      <c r="AC680" s="4">
        <v>8.2133486080240807</v>
      </c>
      <c r="AD680" s="4">
        <v>1.6287062040876601</v>
      </c>
      <c r="AE680" s="4">
        <v>0.84400257650789301</v>
      </c>
      <c r="AF680" s="4">
        <v>4.1358235580512899</v>
      </c>
      <c r="AG680" s="4">
        <v>7.4083108136710498</v>
      </c>
      <c r="AH680" s="4">
        <v>11.9535619146559</v>
      </c>
      <c r="AI680" s="4">
        <v>6.4768604750453997</v>
      </c>
      <c r="AJ680" s="4">
        <v>10.7536169794255</v>
      </c>
      <c r="AK680" s="4">
        <v>17.700610167416698</v>
      </c>
      <c r="AL680" s="4">
        <v>7.8219972350838196</v>
      </c>
      <c r="AM680" s="4">
        <v>13.9089125582731</v>
      </c>
      <c r="AN680" s="4">
        <v>23.192940899859899</v>
      </c>
      <c r="AO680" s="4">
        <v>15.463244965988199</v>
      </c>
      <c r="AP680" s="4">
        <v>11.9950820238983</v>
      </c>
      <c r="AQ680" s="4">
        <v>4.4388753931779501</v>
      </c>
      <c r="AR680" s="4">
        <v>12.425695509301001</v>
      </c>
      <c r="AS680" s="4">
        <v>9.67738059622633</v>
      </c>
      <c r="AT680" s="4">
        <v>22.058852004043601</v>
      </c>
      <c r="AU680" s="4">
        <v>6.4387474685863797</v>
      </c>
      <c r="AV680" s="4">
        <v>16.3128041921325</v>
      </c>
      <c r="AW680" s="4">
        <v>11.5285050788896</v>
      </c>
      <c r="AX680" s="4">
        <v>6.0640258293284601</v>
      </c>
      <c r="AY680" s="4">
        <v>11.688771751141999</v>
      </c>
      <c r="AZ680" s="4">
        <v>13.7318674871845</v>
      </c>
      <c r="BA680" s="4">
        <v>16.335693685993299</v>
      </c>
      <c r="BB680" s="38">
        <v>4245</v>
      </c>
    </row>
    <row r="681" spans="1:54" x14ac:dyDescent="0.3">
      <c r="A681" s="31" t="s">
        <v>35</v>
      </c>
      <c r="B681" s="5" t="s">
        <v>168</v>
      </c>
      <c r="C681" s="5" t="s">
        <v>7</v>
      </c>
      <c r="D681" s="9">
        <v>96.632494349365601</v>
      </c>
      <c r="E681" s="8">
        <v>52.7720671163463</v>
      </c>
      <c r="F681" s="8">
        <v>7.9515545851564902</v>
      </c>
      <c r="G681" s="3">
        <v>2.0141487645707601</v>
      </c>
      <c r="H681" s="4">
        <v>2.6680547067439</v>
      </c>
      <c r="I681" s="4">
        <v>2.27247866894119</v>
      </c>
      <c r="J681" s="4">
        <v>1.5418833618901699</v>
      </c>
      <c r="K681" s="4">
        <v>1.3320107788315101</v>
      </c>
      <c r="L681" s="4">
        <v>1.6185727267680601</v>
      </c>
      <c r="M681" s="4">
        <v>1.41273329279028</v>
      </c>
      <c r="N681" s="4">
        <v>2.4702518047572202</v>
      </c>
      <c r="O681" s="4">
        <v>3.2452415178685001</v>
      </c>
      <c r="P681" s="4">
        <v>2.27247866894119</v>
      </c>
      <c r="Q681" s="4">
        <v>1.0615516610478199</v>
      </c>
      <c r="R681" s="4">
        <v>2.30477362775882</v>
      </c>
      <c r="S681" s="4">
        <v>1.3885046321343899</v>
      </c>
      <c r="T681" s="4">
        <v>1.88093578021936</v>
      </c>
      <c r="U681" s="4">
        <v>4.3875156928750902</v>
      </c>
      <c r="V681" s="4">
        <v>1.22705960421686</v>
      </c>
      <c r="W681" s="4">
        <v>1.1261415786830899</v>
      </c>
      <c r="X681" s="4">
        <v>0.70636664639513802</v>
      </c>
      <c r="Y681" s="4">
        <v>1.9939830191663901</v>
      </c>
      <c r="Z681" s="4">
        <v>2.6640215576630299</v>
      </c>
      <c r="AA681" s="4">
        <v>2.0908381294486502</v>
      </c>
      <c r="AB681" s="4">
        <v>0.60544862086136297</v>
      </c>
      <c r="AC681" s="4">
        <v>5.80834504999775</v>
      </c>
      <c r="AD681" s="4">
        <v>1.67509634624158</v>
      </c>
      <c r="AE681" s="4">
        <v>1.15843653750072</v>
      </c>
      <c r="AF681" s="4">
        <v>2.4016585042117198</v>
      </c>
      <c r="AG681" s="4">
        <v>7.0717327621131201</v>
      </c>
      <c r="AH681" s="4">
        <v>7.7900797910683197</v>
      </c>
      <c r="AI681" s="4">
        <v>6.2602661102501296</v>
      </c>
      <c r="AJ681" s="4">
        <v>8.4076278591722993</v>
      </c>
      <c r="AK681" s="4">
        <v>15.7416939085661</v>
      </c>
      <c r="AL681" s="4">
        <v>7.1362333812364698</v>
      </c>
      <c r="AM681" s="4">
        <v>14.1110515007261</v>
      </c>
      <c r="AN681" s="4">
        <v>21.671182261843299</v>
      </c>
      <c r="AO681" s="4">
        <v>12.8032991487211</v>
      </c>
      <c r="AP681" s="4">
        <v>10.9465324968163</v>
      </c>
      <c r="AQ681" s="4">
        <v>4.9121822674364104</v>
      </c>
      <c r="AR681" s="4">
        <v>10.9020785584148</v>
      </c>
      <c r="AS681" s="4">
        <v>10.6276755900621</v>
      </c>
      <c r="AT681" s="4">
        <v>22.837566032823201</v>
      </c>
      <c r="AU681" s="4">
        <v>5.0453952517878102</v>
      </c>
      <c r="AV681" s="4">
        <v>15.055493007575301</v>
      </c>
      <c r="AW681" s="4">
        <v>10.381415366763701</v>
      </c>
      <c r="AX681" s="4">
        <v>6.1836362777135196</v>
      </c>
      <c r="AY681" s="4">
        <v>14.139224011950899</v>
      </c>
      <c r="AZ681" s="4">
        <v>10.882002111522301</v>
      </c>
      <c r="BA681" s="4">
        <v>13.497506815532301</v>
      </c>
      <c r="BB681" s="38">
        <v>2645</v>
      </c>
    </row>
    <row r="682" spans="1:54" x14ac:dyDescent="0.3">
      <c r="A682" s="31" t="s">
        <v>35</v>
      </c>
      <c r="B682" s="5" t="s">
        <v>8</v>
      </c>
      <c r="C682" s="5" t="s">
        <v>168</v>
      </c>
      <c r="D682" s="9">
        <v>61.167391836205702</v>
      </c>
      <c r="E682" s="8">
        <v>66.737550090700907</v>
      </c>
      <c r="F682" s="8">
        <v>25.8348451309163</v>
      </c>
      <c r="G682" s="3">
        <v>3.1622884363955901</v>
      </c>
      <c r="H682" s="4">
        <v>6.4823219210427503</v>
      </c>
      <c r="I682" s="4">
        <v>14.1391030682297</v>
      </c>
      <c r="J682" s="4">
        <v>3.08181096261508</v>
      </c>
      <c r="K682" s="4">
        <v>4.1004921858571199</v>
      </c>
      <c r="L682" s="4">
        <v>4.4119897367669596</v>
      </c>
      <c r="M682" s="4">
        <v>5.5879901841207396</v>
      </c>
      <c r="N682" s="4">
        <v>7.4084925428978696</v>
      </c>
      <c r="O682" s="4">
        <v>14.215232467085499</v>
      </c>
      <c r="P682" s="4">
        <v>13.2627658969643</v>
      </c>
      <c r="Q682" s="4">
        <v>2.49298863980479</v>
      </c>
      <c r="R682" s="4">
        <v>11.864385508922499</v>
      </c>
      <c r="S682" s="4">
        <v>7.4227729312503197</v>
      </c>
      <c r="T682" s="4">
        <v>4.8346925596458403</v>
      </c>
      <c r="U682" s="4">
        <v>13.8119513981356</v>
      </c>
      <c r="V682" s="4">
        <v>6.5020374303690804</v>
      </c>
      <c r="W682" s="4">
        <v>6.91858343841134</v>
      </c>
      <c r="X682" s="4">
        <v>2.6866551208692999</v>
      </c>
      <c r="Y682" s="4">
        <v>10.6944559940851</v>
      </c>
      <c r="Z682" s="4">
        <v>17.938026445242901</v>
      </c>
      <c r="AA682" s="4">
        <v>14.5503475099014</v>
      </c>
      <c r="AB682" s="4">
        <v>2.16099257366304</v>
      </c>
      <c r="AC682" s="4">
        <v>18.9190966206009</v>
      </c>
      <c r="AD682" s="4">
        <v>5.3061607366918597</v>
      </c>
      <c r="AE682" s="4">
        <v>3.87077613654996</v>
      </c>
      <c r="AF682" s="4">
        <v>13.251460740609801</v>
      </c>
      <c r="AG682" s="4">
        <v>16.230441237274899</v>
      </c>
      <c r="AH682" s="4">
        <v>20.584546503312399</v>
      </c>
      <c r="AI682" s="4">
        <v>8.4287621382219893</v>
      </c>
      <c r="AJ682" s="4">
        <v>23.148976489589</v>
      </c>
      <c r="AK682" s="4">
        <v>33.119547665948403</v>
      </c>
      <c r="AL682" s="4">
        <v>21.489302794023502</v>
      </c>
      <c r="AM682" s="4">
        <v>26.5447934346384</v>
      </c>
      <c r="AN682" s="4">
        <v>41.277605600868299</v>
      </c>
      <c r="AO682" s="4">
        <v>30.271595003074101</v>
      </c>
      <c r="AP682" s="4">
        <v>31.823008149926199</v>
      </c>
      <c r="AQ682" s="4">
        <v>6.3835683018934501</v>
      </c>
      <c r="AR682" s="4">
        <v>26.802037886811</v>
      </c>
      <c r="AS682" s="4">
        <v>16.277313503800102</v>
      </c>
      <c r="AT682" s="4">
        <v>29.416290813227</v>
      </c>
      <c r="AU682" s="4">
        <v>13.627938544078701</v>
      </c>
      <c r="AV682" s="4">
        <v>20.421318666251501</v>
      </c>
      <c r="AW682" s="4">
        <v>22.930346804515501</v>
      </c>
      <c r="AX682" s="4">
        <v>14.064535434149199</v>
      </c>
      <c r="AY682" s="4">
        <v>15.588855764528001</v>
      </c>
      <c r="AZ682" s="4">
        <v>23.2227906711583</v>
      </c>
      <c r="BA682" s="4">
        <v>31.329291393334401</v>
      </c>
      <c r="BB682" s="38">
        <v>10518</v>
      </c>
    </row>
    <row r="683" spans="1:54" x14ac:dyDescent="0.3">
      <c r="A683" s="31" t="s">
        <v>35</v>
      </c>
      <c r="B683" s="5" t="s">
        <v>8</v>
      </c>
      <c r="C683" s="5" t="s">
        <v>1</v>
      </c>
      <c r="D683" s="9">
        <v>7.1175289575289602</v>
      </c>
      <c r="E683" s="8">
        <v>59.761099426871297</v>
      </c>
      <c r="F683" s="8">
        <v>58.489096573208698</v>
      </c>
      <c r="G683" s="3">
        <v>5.1401869158878499</v>
      </c>
      <c r="H683" s="4">
        <v>12.1495327102804</v>
      </c>
      <c r="I683" s="4">
        <v>33.878504672897201</v>
      </c>
      <c r="J683" s="4">
        <v>5.29595015576324</v>
      </c>
      <c r="K683" s="4">
        <v>7.1651090342679096</v>
      </c>
      <c r="L683" s="4">
        <v>7.0093457943925204</v>
      </c>
      <c r="M683" s="4">
        <v>13.317757009345801</v>
      </c>
      <c r="N683" s="4">
        <v>17.2897196261682</v>
      </c>
      <c r="O683" s="4">
        <v>31.775700934579401</v>
      </c>
      <c r="P683" s="4">
        <v>32.009345794392502</v>
      </c>
      <c r="Q683" s="4">
        <v>6.4641744548286599</v>
      </c>
      <c r="R683" s="4">
        <v>25.5451713395639</v>
      </c>
      <c r="S683" s="4">
        <v>20.482866043613701</v>
      </c>
      <c r="T683" s="4">
        <v>9.1121495327102799</v>
      </c>
      <c r="U683" s="4">
        <v>26.947040498442401</v>
      </c>
      <c r="V683" s="4">
        <v>18.302180685358302</v>
      </c>
      <c r="W683" s="4">
        <v>16.900311526479801</v>
      </c>
      <c r="X683" s="4">
        <v>4.7507788161993796</v>
      </c>
      <c r="Y683" s="4">
        <v>23.5202492211838</v>
      </c>
      <c r="Z683" s="4">
        <v>41.6666666666667</v>
      </c>
      <c r="AA683" s="4">
        <v>37.227414330218103</v>
      </c>
      <c r="AB683" s="4">
        <v>5.29595015576324</v>
      </c>
      <c r="AC683" s="4">
        <v>31.386292834891002</v>
      </c>
      <c r="AD683" s="4">
        <v>13.5514018691589</v>
      </c>
      <c r="AE683" s="4">
        <v>8.6448598130841106</v>
      </c>
      <c r="AF683" s="4">
        <v>24.844236760124598</v>
      </c>
      <c r="AG683" s="4">
        <v>25.155763239875402</v>
      </c>
      <c r="AH683" s="4">
        <v>30.9190031152648</v>
      </c>
      <c r="AI683" s="4">
        <v>19.9376947040498</v>
      </c>
      <c r="AJ683" s="4">
        <v>43.847352024922102</v>
      </c>
      <c r="AK683" s="4">
        <v>58.489096573208698</v>
      </c>
      <c r="AL683" s="4">
        <v>42.8348909657321</v>
      </c>
      <c r="AM683" s="4">
        <v>43.613707165108998</v>
      </c>
      <c r="AN683" s="4">
        <v>65.965732087227394</v>
      </c>
      <c r="AO683" s="4">
        <v>56.697819314641698</v>
      </c>
      <c r="AP683" s="4">
        <v>58.644859813084103</v>
      </c>
      <c r="AQ683" s="4">
        <v>13.785046728972</v>
      </c>
      <c r="AR683" s="4">
        <v>55.218068535825502</v>
      </c>
      <c r="AS683" s="4">
        <v>26.713395638629301</v>
      </c>
      <c r="AT683" s="4">
        <v>25.389408099688499</v>
      </c>
      <c r="AU683" s="4">
        <v>28.971962616822399</v>
      </c>
      <c r="AV683" s="4">
        <v>22.741433021806898</v>
      </c>
      <c r="AW683" s="4">
        <v>45.560747663551403</v>
      </c>
      <c r="AX683" s="4">
        <v>34.968847352024902</v>
      </c>
      <c r="AY683" s="4">
        <v>20.5607476635514</v>
      </c>
      <c r="AZ683" s="4">
        <v>35.825545171339598</v>
      </c>
      <c r="BA683" s="4">
        <v>57.087227414330201</v>
      </c>
      <c r="BB683" s="38">
        <v>1295</v>
      </c>
    </row>
    <row r="684" spans="1:54" x14ac:dyDescent="0.3">
      <c r="A684" s="31" t="s">
        <v>35</v>
      </c>
      <c r="B684" s="5" t="s">
        <v>8</v>
      </c>
      <c r="C684" s="5" t="s">
        <v>2</v>
      </c>
      <c r="D684" s="9">
        <v>34.581065088757398</v>
      </c>
      <c r="E684" s="8">
        <v>62.766393827591102</v>
      </c>
      <c r="F684" s="8">
        <v>38.076152304609202</v>
      </c>
      <c r="G684" s="3">
        <v>3.0060120240481001</v>
      </c>
      <c r="H684" s="4">
        <v>9.2184368737474909</v>
      </c>
      <c r="I684" s="4">
        <v>24.8496993987976</v>
      </c>
      <c r="J684" s="4">
        <v>4.6092184368737499</v>
      </c>
      <c r="K684" s="4">
        <v>6.2124248496994001</v>
      </c>
      <c r="L684" s="4">
        <v>6.4128256513026098</v>
      </c>
      <c r="M684" s="4">
        <v>10.420841683366699</v>
      </c>
      <c r="N684" s="4">
        <v>10.821643286573099</v>
      </c>
      <c r="O684" s="4">
        <v>20.440881763527099</v>
      </c>
      <c r="P684" s="4">
        <v>23.4468937875751</v>
      </c>
      <c r="Q684" s="4">
        <v>3.6072144288577199</v>
      </c>
      <c r="R684" s="4">
        <v>19.639278557114199</v>
      </c>
      <c r="S684" s="4">
        <v>13.4268537074148</v>
      </c>
      <c r="T684" s="4">
        <v>7.8156312625250504</v>
      </c>
      <c r="U684" s="4">
        <v>19.639278557114199</v>
      </c>
      <c r="V684" s="4">
        <v>10.821643286573099</v>
      </c>
      <c r="W684" s="4">
        <v>12.4248496993988</v>
      </c>
      <c r="X684" s="4">
        <v>4.0080160320641296</v>
      </c>
      <c r="Y684" s="4">
        <v>16.8336673346693</v>
      </c>
      <c r="Z684" s="4">
        <v>29.258517034068099</v>
      </c>
      <c r="AA684" s="4">
        <v>24.048096192384801</v>
      </c>
      <c r="AB684" s="4">
        <v>3.4068136272545102</v>
      </c>
      <c r="AC684" s="4">
        <v>27.254509018036099</v>
      </c>
      <c r="AD684" s="4">
        <v>9.8196392785571103</v>
      </c>
      <c r="AE684" s="4">
        <v>7.0140280561122204</v>
      </c>
      <c r="AF684" s="4">
        <v>23.4468937875751</v>
      </c>
      <c r="AG684" s="4">
        <v>22.2444889779559</v>
      </c>
      <c r="AH684" s="4">
        <v>27.454909819639301</v>
      </c>
      <c r="AI684" s="4">
        <v>9.0180360721442892</v>
      </c>
      <c r="AJ684" s="4">
        <v>35.470941883767502</v>
      </c>
      <c r="AK684" s="4">
        <v>47.0941883767535</v>
      </c>
      <c r="AL684" s="4">
        <v>34.669338677354702</v>
      </c>
      <c r="AM684" s="4">
        <v>33.466933867735499</v>
      </c>
      <c r="AN684" s="4">
        <v>58.116232464929901</v>
      </c>
      <c r="AO684" s="4">
        <v>40.881763527054098</v>
      </c>
      <c r="AP684" s="4">
        <v>50.100200400801597</v>
      </c>
      <c r="AQ684" s="4">
        <v>7.6152304609218398</v>
      </c>
      <c r="AR684" s="4">
        <v>41.883767535070099</v>
      </c>
      <c r="AS684" s="4">
        <v>20.841683366733498</v>
      </c>
      <c r="AT684" s="4">
        <v>33.466933867735499</v>
      </c>
      <c r="AU684" s="4">
        <v>20.841683366733498</v>
      </c>
      <c r="AV684" s="4">
        <v>24.8496993987976</v>
      </c>
      <c r="AW684" s="4">
        <v>33.867735470941902</v>
      </c>
      <c r="AX684" s="4">
        <v>18.837675350701399</v>
      </c>
      <c r="AY684" s="4">
        <v>20.6412825651303</v>
      </c>
      <c r="AZ684" s="4">
        <v>31.663326653306601</v>
      </c>
      <c r="BA684" s="4">
        <v>48.296593186372696</v>
      </c>
      <c r="BB684" s="38">
        <v>507</v>
      </c>
    </row>
    <row r="685" spans="1:54" x14ac:dyDescent="0.3">
      <c r="A685" s="31" t="s">
        <v>35</v>
      </c>
      <c r="B685" s="5" t="s">
        <v>8</v>
      </c>
      <c r="C685" s="5" t="s">
        <v>3</v>
      </c>
      <c r="D685" s="9">
        <v>43.332384823848201</v>
      </c>
      <c r="E685" s="8">
        <v>65.408562296639005</v>
      </c>
      <c r="F685" s="8">
        <v>34.646739130434803</v>
      </c>
      <c r="G685" s="3">
        <v>4.3478260869565197</v>
      </c>
      <c r="H685" s="4">
        <v>7.0652173913043503</v>
      </c>
      <c r="I685" s="4">
        <v>18.070652173913</v>
      </c>
      <c r="J685" s="4">
        <v>3.9402173913043499</v>
      </c>
      <c r="K685" s="4">
        <v>4.6195652173913002</v>
      </c>
      <c r="L685" s="4">
        <v>5.5706521739130404</v>
      </c>
      <c r="M685" s="4">
        <v>7.4728260869565197</v>
      </c>
      <c r="N685" s="4">
        <v>8.2880434782608692</v>
      </c>
      <c r="O685" s="4">
        <v>23.505434782608699</v>
      </c>
      <c r="P685" s="4">
        <v>19.429347826087</v>
      </c>
      <c r="Q685" s="4">
        <v>3.125</v>
      </c>
      <c r="R685" s="4">
        <v>18.3423913043478</v>
      </c>
      <c r="S685" s="4">
        <v>9.375</v>
      </c>
      <c r="T685" s="4">
        <v>6.6576086956521703</v>
      </c>
      <c r="U685" s="4">
        <v>19.701086956521699</v>
      </c>
      <c r="V685" s="4">
        <v>8.6956521739130395</v>
      </c>
      <c r="W685" s="4">
        <v>8.9673913043478297</v>
      </c>
      <c r="X685" s="4">
        <v>4.2119565217391299</v>
      </c>
      <c r="Y685" s="4">
        <v>18.3423913043478</v>
      </c>
      <c r="Z685" s="4">
        <v>24.728260869565201</v>
      </c>
      <c r="AA685" s="4">
        <v>19.565217391304301</v>
      </c>
      <c r="AB685" s="4">
        <v>2.9891304347826102</v>
      </c>
      <c r="AC685" s="4">
        <v>27.173913043478301</v>
      </c>
      <c r="AD685" s="4">
        <v>5.2989130434782599</v>
      </c>
      <c r="AE685" s="4">
        <v>4.8913043478260896</v>
      </c>
      <c r="AF685" s="4">
        <v>19.972826086956498</v>
      </c>
      <c r="AG685" s="4">
        <v>18.478260869565201</v>
      </c>
      <c r="AH685" s="4">
        <v>28.396739130434799</v>
      </c>
      <c r="AI685" s="4">
        <v>10.461956521739101</v>
      </c>
      <c r="AJ685" s="4">
        <v>34.375</v>
      </c>
      <c r="AK685" s="4">
        <v>42.119565217391298</v>
      </c>
      <c r="AL685" s="4">
        <v>28.804347826087</v>
      </c>
      <c r="AM685" s="4">
        <v>30.570652173913</v>
      </c>
      <c r="AN685" s="4">
        <v>49.048913043478301</v>
      </c>
      <c r="AO685" s="4">
        <v>38.586956521739097</v>
      </c>
      <c r="AP685" s="4">
        <v>44.836956521739097</v>
      </c>
      <c r="AQ685" s="4">
        <v>6.7934782608695699</v>
      </c>
      <c r="AR685" s="4">
        <v>38.586956521739097</v>
      </c>
      <c r="AS685" s="4">
        <v>19.429347826087</v>
      </c>
      <c r="AT685" s="4">
        <v>36.413043478260903</v>
      </c>
      <c r="AU685" s="4">
        <v>18.885869565217401</v>
      </c>
      <c r="AV685" s="4">
        <v>26.086956521739101</v>
      </c>
      <c r="AW685" s="4">
        <v>29.755434782608699</v>
      </c>
      <c r="AX685" s="4">
        <v>15.353260869565201</v>
      </c>
      <c r="AY685" s="4">
        <v>19.836956521739101</v>
      </c>
      <c r="AZ685" s="4">
        <v>28.260869565217401</v>
      </c>
      <c r="BA685" s="4">
        <v>41.304347826087003</v>
      </c>
      <c r="BB685" s="38">
        <v>738</v>
      </c>
    </row>
    <row r="686" spans="1:54" x14ac:dyDescent="0.3">
      <c r="A686" s="31" t="s">
        <v>35</v>
      </c>
      <c r="B686" s="5" t="s">
        <v>8</v>
      </c>
      <c r="C686" s="5" t="s">
        <v>4</v>
      </c>
      <c r="D686" s="9">
        <v>60.635946159936701</v>
      </c>
      <c r="E686" s="8">
        <v>65.783524520140105</v>
      </c>
      <c r="F686" s="8">
        <v>26.307448494453201</v>
      </c>
      <c r="G686" s="3">
        <v>3.6450079239302702</v>
      </c>
      <c r="H686" s="4">
        <v>8.0824088748018994</v>
      </c>
      <c r="I686" s="4">
        <v>13.1537242472266</v>
      </c>
      <c r="J686" s="4">
        <v>3.72424722662441</v>
      </c>
      <c r="K686" s="4">
        <v>4.3581616481775001</v>
      </c>
      <c r="L686" s="4">
        <v>6.1014263074484898</v>
      </c>
      <c r="M686" s="4">
        <v>4.6751188589540398</v>
      </c>
      <c r="N686" s="4">
        <v>7.5277337559429496</v>
      </c>
      <c r="O686" s="4">
        <v>14.1045958795563</v>
      </c>
      <c r="P686" s="4">
        <v>11.0142630744849</v>
      </c>
      <c r="Q686" s="4">
        <v>2.1394611727416799</v>
      </c>
      <c r="R686" s="4">
        <v>11.885895404120401</v>
      </c>
      <c r="S686" s="4">
        <v>6.4183835182250402</v>
      </c>
      <c r="T686" s="4">
        <v>4.9920760697305901</v>
      </c>
      <c r="U686" s="4">
        <v>14.7385103011094</v>
      </c>
      <c r="V686" s="4">
        <v>5.3882725832012701</v>
      </c>
      <c r="W686" s="4">
        <v>7.0522979397781302</v>
      </c>
      <c r="X686" s="4">
        <v>2.77337559429477</v>
      </c>
      <c r="Y686" s="4">
        <v>8.8748019017432593</v>
      </c>
      <c r="Z686" s="4">
        <v>18.3042789223455</v>
      </c>
      <c r="AA686" s="4">
        <v>13.866877971473899</v>
      </c>
      <c r="AB686" s="4">
        <v>1.90174326465927</v>
      </c>
      <c r="AC686" s="4">
        <v>20.047543581616502</v>
      </c>
      <c r="AD686" s="4">
        <v>4.75435816164818</v>
      </c>
      <c r="AE686" s="4">
        <v>4.12044374009509</v>
      </c>
      <c r="AF686" s="4">
        <v>12.123613312202901</v>
      </c>
      <c r="AG686" s="4">
        <v>17.987321711568899</v>
      </c>
      <c r="AH686" s="4">
        <v>23.2963549920761</v>
      </c>
      <c r="AI686" s="4">
        <v>7.2107765451664001</v>
      </c>
      <c r="AJ686" s="4">
        <v>22.187004754358199</v>
      </c>
      <c r="AK686" s="4">
        <v>33.993660855784498</v>
      </c>
      <c r="AL686" s="4">
        <v>21.6323296354992</v>
      </c>
      <c r="AM686" s="4">
        <v>30.427892234548299</v>
      </c>
      <c r="AN686" s="4">
        <v>41.204437400950901</v>
      </c>
      <c r="AO686" s="4">
        <v>29.7147385103011</v>
      </c>
      <c r="AP686" s="4">
        <v>32.8843106180666</v>
      </c>
      <c r="AQ686" s="4">
        <v>5.4675118858953997</v>
      </c>
      <c r="AR686" s="4">
        <v>23.692551505546799</v>
      </c>
      <c r="AS686" s="4">
        <v>15.9270998415214</v>
      </c>
      <c r="AT686" s="4">
        <v>34.627575277337598</v>
      </c>
      <c r="AU686" s="4">
        <v>12.7575277337559</v>
      </c>
      <c r="AV686" s="4">
        <v>21.1568938193344</v>
      </c>
      <c r="AW686" s="4">
        <v>21.1568938193344</v>
      </c>
      <c r="AX686" s="4">
        <v>14.3423137876387</v>
      </c>
      <c r="AY686" s="4">
        <v>11.5689381933439</v>
      </c>
      <c r="AZ686" s="4">
        <v>24.564183835182298</v>
      </c>
      <c r="BA686" s="4">
        <v>28.605388272583198</v>
      </c>
      <c r="BB686" s="38">
        <v>1263</v>
      </c>
    </row>
    <row r="687" spans="1:54" x14ac:dyDescent="0.3">
      <c r="A687" s="31" t="s">
        <v>35</v>
      </c>
      <c r="B687" s="5" t="s">
        <v>8</v>
      </c>
      <c r="C687" s="5" t="s">
        <v>5</v>
      </c>
      <c r="D687" s="9">
        <v>78.519652173913002</v>
      </c>
      <c r="E687" s="8">
        <v>61.430122733072302</v>
      </c>
      <c r="F687" s="8">
        <v>16.173913043478301</v>
      </c>
      <c r="G687" s="3">
        <v>2.5652173913043499</v>
      </c>
      <c r="H687" s="4">
        <v>3.47826086956522</v>
      </c>
      <c r="I687" s="4">
        <v>8.7391304347826093</v>
      </c>
      <c r="J687" s="4">
        <v>1.60869565217391</v>
      </c>
      <c r="K687" s="4">
        <v>3.3043478260869601</v>
      </c>
      <c r="L687" s="4">
        <v>3.2173913043478302</v>
      </c>
      <c r="M687" s="4">
        <v>2.8695652173913002</v>
      </c>
      <c r="N687" s="4">
        <v>5.5217391304347796</v>
      </c>
      <c r="O687" s="4">
        <v>7.6956521739130404</v>
      </c>
      <c r="P687" s="4">
        <v>7.3043478260869596</v>
      </c>
      <c r="Q687" s="4">
        <v>1.73913043478261</v>
      </c>
      <c r="R687" s="4">
        <v>6.4347826086956497</v>
      </c>
      <c r="S687" s="4">
        <v>3.7391304347826102</v>
      </c>
      <c r="T687" s="4">
        <v>2.9565217391304301</v>
      </c>
      <c r="U687" s="4">
        <v>9.4347826086956506</v>
      </c>
      <c r="V687" s="4">
        <v>3.2608695652173898</v>
      </c>
      <c r="W687" s="4">
        <v>3.6956521739130399</v>
      </c>
      <c r="X687" s="4">
        <v>2.0434782608695699</v>
      </c>
      <c r="Y687" s="4">
        <v>5.7391304347826102</v>
      </c>
      <c r="Z687" s="4">
        <v>10.5652173913043</v>
      </c>
      <c r="AA687" s="4">
        <v>8.1304347826087007</v>
      </c>
      <c r="AB687" s="4">
        <v>1.34782608695652</v>
      </c>
      <c r="AC687" s="4">
        <v>13.3913043478261</v>
      </c>
      <c r="AD687" s="4">
        <v>2.9565217391304301</v>
      </c>
      <c r="AE687" s="4">
        <v>1.6956521739130399</v>
      </c>
      <c r="AF687" s="4">
        <v>7.5652173913043503</v>
      </c>
      <c r="AG687" s="4">
        <v>14.6521739130435</v>
      </c>
      <c r="AH687" s="4">
        <v>16.869565217391301</v>
      </c>
      <c r="AI687" s="4">
        <v>5.9565217391304301</v>
      </c>
      <c r="AJ687" s="4">
        <v>15.0434782608696</v>
      </c>
      <c r="AK687" s="4">
        <v>24.3913043478261</v>
      </c>
      <c r="AL687" s="4">
        <v>13.913043478260899</v>
      </c>
      <c r="AM687" s="4">
        <v>21.6086956521739</v>
      </c>
      <c r="AN687" s="4">
        <v>30.869565217391301</v>
      </c>
      <c r="AO687" s="4">
        <v>23.086956521739101</v>
      </c>
      <c r="AP687" s="4">
        <v>20.347826086956498</v>
      </c>
      <c r="AQ687" s="4">
        <v>4.7826086956521703</v>
      </c>
      <c r="AR687" s="4">
        <v>15.7826086956522</v>
      </c>
      <c r="AS687" s="4">
        <v>12.5652173913043</v>
      </c>
      <c r="AT687" s="4">
        <v>27.260869565217401</v>
      </c>
      <c r="AU687" s="4">
        <v>8.5217391304347796</v>
      </c>
      <c r="AV687" s="4">
        <v>17.130434782608699</v>
      </c>
      <c r="AW687" s="4">
        <v>16.2173913043478</v>
      </c>
      <c r="AX687" s="4">
        <v>9.8695652173912993</v>
      </c>
      <c r="AY687" s="4">
        <v>12.869565217391299</v>
      </c>
      <c r="AZ687" s="4">
        <v>18.7826086956522</v>
      </c>
      <c r="BA687" s="4">
        <v>21.304347826087</v>
      </c>
      <c r="BB687" s="38">
        <v>2300</v>
      </c>
    </row>
    <row r="688" spans="1:54" x14ac:dyDescent="0.3">
      <c r="A688" s="31" t="s">
        <v>35</v>
      </c>
      <c r="B688" s="5" t="s">
        <v>8</v>
      </c>
      <c r="C688" s="5" t="s">
        <v>6</v>
      </c>
      <c r="D688" s="9">
        <v>91.170948905109498</v>
      </c>
      <c r="E688" s="8">
        <v>55.471579241237798</v>
      </c>
      <c r="F688" s="8">
        <v>10.518626734843</v>
      </c>
      <c r="G688" s="3">
        <v>1.57048940832725</v>
      </c>
      <c r="H688" s="4">
        <v>3.7618699780861902</v>
      </c>
      <c r="I688" s="4">
        <v>4.4192841490138797</v>
      </c>
      <c r="J688" s="4">
        <v>1.4609203798393</v>
      </c>
      <c r="K688" s="4">
        <v>2.2644265887509101</v>
      </c>
      <c r="L688" s="4">
        <v>1.4974433893352801</v>
      </c>
      <c r="M688" s="4">
        <v>1.4243973703433199</v>
      </c>
      <c r="N688" s="4">
        <v>2.9218407596786</v>
      </c>
      <c r="O688" s="4">
        <v>3.9810080350620898</v>
      </c>
      <c r="P688" s="4">
        <v>3.5792549306062802</v>
      </c>
      <c r="Q688" s="4">
        <v>0.76698319941563198</v>
      </c>
      <c r="R688" s="4">
        <v>2.9583637691745799</v>
      </c>
      <c r="S688" s="4">
        <v>1.6800584368151901</v>
      </c>
      <c r="T688" s="4">
        <v>1.75310445580716</v>
      </c>
      <c r="U688" s="4">
        <v>5.5514974433893398</v>
      </c>
      <c r="V688" s="4">
        <v>1.75310445580716</v>
      </c>
      <c r="W688" s="4">
        <v>1.6070124178232299</v>
      </c>
      <c r="X688" s="4">
        <v>0.76698319941563198</v>
      </c>
      <c r="Y688" s="4">
        <v>3.3601168736303899</v>
      </c>
      <c r="Z688" s="4">
        <v>5.5514974433893398</v>
      </c>
      <c r="AA688" s="4">
        <v>4.4192841490138797</v>
      </c>
      <c r="AB688" s="4">
        <v>0.69393718042366703</v>
      </c>
      <c r="AC688" s="4">
        <v>9.9342585829072299</v>
      </c>
      <c r="AD688" s="4">
        <v>1.7165814463111799</v>
      </c>
      <c r="AE688" s="4">
        <v>1.05916727538349</v>
      </c>
      <c r="AF688" s="4">
        <v>5.6610664718772803</v>
      </c>
      <c r="AG688" s="4">
        <v>8.9481373265157007</v>
      </c>
      <c r="AH688" s="4">
        <v>12.819576333089801</v>
      </c>
      <c r="AI688" s="4">
        <v>5.8071585098612104</v>
      </c>
      <c r="AJ688" s="4">
        <v>10.628195763330901</v>
      </c>
      <c r="AK688" s="4">
        <v>18.188458728999301</v>
      </c>
      <c r="AL688" s="4">
        <v>8.6194302410518606</v>
      </c>
      <c r="AM688" s="4">
        <v>16.252739225712201</v>
      </c>
      <c r="AN688" s="4">
        <v>27.903579254930602</v>
      </c>
      <c r="AO688" s="4">
        <v>17.713659605551499</v>
      </c>
      <c r="AP688" s="4">
        <v>13.7691745799854</v>
      </c>
      <c r="AQ688" s="4">
        <v>4.6018991964937896</v>
      </c>
      <c r="AR688" s="4">
        <v>12.600438276114</v>
      </c>
      <c r="AS688" s="4">
        <v>10.993425858290699</v>
      </c>
      <c r="AT688" s="4">
        <v>23.0460189919649</v>
      </c>
      <c r="AU688" s="4">
        <v>6.02629656683711</v>
      </c>
      <c r="AV688" s="4">
        <v>16.691015339663998</v>
      </c>
      <c r="AW688" s="4">
        <v>11.906501095690301</v>
      </c>
      <c r="AX688" s="4">
        <v>6.4280496712929098</v>
      </c>
      <c r="AY688" s="4">
        <v>12.381300219138099</v>
      </c>
      <c r="AZ688" s="4">
        <v>15.3396639883126</v>
      </c>
      <c r="BA688" s="4">
        <v>17.896274653031401</v>
      </c>
      <c r="BB688" s="38">
        <v>2740</v>
      </c>
    </row>
    <row r="689" spans="1:54" x14ac:dyDescent="0.3">
      <c r="A689" s="31" t="s">
        <v>35</v>
      </c>
      <c r="B689" s="5" t="s">
        <v>8</v>
      </c>
      <c r="C689" s="5" t="s">
        <v>7</v>
      </c>
      <c r="D689" s="9">
        <v>94.404298507462698</v>
      </c>
      <c r="E689" s="8">
        <v>51.940785655269998</v>
      </c>
      <c r="F689" s="8">
        <v>7.76119402985075</v>
      </c>
      <c r="G689" s="3">
        <v>2.4477611940298498</v>
      </c>
      <c r="H689" s="4">
        <v>3.5223880597014898</v>
      </c>
      <c r="I689" s="4">
        <v>2.8059701492537301</v>
      </c>
      <c r="J689" s="4">
        <v>1.6716417910447801</v>
      </c>
      <c r="K689" s="4">
        <v>1.7910447761193999</v>
      </c>
      <c r="L689" s="4">
        <v>1.7313432835820901</v>
      </c>
      <c r="M689" s="4">
        <v>1.7910447761193999</v>
      </c>
      <c r="N689" s="4">
        <v>2.8656716417910402</v>
      </c>
      <c r="O689" s="4">
        <v>3.9402985074626899</v>
      </c>
      <c r="P689" s="4">
        <v>2.8059701492537301</v>
      </c>
      <c r="Q689" s="4">
        <v>1.01492537313433</v>
      </c>
      <c r="R689" s="4">
        <v>2.92537313432836</v>
      </c>
      <c r="S689" s="4">
        <v>1.55223880597015</v>
      </c>
      <c r="T689" s="4">
        <v>2.0298507462686599</v>
      </c>
      <c r="U689" s="4">
        <v>4.9552238805970203</v>
      </c>
      <c r="V689" s="4">
        <v>1.55223880597015</v>
      </c>
      <c r="W689" s="4">
        <v>1.2537313432835799</v>
      </c>
      <c r="X689" s="4">
        <v>0.89552238805970197</v>
      </c>
      <c r="Y689" s="4">
        <v>2.7462686567164201</v>
      </c>
      <c r="Z689" s="4">
        <v>3.5820895522388101</v>
      </c>
      <c r="AA689" s="4">
        <v>2.5074626865671599</v>
      </c>
      <c r="AB689" s="4">
        <v>0.59701492537313405</v>
      </c>
      <c r="AC689" s="4">
        <v>7.2238805970149302</v>
      </c>
      <c r="AD689" s="4">
        <v>2.08955223880597</v>
      </c>
      <c r="AE689" s="4">
        <v>1.37313432835821</v>
      </c>
      <c r="AF689" s="4">
        <v>3.2835820895522398</v>
      </c>
      <c r="AG689" s="4">
        <v>8.8358208955223905</v>
      </c>
      <c r="AH689" s="4">
        <v>7.1641791044776104</v>
      </c>
      <c r="AI689" s="4">
        <v>4.7164179104477597</v>
      </c>
      <c r="AJ689" s="4">
        <v>7.5820895522388101</v>
      </c>
      <c r="AK689" s="4">
        <v>16.119402985074601</v>
      </c>
      <c r="AL689" s="4">
        <v>7.2835820895522403</v>
      </c>
      <c r="AM689" s="4">
        <v>15.164179104477601</v>
      </c>
      <c r="AN689" s="4">
        <v>24.537313432835798</v>
      </c>
      <c r="AO689" s="4">
        <v>14.208955223880601</v>
      </c>
      <c r="AP689" s="4">
        <v>11.223880597014899</v>
      </c>
      <c r="AQ689" s="4">
        <v>4.3582089552238799</v>
      </c>
      <c r="AR689" s="4">
        <v>10.089552238806</v>
      </c>
      <c r="AS689" s="4">
        <v>11.164179104477601</v>
      </c>
      <c r="AT689" s="4">
        <v>23.402985074626901</v>
      </c>
      <c r="AU689" s="4">
        <v>4.7761194029850698</v>
      </c>
      <c r="AV689" s="4">
        <v>14.9253731343284</v>
      </c>
      <c r="AW689" s="4">
        <v>10.0298507462687</v>
      </c>
      <c r="AX689" s="4">
        <v>5.85074626865672</v>
      </c>
      <c r="AY689" s="4">
        <v>13.5522388059701</v>
      </c>
      <c r="AZ689" s="4">
        <v>12.179104477611901</v>
      </c>
      <c r="BA689" s="4">
        <v>14.089552238806</v>
      </c>
      <c r="BB689" s="38">
        <v>1675</v>
      </c>
    </row>
    <row r="690" spans="1:54" x14ac:dyDescent="0.3">
      <c r="A690" s="31" t="s">
        <v>35</v>
      </c>
      <c r="B690" s="5" t="s">
        <v>9</v>
      </c>
      <c r="C690" s="5" t="s">
        <v>168</v>
      </c>
      <c r="D690" s="9">
        <v>68.411926309765505</v>
      </c>
      <c r="E690" s="8">
        <v>66.040848957906107</v>
      </c>
      <c r="F690" s="8">
        <v>22.157649995520998</v>
      </c>
      <c r="G690" s="3">
        <v>2.4994319720239702</v>
      </c>
      <c r="H690" s="4">
        <v>5.3289538458264198</v>
      </c>
      <c r="I690" s="4">
        <v>9.5584967705193193</v>
      </c>
      <c r="J690" s="4">
        <v>2.1436203610394</v>
      </c>
      <c r="K690" s="4">
        <v>3.1550359374038002</v>
      </c>
      <c r="L690" s="4">
        <v>3.8689799089130199</v>
      </c>
      <c r="M690" s="4">
        <v>3.52895997014702</v>
      </c>
      <c r="N690" s="4">
        <v>6.7326566037665598</v>
      </c>
      <c r="O690" s="4">
        <v>9.61011676425289</v>
      </c>
      <c r="P690" s="4">
        <v>10.750576962784001</v>
      </c>
      <c r="Q690" s="4">
        <v>4.6953464681616897</v>
      </c>
      <c r="R690" s="4">
        <v>7.9605678874941903</v>
      </c>
      <c r="S690" s="4">
        <v>5.2387988445895601</v>
      </c>
      <c r="T690" s="4">
        <v>3.2816102443455799</v>
      </c>
      <c r="U690" s="4">
        <v>13.749938494857201</v>
      </c>
      <c r="V690" s="4">
        <v>6.6663204782110199</v>
      </c>
      <c r="W690" s="4">
        <v>8.1899931455700195</v>
      </c>
      <c r="X690" s="4">
        <v>2.2736550012755599</v>
      </c>
      <c r="Y690" s="4">
        <v>8.3111295514574106</v>
      </c>
      <c r="Z690" s="4">
        <v>12.825722512779301</v>
      </c>
      <c r="AA690" s="4">
        <v>9.8060297991387397</v>
      </c>
      <c r="AB690" s="4">
        <v>1.8381008092961499</v>
      </c>
      <c r="AC690" s="4">
        <v>15.353752340812401</v>
      </c>
      <c r="AD690" s="4">
        <v>5.1321789807815996</v>
      </c>
      <c r="AE690" s="4">
        <v>2.7371701059640898</v>
      </c>
      <c r="AF690" s="4">
        <v>7.79781369887447</v>
      </c>
      <c r="AG690" s="4">
        <v>14.673624259155501</v>
      </c>
      <c r="AH690" s="4">
        <v>24.780916511689401</v>
      </c>
      <c r="AI690" s="4">
        <v>10.5995780195565</v>
      </c>
      <c r="AJ690" s="4">
        <v>22.402715709247101</v>
      </c>
      <c r="AK690" s="4">
        <v>34.584099065767703</v>
      </c>
      <c r="AL690" s="4">
        <v>16.465555644287399</v>
      </c>
      <c r="AM690" s="4">
        <v>20.789076048546502</v>
      </c>
      <c r="AN690" s="4">
        <v>32.3676994797571</v>
      </c>
      <c r="AO690" s="4">
        <v>25.321249701811499</v>
      </c>
      <c r="AP690" s="4">
        <v>25.4874487156935</v>
      </c>
      <c r="AQ690" s="4">
        <v>5.9381095803091597</v>
      </c>
      <c r="AR690" s="4">
        <v>23.736448095271701</v>
      </c>
      <c r="AS690" s="4">
        <v>11.914809859336</v>
      </c>
      <c r="AT690" s="4">
        <v>22.459279085516499</v>
      </c>
      <c r="AU690" s="4">
        <v>13.983936526746</v>
      </c>
      <c r="AV690" s="4">
        <v>19.654692051971502</v>
      </c>
      <c r="AW690" s="4">
        <v>23.4694782437663</v>
      </c>
      <c r="AX690" s="4">
        <v>12.721384291796801</v>
      </c>
      <c r="AY690" s="4">
        <v>13.1351824600904</v>
      </c>
      <c r="AZ690" s="4">
        <v>18.9522889080433</v>
      </c>
      <c r="BA690" s="4">
        <v>29.807321200024202</v>
      </c>
      <c r="BB690" s="38">
        <v>5014</v>
      </c>
    </row>
    <row r="691" spans="1:54" x14ac:dyDescent="0.3">
      <c r="A691" s="31" t="s">
        <v>35</v>
      </c>
      <c r="B691" s="5" t="s">
        <v>9</v>
      </c>
      <c r="C691" s="5" t="s">
        <v>1</v>
      </c>
      <c r="D691" s="9">
        <v>41.295093457943899</v>
      </c>
      <c r="E691" s="8">
        <v>66.022410851556003</v>
      </c>
      <c r="F691" s="8">
        <v>37.735849056603797</v>
      </c>
      <c r="G691" s="3">
        <v>4.0094339622641497</v>
      </c>
      <c r="H691" s="4">
        <v>6.3679245283018897</v>
      </c>
      <c r="I691" s="4">
        <v>15.5660377358491</v>
      </c>
      <c r="J691" s="4">
        <v>4.9528301886792496</v>
      </c>
      <c r="K691" s="4">
        <v>4.4811320754716997</v>
      </c>
      <c r="L691" s="4">
        <v>6.6037735849056602</v>
      </c>
      <c r="M691" s="4">
        <v>5.8962264150943398</v>
      </c>
      <c r="N691" s="4">
        <v>15.3301886792453</v>
      </c>
      <c r="O691" s="4">
        <v>14.622641509434001</v>
      </c>
      <c r="P691" s="4">
        <v>21.9339622641509</v>
      </c>
      <c r="Q691" s="4">
        <v>10.1415094339623</v>
      </c>
      <c r="R691" s="4">
        <v>14.622641509434001</v>
      </c>
      <c r="S691" s="4">
        <v>11.792452830188701</v>
      </c>
      <c r="T691" s="4">
        <v>6.3679245283018897</v>
      </c>
      <c r="U691" s="4">
        <v>18.867924528301899</v>
      </c>
      <c r="V691" s="4">
        <v>18.867924528301899</v>
      </c>
      <c r="W691" s="4">
        <v>18.632075471698101</v>
      </c>
      <c r="X691" s="4">
        <v>4.9528301886792496</v>
      </c>
      <c r="Y691" s="4">
        <v>12.264150943396199</v>
      </c>
      <c r="Z691" s="4">
        <v>25.9433962264151</v>
      </c>
      <c r="AA691" s="4">
        <v>22.405660377358501</v>
      </c>
      <c r="AB691" s="4">
        <v>2.5943396226415101</v>
      </c>
      <c r="AC691" s="4">
        <v>23.820754716981099</v>
      </c>
      <c r="AD691" s="4">
        <v>12.735849056603801</v>
      </c>
      <c r="AE691" s="4">
        <v>6.6037735849056602</v>
      </c>
      <c r="AF691" s="4">
        <v>11.792452830188701</v>
      </c>
      <c r="AG691" s="4">
        <v>28.0660377358491</v>
      </c>
      <c r="AH691" s="4">
        <v>32.075471698113198</v>
      </c>
      <c r="AI691" s="4">
        <v>11.5566037735849</v>
      </c>
      <c r="AJ691" s="4">
        <v>25</v>
      </c>
      <c r="AK691" s="4">
        <v>49.292452830188701</v>
      </c>
      <c r="AL691" s="4">
        <v>27.594339622641499</v>
      </c>
      <c r="AM691" s="4">
        <v>27.122641509434001</v>
      </c>
      <c r="AN691" s="4">
        <v>42.452830188679201</v>
      </c>
      <c r="AO691" s="4">
        <v>37.5</v>
      </c>
      <c r="AP691" s="4">
        <v>40.5660377358491</v>
      </c>
      <c r="AQ691" s="4">
        <v>7.0754716981132102</v>
      </c>
      <c r="AR691" s="4">
        <v>33.7264150943396</v>
      </c>
      <c r="AS691" s="4">
        <v>11.5566037735849</v>
      </c>
      <c r="AT691" s="4">
        <v>14.622641509434001</v>
      </c>
      <c r="AU691" s="4">
        <v>19.811320754716998</v>
      </c>
      <c r="AV691" s="4">
        <v>20.518867924528301</v>
      </c>
      <c r="AW691" s="4">
        <v>39.150943396226403</v>
      </c>
      <c r="AX691" s="4">
        <v>20.518867924528301</v>
      </c>
      <c r="AY691" s="4">
        <v>14.8584905660377</v>
      </c>
      <c r="AZ691" s="4">
        <v>23.1132075471698</v>
      </c>
      <c r="BA691" s="4">
        <v>44.575471698113198</v>
      </c>
      <c r="BB691" s="38">
        <v>428</v>
      </c>
    </row>
    <row r="692" spans="1:54" x14ac:dyDescent="0.3">
      <c r="A692" s="31" t="s">
        <v>35</v>
      </c>
      <c r="B692" s="5" t="s">
        <v>9</v>
      </c>
      <c r="C692" s="5" t="s">
        <v>2</v>
      </c>
      <c r="D692" s="9">
        <v>42.0131979695431</v>
      </c>
      <c r="E692" s="8">
        <v>64.403854368957994</v>
      </c>
      <c r="F692" s="8">
        <v>32.474226804123703</v>
      </c>
      <c r="G692" s="3">
        <v>4.63917525773196</v>
      </c>
      <c r="H692" s="4">
        <v>9.2783505154639201</v>
      </c>
      <c r="I692" s="4">
        <v>18.556701030927801</v>
      </c>
      <c r="J692" s="4">
        <v>4.63917525773196</v>
      </c>
      <c r="K692" s="4">
        <v>5.1546391752577296</v>
      </c>
      <c r="L692" s="4">
        <v>5.6701030927835099</v>
      </c>
      <c r="M692" s="4">
        <v>9.2783505154639201</v>
      </c>
      <c r="N692" s="4">
        <v>11.8556701030928</v>
      </c>
      <c r="O692" s="4">
        <v>13.9175257731959</v>
      </c>
      <c r="P692" s="4">
        <v>17.010309278350501</v>
      </c>
      <c r="Q692" s="4">
        <v>7.2164948453608204</v>
      </c>
      <c r="R692" s="4">
        <v>14.4329896907216</v>
      </c>
      <c r="S692" s="4">
        <v>9.2783505154639201</v>
      </c>
      <c r="T692" s="4">
        <v>4.1237113402061896</v>
      </c>
      <c r="U692" s="4">
        <v>20.1030927835052</v>
      </c>
      <c r="V692" s="4">
        <v>12.8865979381443</v>
      </c>
      <c r="W692" s="4">
        <v>13.9175257731959</v>
      </c>
      <c r="X692" s="4">
        <v>4.1237113402061896</v>
      </c>
      <c r="Y692" s="4">
        <v>15.979381443298999</v>
      </c>
      <c r="Z692" s="4">
        <v>19.587628865979401</v>
      </c>
      <c r="AA692" s="4">
        <v>15.4639175257732</v>
      </c>
      <c r="AB692" s="4">
        <v>2.5773195876288701</v>
      </c>
      <c r="AC692" s="4">
        <v>19.587628865979401</v>
      </c>
      <c r="AD692" s="4">
        <v>6.1855670103092804</v>
      </c>
      <c r="AE692" s="4">
        <v>4.1237113402061896</v>
      </c>
      <c r="AF692" s="4">
        <v>12.3711340206186</v>
      </c>
      <c r="AG692" s="4">
        <v>20.618556701030901</v>
      </c>
      <c r="AH692" s="4">
        <v>38.659793814433002</v>
      </c>
      <c r="AI692" s="4">
        <v>14.4329896907216</v>
      </c>
      <c r="AJ692" s="4">
        <v>35.051546391752602</v>
      </c>
      <c r="AK692" s="4">
        <v>55.670103092783499</v>
      </c>
      <c r="AL692" s="4">
        <v>23.1958762886598</v>
      </c>
      <c r="AM692" s="4">
        <v>28.3505154639175</v>
      </c>
      <c r="AN692" s="4">
        <v>42.268041237113401</v>
      </c>
      <c r="AO692" s="4">
        <v>35.567010309278402</v>
      </c>
      <c r="AP692" s="4">
        <v>40.206185567010301</v>
      </c>
      <c r="AQ692" s="4">
        <v>6.1855670103092804</v>
      </c>
      <c r="AR692" s="4">
        <v>36.082474226804102</v>
      </c>
      <c r="AS692" s="4">
        <v>15.4639175257732</v>
      </c>
      <c r="AT692" s="4">
        <v>22.164948453608201</v>
      </c>
      <c r="AU692" s="4">
        <v>22.680412371134</v>
      </c>
      <c r="AV692" s="4">
        <v>20.1030927835052</v>
      </c>
      <c r="AW692" s="4">
        <v>36.082474226804102</v>
      </c>
      <c r="AX692" s="4">
        <v>19.072164948453601</v>
      </c>
      <c r="AY692" s="4">
        <v>13.9175257731959</v>
      </c>
      <c r="AZ692" s="4">
        <v>22.680412371134</v>
      </c>
      <c r="BA692" s="4">
        <v>47.9381443298969</v>
      </c>
      <c r="BB692" s="38">
        <v>197</v>
      </c>
    </row>
    <row r="693" spans="1:54" x14ac:dyDescent="0.3">
      <c r="A693" s="31" t="s">
        <v>35</v>
      </c>
      <c r="B693" s="5" t="s">
        <v>9</v>
      </c>
      <c r="C693" s="5" t="s">
        <v>3</v>
      </c>
      <c r="D693" s="9">
        <v>51.931775700934601</v>
      </c>
      <c r="E693" s="8">
        <v>63.409321965697899</v>
      </c>
      <c r="F693" s="8">
        <v>29.375</v>
      </c>
      <c r="G693" s="3">
        <v>1.5625</v>
      </c>
      <c r="H693" s="4">
        <v>4.6875</v>
      </c>
      <c r="I693" s="4">
        <v>11.875</v>
      </c>
      <c r="J693" s="4">
        <v>1.25</v>
      </c>
      <c r="K693" s="4">
        <v>4.6875</v>
      </c>
      <c r="L693" s="4">
        <v>4.375</v>
      </c>
      <c r="M693" s="4">
        <v>2.8125</v>
      </c>
      <c r="N693" s="4">
        <v>6.25</v>
      </c>
      <c r="O693" s="4">
        <v>13.75</v>
      </c>
      <c r="P693" s="4">
        <v>15.625</v>
      </c>
      <c r="Q693" s="4">
        <v>5.3125</v>
      </c>
      <c r="R693" s="4">
        <v>9.6875</v>
      </c>
      <c r="S693" s="4">
        <v>7.1875</v>
      </c>
      <c r="T693" s="4">
        <v>4.6875</v>
      </c>
      <c r="U693" s="4">
        <v>22.5</v>
      </c>
      <c r="V693" s="4">
        <v>5.3125</v>
      </c>
      <c r="W693" s="4">
        <v>10</v>
      </c>
      <c r="X693" s="4">
        <v>2.1875</v>
      </c>
      <c r="Y693" s="4">
        <v>10.625</v>
      </c>
      <c r="Z693" s="4">
        <v>18.125</v>
      </c>
      <c r="AA693" s="4">
        <v>12.1875</v>
      </c>
      <c r="AB693" s="4">
        <v>3.125</v>
      </c>
      <c r="AC693" s="4">
        <v>20.3125</v>
      </c>
      <c r="AD693" s="4">
        <v>6.25</v>
      </c>
      <c r="AE693" s="4">
        <v>3.125</v>
      </c>
      <c r="AF693" s="4">
        <v>11.5625</v>
      </c>
      <c r="AG693" s="4">
        <v>20</v>
      </c>
      <c r="AH693" s="4">
        <v>33.75</v>
      </c>
      <c r="AI693" s="4">
        <v>12.1875</v>
      </c>
      <c r="AJ693" s="4">
        <v>28.4375</v>
      </c>
      <c r="AK693" s="4">
        <v>43.4375</v>
      </c>
      <c r="AL693" s="4">
        <v>20.625</v>
      </c>
      <c r="AM693" s="4">
        <v>23.125</v>
      </c>
      <c r="AN693" s="4">
        <v>43.75</v>
      </c>
      <c r="AO693" s="4">
        <v>29.375</v>
      </c>
      <c r="AP693" s="4">
        <v>34.6875</v>
      </c>
      <c r="AQ693" s="4">
        <v>5</v>
      </c>
      <c r="AR693" s="4">
        <v>28.4375</v>
      </c>
      <c r="AS693" s="4">
        <v>14.375</v>
      </c>
      <c r="AT693" s="4">
        <v>26.25</v>
      </c>
      <c r="AU693" s="4">
        <v>16.25</v>
      </c>
      <c r="AV693" s="4">
        <v>22.1875</v>
      </c>
      <c r="AW693" s="4">
        <v>27.8125</v>
      </c>
      <c r="AX693" s="4">
        <v>14.0625</v>
      </c>
      <c r="AY693" s="4">
        <v>12.8125</v>
      </c>
      <c r="AZ693" s="4">
        <v>25.9375</v>
      </c>
      <c r="BA693" s="4">
        <v>37.5</v>
      </c>
      <c r="BB693" s="38">
        <v>321</v>
      </c>
    </row>
    <row r="694" spans="1:54" x14ac:dyDescent="0.3">
      <c r="A694" s="31" t="s">
        <v>35</v>
      </c>
      <c r="B694" s="5" t="s">
        <v>9</v>
      </c>
      <c r="C694" s="5" t="s">
        <v>4</v>
      </c>
      <c r="D694" s="9">
        <v>66.266114180478795</v>
      </c>
      <c r="E694" s="8">
        <v>66.247370434494201</v>
      </c>
      <c r="F694" s="8">
        <v>22.181146025878</v>
      </c>
      <c r="G694" s="3">
        <v>2.5878003696857701</v>
      </c>
      <c r="H694" s="4">
        <v>7.7634011090573001</v>
      </c>
      <c r="I694" s="4">
        <v>9.7966728280961206</v>
      </c>
      <c r="J694" s="4">
        <v>0.92421441774491697</v>
      </c>
      <c r="K694" s="4">
        <v>3.1423290203327201</v>
      </c>
      <c r="L694" s="4">
        <v>4.0665434380776304</v>
      </c>
      <c r="M694" s="4">
        <v>3.1423290203327201</v>
      </c>
      <c r="N694" s="4">
        <v>5.9149722735674697</v>
      </c>
      <c r="O694" s="4">
        <v>10.720887245841</v>
      </c>
      <c r="P694" s="4">
        <v>10.166358595194099</v>
      </c>
      <c r="Q694" s="4">
        <v>4.8059149722735697</v>
      </c>
      <c r="R694" s="4">
        <v>6.8391866913123804</v>
      </c>
      <c r="S694" s="4">
        <v>3.51201478743068</v>
      </c>
      <c r="T694" s="4">
        <v>2.77264325323475</v>
      </c>
      <c r="U694" s="4">
        <v>15.341959334565599</v>
      </c>
      <c r="V694" s="4">
        <v>5.1756007393715304</v>
      </c>
      <c r="W694" s="4">
        <v>8.5027726432532305</v>
      </c>
      <c r="X694" s="4">
        <v>2.2181146025878</v>
      </c>
      <c r="Y694" s="4">
        <v>8.6876155268022206</v>
      </c>
      <c r="Z694" s="4">
        <v>13.493530499075799</v>
      </c>
      <c r="AA694" s="4">
        <v>11.460258780037</v>
      </c>
      <c r="AB694" s="4">
        <v>1.8484288354898299</v>
      </c>
      <c r="AC694" s="4">
        <v>19.2236598890943</v>
      </c>
      <c r="AD694" s="4">
        <v>5.1756007393715304</v>
      </c>
      <c r="AE694" s="4">
        <v>2.95748613678373</v>
      </c>
      <c r="AF694" s="4">
        <v>7.9482439926062796</v>
      </c>
      <c r="AG694" s="4">
        <v>14.232902033271699</v>
      </c>
      <c r="AH694" s="4">
        <v>26.6173752310536</v>
      </c>
      <c r="AI694" s="4">
        <v>9.6118299445471393</v>
      </c>
      <c r="AJ694" s="4">
        <v>25.508317929759698</v>
      </c>
      <c r="AK694" s="4">
        <v>33.826247689463997</v>
      </c>
      <c r="AL694" s="4">
        <v>17.929759704251399</v>
      </c>
      <c r="AM694" s="4">
        <v>22.9205175600739</v>
      </c>
      <c r="AN694" s="4">
        <v>35.304990757855798</v>
      </c>
      <c r="AO694" s="4">
        <v>29.759704251386299</v>
      </c>
      <c r="AP694" s="4">
        <v>24.768946395563798</v>
      </c>
      <c r="AQ694" s="4">
        <v>7.9482439926062796</v>
      </c>
      <c r="AR694" s="4">
        <v>23.844731977818899</v>
      </c>
      <c r="AS694" s="4">
        <v>12.014787430683899</v>
      </c>
      <c r="AT694" s="4">
        <v>24.029574861367799</v>
      </c>
      <c r="AU694" s="4">
        <v>16.081330868761601</v>
      </c>
      <c r="AV694" s="4">
        <v>21.996303142329001</v>
      </c>
      <c r="AW694" s="4">
        <v>22.9205175600739</v>
      </c>
      <c r="AX694" s="4">
        <v>13.123844731977799</v>
      </c>
      <c r="AY694" s="4">
        <v>13.6783733826248</v>
      </c>
      <c r="AZ694" s="4">
        <v>20.332717190388198</v>
      </c>
      <c r="BA694" s="4">
        <v>27.726432532347498</v>
      </c>
      <c r="BB694" s="38">
        <v>543</v>
      </c>
    </row>
    <row r="695" spans="1:54" x14ac:dyDescent="0.3">
      <c r="A695" s="31" t="s">
        <v>35</v>
      </c>
      <c r="B695" s="5" t="s">
        <v>9</v>
      </c>
      <c r="C695" s="5" t="s">
        <v>5</v>
      </c>
      <c r="D695" s="9">
        <v>84.963714285714303</v>
      </c>
      <c r="E695" s="8">
        <v>63.376415152881599</v>
      </c>
      <c r="F695" s="8">
        <v>15.919923736892301</v>
      </c>
      <c r="G695" s="3">
        <v>2.1925643469971399</v>
      </c>
      <c r="H695" s="4">
        <v>4.0991420400381298</v>
      </c>
      <c r="I695" s="4">
        <v>5.2430886558627297</v>
      </c>
      <c r="J695" s="4">
        <v>1.7159199237368901</v>
      </c>
      <c r="K695" s="4">
        <v>2.57387988560534</v>
      </c>
      <c r="L695" s="4">
        <v>3.5271687321258298</v>
      </c>
      <c r="M695" s="4">
        <v>1.7159199237368901</v>
      </c>
      <c r="N695" s="4">
        <v>4.4804575786463303</v>
      </c>
      <c r="O695" s="4">
        <v>7.14966634890372</v>
      </c>
      <c r="P695" s="4">
        <v>6.4823641563393704</v>
      </c>
      <c r="Q695" s="4">
        <v>2.85986653956149</v>
      </c>
      <c r="R695" s="4">
        <v>6.3870352716873198</v>
      </c>
      <c r="S695" s="4">
        <v>2.7645376549094398</v>
      </c>
      <c r="T695" s="4">
        <v>2.0972354623450902</v>
      </c>
      <c r="U695" s="4">
        <v>8.6749285033365098</v>
      </c>
      <c r="V695" s="4">
        <v>4.1944709246901803</v>
      </c>
      <c r="W695" s="4">
        <v>3.8131553860819798</v>
      </c>
      <c r="X695" s="4">
        <v>1.52526215443279</v>
      </c>
      <c r="Y695" s="4">
        <v>5.2430886558627297</v>
      </c>
      <c r="Z695" s="4">
        <v>7.6263107721639702</v>
      </c>
      <c r="AA695" s="4">
        <v>4.0991420400381298</v>
      </c>
      <c r="AB695" s="4">
        <v>1.33460438512869</v>
      </c>
      <c r="AC695" s="4">
        <v>11.630123927550001</v>
      </c>
      <c r="AD695" s="4">
        <v>3.5271687321258298</v>
      </c>
      <c r="AE695" s="4">
        <v>1.23927550047664</v>
      </c>
      <c r="AF695" s="4">
        <v>5.7197330791229701</v>
      </c>
      <c r="AG695" s="4">
        <v>9.4375595805529109</v>
      </c>
      <c r="AH695" s="4">
        <v>17.635843660629199</v>
      </c>
      <c r="AI695" s="4">
        <v>9.9142040038131594</v>
      </c>
      <c r="AJ695" s="4">
        <v>17.063870352716901</v>
      </c>
      <c r="AK695" s="4">
        <v>23.832221163012399</v>
      </c>
      <c r="AL695" s="4">
        <v>11.0581506196378</v>
      </c>
      <c r="AM695" s="4">
        <v>18.112488083889399</v>
      </c>
      <c r="AN695" s="4">
        <v>23.641563393708299</v>
      </c>
      <c r="AO695" s="4">
        <v>18.3984747378456</v>
      </c>
      <c r="AP695" s="4">
        <v>15.7292659675882</v>
      </c>
      <c r="AQ695" s="4">
        <v>5.2430886558627297</v>
      </c>
      <c r="AR695" s="4">
        <v>17.635843660629199</v>
      </c>
      <c r="AS695" s="4">
        <v>10.7721639656816</v>
      </c>
      <c r="AT695" s="4">
        <v>24.1182078169685</v>
      </c>
      <c r="AU695" s="4">
        <v>8.6749285033365098</v>
      </c>
      <c r="AV695" s="4">
        <v>19.5424213536702</v>
      </c>
      <c r="AW695" s="4">
        <v>15.7292659675882</v>
      </c>
      <c r="AX695" s="4">
        <v>9.5328884652049606</v>
      </c>
      <c r="AY695" s="4">
        <v>11.7254528122021</v>
      </c>
      <c r="AZ695" s="4">
        <v>16.491897044804599</v>
      </c>
      <c r="BA695" s="4">
        <v>21.163012392755</v>
      </c>
      <c r="BB695" s="38">
        <v>1050</v>
      </c>
    </row>
    <row r="696" spans="1:54" x14ac:dyDescent="0.3">
      <c r="A696" s="31" t="s">
        <v>35</v>
      </c>
      <c r="B696" s="5" t="s">
        <v>9</v>
      </c>
      <c r="C696" s="5" t="s">
        <v>6</v>
      </c>
      <c r="D696" s="9">
        <v>98.279667774086406</v>
      </c>
      <c r="E696" s="8">
        <v>53.564072526097597</v>
      </c>
      <c r="F696" s="8">
        <v>7.5747508305647804</v>
      </c>
      <c r="G696" s="3">
        <v>1.12956810631229</v>
      </c>
      <c r="H696" s="4">
        <v>2.1262458471760799</v>
      </c>
      <c r="I696" s="4">
        <v>2.8571428571428599</v>
      </c>
      <c r="J696" s="4">
        <v>0.86378737541528205</v>
      </c>
      <c r="K696" s="4">
        <v>0.66445182724252505</v>
      </c>
      <c r="L696" s="4">
        <v>1.0631229235880399</v>
      </c>
      <c r="M696" s="4">
        <v>0.73089700996677698</v>
      </c>
      <c r="N696" s="4">
        <v>2.1262458471760799</v>
      </c>
      <c r="O696" s="4">
        <v>2.99003322259136</v>
      </c>
      <c r="P696" s="4">
        <v>1.92691029900332</v>
      </c>
      <c r="Q696" s="4">
        <v>1.52823920265781</v>
      </c>
      <c r="R696" s="4">
        <v>1.6611295681063101</v>
      </c>
      <c r="S696" s="4">
        <v>1.46179401993355</v>
      </c>
      <c r="T696" s="4">
        <v>1.52823920265781</v>
      </c>
      <c r="U696" s="4">
        <v>3.9202657807309</v>
      </c>
      <c r="V696" s="4">
        <v>0.93023255813953498</v>
      </c>
      <c r="W696" s="4">
        <v>1.59468438538206</v>
      </c>
      <c r="X696" s="4">
        <v>0.53156146179401997</v>
      </c>
      <c r="Y696" s="4">
        <v>2.5913621262458499</v>
      </c>
      <c r="Z696" s="4">
        <v>2.5913621262458499</v>
      </c>
      <c r="AA696" s="4">
        <v>1.59468438538206</v>
      </c>
      <c r="AB696" s="4">
        <v>0.39867109634551501</v>
      </c>
      <c r="AC696" s="4">
        <v>6.2458471760797298</v>
      </c>
      <c r="AD696" s="4">
        <v>1.52823920265781</v>
      </c>
      <c r="AE696" s="4">
        <v>0.59800664451827201</v>
      </c>
      <c r="AF696" s="4">
        <v>2.3920265780730898</v>
      </c>
      <c r="AG696" s="4">
        <v>5.6478405315614602</v>
      </c>
      <c r="AH696" s="4">
        <v>10.9634551495017</v>
      </c>
      <c r="AI696" s="4">
        <v>7.2425249169435197</v>
      </c>
      <c r="AJ696" s="4">
        <v>10.8970099667774</v>
      </c>
      <c r="AK696" s="4">
        <v>17.1428571428571</v>
      </c>
      <c r="AL696" s="4">
        <v>6.91029900332226</v>
      </c>
      <c r="AM696" s="4">
        <v>11.229235880398701</v>
      </c>
      <c r="AN696" s="4">
        <v>17.807308970099701</v>
      </c>
      <c r="AO696" s="4">
        <v>12.890365448504999</v>
      </c>
      <c r="AP696" s="4">
        <v>9.9667774086378706</v>
      </c>
      <c r="AQ696" s="4">
        <v>4.2524916943521598</v>
      </c>
      <c r="AR696" s="4">
        <v>12.225913621262499</v>
      </c>
      <c r="AS696" s="4">
        <v>8.1727574750830598</v>
      </c>
      <c r="AT696" s="4">
        <v>20.930232558139501</v>
      </c>
      <c r="AU696" s="4">
        <v>6.91029900332226</v>
      </c>
      <c r="AV696" s="4">
        <v>15.8803986710963</v>
      </c>
      <c r="AW696" s="4">
        <v>11.096345514950199</v>
      </c>
      <c r="AX696" s="4">
        <v>5.6478405315614602</v>
      </c>
      <c r="AY696" s="4">
        <v>10.8970099667774</v>
      </c>
      <c r="AZ696" s="4">
        <v>11.893687707641201</v>
      </c>
      <c r="BA696" s="4">
        <v>14.5514950166113</v>
      </c>
      <c r="BB696" s="38">
        <v>1505</v>
      </c>
    </row>
    <row r="697" spans="1:54" x14ac:dyDescent="0.3">
      <c r="A697" s="31" t="s">
        <v>35</v>
      </c>
      <c r="B697" s="5" t="s">
        <v>9</v>
      </c>
      <c r="C697" s="5" t="s">
        <v>7</v>
      </c>
      <c r="D697" s="9">
        <v>100.095670103093</v>
      </c>
      <c r="E697" s="8">
        <v>53.882018630495303</v>
      </c>
      <c r="F697" s="8">
        <v>8.2474226804123703</v>
      </c>
      <c r="G697" s="3">
        <v>1.34020618556701</v>
      </c>
      <c r="H697" s="4">
        <v>1.34020618556701</v>
      </c>
      <c r="I697" s="4">
        <v>1.44329896907216</v>
      </c>
      <c r="J697" s="4">
        <v>1.34020618556701</v>
      </c>
      <c r="K697" s="4">
        <v>0.61855670103092797</v>
      </c>
      <c r="L697" s="4">
        <v>1.44329896907216</v>
      </c>
      <c r="M697" s="4">
        <v>0.82474226804123696</v>
      </c>
      <c r="N697" s="4">
        <v>1.85567010309278</v>
      </c>
      <c r="O697" s="4">
        <v>2.1649484536082499</v>
      </c>
      <c r="P697" s="4">
        <v>1.44329896907216</v>
      </c>
      <c r="Q697" s="4">
        <v>1.1340206185567001</v>
      </c>
      <c r="R697" s="4">
        <v>1.34020618556701</v>
      </c>
      <c r="S697" s="4">
        <v>1.1340206185567001</v>
      </c>
      <c r="T697" s="4">
        <v>1.6494845360824699</v>
      </c>
      <c r="U697" s="4">
        <v>3.5051546391752599</v>
      </c>
      <c r="V697" s="4">
        <v>0.72164948453608202</v>
      </c>
      <c r="W697" s="4">
        <v>0.92783505154639201</v>
      </c>
      <c r="X697" s="4">
        <v>0.41237113402061898</v>
      </c>
      <c r="Y697" s="4">
        <v>0.82474226804123696</v>
      </c>
      <c r="Z697" s="4">
        <v>1.2371134020618599</v>
      </c>
      <c r="AA697" s="4">
        <v>1.44329896907216</v>
      </c>
      <c r="AB697" s="4">
        <v>0.61855670103092797</v>
      </c>
      <c r="AC697" s="4">
        <v>3.6082474226804102</v>
      </c>
      <c r="AD697" s="4">
        <v>1.0309278350515501</v>
      </c>
      <c r="AE697" s="4">
        <v>0.82474226804123696</v>
      </c>
      <c r="AF697" s="4">
        <v>1.0309278350515501</v>
      </c>
      <c r="AG697" s="4">
        <v>4.3298969072164901</v>
      </c>
      <c r="AH697" s="4">
        <v>8.7628865979381505</v>
      </c>
      <c r="AI697" s="4">
        <v>8.6597938144329891</v>
      </c>
      <c r="AJ697" s="4">
        <v>9.6907216494845407</v>
      </c>
      <c r="AK697" s="4">
        <v>15.154639175257699</v>
      </c>
      <c r="AL697" s="4">
        <v>6.9072164948453603</v>
      </c>
      <c r="AM697" s="4">
        <v>12.474226804123701</v>
      </c>
      <c r="AN697" s="4">
        <v>17.216494845360799</v>
      </c>
      <c r="AO697" s="4">
        <v>10.618556701030901</v>
      </c>
      <c r="AP697" s="4">
        <v>10.5154639175258</v>
      </c>
      <c r="AQ697" s="4">
        <v>5.7731958762886597</v>
      </c>
      <c r="AR697" s="4">
        <v>12.164948453608201</v>
      </c>
      <c r="AS697" s="4">
        <v>9.7938144329896897</v>
      </c>
      <c r="AT697" s="4">
        <v>21.958762886597899</v>
      </c>
      <c r="AU697" s="4">
        <v>5.4639175257731996</v>
      </c>
      <c r="AV697" s="4">
        <v>15.2577319587629</v>
      </c>
      <c r="AW697" s="4">
        <v>10.927835051546399</v>
      </c>
      <c r="AX697" s="4">
        <v>6.7010309278350499</v>
      </c>
      <c r="AY697" s="4">
        <v>15.0515463917526</v>
      </c>
      <c r="AZ697" s="4">
        <v>8.8659793814432994</v>
      </c>
      <c r="BA697" s="4">
        <v>12.577319587628899</v>
      </c>
      <c r="BB697" s="38">
        <v>970</v>
      </c>
    </row>
    <row r="698" spans="1:54" x14ac:dyDescent="0.3">
      <c r="A698" s="31" t="s">
        <v>36</v>
      </c>
      <c r="B698" s="5" t="s">
        <v>168</v>
      </c>
      <c r="C698" s="5" t="s">
        <v>168</v>
      </c>
      <c r="D698" s="9">
        <v>75.410425652506802</v>
      </c>
      <c r="E698" s="8">
        <v>65.013322703574403</v>
      </c>
      <c r="F698" s="8">
        <v>18.9448405798179</v>
      </c>
      <c r="G698" s="3">
        <v>1.8093243376061401</v>
      </c>
      <c r="H698" s="4">
        <v>4.01959243695174</v>
      </c>
      <c r="I698" s="4">
        <v>11.7210999060216</v>
      </c>
      <c r="J698" s="4">
        <v>1.3919396853903201</v>
      </c>
      <c r="K698" s="4">
        <v>2.6321619122904401</v>
      </c>
      <c r="L698" s="4">
        <v>5.3440374803211101</v>
      </c>
      <c r="M698" s="4">
        <v>4.4818651616081802</v>
      </c>
      <c r="N698" s="4">
        <v>2.8160905611637999</v>
      </c>
      <c r="O698" s="4">
        <v>9.6795278981925605</v>
      </c>
      <c r="P698" s="4">
        <v>7.7220231643325201</v>
      </c>
      <c r="Q698" s="4">
        <v>4.5229226612198703</v>
      </c>
      <c r="R698" s="4">
        <v>3.5159806439072701</v>
      </c>
      <c r="S698" s="4">
        <v>1.51265688092448</v>
      </c>
      <c r="T698" s="4">
        <v>5.39929804765546</v>
      </c>
      <c r="U698" s="4">
        <v>4.3221625701090698</v>
      </c>
      <c r="V698" s="4">
        <v>2.3154147892555099</v>
      </c>
      <c r="W698" s="4">
        <v>3.0626945883866101</v>
      </c>
      <c r="X698" s="4">
        <v>1.167414353683</v>
      </c>
      <c r="Y698" s="4">
        <v>11.5619284049467</v>
      </c>
      <c r="Z698" s="4">
        <v>4.8357920377181296</v>
      </c>
      <c r="AA698" s="4">
        <v>5.4771356555458501</v>
      </c>
      <c r="AB698" s="4">
        <v>1.0286194991630699</v>
      </c>
      <c r="AC698" s="4">
        <v>16.688574808677501</v>
      </c>
      <c r="AD698" s="4">
        <v>2.7973071852925702</v>
      </c>
      <c r="AE698" s="4">
        <v>2.7486930943873298</v>
      </c>
      <c r="AF698" s="4">
        <v>7.9713874516850796</v>
      </c>
      <c r="AG698" s="4">
        <v>18.018652074258501</v>
      </c>
      <c r="AH698" s="4">
        <v>16.125158558830801</v>
      </c>
      <c r="AI698" s="4">
        <v>10.5104528400696</v>
      </c>
      <c r="AJ698" s="4">
        <v>23.122445789921599</v>
      </c>
      <c r="AK698" s="4">
        <v>24.755239013318199</v>
      </c>
      <c r="AL698" s="4">
        <v>12.1878158917819</v>
      </c>
      <c r="AM698" s="4">
        <v>20.3378736610895</v>
      </c>
      <c r="AN698" s="4">
        <v>34.097837248566599</v>
      </c>
      <c r="AO698" s="4">
        <v>19.3747789932528</v>
      </c>
      <c r="AP698" s="4">
        <v>25.407782847105</v>
      </c>
      <c r="AQ698" s="4">
        <v>2.0942763283641499</v>
      </c>
      <c r="AR698" s="4">
        <v>24.725207823379701</v>
      </c>
      <c r="AS698" s="4">
        <v>8.1281968006743792</v>
      </c>
      <c r="AT698" s="4">
        <v>24.347889391212199</v>
      </c>
      <c r="AU698" s="4">
        <v>14.706662875023399</v>
      </c>
      <c r="AV698" s="4">
        <v>32.890442283197899</v>
      </c>
      <c r="AW698" s="4">
        <v>12.428376599854801</v>
      </c>
      <c r="AX698" s="4">
        <v>7.3000788316633596</v>
      </c>
      <c r="AY698" s="4">
        <v>16.412038376434499</v>
      </c>
      <c r="AZ698" s="4">
        <v>23.842159120254099</v>
      </c>
      <c r="BA698" s="4">
        <v>27.8485873117898</v>
      </c>
      <c r="BB698" s="38">
        <v>1490</v>
      </c>
    </row>
    <row r="699" spans="1:54" x14ac:dyDescent="0.3">
      <c r="A699" s="31" t="s">
        <v>36</v>
      </c>
      <c r="B699" s="5" t="s">
        <v>168</v>
      </c>
      <c r="C699" s="5" t="s">
        <v>1</v>
      </c>
      <c r="D699" s="9">
        <v>17.955598961160899</v>
      </c>
      <c r="E699" s="8">
        <v>66.795998015871803</v>
      </c>
      <c r="F699" s="8">
        <v>44.713182613000001</v>
      </c>
      <c r="G699" s="3">
        <v>0</v>
      </c>
      <c r="H699" s="4">
        <v>11.7829565325</v>
      </c>
      <c r="I699" s="4">
        <v>23.565913065</v>
      </c>
      <c r="J699" s="4">
        <v>0</v>
      </c>
      <c r="K699" s="4">
        <v>0</v>
      </c>
      <c r="L699" s="4">
        <v>10.573634774</v>
      </c>
      <c r="M699" s="4">
        <v>0</v>
      </c>
      <c r="N699" s="4">
        <v>0</v>
      </c>
      <c r="O699" s="4">
        <v>34.139547839000002</v>
      </c>
      <c r="P699" s="4">
        <v>10.573634774</v>
      </c>
      <c r="Q699" s="4">
        <v>0</v>
      </c>
      <c r="R699" s="4">
        <v>10.573634774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23.565913065</v>
      </c>
      <c r="Z699" s="4">
        <v>11.7829565325</v>
      </c>
      <c r="AA699" s="4">
        <v>11.7829565325</v>
      </c>
      <c r="AB699" s="4">
        <v>0</v>
      </c>
      <c r="AC699" s="4">
        <v>22.3565913065</v>
      </c>
      <c r="AD699" s="4">
        <v>0</v>
      </c>
      <c r="AE699" s="4">
        <v>11.7829565325</v>
      </c>
      <c r="AF699" s="4">
        <v>34.139547839000002</v>
      </c>
      <c r="AG699" s="4">
        <v>22.3565913065</v>
      </c>
      <c r="AH699" s="4">
        <v>23.565913065</v>
      </c>
      <c r="AI699" s="4">
        <v>32.930226080499999</v>
      </c>
      <c r="AJ699" s="4">
        <v>43.503860854499997</v>
      </c>
      <c r="AK699" s="4">
        <v>45.922504371499997</v>
      </c>
      <c r="AL699" s="4">
        <v>32.930226080499999</v>
      </c>
      <c r="AM699" s="4">
        <v>44.713182613000001</v>
      </c>
      <c r="AN699" s="4">
        <v>56.496139145500003</v>
      </c>
      <c r="AO699" s="4">
        <v>34.139547839000002</v>
      </c>
      <c r="AP699" s="4">
        <v>23.565913065</v>
      </c>
      <c r="AQ699" s="4">
        <v>0</v>
      </c>
      <c r="AR699" s="4">
        <v>35.348869597499998</v>
      </c>
      <c r="AS699" s="4">
        <v>10.573634774</v>
      </c>
      <c r="AT699" s="4">
        <v>23.565913065</v>
      </c>
      <c r="AU699" s="4">
        <v>32.930226080499999</v>
      </c>
      <c r="AV699" s="4">
        <v>43.503860854499997</v>
      </c>
      <c r="AW699" s="4">
        <v>23.565913065</v>
      </c>
      <c r="AX699" s="4">
        <v>22.3565913065</v>
      </c>
      <c r="AY699" s="4">
        <v>11.7829565325</v>
      </c>
      <c r="AZ699" s="4">
        <v>56.496139145500003</v>
      </c>
      <c r="BA699" s="4">
        <v>45.922504371499997</v>
      </c>
      <c r="BB699" s="38">
        <v>18</v>
      </c>
    </row>
    <row r="700" spans="1:54" x14ac:dyDescent="0.3">
      <c r="A700" s="31" t="s">
        <v>36</v>
      </c>
      <c r="B700" s="5" t="s">
        <v>168</v>
      </c>
      <c r="C700" s="5" t="s">
        <v>2</v>
      </c>
      <c r="D700" s="9">
        <v>62.096421215658303</v>
      </c>
      <c r="E700" s="8">
        <v>69.441259010915601</v>
      </c>
      <c r="F700" s="8">
        <v>24.9704898216667</v>
      </c>
      <c r="G700" s="3">
        <v>0</v>
      </c>
      <c r="H700" s="4">
        <v>0</v>
      </c>
      <c r="I700" s="4">
        <v>24.9704898216667</v>
      </c>
      <c r="J700" s="4">
        <v>0</v>
      </c>
      <c r="K700" s="4">
        <v>0</v>
      </c>
      <c r="L700" s="4">
        <v>8.3628435116666697</v>
      </c>
      <c r="M700" s="4">
        <v>16.60764631</v>
      </c>
      <c r="N700" s="4">
        <v>0</v>
      </c>
      <c r="O700" s="4">
        <v>8.3628435116666697</v>
      </c>
      <c r="P700" s="4">
        <v>24.9704898216667</v>
      </c>
      <c r="Q700" s="4">
        <v>16.60764631</v>
      </c>
      <c r="R700" s="4">
        <v>0</v>
      </c>
      <c r="S700" s="4">
        <v>0</v>
      </c>
      <c r="T700" s="4">
        <v>16.60764631</v>
      </c>
      <c r="U700" s="4">
        <v>8.3628435116666697</v>
      </c>
      <c r="V700" s="4">
        <v>0</v>
      </c>
      <c r="W700" s="4">
        <v>8.3628435116666697</v>
      </c>
      <c r="X700" s="4">
        <v>0</v>
      </c>
      <c r="Y700" s="4">
        <v>24.9704898216667</v>
      </c>
      <c r="Z700" s="4">
        <v>8.3628435116666697</v>
      </c>
      <c r="AA700" s="4">
        <v>8.3628435116666697</v>
      </c>
      <c r="AB700" s="4">
        <v>0</v>
      </c>
      <c r="AC700" s="4">
        <v>24.9704898216667</v>
      </c>
      <c r="AD700" s="4">
        <v>8.3628435116666697</v>
      </c>
      <c r="AE700" s="4">
        <v>0</v>
      </c>
      <c r="AF700" s="4">
        <v>0</v>
      </c>
      <c r="AG700" s="4">
        <v>33.3333333333333</v>
      </c>
      <c r="AH700" s="4">
        <v>24.9704898216667</v>
      </c>
      <c r="AI700" s="4">
        <v>0</v>
      </c>
      <c r="AJ700" s="4">
        <v>41.578136131666703</v>
      </c>
      <c r="AK700" s="4">
        <v>24.9704898216667</v>
      </c>
      <c r="AL700" s="4">
        <v>16.60764631</v>
      </c>
      <c r="AM700" s="4">
        <v>24.9704898216667</v>
      </c>
      <c r="AN700" s="4">
        <v>58.303823155000003</v>
      </c>
      <c r="AO700" s="4">
        <v>24.9704898216667</v>
      </c>
      <c r="AP700" s="4">
        <v>41.578136131666703</v>
      </c>
      <c r="AQ700" s="4">
        <v>0</v>
      </c>
      <c r="AR700" s="4">
        <v>24.9704898216667</v>
      </c>
      <c r="AS700" s="4">
        <v>8.3628435116666697</v>
      </c>
      <c r="AT700" s="4">
        <v>41.578136131666703</v>
      </c>
      <c r="AU700" s="4">
        <v>24.9704898216667</v>
      </c>
      <c r="AV700" s="4">
        <v>58.185782441666703</v>
      </c>
      <c r="AW700" s="4">
        <v>0</v>
      </c>
      <c r="AX700" s="4">
        <v>8.3628435116666697</v>
      </c>
      <c r="AY700" s="4">
        <v>33.21529262</v>
      </c>
      <c r="AZ700" s="4">
        <v>8.3628435116666697</v>
      </c>
      <c r="BA700" s="4">
        <v>41.578136131666703</v>
      </c>
      <c r="BB700" s="38">
        <v>9</v>
      </c>
    </row>
    <row r="701" spans="1:54" x14ac:dyDescent="0.3">
      <c r="A701" s="31" t="s">
        <v>36</v>
      </c>
      <c r="B701" s="5" t="s">
        <v>168</v>
      </c>
      <c r="C701" s="5" t="s">
        <v>3</v>
      </c>
      <c r="D701" s="9">
        <v>68.5404089213297</v>
      </c>
      <c r="E701" s="8">
        <v>70.010053614399496</v>
      </c>
      <c r="F701" s="8">
        <v>25.092936903758101</v>
      </c>
      <c r="G701" s="3">
        <v>2.5534768529999998</v>
      </c>
      <c r="H701" s="4">
        <v>6.3836921325000002</v>
      </c>
      <c r="I701" s="4">
        <v>10.5155710158226</v>
      </c>
      <c r="J701" s="4">
        <v>2.5534768529999998</v>
      </c>
      <c r="K701" s="4">
        <v>6.3836921325000002</v>
      </c>
      <c r="L701" s="4">
        <v>5.1069537059999996</v>
      </c>
      <c r="M701" s="4">
        <v>1.2767384264999999</v>
      </c>
      <c r="N701" s="4">
        <v>4.1318788833225799</v>
      </c>
      <c r="O701" s="4">
        <v>9.8421597969677403</v>
      </c>
      <c r="P701" s="4">
        <v>4.1318788833225799</v>
      </c>
      <c r="Q701" s="4">
        <v>5.4086173098225796</v>
      </c>
      <c r="R701" s="4">
        <v>5.4086173098225796</v>
      </c>
      <c r="S701" s="4">
        <v>1.2767384264999999</v>
      </c>
      <c r="T701" s="4">
        <v>6.6853557363225802</v>
      </c>
      <c r="U701" s="4">
        <v>5.7102809136451604</v>
      </c>
      <c r="V701" s="4">
        <v>5.1069537059999996</v>
      </c>
      <c r="W701" s="4">
        <v>2.5534768529999998</v>
      </c>
      <c r="X701" s="4">
        <v>3.8302152795</v>
      </c>
      <c r="Y701" s="4">
        <v>12.395636649967701</v>
      </c>
      <c r="Z701" s="4">
        <v>6.3836921325000002</v>
      </c>
      <c r="AA701" s="4">
        <v>5.1069537059999996</v>
      </c>
      <c r="AB701" s="4">
        <v>3.8302152795</v>
      </c>
      <c r="AC701" s="4">
        <v>17.7341699485806</v>
      </c>
      <c r="AD701" s="4">
        <v>3.8302152795</v>
      </c>
      <c r="AE701" s="4">
        <v>5.1069537059999996</v>
      </c>
      <c r="AF701" s="4">
        <v>9.2388325893225804</v>
      </c>
      <c r="AG701" s="4">
        <v>15.320861118</v>
      </c>
      <c r="AH701" s="4">
        <v>16.829179137112899</v>
      </c>
      <c r="AI701" s="4">
        <v>14.275702284112899</v>
      </c>
      <c r="AJ701" s="4">
        <v>26.671338934080602</v>
      </c>
      <c r="AK701" s="4">
        <v>32.984947055371002</v>
      </c>
      <c r="AL701" s="4">
        <v>12.9989638576129</v>
      </c>
      <c r="AM701" s="4">
        <v>27.3447501529355</v>
      </c>
      <c r="AN701" s="4">
        <v>31.174965432435499</v>
      </c>
      <c r="AO701" s="4">
        <v>26.973002537903199</v>
      </c>
      <c r="AP701" s="4">
        <v>33.356694670403201</v>
      </c>
      <c r="AQ701" s="4">
        <v>5.7102809136451604</v>
      </c>
      <c r="AR701" s="4">
        <v>38.091900761371001</v>
      </c>
      <c r="AS701" s="4">
        <v>13.370711472645199</v>
      </c>
      <c r="AT701" s="4">
        <v>21.262721624258099</v>
      </c>
      <c r="AU701" s="4">
        <v>20.961058020435502</v>
      </c>
      <c r="AV701" s="4">
        <v>31.778292640080601</v>
      </c>
      <c r="AW701" s="4">
        <v>20.961058020435502</v>
      </c>
      <c r="AX701" s="4">
        <v>9.8421597969677403</v>
      </c>
      <c r="AY701" s="4">
        <v>16.829179137112899</v>
      </c>
      <c r="AZ701" s="4">
        <v>28.6214885794355</v>
      </c>
      <c r="BA701" s="4">
        <v>36.513498731048401</v>
      </c>
      <c r="BB701" s="38">
        <v>72</v>
      </c>
    </row>
    <row r="702" spans="1:54" x14ac:dyDescent="0.3">
      <c r="A702" s="31" t="s">
        <v>36</v>
      </c>
      <c r="B702" s="5" t="s">
        <v>168</v>
      </c>
      <c r="C702" s="5" t="s">
        <v>4</v>
      </c>
      <c r="D702" s="9">
        <v>85.019655410578395</v>
      </c>
      <c r="E702" s="8">
        <v>59.783164336610902</v>
      </c>
      <c r="F702" s="8">
        <v>13.991054399241801</v>
      </c>
      <c r="G702" s="3">
        <v>3.5936813027819601</v>
      </c>
      <c r="H702" s="4">
        <v>5.7628168971400102</v>
      </c>
      <c r="I702" s="4">
        <v>6.5301585209120798</v>
      </c>
      <c r="J702" s="4">
        <v>1.32578403822266</v>
      </c>
      <c r="K702" s="4">
        <v>4.6345561993198396</v>
      </c>
      <c r="L702" s="4">
        <v>3.6924429729832098</v>
      </c>
      <c r="M702" s="4">
        <v>3.8785904444667501</v>
      </c>
      <c r="N702" s="4">
        <v>7.0886009353626802</v>
      </c>
      <c r="O702" s="4">
        <v>7.6584192187322397</v>
      </c>
      <c r="P702" s="4">
        <v>3.6924429729832098</v>
      </c>
      <c r="Q702" s="4">
        <v>1.6980789811897301</v>
      </c>
      <c r="R702" s="4">
        <v>2.6515680764453302</v>
      </c>
      <c r="S702" s="4">
        <v>3.5936813027819601</v>
      </c>
      <c r="T702" s="4">
        <v>4.2622612563527804</v>
      </c>
      <c r="U702" s="4">
        <v>5.1056128124881601</v>
      </c>
      <c r="V702" s="4">
        <v>4.5357945291185997</v>
      </c>
      <c r="W702" s="4">
        <v>4.7219420006021302</v>
      </c>
      <c r="X702" s="4">
        <v>1.5119315097062</v>
      </c>
      <c r="Y702" s="4">
        <v>6.7049301234766503</v>
      </c>
      <c r="Z702" s="4">
        <v>3.1226246896136498</v>
      </c>
      <c r="AA702" s="4">
        <v>6.51878265199311</v>
      </c>
      <c r="AB702" s="4">
        <v>0.47105661316831698</v>
      </c>
      <c r="AC702" s="4">
        <v>13.432611984791199</v>
      </c>
      <c r="AD702" s="4">
        <v>2.08174979307576</v>
      </c>
      <c r="AE702" s="4">
        <v>1.79684065139098</v>
      </c>
      <c r="AF702" s="4">
        <v>8.2282375021018108</v>
      </c>
      <c r="AG702" s="4">
        <v>11.932056344004</v>
      </c>
      <c r="AH702" s="4">
        <v>13.421236115872301</v>
      </c>
      <c r="AI702" s="4">
        <v>11.0545771811117</v>
      </c>
      <c r="AJ702" s="4">
        <v>14.2759635409266</v>
      </c>
      <c r="AK702" s="4">
        <v>25.801597335206601</v>
      </c>
      <c r="AL702" s="4">
        <v>7.4722717472487101</v>
      </c>
      <c r="AM702" s="4">
        <v>13.2578403822266</v>
      </c>
      <c r="AN702" s="4">
        <v>26.7550864304622</v>
      </c>
      <c r="AO702" s="4">
        <v>17.212440759056701</v>
      </c>
      <c r="AP702" s="4">
        <v>19.2068047508502</v>
      </c>
      <c r="AQ702" s="4">
        <v>2.2678972645592999</v>
      </c>
      <c r="AR702" s="4">
        <v>25.440678261158499</v>
      </c>
      <c r="AS702" s="4">
        <v>4.7333178695210902</v>
      </c>
      <c r="AT702" s="4">
        <v>16.938907486290901</v>
      </c>
      <c r="AU702" s="4">
        <v>7.6584192187322397</v>
      </c>
      <c r="AV702" s="4">
        <v>26.853848100663502</v>
      </c>
      <c r="AW702" s="4">
        <v>13.2350886443887</v>
      </c>
      <c r="AX702" s="4">
        <v>3.6810671040642502</v>
      </c>
      <c r="AY702" s="4">
        <v>11.7345330036015</v>
      </c>
      <c r="AZ702" s="4">
        <v>26.580314827897698</v>
      </c>
      <c r="BA702" s="4">
        <v>21.934382759658799</v>
      </c>
      <c r="BB702" s="38">
        <v>286</v>
      </c>
    </row>
    <row r="703" spans="1:54" x14ac:dyDescent="0.3">
      <c r="A703" s="31" t="s">
        <v>36</v>
      </c>
      <c r="B703" s="5" t="s">
        <v>168</v>
      </c>
      <c r="C703" s="5" t="s">
        <v>5</v>
      </c>
      <c r="D703" s="9">
        <v>95.911908293108596</v>
      </c>
      <c r="E703" s="8">
        <v>53.414001613746102</v>
      </c>
      <c r="F703" s="8">
        <v>8.2199352071008196</v>
      </c>
      <c r="G703" s="3">
        <v>2.02038947521562</v>
      </c>
      <c r="H703" s="4">
        <v>1.0978404319034101</v>
      </c>
      <c r="I703" s="4">
        <v>4.7027106666499101</v>
      </c>
      <c r="J703" s="4">
        <v>1.3238634324373499</v>
      </c>
      <c r="K703" s="4">
        <v>1.2892691058777701</v>
      </c>
      <c r="L703" s="4">
        <v>2.6823211914342999</v>
      </c>
      <c r="M703" s="4">
        <v>1.51529210641171</v>
      </c>
      <c r="N703" s="4">
        <v>1.86355512780084</v>
      </c>
      <c r="O703" s="4">
        <v>4.2483449097887496</v>
      </c>
      <c r="P703" s="4">
        <v>2.1772238226303902</v>
      </c>
      <c r="Q703" s="4">
        <v>1.16702908502258</v>
      </c>
      <c r="R703" s="4">
        <v>2.71691551799388</v>
      </c>
      <c r="S703" s="4">
        <v>2.3156011288687401</v>
      </c>
      <c r="T703" s="4">
        <v>1.6029378007073101</v>
      </c>
      <c r="U703" s="4">
        <v>1.86355512780084</v>
      </c>
      <c r="V703" s="4">
        <v>1.86355512780084</v>
      </c>
      <c r="W703" s="4">
        <v>1.3238634324373499</v>
      </c>
      <c r="X703" s="4">
        <v>0.50509736880390399</v>
      </c>
      <c r="Y703" s="4">
        <v>3.9715902973120598</v>
      </c>
      <c r="Z703" s="4">
        <v>1.1324347584629999</v>
      </c>
      <c r="AA703" s="4">
        <v>1.2892691058777701</v>
      </c>
      <c r="AB703" s="4">
        <v>0.853360390193036</v>
      </c>
      <c r="AC703" s="4">
        <v>11.9839595450554</v>
      </c>
      <c r="AD703" s="4">
        <v>0.66193171621867697</v>
      </c>
      <c r="AE703" s="4">
        <v>0.62733738965909103</v>
      </c>
      <c r="AF703" s="4">
        <v>4.1284246447268398</v>
      </c>
      <c r="AG703" s="4">
        <v>13.0656626915756</v>
      </c>
      <c r="AH703" s="4">
        <v>13.529206466440099</v>
      </c>
      <c r="AI703" s="4">
        <v>7.4011691434673699</v>
      </c>
      <c r="AJ703" s="4">
        <v>12.4498230757131</v>
      </c>
      <c r="AK703" s="4">
        <v>16.091607392812499</v>
      </c>
      <c r="AL703" s="4">
        <v>5.7820940573768898</v>
      </c>
      <c r="AM703" s="4">
        <v>11.8963138507598</v>
      </c>
      <c r="AN703" s="4">
        <v>19.6803403421758</v>
      </c>
      <c r="AO703" s="4">
        <v>9.2139926593254593</v>
      </c>
      <c r="AP703" s="4">
        <v>20.621346426664498</v>
      </c>
      <c r="AQ703" s="4">
        <v>2.2994638434855799</v>
      </c>
      <c r="AR703" s="4">
        <v>14.384886612426399</v>
      </c>
      <c r="AS703" s="4">
        <v>5.6944483630812899</v>
      </c>
      <c r="AT703" s="4">
        <v>20.185437710979699</v>
      </c>
      <c r="AU703" s="4">
        <v>5.2239453208369797</v>
      </c>
      <c r="AV703" s="4">
        <v>21.7699184705106</v>
      </c>
      <c r="AW703" s="4">
        <v>12.659708790863901</v>
      </c>
      <c r="AX703" s="4">
        <v>3.2566072133573698</v>
      </c>
      <c r="AY703" s="4">
        <v>9.7536843546889607</v>
      </c>
      <c r="AZ703" s="4">
        <v>20.4991064058093</v>
      </c>
      <c r="BA703" s="4">
        <v>15.830990065719</v>
      </c>
      <c r="BB703" s="38">
        <v>586</v>
      </c>
    </row>
    <row r="704" spans="1:54" x14ac:dyDescent="0.3">
      <c r="A704" s="31" t="s">
        <v>36</v>
      </c>
      <c r="B704" s="5" t="s">
        <v>168</v>
      </c>
      <c r="C704" s="5" t="s">
        <v>6</v>
      </c>
      <c r="D704" s="9">
        <v>101.420373278941</v>
      </c>
      <c r="E704" s="8">
        <v>49.893861865643302</v>
      </c>
      <c r="F704" s="8">
        <v>6.3012051167285899</v>
      </c>
      <c r="G704" s="3">
        <v>1.8370525002759099</v>
      </c>
      <c r="H704" s="4">
        <v>1.85232086681137</v>
      </c>
      <c r="I704" s="4">
        <v>5.4958891342922804</v>
      </c>
      <c r="J704" s="4">
        <v>1.60932948355836</v>
      </c>
      <c r="K704" s="4">
        <v>1.8370525002759099</v>
      </c>
      <c r="L704" s="4">
        <v>3.9323647503402901</v>
      </c>
      <c r="M704" s="4">
        <v>0.45544603343511503</v>
      </c>
      <c r="N704" s="4">
        <v>2.5202215504285799</v>
      </c>
      <c r="O704" s="4">
        <v>2.5507582834994902</v>
      </c>
      <c r="P704" s="4">
        <v>2.0647755169934698</v>
      </c>
      <c r="Q704" s="4">
        <v>0.47071439997056902</v>
      </c>
      <c r="R704" s="4">
        <v>2.3230352667819401</v>
      </c>
      <c r="S704" s="4">
        <v>2.5202215504285799</v>
      </c>
      <c r="T704" s="4">
        <v>0.92616043340568399</v>
      </c>
      <c r="U704" s="4">
        <v>2.9909359503991499</v>
      </c>
      <c r="V704" s="4">
        <v>2.0800438835289201</v>
      </c>
      <c r="W704" s="4">
        <v>0.69843741668812698</v>
      </c>
      <c r="X704" s="4">
        <v>0.45544603343511503</v>
      </c>
      <c r="Y704" s="4">
        <v>1.8217841337404601</v>
      </c>
      <c r="Z704" s="4">
        <v>1.1691518166587</v>
      </c>
      <c r="AA704" s="4">
        <v>1.85232086681137</v>
      </c>
      <c r="AB704" s="4">
        <v>0.47071439997056902</v>
      </c>
      <c r="AC704" s="4">
        <v>10.8862021841506</v>
      </c>
      <c r="AD704" s="4">
        <v>1.1691518166587</v>
      </c>
      <c r="AE704" s="4">
        <v>0.91089206687022894</v>
      </c>
      <c r="AF704" s="4">
        <v>2.50495318389313</v>
      </c>
      <c r="AG704" s="4">
        <v>11.9637438015966</v>
      </c>
      <c r="AH704" s="4">
        <v>7.9410713333578604</v>
      </c>
      <c r="AI704" s="4">
        <v>6.7566511501637097</v>
      </c>
      <c r="AJ704" s="4">
        <v>7.5314303995291096</v>
      </c>
      <c r="AK704" s="4">
        <v>14.955982233309999</v>
      </c>
      <c r="AL704" s="4">
        <v>5.1473216666053503</v>
      </c>
      <c r="AM704" s="4">
        <v>12.0706223673448</v>
      </c>
      <c r="AN704" s="4">
        <v>21.0447326998565</v>
      </c>
      <c r="AO704" s="4">
        <v>9.36848289980502</v>
      </c>
      <c r="AP704" s="4">
        <v>14.196471350480101</v>
      </c>
      <c r="AQ704" s="4">
        <v>0.95669716647659298</v>
      </c>
      <c r="AR704" s="4">
        <v>14.789332682734299</v>
      </c>
      <c r="AS704" s="4">
        <v>6.10401883308195</v>
      </c>
      <c r="AT704" s="4">
        <v>20.740667850461701</v>
      </c>
      <c r="AU704" s="4">
        <v>4.5099577160590503</v>
      </c>
      <c r="AV704" s="4">
        <v>21.348797549251401</v>
      </c>
      <c r="AW704" s="4">
        <v>9.1102231500165605</v>
      </c>
      <c r="AX704" s="4">
        <v>1.8828575998822801</v>
      </c>
      <c r="AY704" s="4">
        <v>12.146964200022101</v>
      </c>
      <c r="AZ704" s="4">
        <v>15.5628094507854</v>
      </c>
      <c r="BA704" s="4">
        <v>12.937011815922901</v>
      </c>
      <c r="BB704" s="38">
        <v>428</v>
      </c>
    </row>
    <row r="705" spans="1:54" x14ac:dyDescent="0.3">
      <c r="A705" s="31" t="s">
        <v>36</v>
      </c>
      <c r="B705" s="5" t="s">
        <v>168</v>
      </c>
      <c r="C705" s="5" t="s">
        <v>7</v>
      </c>
      <c r="D705" s="9">
        <v>93.512927804981103</v>
      </c>
      <c r="E705" s="8">
        <v>52.498515609412003</v>
      </c>
      <c r="F705" s="8">
        <v>10.0041683288889</v>
      </c>
      <c r="G705" s="3">
        <v>2.5010420822222201</v>
      </c>
      <c r="H705" s="4">
        <v>3.7515631233333302</v>
      </c>
      <c r="I705" s="4">
        <v>3.7515631233333302</v>
      </c>
      <c r="J705" s="4">
        <v>3.7515631233333302</v>
      </c>
      <c r="K705" s="4">
        <v>3.7515631233333302</v>
      </c>
      <c r="L705" s="4">
        <v>3.3786600222222201</v>
      </c>
      <c r="M705" s="4">
        <v>3.3786600222222201</v>
      </c>
      <c r="N705" s="4">
        <v>3.7515631233333302</v>
      </c>
      <c r="O705" s="4">
        <v>6.7573200444444401</v>
      </c>
      <c r="P705" s="4">
        <v>1.2505210411111101</v>
      </c>
      <c r="Q705" s="4">
        <v>0</v>
      </c>
      <c r="R705" s="4">
        <v>3.3786600222222201</v>
      </c>
      <c r="S705" s="4">
        <v>0</v>
      </c>
      <c r="T705" s="4">
        <v>1.2505210411111101</v>
      </c>
      <c r="U705" s="4">
        <v>3.3786600222222201</v>
      </c>
      <c r="V705" s="4">
        <v>1.2505210411111101</v>
      </c>
      <c r="W705" s="4">
        <v>0</v>
      </c>
      <c r="X705" s="4">
        <v>1.2505210411111101</v>
      </c>
      <c r="Y705" s="4">
        <v>4.25627796222222</v>
      </c>
      <c r="Z705" s="4">
        <v>1.2505210411111101</v>
      </c>
      <c r="AA705" s="4">
        <v>3.7515631233333302</v>
      </c>
      <c r="AB705" s="4">
        <v>0.87761794000000004</v>
      </c>
      <c r="AC705" s="4">
        <v>13.5146400888889</v>
      </c>
      <c r="AD705" s="4">
        <v>0</v>
      </c>
      <c r="AE705" s="4">
        <v>1.2505210411111101</v>
      </c>
      <c r="AF705" s="4">
        <v>5.0020841644444403</v>
      </c>
      <c r="AG705" s="4">
        <v>15.510967332222201</v>
      </c>
      <c r="AH705" s="4">
        <v>8.00784108555556</v>
      </c>
      <c r="AI705" s="4">
        <v>8.00784108555556</v>
      </c>
      <c r="AJ705" s="4">
        <v>10.8817862688889</v>
      </c>
      <c r="AK705" s="4">
        <v>9.6312652277777797</v>
      </c>
      <c r="AL705" s="4">
        <v>7.1302231455555596</v>
      </c>
      <c r="AM705" s="4">
        <v>7.5031262466666702</v>
      </c>
      <c r="AN705" s="4">
        <v>21.6542929122222</v>
      </c>
      <c r="AO705" s="4">
        <v>11.759404208888901</v>
      </c>
      <c r="AP705" s="4">
        <v>13.141736987777801</v>
      </c>
      <c r="AQ705" s="4">
        <v>2.5010420822222201</v>
      </c>
      <c r="AR705" s="4">
        <v>16.388585272222201</v>
      </c>
      <c r="AS705" s="4">
        <v>8.00784108555556</v>
      </c>
      <c r="AT705" s="4">
        <v>22.400099114444401</v>
      </c>
      <c r="AU705" s="4">
        <v>3.7515631233333302</v>
      </c>
      <c r="AV705" s="4">
        <v>17.39801495</v>
      </c>
      <c r="AW705" s="4">
        <v>10.135980066666701</v>
      </c>
      <c r="AX705" s="4">
        <v>3.7515631233333302</v>
      </c>
      <c r="AY705" s="4">
        <v>13.5146400888889</v>
      </c>
      <c r="AZ705" s="4">
        <v>19.7672452944444</v>
      </c>
      <c r="BA705" s="4">
        <v>14.019354927777799</v>
      </c>
      <c r="BB705" s="38">
        <v>91</v>
      </c>
    </row>
    <row r="706" spans="1:54" x14ac:dyDescent="0.3">
      <c r="A706" s="31" t="s">
        <v>36</v>
      </c>
      <c r="B706" s="5" t="s">
        <v>8</v>
      </c>
      <c r="C706" s="5" t="s">
        <v>168</v>
      </c>
      <c r="D706" s="9">
        <v>68.576735319802395</v>
      </c>
      <c r="E706" s="8">
        <v>65.946426242996395</v>
      </c>
      <c r="F706" s="8">
        <v>20.458674374662198</v>
      </c>
      <c r="G706" s="3">
        <v>2.4938825527619999</v>
      </c>
      <c r="H706" s="4">
        <v>6.2265299179767499</v>
      </c>
      <c r="I706" s="4">
        <v>16.9360123286868</v>
      </c>
      <c r="J706" s="4">
        <v>2.2709413958673101</v>
      </c>
      <c r="K706" s="4">
        <v>4.0666561993860597</v>
      </c>
      <c r="L706" s="4">
        <v>3.9604329434265999</v>
      </c>
      <c r="M706" s="4">
        <v>7.4516983910074499</v>
      </c>
      <c r="N706" s="4">
        <v>3.1302785943096398</v>
      </c>
      <c r="O706" s="4">
        <v>8.9780435515419494</v>
      </c>
      <c r="P706" s="4">
        <v>8.2223911069602895</v>
      </c>
      <c r="Q706" s="4">
        <v>7.2927387238695403</v>
      </c>
      <c r="R706" s="4">
        <v>3.0149562552960898</v>
      </c>
      <c r="S706" s="4">
        <v>1.69542285433593</v>
      </c>
      <c r="T706" s="4">
        <v>8.9857417672941793</v>
      </c>
      <c r="U706" s="4">
        <v>2.8179349206484998</v>
      </c>
      <c r="V706" s="4">
        <v>3.09516699721254</v>
      </c>
      <c r="W706" s="4">
        <v>1.6777828533339401</v>
      </c>
      <c r="X706" s="4">
        <v>1.82439559726012</v>
      </c>
      <c r="Y706" s="4">
        <v>15.052839277091801</v>
      </c>
      <c r="Z706" s="4">
        <v>5.5612046139006504</v>
      </c>
      <c r="AA706" s="4">
        <v>5.8931912257810897</v>
      </c>
      <c r="AB706" s="4">
        <v>1.4621250835310999</v>
      </c>
      <c r="AC706" s="4">
        <v>17.5941434493736</v>
      </c>
      <c r="AD706" s="4">
        <v>1.9100255214584101</v>
      </c>
      <c r="AE706" s="4">
        <v>4.8296438550584799</v>
      </c>
      <c r="AF706" s="4">
        <v>10.5966106814939</v>
      </c>
      <c r="AG706" s="4">
        <v>22.8899340988002</v>
      </c>
      <c r="AH706" s="4">
        <v>18.591430337245399</v>
      </c>
      <c r="AI706" s="4">
        <v>8.7217134832012704</v>
      </c>
      <c r="AJ706" s="4">
        <v>24.0934475565718</v>
      </c>
      <c r="AK706" s="4">
        <v>26.3354774017144</v>
      </c>
      <c r="AL706" s="4">
        <v>13.405155324840999</v>
      </c>
      <c r="AM706" s="4">
        <v>24.186257274668701</v>
      </c>
      <c r="AN706" s="4">
        <v>37.349384110496999</v>
      </c>
      <c r="AO706" s="4">
        <v>21.5388374973972</v>
      </c>
      <c r="AP706" s="4">
        <v>32.672845419333399</v>
      </c>
      <c r="AQ706" s="4">
        <v>2.0834396673953202</v>
      </c>
      <c r="AR706" s="4">
        <v>28.826151255597399</v>
      </c>
      <c r="AS706" s="4">
        <v>6.7844864121067996</v>
      </c>
      <c r="AT706" s="4">
        <v>31.254349597830998</v>
      </c>
      <c r="AU706" s="4">
        <v>14.4383159422398</v>
      </c>
      <c r="AV706" s="4">
        <v>37.456065676723298</v>
      </c>
      <c r="AW706" s="4">
        <v>14.3664327886982</v>
      </c>
      <c r="AX706" s="4">
        <v>5.5600984433676102</v>
      </c>
      <c r="AY706" s="4">
        <v>23.604778030157799</v>
      </c>
      <c r="AZ706" s="4">
        <v>25.9724553797213</v>
      </c>
      <c r="BA706" s="4">
        <v>33.034404868485197</v>
      </c>
      <c r="BB706" s="38">
        <v>908</v>
      </c>
    </row>
    <row r="707" spans="1:54" x14ac:dyDescent="0.3">
      <c r="A707" s="31" t="s">
        <v>36</v>
      </c>
      <c r="B707" s="5" t="s">
        <v>8</v>
      </c>
      <c r="C707" s="5" t="s">
        <v>1</v>
      </c>
      <c r="D707" s="9">
        <v>-4.8274999999999997</v>
      </c>
      <c r="E707" s="8">
        <v>71.939834663165797</v>
      </c>
      <c r="F707" s="8">
        <v>50</v>
      </c>
      <c r="G707" s="3">
        <v>0</v>
      </c>
      <c r="H707" s="4">
        <v>25</v>
      </c>
      <c r="I707" s="4">
        <v>50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50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50</v>
      </c>
      <c r="Z707" s="4">
        <v>25</v>
      </c>
      <c r="AA707" s="4">
        <v>25</v>
      </c>
      <c r="AB707" s="4">
        <v>0</v>
      </c>
      <c r="AC707" s="4">
        <v>25</v>
      </c>
      <c r="AD707" s="4">
        <v>0</v>
      </c>
      <c r="AE707" s="4">
        <v>25</v>
      </c>
      <c r="AF707" s="4">
        <v>50</v>
      </c>
      <c r="AG707" s="4">
        <v>25</v>
      </c>
      <c r="AH707" s="4">
        <v>50</v>
      </c>
      <c r="AI707" s="4">
        <v>25</v>
      </c>
      <c r="AJ707" s="4">
        <v>25</v>
      </c>
      <c r="AK707" s="4">
        <v>75</v>
      </c>
      <c r="AL707" s="4">
        <v>25</v>
      </c>
      <c r="AM707" s="4">
        <v>50</v>
      </c>
      <c r="AN707" s="4">
        <v>75</v>
      </c>
      <c r="AO707" s="4">
        <v>50</v>
      </c>
      <c r="AP707" s="4">
        <v>50</v>
      </c>
      <c r="AQ707" s="4">
        <v>0</v>
      </c>
      <c r="AR707" s="4">
        <v>75</v>
      </c>
      <c r="AS707" s="4">
        <v>0</v>
      </c>
      <c r="AT707" s="4">
        <v>50</v>
      </c>
      <c r="AU707" s="4">
        <v>25</v>
      </c>
      <c r="AV707" s="4">
        <v>25</v>
      </c>
      <c r="AW707" s="4">
        <v>50</v>
      </c>
      <c r="AX707" s="4">
        <v>25</v>
      </c>
      <c r="AY707" s="4">
        <v>25</v>
      </c>
      <c r="AZ707" s="4">
        <v>75</v>
      </c>
      <c r="BA707" s="4">
        <v>75</v>
      </c>
      <c r="BB707" s="38">
        <v>12</v>
      </c>
    </row>
    <row r="708" spans="1:54" x14ac:dyDescent="0.3">
      <c r="A708" s="31" t="s">
        <v>36</v>
      </c>
      <c r="B708" s="5" t="s">
        <v>8</v>
      </c>
      <c r="C708" s="5" t="s">
        <v>2</v>
      </c>
      <c r="D708" s="9">
        <v>37.133333333333297</v>
      </c>
      <c r="E708" s="8">
        <v>61.837394296116102</v>
      </c>
      <c r="F708" s="8">
        <v>33.3333333333333</v>
      </c>
      <c r="G708" s="3">
        <v>0</v>
      </c>
      <c r="H708" s="4">
        <v>0</v>
      </c>
      <c r="I708" s="4">
        <v>33.3333333333333</v>
      </c>
      <c r="J708" s="4">
        <v>0</v>
      </c>
      <c r="K708" s="4">
        <v>0</v>
      </c>
      <c r="L708" s="4">
        <v>0</v>
      </c>
      <c r="M708" s="4">
        <v>33.3333333333333</v>
      </c>
      <c r="N708" s="4">
        <v>0</v>
      </c>
      <c r="O708" s="4">
        <v>0</v>
      </c>
      <c r="P708" s="4">
        <v>33.3333333333333</v>
      </c>
      <c r="Q708" s="4">
        <v>33.3333333333333</v>
      </c>
      <c r="R708" s="4">
        <v>0</v>
      </c>
      <c r="S708" s="4">
        <v>0</v>
      </c>
      <c r="T708" s="4">
        <v>33.3333333333333</v>
      </c>
      <c r="U708" s="4">
        <v>0</v>
      </c>
      <c r="V708" s="4">
        <v>0</v>
      </c>
      <c r="W708" s="4">
        <v>0</v>
      </c>
      <c r="X708" s="4">
        <v>0</v>
      </c>
      <c r="Y708" s="4">
        <v>33.3333333333333</v>
      </c>
      <c r="Z708" s="4">
        <v>0</v>
      </c>
      <c r="AA708" s="4">
        <v>0</v>
      </c>
      <c r="AB708" s="4">
        <v>0</v>
      </c>
      <c r="AC708" s="4">
        <v>33.3333333333333</v>
      </c>
      <c r="AD708" s="4">
        <v>0</v>
      </c>
      <c r="AE708" s="4">
        <v>0</v>
      </c>
      <c r="AF708" s="4">
        <v>0</v>
      </c>
      <c r="AG708" s="4">
        <v>33.3333333333333</v>
      </c>
      <c r="AH708" s="4">
        <v>33.3333333333333</v>
      </c>
      <c r="AI708" s="4">
        <v>0</v>
      </c>
      <c r="AJ708" s="4">
        <v>66.6666666666667</v>
      </c>
      <c r="AK708" s="4">
        <v>33.3333333333333</v>
      </c>
      <c r="AL708" s="4">
        <v>33.3333333333333</v>
      </c>
      <c r="AM708" s="4">
        <v>33.3333333333333</v>
      </c>
      <c r="AN708" s="4">
        <v>66.6666666666667</v>
      </c>
      <c r="AO708" s="4">
        <v>33.3333333333333</v>
      </c>
      <c r="AP708" s="4">
        <v>66.6666666666667</v>
      </c>
      <c r="AQ708" s="4">
        <v>0</v>
      </c>
      <c r="AR708" s="4">
        <v>33.3333333333333</v>
      </c>
      <c r="AS708" s="4">
        <v>0</v>
      </c>
      <c r="AT708" s="4">
        <v>66.6666666666667</v>
      </c>
      <c r="AU708" s="4">
        <v>33.3333333333333</v>
      </c>
      <c r="AV708" s="4">
        <v>100</v>
      </c>
      <c r="AW708" s="4">
        <v>0</v>
      </c>
      <c r="AX708" s="4">
        <v>0</v>
      </c>
      <c r="AY708" s="4">
        <v>66.6666666666667</v>
      </c>
      <c r="AZ708" s="4">
        <v>0</v>
      </c>
      <c r="BA708" s="4">
        <v>66.6666666666667</v>
      </c>
      <c r="BB708" s="38">
        <v>3</v>
      </c>
    </row>
    <row r="709" spans="1:54" x14ac:dyDescent="0.3">
      <c r="A709" s="31" t="s">
        <v>36</v>
      </c>
      <c r="B709" s="5" t="s">
        <v>8</v>
      </c>
      <c r="C709" s="5" t="s">
        <v>3</v>
      </c>
      <c r="D709" s="9">
        <v>60.360975609756103</v>
      </c>
      <c r="E709" s="8">
        <v>68.6992426379243</v>
      </c>
      <c r="F709" s="8">
        <v>27.5</v>
      </c>
      <c r="G709" s="3">
        <v>5</v>
      </c>
      <c r="H709" s="4">
        <v>12.5</v>
      </c>
      <c r="I709" s="4">
        <v>17.5</v>
      </c>
      <c r="J709" s="4">
        <v>5</v>
      </c>
      <c r="K709" s="4">
        <v>12.5</v>
      </c>
      <c r="L709" s="4">
        <v>10</v>
      </c>
      <c r="M709" s="4">
        <v>2.5</v>
      </c>
      <c r="N709" s="4">
        <v>5</v>
      </c>
      <c r="O709" s="4">
        <v>10</v>
      </c>
      <c r="P709" s="4">
        <v>5</v>
      </c>
      <c r="Q709" s="4">
        <v>7.5</v>
      </c>
      <c r="R709" s="4">
        <v>7.5</v>
      </c>
      <c r="S709" s="4">
        <v>2.5</v>
      </c>
      <c r="T709" s="4">
        <v>10</v>
      </c>
      <c r="U709" s="4">
        <v>5</v>
      </c>
      <c r="V709" s="4">
        <v>10</v>
      </c>
      <c r="W709" s="4">
        <v>5</v>
      </c>
      <c r="X709" s="4">
        <v>7.5</v>
      </c>
      <c r="Y709" s="4">
        <v>15</v>
      </c>
      <c r="Z709" s="4">
        <v>12.5</v>
      </c>
      <c r="AA709" s="4">
        <v>10</v>
      </c>
      <c r="AB709" s="4">
        <v>7.5</v>
      </c>
      <c r="AC709" s="4">
        <v>10</v>
      </c>
      <c r="AD709" s="4">
        <v>7.5</v>
      </c>
      <c r="AE709" s="4">
        <v>10</v>
      </c>
      <c r="AF709" s="4">
        <v>15</v>
      </c>
      <c r="AG709" s="4">
        <v>30</v>
      </c>
      <c r="AH709" s="4">
        <v>17.5</v>
      </c>
      <c r="AI709" s="4">
        <v>12.5</v>
      </c>
      <c r="AJ709" s="4">
        <v>27.5</v>
      </c>
      <c r="AK709" s="4">
        <v>27.5</v>
      </c>
      <c r="AL709" s="4">
        <v>10</v>
      </c>
      <c r="AM709" s="4">
        <v>35</v>
      </c>
      <c r="AN709" s="4">
        <v>42.5</v>
      </c>
      <c r="AO709" s="4">
        <v>25</v>
      </c>
      <c r="AP709" s="4">
        <v>37.5</v>
      </c>
      <c r="AQ709" s="4">
        <v>5</v>
      </c>
      <c r="AR709" s="4">
        <v>37.5</v>
      </c>
      <c r="AS709" s="4">
        <v>20</v>
      </c>
      <c r="AT709" s="4">
        <v>20</v>
      </c>
      <c r="AU709" s="4">
        <v>22.5</v>
      </c>
      <c r="AV709" s="4">
        <v>37.5</v>
      </c>
      <c r="AW709" s="4">
        <v>22.5</v>
      </c>
      <c r="AX709" s="4">
        <v>10</v>
      </c>
      <c r="AY709" s="4">
        <v>17.5</v>
      </c>
      <c r="AZ709" s="4">
        <v>37.5</v>
      </c>
      <c r="BA709" s="4">
        <v>37.5</v>
      </c>
      <c r="BB709" s="38">
        <v>41</v>
      </c>
    </row>
    <row r="710" spans="1:54" x14ac:dyDescent="0.3">
      <c r="A710" s="31" t="s">
        <v>36</v>
      </c>
      <c r="B710" s="5" t="s">
        <v>8</v>
      </c>
      <c r="C710" s="5" t="s">
        <v>4</v>
      </c>
      <c r="D710" s="9">
        <v>89.588586956521695</v>
      </c>
      <c r="E710" s="8">
        <v>55.981032406067897</v>
      </c>
      <c r="F710" s="8">
        <v>11.413043478260899</v>
      </c>
      <c r="G710" s="3">
        <v>3.2608695652173898</v>
      </c>
      <c r="H710" s="4">
        <v>3.8043478260869601</v>
      </c>
      <c r="I710" s="4">
        <v>7.0652173913043503</v>
      </c>
      <c r="J710" s="4">
        <v>1.6304347826087</v>
      </c>
      <c r="K710" s="4">
        <v>4.3478260869565197</v>
      </c>
      <c r="L710" s="4">
        <v>4.3478260869565197</v>
      </c>
      <c r="M710" s="4">
        <v>3.8043478260869601</v>
      </c>
      <c r="N710" s="4">
        <v>5.4347826086956497</v>
      </c>
      <c r="O710" s="4">
        <v>6.5217391304347796</v>
      </c>
      <c r="P710" s="4">
        <v>4.3478260869565197</v>
      </c>
      <c r="Q710" s="4">
        <v>0.54347826086956497</v>
      </c>
      <c r="R710" s="4">
        <v>3.2608695652173898</v>
      </c>
      <c r="S710" s="4">
        <v>3.2608695652173898</v>
      </c>
      <c r="T710" s="4">
        <v>5.4347826086956497</v>
      </c>
      <c r="U710" s="4">
        <v>4.3478260869565197</v>
      </c>
      <c r="V710" s="4">
        <v>3.2608695652173898</v>
      </c>
      <c r="W710" s="4">
        <v>2.7173913043478302</v>
      </c>
      <c r="X710" s="4">
        <v>1.0869565217391299</v>
      </c>
      <c r="Y710" s="4">
        <v>3.8043478260869601</v>
      </c>
      <c r="Z710" s="4">
        <v>3.2608695652173898</v>
      </c>
      <c r="AA710" s="4">
        <v>4.3478260869565197</v>
      </c>
      <c r="AB710" s="4">
        <v>0</v>
      </c>
      <c r="AC710" s="4">
        <v>13.0434782608696</v>
      </c>
      <c r="AD710" s="4">
        <v>2.1739130434782599</v>
      </c>
      <c r="AE710" s="4">
        <v>1.6304347826087</v>
      </c>
      <c r="AF710" s="4">
        <v>7.6086956521739104</v>
      </c>
      <c r="AG710" s="4">
        <v>14.673913043478301</v>
      </c>
      <c r="AH710" s="4">
        <v>10.326086956521699</v>
      </c>
      <c r="AI710" s="4">
        <v>7.6086956521739104</v>
      </c>
      <c r="AJ710" s="4">
        <v>11.9565217391304</v>
      </c>
      <c r="AK710" s="4">
        <v>19.565217391304301</v>
      </c>
      <c r="AL710" s="4">
        <v>7.0652173913043503</v>
      </c>
      <c r="AM710" s="4">
        <v>16.304347826087</v>
      </c>
      <c r="AN710" s="4">
        <v>22.2826086956522</v>
      </c>
      <c r="AO710" s="4">
        <v>15.7608695652174</v>
      </c>
      <c r="AP710" s="4">
        <v>19.565217391304301</v>
      </c>
      <c r="AQ710" s="4">
        <v>1.6304347826087</v>
      </c>
      <c r="AR710" s="4">
        <v>23.369565217391301</v>
      </c>
      <c r="AS710" s="4">
        <v>5.4347826086956497</v>
      </c>
      <c r="AT710" s="4">
        <v>17.934782608695699</v>
      </c>
      <c r="AU710" s="4">
        <v>6.5217391304347796</v>
      </c>
      <c r="AV710" s="4">
        <v>23.369565217391301</v>
      </c>
      <c r="AW710" s="4">
        <v>10.869565217391299</v>
      </c>
      <c r="AX710" s="4">
        <v>1.6304347826087</v>
      </c>
      <c r="AY710" s="4">
        <v>12.5</v>
      </c>
      <c r="AZ710" s="4">
        <v>25.543478260869598</v>
      </c>
      <c r="BA710" s="4">
        <v>18.478260869565201</v>
      </c>
      <c r="BB710" s="38">
        <v>184</v>
      </c>
    </row>
    <row r="711" spans="1:54" x14ac:dyDescent="0.3">
      <c r="A711" s="31" t="s">
        <v>36</v>
      </c>
      <c r="B711" s="5" t="s">
        <v>8</v>
      </c>
      <c r="C711" s="5" t="s">
        <v>5</v>
      </c>
      <c r="D711" s="9">
        <v>92.249431818181804</v>
      </c>
      <c r="E711" s="8">
        <v>53.115219592719399</v>
      </c>
      <c r="F711" s="8">
        <v>7.9545454545454497</v>
      </c>
      <c r="G711" s="3">
        <v>2.2727272727272698</v>
      </c>
      <c r="H711" s="4">
        <v>1.98863636363636</v>
      </c>
      <c r="I711" s="4">
        <v>5.3977272727272698</v>
      </c>
      <c r="J711" s="4">
        <v>1.7045454545454499</v>
      </c>
      <c r="K711" s="4">
        <v>1.98863636363636</v>
      </c>
      <c r="L711" s="4">
        <v>3.125</v>
      </c>
      <c r="M711" s="4">
        <v>1.7045454545454499</v>
      </c>
      <c r="N711" s="4">
        <v>1.98863636363636</v>
      </c>
      <c r="O711" s="4">
        <v>2.8409090909090899</v>
      </c>
      <c r="P711" s="4">
        <v>2.5568181818181799</v>
      </c>
      <c r="Q711" s="4">
        <v>1.4204545454545501</v>
      </c>
      <c r="R711" s="4">
        <v>2.8409090909090899</v>
      </c>
      <c r="S711" s="4">
        <v>1.4204545454545501</v>
      </c>
      <c r="T711" s="4">
        <v>2.5568181818181799</v>
      </c>
      <c r="U711" s="4">
        <v>1.98863636363636</v>
      </c>
      <c r="V711" s="4">
        <v>1.98863636363636</v>
      </c>
      <c r="W711" s="4">
        <v>1.7045454545454499</v>
      </c>
      <c r="X711" s="4">
        <v>0.56818181818181801</v>
      </c>
      <c r="Y711" s="4">
        <v>5.1136363636363598</v>
      </c>
      <c r="Z711" s="4">
        <v>1.7045454545454499</v>
      </c>
      <c r="AA711" s="4">
        <v>1.98863636363636</v>
      </c>
      <c r="AB711" s="4">
        <v>0.85227272727272696</v>
      </c>
      <c r="AC711" s="4">
        <v>14.7727272727273</v>
      </c>
      <c r="AD711" s="4">
        <v>0.85227272727272696</v>
      </c>
      <c r="AE711" s="4">
        <v>1.13636363636364</v>
      </c>
      <c r="AF711" s="4">
        <v>5.3977272727272698</v>
      </c>
      <c r="AG711" s="4">
        <v>18.465909090909101</v>
      </c>
      <c r="AH711" s="4">
        <v>9.9431818181818201</v>
      </c>
      <c r="AI711" s="4">
        <v>6.8181818181818201</v>
      </c>
      <c r="AJ711" s="4">
        <v>9.375</v>
      </c>
      <c r="AK711" s="4">
        <v>15.625</v>
      </c>
      <c r="AL711" s="4">
        <v>5.9659090909090899</v>
      </c>
      <c r="AM711" s="4">
        <v>13.920454545454501</v>
      </c>
      <c r="AN711" s="4">
        <v>20.738636363636399</v>
      </c>
      <c r="AO711" s="4">
        <v>10.795454545454501</v>
      </c>
      <c r="AP711" s="4">
        <v>22.443181818181799</v>
      </c>
      <c r="AQ711" s="4">
        <v>3.125</v>
      </c>
      <c r="AR711" s="4">
        <v>13.920454545454501</v>
      </c>
      <c r="AS711" s="4">
        <v>5.1136363636363598</v>
      </c>
      <c r="AT711" s="4">
        <v>21.306818181818201</v>
      </c>
      <c r="AU711" s="4">
        <v>4.2613636363636402</v>
      </c>
      <c r="AV711" s="4">
        <v>22.443181818181799</v>
      </c>
      <c r="AW711" s="4">
        <v>10.795454545454501</v>
      </c>
      <c r="AX711" s="4">
        <v>3.125</v>
      </c>
      <c r="AY711" s="4">
        <v>11.079545454545499</v>
      </c>
      <c r="AZ711" s="4">
        <v>21.875</v>
      </c>
      <c r="BA711" s="4">
        <v>16.193181818181799</v>
      </c>
      <c r="BB711" s="38">
        <v>352</v>
      </c>
    </row>
    <row r="712" spans="1:54" x14ac:dyDescent="0.3">
      <c r="A712" s="31" t="s">
        <v>36</v>
      </c>
      <c r="B712" s="5" t="s">
        <v>8</v>
      </c>
      <c r="C712" s="5" t="s">
        <v>6</v>
      </c>
      <c r="D712" s="9">
        <v>100.082824427481</v>
      </c>
      <c r="E712" s="8">
        <v>50.1546631956382</v>
      </c>
      <c r="F712" s="8">
        <v>6.4885496183206097</v>
      </c>
      <c r="G712" s="3">
        <v>2.6717557251908399</v>
      </c>
      <c r="H712" s="4">
        <v>2.2900763358778602</v>
      </c>
      <c r="I712" s="4">
        <v>8.3969465648855</v>
      </c>
      <c r="J712" s="4">
        <v>2.2900763358778602</v>
      </c>
      <c r="K712" s="4">
        <v>2.6717557251908399</v>
      </c>
      <c r="L712" s="4">
        <v>4.9618320610686997</v>
      </c>
      <c r="M712" s="4">
        <v>0.76335877862595403</v>
      </c>
      <c r="N712" s="4">
        <v>3.8167938931297698</v>
      </c>
      <c r="O712" s="4">
        <v>3.0534351145038201</v>
      </c>
      <c r="P712" s="4">
        <v>3.0534351145038201</v>
      </c>
      <c r="Q712" s="4">
        <v>0.38167938931297701</v>
      </c>
      <c r="R712" s="4">
        <v>2.6717557251908399</v>
      </c>
      <c r="S712" s="4">
        <v>3.8167938931297698</v>
      </c>
      <c r="T712" s="4">
        <v>1.1450381679389301</v>
      </c>
      <c r="U712" s="4">
        <v>4.19847328244275</v>
      </c>
      <c r="V712" s="4">
        <v>2.6717557251908399</v>
      </c>
      <c r="W712" s="4">
        <v>0.76335877862595403</v>
      </c>
      <c r="X712" s="4">
        <v>0.76335877862595403</v>
      </c>
      <c r="Y712" s="4">
        <v>3.0534351145038201</v>
      </c>
      <c r="Z712" s="4">
        <v>1.1450381679389301</v>
      </c>
      <c r="AA712" s="4">
        <v>2.2900763358778602</v>
      </c>
      <c r="AB712" s="4">
        <v>0.38167938931297701</v>
      </c>
      <c r="AC712" s="4">
        <v>13.3587786259542</v>
      </c>
      <c r="AD712" s="4">
        <v>1.1450381679389301</v>
      </c>
      <c r="AE712" s="4">
        <v>1.5267175572519101</v>
      </c>
      <c r="AF712" s="4">
        <v>4.19847328244275</v>
      </c>
      <c r="AG712" s="4">
        <v>16.793893129771</v>
      </c>
      <c r="AH712" s="4">
        <v>8.0152671755725198</v>
      </c>
      <c r="AI712" s="4">
        <v>7.2519083969465603</v>
      </c>
      <c r="AJ712" s="4">
        <v>6.1068702290076304</v>
      </c>
      <c r="AK712" s="4">
        <v>14.885496183206101</v>
      </c>
      <c r="AL712" s="4">
        <v>4.9618320610686997</v>
      </c>
      <c r="AM712" s="4">
        <v>14.122137404580201</v>
      </c>
      <c r="AN712" s="4">
        <v>20.610687022900802</v>
      </c>
      <c r="AO712" s="4">
        <v>8.7786259541984695</v>
      </c>
      <c r="AP712" s="4">
        <v>15.6488549618321</v>
      </c>
      <c r="AQ712" s="4">
        <v>0.38167938931297701</v>
      </c>
      <c r="AR712" s="4">
        <v>12.9770992366412</v>
      </c>
      <c r="AS712" s="4">
        <v>5.3435114503816799</v>
      </c>
      <c r="AT712" s="4">
        <v>22.137404580152701</v>
      </c>
      <c r="AU712" s="4">
        <v>2.6717557251908399</v>
      </c>
      <c r="AV712" s="4">
        <v>19.083969465648899</v>
      </c>
      <c r="AW712" s="4">
        <v>9.1603053435114496</v>
      </c>
      <c r="AX712" s="4">
        <v>1.5267175572519101</v>
      </c>
      <c r="AY712" s="4">
        <v>12.2137404580153</v>
      </c>
      <c r="AZ712" s="4">
        <v>17.9389312977099</v>
      </c>
      <c r="BA712" s="4">
        <v>10.687022900763401</v>
      </c>
      <c r="BB712" s="38">
        <v>262</v>
      </c>
    </row>
    <row r="713" spans="1:54" x14ac:dyDescent="0.3">
      <c r="A713" s="31" t="s">
        <v>36</v>
      </c>
      <c r="B713" s="5" t="s">
        <v>8</v>
      </c>
      <c r="C713" s="5" t="s">
        <v>7</v>
      </c>
      <c r="D713" s="9">
        <v>85.701851851851799</v>
      </c>
      <c r="E713" s="8">
        <v>56.8743484001347</v>
      </c>
      <c r="F713" s="8">
        <v>14.814814814814801</v>
      </c>
      <c r="G713" s="3">
        <v>3.7037037037037002</v>
      </c>
      <c r="H713" s="4">
        <v>5.5555555555555598</v>
      </c>
      <c r="I713" s="4">
        <v>5.5555555555555598</v>
      </c>
      <c r="J713" s="4">
        <v>5.5555555555555598</v>
      </c>
      <c r="K713" s="4">
        <v>5.5555555555555598</v>
      </c>
      <c r="L713" s="4">
        <v>3.7037037037037002</v>
      </c>
      <c r="M713" s="4">
        <v>3.7037037037037002</v>
      </c>
      <c r="N713" s="4">
        <v>5.5555555555555598</v>
      </c>
      <c r="O713" s="4">
        <v>7.4074074074074101</v>
      </c>
      <c r="P713" s="4">
        <v>1.8518518518518501</v>
      </c>
      <c r="Q713" s="4">
        <v>0</v>
      </c>
      <c r="R713" s="4">
        <v>3.7037037037037002</v>
      </c>
      <c r="S713" s="4">
        <v>0</v>
      </c>
      <c r="T713" s="4">
        <v>1.8518518518518501</v>
      </c>
      <c r="U713" s="4">
        <v>3.7037037037037002</v>
      </c>
      <c r="V713" s="4">
        <v>1.8518518518518501</v>
      </c>
      <c r="W713" s="4">
        <v>0</v>
      </c>
      <c r="X713" s="4">
        <v>1.8518518518518501</v>
      </c>
      <c r="Y713" s="4">
        <v>3.7037037037037002</v>
      </c>
      <c r="Z713" s="4">
        <v>1.8518518518518501</v>
      </c>
      <c r="AA713" s="4">
        <v>5.5555555555555598</v>
      </c>
      <c r="AB713" s="4">
        <v>0</v>
      </c>
      <c r="AC713" s="4">
        <v>14.814814814814801</v>
      </c>
      <c r="AD713" s="4">
        <v>0</v>
      </c>
      <c r="AE713" s="4">
        <v>1.8518518518518501</v>
      </c>
      <c r="AF713" s="4">
        <v>7.4074074074074101</v>
      </c>
      <c r="AG713" s="4">
        <v>20.370370370370399</v>
      </c>
      <c r="AH713" s="4">
        <v>9.2592592592592595</v>
      </c>
      <c r="AI713" s="4">
        <v>9.2592592592592595</v>
      </c>
      <c r="AJ713" s="4">
        <v>14.814814814814801</v>
      </c>
      <c r="AK713" s="4">
        <v>12.962962962962999</v>
      </c>
      <c r="AL713" s="4">
        <v>9.2592592592592595</v>
      </c>
      <c r="AM713" s="4">
        <v>11.1111111111111</v>
      </c>
      <c r="AN713" s="4">
        <v>20.370370370370399</v>
      </c>
      <c r="AO713" s="4">
        <v>14.814814814814801</v>
      </c>
      <c r="AP713" s="4">
        <v>12.962962962962999</v>
      </c>
      <c r="AQ713" s="4">
        <v>3.7037037037037002</v>
      </c>
      <c r="AR713" s="4">
        <v>20.370370370370399</v>
      </c>
      <c r="AS713" s="4">
        <v>9.2592592592592595</v>
      </c>
      <c r="AT713" s="4">
        <v>24.074074074074101</v>
      </c>
      <c r="AU713" s="4">
        <v>5.5555555555555598</v>
      </c>
      <c r="AV713" s="4">
        <v>16.6666666666667</v>
      </c>
      <c r="AW713" s="4">
        <v>11.1111111111111</v>
      </c>
      <c r="AX713" s="4">
        <v>5.5555555555555598</v>
      </c>
      <c r="AY713" s="4">
        <v>14.814814814814801</v>
      </c>
      <c r="AZ713" s="4">
        <v>24.074074074074101</v>
      </c>
      <c r="BA713" s="4">
        <v>12.962962962962999</v>
      </c>
      <c r="BB713" s="38">
        <v>54</v>
      </c>
    </row>
    <row r="714" spans="1:54" x14ac:dyDescent="0.3">
      <c r="A714" s="31" t="s">
        <v>36</v>
      </c>
      <c r="B714" s="5" t="s">
        <v>9</v>
      </c>
      <c r="C714" s="5" t="s">
        <v>168</v>
      </c>
      <c r="D714" s="9">
        <v>83.341858594270604</v>
      </c>
      <c r="E714" s="8">
        <v>63.764348902834797</v>
      </c>
      <c r="F714" s="8">
        <v>17.1878292668776</v>
      </c>
      <c r="G714" s="3">
        <v>1.01480083485859</v>
      </c>
      <c r="H714" s="4">
        <v>1.4581394314665801</v>
      </c>
      <c r="I714" s="4">
        <v>5.6684802859271599</v>
      </c>
      <c r="J714" s="4">
        <v>0.371737893251745</v>
      </c>
      <c r="K714" s="4">
        <v>0.96723495619601296</v>
      </c>
      <c r="L714" s="4">
        <v>6.9498999171941502</v>
      </c>
      <c r="M714" s="4">
        <v>1.03496722468043</v>
      </c>
      <c r="N714" s="4">
        <v>2.45143234628789</v>
      </c>
      <c r="O714" s="4">
        <v>10.493696492984499</v>
      </c>
      <c r="P714" s="4">
        <v>7.1412776838011798</v>
      </c>
      <c r="Q714" s="4">
        <v>1.3081720226368501</v>
      </c>
      <c r="R714" s="4">
        <v>4.0974880215395499</v>
      </c>
      <c r="S714" s="4">
        <v>1.30053195398389</v>
      </c>
      <c r="T714" s="4">
        <v>1.2367392428555299</v>
      </c>
      <c r="U714" s="4">
        <v>6.0680246376536999</v>
      </c>
      <c r="V714" s="4">
        <v>1.4104056292290801</v>
      </c>
      <c r="W714" s="4">
        <v>4.6700742071092796</v>
      </c>
      <c r="X714" s="4">
        <v>0.40489770114412099</v>
      </c>
      <c r="Y714" s="4">
        <v>7.5102485445597198</v>
      </c>
      <c r="Z714" s="4">
        <v>3.9938514576100599</v>
      </c>
      <c r="AA714" s="4">
        <v>4.9942462216984502</v>
      </c>
      <c r="AB714" s="4">
        <v>0.52547693586260502</v>
      </c>
      <c r="AC714" s="4">
        <v>15.637538457482</v>
      </c>
      <c r="AD714" s="4">
        <v>3.8271189969286601</v>
      </c>
      <c r="AE714" s="4">
        <v>0.33346492136279599</v>
      </c>
      <c r="AF714" s="4">
        <v>4.9244565846753803</v>
      </c>
      <c r="AG714" s="4">
        <v>12.3648625635066</v>
      </c>
      <c r="AH714" s="4">
        <v>13.2627126066019</v>
      </c>
      <c r="AI714" s="4">
        <v>12.5865296851415</v>
      </c>
      <c r="AJ714" s="4">
        <v>21.9954653434534</v>
      </c>
      <c r="AK714" s="4">
        <v>22.921156079630499</v>
      </c>
      <c r="AL714" s="4">
        <v>10.774926866065201</v>
      </c>
      <c r="AM714" s="4">
        <v>15.871297758686699</v>
      </c>
      <c r="AN714" s="4">
        <v>30.3239720852829</v>
      </c>
      <c r="AO714" s="4">
        <v>16.8630929093841</v>
      </c>
      <c r="AP714" s="4">
        <v>16.975683378721701</v>
      </c>
      <c r="AQ714" s="4">
        <v>2.1068537564558798</v>
      </c>
      <c r="AR714" s="4">
        <v>19.965501682518202</v>
      </c>
      <c r="AS714" s="4">
        <v>9.6877566184058601</v>
      </c>
      <c r="AT714" s="4">
        <v>16.331997048720599</v>
      </c>
      <c r="AU714" s="4">
        <v>15.0181162205129</v>
      </c>
      <c r="AV714" s="4">
        <v>27.591411451445101</v>
      </c>
      <c r="AW714" s="4">
        <v>10.178997134330601</v>
      </c>
      <c r="AX714" s="4">
        <v>9.3195642200383908</v>
      </c>
      <c r="AY714" s="4">
        <v>8.0638795540494907</v>
      </c>
      <c r="AZ714" s="4">
        <v>21.369658741622899</v>
      </c>
      <c r="BA714" s="4">
        <v>21.829736266564101</v>
      </c>
      <c r="BB714" s="38">
        <v>582</v>
      </c>
    </row>
    <row r="715" spans="1:54" x14ac:dyDescent="0.3">
      <c r="A715" s="31" t="s">
        <v>36</v>
      </c>
      <c r="B715" s="5" t="s">
        <v>9</v>
      </c>
      <c r="C715" s="5" t="s">
        <v>1</v>
      </c>
      <c r="D715" s="9">
        <v>38.266666666666701</v>
      </c>
      <c r="E715" s="8">
        <v>56.202123328809101</v>
      </c>
      <c r="F715" s="8">
        <v>40</v>
      </c>
      <c r="G715" s="3">
        <v>0</v>
      </c>
      <c r="H715" s="4">
        <v>0</v>
      </c>
      <c r="I715" s="4">
        <v>0</v>
      </c>
      <c r="J715" s="4">
        <v>0</v>
      </c>
      <c r="K715" s="4">
        <v>0</v>
      </c>
      <c r="L715" s="4">
        <v>20</v>
      </c>
      <c r="M715" s="4">
        <v>0</v>
      </c>
      <c r="N715" s="4">
        <v>0</v>
      </c>
      <c r="O715" s="4">
        <v>20</v>
      </c>
      <c r="P715" s="4">
        <v>20</v>
      </c>
      <c r="Q715" s="4">
        <v>0</v>
      </c>
      <c r="R715" s="4">
        <v>20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20</v>
      </c>
      <c r="AD715" s="4">
        <v>0</v>
      </c>
      <c r="AE715" s="4">
        <v>0</v>
      </c>
      <c r="AF715" s="4">
        <v>20</v>
      </c>
      <c r="AG715" s="4">
        <v>20</v>
      </c>
      <c r="AH715" s="4">
        <v>0</v>
      </c>
      <c r="AI715" s="4">
        <v>40</v>
      </c>
      <c r="AJ715" s="4">
        <v>60</v>
      </c>
      <c r="AK715" s="4">
        <v>20</v>
      </c>
      <c r="AL715" s="4">
        <v>40</v>
      </c>
      <c r="AM715" s="4">
        <v>40</v>
      </c>
      <c r="AN715" s="4">
        <v>40</v>
      </c>
      <c r="AO715" s="4">
        <v>20</v>
      </c>
      <c r="AP715" s="4">
        <v>0</v>
      </c>
      <c r="AQ715" s="4">
        <v>0</v>
      </c>
      <c r="AR715" s="4">
        <v>0</v>
      </c>
      <c r="AS715" s="4">
        <v>20</v>
      </c>
      <c r="AT715" s="4">
        <v>0</v>
      </c>
      <c r="AU715" s="4">
        <v>40</v>
      </c>
      <c r="AV715" s="4">
        <v>60</v>
      </c>
      <c r="AW715" s="4">
        <v>0</v>
      </c>
      <c r="AX715" s="4">
        <v>20</v>
      </c>
      <c r="AY715" s="4">
        <v>0</v>
      </c>
      <c r="AZ715" s="4">
        <v>40</v>
      </c>
      <c r="BA715" s="4">
        <v>20</v>
      </c>
      <c r="BB715" s="38">
        <v>6</v>
      </c>
    </row>
    <row r="716" spans="1:54" x14ac:dyDescent="0.3">
      <c r="A716" s="31" t="s">
        <v>36</v>
      </c>
      <c r="B716" s="5" t="s">
        <v>9</v>
      </c>
      <c r="C716" s="5" t="s">
        <v>2</v>
      </c>
      <c r="D716" s="9">
        <v>86.883333333333297</v>
      </c>
      <c r="E716" s="8">
        <v>74.677691894344605</v>
      </c>
      <c r="F716" s="8">
        <v>16.6666666666667</v>
      </c>
      <c r="G716" s="3">
        <v>0</v>
      </c>
      <c r="H716" s="4">
        <v>0</v>
      </c>
      <c r="I716" s="4">
        <v>16.6666666666667</v>
      </c>
      <c r="J716" s="4">
        <v>0</v>
      </c>
      <c r="K716" s="4">
        <v>0</v>
      </c>
      <c r="L716" s="4">
        <v>16.6666666666667</v>
      </c>
      <c r="M716" s="4">
        <v>0</v>
      </c>
      <c r="N716" s="4">
        <v>0</v>
      </c>
      <c r="O716" s="4">
        <v>16.6666666666667</v>
      </c>
      <c r="P716" s="4">
        <v>16.6666666666667</v>
      </c>
      <c r="Q716" s="4">
        <v>0</v>
      </c>
      <c r="R716" s="4">
        <v>0</v>
      </c>
      <c r="S716" s="4">
        <v>0</v>
      </c>
      <c r="T716" s="4">
        <v>0</v>
      </c>
      <c r="U716" s="4">
        <v>16.6666666666667</v>
      </c>
      <c r="V716" s="4">
        <v>0</v>
      </c>
      <c r="W716" s="4">
        <v>16.6666666666667</v>
      </c>
      <c r="X716" s="4">
        <v>0</v>
      </c>
      <c r="Y716" s="4">
        <v>16.6666666666667</v>
      </c>
      <c r="Z716" s="4">
        <v>16.6666666666667</v>
      </c>
      <c r="AA716" s="4">
        <v>16.6666666666667</v>
      </c>
      <c r="AB716" s="4">
        <v>0</v>
      </c>
      <c r="AC716" s="4">
        <v>16.6666666666667</v>
      </c>
      <c r="AD716" s="4">
        <v>16.6666666666667</v>
      </c>
      <c r="AE716" s="4">
        <v>0</v>
      </c>
      <c r="AF716" s="4">
        <v>0</v>
      </c>
      <c r="AG716" s="4">
        <v>33.3333333333333</v>
      </c>
      <c r="AH716" s="4">
        <v>16.6666666666667</v>
      </c>
      <c r="AI716" s="4">
        <v>0</v>
      </c>
      <c r="AJ716" s="4">
        <v>16.6666666666667</v>
      </c>
      <c r="AK716" s="4">
        <v>16.6666666666667</v>
      </c>
      <c r="AL716" s="4">
        <v>0</v>
      </c>
      <c r="AM716" s="4">
        <v>16.6666666666667</v>
      </c>
      <c r="AN716" s="4">
        <v>50</v>
      </c>
      <c r="AO716" s="4">
        <v>16.6666666666667</v>
      </c>
      <c r="AP716" s="4">
        <v>16.6666666666667</v>
      </c>
      <c r="AQ716" s="4">
        <v>0</v>
      </c>
      <c r="AR716" s="4">
        <v>16.6666666666667</v>
      </c>
      <c r="AS716" s="4">
        <v>16.6666666666667</v>
      </c>
      <c r="AT716" s="4">
        <v>16.6666666666667</v>
      </c>
      <c r="AU716" s="4">
        <v>16.6666666666667</v>
      </c>
      <c r="AV716" s="4">
        <v>16.6666666666667</v>
      </c>
      <c r="AW716" s="4">
        <v>0</v>
      </c>
      <c r="AX716" s="4">
        <v>16.6666666666667</v>
      </c>
      <c r="AY716" s="4">
        <v>0</v>
      </c>
      <c r="AZ716" s="4">
        <v>16.6666666666667</v>
      </c>
      <c r="BA716" s="4">
        <v>16.6666666666667</v>
      </c>
      <c r="BB716" s="38">
        <v>6</v>
      </c>
    </row>
    <row r="717" spans="1:54" x14ac:dyDescent="0.3">
      <c r="A717" s="31" t="s">
        <v>36</v>
      </c>
      <c r="B717" s="5" t="s">
        <v>9</v>
      </c>
      <c r="C717" s="5" t="s">
        <v>3</v>
      </c>
      <c r="D717" s="9">
        <v>77.077419354838696</v>
      </c>
      <c r="E717" s="8">
        <v>71.356708209190899</v>
      </c>
      <c r="F717" s="8">
        <v>22.580645161290299</v>
      </c>
      <c r="G717" s="3">
        <v>0</v>
      </c>
      <c r="H717" s="4">
        <v>0</v>
      </c>
      <c r="I717" s="4">
        <v>3.2258064516128999</v>
      </c>
      <c r="J717" s="4">
        <v>0</v>
      </c>
      <c r="K717" s="4">
        <v>0</v>
      </c>
      <c r="L717" s="4">
        <v>0</v>
      </c>
      <c r="M717" s="4">
        <v>0</v>
      </c>
      <c r="N717" s="4">
        <v>3.2258064516128999</v>
      </c>
      <c r="O717" s="4">
        <v>9.67741935483871</v>
      </c>
      <c r="P717" s="4">
        <v>3.2258064516128999</v>
      </c>
      <c r="Q717" s="4">
        <v>3.2258064516128999</v>
      </c>
      <c r="R717" s="4">
        <v>3.2258064516128999</v>
      </c>
      <c r="S717" s="4">
        <v>0</v>
      </c>
      <c r="T717" s="4">
        <v>3.2258064516128999</v>
      </c>
      <c r="U717" s="4">
        <v>6.4516129032258096</v>
      </c>
      <c r="V717" s="4">
        <v>0</v>
      </c>
      <c r="W717" s="4">
        <v>0</v>
      </c>
      <c r="X717" s="4">
        <v>0</v>
      </c>
      <c r="Y717" s="4">
        <v>9.67741935483871</v>
      </c>
      <c r="Z717" s="4">
        <v>0</v>
      </c>
      <c r="AA717" s="4">
        <v>0</v>
      </c>
      <c r="AB717" s="4">
        <v>0</v>
      </c>
      <c r="AC717" s="4">
        <v>25.806451612903199</v>
      </c>
      <c r="AD717" s="4">
        <v>0</v>
      </c>
      <c r="AE717" s="4">
        <v>0</v>
      </c>
      <c r="AF717" s="4">
        <v>3.2258064516128999</v>
      </c>
      <c r="AG717" s="4">
        <v>0</v>
      </c>
      <c r="AH717" s="4">
        <v>16.129032258064498</v>
      </c>
      <c r="AI717" s="4">
        <v>16.129032258064498</v>
      </c>
      <c r="AJ717" s="4">
        <v>25.806451612903199</v>
      </c>
      <c r="AK717" s="4">
        <v>38.709677419354797</v>
      </c>
      <c r="AL717" s="4">
        <v>16.129032258064498</v>
      </c>
      <c r="AM717" s="4">
        <v>19.354838709677399</v>
      </c>
      <c r="AN717" s="4">
        <v>19.354838709677399</v>
      </c>
      <c r="AO717" s="4">
        <v>29.0322580645161</v>
      </c>
      <c r="AP717" s="4">
        <v>29.0322580645161</v>
      </c>
      <c r="AQ717" s="4">
        <v>6.4516129032258096</v>
      </c>
      <c r="AR717" s="4">
        <v>38.709677419354797</v>
      </c>
      <c r="AS717" s="4">
        <v>6.4516129032258096</v>
      </c>
      <c r="AT717" s="4">
        <v>22.580645161290299</v>
      </c>
      <c r="AU717" s="4">
        <v>19.354838709677399</v>
      </c>
      <c r="AV717" s="4">
        <v>25.806451612903199</v>
      </c>
      <c r="AW717" s="4">
        <v>19.354838709677399</v>
      </c>
      <c r="AX717" s="4">
        <v>9.67741935483871</v>
      </c>
      <c r="AY717" s="4">
        <v>16.129032258064498</v>
      </c>
      <c r="AZ717" s="4">
        <v>19.354838709677399</v>
      </c>
      <c r="BA717" s="4">
        <v>35.4838709677419</v>
      </c>
      <c r="BB717" s="38">
        <v>31</v>
      </c>
    </row>
    <row r="718" spans="1:54" x14ac:dyDescent="0.3">
      <c r="A718" s="31" t="s">
        <v>36</v>
      </c>
      <c r="B718" s="5" t="s">
        <v>9</v>
      </c>
      <c r="C718" s="5" t="s">
        <v>4</v>
      </c>
      <c r="D718" s="9">
        <v>79.985294117647101</v>
      </c>
      <c r="E718" s="8">
        <v>63.570150534834703</v>
      </c>
      <c r="F718" s="8">
        <v>16.8316831683168</v>
      </c>
      <c r="G718" s="3">
        <v>3.9603960396039599</v>
      </c>
      <c r="H718" s="4">
        <v>7.9207920792079198</v>
      </c>
      <c r="I718" s="4">
        <v>5.9405940594059397</v>
      </c>
      <c r="J718" s="4">
        <v>0.99009900990098998</v>
      </c>
      <c r="K718" s="4">
        <v>4.9504950495049496</v>
      </c>
      <c r="L718" s="4">
        <v>2.9702970297029698</v>
      </c>
      <c r="M718" s="4">
        <v>3.9603960396039599</v>
      </c>
      <c r="N718" s="4">
        <v>8.9108910891089099</v>
      </c>
      <c r="O718" s="4">
        <v>8.9108910891089099</v>
      </c>
      <c r="P718" s="4">
        <v>2.9702970297029698</v>
      </c>
      <c r="Q718" s="4">
        <v>2.9702970297029698</v>
      </c>
      <c r="R718" s="4">
        <v>1.98019801980198</v>
      </c>
      <c r="S718" s="4">
        <v>3.9603960396039599</v>
      </c>
      <c r="T718" s="4">
        <v>2.9702970297029698</v>
      </c>
      <c r="U718" s="4">
        <v>5.9405940594059397</v>
      </c>
      <c r="V718" s="4">
        <v>5.9405940594059397</v>
      </c>
      <c r="W718" s="4">
        <v>6.9306930693069297</v>
      </c>
      <c r="X718" s="4">
        <v>1.98019801980198</v>
      </c>
      <c r="Y718" s="4">
        <v>9.9009900990098991</v>
      </c>
      <c r="Z718" s="4">
        <v>2.9702970297029698</v>
      </c>
      <c r="AA718" s="4">
        <v>8.9108910891089099</v>
      </c>
      <c r="AB718" s="4">
        <v>0.99009900990098998</v>
      </c>
      <c r="AC718" s="4">
        <v>13.8613861386139</v>
      </c>
      <c r="AD718" s="4">
        <v>1.98019801980198</v>
      </c>
      <c r="AE718" s="4">
        <v>1.98019801980198</v>
      </c>
      <c r="AF718" s="4">
        <v>8.9108910891089099</v>
      </c>
      <c r="AG718" s="4">
        <v>8.9108910891089099</v>
      </c>
      <c r="AH718" s="4">
        <v>16.8316831683168</v>
      </c>
      <c r="AI718" s="4">
        <v>14.8514851485149</v>
      </c>
      <c r="AJ718" s="4">
        <v>16.8316831683168</v>
      </c>
      <c r="AK718" s="4">
        <v>32.673267326732699</v>
      </c>
      <c r="AL718" s="4">
        <v>7.9207920792079198</v>
      </c>
      <c r="AM718" s="4">
        <v>9.9009900990098991</v>
      </c>
      <c r="AN718" s="4">
        <v>31.683168316831701</v>
      </c>
      <c r="AO718" s="4">
        <v>18.8118811881188</v>
      </c>
      <c r="AP718" s="4">
        <v>18.8118811881188</v>
      </c>
      <c r="AQ718" s="4">
        <v>2.9702970297029698</v>
      </c>
      <c r="AR718" s="4">
        <v>27.722772277227701</v>
      </c>
      <c r="AS718" s="4">
        <v>3.9603960396039599</v>
      </c>
      <c r="AT718" s="4">
        <v>15.841584158415801</v>
      </c>
      <c r="AU718" s="4">
        <v>8.9108910891089099</v>
      </c>
      <c r="AV718" s="4">
        <v>30.693069306930699</v>
      </c>
      <c r="AW718" s="4">
        <v>15.841584158415801</v>
      </c>
      <c r="AX718" s="4">
        <v>5.9405940594059397</v>
      </c>
      <c r="AY718" s="4">
        <v>10.891089108910901</v>
      </c>
      <c r="AZ718" s="4">
        <v>27.722772277227701</v>
      </c>
      <c r="BA718" s="4">
        <v>25.742574257425701</v>
      </c>
      <c r="BB718" s="38">
        <v>102</v>
      </c>
    </row>
    <row r="719" spans="1:54" x14ac:dyDescent="0.3">
      <c r="A719" s="31" t="s">
        <v>36</v>
      </c>
      <c r="B719" s="5" t="s">
        <v>9</v>
      </c>
      <c r="C719" s="5" t="s">
        <v>5</v>
      </c>
      <c r="D719" s="9">
        <v>100.425641025641</v>
      </c>
      <c r="E719" s="8">
        <v>53.539975284360999</v>
      </c>
      <c r="F719" s="8">
        <v>8.5470085470085504</v>
      </c>
      <c r="G719" s="3">
        <v>1.70940170940171</v>
      </c>
      <c r="H719" s="4">
        <v>0</v>
      </c>
      <c r="I719" s="4">
        <v>3.8461538461538498</v>
      </c>
      <c r="J719" s="4">
        <v>0.854700854700855</v>
      </c>
      <c r="K719" s="4">
        <v>0.427350427350427</v>
      </c>
      <c r="L719" s="4">
        <v>2.1367521367521398</v>
      </c>
      <c r="M719" s="4">
        <v>1.2820512820512799</v>
      </c>
      <c r="N719" s="4">
        <v>1.70940170940171</v>
      </c>
      <c r="O719" s="4">
        <v>5.9829059829059803</v>
      </c>
      <c r="P719" s="4">
        <v>1.70940170940171</v>
      </c>
      <c r="Q719" s="4">
        <v>0.854700854700855</v>
      </c>
      <c r="R719" s="4">
        <v>2.5641025641025599</v>
      </c>
      <c r="S719" s="4">
        <v>3.41880341880342</v>
      </c>
      <c r="T719" s="4">
        <v>0.427350427350427</v>
      </c>
      <c r="U719" s="4">
        <v>1.70940170940171</v>
      </c>
      <c r="V719" s="4">
        <v>1.70940170940171</v>
      </c>
      <c r="W719" s="4">
        <v>0.854700854700855</v>
      </c>
      <c r="X719" s="4">
        <v>0.427350427350427</v>
      </c>
      <c r="Y719" s="4">
        <v>2.5641025641025599</v>
      </c>
      <c r="Z719" s="4">
        <v>0.427350427350427</v>
      </c>
      <c r="AA719" s="4">
        <v>0.427350427350427</v>
      </c>
      <c r="AB719" s="4">
        <v>0.854700854700855</v>
      </c>
      <c r="AC719" s="4">
        <v>8.5470085470085504</v>
      </c>
      <c r="AD719" s="4">
        <v>0.427350427350427</v>
      </c>
      <c r="AE719" s="4">
        <v>0</v>
      </c>
      <c r="AF719" s="4">
        <v>2.5641025641025599</v>
      </c>
      <c r="AG719" s="4">
        <v>6.4102564102564097</v>
      </c>
      <c r="AH719" s="4">
        <v>17.948717948717899</v>
      </c>
      <c r="AI719" s="4">
        <v>8.1196581196581192</v>
      </c>
      <c r="AJ719" s="4">
        <v>16.239316239316199</v>
      </c>
      <c r="AK719" s="4">
        <v>16.6666666666667</v>
      </c>
      <c r="AL719" s="4">
        <v>5.5555555555555598</v>
      </c>
      <c r="AM719" s="4">
        <v>9.4017094017094003</v>
      </c>
      <c r="AN719" s="4">
        <v>18.3760683760684</v>
      </c>
      <c r="AO719" s="4">
        <v>7.2649572649572596</v>
      </c>
      <c r="AP719" s="4">
        <v>18.3760683760684</v>
      </c>
      <c r="AQ719" s="4">
        <v>1.2820512820512799</v>
      </c>
      <c r="AR719" s="4">
        <v>14.957264957265</v>
      </c>
      <c r="AS719" s="4">
        <v>6.4102564102564097</v>
      </c>
      <c r="AT719" s="4">
        <v>18.803418803418801</v>
      </c>
      <c r="AU719" s="4">
        <v>6.4102564102564097</v>
      </c>
      <c r="AV719" s="4">
        <v>20.940170940170901</v>
      </c>
      <c r="AW719" s="4">
        <v>14.957264957265</v>
      </c>
      <c r="AX719" s="4">
        <v>3.41880341880342</v>
      </c>
      <c r="AY719" s="4">
        <v>8.1196581196581192</v>
      </c>
      <c r="AZ719" s="4">
        <v>18.803418803418801</v>
      </c>
      <c r="BA719" s="4">
        <v>15.384615384615399</v>
      </c>
      <c r="BB719" s="38">
        <v>234</v>
      </c>
    </row>
    <row r="720" spans="1:54" x14ac:dyDescent="0.3">
      <c r="A720" s="31" t="s">
        <v>36</v>
      </c>
      <c r="B720" s="5" t="s">
        <v>9</v>
      </c>
      <c r="C720" s="5" t="s">
        <v>6</v>
      </c>
      <c r="D720" s="9">
        <v>103.398795180723</v>
      </c>
      <c r="E720" s="8">
        <v>49.586505969842101</v>
      </c>
      <c r="F720" s="8">
        <v>6.0240963855421699</v>
      </c>
      <c r="G720" s="3">
        <v>0.60240963855421703</v>
      </c>
      <c r="H720" s="4">
        <v>1.2048192771084301</v>
      </c>
      <c r="I720" s="4">
        <v>1.2048192771084301</v>
      </c>
      <c r="J720" s="4">
        <v>0.60240963855421703</v>
      </c>
      <c r="K720" s="4">
        <v>0.60240963855421703</v>
      </c>
      <c r="L720" s="4">
        <v>2.4096385542168699</v>
      </c>
      <c r="M720" s="4">
        <v>0</v>
      </c>
      <c r="N720" s="4">
        <v>0.60240963855421703</v>
      </c>
      <c r="O720" s="4">
        <v>1.80722891566265</v>
      </c>
      <c r="P720" s="4">
        <v>0.60240963855421703</v>
      </c>
      <c r="Q720" s="4">
        <v>0.60240963855421703</v>
      </c>
      <c r="R720" s="4">
        <v>1.80722891566265</v>
      </c>
      <c r="S720" s="4">
        <v>0.60240963855421703</v>
      </c>
      <c r="T720" s="4">
        <v>0.60240963855421703</v>
      </c>
      <c r="U720" s="4">
        <v>1.2048192771084301</v>
      </c>
      <c r="V720" s="4">
        <v>1.2048192771084301</v>
      </c>
      <c r="W720" s="4">
        <v>0.60240963855421703</v>
      </c>
      <c r="X720" s="4">
        <v>0</v>
      </c>
      <c r="Y720" s="4">
        <v>0</v>
      </c>
      <c r="Z720" s="4">
        <v>1.2048192771084301</v>
      </c>
      <c r="AA720" s="4">
        <v>1.2048192771084301</v>
      </c>
      <c r="AB720" s="4">
        <v>0.60240963855421703</v>
      </c>
      <c r="AC720" s="4">
        <v>7.2289156626505999</v>
      </c>
      <c r="AD720" s="4">
        <v>1.2048192771084301</v>
      </c>
      <c r="AE720" s="4">
        <v>0</v>
      </c>
      <c r="AF720" s="4">
        <v>0</v>
      </c>
      <c r="AG720" s="4">
        <v>4.8192771084337398</v>
      </c>
      <c r="AH720" s="4">
        <v>7.8313253012048198</v>
      </c>
      <c r="AI720" s="4">
        <v>6.0240963855421699</v>
      </c>
      <c r="AJ720" s="4">
        <v>9.6385542168674707</v>
      </c>
      <c r="AK720" s="4">
        <v>15.060240963855399</v>
      </c>
      <c r="AL720" s="4">
        <v>5.4216867469879499</v>
      </c>
      <c r="AM720" s="4">
        <v>9.0361445783132499</v>
      </c>
      <c r="AN720" s="4">
        <v>21.6867469879518</v>
      </c>
      <c r="AO720" s="4">
        <v>10.2409638554217</v>
      </c>
      <c r="AP720" s="4">
        <v>12.048192771084301</v>
      </c>
      <c r="AQ720" s="4">
        <v>1.80722891566265</v>
      </c>
      <c r="AR720" s="4">
        <v>17.4698795180723</v>
      </c>
      <c r="AS720" s="4">
        <v>7.2289156626505999</v>
      </c>
      <c r="AT720" s="4">
        <v>18.674698795180699</v>
      </c>
      <c r="AU720" s="4">
        <v>7.2289156626505999</v>
      </c>
      <c r="AV720" s="4">
        <v>24.6987951807229</v>
      </c>
      <c r="AW720" s="4">
        <v>9.0361445783132499</v>
      </c>
      <c r="AX720" s="4">
        <v>2.4096385542168699</v>
      </c>
      <c r="AY720" s="4">
        <v>12.048192771084301</v>
      </c>
      <c r="AZ720" s="4">
        <v>12.048192771084301</v>
      </c>
      <c r="BA720" s="4">
        <v>16.265060240963901</v>
      </c>
      <c r="BB720" s="38">
        <v>166</v>
      </c>
    </row>
    <row r="721" spans="1:54" x14ac:dyDescent="0.3">
      <c r="A721" s="31" t="s">
        <v>36</v>
      </c>
      <c r="B721" s="5" t="s">
        <v>9</v>
      </c>
      <c r="C721" s="5" t="s">
        <v>7</v>
      </c>
      <c r="D721" s="9">
        <v>109.756756756757</v>
      </c>
      <c r="E721" s="8">
        <v>37.916066226311997</v>
      </c>
      <c r="F721" s="8">
        <v>0</v>
      </c>
      <c r="G721" s="3">
        <v>0</v>
      </c>
      <c r="H721" s="4">
        <v>0</v>
      </c>
      <c r="I721" s="4">
        <v>0</v>
      </c>
      <c r="J721" s="4">
        <v>0</v>
      </c>
      <c r="K721" s="4">
        <v>0</v>
      </c>
      <c r="L721" s="4">
        <v>2.7027027027027</v>
      </c>
      <c r="M721" s="4">
        <v>2.7027027027027</v>
      </c>
      <c r="N721" s="4">
        <v>0</v>
      </c>
      <c r="O721" s="4">
        <v>5.4054054054054097</v>
      </c>
      <c r="P721" s="4">
        <v>0</v>
      </c>
      <c r="Q721" s="4">
        <v>0</v>
      </c>
      <c r="R721" s="4">
        <v>2.7027027027027</v>
      </c>
      <c r="S721" s="4">
        <v>0</v>
      </c>
      <c r="T721" s="4">
        <v>0</v>
      </c>
      <c r="U721" s="4">
        <v>2.7027027027027</v>
      </c>
      <c r="V721" s="4">
        <v>0</v>
      </c>
      <c r="W721" s="4">
        <v>0</v>
      </c>
      <c r="X721" s="4">
        <v>0</v>
      </c>
      <c r="Y721" s="4">
        <v>5.4054054054054097</v>
      </c>
      <c r="Z721" s="4">
        <v>0</v>
      </c>
      <c r="AA721" s="4">
        <v>0</v>
      </c>
      <c r="AB721" s="4">
        <v>2.7027027027027</v>
      </c>
      <c r="AC721" s="4">
        <v>10.8108108108108</v>
      </c>
      <c r="AD721" s="4">
        <v>0</v>
      </c>
      <c r="AE721" s="4">
        <v>0</v>
      </c>
      <c r="AF721" s="4">
        <v>0</v>
      </c>
      <c r="AG721" s="4">
        <v>5.4054054054054097</v>
      </c>
      <c r="AH721" s="4">
        <v>5.4054054054054097</v>
      </c>
      <c r="AI721" s="4">
        <v>5.4054054054054097</v>
      </c>
      <c r="AJ721" s="4">
        <v>2.7027027027027</v>
      </c>
      <c r="AK721" s="4">
        <v>2.7027027027027</v>
      </c>
      <c r="AL721" s="4">
        <v>2.7027027027027</v>
      </c>
      <c r="AM721" s="4">
        <v>0</v>
      </c>
      <c r="AN721" s="4">
        <v>24.324324324324301</v>
      </c>
      <c r="AO721" s="4">
        <v>5.4054054054054097</v>
      </c>
      <c r="AP721" s="4">
        <v>13.5135135135135</v>
      </c>
      <c r="AQ721" s="4">
        <v>0</v>
      </c>
      <c r="AR721" s="4">
        <v>8.1081081081081106</v>
      </c>
      <c r="AS721" s="4">
        <v>5.4054054054054097</v>
      </c>
      <c r="AT721" s="4">
        <v>18.918918918918902</v>
      </c>
      <c r="AU721" s="4">
        <v>0</v>
      </c>
      <c r="AV721" s="4">
        <v>18.918918918918902</v>
      </c>
      <c r="AW721" s="4">
        <v>8.1081081081081106</v>
      </c>
      <c r="AX721" s="4">
        <v>0</v>
      </c>
      <c r="AY721" s="4">
        <v>10.8108108108108</v>
      </c>
      <c r="AZ721" s="4">
        <v>10.8108108108108</v>
      </c>
      <c r="BA721" s="4">
        <v>16.2162162162162</v>
      </c>
      <c r="BB721" s="38">
        <v>37</v>
      </c>
    </row>
    <row r="722" spans="1:54" x14ac:dyDescent="0.3">
      <c r="A722" s="31" t="s">
        <v>37</v>
      </c>
      <c r="B722" s="5" t="s">
        <v>168</v>
      </c>
      <c r="C722" s="5" t="s">
        <v>168</v>
      </c>
      <c r="D722" s="9">
        <v>61.136622370271802</v>
      </c>
      <c r="E722" s="8">
        <v>67.949201744968704</v>
      </c>
      <c r="F722" s="8">
        <v>26.255828849472302</v>
      </c>
      <c r="G722" s="3">
        <v>4.1392872991164404</v>
      </c>
      <c r="H722" s="4">
        <v>9.4547158994165699</v>
      </c>
      <c r="I722" s="4">
        <v>13.7416509676631</v>
      </c>
      <c r="J722" s="4">
        <v>3.2072374943814501</v>
      </c>
      <c r="K722" s="4">
        <v>5.0238241625185998</v>
      </c>
      <c r="L722" s="4">
        <v>7.8542279188431499</v>
      </c>
      <c r="M722" s="4">
        <v>6.4293814890193604</v>
      </c>
      <c r="N722" s="4">
        <v>14.316147442175801</v>
      </c>
      <c r="O722" s="4">
        <v>11.4200564984077</v>
      </c>
      <c r="P722" s="4">
        <v>17.493920185867498</v>
      </c>
      <c r="Q722" s="4">
        <v>3.4622836551291001</v>
      </c>
      <c r="R722" s="4">
        <v>16.481023176193201</v>
      </c>
      <c r="S722" s="4">
        <v>9.2330808186542797</v>
      </c>
      <c r="T722" s="4">
        <v>5.40186246900182</v>
      </c>
      <c r="U722" s="4">
        <v>16.984060267163301</v>
      </c>
      <c r="V722" s="4">
        <v>6.9492539569918703</v>
      </c>
      <c r="W722" s="4">
        <v>8.33841045887152</v>
      </c>
      <c r="X722" s="4">
        <v>3.5678976773182298</v>
      </c>
      <c r="Y722" s="4">
        <v>8.3326919291328796</v>
      </c>
      <c r="Z722" s="4">
        <v>17.391140673502999</v>
      </c>
      <c r="AA722" s="4">
        <v>14.399424955772499</v>
      </c>
      <c r="AB722" s="4">
        <v>3.1888322116803001</v>
      </c>
      <c r="AC722" s="4">
        <v>24.091829860733299</v>
      </c>
      <c r="AD722" s="4">
        <v>5.9585291462369696</v>
      </c>
      <c r="AE722" s="4">
        <v>2.6588643798131302</v>
      </c>
      <c r="AF722" s="4">
        <v>13.656875674368401</v>
      </c>
      <c r="AG722" s="4">
        <v>24.401297980764699</v>
      </c>
      <c r="AH722" s="4">
        <v>19.056038189512002</v>
      </c>
      <c r="AI722" s="4">
        <v>9.1730138419003495</v>
      </c>
      <c r="AJ722" s="4">
        <v>17.762959118841898</v>
      </c>
      <c r="AK722" s="4">
        <v>34.676317144396698</v>
      </c>
      <c r="AL722" s="4">
        <v>13.685130467682701</v>
      </c>
      <c r="AM722" s="4">
        <v>22.589768585092301</v>
      </c>
      <c r="AN722" s="4">
        <v>40.2496876302692</v>
      </c>
      <c r="AO722" s="4">
        <v>32.926825405548499</v>
      </c>
      <c r="AP722" s="4">
        <v>34.0033367955416</v>
      </c>
      <c r="AQ722" s="4">
        <v>5.61792947692987</v>
      </c>
      <c r="AR722" s="4">
        <v>28.416786398549601</v>
      </c>
      <c r="AS722" s="4">
        <v>16.213769989052</v>
      </c>
      <c r="AT722" s="4">
        <v>33.753054827882202</v>
      </c>
      <c r="AU722" s="4">
        <v>12.2824357552604</v>
      </c>
      <c r="AV722" s="4">
        <v>18.6621311700885</v>
      </c>
      <c r="AW722" s="4">
        <v>17.6564090672383</v>
      </c>
      <c r="AX722" s="4">
        <v>14.271131548129301</v>
      </c>
      <c r="AY722" s="4">
        <v>15.1148231822675</v>
      </c>
      <c r="AZ722" s="4">
        <v>23.485687446662201</v>
      </c>
      <c r="BA722" s="4">
        <v>34.995180522481</v>
      </c>
      <c r="BB722" s="38">
        <v>10348</v>
      </c>
    </row>
    <row r="723" spans="1:54" x14ac:dyDescent="0.3">
      <c r="A723" s="31" t="s">
        <v>37</v>
      </c>
      <c r="B723" s="5" t="s">
        <v>168</v>
      </c>
      <c r="C723" s="5" t="s">
        <v>1</v>
      </c>
      <c r="D723" s="9">
        <v>22.763741970423901</v>
      </c>
      <c r="E723" s="8">
        <v>63.960347163510797</v>
      </c>
      <c r="F723" s="8">
        <v>48.469356296530897</v>
      </c>
      <c r="G723" s="3">
        <v>6.6853869837853397</v>
      </c>
      <c r="H723" s="4">
        <v>9.7703365562160602</v>
      </c>
      <c r="I723" s="4">
        <v>26.7072573432513</v>
      </c>
      <c r="J723" s="4">
        <v>3.9853902959299599</v>
      </c>
      <c r="K723" s="4">
        <v>5.3854867624210696</v>
      </c>
      <c r="L723" s="4">
        <v>11.4169717528559</v>
      </c>
      <c r="M723" s="4">
        <v>9.8322903267844897</v>
      </c>
      <c r="N723" s="4">
        <v>24.182616366997198</v>
      </c>
      <c r="O723" s="4">
        <v>18.369957797515401</v>
      </c>
      <c r="P723" s="4">
        <v>31.223943008778502</v>
      </c>
      <c r="Q723" s="4">
        <v>7.1731870787722096</v>
      </c>
      <c r="R723" s="4">
        <v>30.641224033975501</v>
      </c>
      <c r="S723" s="4">
        <v>18.5558682397381</v>
      </c>
      <c r="T723" s="4">
        <v>11.242941523897001</v>
      </c>
      <c r="U723" s="4">
        <v>28.162729297616501</v>
      </c>
      <c r="V723" s="4">
        <v>14.8486563005623</v>
      </c>
      <c r="W723" s="4">
        <v>16.9751632615937</v>
      </c>
      <c r="X723" s="4">
        <v>5.6307000099274997</v>
      </c>
      <c r="Y723" s="4">
        <v>13.568515492539699</v>
      </c>
      <c r="Z723" s="4">
        <v>37.635103518477997</v>
      </c>
      <c r="AA723" s="4">
        <v>32.787514973607202</v>
      </c>
      <c r="AB723" s="4">
        <v>6.0393887557715402</v>
      </c>
      <c r="AC723" s="4">
        <v>33.1289725835722</v>
      </c>
      <c r="AD723" s="4">
        <v>14.615298701060899</v>
      </c>
      <c r="AE723" s="4">
        <v>3.6900789258601101</v>
      </c>
      <c r="AF723" s="4">
        <v>20.0772212820814</v>
      </c>
      <c r="AG723" s="4">
        <v>31.926666772567501</v>
      </c>
      <c r="AH723" s="4">
        <v>27.713196242446799</v>
      </c>
      <c r="AI723" s="4">
        <v>11.7333680189098</v>
      </c>
      <c r="AJ723" s="4">
        <v>24.397490905281899</v>
      </c>
      <c r="AK723" s="4">
        <v>53.951087421410499</v>
      </c>
      <c r="AL723" s="4">
        <v>26.734945087188301</v>
      </c>
      <c r="AM723" s="4">
        <v>26.7850186444931</v>
      </c>
      <c r="AN723" s="4">
        <v>55.649121657997497</v>
      </c>
      <c r="AO723" s="4">
        <v>53.986678930684299</v>
      </c>
      <c r="AP723" s="4">
        <v>57.626659733980901</v>
      </c>
      <c r="AQ723" s="4">
        <v>8.6800580730844903</v>
      </c>
      <c r="AR723" s="4">
        <v>45.0640340101193</v>
      </c>
      <c r="AS723" s="4">
        <v>19.4562843979786</v>
      </c>
      <c r="AT723" s="4">
        <v>24.9485456882209</v>
      </c>
      <c r="AU723" s="4">
        <v>23.5985719095519</v>
      </c>
      <c r="AV723" s="4">
        <v>22.981586908117499</v>
      </c>
      <c r="AW723" s="4">
        <v>33.714317958401203</v>
      </c>
      <c r="AX723" s="4">
        <v>32.895614984070797</v>
      </c>
      <c r="AY723" s="4">
        <v>16.451747092074399</v>
      </c>
      <c r="AZ723" s="4">
        <v>32.299714878620399</v>
      </c>
      <c r="BA723" s="4">
        <v>56.494211458881303</v>
      </c>
      <c r="BB723" s="38">
        <v>1776</v>
      </c>
    </row>
    <row r="724" spans="1:54" x14ac:dyDescent="0.3">
      <c r="A724" s="31" t="s">
        <v>37</v>
      </c>
      <c r="B724" s="5" t="s">
        <v>168</v>
      </c>
      <c r="C724" s="5" t="s">
        <v>2</v>
      </c>
      <c r="D724" s="9">
        <v>34.910326632105203</v>
      </c>
      <c r="E724" s="8">
        <v>65.189392518383997</v>
      </c>
      <c r="F724" s="8">
        <v>38.661295534667801</v>
      </c>
      <c r="G724" s="3">
        <v>4.9023501758117698</v>
      </c>
      <c r="H724" s="4">
        <v>14.248465040336701</v>
      </c>
      <c r="I724" s="4">
        <v>16.789556403835299</v>
      </c>
      <c r="J724" s="4">
        <v>3.86109723761176</v>
      </c>
      <c r="K724" s="4">
        <v>7.6790246776784299</v>
      </c>
      <c r="L724" s="4">
        <v>12.804377202220699</v>
      </c>
      <c r="M724" s="4">
        <v>13.2629626893193</v>
      </c>
      <c r="N724" s="4">
        <v>22.5659077562992</v>
      </c>
      <c r="O724" s="4">
        <v>19.900734428797801</v>
      </c>
      <c r="P724" s="4">
        <v>28.509510870310901</v>
      </c>
      <c r="Q724" s="4">
        <v>4.3880141015305298</v>
      </c>
      <c r="R724" s="4">
        <v>23.470497940858799</v>
      </c>
      <c r="S724" s="4">
        <v>14.359966214702</v>
      </c>
      <c r="T724" s="4">
        <v>9.5691172132554598</v>
      </c>
      <c r="U724" s="4">
        <v>25.274250881345701</v>
      </c>
      <c r="V724" s="4">
        <v>11.5401219152902</v>
      </c>
      <c r="W724" s="4">
        <v>13.052541130226301</v>
      </c>
      <c r="X724" s="4">
        <v>6.3464380139277301</v>
      </c>
      <c r="Y724" s="4">
        <v>13.207212102136699</v>
      </c>
      <c r="Z724" s="4">
        <v>30.467934782708099</v>
      </c>
      <c r="AA724" s="4">
        <v>26.885590481009501</v>
      </c>
      <c r="AB724" s="4">
        <v>5.7080199756437002</v>
      </c>
      <c r="AC724" s="4">
        <v>30.2881022315227</v>
      </c>
      <c r="AD724" s="4">
        <v>9.1231125157944</v>
      </c>
      <c r="AE724" s="4">
        <v>4.3880141015305298</v>
      </c>
      <c r="AF724" s="4">
        <v>22.193661864290799</v>
      </c>
      <c r="AG724" s="4">
        <v>25.286831670983201</v>
      </c>
      <c r="AH724" s="4">
        <v>21.301652469368602</v>
      </c>
      <c r="AI724" s="4">
        <v>11.1372870153742</v>
      </c>
      <c r="AJ724" s="4">
        <v>26.941341068192202</v>
      </c>
      <c r="AK724" s="4">
        <v>49.631330788494097</v>
      </c>
      <c r="AL724" s="4">
        <v>21.871739130832498</v>
      </c>
      <c r="AM724" s="4">
        <v>24.734753227789401</v>
      </c>
      <c r="AN724" s="4">
        <v>52.091509985534998</v>
      </c>
      <c r="AO724" s="4">
        <v>49.438917447671102</v>
      </c>
      <c r="AP724" s="4">
        <v>52.104090775172601</v>
      </c>
      <c r="AQ724" s="4">
        <v>8.0818595775944004</v>
      </c>
      <c r="AR724" s="4">
        <v>41.704142182810102</v>
      </c>
      <c r="AS724" s="4">
        <v>26.594256755458801</v>
      </c>
      <c r="AT724" s="4">
        <v>35.816289655981002</v>
      </c>
      <c r="AU724" s="4">
        <v>18.524977967502</v>
      </c>
      <c r="AV724" s="4">
        <v>22.7889101050297</v>
      </c>
      <c r="AW724" s="4">
        <v>28.106675970394999</v>
      </c>
      <c r="AX724" s="4">
        <v>19.274897180151299</v>
      </c>
      <c r="AY724" s="4">
        <v>18.053811690765802</v>
      </c>
      <c r="AZ724" s="4">
        <v>33.926197120403899</v>
      </c>
      <c r="BA724" s="4">
        <v>54.4221797899406</v>
      </c>
      <c r="BB724" s="38">
        <v>282</v>
      </c>
    </row>
    <row r="725" spans="1:54" x14ac:dyDescent="0.3">
      <c r="A725" s="31" t="s">
        <v>37</v>
      </c>
      <c r="B725" s="5" t="s">
        <v>168</v>
      </c>
      <c r="C725" s="5" t="s">
        <v>3</v>
      </c>
      <c r="D725" s="9">
        <v>50.103676265080502</v>
      </c>
      <c r="E725" s="8">
        <v>63.269107296927302</v>
      </c>
      <c r="F725" s="8">
        <v>29.2082459407067</v>
      </c>
      <c r="G725" s="3">
        <v>4.5682392420848101</v>
      </c>
      <c r="H725" s="4">
        <v>12.2433188842638</v>
      </c>
      <c r="I725" s="4">
        <v>16.826895019358101</v>
      </c>
      <c r="J725" s="4">
        <v>2.5379106900471098</v>
      </c>
      <c r="K725" s="4">
        <v>5.1064951661130698</v>
      </c>
      <c r="L725" s="4">
        <v>11.2588283942638</v>
      </c>
      <c r="M725" s="4">
        <v>7.3775899315312099</v>
      </c>
      <c r="N725" s="4">
        <v>14.9192616113958</v>
      </c>
      <c r="O725" s="4">
        <v>13.812075977320401</v>
      </c>
      <c r="P725" s="4">
        <v>21.968688046260301</v>
      </c>
      <c r="Q725" s="4">
        <v>3.6604332171319198</v>
      </c>
      <c r="R725" s="4">
        <v>20.994910374499401</v>
      </c>
      <c r="S725" s="4">
        <v>11.1100835389399</v>
      </c>
      <c r="T725" s="4">
        <v>5.5680666250942297</v>
      </c>
      <c r="U725" s="4">
        <v>20.209799493621901</v>
      </c>
      <c r="V725" s="4">
        <v>7.57234546588339</v>
      </c>
      <c r="W725" s="4">
        <v>9.7820926592638404</v>
      </c>
      <c r="X725" s="4">
        <v>4.2707495314369899</v>
      </c>
      <c r="Y725" s="4">
        <v>11.033399073892801</v>
      </c>
      <c r="Z725" s="4">
        <v>20.261898916119002</v>
      </c>
      <c r="AA725" s="4">
        <v>16.1245573469965</v>
      </c>
      <c r="AB725" s="4">
        <v>3.0608297210659599</v>
      </c>
      <c r="AC725" s="4">
        <v>28.818734872002398</v>
      </c>
      <c r="AD725" s="4">
        <v>6.0495990518551199</v>
      </c>
      <c r="AE725" s="4">
        <v>2.89674797273263</v>
      </c>
      <c r="AF725" s="4">
        <v>15.258137926301499</v>
      </c>
      <c r="AG725" s="4">
        <v>28.551918947373402</v>
      </c>
      <c r="AH725" s="4">
        <v>23.9422931010306</v>
      </c>
      <c r="AI725" s="4">
        <v>9.1104287729210807</v>
      </c>
      <c r="AJ725" s="4">
        <v>20.820115807926999</v>
      </c>
      <c r="AK725" s="4">
        <v>42.158526572102502</v>
      </c>
      <c r="AL725" s="4">
        <v>15.216751322043599</v>
      </c>
      <c r="AM725" s="4">
        <v>23.830310775194299</v>
      </c>
      <c r="AN725" s="4">
        <v>45.337427362473498</v>
      </c>
      <c r="AO725" s="4">
        <v>35.944845771913997</v>
      </c>
      <c r="AP725" s="4">
        <v>40.913308900942297</v>
      </c>
      <c r="AQ725" s="4">
        <v>5.2552400214369799</v>
      </c>
      <c r="AR725" s="4">
        <v>33.960527898904601</v>
      </c>
      <c r="AS725" s="4">
        <v>13.796739084311</v>
      </c>
      <c r="AT725" s="4">
        <v>36.058292766448801</v>
      </c>
      <c r="AU725" s="4">
        <v>14.739842970052999</v>
      </c>
      <c r="AV725" s="4">
        <v>18.082825508757399</v>
      </c>
      <c r="AW725" s="4">
        <v>16.754834629081302</v>
      </c>
      <c r="AX725" s="4">
        <v>13.919434228386301</v>
      </c>
      <c r="AY725" s="4">
        <v>14.8272402533392</v>
      </c>
      <c r="AZ725" s="4">
        <v>25.6658837928799</v>
      </c>
      <c r="BA725" s="4">
        <v>42.311895502196698</v>
      </c>
      <c r="BB725" s="38">
        <v>592</v>
      </c>
    </row>
    <row r="726" spans="1:54" x14ac:dyDescent="0.3">
      <c r="A726" s="31" t="s">
        <v>37</v>
      </c>
      <c r="B726" s="5" t="s">
        <v>168</v>
      </c>
      <c r="C726" s="5" t="s">
        <v>4</v>
      </c>
      <c r="D726" s="9">
        <v>57.452277885655398</v>
      </c>
      <c r="E726" s="8">
        <v>66.154597721843004</v>
      </c>
      <c r="F726" s="8">
        <v>26.846067171346199</v>
      </c>
      <c r="G726" s="3">
        <v>4.2653955766351501</v>
      </c>
      <c r="H726" s="4">
        <v>10.316970247172399</v>
      </c>
      <c r="I726" s="4">
        <v>15.4140106904046</v>
      </c>
      <c r="J726" s="4">
        <v>3.26003198635535</v>
      </c>
      <c r="K726" s="4">
        <v>5.6853059002937796</v>
      </c>
      <c r="L726" s="4">
        <v>8.0303038110001896</v>
      </c>
      <c r="M726" s="4">
        <v>6.01646342462071</v>
      </c>
      <c r="N726" s="4">
        <v>16.032998487643201</v>
      </c>
      <c r="O726" s="4">
        <v>13.323007506612999</v>
      </c>
      <c r="P726" s="4">
        <v>19.772848987490502</v>
      </c>
      <c r="Q726" s="4">
        <v>3.76929714010461</v>
      </c>
      <c r="R726" s="4">
        <v>19.057867069961802</v>
      </c>
      <c r="S726" s="4">
        <v>10.0221996686818</v>
      </c>
      <c r="T726" s="4">
        <v>4.8373811106581401</v>
      </c>
      <c r="U726" s="4">
        <v>19.2842526625194</v>
      </c>
      <c r="V726" s="4">
        <v>7.1416031697886897</v>
      </c>
      <c r="W726" s="4">
        <v>8.30624306661284</v>
      </c>
      <c r="X726" s="4">
        <v>3.8407953318574899</v>
      </c>
      <c r="Y726" s="4">
        <v>8.7935636916642395</v>
      </c>
      <c r="Z726" s="4">
        <v>18.2989960950373</v>
      </c>
      <c r="AA726" s="4">
        <v>14.4406451402215</v>
      </c>
      <c r="AB726" s="4">
        <v>3.0775354511934401</v>
      </c>
      <c r="AC726" s="4">
        <v>28.075978848283501</v>
      </c>
      <c r="AD726" s="4">
        <v>5.45764460781644</v>
      </c>
      <c r="AE726" s="4">
        <v>2.4164961024592801</v>
      </c>
      <c r="AF726" s="4">
        <v>17.079137929498899</v>
      </c>
      <c r="AG726" s="4">
        <v>28.909461220780699</v>
      </c>
      <c r="AH726" s="4">
        <v>20.5392220739745</v>
      </c>
      <c r="AI726" s="4">
        <v>9.1861658963451909</v>
      </c>
      <c r="AJ726" s="4">
        <v>19.574634335270499</v>
      </c>
      <c r="AK726" s="4">
        <v>38.730333031422603</v>
      </c>
      <c r="AL726" s="4">
        <v>13.9476599095109</v>
      </c>
      <c r="AM726" s="4">
        <v>27.414939499549298</v>
      </c>
      <c r="AN726" s="4">
        <v>44.507244146266999</v>
      </c>
      <c r="AO726" s="4">
        <v>35.268973187027399</v>
      </c>
      <c r="AP726" s="4">
        <v>34.766648338857102</v>
      </c>
      <c r="AQ726" s="4">
        <v>5.0782091203541997</v>
      </c>
      <c r="AR726" s="4">
        <v>30.259149052606201</v>
      </c>
      <c r="AS726" s="4">
        <v>17.356352885031299</v>
      </c>
      <c r="AT726" s="4">
        <v>39.294816453886199</v>
      </c>
      <c r="AU726" s="4">
        <v>11.6246065275023</v>
      </c>
      <c r="AV726" s="4">
        <v>21.429198415105699</v>
      </c>
      <c r="AW726" s="4">
        <v>16.511541301215502</v>
      </c>
      <c r="AX726" s="4">
        <v>12.1689829271682</v>
      </c>
      <c r="AY726" s="4">
        <v>16.829532108323701</v>
      </c>
      <c r="AZ726" s="4">
        <v>24.7312819529566</v>
      </c>
      <c r="BA726" s="4">
        <v>35.676017808846801</v>
      </c>
      <c r="BB726" s="38">
        <v>1361</v>
      </c>
    </row>
    <row r="727" spans="1:54" x14ac:dyDescent="0.3">
      <c r="A727" s="31" t="s">
        <v>37</v>
      </c>
      <c r="B727" s="5" t="s">
        <v>168</v>
      </c>
      <c r="C727" s="5" t="s">
        <v>5</v>
      </c>
      <c r="D727" s="9">
        <v>64.990672607139999</v>
      </c>
      <c r="E727" s="8">
        <v>67.344387299913706</v>
      </c>
      <c r="F727" s="8">
        <v>24.84568343602</v>
      </c>
      <c r="G727" s="3">
        <v>4.8093208319476801</v>
      </c>
      <c r="H727" s="4">
        <v>8.9802404354057508</v>
      </c>
      <c r="I727" s="4">
        <v>13.539192684960801</v>
      </c>
      <c r="J727" s="4">
        <v>3.53660277988326</v>
      </c>
      <c r="K727" s="4">
        <v>5.4803307503457201</v>
      </c>
      <c r="L727" s="4">
        <v>7.5612363942804199</v>
      </c>
      <c r="M727" s="4">
        <v>5.1270789128488801</v>
      </c>
      <c r="N727" s="4">
        <v>13.490992598093699</v>
      </c>
      <c r="O727" s="4">
        <v>9.6433413764427005</v>
      </c>
      <c r="P727" s="4">
        <v>15.090577046648001</v>
      </c>
      <c r="Q727" s="4">
        <v>3.4318072385559399</v>
      </c>
      <c r="R727" s="4">
        <v>15.0056838649576</v>
      </c>
      <c r="S727" s="4">
        <v>8.0955550294382697</v>
      </c>
      <c r="T727" s="4">
        <v>4.5565535730998299</v>
      </c>
      <c r="U727" s="4">
        <v>16.034030025767301</v>
      </c>
      <c r="V727" s="4">
        <v>5.6271031296386704</v>
      </c>
      <c r="W727" s="4">
        <v>7.1669804992820101</v>
      </c>
      <c r="X727" s="4">
        <v>3.0557679747348998</v>
      </c>
      <c r="Y727" s="4">
        <v>6.6350605405793397</v>
      </c>
      <c r="Z727" s="4">
        <v>13.6878773504768</v>
      </c>
      <c r="AA727" s="4">
        <v>9.7884280272760193</v>
      </c>
      <c r="AB727" s="4">
        <v>2.5773318460417198</v>
      </c>
      <c r="AC727" s="4">
        <v>24.823608957691299</v>
      </c>
      <c r="AD727" s="4">
        <v>4.6155477040152304</v>
      </c>
      <c r="AE727" s="4">
        <v>2.6989181225552898</v>
      </c>
      <c r="AF727" s="4">
        <v>12.3182727344462</v>
      </c>
      <c r="AG727" s="4">
        <v>27.535006852754599</v>
      </c>
      <c r="AH727" s="4">
        <v>19.263182378565599</v>
      </c>
      <c r="AI727" s="4">
        <v>10.028975346084501</v>
      </c>
      <c r="AJ727" s="4">
        <v>16.172407037467099</v>
      </c>
      <c r="AK727" s="4">
        <v>32.443839482887199</v>
      </c>
      <c r="AL727" s="4">
        <v>11.592353090047601</v>
      </c>
      <c r="AM727" s="4">
        <v>24.923607146108299</v>
      </c>
      <c r="AN727" s="4">
        <v>38.2443269905893</v>
      </c>
      <c r="AO727" s="4">
        <v>28.556869932194299</v>
      </c>
      <c r="AP727" s="4">
        <v>29.417568573610001</v>
      </c>
      <c r="AQ727" s="4">
        <v>5.1414709715799498</v>
      </c>
      <c r="AR727" s="4">
        <v>25.530599022917102</v>
      </c>
      <c r="AS727" s="4">
        <v>17.1292792948535</v>
      </c>
      <c r="AT727" s="4">
        <v>39.359965009544503</v>
      </c>
      <c r="AU727" s="4">
        <v>10.754668432719599</v>
      </c>
      <c r="AV727" s="4">
        <v>19.156701108778702</v>
      </c>
      <c r="AW727" s="4">
        <v>15.8011651265565</v>
      </c>
      <c r="AX727" s="4">
        <v>11.778217240618901</v>
      </c>
      <c r="AY727" s="4">
        <v>15.447426898827599</v>
      </c>
      <c r="AZ727" s="4">
        <v>23.529789207762398</v>
      </c>
      <c r="BA727" s="4">
        <v>30.282125062176899</v>
      </c>
      <c r="BB727" s="38">
        <v>3079</v>
      </c>
    </row>
    <row r="728" spans="1:54" x14ac:dyDescent="0.3">
      <c r="A728" s="31" t="s">
        <v>37</v>
      </c>
      <c r="B728" s="5" t="s">
        <v>168</v>
      </c>
      <c r="C728" s="5" t="s">
        <v>6</v>
      </c>
      <c r="D728" s="9">
        <v>92.9560205058999</v>
      </c>
      <c r="E728" s="8">
        <v>60.830890136295203</v>
      </c>
      <c r="F728" s="8">
        <v>11.773483605744801</v>
      </c>
      <c r="G728" s="3">
        <v>2.1361200270788099</v>
      </c>
      <c r="H728" s="4">
        <v>5.3304100607795704</v>
      </c>
      <c r="I728" s="4">
        <v>6.2558082048787202</v>
      </c>
      <c r="J728" s="4">
        <v>2.11841711207577</v>
      </c>
      <c r="K728" s="4">
        <v>2.4915630596942102</v>
      </c>
      <c r="L728" s="4">
        <v>2.3853455696759598</v>
      </c>
      <c r="M728" s="4">
        <v>2.1747071316778301</v>
      </c>
      <c r="N728" s="4">
        <v>5.7934553159677904</v>
      </c>
      <c r="O728" s="4">
        <v>3.9394777531765599</v>
      </c>
      <c r="P728" s="4">
        <v>5.2829714986790304</v>
      </c>
      <c r="Q728" s="4">
        <v>1.51305617058594</v>
      </c>
      <c r="R728" s="4">
        <v>5.8738107997587603</v>
      </c>
      <c r="S728" s="4">
        <v>2.7503324260701598</v>
      </c>
      <c r="T728" s="4">
        <v>1.89892721657612</v>
      </c>
      <c r="U728" s="4">
        <v>7.2735945648632896</v>
      </c>
      <c r="V728" s="4">
        <v>2.4504870467795401</v>
      </c>
      <c r="W728" s="4">
        <v>2.9400866744723202</v>
      </c>
      <c r="X728" s="4">
        <v>1.02663781748609</v>
      </c>
      <c r="Y728" s="4">
        <v>3.0108983344844802</v>
      </c>
      <c r="Z728" s="4">
        <v>4.5593603350764997</v>
      </c>
      <c r="AA728" s="4">
        <v>3.76424514518451</v>
      </c>
      <c r="AB728" s="4">
        <v>1.3884433992873599</v>
      </c>
      <c r="AC728" s="4">
        <v>12.6178338997757</v>
      </c>
      <c r="AD728" s="4">
        <v>2.2816169879733601</v>
      </c>
      <c r="AE728" s="4">
        <v>1.05319218999066</v>
      </c>
      <c r="AF728" s="4">
        <v>5.5764543287837904</v>
      </c>
      <c r="AG728" s="4">
        <v>15.5586129405253</v>
      </c>
      <c r="AH728" s="4">
        <v>12.197249390056699</v>
      </c>
      <c r="AI728" s="4">
        <v>7.5854726762483704</v>
      </c>
      <c r="AJ728" s="4">
        <v>9.1332423105631104</v>
      </c>
      <c r="AK728" s="4">
        <v>16.279735195812201</v>
      </c>
      <c r="AL728" s="4">
        <v>5.2128522049441601</v>
      </c>
      <c r="AM728" s="4">
        <v>15.646435149263199</v>
      </c>
      <c r="AN728" s="4">
        <v>25.6462966760078</v>
      </c>
      <c r="AO728" s="4">
        <v>17.652272222134901</v>
      </c>
      <c r="AP728" s="4">
        <v>15.755833913874399</v>
      </c>
      <c r="AQ728" s="4">
        <v>4.4347475637779299</v>
      </c>
      <c r="AR728" s="4">
        <v>14.244854842120301</v>
      </c>
      <c r="AS728" s="4">
        <v>10.881002383336099</v>
      </c>
      <c r="AT728" s="4">
        <v>29.043066056482399</v>
      </c>
      <c r="AU728" s="4">
        <v>4.9983401260758002</v>
      </c>
      <c r="AV728" s="4">
        <v>13.5484904172996</v>
      </c>
      <c r="AW728" s="4">
        <v>9.8044370954337996</v>
      </c>
      <c r="AX728" s="4">
        <v>8.6563677812420696</v>
      </c>
      <c r="AY728" s="4">
        <v>12.574268978545399</v>
      </c>
      <c r="AZ728" s="4">
        <v>15.1214296915643</v>
      </c>
      <c r="BA728" s="4">
        <v>18.213375876117102</v>
      </c>
      <c r="BB728" s="38">
        <v>2336</v>
      </c>
    </row>
    <row r="729" spans="1:54" x14ac:dyDescent="0.3">
      <c r="A729" s="31" t="s">
        <v>37</v>
      </c>
      <c r="B729" s="5" t="s">
        <v>168</v>
      </c>
      <c r="C729" s="5" t="s">
        <v>7</v>
      </c>
      <c r="D729" s="9">
        <v>97.342885857818402</v>
      </c>
      <c r="E729" s="8">
        <v>56.570598168427402</v>
      </c>
      <c r="F729" s="8">
        <v>9.3307055376539605</v>
      </c>
      <c r="G729" s="3">
        <v>1.9459355065453701</v>
      </c>
      <c r="H729" s="4">
        <v>4.3071511644365899</v>
      </c>
      <c r="I729" s="4">
        <v>3.52551533056385</v>
      </c>
      <c r="J729" s="4">
        <v>3.2161226282693498</v>
      </c>
      <c r="K729" s="4">
        <v>2.7032246727317202</v>
      </c>
      <c r="L729" s="4">
        <v>1.5632716677454901</v>
      </c>
      <c r="M729" s="4">
        <v>1.88897252631298</v>
      </c>
      <c r="N729" s="4">
        <v>4.9748610378445797</v>
      </c>
      <c r="O729" s="4">
        <v>1.856356213767</v>
      </c>
      <c r="P729" s="4">
        <v>3.1102351792179901</v>
      </c>
      <c r="Q729" s="4">
        <v>1.237570809178</v>
      </c>
      <c r="R729" s="4">
        <v>3.0532721989856002</v>
      </c>
      <c r="S729" s="4">
        <v>1.92962735027237</v>
      </c>
      <c r="T729" s="4">
        <v>1.89701103772638</v>
      </c>
      <c r="U729" s="4">
        <v>4.3641141446689797</v>
      </c>
      <c r="V729" s="4">
        <v>1.7261220970292399</v>
      </c>
      <c r="W729" s="4">
        <v>2.4914497746289901</v>
      </c>
      <c r="X729" s="4">
        <v>1.09102853616724</v>
      </c>
      <c r="Y729" s="4">
        <v>3.1754678043099598</v>
      </c>
      <c r="Z729" s="4">
        <v>2.2716363651128599</v>
      </c>
      <c r="AA729" s="4">
        <v>2.6869165164587199</v>
      </c>
      <c r="AB729" s="4">
        <v>1.3271501019563701</v>
      </c>
      <c r="AC729" s="4">
        <v>10.7557045772483</v>
      </c>
      <c r="AD729" s="4">
        <v>2.5077579309019802</v>
      </c>
      <c r="AE729" s="4">
        <v>1.5632716677454901</v>
      </c>
      <c r="AF729" s="4">
        <v>3.32201007732071</v>
      </c>
      <c r="AG729" s="4">
        <v>12.1885109948098</v>
      </c>
      <c r="AH729" s="4">
        <v>9.6727145524944493</v>
      </c>
      <c r="AI729" s="4">
        <v>5.7319190705847296</v>
      </c>
      <c r="AJ729" s="4">
        <v>7.8326664950004403</v>
      </c>
      <c r="AK729" s="4">
        <v>12.2700517761748</v>
      </c>
      <c r="AL729" s="4">
        <v>4.7467779834688502</v>
      </c>
      <c r="AM729" s="4">
        <v>13.353041800928599</v>
      </c>
      <c r="AN729" s="4">
        <v>22.382624281147699</v>
      </c>
      <c r="AO729" s="4">
        <v>14.7208467268444</v>
      </c>
      <c r="AP729" s="4">
        <v>13.0679957663205</v>
      </c>
      <c r="AQ729" s="4">
        <v>3.7290205838069799</v>
      </c>
      <c r="AR729" s="4">
        <v>11.4557996297561</v>
      </c>
      <c r="AS729" s="4">
        <v>7.7591642250488801</v>
      </c>
      <c r="AT729" s="4">
        <v>24.7027228481872</v>
      </c>
      <c r="AU729" s="4">
        <v>4.8770121002066098</v>
      </c>
      <c r="AV729" s="4">
        <v>12.5550978107829</v>
      </c>
      <c r="AW729" s="4">
        <v>7.8570131626868402</v>
      </c>
      <c r="AX729" s="4">
        <v>8.0605184159299696</v>
      </c>
      <c r="AY729" s="4">
        <v>11.113790614915599</v>
      </c>
      <c r="AZ729" s="4">
        <v>10.0227620787483</v>
      </c>
      <c r="BA729" s="4">
        <v>12.514211853377301</v>
      </c>
      <c r="BB729" s="38">
        <v>922</v>
      </c>
    </row>
    <row r="730" spans="1:54" x14ac:dyDescent="0.3">
      <c r="A730" s="31" t="s">
        <v>37</v>
      </c>
      <c r="B730" s="5" t="s">
        <v>8</v>
      </c>
      <c r="C730" s="5" t="s">
        <v>168</v>
      </c>
      <c r="D730" s="9">
        <v>61.0907529742558</v>
      </c>
      <c r="E730" s="8">
        <v>67.411555669962794</v>
      </c>
      <c r="F730" s="8">
        <v>26.125567163216999</v>
      </c>
      <c r="G730" s="3">
        <v>4.3563188577553902</v>
      </c>
      <c r="H730" s="4">
        <v>10.216126007321799</v>
      </c>
      <c r="I730" s="4">
        <v>14.7658048734421</v>
      </c>
      <c r="J730" s="4">
        <v>3.5403244790967099</v>
      </c>
      <c r="K730" s="4">
        <v>5.0248285781175097</v>
      </c>
      <c r="L730" s="4">
        <v>8.0865031885649703</v>
      </c>
      <c r="M730" s="4">
        <v>7.1656878242681996</v>
      </c>
      <c r="N730" s="4">
        <v>13.5477173957124</v>
      </c>
      <c r="O730" s="4">
        <v>12.248241696992199</v>
      </c>
      <c r="P730" s="4">
        <v>17.416494481368701</v>
      </c>
      <c r="Q730" s="4">
        <v>2.5426220078410999</v>
      </c>
      <c r="R730" s="4">
        <v>17.6993928176562</v>
      </c>
      <c r="S730" s="4">
        <v>9.3381941736115692</v>
      </c>
      <c r="T730" s="4">
        <v>6.0160021781634301</v>
      </c>
      <c r="U730" s="4">
        <v>15.677678834854101</v>
      </c>
      <c r="V730" s="4">
        <v>6.5213935456304002</v>
      </c>
      <c r="W730" s="4">
        <v>6.7993335395783001</v>
      </c>
      <c r="X730" s="4">
        <v>3.4678315878241799</v>
      </c>
      <c r="Y730" s="4">
        <v>9.03529179045033</v>
      </c>
      <c r="Z730" s="4">
        <v>18.226811686325799</v>
      </c>
      <c r="AA730" s="4">
        <v>15.7578461540574</v>
      </c>
      <c r="AB730" s="4">
        <v>3.4775910207334002</v>
      </c>
      <c r="AC730" s="4">
        <v>25.8850547512546</v>
      </c>
      <c r="AD730" s="4">
        <v>5.2752381887106798</v>
      </c>
      <c r="AE730" s="4">
        <v>2.60193152487963</v>
      </c>
      <c r="AF730" s="4">
        <v>16.2762749000231</v>
      </c>
      <c r="AG730" s="4">
        <v>22.721851182284698</v>
      </c>
      <c r="AH730" s="4">
        <v>17.340766573147199</v>
      </c>
      <c r="AI730" s="4">
        <v>8.4396804632830307</v>
      </c>
      <c r="AJ730" s="4">
        <v>17.4925493115711</v>
      </c>
      <c r="AK730" s="4">
        <v>34.2467954649847</v>
      </c>
      <c r="AL730" s="4">
        <v>12.9615698854429</v>
      </c>
      <c r="AM730" s="4">
        <v>26.192833323851598</v>
      </c>
      <c r="AN730" s="4">
        <v>43.090880581640498</v>
      </c>
      <c r="AO730" s="4">
        <v>33.782895980026503</v>
      </c>
      <c r="AP730" s="4">
        <v>36.138151953087799</v>
      </c>
      <c r="AQ730" s="4">
        <v>5.5429841079444504</v>
      </c>
      <c r="AR730" s="4">
        <v>29.434208698799502</v>
      </c>
      <c r="AS730" s="4">
        <v>16.8579891651497</v>
      </c>
      <c r="AT730" s="4">
        <v>36.998236397644803</v>
      </c>
      <c r="AU730" s="4">
        <v>11.428699710705899</v>
      </c>
      <c r="AV730" s="4">
        <v>19.317955095838201</v>
      </c>
      <c r="AW730" s="4">
        <v>17.218042193359299</v>
      </c>
      <c r="AX730" s="4">
        <v>13.089270843998801</v>
      </c>
      <c r="AY730" s="4">
        <v>16.638450994504701</v>
      </c>
      <c r="AZ730" s="4">
        <v>25.439373991398899</v>
      </c>
      <c r="BA730" s="4">
        <v>33.358337517819699</v>
      </c>
      <c r="BB730" s="38">
        <v>5379</v>
      </c>
    </row>
    <row r="731" spans="1:54" x14ac:dyDescent="0.3">
      <c r="A731" s="31" t="s">
        <v>37</v>
      </c>
      <c r="B731" s="5" t="s">
        <v>8</v>
      </c>
      <c r="C731" s="5" t="s">
        <v>1</v>
      </c>
      <c r="D731" s="9">
        <v>10.852144659377601</v>
      </c>
      <c r="E731" s="8">
        <v>60.290683534605598</v>
      </c>
      <c r="F731" s="8">
        <v>56.041131105398499</v>
      </c>
      <c r="G731" s="3">
        <v>6.7694944301628102</v>
      </c>
      <c r="H731" s="4">
        <v>11.1396743787489</v>
      </c>
      <c r="I731" s="4">
        <v>30.248500428448999</v>
      </c>
      <c r="J731" s="4">
        <v>4.5415595544130296</v>
      </c>
      <c r="K731" s="4">
        <v>5.5698371893744598</v>
      </c>
      <c r="L731" s="4">
        <v>10.968294772922</v>
      </c>
      <c r="M731" s="4">
        <v>13.367609254498699</v>
      </c>
      <c r="N731" s="4">
        <v>24.764353041987999</v>
      </c>
      <c r="O731" s="4">
        <v>24.592973436161099</v>
      </c>
      <c r="P731" s="4">
        <v>35.904027420736902</v>
      </c>
      <c r="Q731" s="4">
        <v>5.3127677806340996</v>
      </c>
      <c r="R731" s="4">
        <v>36.589545844044601</v>
      </c>
      <c r="S731" s="4">
        <v>19.451585261353902</v>
      </c>
      <c r="T731" s="4">
        <v>12.510711225364201</v>
      </c>
      <c r="U731" s="4">
        <v>30.248500428448999</v>
      </c>
      <c r="V731" s="4">
        <v>13.9674378748929</v>
      </c>
      <c r="W731" s="4">
        <v>16.7095115681234</v>
      </c>
      <c r="X731" s="4">
        <v>6.0839760068551803</v>
      </c>
      <c r="Y731" s="4">
        <v>16.6238217652099</v>
      </c>
      <c r="Z731" s="4">
        <v>44.3873179091688</v>
      </c>
      <c r="AA731" s="4">
        <v>37.275064267352199</v>
      </c>
      <c r="AB731" s="4">
        <v>6.9408740359897196</v>
      </c>
      <c r="AC731" s="4">
        <v>36.8466152527849</v>
      </c>
      <c r="AD731" s="4">
        <v>15.7669237360754</v>
      </c>
      <c r="AE731" s="4">
        <v>4.1131105398457599</v>
      </c>
      <c r="AF731" s="4">
        <v>28.363324764352999</v>
      </c>
      <c r="AG731" s="4">
        <v>27.077977720651202</v>
      </c>
      <c r="AH731" s="4">
        <v>23.393316195372801</v>
      </c>
      <c r="AI731" s="4">
        <v>13.538988860325601</v>
      </c>
      <c r="AJ731" s="4">
        <v>29.220222793487601</v>
      </c>
      <c r="AK731" s="4">
        <v>60.668380462724897</v>
      </c>
      <c r="AL731" s="4">
        <v>29.7343616109683</v>
      </c>
      <c r="AM731" s="4">
        <v>35.561268209083103</v>
      </c>
      <c r="AN731" s="4">
        <v>64.610111396743804</v>
      </c>
      <c r="AO731" s="4">
        <v>61.696658097686402</v>
      </c>
      <c r="AP731" s="4">
        <v>65.895458440445594</v>
      </c>
      <c r="AQ731" s="4">
        <v>9.4258783204798604</v>
      </c>
      <c r="AR731" s="4">
        <v>54.241645244215903</v>
      </c>
      <c r="AS731" s="4">
        <v>25.535561268209101</v>
      </c>
      <c r="AT731" s="4">
        <v>34.190231362467898</v>
      </c>
      <c r="AU731" s="4">
        <v>27.163667523564701</v>
      </c>
      <c r="AV731" s="4">
        <v>25.107112253641802</v>
      </c>
      <c r="AW731" s="4">
        <v>38.646101113967397</v>
      </c>
      <c r="AX731" s="4">
        <v>38.646101113967397</v>
      </c>
      <c r="AY731" s="4">
        <v>23.050556983718899</v>
      </c>
      <c r="AZ731" s="4">
        <v>38.731790916880897</v>
      </c>
      <c r="BA731" s="4">
        <v>59.897172236503899</v>
      </c>
      <c r="BB731" s="38">
        <v>1189</v>
      </c>
    </row>
    <row r="732" spans="1:54" x14ac:dyDescent="0.3">
      <c r="A732" s="31" t="s">
        <v>37</v>
      </c>
      <c r="B732" s="5" t="s">
        <v>8</v>
      </c>
      <c r="C732" s="5" t="s">
        <v>2</v>
      </c>
      <c r="D732" s="9">
        <v>33.882031249999997</v>
      </c>
      <c r="E732" s="8">
        <v>66.011607704607897</v>
      </c>
      <c r="F732" s="8">
        <v>38.655462184873898</v>
      </c>
      <c r="G732" s="3">
        <v>5.8823529411764701</v>
      </c>
      <c r="H732" s="4">
        <v>15.966386554621799</v>
      </c>
      <c r="I732" s="4">
        <v>17.647058823529399</v>
      </c>
      <c r="J732" s="4">
        <v>5.8823529411764701</v>
      </c>
      <c r="K732" s="4">
        <v>5.8823529411764701</v>
      </c>
      <c r="L732" s="4">
        <v>15.126050420168101</v>
      </c>
      <c r="M732" s="4">
        <v>16.806722689075599</v>
      </c>
      <c r="N732" s="4">
        <v>21.008403361344499</v>
      </c>
      <c r="O732" s="4">
        <v>22.689075630252098</v>
      </c>
      <c r="P732" s="4">
        <v>26.890756302521002</v>
      </c>
      <c r="Q732" s="4">
        <v>3.3613445378151301</v>
      </c>
      <c r="R732" s="4">
        <v>29.411764705882401</v>
      </c>
      <c r="S732" s="4">
        <v>17.647058823529399</v>
      </c>
      <c r="T732" s="4">
        <v>13.445378151260501</v>
      </c>
      <c r="U732" s="4">
        <v>25.210084033613398</v>
      </c>
      <c r="V732" s="4">
        <v>11.764705882352899</v>
      </c>
      <c r="W732" s="4">
        <v>8.4033613445378208</v>
      </c>
      <c r="X732" s="4">
        <v>6.7226890756302504</v>
      </c>
      <c r="Y732" s="4">
        <v>15.966386554621799</v>
      </c>
      <c r="Z732" s="4">
        <v>30.252100840336102</v>
      </c>
      <c r="AA732" s="4">
        <v>28.571428571428601</v>
      </c>
      <c r="AB732" s="4">
        <v>7.5630252100840298</v>
      </c>
      <c r="AC732" s="4">
        <v>32.773109243697498</v>
      </c>
      <c r="AD732" s="4">
        <v>6.7226890756302504</v>
      </c>
      <c r="AE732" s="4">
        <v>3.3613445378151301</v>
      </c>
      <c r="AF732" s="4">
        <v>31.092436974789901</v>
      </c>
      <c r="AG732" s="4">
        <v>20.168067226890798</v>
      </c>
      <c r="AH732" s="4">
        <v>17.647058823529399</v>
      </c>
      <c r="AI732" s="4">
        <v>10.924369747899201</v>
      </c>
      <c r="AJ732" s="4">
        <v>29.411764705882401</v>
      </c>
      <c r="AK732" s="4">
        <v>47.058823529411796</v>
      </c>
      <c r="AL732" s="4">
        <v>21.008403361344499</v>
      </c>
      <c r="AM732" s="4">
        <v>32.773109243697498</v>
      </c>
      <c r="AN732" s="4">
        <v>57.983193277310903</v>
      </c>
      <c r="AO732" s="4">
        <v>54.621848739495803</v>
      </c>
      <c r="AP732" s="4">
        <v>52.941176470588204</v>
      </c>
      <c r="AQ732" s="4">
        <v>6.7226890756302504</v>
      </c>
      <c r="AR732" s="4">
        <v>47.899159663865497</v>
      </c>
      <c r="AS732" s="4">
        <v>29.411764705882401</v>
      </c>
      <c r="AT732" s="4">
        <v>42.857142857142897</v>
      </c>
      <c r="AU732" s="4">
        <v>17.647058823529399</v>
      </c>
      <c r="AV732" s="4">
        <v>24.369747899159702</v>
      </c>
      <c r="AW732" s="4">
        <v>26.050420168067198</v>
      </c>
      <c r="AX732" s="4">
        <v>18.487394957983199</v>
      </c>
      <c r="AY732" s="4">
        <v>21.008403361344499</v>
      </c>
      <c r="AZ732" s="4">
        <v>35.294117647058798</v>
      </c>
      <c r="BA732" s="4">
        <v>51.260504201680703</v>
      </c>
      <c r="BB732" s="38">
        <v>128</v>
      </c>
    </row>
    <row r="733" spans="1:54" x14ac:dyDescent="0.3">
      <c r="A733" s="31" t="s">
        <v>37</v>
      </c>
      <c r="B733" s="5" t="s">
        <v>8</v>
      </c>
      <c r="C733" s="5" t="s">
        <v>3</v>
      </c>
      <c r="D733" s="9">
        <v>46.591419141914201</v>
      </c>
      <c r="E733" s="8">
        <v>62.627228323226703</v>
      </c>
      <c r="F733" s="8">
        <v>32</v>
      </c>
      <c r="G733" s="3">
        <v>6</v>
      </c>
      <c r="H733" s="4">
        <v>14.6666666666667</v>
      </c>
      <c r="I733" s="4">
        <v>20.3333333333333</v>
      </c>
      <c r="J733" s="4">
        <v>3.3333333333333299</v>
      </c>
      <c r="K733" s="4">
        <v>6</v>
      </c>
      <c r="L733" s="4">
        <v>12.6666666666667</v>
      </c>
      <c r="M733" s="4">
        <v>7.3333333333333304</v>
      </c>
      <c r="N733" s="4">
        <v>15</v>
      </c>
      <c r="O733" s="4">
        <v>15.6666666666667</v>
      </c>
      <c r="P733" s="4">
        <v>21.6666666666667</v>
      </c>
      <c r="Q733" s="4">
        <v>2.3333333333333299</v>
      </c>
      <c r="R733" s="4">
        <v>23.3333333333333</v>
      </c>
      <c r="S733" s="4">
        <v>12</v>
      </c>
      <c r="T733" s="4">
        <v>7.6666666666666696</v>
      </c>
      <c r="U733" s="4">
        <v>17</v>
      </c>
      <c r="V733" s="4">
        <v>7</v>
      </c>
      <c r="W733" s="4">
        <v>9.6666666666666696</v>
      </c>
      <c r="X733" s="4">
        <v>4.6666666666666696</v>
      </c>
      <c r="Y733" s="4">
        <v>13.6666666666667</v>
      </c>
      <c r="Z733" s="4">
        <v>23.6666666666667</v>
      </c>
      <c r="AA733" s="4">
        <v>20</v>
      </c>
      <c r="AB733" s="4">
        <v>3.6666666666666701</v>
      </c>
      <c r="AC733" s="4">
        <v>32.6666666666667</v>
      </c>
      <c r="AD733" s="4">
        <v>5</v>
      </c>
      <c r="AE733" s="4">
        <v>3.3333333333333299</v>
      </c>
      <c r="AF733" s="4">
        <v>19.3333333333333</v>
      </c>
      <c r="AG733" s="4">
        <v>30.6666666666667</v>
      </c>
      <c r="AH733" s="4">
        <v>21.6666666666667</v>
      </c>
      <c r="AI733" s="4">
        <v>8.6666666666666696</v>
      </c>
      <c r="AJ733" s="4">
        <v>19.3333333333333</v>
      </c>
      <c r="AK733" s="4">
        <v>43</v>
      </c>
      <c r="AL733" s="4">
        <v>16.3333333333333</v>
      </c>
      <c r="AM733" s="4">
        <v>28</v>
      </c>
      <c r="AN733" s="4">
        <v>48</v>
      </c>
      <c r="AO733" s="4">
        <v>37.6666666666667</v>
      </c>
      <c r="AP733" s="4">
        <v>46.6666666666667</v>
      </c>
      <c r="AQ733" s="4">
        <v>6.6666666666666696</v>
      </c>
      <c r="AR733" s="4">
        <v>34</v>
      </c>
      <c r="AS733" s="4">
        <v>16</v>
      </c>
      <c r="AT733" s="4">
        <v>43</v>
      </c>
      <c r="AU733" s="4">
        <v>15</v>
      </c>
      <c r="AV733" s="4">
        <v>20.3333333333333</v>
      </c>
      <c r="AW733" s="4">
        <v>18</v>
      </c>
      <c r="AX733" s="4">
        <v>13.3333333333333</v>
      </c>
      <c r="AY733" s="4">
        <v>17</v>
      </c>
      <c r="AZ733" s="4">
        <v>31</v>
      </c>
      <c r="BA733" s="4">
        <v>39.6666666666667</v>
      </c>
      <c r="BB733" s="38">
        <v>303</v>
      </c>
    </row>
    <row r="734" spans="1:54" x14ac:dyDescent="0.3">
      <c r="A734" s="31" t="s">
        <v>37</v>
      </c>
      <c r="B734" s="5" t="s">
        <v>8</v>
      </c>
      <c r="C734" s="5" t="s">
        <v>4</v>
      </c>
      <c r="D734" s="9">
        <v>59.687965616045801</v>
      </c>
      <c r="E734" s="8">
        <v>64.273517921783693</v>
      </c>
      <c r="F734" s="8">
        <v>25.431034482758601</v>
      </c>
      <c r="G734" s="3">
        <v>4.4540229885057503</v>
      </c>
      <c r="H734" s="4">
        <v>10.0574712643678</v>
      </c>
      <c r="I734" s="4">
        <v>17.097701149425301</v>
      </c>
      <c r="J734" s="4">
        <v>2.5862068965517202</v>
      </c>
      <c r="K734" s="4">
        <v>5.1724137931034502</v>
      </c>
      <c r="L734" s="4">
        <v>7.9022988505747103</v>
      </c>
      <c r="M734" s="4">
        <v>6.7528735632183903</v>
      </c>
      <c r="N734" s="4">
        <v>14.2241379310345</v>
      </c>
      <c r="O734" s="4">
        <v>13.5057471264368</v>
      </c>
      <c r="P734" s="4">
        <v>20.977011494252899</v>
      </c>
      <c r="Q734" s="4">
        <v>3.3045977011494299</v>
      </c>
      <c r="R734" s="4">
        <v>19.540229885057499</v>
      </c>
      <c r="S734" s="4">
        <v>9.7701149425287408</v>
      </c>
      <c r="T734" s="4">
        <v>5.6034482758620703</v>
      </c>
      <c r="U734" s="4">
        <v>17.097701149425301</v>
      </c>
      <c r="V734" s="4">
        <v>7.1839080459770104</v>
      </c>
      <c r="W734" s="4">
        <v>6.3218390804597702</v>
      </c>
      <c r="X734" s="4">
        <v>3.4482758620689702</v>
      </c>
      <c r="Y734" s="4">
        <v>7.7586206896551699</v>
      </c>
      <c r="Z734" s="4">
        <v>19.540229885057499</v>
      </c>
      <c r="AA734" s="4">
        <v>16.6666666666667</v>
      </c>
      <c r="AB734" s="4">
        <v>3.5919540229885101</v>
      </c>
      <c r="AC734" s="4">
        <v>29.8850574712644</v>
      </c>
      <c r="AD734" s="4">
        <v>5.1724137931034502</v>
      </c>
      <c r="AE734" s="4">
        <v>2.8735632183908</v>
      </c>
      <c r="AF734" s="4">
        <v>17.241379310344801</v>
      </c>
      <c r="AG734" s="4">
        <v>27.442528735632202</v>
      </c>
      <c r="AH734" s="4">
        <v>18.247126436781599</v>
      </c>
      <c r="AI734" s="4">
        <v>7.3275862068965498</v>
      </c>
      <c r="AJ734" s="4">
        <v>17.528735632183899</v>
      </c>
      <c r="AK734" s="4">
        <v>36.350574712643699</v>
      </c>
      <c r="AL734" s="4">
        <v>12.9310344827586</v>
      </c>
      <c r="AM734" s="4">
        <v>29.1666666666667</v>
      </c>
      <c r="AN734" s="4">
        <v>45.977011494252899</v>
      </c>
      <c r="AO734" s="4">
        <v>32.902298850574702</v>
      </c>
      <c r="AP734" s="4">
        <v>36.925287356321803</v>
      </c>
      <c r="AQ734" s="4">
        <v>5.1724137931034502</v>
      </c>
      <c r="AR734" s="4">
        <v>30.459770114942501</v>
      </c>
      <c r="AS734" s="4">
        <v>18.1034482758621</v>
      </c>
      <c r="AT734" s="4">
        <v>40.2298850574713</v>
      </c>
      <c r="AU734" s="4">
        <v>9.4827586206896495</v>
      </c>
      <c r="AV734" s="4">
        <v>21.408045977011501</v>
      </c>
      <c r="AW734" s="4">
        <v>15.948275862069</v>
      </c>
      <c r="AX734" s="4">
        <v>9.0517241379310303</v>
      </c>
      <c r="AY734" s="4">
        <v>17.959770114942501</v>
      </c>
      <c r="AZ734" s="4">
        <v>27.586206896551701</v>
      </c>
      <c r="BA734" s="4">
        <v>34.482758620689701</v>
      </c>
      <c r="BB734" s="38">
        <v>698</v>
      </c>
    </row>
    <row r="735" spans="1:54" x14ac:dyDescent="0.3">
      <c r="A735" s="31" t="s">
        <v>37</v>
      </c>
      <c r="B735" s="5" t="s">
        <v>8</v>
      </c>
      <c r="C735" s="5" t="s">
        <v>5</v>
      </c>
      <c r="D735" s="9">
        <v>65.5902777777778</v>
      </c>
      <c r="E735" s="8">
        <v>64.638888012642298</v>
      </c>
      <c r="F735" s="8">
        <v>23.106060606060598</v>
      </c>
      <c r="G735" s="3">
        <v>4.6717171717171704</v>
      </c>
      <c r="H735" s="4">
        <v>9.8484848484848495</v>
      </c>
      <c r="I735" s="4">
        <v>13.7626262626263</v>
      </c>
      <c r="J735" s="4">
        <v>3.72474747474747</v>
      </c>
      <c r="K735" s="4">
        <v>5.9343434343434298</v>
      </c>
      <c r="L735" s="4">
        <v>7.8914141414141401</v>
      </c>
      <c r="M735" s="4">
        <v>5.3661616161616204</v>
      </c>
      <c r="N735" s="4">
        <v>12.815656565656599</v>
      </c>
      <c r="O735" s="4">
        <v>9.7853535353535293</v>
      </c>
      <c r="P735" s="4">
        <v>15.719696969697001</v>
      </c>
      <c r="Q735" s="4">
        <v>2.2727272727272698</v>
      </c>
      <c r="R735" s="4">
        <v>14.9621212121212</v>
      </c>
      <c r="S735" s="4">
        <v>7.6388888888888902</v>
      </c>
      <c r="T735" s="4">
        <v>4.0404040404040398</v>
      </c>
      <c r="U735" s="4">
        <v>14.835858585858601</v>
      </c>
      <c r="V735" s="4">
        <v>5.17676767676768</v>
      </c>
      <c r="W735" s="4">
        <v>5.9974747474747501</v>
      </c>
      <c r="X735" s="4">
        <v>2.9040404040404</v>
      </c>
      <c r="Y735" s="4">
        <v>6.1237373737373701</v>
      </c>
      <c r="Z735" s="4">
        <v>14.646464646464599</v>
      </c>
      <c r="AA735" s="4">
        <v>10.858585858585901</v>
      </c>
      <c r="AB735" s="4">
        <v>1.9570707070707101</v>
      </c>
      <c r="AC735" s="4">
        <v>26.010101010101</v>
      </c>
      <c r="AD735" s="4">
        <v>4.4191919191919196</v>
      </c>
      <c r="AE735" s="4">
        <v>2.52525252525253</v>
      </c>
      <c r="AF735" s="4">
        <v>13.5732323232323</v>
      </c>
      <c r="AG735" s="4">
        <v>26.136363636363601</v>
      </c>
      <c r="AH735" s="4">
        <v>19.065656565656599</v>
      </c>
      <c r="AI735" s="4">
        <v>8.6489898989898997</v>
      </c>
      <c r="AJ735" s="4">
        <v>14.520202020201999</v>
      </c>
      <c r="AK735" s="4">
        <v>34.280303030303003</v>
      </c>
      <c r="AL735" s="4">
        <v>9.9747474747474705</v>
      </c>
      <c r="AM735" s="4">
        <v>27.714646464646499</v>
      </c>
      <c r="AN735" s="4">
        <v>40.782828282828298</v>
      </c>
      <c r="AO735" s="4">
        <v>28.0934343434343</v>
      </c>
      <c r="AP735" s="4">
        <v>31.565656565656599</v>
      </c>
      <c r="AQ735" s="4">
        <v>4.6085858585858599</v>
      </c>
      <c r="AR735" s="4">
        <v>25.3787878787879</v>
      </c>
      <c r="AS735" s="4">
        <v>16.414141414141401</v>
      </c>
      <c r="AT735" s="4">
        <v>41.287878787878803</v>
      </c>
      <c r="AU735" s="4">
        <v>8.7752525252525295</v>
      </c>
      <c r="AV735" s="4">
        <v>19.4444444444444</v>
      </c>
      <c r="AW735" s="4">
        <v>14.8989898989899</v>
      </c>
      <c r="AX735" s="4">
        <v>8.9015151515151505</v>
      </c>
      <c r="AY735" s="4">
        <v>16.098484848484802</v>
      </c>
      <c r="AZ735" s="4">
        <v>24.431818181818201</v>
      </c>
      <c r="BA735" s="4">
        <v>29.608585858585901</v>
      </c>
      <c r="BB735" s="38">
        <v>1584</v>
      </c>
    </row>
    <row r="736" spans="1:54" x14ac:dyDescent="0.3">
      <c r="A736" s="31" t="s">
        <v>37</v>
      </c>
      <c r="B736" s="5" t="s">
        <v>8</v>
      </c>
      <c r="C736" s="5" t="s">
        <v>6</v>
      </c>
      <c r="D736" s="9">
        <v>90.141831238779204</v>
      </c>
      <c r="E736" s="8">
        <v>61.040338765210599</v>
      </c>
      <c r="F736" s="8">
        <v>12.5673249551167</v>
      </c>
      <c r="G736" s="3">
        <v>1.7055655296229799</v>
      </c>
      <c r="H736" s="4">
        <v>5.9245960502693</v>
      </c>
      <c r="I736" s="4">
        <v>7.0915619389587103</v>
      </c>
      <c r="J736" s="4">
        <v>1.5260323159784599</v>
      </c>
      <c r="K736" s="4">
        <v>2.96229802513465</v>
      </c>
      <c r="L736" s="4">
        <v>1.8850987432674999</v>
      </c>
      <c r="M736" s="4">
        <v>1.7055655296229799</v>
      </c>
      <c r="N736" s="4">
        <v>5.9245960502693</v>
      </c>
      <c r="O736" s="4">
        <v>3.9497307001795301</v>
      </c>
      <c r="P736" s="4">
        <v>5.83482944344704</v>
      </c>
      <c r="Q736" s="4">
        <v>1.2567324955116701</v>
      </c>
      <c r="R736" s="4">
        <v>5.5655296229802502</v>
      </c>
      <c r="S736" s="4">
        <v>2.0646319569120299</v>
      </c>
      <c r="T736" s="4">
        <v>1.2567324955116701</v>
      </c>
      <c r="U736" s="4">
        <v>7.6301615798922802</v>
      </c>
      <c r="V736" s="4">
        <v>2.15439856373429</v>
      </c>
      <c r="W736" s="4">
        <v>2.4236983842010802</v>
      </c>
      <c r="X736" s="4">
        <v>0.62836624775583505</v>
      </c>
      <c r="Y736" s="4">
        <v>3.14183123877917</v>
      </c>
      <c r="Z736" s="4">
        <v>4.7576301615798897</v>
      </c>
      <c r="AA736" s="4">
        <v>4.1292639138240599</v>
      </c>
      <c r="AB736" s="4">
        <v>1.1669658886894101</v>
      </c>
      <c r="AC736" s="4">
        <v>15.260323159784599</v>
      </c>
      <c r="AD736" s="4">
        <v>1.6157989228007199</v>
      </c>
      <c r="AE736" s="4">
        <v>0.89766606822262096</v>
      </c>
      <c r="AF736" s="4">
        <v>6.4631956912028699</v>
      </c>
      <c r="AG736" s="4">
        <v>16.5170556552962</v>
      </c>
      <c r="AH736" s="4">
        <v>13.7342908438061</v>
      </c>
      <c r="AI736" s="4">
        <v>7.2710951526032304</v>
      </c>
      <c r="AJ736" s="4">
        <v>10.0538599640934</v>
      </c>
      <c r="AK736" s="4">
        <v>16.786355475762999</v>
      </c>
      <c r="AL736" s="4">
        <v>3.9497307001795301</v>
      </c>
      <c r="AM736" s="4">
        <v>18.581687612208299</v>
      </c>
      <c r="AN736" s="4">
        <v>28.815080789946101</v>
      </c>
      <c r="AO736" s="4">
        <v>19.748653500897699</v>
      </c>
      <c r="AP736" s="4">
        <v>19.2998204667864</v>
      </c>
      <c r="AQ736" s="4">
        <v>4.6678635547576297</v>
      </c>
      <c r="AR736" s="4">
        <v>14.5421903052065</v>
      </c>
      <c r="AS736" s="4">
        <v>10.951526032316</v>
      </c>
      <c r="AT736" s="4">
        <v>31.956912028725299</v>
      </c>
      <c r="AU736" s="4">
        <v>5.2962298025134604</v>
      </c>
      <c r="AV736" s="4">
        <v>12.5673249551167</v>
      </c>
      <c r="AW736" s="4">
        <v>9.4254937163375203</v>
      </c>
      <c r="AX736" s="4">
        <v>8.3482944344703807</v>
      </c>
      <c r="AY736" s="4">
        <v>13.6445242369838</v>
      </c>
      <c r="AZ736" s="4">
        <v>17.9533213644524</v>
      </c>
      <c r="BA736" s="4">
        <v>19.569120287253099</v>
      </c>
      <c r="BB736" s="38">
        <v>1114</v>
      </c>
    </row>
    <row r="737" spans="1:54" x14ac:dyDescent="0.3">
      <c r="A737" s="31" t="s">
        <v>37</v>
      </c>
      <c r="B737" s="5" t="s">
        <v>8</v>
      </c>
      <c r="C737" s="5" t="s">
        <v>7</v>
      </c>
      <c r="D737" s="9">
        <v>97.583746556473798</v>
      </c>
      <c r="E737" s="8">
        <v>55.739883607687702</v>
      </c>
      <c r="F737" s="8">
        <v>9.0909090909090899</v>
      </c>
      <c r="G737" s="3">
        <v>1.92837465564738</v>
      </c>
      <c r="H737" s="4">
        <v>4.6831955922865003</v>
      </c>
      <c r="I737" s="4">
        <v>3.8567493112947702</v>
      </c>
      <c r="J737" s="4">
        <v>3.5812672176308502</v>
      </c>
      <c r="K737" s="4">
        <v>3.5812672176308502</v>
      </c>
      <c r="L737" s="4">
        <v>1.65289256198347</v>
      </c>
      <c r="M737" s="4">
        <v>2.2038567493112899</v>
      </c>
      <c r="N737" s="4">
        <v>6.0606060606060597</v>
      </c>
      <c r="O737" s="4">
        <v>1.65289256198347</v>
      </c>
      <c r="P737" s="4">
        <v>3.0303030303030298</v>
      </c>
      <c r="Q737" s="4">
        <v>1.1019283746556501</v>
      </c>
      <c r="R737" s="4">
        <v>3.30578512396694</v>
      </c>
      <c r="S737" s="4">
        <v>1.65289256198347</v>
      </c>
      <c r="T737" s="4">
        <v>1.1019283746556501</v>
      </c>
      <c r="U737" s="4">
        <v>4.4077134986225897</v>
      </c>
      <c r="V737" s="4">
        <v>1.92837465564738</v>
      </c>
      <c r="W737" s="4">
        <v>2.4793388429752099</v>
      </c>
      <c r="X737" s="4">
        <v>1.1019283746556501</v>
      </c>
      <c r="Y737" s="4">
        <v>4.1322314049586799</v>
      </c>
      <c r="Z737" s="4">
        <v>2.4793388429752099</v>
      </c>
      <c r="AA737" s="4">
        <v>3.30578512396694</v>
      </c>
      <c r="AB737" s="4">
        <v>1.37741046831956</v>
      </c>
      <c r="AC737" s="4">
        <v>12.1212121212121</v>
      </c>
      <c r="AD737" s="4">
        <v>2.7548209366391201</v>
      </c>
      <c r="AE737" s="4">
        <v>1.65289256198347</v>
      </c>
      <c r="AF737" s="4">
        <v>4.1322314049586799</v>
      </c>
      <c r="AG737" s="4">
        <v>11.5702479338843</v>
      </c>
      <c r="AH737" s="4">
        <v>9.9173553719008307</v>
      </c>
      <c r="AI737" s="4">
        <v>5.2341597796143304</v>
      </c>
      <c r="AJ737" s="4">
        <v>8.5399449035812705</v>
      </c>
      <c r="AK737" s="4">
        <v>12.947658402203899</v>
      </c>
      <c r="AL737" s="4">
        <v>4.6831955922865003</v>
      </c>
      <c r="AM737" s="4">
        <v>15.1515151515152</v>
      </c>
      <c r="AN737" s="4">
        <v>25.344352617079899</v>
      </c>
      <c r="AO737" s="4">
        <v>15.9779614325069</v>
      </c>
      <c r="AP737" s="4">
        <v>14.049586776859501</v>
      </c>
      <c r="AQ737" s="4">
        <v>3.5812672176308502</v>
      </c>
      <c r="AR737" s="4">
        <v>11.5702479338843</v>
      </c>
      <c r="AS737" s="4">
        <v>6.0606060606060597</v>
      </c>
      <c r="AT737" s="4">
        <v>23.6914600550964</v>
      </c>
      <c r="AU737" s="4">
        <v>4.4077134986225897</v>
      </c>
      <c r="AV737" s="4">
        <v>14.049586776859501</v>
      </c>
      <c r="AW737" s="4">
        <v>7.7134986225895297</v>
      </c>
      <c r="AX737" s="4">
        <v>7.4380165289256199</v>
      </c>
      <c r="AY737" s="4">
        <v>10.7438016528926</v>
      </c>
      <c r="AZ737" s="4">
        <v>9.6418732782369094</v>
      </c>
      <c r="BA737" s="4">
        <v>12.1212121212121</v>
      </c>
      <c r="BB737" s="38">
        <v>363</v>
      </c>
    </row>
    <row r="738" spans="1:54" x14ac:dyDescent="0.3">
      <c r="A738" s="31" t="s">
        <v>37</v>
      </c>
      <c r="B738" s="5" t="s">
        <v>9</v>
      </c>
      <c r="C738" s="5" t="s">
        <v>168</v>
      </c>
      <c r="D738" s="9">
        <v>61.184411875134202</v>
      </c>
      <c r="E738" s="8">
        <v>68.523359389958401</v>
      </c>
      <c r="F738" s="8">
        <v>26.3915433225119</v>
      </c>
      <c r="G738" s="3">
        <v>3.9131707414507999</v>
      </c>
      <c r="H738" s="4">
        <v>8.6614329615882504</v>
      </c>
      <c r="I738" s="4">
        <v>12.674625706179199</v>
      </c>
      <c r="J738" s="4">
        <v>2.8602073997899402</v>
      </c>
      <c r="K738" s="4">
        <v>5.0227777016618296</v>
      </c>
      <c r="L738" s="4">
        <v>7.6122295439842098</v>
      </c>
      <c r="M738" s="4">
        <v>5.6622531743680797</v>
      </c>
      <c r="N738" s="4">
        <v>15.116744173586801</v>
      </c>
      <c r="O738" s="4">
        <v>10.557203246291801</v>
      </c>
      <c r="P738" s="4">
        <v>17.574586949791001</v>
      </c>
      <c r="Q738" s="4">
        <v>4.4204425831093204</v>
      </c>
      <c r="R738" s="4">
        <v>15.2116522561706</v>
      </c>
      <c r="S738" s="4">
        <v>9.1235673898028793</v>
      </c>
      <c r="T738" s="4">
        <v>4.7620147078080901</v>
      </c>
      <c r="U738" s="4">
        <v>18.345127172129502</v>
      </c>
      <c r="V738" s="4">
        <v>7.3950247183295303</v>
      </c>
      <c r="W738" s="4">
        <v>9.9419135464554493</v>
      </c>
      <c r="X738" s="4">
        <v>3.6721525596251401</v>
      </c>
      <c r="Y738" s="4">
        <v>7.60068105011747</v>
      </c>
      <c r="Z738" s="4">
        <v>16.520488248553701</v>
      </c>
      <c r="AA738" s="4">
        <v>12.984139883941801</v>
      </c>
      <c r="AB738" s="4">
        <v>2.8879858818083401</v>
      </c>
      <c r="AC738" s="4">
        <v>22.2235400984836</v>
      </c>
      <c r="AD738" s="4">
        <v>6.6704228445119496</v>
      </c>
      <c r="AE738" s="4">
        <v>2.71818045910367</v>
      </c>
      <c r="AF738" s="4">
        <v>10.9278276996521</v>
      </c>
      <c r="AG738" s="4">
        <v>26.1510468675048</v>
      </c>
      <c r="AH738" s="4">
        <v>20.843111530904299</v>
      </c>
      <c r="AI738" s="4">
        <v>9.9370447501242705</v>
      </c>
      <c r="AJ738" s="4">
        <v>18.044688351274502</v>
      </c>
      <c r="AK738" s="4">
        <v>35.123818713557903</v>
      </c>
      <c r="AL738" s="4">
        <v>14.4389794870765</v>
      </c>
      <c r="AM738" s="4">
        <v>18.8358785977717</v>
      </c>
      <c r="AN738" s="4">
        <v>37.289561585138202</v>
      </c>
      <c r="AO738" s="4">
        <v>32.034919487099401</v>
      </c>
      <c r="AP738" s="4">
        <v>31.7791577062806</v>
      </c>
      <c r="AQ738" s="4">
        <v>5.6960120787625703</v>
      </c>
      <c r="AR738" s="4">
        <v>27.356774528543699</v>
      </c>
      <c r="AS738" s="4">
        <v>15.542583626046399</v>
      </c>
      <c r="AT738" s="4">
        <v>30.3720290942486</v>
      </c>
      <c r="AU738" s="4">
        <v>13.1719094165163</v>
      </c>
      <c r="AV738" s="4">
        <v>17.978854279780201</v>
      </c>
      <c r="AW738" s="4">
        <v>18.1131260938438</v>
      </c>
      <c r="AX738" s="4">
        <v>15.502465254254799</v>
      </c>
      <c r="AY738" s="4">
        <v>13.527415904422799</v>
      </c>
      <c r="AZ738" s="4">
        <v>21.4502190627821</v>
      </c>
      <c r="BA738" s="4">
        <v>36.7005422084369</v>
      </c>
      <c r="BB738" s="38">
        <v>4969</v>
      </c>
    </row>
    <row r="739" spans="1:54" x14ac:dyDescent="0.3">
      <c r="A739" s="31" t="s">
        <v>37</v>
      </c>
      <c r="B739" s="5" t="s">
        <v>9</v>
      </c>
      <c r="C739" s="5" t="s">
        <v>1</v>
      </c>
      <c r="D739" s="9">
        <v>33.625042589437797</v>
      </c>
      <c r="E739" s="8">
        <v>65.301215720144896</v>
      </c>
      <c r="F739" s="8">
        <v>41.565217391304401</v>
      </c>
      <c r="G739" s="3">
        <v>6.6086956521739104</v>
      </c>
      <c r="H739" s="4">
        <v>8.5217391304347796</v>
      </c>
      <c r="I739" s="4">
        <v>23.478260869565201</v>
      </c>
      <c r="J739" s="4">
        <v>3.47826086956522</v>
      </c>
      <c r="K739" s="4">
        <v>5.2173913043478297</v>
      </c>
      <c r="L739" s="4">
        <v>11.826086956521699</v>
      </c>
      <c r="M739" s="4">
        <v>6.6086956521739104</v>
      </c>
      <c r="N739" s="4">
        <v>23.652173913043502</v>
      </c>
      <c r="O739" s="4">
        <v>12.695652173913</v>
      </c>
      <c r="P739" s="4">
        <v>26.956521739130402</v>
      </c>
      <c r="Q739" s="4">
        <v>8.8695652173912993</v>
      </c>
      <c r="R739" s="4">
        <v>25.2173913043478</v>
      </c>
      <c r="S739" s="4">
        <v>17.739130434782599</v>
      </c>
      <c r="T739" s="4">
        <v>10.086956521739101</v>
      </c>
      <c r="U739" s="4">
        <v>26.260869565217401</v>
      </c>
      <c r="V739" s="4">
        <v>15.6521739130435</v>
      </c>
      <c r="W739" s="4">
        <v>17.2173913043478</v>
      </c>
      <c r="X739" s="4">
        <v>5.2173913043478297</v>
      </c>
      <c r="Y739" s="4">
        <v>10.7826086956522</v>
      </c>
      <c r="Z739" s="4">
        <v>31.478260869565201</v>
      </c>
      <c r="AA739" s="4">
        <v>28.695652173913</v>
      </c>
      <c r="AB739" s="4">
        <v>5.2173913043478297</v>
      </c>
      <c r="AC739" s="4">
        <v>29.739130434782599</v>
      </c>
      <c r="AD739" s="4">
        <v>13.5652173913043</v>
      </c>
      <c r="AE739" s="4">
        <v>3.3043478260869601</v>
      </c>
      <c r="AF739" s="4">
        <v>12.521739130434799</v>
      </c>
      <c r="AG739" s="4">
        <v>36.347826086956502</v>
      </c>
      <c r="AH739" s="4">
        <v>31.652173913043502</v>
      </c>
      <c r="AI739" s="4">
        <v>10.086956521739101</v>
      </c>
      <c r="AJ739" s="4">
        <v>20</v>
      </c>
      <c r="AK739" s="4">
        <v>47.826086956521699</v>
      </c>
      <c r="AL739" s="4">
        <v>24</v>
      </c>
      <c r="AM739" s="4">
        <v>18.7826086956522</v>
      </c>
      <c r="AN739" s="4">
        <v>47.478260869565197</v>
      </c>
      <c r="AO739" s="4">
        <v>46.956521739130402</v>
      </c>
      <c r="AP739" s="4">
        <v>50.086956521739097</v>
      </c>
      <c r="AQ739" s="4">
        <v>8</v>
      </c>
      <c r="AR739" s="4">
        <v>36.695652173912997</v>
      </c>
      <c r="AS739" s="4">
        <v>13.913043478260899</v>
      </c>
      <c r="AT739" s="4">
        <v>16.521739130434799</v>
      </c>
      <c r="AU739" s="4">
        <v>20.347826086956498</v>
      </c>
      <c r="AV739" s="4">
        <v>21.043478260869598</v>
      </c>
      <c r="AW739" s="4">
        <v>29.2173913043478</v>
      </c>
      <c r="AX739" s="4">
        <v>27.652173913043502</v>
      </c>
      <c r="AY739" s="4">
        <v>10.4347826086957</v>
      </c>
      <c r="AZ739" s="4">
        <v>26.434782608695699</v>
      </c>
      <c r="BA739" s="4">
        <v>53.3913043478261</v>
      </c>
      <c r="BB739" s="38">
        <v>587</v>
      </c>
    </row>
    <row r="740" spans="1:54" x14ac:dyDescent="0.3">
      <c r="A740" s="31" t="s">
        <v>37</v>
      </c>
      <c r="B740" s="5" t="s">
        <v>9</v>
      </c>
      <c r="C740" s="5" t="s">
        <v>2</v>
      </c>
      <c r="D740" s="9">
        <v>35.857142857142897</v>
      </c>
      <c r="E740" s="8">
        <v>64.636777868495997</v>
      </c>
      <c r="F740" s="8">
        <v>38.6666666666667</v>
      </c>
      <c r="G740" s="3">
        <v>4</v>
      </c>
      <c r="H740" s="4">
        <v>12.6666666666667</v>
      </c>
      <c r="I740" s="4">
        <v>16</v>
      </c>
      <c r="J740" s="4">
        <v>2</v>
      </c>
      <c r="K740" s="4">
        <v>9.3333333333333304</v>
      </c>
      <c r="L740" s="4">
        <v>10.6666666666667</v>
      </c>
      <c r="M740" s="4">
        <v>10</v>
      </c>
      <c r="N740" s="4">
        <v>24</v>
      </c>
      <c r="O740" s="4">
        <v>17.3333333333333</v>
      </c>
      <c r="P740" s="4">
        <v>30</v>
      </c>
      <c r="Q740" s="4">
        <v>5.3333333333333304</v>
      </c>
      <c r="R740" s="4">
        <v>18</v>
      </c>
      <c r="S740" s="4">
        <v>11.3333333333333</v>
      </c>
      <c r="T740" s="4">
        <v>6</v>
      </c>
      <c r="U740" s="4">
        <v>25.3333333333333</v>
      </c>
      <c r="V740" s="4">
        <v>11.3333333333333</v>
      </c>
      <c r="W740" s="4">
        <v>17.3333333333333</v>
      </c>
      <c r="X740" s="4">
        <v>6</v>
      </c>
      <c r="Y740" s="4">
        <v>10.6666666666667</v>
      </c>
      <c r="Z740" s="4">
        <v>30.6666666666667</v>
      </c>
      <c r="AA740" s="4">
        <v>25.3333333333333</v>
      </c>
      <c r="AB740" s="4">
        <v>4</v>
      </c>
      <c r="AC740" s="4">
        <v>28</v>
      </c>
      <c r="AD740" s="4">
        <v>11.3333333333333</v>
      </c>
      <c r="AE740" s="4">
        <v>5.3333333333333304</v>
      </c>
      <c r="AF740" s="4">
        <v>14</v>
      </c>
      <c r="AG740" s="4">
        <v>30</v>
      </c>
      <c r="AH740" s="4">
        <v>24.6666666666667</v>
      </c>
      <c r="AI740" s="4">
        <v>11.3333333333333</v>
      </c>
      <c r="AJ740" s="4">
        <v>24.6666666666667</v>
      </c>
      <c r="AK740" s="4">
        <v>52</v>
      </c>
      <c r="AL740" s="4">
        <v>22.6666666666667</v>
      </c>
      <c r="AM740" s="4">
        <v>17.3333333333333</v>
      </c>
      <c r="AN740" s="4">
        <v>46.6666666666667</v>
      </c>
      <c r="AO740" s="4">
        <v>44.6666666666667</v>
      </c>
      <c r="AP740" s="4">
        <v>51.3333333333333</v>
      </c>
      <c r="AQ740" s="4">
        <v>9.3333333333333304</v>
      </c>
      <c r="AR740" s="4">
        <v>36</v>
      </c>
      <c r="AS740" s="4">
        <v>24</v>
      </c>
      <c r="AT740" s="4">
        <v>29.3333333333333</v>
      </c>
      <c r="AU740" s="4">
        <v>19.3333333333333</v>
      </c>
      <c r="AV740" s="4">
        <v>21.3333333333333</v>
      </c>
      <c r="AW740" s="4">
        <v>30</v>
      </c>
      <c r="AX740" s="4">
        <v>20</v>
      </c>
      <c r="AY740" s="4">
        <v>15.3333333333333</v>
      </c>
      <c r="AZ740" s="4">
        <v>32.6666666666667</v>
      </c>
      <c r="BA740" s="4">
        <v>57.3333333333333</v>
      </c>
      <c r="BB740" s="38">
        <v>154</v>
      </c>
    </row>
    <row r="741" spans="1:54" x14ac:dyDescent="0.3">
      <c r="A741" s="31" t="s">
        <v>37</v>
      </c>
      <c r="B741" s="5" t="s">
        <v>9</v>
      </c>
      <c r="C741" s="5" t="s">
        <v>3</v>
      </c>
      <c r="D741" s="9">
        <v>53.5086505190311</v>
      </c>
      <c r="E741" s="8">
        <v>63.804914484769</v>
      </c>
      <c r="F741" s="8">
        <v>26.5017667844523</v>
      </c>
      <c r="G741" s="3">
        <v>3.18021201413428</v>
      </c>
      <c r="H741" s="4">
        <v>9.8939929328621901</v>
      </c>
      <c r="I741" s="4">
        <v>13.4275618374558</v>
      </c>
      <c r="J741" s="4">
        <v>1.7667844522968199</v>
      </c>
      <c r="K741" s="4">
        <v>4.2402826855123701</v>
      </c>
      <c r="L741" s="4">
        <v>9.8939929328621901</v>
      </c>
      <c r="M741" s="4">
        <v>7.4204946996466399</v>
      </c>
      <c r="N741" s="4">
        <v>14.840989399293299</v>
      </c>
      <c r="O741" s="4">
        <v>12.0141342756184</v>
      </c>
      <c r="P741" s="4">
        <v>22.261484098939899</v>
      </c>
      <c r="Q741" s="4">
        <v>4.9469964664311004</v>
      </c>
      <c r="R741" s="4">
        <v>18.727915194346298</v>
      </c>
      <c r="S741" s="4">
        <v>10.247349823321599</v>
      </c>
      <c r="T741" s="4">
        <v>3.5335689045936398</v>
      </c>
      <c r="U741" s="4">
        <v>23.321554770317999</v>
      </c>
      <c r="V741" s="4">
        <v>8.1272084805653702</v>
      </c>
      <c r="W741" s="4">
        <v>9.8939929328621901</v>
      </c>
      <c r="X741" s="4">
        <v>3.8869257950530001</v>
      </c>
      <c r="Y741" s="4">
        <v>8.4805653710247295</v>
      </c>
      <c r="Z741" s="4">
        <v>16.961130742049502</v>
      </c>
      <c r="AA741" s="4">
        <v>12.3674911660777</v>
      </c>
      <c r="AB741" s="4">
        <v>2.4734982332155502</v>
      </c>
      <c r="AC741" s="4">
        <v>25.088339222614799</v>
      </c>
      <c r="AD741" s="4">
        <v>7.0671378091872796</v>
      </c>
      <c r="AE741" s="4">
        <v>2.4734982332155502</v>
      </c>
      <c r="AF741" s="4">
        <v>11.307420494699601</v>
      </c>
      <c r="AG741" s="4">
        <v>26.5017667844523</v>
      </c>
      <c r="AH741" s="4">
        <v>26.148409893992898</v>
      </c>
      <c r="AI741" s="4">
        <v>9.5406360424028307</v>
      </c>
      <c r="AJ741" s="4">
        <v>22.261484098939899</v>
      </c>
      <c r="AK741" s="4">
        <v>41.3427561837456</v>
      </c>
      <c r="AL741" s="4">
        <v>14.1342756183746</v>
      </c>
      <c r="AM741" s="4">
        <v>19.787985865724401</v>
      </c>
      <c r="AN741" s="4">
        <v>42.756183745583002</v>
      </c>
      <c r="AO741" s="4">
        <v>34.275618374558299</v>
      </c>
      <c r="AP741" s="4">
        <v>35.335689045936398</v>
      </c>
      <c r="AQ741" s="4">
        <v>3.8869257950530001</v>
      </c>
      <c r="AR741" s="4">
        <v>33.922261484098897</v>
      </c>
      <c r="AS741" s="4">
        <v>11.660777385158999</v>
      </c>
      <c r="AT741" s="4">
        <v>29.3286219081272</v>
      </c>
      <c r="AU741" s="4">
        <v>14.487632508833901</v>
      </c>
      <c r="AV741" s="4">
        <v>15.9010600706714</v>
      </c>
      <c r="AW741" s="4">
        <v>15.547703180212</v>
      </c>
      <c r="AX741" s="4">
        <v>14.487632508833901</v>
      </c>
      <c r="AY741" s="4">
        <v>12.7208480565371</v>
      </c>
      <c r="AZ741" s="4">
        <v>20.494699646643099</v>
      </c>
      <c r="BA741" s="4">
        <v>44.8763250883392</v>
      </c>
      <c r="BB741" s="38">
        <v>289</v>
      </c>
    </row>
    <row r="742" spans="1:54" x14ac:dyDescent="0.3">
      <c r="A742" s="31" t="s">
        <v>37</v>
      </c>
      <c r="B742" s="5" t="s">
        <v>9</v>
      </c>
      <c r="C742" s="5" t="s">
        <v>4</v>
      </c>
      <c r="D742" s="9">
        <v>55.237707390648602</v>
      </c>
      <c r="E742" s="8">
        <v>67.941311279822997</v>
      </c>
      <c r="F742" s="8">
        <v>28.247734138972799</v>
      </c>
      <c r="G742" s="3">
        <v>4.0785498489426004</v>
      </c>
      <c r="H742" s="4">
        <v>10.5740181268882</v>
      </c>
      <c r="I742" s="4">
        <v>13.7462235649547</v>
      </c>
      <c r="J742" s="4">
        <v>3.92749244712991</v>
      </c>
      <c r="K742" s="4">
        <v>6.1933534743202401</v>
      </c>
      <c r="L742" s="4">
        <v>8.1570996978852008</v>
      </c>
      <c r="M742" s="4">
        <v>5.2870090634441098</v>
      </c>
      <c r="N742" s="4">
        <v>17.824773413897301</v>
      </c>
      <c r="O742" s="4">
        <v>13.1419939577039</v>
      </c>
      <c r="P742" s="4">
        <v>18.580060422960699</v>
      </c>
      <c r="Q742" s="4">
        <v>4.22960725075529</v>
      </c>
      <c r="R742" s="4">
        <v>18.580060422960699</v>
      </c>
      <c r="S742" s="4">
        <v>10.2719033232628</v>
      </c>
      <c r="T742" s="4">
        <v>4.0785498489426004</v>
      </c>
      <c r="U742" s="4">
        <v>21.450151057401801</v>
      </c>
      <c r="V742" s="4">
        <v>7.0996978851963704</v>
      </c>
      <c r="W742" s="4">
        <v>10.2719033232628</v>
      </c>
      <c r="X742" s="4">
        <v>4.22960725075529</v>
      </c>
      <c r="Y742" s="4">
        <v>9.81873111782477</v>
      </c>
      <c r="Z742" s="4">
        <v>17.0694864048338</v>
      </c>
      <c r="AA742" s="4">
        <v>12.235649546827799</v>
      </c>
      <c r="AB742" s="4">
        <v>2.5679758308157101</v>
      </c>
      <c r="AC742" s="4">
        <v>26.283987915407899</v>
      </c>
      <c r="AD742" s="4">
        <v>5.7401812688821696</v>
      </c>
      <c r="AE742" s="4">
        <v>1.9637462235649501</v>
      </c>
      <c r="AF742" s="4">
        <v>16.9184290030211</v>
      </c>
      <c r="AG742" s="4">
        <v>30.362537764350499</v>
      </c>
      <c r="AH742" s="4">
        <v>22.809667673716</v>
      </c>
      <c r="AI742" s="4">
        <v>11.027190332326301</v>
      </c>
      <c r="AJ742" s="4">
        <v>21.601208459214501</v>
      </c>
      <c r="AK742" s="4">
        <v>41.087613293051398</v>
      </c>
      <c r="AL742" s="4">
        <v>14.954682779456199</v>
      </c>
      <c r="AM742" s="4">
        <v>25.679758308157101</v>
      </c>
      <c r="AN742" s="4">
        <v>43.051359516616301</v>
      </c>
      <c r="AO742" s="4">
        <v>37.613293051359499</v>
      </c>
      <c r="AP742" s="4">
        <v>32.628398791540803</v>
      </c>
      <c r="AQ742" s="4">
        <v>4.9848942598187298</v>
      </c>
      <c r="AR742" s="4">
        <v>30.060422960725099</v>
      </c>
      <c r="AS742" s="4">
        <v>16.616314199395799</v>
      </c>
      <c r="AT742" s="4">
        <v>38.368580060423</v>
      </c>
      <c r="AU742" s="4">
        <v>13.7462235649547</v>
      </c>
      <c r="AV742" s="4">
        <v>21.450151057401801</v>
      </c>
      <c r="AW742" s="4">
        <v>17.0694864048338</v>
      </c>
      <c r="AX742" s="4">
        <v>15.2567975830816</v>
      </c>
      <c r="AY742" s="4">
        <v>15.709969788519601</v>
      </c>
      <c r="AZ742" s="4">
        <v>21.903323262839901</v>
      </c>
      <c r="BA742" s="4">
        <v>36.858006042296097</v>
      </c>
      <c r="BB742" s="38">
        <v>663</v>
      </c>
    </row>
    <row r="743" spans="1:54" x14ac:dyDescent="0.3">
      <c r="A743" s="31" t="s">
        <v>37</v>
      </c>
      <c r="B743" s="5" t="s">
        <v>9</v>
      </c>
      <c r="C743" s="5" t="s">
        <v>5</v>
      </c>
      <c r="D743" s="9">
        <v>64.378394648829399</v>
      </c>
      <c r="E743" s="8">
        <v>70.015330947602095</v>
      </c>
      <c r="F743" s="8">
        <v>26.622073578595302</v>
      </c>
      <c r="G743" s="3">
        <v>4.94983277591973</v>
      </c>
      <c r="H743" s="4">
        <v>8.09364548494983</v>
      </c>
      <c r="I743" s="4">
        <v>13.311036789297701</v>
      </c>
      <c r="J743" s="4">
        <v>3.3444816053511701</v>
      </c>
      <c r="K743" s="4">
        <v>5.0167224080267596</v>
      </c>
      <c r="L743" s="4">
        <v>7.2240802675585298</v>
      </c>
      <c r="M743" s="4">
        <v>4.8829431438127102</v>
      </c>
      <c r="N743" s="4">
        <v>14.180602006689</v>
      </c>
      <c r="O743" s="4">
        <v>9.4983277591973305</v>
      </c>
      <c r="P743" s="4">
        <v>14.448160535117101</v>
      </c>
      <c r="Q743" s="4">
        <v>4.6153846153846096</v>
      </c>
      <c r="R743" s="4">
        <v>15.050167224080299</v>
      </c>
      <c r="S743" s="4">
        <v>8.5618729096989998</v>
      </c>
      <c r="T743" s="4">
        <v>5.0836120401337803</v>
      </c>
      <c r="U743" s="4">
        <v>17.257525083611998</v>
      </c>
      <c r="V743" s="4">
        <v>6.0869565217391299</v>
      </c>
      <c r="W743" s="4">
        <v>8.3612040133779306</v>
      </c>
      <c r="X743" s="4">
        <v>3.2107023411371198</v>
      </c>
      <c r="Y743" s="4">
        <v>7.1571906354515002</v>
      </c>
      <c r="Z743" s="4">
        <v>12.709030100334401</v>
      </c>
      <c r="AA743" s="4">
        <v>8.6956521739130395</v>
      </c>
      <c r="AB743" s="4">
        <v>3.2107023411371198</v>
      </c>
      <c r="AC743" s="4">
        <v>23.612040133779299</v>
      </c>
      <c r="AD743" s="4">
        <v>4.8160535117056904</v>
      </c>
      <c r="AE743" s="4">
        <v>2.8762541806020101</v>
      </c>
      <c r="AF743" s="4">
        <v>11.036789297658901</v>
      </c>
      <c r="AG743" s="4">
        <v>28.963210702341101</v>
      </c>
      <c r="AH743" s="4">
        <v>19.464882943143799</v>
      </c>
      <c r="AI743" s="4">
        <v>11.438127090301</v>
      </c>
      <c r="AJ743" s="4">
        <v>17.859531772575298</v>
      </c>
      <c r="AK743" s="4">
        <v>30.568561872909701</v>
      </c>
      <c r="AL743" s="4">
        <v>13.2441471571906</v>
      </c>
      <c r="AM743" s="4">
        <v>22.073578595317699</v>
      </c>
      <c r="AN743" s="4">
        <v>35.652173913043498</v>
      </c>
      <c r="AO743" s="4">
        <v>29.0301003344482</v>
      </c>
      <c r="AP743" s="4">
        <v>27.224080267558499</v>
      </c>
      <c r="AQ743" s="4">
        <v>5.6856187290969897</v>
      </c>
      <c r="AR743" s="4">
        <v>25.685618729097001</v>
      </c>
      <c r="AS743" s="4">
        <v>17.859531772575298</v>
      </c>
      <c r="AT743" s="4">
        <v>37.3913043478261</v>
      </c>
      <c r="AU743" s="4">
        <v>12.775919732441499</v>
      </c>
      <c r="AV743" s="4">
        <v>18.862876254180598</v>
      </c>
      <c r="AW743" s="4">
        <v>16.7224080267559</v>
      </c>
      <c r="AX743" s="4">
        <v>14.715719063545199</v>
      </c>
      <c r="AY743" s="4">
        <v>14.7826086956522</v>
      </c>
      <c r="AZ743" s="4">
        <v>22.6086956521739</v>
      </c>
      <c r="BA743" s="4">
        <v>30.9698996655518</v>
      </c>
      <c r="BB743" s="38">
        <v>1495</v>
      </c>
    </row>
    <row r="744" spans="1:54" x14ac:dyDescent="0.3">
      <c r="A744" s="31" t="s">
        <v>37</v>
      </c>
      <c r="B744" s="5" t="s">
        <v>9</v>
      </c>
      <c r="C744" s="5" t="s">
        <v>6</v>
      </c>
      <c r="D744" s="9">
        <v>96.109983633387898</v>
      </c>
      <c r="E744" s="8">
        <v>60.4674417656068</v>
      </c>
      <c r="F744" s="8">
        <v>10.883797054009801</v>
      </c>
      <c r="G744" s="3">
        <v>2.6186579378068702</v>
      </c>
      <c r="H744" s="4">
        <v>4.66448445171849</v>
      </c>
      <c r="I744" s="4">
        <v>5.31914893617021</v>
      </c>
      <c r="J744" s="4">
        <v>2.7823240589198002</v>
      </c>
      <c r="K744" s="4">
        <v>1.96399345335516</v>
      </c>
      <c r="L744" s="4">
        <v>2.9459901800327302</v>
      </c>
      <c r="M744" s="4">
        <v>2.7004909983633398</v>
      </c>
      <c r="N744" s="4">
        <v>5.64648117839607</v>
      </c>
      <c r="O744" s="4">
        <v>3.9279869067103101</v>
      </c>
      <c r="P744" s="4">
        <v>4.66448445171849</v>
      </c>
      <c r="Q744" s="4">
        <v>1.80032733224223</v>
      </c>
      <c r="R744" s="4">
        <v>6.2193126022913301</v>
      </c>
      <c r="S744" s="4">
        <v>3.5188216039279898</v>
      </c>
      <c r="T744" s="4">
        <v>2.6186579378068702</v>
      </c>
      <c r="U744" s="4">
        <v>6.8739770867430403</v>
      </c>
      <c r="V744" s="4">
        <v>2.7823240589198002</v>
      </c>
      <c r="W744" s="4">
        <v>3.5188216039279898</v>
      </c>
      <c r="X744" s="4">
        <v>1.47299509001637</v>
      </c>
      <c r="Y744" s="4">
        <v>2.8641571194762698</v>
      </c>
      <c r="Z744" s="4">
        <v>4.3371522094926398</v>
      </c>
      <c r="AA744" s="4">
        <v>3.3551554828150598</v>
      </c>
      <c r="AB744" s="4">
        <v>1.6366612111293</v>
      </c>
      <c r="AC744" s="4">
        <v>9.6563011456628498</v>
      </c>
      <c r="AD744" s="4">
        <v>3.0278232405891998</v>
      </c>
      <c r="AE744" s="4">
        <v>1.2274959083469701</v>
      </c>
      <c r="AF744" s="4">
        <v>4.5826513911620301</v>
      </c>
      <c r="AG744" s="4">
        <v>14.4844517184943</v>
      </c>
      <c r="AH744" s="4">
        <v>10.4746317512275</v>
      </c>
      <c r="AI744" s="4">
        <v>7.9378068739770899</v>
      </c>
      <c r="AJ744" s="4">
        <v>8.1014729950900204</v>
      </c>
      <c r="AK744" s="4">
        <v>15.7119476268412</v>
      </c>
      <c r="AL744" s="4">
        <v>6.62847790507365</v>
      </c>
      <c r="AM744" s="4">
        <v>12.356792144026199</v>
      </c>
      <c r="AN744" s="4">
        <v>22.094926350245501</v>
      </c>
      <c r="AO744" s="4">
        <v>15.302782324058899</v>
      </c>
      <c r="AP744" s="4">
        <v>11.783960720130899</v>
      </c>
      <c r="AQ744" s="4">
        <v>4.1734860883797102</v>
      </c>
      <c r="AR744" s="4">
        <v>13.911620294599</v>
      </c>
      <c r="AS744" s="4">
        <v>10.8019639934534</v>
      </c>
      <c r="AT744" s="4">
        <v>25.777414075286401</v>
      </c>
      <c r="AU744" s="4">
        <v>4.66448445171849</v>
      </c>
      <c r="AV744" s="4">
        <v>14.648117839607201</v>
      </c>
      <c r="AW744" s="4">
        <v>10.2291325695581</v>
      </c>
      <c r="AX744" s="4">
        <v>9.0016366612111298</v>
      </c>
      <c r="AY744" s="4">
        <v>11.374795417348601</v>
      </c>
      <c r="AZ744" s="4">
        <v>11.947626841243901</v>
      </c>
      <c r="BA744" s="4">
        <v>16.693944353518798</v>
      </c>
      <c r="BB744" s="38">
        <v>1222</v>
      </c>
    </row>
    <row r="745" spans="1:54" x14ac:dyDescent="0.3">
      <c r="A745" s="31" t="s">
        <v>37</v>
      </c>
      <c r="B745" s="5" t="s">
        <v>9</v>
      </c>
      <c r="C745" s="5" t="s">
        <v>7</v>
      </c>
      <c r="D745" s="9">
        <v>96.994633273703002</v>
      </c>
      <c r="E745" s="8">
        <v>57.822177720833103</v>
      </c>
      <c r="F745" s="8">
        <v>9.67741935483871</v>
      </c>
      <c r="G745" s="3">
        <v>1.9713261648745499</v>
      </c>
      <c r="H745" s="4">
        <v>3.76344086021505</v>
      </c>
      <c r="I745" s="4">
        <v>3.04659498207885</v>
      </c>
      <c r="J745" s="4">
        <v>2.6881720430107499</v>
      </c>
      <c r="K745" s="4">
        <v>1.4336917562724001</v>
      </c>
      <c r="L745" s="4">
        <v>1.4336917562724001</v>
      </c>
      <c r="M745" s="4">
        <v>1.4336917562724001</v>
      </c>
      <c r="N745" s="4">
        <v>3.4050179211469498</v>
      </c>
      <c r="O745" s="4">
        <v>2.1505376344085998</v>
      </c>
      <c r="P745" s="4">
        <v>3.2258064516128999</v>
      </c>
      <c r="Q745" s="4">
        <v>1.4336917562724001</v>
      </c>
      <c r="R745" s="4">
        <v>2.6881720430107499</v>
      </c>
      <c r="S745" s="4">
        <v>2.3297491039426501</v>
      </c>
      <c r="T745" s="4">
        <v>3.04659498207885</v>
      </c>
      <c r="U745" s="4">
        <v>4.3010752688171996</v>
      </c>
      <c r="V745" s="4">
        <v>1.4336917562724001</v>
      </c>
      <c r="W745" s="4">
        <v>2.5089605734767</v>
      </c>
      <c r="X745" s="4">
        <v>1.0752688172042999</v>
      </c>
      <c r="Y745" s="4">
        <v>1.7921146953405001</v>
      </c>
      <c r="Z745" s="4">
        <v>1.9713261648745499</v>
      </c>
      <c r="AA745" s="4">
        <v>1.7921146953405001</v>
      </c>
      <c r="AB745" s="4">
        <v>1.25448028673835</v>
      </c>
      <c r="AC745" s="4">
        <v>8.7813620071684593</v>
      </c>
      <c r="AD745" s="4">
        <v>2.1505376344085998</v>
      </c>
      <c r="AE745" s="4">
        <v>1.4336917562724001</v>
      </c>
      <c r="AF745" s="4">
        <v>2.1505376344085998</v>
      </c>
      <c r="AG745" s="4">
        <v>13.082437275985701</v>
      </c>
      <c r="AH745" s="4">
        <v>9.3189964157706093</v>
      </c>
      <c r="AI745" s="4">
        <v>6.4516129032258096</v>
      </c>
      <c r="AJ745" s="4">
        <v>6.8100358422939102</v>
      </c>
      <c r="AK745" s="4">
        <v>11.290322580645199</v>
      </c>
      <c r="AL745" s="4">
        <v>4.8387096774193497</v>
      </c>
      <c r="AM745" s="4">
        <v>10.752688172042999</v>
      </c>
      <c r="AN745" s="4">
        <v>18.100358422939099</v>
      </c>
      <c r="AO745" s="4">
        <v>12.9032258064516</v>
      </c>
      <c r="AP745" s="4">
        <v>11.6487455197133</v>
      </c>
      <c r="AQ745" s="4">
        <v>3.9426523297490998</v>
      </c>
      <c r="AR745" s="4">
        <v>11.290322580645199</v>
      </c>
      <c r="AS745" s="4">
        <v>10.215053763440901</v>
      </c>
      <c r="AT745" s="4">
        <v>26.164874551971302</v>
      </c>
      <c r="AU745" s="4">
        <v>5.5555555555555598</v>
      </c>
      <c r="AV745" s="4">
        <v>10.394265232974901</v>
      </c>
      <c r="AW745" s="4">
        <v>8.0645161290322598</v>
      </c>
      <c r="AX745" s="4">
        <v>8.9605734767025105</v>
      </c>
      <c r="AY745" s="4">
        <v>11.6487455197133</v>
      </c>
      <c r="AZ745" s="4">
        <v>10.573476702509</v>
      </c>
      <c r="BA745" s="4">
        <v>13.082437275985701</v>
      </c>
      <c r="BB745" s="38">
        <v>559</v>
      </c>
    </row>
    <row r="746" spans="1:54" x14ac:dyDescent="0.3">
      <c r="A746" s="31" t="s">
        <v>38</v>
      </c>
      <c r="B746" s="5" t="s">
        <v>168</v>
      </c>
      <c r="C746" s="5" t="s">
        <v>168</v>
      </c>
      <c r="D746" s="9">
        <v>67.147717224870206</v>
      </c>
      <c r="E746" s="8">
        <v>76.443181180097696</v>
      </c>
      <c r="F746" s="8">
        <v>27.241104429142499</v>
      </c>
      <c r="G746" s="3">
        <v>2.8293519163468801</v>
      </c>
      <c r="H746" s="4">
        <v>6.4706099507030901</v>
      </c>
      <c r="I746" s="4">
        <v>10.311737673778399</v>
      </c>
      <c r="J746" s="4">
        <v>2.5118058858905701</v>
      </c>
      <c r="K746" s="4">
        <v>4.2284930310146702</v>
      </c>
      <c r="L746" s="4">
        <v>4.7132647201617104</v>
      </c>
      <c r="M746" s="4">
        <v>4.5946774316482202</v>
      </c>
      <c r="N746" s="4">
        <v>6.0583501994639297</v>
      </c>
      <c r="O746" s="4">
        <v>9.67254457054357</v>
      </c>
      <c r="P746" s="4">
        <v>7.1775875439476602</v>
      </c>
      <c r="Q746" s="4">
        <v>3.6535474470551099</v>
      </c>
      <c r="R746" s="4">
        <v>7.9189529849160403</v>
      </c>
      <c r="S746" s="4">
        <v>7.36820875249298</v>
      </c>
      <c r="T746" s="4">
        <v>5.9186597878198697</v>
      </c>
      <c r="U746" s="4">
        <v>7.5280044842852698</v>
      </c>
      <c r="V746" s="4">
        <v>6.4604274992777899</v>
      </c>
      <c r="W746" s="4">
        <v>8.2282245954361208</v>
      </c>
      <c r="X746" s="4">
        <v>2.3072275226250101</v>
      </c>
      <c r="Y746" s="4">
        <v>9.2140055199798496</v>
      </c>
      <c r="Z746" s="4">
        <v>9.6960991631650693</v>
      </c>
      <c r="AA746" s="4">
        <v>8.5059661678410592</v>
      </c>
      <c r="AB746" s="4">
        <v>2.3392950154461598</v>
      </c>
      <c r="AC746" s="4">
        <v>15.3711797275562</v>
      </c>
      <c r="AD746" s="4">
        <v>5.9073870275562204</v>
      </c>
      <c r="AE746" s="4">
        <v>4.6779900039172997</v>
      </c>
      <c r="AF746" s="4">
        <v>10.1388050334785</v>
      </c>
      <c r="AG746" s="4">
        <v>11.7894440778686</v>
      </c>
      <c r="AH746" s="4">
        <v>16.966490915400399</v>
      </c>
      <c r="AI746" s="4">
        <v>14.2877305143397</v>
      </c>
      <c r="AJ746" s="4">
        <v>21.836431793966199</v>
      </c>
      <c r="AK746" s="4">
        <v>35.128200131187498</v>
      </c>
      <c r="AL746" s="4">
        <v>22.742735157695002</v>
      </c>
      <c r="AM746" s="4">
        <v>27.464198916249899</v>
      </c>
      <c r="AN746" s="4">
        <v>37.799160394650499</v>
      </c>
      <c r="AO746" s="4">
        <v>29.7789595108753</v>
      </c>
      <c r="AP746" s="4">
        <v>31.0751258148711</v>
      </c>
      <c r="AQ746" s="4">
        <v>13.4283717285373</v>
      </c>
      <c r="AR746" s="4">
        <v>30.760100535277001</v>
      </c>
      <c r="AS746" s="4">
        <v>16.442254300977901</v>
      </c>
      <c r="AT746" s="4">
        <v>24.740164123832699</v>
      </c>
      <c r="AU746" s="4">
        <v>17.3026209146513</v>
      </c>
      <c r="AV746" s="4">
        <v>23.037010395264701</v>
      </c>
      <c r="AW746" s="4">
        <v>25.061225801153299</v>
      </c>
      <c r="AX746" s="4">
        <v>14.531164531488001</v>
      </c>
      <c r="AY746" s="4">
        <v>19.767015697687999</v>
      </c>
      <c r="AZ746" s="4">
        <v>25.722295455388799</v>
      </c>
      <c r="BA746" s="4">
        <v>33.755436750731498</v>
      </c>
      <c r="BB746" s="38">
        <v>5630</v>
      </c>
    </row>
    <row r="747" spans="1:54" x14ac:dyDescent="0.3">
      <c r="A747" s="31" t="s">
        <v>38</v>
      </c>
      <c r="B747" s="5" t="s">
        <v>168</v>
      </c>
      <c r="C747" s="5" t="s">
        <v>1</v>
      </c>
      <c r="D747" s="9">
        <v>21.920791017272698</v>
      </c>
      <c r="E747" s="8">
        <v>67.578569621082593</v>
      </c>
      <c r="F747" s="8">
        <v>49.378659946430702</v>
      </c>
      <c r="G747" s="3">
        <v>5.9025551596483501</v>
      </c>
      <c r="H747" s="4">
        <v>9.7978974996604897</v>
      </c>
      <c r="I747" s="4">
        <v>20.517899491255701</v>
      </c>
      <c r="J747" s="4">
        <v>4.5978441494148097</v>
      </c>
      <c r="K747" s="4">
        <v>8.3050528078422996</v>
      </c>
      <c r="L747" s="4">
        <v>7.5586304619332099</v>
      </c>
      <c r="M747" s="4">
        <v>8.5873667175692692</v>
      </c>
      <c r="N747" s="4">
        <v>13.448734086022601</v>
      </c>
      <c r="O747" s="4">
        <v>18.121740998191299</v>
      </c>
      <c r="P747" s="4">
        <v>14.4020808042048</v>
      </c>
      <c r="Q747" s="4">
        <v>8.1545005076345891</v>
      </c>
      <c r="R747" s="4">
        <v>15.938846032529399</v>
      </c>
      <c r="S747" s="4">
        <v>16.622557151243601</v>
      </c>
      <c r="T747" s="4">
        <v>12.1501354562185</v>
      </c>
      <c r="U747" s="4">
        <v>16.164787870190999</v>
      </c>
      <c r="V747" s="4">
        <v>12.6269222026596</v>
      </c>
      <c r="W747" s="4">
        <v>17.6764232526976</v>
      </c>
      <c r="X747" s="4">
        <v>4.8801580591417801</v>
      </c>
      <c r="Y747" s="4">
        <v>15.7131309695678</v>
      </c>
      <c r="Z747" s="4">
        <v>21.0825273107097</v>
      </c>
      <c r="AA747" s="4">
        <v>18.335004525593899</v>
      </c>
      <c r="AB747" s="4">
        <v>5.7583420145701201</v>
      </c>
      <c r="AC747" s="4">
        <v>25.404396705526999</v>
      </c>
      <c r="AD747" s="4">
        <v>15.242683378256199</v>
      </c>
      <c r="AE747" s="4">
        <v>10.418897391179801</v>
      </c>
      <c r="AF747" s="4">
        <v>16.152109559932001</v>
      </c>
      <c r="AG747" s="4">
        <v>23.177581203358699</v>
      </c>
      <c r="AH747" s="4">
        <v>25.6556951637065</v>
      </c>
      <c r="AI747" s="4">
        <v>19.414000472865801</v>
      </c>
      <c r="AJ747" s="4">
        <v>31.1000274929022</v>
      </c>
      <c r="AK747" s="4">
        <v>51.724785522559301</v>
      </c>
      <c r="AL747" s="4">
        <v>38.219452589771301</v>
      </c>
      <c r="AM747" s="4">
        <v>35.177164359369499</v>
      </c>
      <c r="AN747" s="4">
        <v>50.313442748624396</v>
      </c>
      <c r="AO747" s="4">
        <v>43.501007857900298</v>
      </c>
      <c r="AP747" s="4">
        <v>49.341078565053799</v>
      </c>
      <c r="AQ747" s="4">
        <v>21.151577693034</v>
      </c>
      <c r="AR747" s="4">
        <v>46.141898879314802</v>
      </c>
      <c r="AS747" s="4">
        <v>19.1568164089568</v>
      </c>
      <c r="AT747" s="4">
        <v>23.698061711606201</v>
      </c>
      <c r="AU747" s="4">
        <v>28.8670996103044</v>
      </c>
      <c r="AV747" s="4">
        <v>27.2049119275901</v>
      </c>
      <c r="AW747" s="4">
        <v>44.686862343573601</v>
      </c>
      <c r="AX747" s="4">
        <v>27.486772287917098</v>
      </c>
      <c r="AY747" s="4">
        <v>23.271761431501002</v>
      </c>
      <c r="AZ747" s="4">
        <v>39.674715900212497</v>
      </c>
      <c r="BA747" s="4">
        <v>51.705994831870797</v>
      </c>
      <c r="BB747" s="38">
        <v>805</v>
      </c>
    </row>
    <row r="748" spans="1:54" x14ac:dyDescent="0.3">
      <c r="A748" s="31" t="s">
        <v>38</v>
      </c>
      <c r="B748" s="5" t="s">
        <v>168</v>
      </c>
      <c r="C748" s="5" t="s">
        <v>2</v>
      </c>
      <c r="D748" s="9">
        <v>54.722571161242698</v>
      </c>
      <c r="E748" s="8">
        <v>74.811001874002201</v>
      </c>
      <c r="F748" s="8">
        <v>30.7738318265888</v>
      </c>
      <c r="G748" s="3">
        <v>2.19500279767849</v>
      </c>
      <c r="H748" s="4">
        <v>9.0241938015780505</v>
      </c>
      <c r="I748" s="4">
        <v>10.5397280975918</v>
      </c>
      <c r="J748" s="4">
        <v>2.69133434119516</v>
      </c>
      <c r="K748" s="4">
        <v>5.2260713897060098</v>
      </c>
      <c r="L748" s="4">
        <v>5.7489425986864404</v>
      </c>
      <c r="M748" s="4">
        <v>5.7661955923125703</v>
      </c>
      <c r="N748" s="4">
        <v>6.7243526920936496</v>
      </c>
      <c r="O748" s="4">
        <v>12.028722728141799</v>
      </c>
      <c r="P748" s="4">
        <v>7.9001527372750404</v>
      </c>
      <c r="Q748" s="4">
        <v>3.67603110644</v>
      </c>
      <c r="R748" s="4">
        <v>9.2152970815146098</v>
      </c>
      <c r="S748" s="4">
        <v>7.6825097918747201</v>
      </c>
      <c r="T748" s="4">
        <v>5.3919553542279504</v>
      </c>
      <c r="U748" s="4">
        <v>8.6406668916557994</v>
      </c>
      <c r="V748" s="4">
        <v>8.2836796471972995</v>
      </c>
      <c r="W748" s="4">
        <v>9.4156870332887994</v>
      </c>
      <c r="X748" s="4">
        <v>2.1777498040523602</v>
      </c>
      <c r="Y748" s="4">
        <v>12.0818020590693</v>
      </c>
      <c r="Z748" s="4">
        <v>10.3127984803539</v>
      </c>
      <c r="AA748" s="4">
        <v>9.1542514287985899</v>
      </c>
      <c r="AB748" s="4">
        <v>2.19500279767849</v>
      </c>
      <c r="AC748" s="4">
        <v>19.302486294679699</v>
      </c>
      <c r="AD748" s="4">
        <v>4.8252914861576297</v>
      </c>
      <c r="AE748" s="4">
        <v>5.3481626951380603</v>
      </c>
      <c r="AF748" s="4">
        <v>14.162679873104301</v>
      </c>
      <c r="AG748" s="4">
        <v>11.3837602137293</v>
      </c>
      <c r="AH748" s="4">
        <v>18.354936216785401</v>
      </c>
      <c r="AI748" s="4">
        <v>15.8361318118515</v>
      </c>
      <c r="AJ748" s="4">
        <v>25.679138414152401</v>
      </c>
      <c r="AK748" s="4">
        <v>40.765469399785502</v>
      </c>
      <c r="AL748" s="4">
        <v>27.028788745644299</v>
      </c>
      <c r="AM748" s="4">
        <v>32.785697666119198</v>
      </c>
      <c r="AN748" s="4">
        <v>42.454853982109697</v>
      </c>
      <c r="AO748" s="4">
        <v>34.352990943011299</v>
      </c>
      <c r="AP748" s="4">
        <v>36.417936113469302</v>
      </c>
      <c r="AQ748" s="4">
        <v>14.5820331203279</v>
      </c>
      <c r="AR748" s="4">
        <v>36.104741528100703</v>
      </c>
      <c r="AS748" s="4">
        <v>21.453696433268298</v>
      </c>
      <c r="AT748" s="4">
        <v>28.055957819929901</v>
      </c>
      <c r="AU748" s="4">
        <v>19.5904615646336</v>
      </c>
      <c r="AV748" s="4">
        <v>22.195530937698202</v>
      </c>
      <c r="AW748" s="4">
        <v>29.250331208786498</v>
      </c>
      <c r="AX748" s="4">
        <v>14.9814926738272</v>
      </c>
      <c r="AY748" s="4">
        <v>22.438393198513101</v>
      </c>
      <c r="AZ748" s="4">
        <v>29.345882848754801</v>
      </c>
      <c r="BA748" s="4">
        <v>39.145096791965898</v>
      </c>
      <c r="BB748" s="38">
        <v>609</v>
      </c>
    </row>
    <row r="749" spans="1:54" x14ac:dyDescent="0.3">
      <c r="A749" s="31" t="s">
        <v>38</v>
      </c>
      <c r="B749" s="5" t="s">
        <v>168</v>
      </c>
      <c r="C749" s="5" t="s">
        <v>3</v>
      </c>
      <c r="D749" s="9">
        <v>81.475697417719601</v>
      </c>
      <c r="E749" s="8">
        <v>71.831110745600697</v>
      </c>
      <c r="F749" s="8">
        <v>20.092901150355701</v>
      </c>
      <c r="G749" s="3">
        <v>2.3672865420418501</v>
      </c>
      <c r="H749" s="4">
        <v>4.7457739199270996</v>
      </c>
      <c r="I749" s="4">
        <v>7.50052166595784</v>
      </c>
      <c r="J749" s="4">
        <v>1.6707699849678801</v>
      </c>
      <c r="K749" s="4">
        <v>2.2564201962403798</v>
      </c>
      <c r="L749" s="4">
        <v>4.1041195294376003</v>
      </c>
      <c r="M749" s="4">
        <v>2.6438814002292599</v>
      </c>
      <c r="N749" s="4">
        <v>2.63268056438586</v>
      </c>
      <c r="O749" s="4">
        <v>5.6640231686040101</v>
      </c>
      <c r="P749" s="4">
        <v>4.5688445716977597</v>
      </c>
      <c r="Q749" s="4">
        <v>2.13549502722804</v>
      </c>
      <c r="R749" s="4">
        <v>4.9775654347409199</v>
      </c>
      <c r="S749" s="4">
        <v>3.82752467125019</v>
      </c>
      <c r="T749" s="4">
        <v>4.3258522210405497</v>
      </c>
      <c r="U749" s="4">
        <v>3.8051229995633902</v>
      </c>
      <c r="V749" s="4">
        <v>3.13100811417622</v>
      </c>
      <c r="W749" s="4">
        <v>4.4803798975830897</v>
      </c>
      <c r="X749" s="4">
        <v>1.49384063673854</v>
      </c>
      <c r="Y749" s="4">
        <v>5.9854213701650298</v>
      </c>
      <c r="Z749" s="4">
        <v>5.9730785216891</v>
      </c>
      <c r="AA749" s="4">
        <v>5.0324276013253897</v>
      </c>
      <c r="AB749" s="4">
        <v>1.1063794327496499</v>
      </c>
      <c r="AC749" s="4">
        <v>10.896923802478099</v>
      </c>
      <c r="AD749" s="4">
        <v>3.0201417683747498</v>
      </c>
      <c r="AE749" s="4">
        <v>2.3236252113007798</v>
      </c>
      <c r="AF749" s="4">
        <v>7.2787889743549004</v>
      </c>
      <c r="AG749" s="4">
        <v>7.1130604619689501</v>
      </c>
      <c r="AH749" s="4">
        <v>13.526397619448201</v>
      </c>
      <c r="AI749" s="4">
        <v>13.610294243032801</v>
      </c>
      <c r="AJ749" s="4">
        <v>19.528510598137402</v>
      </c>
      <c r="AK749" s="4">
        <v>29.730059856174101</v>
      </c>
      <c r="AL749" s="4">
        <v>16.297836974003101</v>
      </c>
      <c r="AM749" s="4">
        <v>26.363834189286401</v>
      </c>
      <c r="AN749" s="4">
        <v>36.591211156907498</v>
      </c>
      <c r="AO749" s="4">
        <v>26.497102206774699</v>
      </c>
      <c r="AP749" s="4">
        <v>25.821845308755002</v>
      </c>
      <c r="AQ749" s="4">
        <v>10.2340097529343</v>
      </c>
      <c r="AR749" s="4">
        <v>28.227302408857199</v>
      </c>
      <c r="AS749" s="4">
        <v>16.918231705438401</v>
      </c>
      <c r="AT749" s="4">
        <v>25.702062152375198</v>
      </c>
      <c r="AU749" s="4">
        <v>13.7872235912621</v>
      </c>
      <c r="AV749" s="4">
        <v>23.304599140700699</v>
      </c>
      <c r="AW749" s="4">
        <v>16.995495543709598</v>
      </c>
      <c r="AX749" s="4">
        <v>10.013419073963901</v>
      </c>
      <c r="AY749" s="4">
        <v>18.554257170243499</v>
      </c>
      <c r="AZ749" s="4">
        <v>20.258629662741601</v>
      </c>
      <c r="BA749" s="4">
        <v>28.8476971402924</v>
      </c>
      <c r="BB749" s="38">
        <v>1071</v>
      </c>
    </row>
    <row r="750" spans="1:54" x14ac:dyDescent="0.3">
      <c r="A750" s="31" t="s">
        <v>38</v>
      </c>
      <c r="B750" s="5" t="s">
        <v>168</v>
      </c>
      <c r="C750" s="5" t="s">
        <v>4</v>
      </c>
      <c r="D750" s="9">
        <v>95.772300962866694</v>
      </c>
      <c r="E750" s="8">
        <v>67.569270079481299</v>
      </c>
      <c r="F750" s="8">
        <v>14.337000865049299</v>
      </c>
      <c r="G750" s="3">
        <v>1.5945217709678301</v>
      </c>
      <c r="H750" s="4">
        <v>3.5849574443082499</v>
      </c>
      <c r="I750" s="4">
        <v>5.1163709333891001</v>
      </c>
      <c r="J750" s="4">
        <v>1.44419345931257</v>
      </c>
      <c r="K750" s="4">
        <v>2.12067086176127</v>
      </c>
      <c r="L750" s="4">
        <v>2.7420772316167499</v>
      </c>
      <c r="M750" s="4">
        <v>2.1327267357019202</v>
      </c>
      <c r="N750" s="4">
        <v>2.7581517302042799</v>
      </c>
      <c r="O750" s="4">
        <v>4.5190763114149197</v>
      </c>
      <c r="P750" s="4">
        <v>3.3554463521784701</v>
      </c>
      <c r="Q750" s="4">
        <v>1.14755546064892</v>
      </c>
      <c r="R750" s="4">
        <v>3.1970807912294399</v>
      </c>
      <c r="S750" s="4">
        <v>2.5165847641338499</v>
      </c>
      <c r="T750" s="4">
        <v>2.8252786367381502</v>
      </c>
      <c r="U750" s="4">
        <v>2.5165847641338499</v>
      </c>
      <c r="V750" s="4">
        <v>2.9004427925657801</v>
      </c>
      <c r="W750" s="4">
        <v>2.9004427925657801</v>
      </c>
      <c r="X750" s="4">
        <v>1.2187009918296701</v>
      </c>
      <c r="Y750" s="4">
        <v>5.02111365432705</v>
      </c>
      <c r="Z750" s="4">
        <v>3.1259352600486801</v>
      </c>
      <c r="AA750" s="4">
        <v>3.36348360147224</v>
      </c>
      <c r="AB750" s="4">
        <v>0.53418634008720001</v>
      </c>
      <c r="AC750" s="4">
        <v>9.4971748070894009</v>
      </c>
      <c r="AD750" s="4">
        <v>1.6105962695553699</v>
      </c>
      <c r="AE750" s="4">
        <v>1.52337623978708</v>
      </c>
      <c r="AF750" s="4">
        <v>5.4170275566996402</v>
      </c>
      <c r="AG750" s="4">
        <v>7.1578590146758501</v>
      </c>
      <c r="AH750" s="4">
        <v>11.687352000310799</v>
      </c>
      <c r="AI750" s="4">
        <v>9.3910513665498492</v>
      </c>
      <c r="AJ750" s="4">
        <v>14.5034036752921</v>
      </c>
      <c r="AK750" s="4">
        <v>24.922641475547501</v>
      </c>
      <c r="AL750" s="4">
        <v>11.9116547553306</v>
      </c>
      <c r="AM750" s="4">
        <v>20.806326603335801</v>
      </c>
      <c r="AN750" s="4">
        <v>27.3319130866787</v>
      </c>
      <c r="AO750" s="4">
        <v>19.555476614330999</v>
      </c>
      <c r="AP750" s="4">
        <v>18.5944170871593</v>
      </c>
      <c r="AQ750" s="4">
        <v>9.6675962419790906</v>
      </c>
      <c r="AR750" s="4">
        <v>18.488293646619798</v>
      </c>
      <c r="AS750" s="4">
        <v>12.2513079126468</v>
      </c>
      <c r="AT750" s="4">
        <v>23.730881143782899</v>
      </c>
      <c r="AU750" s="4">
        <v>10.1627860480606</v>
      </c>
      <c r="AV750" s="4">
        <v>19.5727408253817</v>
      </c>
      <c r="AW750" s="4">
        <v>12.1492030967541</v>
      </c>
      <c r="AX750" s="4">
        <v>8.2824924399066209</v>
      </c>
      <c r="AY750" s="4">
        <v>16.053720575144201</v>
      </c>
      <c r="AZ750" s="4">
        <v>18.147450776840401</v>
      </c>
      <c r="BA750" s="4">
        <v>19.6840726030313</v>
      </c>
      <c r="BB750" s="38">
        <v>1300</v>
      </c>
    </row>
    <row r="751" spans="1:54" x14ac:dyDescent="0.3">
      <c r="A751" s="31" t="s">
        <v>38</v>
      </c>
      <c r="B751" s="5" t="s">
        <v>168</v>
      </c>
      <c r="C751" s="5" t="s">
        <v>5</v>
      </c>
      <c r="D751" s="9">
        <v>112.914503779301</v>
      </c>
      <c r="E751" s="8">
        <v>60.191765673293297</v>
      </c>
      <c r="F751" s="8">
        <v>8.07821423520096</v>
      </c>
      <c r="G751" s="3">
        <v>1.1047189355311999</v>
      </c>
      <c r="H751" s="4">
        <v>2.4383695482224699</v>
      </c>
      <c r="I751" s="4">
        <v>2.6800483058053799</v>
      </c>
      <c r="J751" s="4">
        <v>0.80491517328703399</v>
      </c>
      <c r="K751" s="4">
        <v>0.92847378906312095</v>
      </c>
      <c r="L751" s="4">
        <v>0.98116031975511198</v>
      </c>
      <c r="M751" s="4">
        <v>0.68135655751094704</v>
      </c>
      <c r="N751" s="4">
        <v>1.00478434811648</v>
      </c>
      <c r="O751" s="4">
        <v>2.0331927245943202</v>
      </c>
      <c r="P751" s="4">
        <v>1.46264770243661</v>
      </c>
      <c r="Q751" s="4">
        <v>0.72860461423367795</v>
      </c>
      <c r="R751" s="4">
        <v>1.0810949071698299</v>
      </c>
      <c r="S751" s="4">
        <v>1.1047189355311999</v>
      </c>
      <c r="T751" s="4">
        <v>1.8623860520955</v>
      </c>
      <c r="U751" s="4">
        <v>2.0331927245943202</v>
      </c>
      <c r="V751" s="4">
        <v>1.5335197875207101</v>
      </c>
      <c r="W751" s="4">
        <v>1.1047189355311999</v>
      </c>
      <c r="X751" s="4">
        <v>0.42880085198951201</v>
      </c>
      <c r="Y751" s="4">
        <v>2.4856176049452001</v>
      </c>
      <c r="Z751" s="4">
        <v>1.6516399293275399</v>
      </c>
      <c r="AA751" s="4">
        <v>1.9332581371796</v>
      </c>
      <c r="AB751" s="4">
        <v>0.55235946776559997</v>
      </c>
      <c r="AC751" s="4">
        <v>5.3237255028265498</v>
      </c>
      <c r="AD751" s="4">
        <v>0.68135655751094704</v>
      </c>
      <c r="AE751" s="4">
        <v>0.37611432129752098</v>
      </c>
      <c r="AF751" s="4">
        <v>1.5280813135514499</v>
      </c>
      <c r="AG751" s="4">
        <v>5.0076063186746103</v>
      </c>
      <c r="AH751" s="4">
        <v>9.7279840320441799</v>
      </c>
      <c r="AI751" s="4">
        <v>8.8885678824572594</v>
      </c>
      <c r="AJ751" s="4">
        <v>11.1452538102424</v>
      </c>
      <c r="AK751" s="4">
        <v>18.594798018624399</v>
      </c>
      <c r="AL751" s="4">
        <v>9.3537398432309793</v>
      </c>
      <c r="AM751" s="4">
        <v>16.076549569863602</v>
      </c>
      <c r="AN751" s="4">
        <v>21.5855270346125</v>
      </c>
      <c r="AO751" s="4">
        <v>15.0880806436549</v>
      </c>
      <c r="AP751" s="4">
        <v>13.2601955678593</v>
      </c>
      <c r="AQ751" s="4">
        <v>7.3968576776900203</v>
      </c>
      <c r="AR751" s="4">
        <v>12.184539134658699</v>
      </c>
      <c r="AS751" s="4">
        <v>7.9074075627021401</v>
      </c>
      <c r="AT751" s="4">
        <v>19.806760148023901</v>
      </c>
      <c r="AU751" s="4">
        <v>6.4265743058734204</v>
      </c>
      <c r="AV751" s="4">
        <v>20.586181160465198</v>
      </c>
      <c r="AW751" s="4">
        <v>9.7225455580749198</v>
      </c>
      <c r="AX751" s="4">
        <v>5.6634687153398602</v>
      </c>
      <c r="AY751" s="4">
        <v>13.765306978902199</v>
      </c>
      <c r="AZ751" s="4">
        <v>12.4025938638803</v>
      </c>
      <c r="BA751" s="4">
        <v>15.122581619954801</v>
      </c>
      <c r="BB751" s="38">
        <v>1138</v>
      </c>
    </row>
    <row r="752" spans="1:54" x14ac:dyDescent="0.3">
      <c r="A752" s="31" t="s">
        <v>38</v>
      </c>
      <c r="B752" s="5" t="s">
        <v>168</v>
      </c>
      <c r="C752" s="5" t="s">
        <v>6</v>
      </c>
      <c r="D752" s="9">
        <v>118.64889354482899</v>
      </c>
      <c r="E752" s="8">
        <v>58.850528756783902</v>
      </c>
      <c r="F752" s="8">
        <v>7.2842193170779197</v>
      </c>
      <c r="G752" s="3">
        <v>0.77333773084415602</v>
      </c>
      <c r="H752" s="4">
        <v>1.29001375233766</v>
      </c>
      <c r="I752" s="4">
        <v>1.6750063163636399</v>
      </c>
      <c r="J752" s="4">
        <v>0.77333773084415602</v>
      </c>
      <c r="K752" s="4">
        <v>0.41875157909090899</v>
      </c>
      <c r="L752" s="4">
        <v>0.854382665714286</v>
      </c>
      <c r="M752" s="4">
        <v>1.0637584552597401</v>
      </c>
      <c r="N752" s="4">
        <v>0.98271352038961002</v>
      </c>
      <c r="O752" s="4">
        <v>1.35417917967532</v>
      </c>
      <c r="P752" s="4">
        <v>1.2731342448051901</v>
      </c>
      <c r="Q752" s="4">
        <v>0.20937578954545499</v>
      </c>
      <c r="R752" s="4">
        <v>0.49979651396103902</v>
      </c>
      <c r="S752" s="4">
        <v>0.854382665714286</v>
      </c>
      <c r="T752" s="4">
        <v>1.70876533142857</v>
      </c>
      <c r="U752" s="4">
        <v>0.56396194129870103</v>
      </c>
      <c r="V752" s="4">
        <v>0.20937578954545499</v>
      </c>
      <c r="W752" s="4">
        <v>0.35458615175324698</v>
      </c>
      <c r="X752" s="4">
        <v>0.20937578954545499</v>
      </c>
      <c r="Y752" s="4">
        <v>1.3372996721428601</v>
      </c>
      <c r="Z752" s="4">
        <v>1.1279238825974001</v>
      </c>
      <c r="AA752" s="4">
        <v>0.70917230350649396</v>
      </c>
      <c r="AB752" s="4">
        <v>0</v>
      </c>
      <c r="AC752" s="4">
        <v>3.8666886542207801</v>
      </c>
      <c r="AD752" s="4">
        <v>0.49979651396103902</v>
      </c>
      <c r="AE752" s="4">
        <v>0.14521036220779199</v>
      </c>
      <c r="AF752" s="4">
        <v>2.2727272727272698</v>
      </c>
      <c r="AG752" s="4">
        <v>4.9946125368181802</v>
      </c>
      <c r="AH752" s="4">
        <v>9.8811263292857099</v>
      </c>
      <c r="AI752" s="4">
        <v>8.0744365554545503</v>
      </c>
      <c r="AJ752" s="4">
        <v>9.0909090909090899</v>
      </c>
      <c r="AK752" s="4">
        <v>13.555318701493499</v>
      </c>
      <c r="AL752" s="4">
        <v>9.4117362275973999</v>
      </c>
      <c r="AM752" s="4">
        <v>11.6507044852597</v>
      </c>
      <c r="AN752" s="4">
        <v>20.728086671428599</v>
      </c>
      <c r="AO752" s="4">
        <v>11.6844635003247</v>
      </c>
      <c r="AP752" s="4">
        <v>8.9288192211688298</v>
      </c>
      <c r="AQ752" s="4">
        <v>7.7502568159740299</v>
      </c>
      <c r="AR752" s="4">
        <v>10.4282087630519</v>
      </c>
      <c r="AS752" s="4">
        <v>7.0275576077272701</v>
      </c>
      <c r="AT752" s="4">
        <v>19.806185975584398</v>
      </c>
      <c r="AU752" s="4">
        <v>5.4808821460389598</v>
      </c>
      <c r="AV752" s="4">
        <v>19.9581015433766</v>
      </c>
      <c r="AW752" s="4">
        <v>8.4796612298052008</v>
      </c>
      <c r="AX752" s="4">
        <v>4.51169553038961</v>
      </c>
      <c r="AY752" s="4">
        <v>13.6194841288312</v>
      </c>
      <c r="AZ752" s="4">
        <v>10.299877908376599</v>
      </c>
      <c r="BA752" s="4">
        <v>13.605957224090901</v>
      </c>
      <c r="BB752" s="38">
        <v>573</v>
      </c>
    </row>
    <row r="753" spans="1:54" x14ac:dyDescent="0.3">
      <c r="A753" s="31" t="s">
        <v>38</v>
      </c>
      <c r="B753" s="5" t="s">
        <v>168</v>
      </c>
      <c r="C753" s="5" t="s">
        <v>7</v>
      </c>
      <c r="D753" s="9">
        <v>114.683552781533</v>
      </c>
      <c r="E753" s="8">
        <v>58.660852710665601</v>
      </c>
      <c r="F753" s="8">
        <v>5.95305621295104</v>
      </c>
      <c r="G753" s="3">
        <v>0.61971751676056297</v>
      </c>
      <c r="H753" s="4">
        <v>0</v>
      </c>
      <c r="I753" s="4">
        <v>2.6666693480952399</v>
      </c>
      <c r="J753" s="4">
        <v>1.77777956539683</v>
      </c>
      <c r="K753" s="4">
        <v>0</v>
      </c>
      <c r="L753" s="4">
        <v>1.5086072994589801</v>
      </c>
      <c r="M753" s="4">
        <v>1.77777956539683</v>
      </c>
      <c r="N753" s="4">
        <v>0</v>
      </c>
      <c r="O753" s="4">
        <v>3.5555591307936498</v>
      </c>
      <c r="P753" s="4">
        <v>1.77777956539683</v>
      </c>
      <c r="Q753" s="4">
        <v>1.77777956539683</v>
      </c>
      <c r="R753" s="4">
        <v>2.3974970821573902</v>
      </c>
      <c r="S753" s="4">
        <v>2.3974970821573902</v>
      </c>
      <c r="T753" s="4">
        <v>2.6666693480952399</v>
      </c>
      <c r="U753" s="4">
        <v>0.88888978269841301</v>
      </c>
      <c r="V753" s="4">
        <v>1.5086072994589801</v>
      </c>
      <c r="W753" s="4">
        <v>1.77777956539683</v>
      </c>
      <c r="X753" s="4">
        <v>1.5086072994589801</v>
      </c>
      <c r="Y753" s="4">
        <v>1.77777956539683</v>
      </c>
      <c r="Z753" s="4">
        <v>1.77777956539683</v>
      </c>
      <c r="AA753" s="4">
        <v>0</v>
      </c>
      <c r="AB753" s="4">
        <v>0.88888978269841301</v>
      </c>
      <c r="AC753" s="4">
        <v>0.88888978269841301</v>
      </c>
      <c r="AD753" s="4">
        <v>1.77777956539683</v>
      </c>
      <c r="AE753" s="4">
        <v>0.88888978269841301</v>
      </c>
      <c r="AF753" s="4">
        <v>0.88888978269841301</v>
      </c>
      <c r="AG753" s="4">
        <v>5.0641664302526301</v>
      </c>
      <c r="AH753" s="4">
        <v>11.3677678940264</v>
      </c>
      <c r="AI753" s="4">
        <v>9.3208160626917103</v>
      </c>
      <c r="AJ753" s="4">
        <v>9.5899883286295502</v>
      </c>
      <c r="AK753" s="4">
        <v>11.9061124259021</v>
      </c>
      <c r="AL753" s="4">
        <v>7.1924912464721702</v>
      </c>
      <c r="AM753" s="4">
        <v>10.7480503772658</v>
      </c>
      <c r="AN753" s="4">
        <v>20.419411690780201</v>
      </c>
      <c r="AO753" s="4">
        <v>13.765264976183801</v>
      </c>
      <c r="AP753" s="4">
        <v>9.8591605945674008</v>
      </c>
      <c r="AQ753" s="4">
        <v>4.5258218983769298</v>
      </c>
      <c r="AR753" s="4">
        <v>12.3380306616097</v>
      </c>
      <c r="AS753" s="4">
        <v>3.01721459891795</v>
      </c>
      <c r="AT753" s="4">
        <v>22.197191256177099</v>
      </c>
      <c r="AU753" s="4">
        <v>6.9233189805343196</v>
      </c>
      <c r="AV753" s="4">
        <v>21.928018990239199</v>
      </c>
      <c r="AW753" s="4">
        <v>7.5430364972948798</v>
      </c>
      <c r="AX753" s="4">
        <v>4.4444489134920602</v>
      </c>
      <c r="AY753" s="4">
        <v>17.320824106977401</v>
      </c>
      <c r="AZ753" s="4">
        <v>11.7183131448491</v>
      </c>
      <c r="BA753" s="4">
        <v>17.214397810809299</v>
      </c>
      <c r="BB753" s="38">
        <v>134</v>
      </c>
    </row>
    <row r="754" spans="1:54" x14ac:dyDescent="0.3">
      <c r="A754" s="31" t="s">
        <v>38</v>
      </c>
      <c r="B754" s="5" t="s">
        <v>8</v>
      </c>
      <c r="C754" s="5" t="s">
        <v>168</v>
      </c>
      <c r="D754" s="9">
        <v>58.346296981507599</v>
      </c>
      <c r="E754" s="8">
        <v>77.328231307498399</v>
      </c>
      <c r="F754" s="8">
        <v>31.273448528287201</v>
      </c>
      <c r="G754" s="3">
        <v>3.7187898741267702</v>
      </c>
      <c r="H754" s="4">
        <v>7.7188403789088902</v>
      </c>
      <c r="I754" s="4">
        <v>12.6454488329812</v>
      </c>
      <c r="J754" s="4">
        <v>3.4226955516933</v>
      </c>
      <c r="K754" s="4">
        <v>5.3675596745457703</v>
      </c>
      <c r="L754" s="4">
        <v>5.4099821766159897</v>
      </c>
      <c r="M754" s="4">
        <v>5.34621718473739</v>
      </c>
      <c r="N754" s="4">
        <v>6.80921072324211</v>
      </c>
      <c r="O754" s="4">
        <v>12.263727040065</v>
      </c>
      <c r="P754" s="4">
        <v>8.8582503671458994</v>
      </c>
      <c r="Q754" s="4">
        <v>3.9079953504568099</v>
      </c>
      <c r="R754" s="4">
        <v>10.2959435813466</v>
      </c>
      <c r="S754" s="4">
        <v>9.1823790850998694</v>
      </c>
      <c r="T754" s="4">
        <v>7.0266487758443397</v>
      </c>
      <c r="U754" s="4">
        <v>8.7626568965653409</v>
      </c>
      <c r="V754" s="4">
        <v>7.4627631668508796</v>
      </c>
      <c r="W754" s="4">
        <v>10.1633978598237</v>
      </c>
      <c r="X754" s="4">
        <v>2.4194044988468701</v>
      </c>
      <c r="Y754" s="4">
        <v>10.190622514893599</v>
      </c>
      <c r="Z754" s="4">
        <v>12.0999261003037</v>
      </c>
      <c r="AA754" s="4">
        <v>11.171647341067301</v>
      </c>
      <c r="AB754" s="4">
        <v>2.6887785640485902</v>
      </c>
      <c r="AC754" s="4">
        <v>18.041722144182</v>
      </c>
      <c r="AD754" s="4">
        <v>6.9715118173959496</v>
      </c>
      <c r="AE754" s="4">
        <v>5.6442881908737803</v>
      </c>
      <c r="AF754" s="4">
        <v>13.219903226497101</v>
      </c>
      <c r="AG754" s="4">
        <v>15.499562211631799</v>
      </c>
      <c r="AH754" s="4">
        <v>12.693674979521001</v>
      </c>
      <c r="AI754" s="4">
        <v>15.1070781133814</v>
      </c>
      <c r="AJ754" s="4">
        <v>23.960928133775099</v>
      </c>
      <c r="AK754" s="4">
        <v>38.719003571009701</v>
      </c>
      <c r="AL754" s="4">
        <v>25.944680307135702</v>
      </c>
      <c r="AM754" s="4">
        <v>33.923380256799803</v>
      </c>
      <c r="AN754" s="4">
        <v>42.113511382402599</v>
      </c>
      <c r="AO754" s="4">
        <v>37.0974722906235</v>
      </c>
      <c r="AP754" s="4">
        <v>36.591269119607396</v>
      </c>
      <c r="AQ754" s="4">
        <v>14.307596069689801</v>
      </c>
      <c r="AR754" s="4">
        <v>34.739137844348598</v>
      </c>
      <c r="AS754" s="4">
        <v>18.746391412458699</v>
      </c>
      <c r="AT754" s="4">
        <v>30.604487121227599</v>
      </c>
      <c r="AU754" s="4">
        <v>17.415357512726999</v>
      </c>
      <c r="AV754" s="4">
        <v>22.3870417421704</v>
      </c>
      <c r="AW754" s="4">
        <v>26.140262323937499</v>
      </c>
      <c r="AX754" s="4">
        <v>18.119937970775101</v>
      </c>
      <c r="AY754" s="4">
        <v>22.549878109257499</v>
      </c>
      <c r="AZ754" s="4">
        <v>29.4266487602141</v>
      </c>
      <c r="BA754" s="4">
        <v>35.900309464569197</v>
      </c>
      <c r="BB754" s="38">
        <v>3034</v>
      </c>
    </row>
    <row r="755" spans="1:54" x14ac:dyDescent="0.3">
      <c r="A755" s="31" t="s">
        <v>38</v>
      </c>
      <c r="B755" s="5" t="s">
        <v>8</v>
      </c>
      <c r="C755" s="5" t="s">
        <v>1</v>
      </c>
      <c r="D755" s="9">
        <v>8.3937634408602104</v>
      </c>
      <c r="E755" s="8">
        <v>65.8144526745387</v>
      </c>
      <c r="F755" s="8">
        <v>57.142857142857103</v>
      </c>
      <c r="G755" s="3">
        <v>8.0086580086580099</v>
      </c>
      <c r="H755" s="4">
        <v>12.554112554112599</v>
      </c>
      <c r="I755" s="4">
        <v>25.7575757575758</v>
      </c>
      <c r="J755" s="4">
        <v>6.2770562770562801</v>
      </c>
      <c r="K755" s="4">
        <v>9.5238095238095202</v>
      </c>
      <c r="L755" s="4">
        <v>8.0086580086580099</v>
      </c>
      <c r="M755" s="4">
        <v>8.8744588744588704</v>
      </c>
      <c r="N755" s="4">
        <v>13.852813852813901</v>
      </c>
      <c r="O755" s="4">
        <v>22.727272727272702</v>
      </c>
      <c r="P755" s="4">
        <v>17.316017316017302</v>
      </c>
      <c r="Q755" s="4">
        <v>9.5238095238095202</v>
      </c>
      <c r="R755" s="4">
        <v>20.129870129870099</v>
      </c>
      <c r="S755" s="4">
        <v>21.2121212121212</v>
      </c>
      <c r="T755" s="4">
        <v>15.8008658008658</v>
      </c>
      <c r="U755" s="4">
        <v>17.5324675324675</v>
      </c>
      <c r="V755" s="4">
        <v>14.935064935064901</v>
      </c>
      <c r="W755" s="4">
        <v>21.2121212121212</v>
      </c>
      <c r="X755" s="4">
        <v>5.6277056277056303</v>
      </c>
      <c r="Y755" s="4">
        <v>17.5324675324675</v>
      </c>
      <c r="Z755" s="4">
        <v>24.458874458874501</v>
      </c>
      <c r="AA755" s="4">
        <v>23.160173160173201</v>
      </c>
      <c r="AB755" s="4">
        <v>6.4935064935064899</v>
      </c>
      <c r="AC755" s="4">
        <v>29.870129870129901</v>
      </c>
      <c r="AD755" s="4">
        <v>16.883116883116902</v>
      </c>
      <c r="AE755" s="4">
        <v>13.203463203463199</v>
      </c>
      <c r="AF755" s="4">
        <v>20.562770562770599</v>
      </c>
      <c r="AG755" s="4">
        <v>27.4891774891775</v>
      </c>
      <c r="AH755" s="4">
        <v>21.2121212121212</v>
      </c>
      <c r="AI755" s="4">
        <v>22.294372294372302</v>
      </c>
      <c r="AJ755" s="4">
        <v>35.930735930735899</v>
      </c>
      <c r="AK755" s="4">
        <v>56.7099567099567</v>
      </c>
      <c r="AL755" s="4">
        <v>46.103896103896098</v>
      </c>
      <c r="AM755" s="4">
        <v>43.2900432900433</v>
      </c>
      <c r="AN755" s="4">
        <v>54.761904761904802</v>
      </c>
      <c r="AO755" s="4">
        <v>53.463203463203499</v>
      </c>
      <c r="AP755" s="4">
        <v>55.8441558441558</v>
      </c>
      <c r="AQ755" s="4">
        <v>23.3766233766234</v>
      </c>
      <c r="AR755" s="4">
        <v>54.545454545454497</v>
      </c>
      <c r="AS755" s="4">
        <v>22.0779220779221</v>
      </c>
      <c r="AT755" s="4">
        <v>31.601731601731601</v>
      </c>
      <c r="AU755" s="4">
        <v>29.870129870129901</v>
      </c>
      <c r="AV755" s="4">
        <v>26.1904761904762</v>
      </c>
      <c r="AW755" s="4">
        <v>47.619047619047599</v>
      </c>
      <c r="AX755" s="4">
        <v>35.930735930735899</v>
      </c>
      <c r="AY755" s="4">
        <v>25.541125541125499</v>
      </c>
      <c r="AZ755" s="4">
        <v>47.835497835497797</v>
      </c>
      <c r="BA755" s="4">
        <v>56.060606060606098</v>
      </c>
      <c r="BB755" s="38">
        <v>465</v>
      </c>
    </row>
    <row r="756" spans="1:54" x14ac:dyDescent="0.3">
      <c r="A756" s="31" t="s">
        <v>38</v>
      </c>
      <c r="B756" s="5" t="s">
        <v>8</v>
      </c>
      <c r="C756" s="5" t="s">
        <v>2</v>
      </c>
      <c r="D756" s="9">
        <v>42.229085872576199</v>
      </c>
      <c r="E756" s="8">
        <v>73.2213847140289</v>
      </c>
      <c r="F756" s="8">
        <v>37.673130193905799</v>
      </c>
      <c r="G756" s="3">
        <v>2.7700831024930701</v>
      </c>
      <c r="H756" s="4">
        <v>9.97229916897507</v>
      </c>
      <c r="I756" s="4">
        <v>12.1883656509695</v>
      </c>
      <c r="J756" s="4">
        <v>4.1551246537396098</v>
      </c>
      <c r="K756" s="4">
        <v>7.2022160664819896</v>
      </c>
      <c r="L756" s="4">
        <v>6.64819944598338</v>
      </c>
      <c r="M756" s="4">
        <v>7.4792243767312998</v>
      </c>
      <c r="N756" s="4">
        <v>8.5872576177285307</v>
      </c>
      <c r="O756" s="4">
        <v>16.3434903047091</v>
      </c>
      <c r="P756" s="4">
        <v>10.526315789473699</v>
      </c>
      <c r="Q756" s="4">
        <v>3.32409972299169</v>
      </c>
      <c r="R756" s="4">
        <v>12.742382271468101</v>
      </c>
      <c r="S756" s="4">
        <v>9.6952908587257607</v>
      </c>
      <c r="T756" s="4">
        <v>5.54016620498615</v>
      </c>
      <c r="U756" s="4">
        <v>10.803324099723</v>
      </c>
      <c r="V756" s="4">
        <v>9.6952908587257607</v>
      </c>
      <c r="W756" s="4">
        <v>12.742382271468101</v>
      </c>
      <c r="X756" s="4">
        <v>1.93905817174515</v>
      </c>
      <c r="Y756" s="4">
        <v>12.4653739612188</v>
      </c>
      <c r="Z756" s="4">
        <v>14.1274238227147</v>
      </c>
      <c r="AA756" s="4">
        <v>13.0193905817175</v>
      </c>
      <c r="AB756" s="4">
        <v>2.7700831024930701</v>
      </c>
      <c r="AC756" s="4">
        <v>22.4376731301939</v>
      </c>
      <c r="AD756" s="4">
        <v>7.2022160664819896</v>
      </c>
      <c r="AE756" s="4">
        <v>6.64819944598338</v>
      </c>
      <c r="AF756" s="4">
        <v>19.3905817174515</v>
      </c>
      <c r="AG756" s="4">
        <v>17.451523545706401</v>
      </c>
      <c r="AH756" s="4">
        <v>12.1883656509695</v>
      </c>
      <c r="AI756" s="4">
        <v>16.3434903047091</v>
      </c>
      <c r="AJ756" s="4">
        <v>27.146814404432099</v>
      </c>
      <c r="AK756" s="4">
        <v>45.983379501385002</v>
      </c>
      <c r="AL756" s="4">
        <v>31.024930747922401</v>
      </c>
      <c r="AM756" s="4">
        <v>41.274238227146803</v>
      </c>
      <c r="AN756" s="4">
        <v>50.1385041551247</v>
      </c>
      <c r="AO756" s="4">
        <v>45.983379501385002</v>
      </c>
      <c r="AP756" s="4">
        <v>45.706371191135702</v>
      </c>
      <c r="AQ756" s="4">
        <v>13.8504155124654</v>
      </c>
      <c r="AR756" s="4">
        <v>43.490304709141299</v>
      </c>
      <c r="AS756" s="4">
        <v>26.315789473684202</v>
      </c>
      <c r="AT756" s="4">
        <v>35.457063711911402</v>
      </c>
      <c r="AU756" s="4">
        <v>20.221606648199401</v>
      </c>
      <c r="AV756" s="4">
        <v>20.221606648199401</v>
      </c>
      <c r="AW756" s="4">
        <v>31.855955678670401</v>
      </c>
      <c r="AX756" s="4">
        <v>20.221606648199401</v>
      </c>
      <c r="AY756" s="4">
        <v>25.484764542936301</v>
      </c>
      <c r="AZ756" s="4">
        <v>33.2409972299169</v>
      </c>
      <c r="BA756" s="4">
        <v>45.152354570637101</v>
      </c>
      <c r="BB756" s="38">
        <v>361</v>
      </c>
    </row>
    <row r="757" spans="1:54" x14ac:dyDescent="0.3">
      <c r="A757" s="31" t="s">
        <v>38</v>
      </c>
      <c r="B757" s="5" t="s">
        <v>8</v>
      </c>
      <c r="C757" s="5" t="s">
        <v>3</v>
      </c>
      <c r="D757" s="9">
        <v>70.685834738617203</v>
      </c>
      <c r="E757" s="8">
        <v>71.352351106784695</v>
      </c>
      <c r="F757" s="8">
        <v>23.1028667790894</v>
      </c>
      <c r="G757" s="3">
        <v>3.37268128161889</v>
      </c>
      <c r="H757" s="4">
        <v>6.5767284991568298</v>
      </c>
      <c r="I757" s="4">
        <v>10.1180438448567</v>
      </c>
      <c r="J757" s="4">
        <v>1.85497470489039</v>
      </c>
      <c r="K757" s="4">
        <v>3.5413153456998301</v>
      </c>
      <c r="L757" s="4">
        <v>5.7335581787521104</v>
      </c>
      <c r="M757" s="4">
        <v>3.7099494097807799</v>
      </c>
      <c r="N757" s="4">
        <v>3.87858347386172</v>
      </c>
      <c r="O757" s="4">
        <v>7.75716694772344</v>
      </c>
      <c r="P757" s="4">
        <v>6.2394603709949399</v>
      </c>
      <c r="Q757" s="4">
        <v>2.3608768971332199</v>
      </c>
      <c r="R757" s="4">
        <v>7.5885328836425003</v>
      </c>
      <c r="S757" s="4">
        <v>5.3962900505902196</v>
      </c>
      <c r="T757" s="4">
        <v>5.3962900505902196</v>
      </c>
      <c r="U757" s="4">
        <v>5.7335581787521104</v>
      </c>
      <c r="V757" s="4">
        <v>3.87858347386172</v>
      </c>
      <c r="W757" s="4">
        <v>6.0708263069140003</v>
      </c>
      <c r="X757" s="4">
        <v>1.5177065767285001</v>
      </c>
      <c r="Y757" s="4">
        <v>7.4198988195615501</v>
      </c>
      <c r="Z757" s="4">
        <v>9.1062394603710004</v>
      </c>
      <c r="AA757" s="4">
        <v>8.2630691399662695</v>
      </c>
      <c r="AB757" s="4">
        <v>1.34907251264755</v>
      </c>
      <c r="AC757" s="4">
        <v>14.5025295109612</v>
      </c>
      <c r="AD757" s="4">
        <v>4.04721753794266</v>
      </c>
      <c r="AE757" s="4">
        <v>2.5295109612141702</v>
      </c>
      <c r="AF757" s="4">
        <v>10.4553119730185</v>
      </c>
      <c r="AG757" s="4">
        <v>9.9494097807757207</v>
      </c>
      <c r="AH757" s="4">
        <v>7.9258010118043796</v>
      </c>
      <c r="AI757" s="4">
        <v>14.165261382799301</v>
      </c>
      <c r="AJ757" s="4">
        <v>22.5969645868465</v>
      </c>
      <c r="AK757" s="4">
        <v>34.064080944350799</v>
      </c>
      <c r="AL757" s="4">
        <v>18.718381112984801</v>
      </c>
      <c r="AM757" s="4">
        <v>33.726812816188897</v>
      </c>
      <c r="AN757" s="4">
        <v>40.303541315345697</v>
      </c>
      <c r="AO757" s="4">
        <v>33.220910623945997</v>
      </c>
      <c r="AP757" s="4">
        <v>32.883642495784201</v>
      </c>
      <c r="AQ757" s="4">
        <v>12.478920741989899</v>
      </c>
      <c r="AR757" s="4">
        <v>29.6795952782462</v>
      </c>
      <c r="AS757" s="4">
        <v>18.381112984822899</v>
      </c>
      <c r="AT757" s="4">
        <v>30.185497470489</v>
      </c>
      <c r="AU757" s="4">
        <v>14.5025295109612</v>
      </c>
      <c r="AV757" s="4">
        <v>22.765598650927501</v>
      </c>
      <c r="AW757" s="4">
        <v>18.718381112984801</v>
      </c>
      <c r="AX757" s="4">
        <v>11.2984822934233</v>
      </c>
      <c r="AY757" s="4">
        <v>22.259696458684701</v>
      </c>
      <c r="AZ757" s="4">
        <v>23.6087689713322</v>
      </c>
      <c r="BA757" s="4">
        <v>29.342327150084301</v>
      </c>
      <c r="BB757" s="38">
        <v>593</v>
      </c>
    </row>
    <row r="758" spans="1:54" x14ac:dyDescent="0.3">
      <c r="A758" s="31" t="s">
        <v>38</v>
      </c>
      <c r="B758" s="5" t="s">
        <v>8</v>
      </c>
      <c r="C758" s="5" t="s">
        <v>4</v>
      </c>
      <c r="D758" s="9">
        <v>89.465116279069804</v>
      </c>
      <c r="E758" s="8">
        <v>68.651197801212902</v>
      </c>
      <c r="F758" s="8">
        <v>16.005471956224401</v>
      </c>
      <c r="G758" s="3">
        <v>2.32558139534884</v>
      </c>
      <c r="H758" s="4">
        <v>4.6511627906976702</v>
      </c>
      <c r="I758" s="4">
        <v>6.4295485636114904</v>
      </c>
      <c r="J758" s="4">
        <v>2.0519835841313299</v>
      </c>
      <c r="K758" s="4">
        <v>3.28317373461012</v>
      </c>
      <c r="L758" s="4">
        <v>3.6935704514363898</v>
      </c>
      <c r="M758" s="4">
        <v>2.8727770177838599</v>
      </c>
      <c r="N758" s="4">
        <v>3.14637482900137</v>
      </c>
      <c r="O758" s="4">
        <v>5.1983584131326896</v>
      </c>
      <c r="P758" s="4">
        <v>4.3775649794801597</v>
      </c>
      <c r="Q758" s="4">
        <v>1.3679890560875501</v>
      </c>
      <c r="R758" s="4">
        <v>4.3775649794801597</v>
      </c>
      <c r="S758" s="4">
        <v>3.28317373461012</v>
      </c>
      <c r="T758" s="4">
        <v>3.5567715458276301</v>
      </c>
      <c r="U758" s="4">
        <v>3.28317373461012</v>
      </c>
      <c r="V758" s="4">
        <v>3.6935704514363898</v>
      </c>
      <c r="W758" s="4">
        <v>3.6935704514363898</v>
      </c>
      <c r="X758" s="4">
        <v>1.64158686730506</v>
      </c>
      <c r="Y758" s="4">
        <v>6.9767441860465098</v>
      </c>
      <c r="Z758" s="4">
        <v>4.10396716826265</v>
      </c>
      <c r="AA758" s="4">
        <v>4.10396716826265</v>
      </c>
      <c r="AB758" s="4">
        <v>0.68399452804377603</v>
      </c>
      <c r="AC758" s="4">
        <v>10.9439124487004</v>
      </c>
      <c r="AD758" s="4">
        <v>1.7783857729138199</v>
      </c>
      <c r="AE758" s="4">
        <v>2.0519835841313299</v>
      </c>
      <c r="AF758" s="4">
        <v>6.9767441860465098</v>
      </c>
      <c r="AG758" s="4">
        <v>9.7127222982216104</v>
      </c>
      <c r="AH758" s="4">
        <v>9.1655266757865892</v>
      </c>
      <c r="AI758" s="4">
        <v>9.1655266757865892</v>
      </c>
      <c r="AJ758" s="4">
        <v>15.731874145006801</v>
      </c>
      <c r="AK758" s="4">
        <v>27.633378932968501</v>
      </c>
      <c r="AL758" s="4">
        <v>12.311901504788</v>
      </c>
      <c r="AM758" s="4">
        <v>24.897400820793401</v>
      </c>
      <c r="AN758" s="4">
        <v>31.8741450068399</v>
      </c>
      <c r="AO758" s="4">
        <v>24.350205198358399</v>
      </c>
      <c r="AP758" s="4">
        <v>22.0246238030096</v>
      </c>
      <c r="AQ758" s="4">
        <v>10.5335157318741</v>
      </c>
      <c r="AR758" s="4">
        <v>20.2462380300958</v>
      </c>
      <c r="AS758" s="4">
        <v>14.227086183310499</v>
      </c>
      <c r="AT758" s="4">
        <v>27.7701778385773</v>
      </c>
      <c r="AU758" s="4">
        <v>9.8495212038303706</v>
      </c>
      <c r="AV758" s="4">
        <v>21.0670314637483</v>
      </c>
      <c r="AW758" s="4">
        <v>12.311901504788</v>
      </c>
      <c r="AX758" s="4">
        <v>9.1655266757865892</v>
      </c>
      <c r="AY758" s="4">
        <v>19.562243502051999</v>
      </c>
      <c r="AZ758" s="4">
        <v>21.0670314637483</v>
      </c>
      <c r="BA758" s="4">
        <v>19.972640218878201</v>
      </c>
      <c r="BB758" s="38">
        <v>731</v>
      </c>
    </row>
    <row r="759" spans="1:54" x14ac:dyDescent="0.3">
      <c r="A759" s="31" t="s">
        <v>38</v>
      </c>
      <c r="B759" s="5" t="s">
        <v>8</v>
      </c>
      <c r="C759" s="5" t="s">
        <v>5</v>
      </c>
      <c r="D759" s="9">
        <v>109.04524236983799</v>
      </c>
      <c r="E759" s="8">
        <v>61.015457410165602</v>
      </c>
      <c r="F759" s="8">
        <v>8.6175942549371598</v>
      </c>
      <c r="G759" s="3">
        <v>1.4362657091561899</v>
      </c>
      <c r="H759" s="4">
        <v>2.87253141831239</v>
      </c>
      <c r="I759" s="4">
        <v>4.1292639138240599</v>
      </c>
      <c r="J759" s="4">
        <v>0.89766606822262096</v>
      </c>
      <c r="K759" s="4">
        <v>1.2567324955116701</v>
      </c>
      <c r="L759" s="4">
        <v>1.0771992818671501</v>
      </c>
      <c r="M759" s="4">
        <v>0.53859964093357304</v>
      </c>
      <c r="N759" s="4">
        <v>1.2567324955116701</v>
      </c>
      <c r="O759" s="4">
        <v>2.6929982046678602</v>
      </c>
      <c r="P759" s="4">
        <v>1.2567324955116701</v>
      </c>
      <c r="Q759" s="4">
        <v>0.89766606822262096</v>
      </c>
      <c r="R759" s="4">
        <v>1.2567324955116701</v>
      </c>
      <c r="S759" s="4">
        <v>1.4362657091561899</v>
      </c>
      <c r="T759" s="4">
        <v>1.9748653500897699</v>
      </c>
      <c r="U759" s="4">
        <v>2.6929982046678602</v>
      </c>
      <c r="V759" s="4">
        <v>1.7953321364452399</v>
      </c>
      <c r="W759" s="4">
        <v>1.4362657091561899</v>
      </c>
      <c r="X759" s="4">
        <v>0.35906642728904797</v>
      </c>
      <c r="Y759" s="4">
        <v>3.2315978456014398</v>
      </c>
      <c r="Z759" s="4">
        <v>2.6929982046678602</v>
      </c>
      <c r="AA759" s="4">
        <v>2.5134649910233402</v>
      </c>
      <c r="AB759" s="4">
        <v>0.71813285457809695</v>
      </c>
      <c r="AC759" s="4">
        <v>6.8222621184919197</v>
      </c>
      <c r="AD759" s="4">
        <v>0.53859964093357304</v>
      </c>
      <c r="AE759" s="4">
        <v>0.53859964093357304</v>
      </c>
      <c r="AF759" s="4">
        <v>2.3339317773788202</v>
      </c>
      <c r="AG759" s="4">
        <v>7.89946140035907</v>
      </c>
      <c r="AH759" s="4">
        <v>8.9766606822262105</v>
      </c>
      <c r="AI759" s="4">
        <v>8.9766606822262105</v>
      </c>
      <c r="AJ759" s="4">
        <v>12.208258527827599</v>
      </c>
      <c r="AK759" s="4">
        <v>20.1077199281867</v>
      </c>
      <c r="AL759" s="4">
        <v>10.771992818671499</v>
      </c>
      <c r="AM759" s="4">
        <v>20.1077199281867</v>
      </c>
      <c r="AN759" s="4">
        <v>23.6983842010772</v>
      </c>
      <c r="AO759" s="4">
        <v>17.235188509874298</v>
      </c>
      <c r="AP759" s="4">
        <v>14.3626570915619</v>
      </c>
      <c r="AQ759" s="4">
        <v>8.0789946140035909</v>
      </c>
      <c r="AR759" s="4">
        <v>12.5673249551167</v>
      </c>
      <c r="AS759" s="4">
        <v>7.89946140035907</v>
      </c>
      <c r="AT759" s="4">
        <v>23.5188509874327</v>
      </c>
      <c r="AU759" s="4">
        <v>5.9245960502693</v>
      </c>
      <c r="AV759" s="4">
        <v>21.903052064632</v>
      </c>
      <c r="AW759" s="4">
        <v>9.5152603231597794</v>
      </c>
      <c r="AX759" s="4">
        <v>5.9245960502693</v>
      </c>
      <c r="AY759" s="4">
        <v>14.721723518851</v>
      </c>
      <c r="AZ759" s="4">
        <v>13.6445242369838</v>
      </c>
      <c r="BA759" s="4">
        <v>16.3375224416517</v>
      </c>
      <c r="BB759" s="38">
        <v>557</v>
      </c>
    </row>
    <row r="760" spans="1:54" x14ac:dyDescent="0.3">
      <c r="A760" s="31" t="s">
        <v>38</v>
      </c>
      <c r="B760" s="5" t="s">
        <v>8</v>
      </c>
      <c r="C760" s="5" t="s">
        <v>6</v>
      </c>
      <c r="D760" s="9">
        <v>116.595454545455</v>
      </c>
      <c r="E760" s="8">
        <v>61.491295700618402</v>
      </c>
      <c r="F760" s="8">
        <v>8.7121212121212093</v>
      </c>
      <c r="G760" s="3">
        <v>1.13636363636364</v>
      </c>
      <c r="H760" s="4">
        <v>0.75757575757575801</v>
      </c>
      <c r="I760" s="4">
        <v>3.0303030303030298</v>
      </c>
      <c r="J760" s="4">
        <v>1.13636363636364</v>
      </c>
      <c r="K760" s="4">
        <v>0.75757575757575801</v>
      </c>
      <c r="L760" s="4">
        <v>0.75757575757575801</v>
      </c>
      <c r="M760" s="4">
        <v>1.13636363636364</v>
      </c>
      <c r="N760" s="4">
        <v>1.51515151515152</v>
      </c>
      <c r="O760" s="4">
        <v>1.13636363636364</v>
      </c>
      <c r="P760" s="4">
        <v>1.51515151515152</v>
      </c>
      <c r="Q760" s="4">
        <v>0.37878787878787901</v>
      </c>
      <c r="R760" s="4">
        <v>0.37878787878787901</v>
      </c>
      <c r="S760" s="4">
        <v>0.75757575757575801</v>
      </c>
      <c r="T760" s="4">
        <v>1.51515151515152</v>
      </c>
      <c r="U760" s="4">
        <v>0.75757575757575801</v>
      </c>
      <c r="V760" s="4">
        <v>0.37878787878787901</v>
      </c>
      <c r="W760" s="4">
        <v>0.37878787878787901</v>
      </c>
      <c r="X760" s="4">
        <v>0.37878787878787901</v>
      </c>
      <c r="Y760" s="4">
        <v>1.89393939393939</v>
      </c>
      <c r="Z760" s="4">
        <v>1.51515151515152</v>
      </c>
      <c r="AA760" s="4">
        <v>0.75757575757575801</v>
      </c>
      <c r="AB760" s="4">
        <v>0</v>
      </c>
      <c r="AC760" s="4">
        <v>5.6818181818181799</v>
      </c>
      <c r="AD760" s="4">
        <v>0.37878787878787901</v>
      </c>
      <c r="AE760" s="4">
        <v>0</v>
      </c>
      <c r="AF760" s="4">
        <v>2.2727272727272698</v>
      </c>
      <c r="AG760" s="4">
        <v>7.1969696969696999</v>
      </c>
      <c r="AH760" s="4">
        <v>9.4696969696969706</v>
      </c>
      <c r="AI760" s="4">
        <v>9.0909090909090899</v>
      </c>
      <c r="AJ760" s="4">
        <v>9.0909090909090899</v>
      </c>
      <c r="AK760" s="4">
        <v>14.0151515151515</v>
      </c>
      <c r="AL760" s="4">
        <v>10.9848484848485</v>
      </c>
      <c r="AM760" s="4">
        <v>14.7727272727273</v>
      </c>
      <c r="AN760" s="4">
        <v>21.2121212121212</v>
      </c>
      <c r="AO760" s="4">
        <v>13.2575757575758</v>
      </c>
      <c r="AP760" s="4">
        <v>9.8484848484848495</v>
      </c>
      <c r="AQ760" s="4">
        <v>10.6060606060606</v>
      </c>
      <c r="AR760" s="4">
        <v>10.9848484848485</v>
      </c>
      <c r="AS760" s="4">
        <v>7.1969696969696999</v>
      </c>
      <c r="AT760" s="4">
        <v>23.484848484848499</v>
      </c>
      <c r="AU760" s="4">
        <v>4.9242424242424203</v>
      </c>
      <c r="AV760" s="4">
        <v>16.6666666666667</v>
      </c>
      <c r="AW760" s="4">
        <v>7.1969696969696999</v>
      </c>
      <c r="AX760" s="4">
        <v>6.0606060606060597</v>
      </c>
      <c r="AY760" s="4">
        <v>14.3939393939394</v>
      </c>
      <c r="AZ760" s="4">
        <v>10.2272727272727</v>
      </c>
      <c r="BA760" s="4">
        <v>11.7424242424242</v>
      </c>
      <c r="BB760" s="38">
        <v>264</v>
      </c>
    </row>
    <row r="761" spans="1:54" x14ac:dyDescent="0.3">
      <c r="A761" s="31" t="s">
        <v>38</v>
      </c>
      <c r="B761" s="5" t="s">
        <v>8</v>
      </c>
      <c r="C761" s="5" t="s">
        <v>7</v>
      </c>
      <c r="D761" s="9">
        <v>102.73333333333299</v>
      </c>
      <c r="E761" s="8">
        <v>65.087536590001903</v>
      </c>
      <c r="F761" s="8">
        <v>9.5238095238095202</v>
      </c>
      <c r="G761" s="3">
        <v>0</v>
      </c>
      <c r="H761" s="4">
        <v>0</v>
      </c>
      <c r="I761" s="4">
        <v>4.7619047619047601</v>
      </c>
      <c r="J761" s="4">
        <v>3.17460317460317</v>
      </c>
      <c r="K761" s="4">
        <v>0</v>
      </c>
      <c r="L761" s="4">
        <v>1.5873015873015901</v>
      </c>
      <c r="M761" s="4">
        <v>3.17460317460317</v>
      </c>
      <c r="N761" s="4">
        <v>0</v>
      </c>
      <c r="O761" s="4">
        <v>6.3492063492063497</v>
      </c>
      <c r="P761" s="4">
        <v>3.17460317460317</v>
      </c>
      <c r="Q761" s="4">
        <v>3.17460317460317</v>
      </c>
      <c r="R761" s="4">
        <v>3.17460317460317</v>
      </c>
      <c r="S761" s="4">
        <v>3.17460317460317</v>
      </c>
      <c r="T761" s="4">
        <v>4.7619047619047601</v>
      </c>
      <c r="U761" s="4">
        <v>1.5873015873015901</v>
      </c>
      <c r="V761" s="4">
        <v>1.5873015873015901</v>
      </c>
      <c r="W761" s="4">
        <v>3.17460317460317</v>
      </c>
      <c r="X761" s="4">
        <v>1.5873015873015901</v>
      </c>
      <c r="Y761" s="4">
        <v>3.17460317460317</v>
      </c>
      <c r="Z761" s="4">
        <v>3.17460317460317</v>
      </c>
      <c r="AA761" s="4">
        <v>0</v>
      </c>
      <c r="AB761" s="4">
        <v>1.5873015873015901</v>
      </c>
      <c r="AC761" s="4">
        <v>1.5873015873015901</v>
      </c>
      <c r="AD761" s="4">
        <v>3.17460317460317</v>
      </c>
      <c r="AE761" s="4">
        <v>1.5873015873015901</v>
      </c>
      <c r="AF761" s="4">
        <v>1.5873015873015901</v>
      </c>
      <c r="AG761" s="4">
        <v>7.9365079365079403</v>
      </c>
      <c r="AH761" s="4">
        <v>15.8730158730159</v>
      </c>
      <c r="AI761" s="4">
        <v>11.1111111111111</v>
      </c>
      <c r="AJ761" s="4">
        <v>12.698412698412699</v>
      </c>
      <c r="AK761" s="4">
        <v>19.047619047619001</v>
      </c>
      <c r="AL761" s="4">
        <v>9.5238095238095202</v>
      </c>
      <c r="AM761" s="4">
        <v>15.8730158730159</v>
      </c>
      <c r="AN761" s="4">
        <v>25.396825396825399</v>
      </c>
      <c r="AO761" s="4">
        <v>19.047619047619001</v>
      </c>
      <c r="AP761" s="4">
        <v>14.285714285714301</v>
      </c>
      <c r="AQ761" s="4">
        <v>4.7619047619047601</v>
      </c>
      <c r="AR761" s="4">
        <v>14.285714285714301</v>
      </c>
      <c r="AS761" s="4">
        <v>3.17460317460317</v>
      </c>
      <c r="AT761" s="4">
        <v>28.571428571428601</v>
      </c>
      <c r="AU761" s="4">
        <v>7.9365079365079403</v>
      </c>
      <c r="AV761" s="4">
        <v>26.984126984126998</v>
      </c>
      <c r="AW761" s="4">
        <v>7.9365079365079403</v>
      </c>
      <c r="AX761" s="4">
        <v>7.9365079365079403</v>
      </c>
      <c r="AY761" s="4">
        <v>25.396825396825399</v>
      </c>
      <c r="AZ761" s="4">
        <v>14.285714285714301</v>
      </c>
      <c r="BA761" s="4">
        <v>17.460317460317501</v>
      </c>
      <c r="BB761" s="38">
        <v>63</v>
      </c>
    </row>
    <row r="762" spans="1:54" x14ac:dyDescent="0.3">
      <c r="A762" s="31" t="s">
        <v>38</v>
      </c>
      <c r="B762" s="5" t="s">
        <v>9</v>
      </c>
      <c r="C762" s="5" t="s">
        <v>168</v>
      </c>
      <c r="D762" s="9">
        <v>76.6542541802025</v>
      </c>
      <c r="E762" s="8">
        <v>74.342422961702198</v>
      </c>
      <c r="F762" s="8">
        <v>22.885713237686801</v>
      </c>
      <c r="G762" s="3">
        <v>1.86865755297446</v>
      </c>
      <c r="H762" s="4">
        <v>5.1223788280990199</v>
      </c>
      <c r="I762" s="4">
        <v>7.7910636497256096</v>
      </c>
      <c r="J762" s="4">
        <v>1.5279412330559099</v>
      </c>
      <c r="K762" s="4">
        <v>2.9981712372781502</v>
      </c>
      <c r="L762" s="4">
        <v>3.9607304628600701</v>
      </c>
      <c r="M762" s="4">
        <v>3.7829288459277501</v>
      </c>
      <c r="N762" s="4">
        <v>5.2473352588486897</v>
      </c>
      <c r="O762" s="4">
        <v>6.8737721876176803</v>
      </c>
      <c r="P762" s="4">
        <v>5.3622801505458497</v>
      </c>
      <c r="Q762" s="4">
        <v>3.3787147120226</v>
      </c>
      <c r="R762" s="4">
        <v>5.3515322362533597</v>
      </c>
      <c r="S762" s="4">
        <v>5.4086980329407703</v>
      </c>
      <c r="T762" s="4">
        <v>4.7219054035217098</v>
      </c>
      <c r="U762" s="4">
        <v>6.1944391665299996</v>
      </c>
      <c r="V762" s="4">
        <v>5.3777907426585498</v>
      </c>
      <c r="W762" s="4">
        <v>6.1380169191087397</v>
      </c>
      <c r="X762" s="4">
        <v>2.1860636035240599</v>
      </c>
      <c r="Y762" s="4">
        <v>8.1591478612290107</v>
      </c>
      <c r="Z762" s="4">
        <v>7.0996921081461899</v>
      </c>
      <c r="AA762" s="4">
        <v>5.6267266942500198</v>
      </c>
      <c r="AB762" s="4">
        <v>1.9618129524715899</v>
      </c>
      <c r="AC762" s="4">
        <v>12.486689557443</v>
      </c>
      <c r="AD762" s="4">
        <v>4.7580109767117804</v>
      </c>
      <c r="AE762" s="4">
        <v>3.6342778333197998</v>
      </c>
      <c r="AF762" s="4">
        <v>6.8108678338879303</v>
      </c>
      <c r="AG762" s="4">
        <v>7.7820936530865197</v>
      </c>
      <c r="AH762" s="4">
        <v>21.581619097254499</v>
      </c>
      <c r="AI762" s="4">
        <v>13.402741726496799</v>
      </c>
      <c r="AJ762" s="4">
        <v>19.541733619233501</v>
      </c>
      <c r="AK762" s="4">
        <v>31.249723174611798</v>
      </c>
      <c r="AL762" s="4">
        <v>19.284269471898501</v>
      </c>
      <c r="AM762" s="4">
        <v>20.487546918881801</v>
      </c>
      <c r="AN762" s="4">
        <v>33.139169623716803</v>
      </c>
      <c r="AO762" s="4">
        <v>21.874131621318298</v>
      </c>
      <c r="AP762" s="4">
        <v>25.117062374052001</v>
      </c>
      <c r="AQ762" s="4">
        <v>12.4787092354786</v>
      </c>
      <c r="AR762" s="4">
        <v>26.462286752124101</v>
      </c>
      <c r="AS762" s="4">
        <v>13.9535236192993</v>
      </c>
      <c r="AT762" s="4">
        <v>18.406026932355001</v>
      </c>
      <c r="AU762" s="4">
        <v>17.180852540459998</v>
      </c>
      <c r="AV762" s="4">
        <v>23.739050617399901</v>
      </c>
      <c r="AW762" s="4">
        <v>23.895743379637501</v>
      </c>
      <c r="AX762" s="4">
        <v>10.6548802056332</v>
      </c>
      <c r="AY762" s="4">
        <v>16.761207132117999</v>
      </c>
      <c r="AZ762" s="4">
        <v>21.7211717027694</v>
      </c>
      <c r="BA762" s="4">
        <v>31.4387297697623</v>
      </c>
      <c r="BB762" s="38">
        <v>2596</v>
      </c>
    </row>
    <row r="763" spans="1:54" x14ac:dyDescent="0.3">
      <c r="A763" s="31" t="s">
        <v>38</v>
      </c>
      <c r="B763" s="5" t="s">
        <v>9</v>
      </c>
      <c r="C763" s="5" t="s">
        <v>1</v>
      </c>
      <c r="D763" s="9">
        <v>35.055294117647101</v>
      </c>
      <c r="E763" s="8">
        <v>66.751830716790295</v>
      </c>
      <c r="F763" s="8">
        <v>41.839762611276001</v>
      </c>
      <c r="G763" s="3">
        <v>3.8575667655786301</v>
      </c>
      <c r="H763" s="4">
        <v>7.12166172106825</v>
      </c>
      <c r="I763" s="4">
        <v>15.430267062314501</v>
      </c>
      <c r="J763" s="4">
        <v>2.9673590504451002</v>
      </c>
      <c r="K763" s="4">
        <v>7.12166172106825</v>
      </c>
      <c r="L763" s="4">
        <v>7.12166172106825</v>
      </c>
      <c r="M763" s="4">
        <v>8.3086053412462899</v>
      </c>
      <c r="N763" s="4">
        <v>13.056379821958499</v>
      </c>
      <c r="O763" s="4">
        <v>13.649851632047501</v>
      </c>
      <c r="P763" s="4">
        <v>11.572700296735899</v>
      </c>
      <c r="Q763" s="4">
        <v>6.8249258160237396</v>
      </c>
      <c r="R763" s="4">
        <v>11.869436201780401</v>
      </c>
      <c r="S763" s="4">
        <v>12.1661721068249</v>
      </c>
      <c r="T763" s="4">
        <v>8.6053412462908003</v>
      </c>
      <c r="U763" s="4">
        <v>14.8367952522255</v>
      </c>
      <c r="V763" s="4">
        <v>10.3857566765579</v>
      </c>
      <c r="W763" s="4">
        <v>14.2433234421365</v>
      </c>
      <c r="X763" s="4">
        <v>4.1543026706231503</v>
      </c>
      <c r="Y763" s="4">
        <v>13.946587537092</v>
      </c>
      <c r="Z763" s="4">
        <v>17.8041543026706</v>
      </c>
      <c r="AA763" s="4">
        <v>13.649851632047501</v>
      </c>
      <c r="AB763" s="4">
        <v>5.0445103857566798</v>
      </c>
      <c r="AC763" s="4">
        <v>21.068249258160201</v>
      </c>
      <c r="AD763" s="4">
        <v>13.649851632047501</v>
      </c>
      <c r="AE763" s="4">
        <v>7.71513353115727</v>
      </c>
      <c r="AF763" s="4">
        <v>11.869436201780401</v>
      </c>
      <c r="AG763" s="4">
        <v>18.991097922848699</v>
      </c>
      <c r="AH763" s="4">
        <v>29.970326409495499</v>
      </c>
      <c r="AI763" s="4">
        <v>16.617210682492601</v>
      </c>
      <c r="AJ763" s="4">
        <v>26.409495548961399</v>
      </c>
      <c r="AK763" s="4">
        <v>46.884272997032603</v>
      </c>
      <c r="AL763" s="4">
        <v>30.563798219584601</v>
      </c>
      <c r="AM763" s="4">
        <v>27.299703264095001</v>
      </c>
      <c r="AN763" s="4">
        <v>45.994065281899097</v>
      </c>
      <c r="AO763" s="4">
        <v>33.827893175074202</v>
      </c>
      <c r="AP763" s="4">
        <v>43.026706231454</v>
      </c>
      <c r="AQ763" s="4">
        <v>18.991097922848699</v>
      </c>
      <c r="AR763" s="4">
        <v>37.982195845697298</v>
      </c>
      <c r="AS763" s="4">
        <v>16.320474777448101</v>
      </c>
      <c r="AT763" s="4">
        <v>16.023738872403602</v>
      </c>
      <c r="AU763" s="4">
        <v>27.893175074184001</v>
      </c>
      <c r="AV763" s="4">
        <v>28.1899109792285</v>
      </c>
      <c r="AW763" s="4">
        <v>41.839762611276001</v>
      </c>
      <c r="AX763" s="4">
        <v>19.287833827893198</v>
      </c>
      <c r="AY763" s="4">
        <v>21.068249258160201</v>
      </c>
      <c r="AZ763" s="4">
        <v>31.7507418397626</v>
      </c>
      <c r="BA763" s="4">
        <v>47.477744807121702</v>
      </c>
      <c r="BB763" s="38">
        <v>340</v>
      </c>
    </row>
    <row r="764" spans="1:54" x14ac:dyDescent="0.3">
      <c r="A764" s="31" t="s">
        <v>38</v>
      </c>
      <c r="B764" s="5" t="s">
        <v>9</v>
      </c>
      <c r="C764" s="5" t="s">
        <v>2</v>
      </c>
      <c r="D764" s="9">
        <v>67.368548387096794</v>
      </c>
      <c r="E764" s="8">
        <v>74.398944712962901</v>
      </c>
      <c r="F764" s="8">
        <v>23.790322580645199</v>
      </c>
      <c r="G764" s="3">
        <v>1.61290322580645</v>
      </c>
      <c r="H764" s="4">
        <v>8.0645161290322598</v>
      </c>
      <c r="I764" s="4">
        <v>8.8709677419354804</v>
      </c>
      <c r="J764" s="4">
        <v>1.2096774193548401</v>
      </c>
      <c r="K764" s="4">
        <v>3.2258064516128999</v>
      </c>
      <c r="L764" s="4">
        <v>4.8387096774193497</v>
      </c>
      <c r="M764" s="4">
        <v>4.0322580645161299</v>
      </c>
      <c r="N764" s="4">
        <v>4.8387096774193497</v>
      </c>
      <c r="O764" s="4">
        <v>7.6612903225806503</v>
      </c>
      <c r="P764" s="4">
        <v>5.2419354838709697</v>
      </c>
      <c r="Q764" s="4">
        <v>4.0322580645161299</v>
      </c>
      <c r="R764" s="4">
        <v>5.6451612903225801</v>
      </c>
      <c r="S764" s="4">
        <v>5.6451612903225801</v>
      </c>
      <c r="T764" s="4">
        <v>5.2419354838709697</v>
      </c>
      <c r="U764" s="4">
        <v>6.4516129032258096</v>
      </c>
      <c r="V764" s="4">
        <v>6.8548387096774199</v>
      </c>
      <c r="W764" s="4">
        <v>6.0483870967741904</v>
      </c>
      <c r="X764" s="4">
        <v>2.4193548387096802</v>
      </c>
      <c r="Y764" s="4">
        <v>11.693548387096801</v>
      </c>
      <c r="Z764" s="4">
        <v>6.4516129032258096</v>
      </c>
      <c r="AA764" s="4">
        <v>5.2419354838709697</v>
      </c>
      <c r="AB764" s="4">
        <v>1.61290322580645</v>
      </c>
      <c r="AC764" s="4">
        <v>16.129032258064498</v>
      </c>
      <c r="AD764" s="4">
        <v>2.4193548387096802</v>
      </c>
      <c r="AE764" s="4">
        <v>4.0322580645161299</v>
      </c>
      <c r="AF764" s="4">
        <v>8.8709677419354804</v>
      </c>
      <c r="AG764" s="4">
        <v>5.2419354838709697</v>
      </c>
      <c r="AH764" s="4">
        <v>24.596774193548399</v>
      </c>
      <c r="AI764" s="4">
        <v>15.322580645161301</v>
      </c>
      <c r="AJ764" s="4">
        <v>24.193548387096801</v>
      </c>
      <c r="AK764" s="4">
        <v>35.4838709677419</v>
      </c>
      <c r="AL764" s="4">
        <v>22.9838709677419</v>
      </c>
      <c r="AM764" s="4">
        <v>24.193548387096801</v>
      </c>
      <c r="AN764" s="4">
        <v>34.677419354838698</v>
      </c>
      <c r="AO764" s="4">
        <v>22.580645161290299</v>
      </c>
      <c r="AP764" s="4">
        <v>27.0161290322581</v>
      </c>
      <c r="AQ764" s="4">
        <v>15.322580645161301</v>
      </c>
      <c r="AR764" s="4">
        <v>28.629032258064498</v>
      </c>
      <c r="AS764" s="4">
        <v>16.5322580645161</v>
      </c>
      <c r="AT764" s="4">
        <v>20.564516129032299</v>
      </c>
      <c r="AU764" s="4">
        <v>18.951612903225801</v>
      </c>
      <c r="AV764" s="4">
        <v>24.193548387096801</v>
      </c>
      <c r="AW764" s="4">
        <v>26.612903225806502</v>
      </c>
      <c r="AX764" s="4">
        <v>9.67741935483871</v>
      </c>
      <c r="AY764" s="4">
        <v>19.354838709677399</v>
      </c>
      <c r="AZ764" s="4">
        <v>25.403225806451601</v>
      </c>
      <c r="BA764" s="4">
        <v>33.064516129032299</v>
      </c>
      <c r="BB764" s="38">
        <v>248</v>
      </c>
    </row>
    <row r="765" spans="1:54" x14ac:dyDescent="0.3">
      <c r="A765" s="31" t="s">
        <v>38</v>
      </c>
      <c r="B765" s="5" t="s">
        <v>9</v>
      </c>
      <c r="C765" s="5" t="s">
        <v>3</v>
      </c>
      <c r="D765" s="9">
        <v>93.3820083682008</v>
      </c>
      <c r="E765" s="8">
        <v>70.532525546015293</v>
      </c>
      <c r="F765" s="8">
        <v>16.771488469601699</v>
      </c>
      <c r="G765" s="3">
        <v>1.2578616352201299</v>
      </c>
      <c r="H765" s="4">
        <v>2.7253668763102699</v>
      </c>
      <c r="I765" s="4">
        <v>4.6121593291404599</v>
      </c>
      <c r="J765" s="4">
        <v>1.4675052410901499</v>
      </c>
      <c r="K765" s="4">
        <v>0.83857442348008404</v>
      </c>
      <c r="L765" s="4">
        <v>2.3060796645702299</v>
      </c>
      <c r="M765" s="4">
        <v>1.4675052410901499</v>
      </c>
      <c r="N765" s="4">
        <v>1.2578616352201299</v>
      </c>
      <c r="O765" s="4">
        <v>3.3542976939203402</v>
      </c>
      <c r="P765" s="4">
        <v>2.7253668763102699</v>
      </c>
      <c r="Q765" s="4">
        <v>1.88679245283019</v>
      </c>
      <c r="R765" s="4">
        <v>2.0964360587002102</v>
      </c>
      <c r="S765" s="4">
        <v>2.0964360587002102</v>
      </c>
      <c r="T765" s="4">
        <v>3.1446540880503102</v>
      </c>
      <c r="U765" s="4">
        <v>1.6771488469601701</v>
      </c>
      <c r="V765" s="4">
        <v>2.3060796645702299</v>
      </c>
      <c r="W765" s="4">
        <v>2.7253668763102699</v>
      </c>
      <c r="X765" s="4">
        <v>1.4675052410901499</v>
      </c>
      <c r="Y765" s="4">
        <v>4.4025157232704402</v>
      </c>
      <c r="Z765" s="4">
        <v>2.5157232704402501</v>
      </c>
      <c r="AA765" s="4">
        <v>1.4675052410901499</v>
      </c>
      <c r="AB765" s="4">
        <v>0.83857442348008404</v>
      </c>
      <c r="AC765" s="4">
        <v>6.9182389937106903</v>
      </c>
      <c r="AD765" s="4">
        <v>1.88679245283019</v>
      </c>
      <c r="AE765" s="4">
        <v>2.0964360587002102</v>
      </c>
      <c r="AF765" s="4">
        <v>3.7735849056603801</v>
      </c>
      <c r="AG765" s="4">
        <v>3.9832285115303998</v>
      </c>
      <c r="AH765" s="4">
        <v>19.706498951781999</v>
      </c>
      <c r="AI765" s="4">
        <v>12.9979035639413</v>
      </c>
      <c r="AJ765" s="4">
        <v>16.142557651991599</v>
      </c>
      <c r="AK765" s="4">
        <v>24.9475890985325</v>
      </c>
      <c r="AL765" s="4">
        <v>13.626834381551401</v>
      </c>
      <c r="AM765" s="4">
        <v>18.238993710691801</v>
      </c>
      <c r="AN765" s="4">
        <v>32.494758909853203</v>
      </c>
      <c r="AO765" s="4">
        <v>19.077568134171901</v>
      </c>
      <c r="AP765" s="4">
        <v>18.029350104821798</v>
      </c>
      <c r="AQ765" s="4">
        <v>7.7568134171907799</v>
      </c>
      <c r="AR765" s="4">
        <v>26.624737945492701</v>
      </c>
      <c r="AS765" s="4">
        <v>15.3039832285115</v>
      </c>
      <c r="AT765" s="4">
        <v>20.754716981132098</v>
      </c>
      <c r="AU765" s="4">
        <v>12.9979035639413</v>
      </c>
      <c r="AV765" s="4">
        <v>23.899371069182401</v>
      </c>
      <c r="AW765" s="4">
        <v>15.094339622641501</v>
      </c>
      <c r="AX765" s="4">
        <v>8.5953878406708597</v>
      </c>
      <c r="AY765" s="4">
        <v>14.4654088050314</v>
      </c>
      <c r="AZ765" s="4">
        <v>16.5618448637317</v>
      </c>
      <c r="BA765" s="4">
        <v>28.301886792452802</v>
      </c>
      <c r="BB765" s="38">
        <v>478</v>
      </c>
    </row>
    <row r="766" spans="1:54" x14ac:dyDescent="0.3">
      <c r="A766" s="31" t="s">
        <v>38</v>
      </c>
      <c r="B766" s="5" t="s">
        <v>9</v>
      </c>
      <c r="C766" s="5" t="s">
        <v>4</v>
      </c>
      <c r="D766" s="9">
        <v>103.463971880492</v>
      </c>
      <c r="E766" s="8">
        <v>65.465976425985303</v>
      </c>
      <c r="F766" s="8">
        <v>12.3022847100176</v>
      </c>
      <c r="G766" s="3">
        <v>0.70298769771529002</v>
      </c>
      <c r="H766" s="4">
        <v>2.2847100175746902</v>
      </c>
      <c r="I766" s="4">
        <v>3.5149384885764499</v>
      </c>
      <c r="J766" s="4">
        <v>0.70298769771529002</v>
      </c>
      <c r="K766" s="4">
        <v>0.70298769771529002</v>
      </c>
      <c r="L766" s="4">
        <v>1.5817223198593999</v>
      </c>
      <c r="M766" s="4">
        <v>1.2302284710017599</v>
      </c>
      <c r="N766" s="4">
        <v>2.2847100175746902</v>
      </c>
      <c r="O766" s="4">
        <v>3.6906854130052702</v>
      </c>
      <c r="P766" s="4">
        <v>2.1089630931458698</v>
      </c>
      <c r="Q766" s="4">
        <v>0.87873462214411202</v>
      </c>
      <c r="R766" s="4">
        <v>1.75746924428822</v>
      </c>
      <c r="S766" s="4">
        <v>1.5817223198593999</v>
      </c>
      <c r="T766" s="4">
        <v>1.9332161687170499</v>
      </c>
      <c r="U766" s="4">
        <v>1.5817223198593999</v>
      </c>
      <c r="V766" s="4">
        <v>1.9332161687170499</v>
      </c>
      <c r="W766" s="4">
        <v>1.9332161687170499</v>
      </c>
      <c r="X766" s="4">
        <v>0.70298769771529002</v>
      </c>
      <c r="Y766" s="4">
        <v>2.6362038664323402</v>
      </c>
      <c r="Z766" s="4">
        <v>1.9332161687170499</v>
      </c>
      <c r="AA766" s="4">
        <v>2.4604569420035101</v>
      </c>
      <c r="AB766" s="4">
        <v>0.35149384885764501</v>
      </c>
      <c r="AC766" s="4">
        <v>7.73286467486819</v>
      </c>
      <c r="AD766" s="4">
        <v>1.40597539543058</v>
      </c>
      <c r="AE766" s="4">
        <v>0.87873462214411202</v>
      </c>
      <c r="AF766" s="4">
        <v>3.5149384885764499</v>
      </c>
      <c r="AG766" s="4">
        <v>4.0421792618629198</v>
      </c>
      <c r="AH766" s="4">
        <v>14.7627416520211</v>
      </c>
      <c r="AI766" s="4">
        <v>9.6660808435852399</v>
      </c>
      <c r="AJ766" s="4">
        <v>13.0052724077329</v>
      </c>
      <c r="AK766" s="4">
        <v>21.616871704745201</v>
      </c>
      <c r="AL766" s="4">
        <v>11.423550087873499</v>
      </c>
      <c r="AM766" s="4">
        <v>15.817223198594</v>
      </c>
      <c r="AN766" s="4">
        <v>21.792618629174001</v>
      </c>
      <c r="AO766" s="4">
        <v>13.708260105448201</v>
      </c>
      <c r="AP766" s="4">
        <v>14.4112478031634</v>
      </c>
      <c r="AQ766" s="4">
        <v>8.6115992970122992</v>
      </c>
      <c r="AR766" s="4">
        <v>16.344463971880501</v>
      </c>
      <c r="AS766" s="4">
        <v>9.8418277680140598</v>
      </c>
      <c r="AT766" s="4">
        <v>18.804920913884001</v>
      </c>
      <c r="AU766" s="4">
        <v>10.5448154657294</v>
      </c>
      <c r="AV766" s="4">
        <v>17.750439367311099</v>
      </c>
      <c r="AW766" s="4">
        <v>11.9507908611599</v>
      </c>
      <c r="AX766" s="4">
        <v>7.2056239015817196</v>
      </c>
      <c r="AY766" s="4">
        <v>11.7750439367311</v>
      </c>
      <c r="AZ766" s="4">
        <v>14.5869947275923</v>
      </c>
      <c r="BA766" s="4">
        <v>19.332161687170501</v>
      </c>
      <c r="BB766" s="38">
        <v>569</v>
      </c>
    </row>
    <row r="767" spans="1:54" x14ac:dyDescent="0.3">
      <c r="A767" s="31" t="s">
        <v>38</v>
      </c>
      <c r="B767" s="5" t="s">
        <v>9</v>
      </c>
      <c r="C767" s="5" t="s">
        <v>5</v>
      </c>
      <c r="D767" s="9">
        <v>117.772289156626</v>
      </c>
      <c r="E767" s="8">
        <v>58.841743683806001</v>
      </c>
      <c r="F767" s="8">
        <v>7.4010327022375204</v>
      </c>
      <c r="G767" s="3">
        <v>0.68846815834767605</v>
      </c>
      <c r="H767" s="4">
        <v>1.89328743545611</v>
      </c>
      <c r="I767" s="4">
        <v>0.86058519793459598</v>
      </c>
      <c r="J767" s="4">
        <v>0.68846815834767605</v>
      </c>
      <c r="K767" s="4">
        <v>0.51635111876075701</v>
      </c>
      <c r="L767" s="4">
        <v>0.86058519793459598</v>
      </c>
      <c r="M767" s="4">
        <v>0.86058519793459598</v>
      </c>
      <c r="N767" s="4">
        <v>0.68846815834767605</v>
      </c>
      <c r="O767" s="4">
        <v>1.2048192771084301</v>
      </c>
      <c r="P767" s="4">
        <v>1.72117039586919</v>
      </c>
      <c r="Q767" s="4">
        <v>0.51635111876075701</v>
      </c>
      <c r="R767" s="4">
        <v>0.86058519793459598</v>
      </c>
      <c r="S767" s="4">
        <v>0.68846815834767605</v>
      </c>
      <c r="T767" s="4">
        <v>1.72117039586919</v>
      </c>
      <c r="U767" s="4">
        <v>1.2048192771084301</v>
      </c>
      <c r="V767" s="4">
        <v>1.2048192771084301</v>
      </c>
      <c r="W767" s="4">
        <v>0.68846815834767605</v>
      </c>
      <c r="X767" s="4">
        <v>0.51635111876075701</v>
      </c>
      <c r="Y767" s="4">
        <v>1.5490533562822699</v>
      </c>
      <c r="Z767" s="4">
        <v>0.34423407917383803</v>
      </c>
      <c r="AA767" s="4">
        <v>1.2048192771084301</v>
      </c>
      <c r="AB767" s="4">
        <v>0.34423407917383803</v>
      </c>
      <c r="AC767" s="4">
        <v>3.4423407917383799</v>
      </c>
      <c r="AD767" s="4">
        <v>0.86058519793459598</v>
      </c>
      <c r="AE767" s="4">
        <v>0.17211703958691901</v>
      </c>
      <c r="AF767" s="4">
        <v>0.51635111876075701</v>
      </c>
      <c r="AG767" s="4">
        <v>1.3769363166953501</v>
      </c>
      <c r="AH767" s="4">
        <v>10.671256454389001</v>
      </c>
      <c r="AI767" s="4">
        <v>8.7779690189328701</v>
      </c>
      <c r="AJ767" s="4">
        <v>9.8106712564543894</v>
      </c>
      <c r="AK767" s="4">
        <v>16.6953528399312</v>
      </c>
      <c r="AL767" s="4">
        <v>7.57314974182444</v>
      </c>
      <c r="AM767" s="4">
        <v>11.015490533562801</v>
      </c>
      <c r="AN767" s="4">
        <v>18.9328743545611</v>
      </c>
      <c r="AO767" s="4">
        <v>12.3924268502582</v>
      </c>
      <c r="AP767" s="4">
        <v>11.8760757314974</v>
      </c>
      <c r="AQ767" s="4">
        <v>6.5404475043029304</v>
      </c>
      <c r="AR767" s="4">
        <v>11.703958691910501</v>
      </c>
      <c r="AS767" s="4">
        <v>7.9173838209982801</v>
      </c>
      <c r="AT767" s="4">
        <v>15.1462994836489</v>
      </c>
      <c r="AU767" s="4">
        <v>7.0567986230636803</v>
      </c>
      <c r="AV767" s="4">
        <v>18.9328743545611</v>
      </c>
      <c r="AW767" s="4">
        <v>9.9827882960413099</v>
      </c>
      <c r="AX767" s="4">
        <v>5.3356282271944897</v>
      </c>
      <c r="AY767" s="4">
        <v>12.564543889845099</v>
      </c>
      <c r="AZ767" s="4">
        <v>10.8433734939759</v>
      </c>
      <c r="BA767" s="4">
        <v>13.597246127366599</v>
      </c>
      <c r="BB767" s="38">
        <v>581</v>
      </c>
    </row>
    <row r="768" spans="1:54" x14ac:dyDescent="0.3">
      <c r="A768" s="31" t="s">
        <v>38</v>
      </c>
      <c r="B768" s="5" t="s">
        <v>9</v>
      </c>
      <c r="C768" s="5" t="s">
        <v>6</v>
      </c>
      <c r="D768" s="9">
        <v>121.18673139158599</v>
      </c>
      <c r="E768" s="8">
        <v>55.431413558439097</v>
      </c>
      <c r="F768" s="8">
        <v>5.5194805194805197</v>
      </c>
      <c r="G768" s="3">
        <v>0.32467532467532501</v>
      </c>
      <c r="H768" s="4">
        <v>1.94805194805195</v>
      </c>
      <c r="I768" s="4">
        <v>0</v>
      </c>
      <c r="J768" s="4">
        <v>0.32467532467532501</v>
      </c>
      <c r="K768" s="4">
        <v>0</v>
      </c>
      <c r="L768" s="4">
        <v>0.97402597402597402</v>
      </c>
      <c r="M768" s="4">
        <v>0.97402597402597402</v>
      </c>
      <c r="N768" s="4">
        <v>0.32467532467532501</v>
      </c>
      <c r="O768" s="4">
        <v>1.62337662337662</v>
      </c>
      <c r="P768" s="4">
        <v>0.97402597402597402</v>
      </c>
      <c r="Q768" s="4">
        <v>0</v>
      </c>
      <c r="R768" s="4">
        <v>0.64935064935064901</v>
      </c>
      <c r="S768" s="4">
        <v>0.97402597402597402</v>
      </c>
      <c r="T768" s="4">
        <v>1.94805194805195</v>
      </c>
      <c r="U768" s="4">
        <v>0.32467532467532501</v>
      </c>
      <c r="V768" s="4">
        <v>0</v>
      </c>
      <c r="W768" s="4">
        <v>0.32467532467532501</v>
      </c>
      <c r="X768" s="4">
        <v>0</v>
      </c>
      <c r="Y768" s="4">
        <v>0.64935064935064901</v>
      </c>
      <c r="Z768" s="4">
        <v>0.64935064935064901</v>
      </c>
      <c r="AA768" s="4">
        <v>0.64935064935064901</v>
      </c>
      <c r="AB768" s="4">
        <v>0</v>
      </c>
      <c r="AC768" s="4">
        <v>1.62337662337662</v>
      </c>
      <c r="AD768" s="4">
        <v>0.64935064935064901</v>
      </c>
      <c r="AE768" s="4">
        <v>0.32467532467532501</v>
      </c>
      <c r="AF768" s="4">
        <v>2.2727272727272698</v>
      </c>
      <c r="AG768" s="4">
        <v>2.2727272727272698</v>
      </c>
      <c r="AH768" s="4">
        <v>10.3896103896104</v>
      </c>
      <c r="AI768" s="4">
        <v>6.8181818181818201</v>
      </c>
      <c r="AJ768" s="4">
        <v>9.0909090909090899</v>
      </c>
      <c r="AK768" s="4">
        <v>12.987012987012999</v>
      </c>
      <c r="AL768" s="4">
        <v>7.4675324675324699</v>
      </c>
      <c r="AM768" s="4">
        <v>7.7922077922077904</v>
      </c>
      <c r="AN768" s="4">
        <v>20.129870129870099</v>
      </c>
      <c r="AO768" s="4">
        <v>9.7402597402597397</v>
      </c>
      <c r="AP768" s="4">
        <v>7.7922077922077904</v>
      </c>
      <c r="AQ768" s="4">
        <v>4.2207792207792201</v>
      </c>
      <c r="AR768" s="4">
        <v>9.7402597402597397</v>
      </c>
      <c r="AS768" s="4">
        <v>6.8181818181818201</v>
      </c>
      <c r="AT768" s="4">
        <v>15.259740259740299</v>
      </c>
      <c r="AU768" s="4">
        <v>6.1688311688311703</v>
      </c>
      <c r="AV768" s="4">
        <v>24.025974025974001</v>
      </c>
      <c r="AW768" s="4">
        <v>10.064935064935099</v>
      </c>
      <c r="AX768" s="4">
        <v>2.5974025974026</v>
      </c>
      <c r="AY768" s="4">
        <v>12.6623376623377</v>
      </c>
      <c r="AZ768" s="4">
        <v>10.3896103896104</v>
      </c>
      <c r="BA768" s="4">
        <v>15.909090909090899</v>
      </c>
      <c r="BB768" s="38">
        <v>309</v>
      </c>
    </row>
    <row r="769" spans="1:54" x14ac:dyDescent="0.3">
      <c r="A769" s="31" t="s">
        <v>38</v>
      </c>
      <c r="B769" s="5" t="s">
        <v>9</v>
      </c>
      <c r="C769" s="5" t="s">
        <v>7</v>
      </c>
      <c r="D769" s="9">
        <v>129.892957746479</v>
      </c>
      <c r="E769" s="8">
        <v>45.5006634926307</v>
      </c>
      <c r="F769" s="8">
        <v>1.40845070422535</v>
      </c>
      <c r="G769" s="3">
        <v>1.40845070422535</v>
      </c>
      <c r="H769" s="4">
        <v>0</v>
      </c>
      <c r="I769" s="4">
        <v>0</v>
      </c>
      <c r="J769" s="4">
        <v>0</v>
      </c>
      <c r="K769" s="4">
        <v>0</v>
      </c>
      <c r="L769" s="4">
        <v>1.40845070422535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1.40845070422535</v>
      </c>
      <c r="S769" s="4">
        <v>1.40845070422535</v>
      </c>
      <c r="T769" s="4">
        <v>0</v>
      </c>
      <c r="U769" s="4">
        <v>0</v>
      </c>
      <c r="V769" s="4">
        <v>1.40845070422535</v>
      </c>
      <c r="W769" s="4">
        <v>0</v>
      </c>
      <c r="X769" s="4">
        <v>1.40845070422535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1.40845070422535</v>
      </c>
      <c r="AH769" s="4">
        <v>5.6338028169014098</v>
      </c>
      <c r="AI769" s="4">
        <v>7.0422535211267601</v>
      </c>
      <c r="AJ769" s="4">
        <v>5.6338028169014098</v>
      </c>
      <c r="AK769" s="4">
        <v>2.8169014084507</v>
      </c>
      <c r="AL769" s="4">
        <v>4.2253521126760596</v>
      </c>
      <c r="AM769" s="4">
        <v>4.2253521126760596</v>
      </c>
      <c r="AN769" s="4">
        <v>14.084507042253501</v>
      </c>
      <c r="AO769" s="4">
        <v>7.0422535211267601</v>
      </c>
      <c r="AP769" s="4">
        <v>4.2253521126760596</v>
      </c>
      <c r="AQ769" s="4">
        <v>4.2253521126760596</v>
      </c>
      <c r="AR769" s="4">
        <v>9.8591549295774605</v>
      </c>
      <c r="AS769" s="4">
        <v>2.8169014084507</v>
      </c>
      <c r="AT769" s="4">
        <v>14.084507042253501</v>
      </c>
      <c r="AU769" s="4">
        <v>5.6338028169014098</v>
      </c>
      <c r="AV769" s="4">
        <v>15.492957746478901</v>
      </c>
      <c r="AW769" s="4">
        <v>7.0422535211267601</v>
      </c>
      <c r="AX769" s="4">
        <v>0</v>
      </c>
      <c r="AY769" s="4">
        <v>7.0422535211267601</v>
      </c>
      <c r="AZ769" s="4">
        <v>8.4507042253521103</v>
      </c>
      <c r="BA769" s="4">
        <v>16.901408450704199</v>
      </c>
      <c r="BB769" s="38">
        <v>71</v>
      </c>
    </row>
    <row r="770" spans="1:54" x14ac:dyDescent="0.3">
      <c r="A770" s="31" t="s">
        <v>39</v>
      </c>
      <c r="B770" s="5" t="s">
        <v>168</v>
      </c>
      <c r="C770" s="5" t="s">
        <v>168</v>
      </c>
      <c r="D770" s="9">
        <v>75.460608721819298</v>
      </c>
      <c r="E770" s="8">
        <v>76.761592367346097</v>
      </c>
      <c r="F770" s="8">
        <v>24.735638047402201</v>
      </c>
      <c r="G770" s="3">
        <v>3.2674948882928998</v>
      </c>
      <c r="H770" s="4">
        <v>5.8720143049909401</v>
      </c>
      <c r="I770" s="4">
        <v>8.9917425004246496</v>
      </c>
      <c r="J770" s="4">
        <v>2.7861869322033499</v>
      </c>
      <c r="K770" s="4">
        <v>3.8836855524468499</v>
      </c>
      <c r="L770" s="4">
        <v>4.26034620618882</v>
      </c>
      <c r="M770" s="4">
        <v>4.51796452199358</v>
      </c>
      <c r="N770" s="4">
        <v>4.9658599651107398</v>
      </c>
      <c r="O770" s="4">
        <v>7.8655171581698902</v>
      </c>
      <c r="P770" s="4">
        <v>6.1237902115883802</v>
      </c>
      <c r="Q770" s="4">
        <v>3.45638564253411</v>
      </c>
      <c r="R770" s="4">
        <v>6.8370823728563002</v>
      </c>
      <c r="S770" s="4">
        <v>6.2370376752890397</v>
      </c>
      <c r="T770" s="4">
        <v>5.2162400866806697</v>
      </c>
      <c r="U770" s="4">
        <v>6.7423074737530699</v>
      </c>
      <c r="V770" s="4">
        <v>5.8830973279984304</v>
      </c>
      <c r="W770" s="4">
        <v>7.6803898532614898</v>
      </c>
      <c r="X770" s="4">
        <v>2.8318722034690902</v>
      </c>
      <c r="Y770" s="4">
        <v>8.1375747840888693</v>
      </c>
      <c r="Z770" s="4">
        <v>8.7609901377363002</v>
      </c>
      <c r="AA770" s="4">
        <v>6.9444256663898898</v>
      </c>
      <c r="AB770" s="4">
        <v>2.2782519763634301</v>
      </c>
      <c r="AC770" s="4">
        <v>15.970266450631</v>
      </c>
      <c r="AD770" s="4">
        <v>4.6198307095288804</v>
      </c>
      <c r="AE770" s="4">
        <v>3.7517989334876698</v>
      </c>
      <c r="AF770" s="4">
        <v>9.7549617301932905</v>
      </c>
      <c r="AG770" s="4">
        <v>10.7896380073985</v>
      </c>
      <c r="AH770" s="4">
        <v>17.313882140807699</v>
      </c>
      <c r="AI770" s="4">
        <v>12.552481905592799</v>
      </c>
      <c r="AJ770" s="4">
        <v>21.693875859955799</v>
      </c>
      <c r="AK770" s="4">
        <v>33.709666862385198</v>
      </c>
      <c r="AL770" s="4">
        <v>23.279711185192198</v>
      </c>
      <c r="AM770" s="4">
        <v>26.0063717030629</v>
      </c>
      <c r="AN770" s="4">
        <v>37.721135328473899</v>
      </c>
      <c r="AO770" s="4">
        <v>29.560357896650402</v>
      </c>
      <c r="AP770" s="4">
        <v>28.703901122589301</v>
      </c>
      <c r="AQ770" s="4">
        <v>13.0256994615045</v>
      </c>
      <c r="AR770" s="4">
        <v>29.765591928894299</v>
      </c>
      <c r="AS770" s="4">
        <v>16.744131591126699</v>
      </c>
      <c r="AT770" s="4">
        <v>23.786824156180401</v>
      </c>
      <c r="AU770" s="4">
        <v>17.325705826898201</v>
      </c>
      <c r="AV770" s="4">
        <v>24.777854103347</v>
      </c>
      <c r="AW770" s="4">
        <v>23.7019669764512</v>
      </c>
      <c r="AX770" s="4">
        <v>12.4321223541465</v>
      </c>
      <c r="AY770" s="4">
        <v>20.549297157716701</v>
      </c>
      <c r="AZ770" s="4">
        <v>25.968100964472001</v>
      </c>
      <c r="BA770" s="4">
        <v>32.818177928213203</v>
      </c>
      <c r="BB770" s="38">
        <v>4592</v>
      </c>
    </row>
    <row r="771" spans="1:54" x14ac:dyDescent="0.3">
      <c r="A771" s="31" t="s">
        <v>39</v>
      </c>
      <c r="B771" s="5" t="s">
        <v>168</v>
      </c>
      <c r="C771" s="5" t="s">
        <v>1</v>
      </c>
      <c r="D771" s="9">
        <v>32.290182956563299</v>
      </c>
      <c r="E771" s="8">
        <v>72.708450229208594</v>
      </c>
      <c r="F771" s="8">
        <v>43.156228275681499</v>
      </c>
      <c r="G771" s="3">
        <v>5.5950469590719596</v>
      </c>
      <c r="H771" s="4">
        <v>10.276840153742199</v>
      </c>
      <c r="I771" s="4">
        <v>18.724920175203302</v>
      </c>
      <c r="J771" s="4">
        <v>6.8503686345032904</v>
      </c>
      <c r="K771" s="4">
        <v>7.5357916585498002</v>
      </c>
      <c r="L771" s="4">
        <v>5.7096059302431996</v>
      </c>
      <c r="M771" s="4">
        <v>9.7046888988796507</v>
      </c>
      <c r="N771" s="4">
        <v>11.1894503171503</v>
      </c>
      <c r="O771" s="4">
        <v>15.3007012594421</v>
      </c>
      <c r="P771" s="4">
        <v>11.646077199351099</v>
      </c>
      <c r="Q771" s="4">
        <v>7.4196236848944599</v>
      </c>
      <c r="R771" s="4">
        <v>13.701059069503399</v>
      </c>
      <c r="S771" s="4">
        <v>15.4113986246515</v>
      </c>
      <c r="T771" s="4">
        <v>10.846738805127</v>
      </c>
      <c r="U771" s="4">
        <v>13.928568009361801</v>
      </c>
      <c r="V771" s="4">
        <v>12.6709937304527</v>
      </c>
      <c r="W771" s="4">
        <v>17.1249561847678</v>
      </c>
      <c r="X771" s="4">
        <v>6.1649456104567699</v>
      </c>
      <c r="Y771" s="4">
        <v>15.1851768867804</v>
      </c>
      <c r="Z771" s="4">
        <v>19.4100213987529</v>
      </c>
      <c r="AA771" s="4">
        <v>14.3861602930531</v>
      </c>
      <c r="AB771" s="4">
        <v>5.4795225864102601</v>
      </c>
      <c r="AC771" s="4">
        <v>25.799901545093501</v>
      </c>
      <c r="AD771" s="4">
        <v>10.2755529517549</v>
      </c>
      <c r="AE771" s="4">
        <v>8.7907915334843008</v>
      </c>
      <c r="AF771" s="4">
        <v>16.100039653666201</v>
      </c>
      <c r="AG771" s="4">
        <v>18.725885576693699</v>
      </c>
      <c r="AH771" s="4">
        <v>23.5122619271338</v>
      </c>
      <c r="AI771" s="4">
        <v>18.3805996606959</v>
      </c>
      <c r="AJ771" s="4">
        <v>31.395270304662301</v>
      </c>
      <c r="AK771" s="4">
        <v>48.292395749074899</v>
      </c>
      <c r="AL771" s="4">
        <v>38.932349165199398</v>
      </c>
      <c r="AM771" s="4">
        <v>33.684197124609298</v>
      </c>
      <c r="AN771" s="4">
        <v>48.066495811700598</v>
      </c>
      <c r="AO771" s="4">
        <v>44.070769242070497</v>
      </c>
      <c r="AP771" s="4">
        <v>45.553278056863398</v>
      </c>
      <c r="AQ771" s="4">
        <v>21.6912250067763</v>
      </c>
      <c r="AR771" s="4">
        <v>46.467175422258698</v>
      </c>
      <c r="AS771" s="4">
        <v>22.719359542846099</v>
      </c>
      <c r="AT771" s="4">
        <v>24.091814593423202</v>
      </c>
      <c r="AU771" s="4">
        <v>29.338357631529199</v>
      </c>
      <c r="AV771" s="4">
        <v>29.452916602700402</v>
      </c>
      <c r="AW771" s="4">
        <v>40.982825828396201</v>
      </c>
      <c r="AX771" s="4">
        <v>23.175986425046901</v>
      </c>
      <c r="AY771" s="4">
        <v>23.291188997211801</v>
      </c>
      <c r="AZ771" s="4">
        <v>35.962504528161297</v>
      </c>
      <c r="BA771" s="4">
        <v>50.800142895466202</v>
      </c>
      <c r="BB771" s="38">
        <v>657</v>
      </c>
    </row>
    <row r="772" spans="1:54" x14ac:dyDescent="0.3">
      <c r="A772" s="31" t="s">
        <v>39</v>
      </c>
      <c r="B772" s="5" t="s">
        <v>168</v>
      </c>
      <c r="C772" s="5" t="s">
        <v>2</v>
      </c>
      <c r="D772" s="9">
        <v>66.621607825204805</v>
      </c>
      <c r="E772" s="8">
        <v>75.478198399573301</v>
      </c>
      <c r="F772" s="8">
        <v>28.739261028534099</v>
      </c>
      <c r="G772" s="3">
        <v>4.0214983176021804</v>
      </c>
      <c r="H772" s="4">
        <v>7.0228594379509497</v>
      </c>
      <c r="I772" s="4">
        <v>8.7394163662997304</v>
      </c>
      <c r="J772" s="4">
        <v>2.40213429798365</v>
      </c>
      <c r="K772" s="4">
        <v>3.57890321979291</v>
      </c>
      <c r="L772" s="4">
        <v>5.7219858759672997</v>
      </c>
      <c r="M772" s="4">
        <v>4.8906191432370596</v>
      </c>
      <c r="N772" s="4">
        <v>4.2050417736021801</v>
      </c>
      <c r="O772" s="4">
        <v>9.0687491853951006</v>
      </c>
      <c r="P772" s="4">
        <v>7.0337017994114399</v>
      </c>
      <c r="Q772" s="4">
        <v>3.8596395845231601</v>
      </c>
      <c r="R772" s="4">
        <v>7.9080496335694797</v>
      </c>
      <c r="S772" s="4">
        <v>6.1914927052207096</v>
      </c>
      <c r="T772" s="4">
        <v>5.02556614487193</v>
      </c>
      <c r="U772" s="4">
        <v>6.7529654346812</v>
      </c>
      <c r="V772" s="4">
        <v>6.3103703368719302</v>
      </c>
      <c r="W772" s="4">
        <v>8.7611010892207108</v>
      </c>
      <c r="X772" s="4">
        <v>2.8555717572534101</v>
      </c>
      <c r="Y772" s="4">
        <v>8.6639081804904592</v>
      </c>
      <c r="Z772" s="4">
        <v>9.3763972815694796</v>
      </c>
      <c r="AA772" s="4">
        <v>6.8770700748555802</v>
      </c>
      <c r="AB772" s="4">
        <v>2.2185908419836502</v>
      </c>
      <c r="AC772" s="4">
        <v>19.179320290964601</v>
      </c>
      <c r="AD772" s="4">
        <v>5.02556614487193</v>
      </c>
      <c r="AE772" s="4">
        <v>3.7138502214277902</v>
      </c>
      <c r="AF772" s="4">
        <v>13.236036866092601</v>
      </c>
      <c r="AG772" s="4">
        <v>10.223833384283401</v>
      </c>
      <c r="AH772" s="4">
        <v>20.723564469187998</v>
      </c>
      <c r="AI772" s="4">
        <v>13.392668590648499</v>
      </c>
      <c r="AJ772" s="4">
        <v>23.897238339662099</v>
      </c>
      <c r="AK772" s="4">
        <v>38.218466571771103</v>
      </c>
      <c r="AL772" s="4">
        <v>26.850003005645799</v>
      </c>
      <c r="AM772" s="4">
        <v>31.119710603596701</v>
      </c>
      <c r="AN772" s="4">
        <v>41.635122714070803</v>
      </c>
      <c r="AO772" s="4">
        <v>35.627173464850102</v>
      </c>
      <c r="AP772" s="4">
        <v>32.307321886866497</v>
      </c>
      <c r="AQ772" s="4">
        <v>12.340004309013599</v>
      </c>
      <c r="AR772" s="4">
        <v>32.609742974517701</v>
      </c>
      <c r="AS772" s="4">
        <v>19.854055299138999</v>
      </c>
      <c r="AT772" s="4">
        <v>25.748742269645799</v>
      </c>
      <c r="AU772" s="4">
        <v>18.909426287694799</v>
      </c>
      <c r="AV772" s="4">
        <v>22.520856591869201</v>
      </c>
      <c r="AW772" s="4">
        <v>24.215728797297</v>
      </c>
      <c r="AX772" s="4">
        <v>13.014739317188001</v>
      </c>
      <c r="AY772" s="4">
        <v>23.789203069471402</v>
      </c>
      <c r="AZ772" s="4">
        <v>30.234520407978199</v>
      </c>
      <c r="BA772" s="4">
        <v>36.760961285231602</v>
      </c>
      <c r="BB772" s="38">
        <v>645</v>
      </c>
    </row>
    <row r="773" spans="1:54" x14ac:dyDescent="0.3">
      <c r="A773" s="31" t="s">
        <v>39</v>
      </c>
      <c r="B773" s="5" t="s">
        <v>168</v>
      </c>
      <c r="C773" s="5" t="s">
        <v>3</v>
      </c>
      <c r="D773" s="9">
        <v>82.803258851392997</v>
      </c>
      <c r="E773" s="8">
        <v>73.814470747129803</v>
      </c>
      <c r="F773" s="8">
        <v>21.087056342767699</v>
      </c>
      <c r="G773" s="3">
        <v>2.2239657611861499</v>
      </c>
      <c r="H773" s="4">
        <v>4.29417566318903</v>
      </c>
      <c r="I773" s="4">
        <v>7.3752330180490597</v>
      </c>
      <c r="J773" s="4">
        <v>0.96940797732467499</v>
      </c>
      <c r="K773" s="4">
        <v>3.2331710399797999</v>
      </c>
      <c r="L773" s="4">
        <v>3.9070693418845601</v>
      </c>
      <c r="M773" s="4">
        <v>2.7441082039076501</v>
      </c>
      <c r="N773" s="4">
        <v>3.9883061188859998</v>
      </c>
      <c r="O773" s="4">
        <v>6.5906605065569996</v>
      </c>
      <c r="P773" s="4">
        <v>5.4069796308138498</v>
      </c>
      <c r="Q773" s="4">
        <v>1.9284560857662301</v>
      </c>
      <c r="R773" s="4">
        <v>5.0285910043289999</v>
      </c>
      <c r="S773" s="4">
        <v>2.8460647186753198</v>
      </c>
      <c r="T773" s="4">
        <v>3.7031563123492099</v>
      </c>
      <c r="U773" s="4">
        <v>5.6212525292323203</v>
      </c>
      <c r="V773" s="4">
        <v>4.6414846830245304</v>
      </c>
      <c r="W773" s="4">
        <v>4.4479315223722899</v>
      </c>
      <c r="X773" s="4">
        <v>1.7954199643492099</v>
      </c>
      <c r="Y773" s="4">
        <v>7.2541989395786404</v>
      </c>
      <c r="Z773" s="4">
        <v>6.1811922734228002</v>
      </c>
      <c r="AA773" s="4">
        <v>5.4467769322828303</v>
      </c>
      <c r="AB773" s="4">
        <v>1.06100462320924</v>
      </c>
      <c r="AC773" s="4">
        <v>13.7827002328369</v>
      </c>
      <c r="AD773" s="4">
        <v>2.45895839737085</v>
      </c>
      <c r="AE773" s="4">
        <v>1.9284560857662301</v>
      </c>
      <c r="AF773" s="4">
        <v>7.29399624104762</v>
      </c>
      <c r="AG773" s="4">
        <v>7.9973319755382404</v>
      </c>
      <c r="AH773" s="4">
        <v>16.377979099751801</v>
      </c>
      <c r="AI773" s="4">
        <v>11.254507101411299</v>
      </c>
      <c r="AJ773" s="4">
        <v>21.525962008487699</v>
      </c>
      <c r="AK773" s="4">
        <v>33.015461746083702</v>
      </c>
      <c r="AL773" s="4">
        <v>19.0359240044675</v>
      </c>
      <c r="AM773" s="4">
        <v>25.706179113962499</v>
      </c>
      <c r="AN773" s="4">
        <v>38.738670790083702</v>
      </c>
      <c r="AO773" s="4">
        <v>27.727874019676801</v>
      </c>
      <c r="AP773" s="4">
        <v>26.789545649001401</v>
      </c>
      <c r="AQ773" s="4">
        <v>10.732722484626301</v>
      </c>
      <c r="AR773" s="4">
        <v>29.485138856620502</v>
      </c>
      <c r="AS773" s="4">
        <v>17.475496676302999</v>
      </c>
      <c r="AT773" s="4">
        <v>25.0960821994199</v>
      </c>
      <c r="AU773" s="4">
        <v>17.050235227593099</v>
      </c>
      <c r="AV773" s="4">
        <v>25.292919708199101</v>
      </c>
      <c r="AW773" s="4">
        <v>21.629560697318901</v>
      </c>
      <c r="AX773" s="4">
        <v>9.8652710220692601</v>
      </c>
      <c r="AY773" s="4">
        <v>21.228810159004301</v>
      </c>
      <c r="AZ773" s="4">
        <v>25.546989908086601</v>
      </c>
      <c r="BA773" s="4">
        <v>31.515551457154402</v>
      </c>
      <c r="BB773" s="38">
        <v>938</v>
      </c>
    </row>
    <row r="774" spans="1:54" x14ac:dyDescent="0.3">
      <c r="A774" s="31" t="s">
        <v>39</v>
      </c>
      <c r="B774" s="5" t="s">
        <v>168</v>
      </c>
      <c r="C774" s="5" t="s">
        <v>4</v>
      </c>
      <c r="D774" s="9">
        <v>105.470528933078</v>
      </c>
      <c r="E774" s="8">
        <v>67.100878517620302</v>
      </c>
      <c r="F774" s="8">
        <v>12.890016341085399</v>
      </c>
      <c r="G774" s="3">
        <v>2.03301875011935</v>
      </c>
      <c r="H774" s="4">
        <v>2.8859338062304598</v>
      </c>
      <c r="I774" s="4">
        <v>4.4723686263265297</v>
      </c>
      <c r="J774" s="4">
        <v>1.40856186543344</v>
      </c>
      <c r="K774" s="4">
        <v>2.4796026801426301</v>
      </c>
      <c r="L774" s="4">
        <v>2.25631071513099</v>
      </c>
      <c r="M774" s="4">
        <v>1.42025739794073</v>
      </c>
      <c r="N774" s="4">
        <v>2.4393498762071801</v>
      </c>
      <c r="O774" s="4">
        <v>1.89539859939216</v>
      </c>
      <c r="P774" s="4">
        <v>1.83828405653586</v>
      </c>
      <c r="Q774" s="4">
        <v>0.86461058861841</v>
      </c>
      <c r="R774" s="4">
        <v>2.4224881372863298</v>
      </c>
      <c r="S774" s="4">
        <v>1.42025739794073</v>
      </c>
      <c r="T774" s="4">
        <v>2.3134252579872898</v>
      </c>
      <c r="U774" s="4">
        <v>2.4224881372863298</v>
      </c>
      <c r="V774" s="4">
        <v>1.7006639058086701</v>
      </c>
      <c r="W774" s="4">
        <v>2.5484127555062202</v>
      </c>
      <c r="X774" s="4">
        <v>1.0307880107737499</v>
      </c>
      <c r="Y774" s="4">
        <v>4.3178867366784903</v>
      </c>
      <c r="Z774" s="4">
        <v>2.4224881372863298</v>
      </c>
      <c r="AA774" s="4">
        <v>2.6457801022979699</v>
      </c>
      <c r="AB774" s="4">
        <v>0.61276135217861905</v>
      </c>
      <c r="AC774" s="4">
        <v>8.9732945240812203</v>
      </c>
      <c r="AD774" s="4">
        <v>1.25407997578539</v>
      </c>
      <c r="AE774" s="4">
        <v>1.31119451864169</v>
      </c>
      <c r="AF774" s="4">
        <v>4.5697359731182798</v>
      </c>
      <c r="AG774" s="4">
        <v>8.1152132615565407</v>
      </c>
      <c r="AH774" s="4">
        <v>11.594320441684401</v>
      </c>
      <c r="AI774" s="4">
        <v>8.7720305044040003</v>
      </c>
      <c r="AJ774" s="4">
        <v>13.966223362208201</v>
      </c>
      <c r="AK774" s="4">
        <v>21.3985020765423</v>
      </c>
      <c r="AL774" s="4">
        <v>12.5524952903612</v>
      </c>
      <c r="AM774" s="4">
        <v>19.4239609889595</v>
      </c>
      <c r="AN774" s="4">
        <v>28.538678750501301</v>
      </c>
      <c r="AO774" s="4">
        <v>17.036559449195</v>
      </c>
      <c r="AP774" s="4">
        <v>17.3104366309692</v>
      </c>
      <c r="AQ774" s="4">
        <v>9.9521341984122298</v>
      </c>
      <c r="AR774" s="4">
        <v>17.733629495977901</v>
      </c>
      <c r="AS774" s="4">
        <v>10.9491987313443</v>
      </c>
      <c r="AT774" s="4">
        <v>22.435819413409799</v>
      </c>
      <c r="AU774" s="4">
        <v>7.1921250104016599</v>
      </c>
      <c r="AV774" s="4">
        <v>24.209096481315498</v>
      </c>
      <c r="AW774" s="4">
        <v>13.719540332182</v>
      </c>
      <c r="AX774" s="4">
        <v>6.5625019193021803</v>
      </c>
      <c r="AY774" s="4">
        <v>15.9472937758848</v>
      </c>
      <c r="AZ774" s="4">
        <v>16.543193389142601</v>
      </c>
      <c r="BA774" s="4">
        <v>18.265885240285701</v>
      </c>
      <c r="BB774" s="38">
        <v>916</v>
      </c>
    </row>
    <row r="775" spans="1:54" x14ac:dyDescent="0.3">
      <c r="A775" s="31" t="s">
        <v>39</v>
      </c>
      <c r="B775" s="5" t="s">
        <v>168</v>
      </c>
      <c r="C775" s="5" t="s">
        <v>5</v>
      </c>
      <c r="D775" s="9">
        <v>118.65724102569099</v>
      </c>
      <c r="E775" s="8">
        <v>61.148065107733999</v>
      </c>
      <c r="F775" s="8">
        <v>7.7697456741114204</v>
      </c>
      <c r="G775" s="3">
        <v>1.0519893921276799</v>
      </c>
      <c r="H775" s="4">
        <v>2.2139427595333001</v>
      </c>
      <c r="I775" s="4">
        <v>1.0587965865065001</v>
      </c>
      <c r="J775" s="4">
        <v>0.95563980560737205</v>
      </c>
      <c r="K775" s="4">
        <v>1.0553929893170899</v>
      </c>
      <c r="L775" s="4">
        <v>1.2753209398729699</v>
      </c>
      <c r="M775" s="4">
        <v>0.948832611228555</v>
      </c>
      <c r="N775" s="4">
        <v>0.52939829325324805</v>
      </c>
      <c r="O775" s="4">
        <v>1.4748273072923901</v>
      </c>
      <c r="P775" s="4">
        <v>0.95223620841796397</v>
      </c>
      <c r="Q775" s="4">
        <v>0.31968113426559402</v>
      </c>
      <c r="R775" s="4">
        <v>0.95223620841796397</v>
      </c>
      <c r="S775" s="4">
        <v>1.04858579493827</v>
      </c>
      <c r="T775" s="4">
        <v>1.3682669292038601</v>
      </c>
      <c r="U775" s="4">
        <v>1.2719173426835599</v>
      </c>
      <c r="V775" s="4">
        <v>1.0553929893170899</v>
      </c>
      <c r="W775" s="4">
        <v>1.26851374549415</v>
      </c>
      <c r="X775" s="4">
        <v>0.213120756177062</v>
      </c>
      <c r="Y775" s="4">
        <v>2.2207499539121098</v>
      </c>
      <c r="Z775" s="4">
        <v>0.95223620841796397</v>
      </c>
      <c r="AA775" s="4">
        <v>1.5847912825703301</v>
      </c>
      <c r="AB775" s="4">
        <v>0.95563980560737205</v>
      </c>
      <c r="AC775" s="4">
        <v>6.2326047521928096</v>
      </c>
      <c r="AD775" s="4">
        <v>1.0587965865065001</v>
      </c>
      <c r="AE775" s="4">
        <v>0.73230825786208498</v>
      </c>
      <c r="AF775" s="4">
        <v>2.2241535511015198</v>
      </c>
      <c r="AG775" s="4">
        <v>6.6826714448727902</v>
      </c>
      <c r="AH775" s="4">
        <v>9.5302181437753308</v>
      </c>
      <c r="AI775" s="4">
        <v>7.4432573454670097</v>
      </c>
      <c r="AJ775" s="4">
        <v>11.747564500497999</v>
      </c>
      <c r="AK775" s="4">
        <v>17.241053800449901</v>
      </c>
      <c r="AL775" s="4">
        <v>9.5642541156694101</v>
      </c>
      <c r="AM775" s="4">
        <v>14.0193684122513</v>
      </c>
      <c r="AN775" s="4">
        <v>21.9126924503983</v>
      </c>
      <c r="AO775" s="4">
        <v>12.5275231190118</v>
      </c>
      <c r="AP775" s="4">
        <v>11.3655697516062</v>
      </c>
      <c r="AQ775" s="4">
        <v>6.8277202572616797</v>
      </c>
      <c r="AR775" s="4">
        <v>12.4798727583601</v>
      </c>
      <c r="AS775" s="4">
        <v>8.0860232111876105</v>
      </c>
      <c r="AT775" s="4">
        <v>19.193176577937599</v>
      </c>
      <c r="AU775" s="4">
        <v>7.2199257977217304</v>
      </c>
      <c r="AV775" s="4">
        <v>21.408168202687701</v>
      </c>
      <c r="AW775" s="4">
        <v>9.9734776420764906</v>
      </c>
      <c r="AX775" s="4">
        <v>4.7101270842486898</v>
      </c>
      <c r="AY775" s="4">
        <v>14.1021036100139</v>
      </c>
      <c r="AZ775" s="4">
        <v>11.1286238151033</v>
      </c>
      <c r="BA775" s="4">
        <v>13.7415793094754</v>
      </c>
      <c r="BB775" s="38">
        <v>953</v>
      </c>
    </row>
    <row r="776" spans="1:54" x14ac:dyDescent="0.3">
      <c r="A776" s="31" t="s">
        <v>39</v>
      </c>
      <c r="B776" s="5" t="s">
        <v>168</v>
      </c>
      <c r="C776" s="5" t="s">
        <v>6</v>
      </c>
      <c r="D776" s="9">
        <v>118.912546910945</v>
      </c>
      <c r="E776" s="8">
        <v>55.819341534582499</v>
      </c>
      <c r="F776" s="8">
        <v>5.7279772237681197</v>
      </c>
      <c r="G776" s="3">
        <v>0.87823718836956499</v>
      </c>
      <c r="H776" s="4">
        <v>2.23891777384461</v>
      </c>
      <c r="I776" s="4">
        <v>1.4637286472826101</v>
      </c>
      <c r="J776" s="4">
        <v>0.58549145891304299</v>
      </c>
      <c r="K776" s="4">
        <v>1.3845698890297899</v>
      </c>
      <c r="L776" s="4">
        <v>2.3419658356521702</v>
      </c>
      <c r="M776" s="4">
        <v>1.17098291782609</v>
      </c>
      <c r="N776" s="4">
        <v>0.87823718836956499</v>
      </c>
      <c r="O776" s="4">
        <v>0.79907843011674695</v>
      </c>
      <c r="P776" s="4">
        <v>0.87823718836956499</v>
      </c>
      <c r="Q776" s="4">
        <v>0.292745729456522</v>
      </c>
      <c r="R776" s="4">
        <v>1.0918241595732701</v>
      </c>
      <c r="S776" s="4">
        <v>0.87823718836956499</v>
      </c>
      <c r="T776" s="4">
        <v>1.17098291782609</v>
      </c>
      <c r="U776" s="4">
        <v>2.3972352903502401</v>
      </c>
      <c r="V776" s="4">
        <v>0.58549145891304299</v>
      </c>
      <c r="W776" s="4">
        <v>0.58549145891304299</v>
      </c>
      <c r="X776" s="4">
        <v>0.71991967186392902</v>
      </c>
      <c r="Y776" s="4">
        <v>0.87823718836956499</v>
      </c>
      <c r="Z776" s="4">
        <v>0.87823718836956499</v>
      </c>
      <c r="AA776" s="4">
        <v>2.2628070773993598</v>
      </c>
      <c r="AB776" s="4">
        <v>0</v>
      </c>
      <c r="AC776" s="4">
        <v>4.7153118224476698</v>
      </c>
      <c r="AD776" s="4">
        <v>0.292745729456522</v>
      </c>
      <c r="AE776" s="4">
        <v>0.292745729456522</v>
      </c>
      <c r="AF776" s="4">
        <v>1.75647437673913</v>
      </c>
      <c r="AG776" s="4">
        <v>5.9893428020813202</v>
      </c>
      <c r="AH776" s="4">
        <v>9.4381144924838996</v>
      </c>
      <c r="AI776" s="4">
        <v>7.3575142351449303</v>
      </c>
      <c r="AJ776" s="4">
        <v>9.2484168248349405</v>
      </c>
      <c r="AK776" s="4">
        <v>16.843407334738298</v>
      </c>
      <c r="AL776" s="4">
        <v>8.1013232105636099</v>
      </c>
      <c r="AM776" s="4">
        <v>10.229702075012099</v>
      </c>
      <c r="AN776" s="4">
        <v>22.191989223208498</v>
      </c>
      <c r="AO776" s="4">
        <v>10.443289046215799</v>
      </c>
      <c r="AP776" s="4">
        <v>10.7913042303704</v>
      </c>
      <c r="AQ776" s="4">
        <v>5.3560727360587803</v>
      </c>
      <c r="AR776" s="4">
        <v>10.2610822261554</v>
      </c>
      <c r="AS776" s="4">
        <v>6.5823251085829302</v>
      </c>
      <c r="AT776" s="4">
        <v>18.544612256779399</v>
      </c>
      <c r="AU776" s="4">
        <v>5.2769139778059602</v>
      </c>
      <c r="AV776" s="4">
        <v>22.120321312544299</v>
      </c>
      <c r="AW776" s="4">
        <v>7.9430056940579696</v>
      </c>
      <c r="AX776" s="4">
        <v>3.8370746340781001</v>
      </c>
      <c r="AY776" s="4">
        <v>15.3482985363124</v>
      </c>
      <c r="AZ776" s="4">
        <v>12.1758741194002</v>
      </c>
      <c r="BA776" s="4">
        <v>15.9099006916707</v>
      </c>
      <c r="BB776" s="38">
        <v>400</v>
      </c>
    </row>
    <row r="777" spans="1:54" x14ac:dyDescent="0.3">
      <c r="A777" s="31" t="s">
        <v>39</v>
      </c>
      <c r="B777" s="5" t="s">
        <v>168</v>
      </c>
      <c r="C777" s="5" t="s">
        <v>7</v>
      </c>
      <c r="D777" s="9">
        <v>104.196802690759</v>
      </c>
      <c r="E777" s="8">
        <v>62.219620728161502</v>
      </c>
      <c r="F777" s="8">
        <v>6.0963903436131002</v>
      </c>
      <c r="G777" s="3">
        <v>1.6328603425714301</v>
      </c>
      <c r="H777" s="4">
        <v>2.5255663427797601</v>
      </c>
      <c r="I777" s="4">
        <v>3.2657206851428602</v>
      </c>
      <c r="J777" s="4">
        <v>2.5255663427797601</v>
      </c>
      <c r="K777" s="4">
        <v>1.6328603425714301</v>
      </c>
      <c r="L777" s="4">
        <v>3.2657206851428602</v>
      </c>
      <c r="M777" s="4">
        <v>3.2657206851428602</v>
      </c>
      <c r="N777" s="4">
        <v>1.6328603425714301</v>
      </c>
      <c r="O777" s="4">
        <v>5.7912870279226203</v>
      </c>
      <c r="P777" s="4">
        <v>3.4182723429881001</v>
      </c>
      <c r="Q777" s="4">
        <v>5.7912870279226203</v>
      </c>
      <c r="R777" s="4">
        <v>3.2657206851428602</v>
      </c>
      <c r="S777" s="4">
        <v>4.8985810277142896</v>
      </c>
      <c r="T777" s="4">
        <v>4.8985810277142896</v>
      </c>
      <c r="U777" s="4">
        <v>1.6328603425714301</v>
      </c>
      <c r="V777" s="4">
        <v>0</v>
      </c>
      <c r="W777" s="4">
        <v>0.89270600020833302</v>
      </c>
      <c r="X777" s="4">
        <v>3.2657206851428602</v>
      </c>
      <c r="Y777" s="4">
        <v>1.6328603425714301</v>
      </c>
      <c r="Z777" s="4">
        <v>3.2657206851428602</v>
      </c>
      <c r="AA777" s="4">
        <v>3.2657206851428602</v>
      </c>
      <c r="AB777" s="4">
        <v>1.6328603425714301</v>
      </c>
      <c r="AC777" s="4">
        <v>4.8985810277142896</v>
      </c>
      <c r="AD777" s="4">
        <v>4.8985810277142896</v>
      </c>
      <c r="AE777" s="4">
        <v>3.2657206851428602</v>
      </c>
      <c r="AF777" s="4">
        <v>4.8985810277142896</v>
      </c>
      <c r="AG777" s="4">
        <v>5.7912870279226203</v>
      </c>
      <c r="AH777" s="4">
        <v>6.8365446859761896</v>
      </c>
      <c r="AI777" s="4">
        <v>9.5146626866011896</v>
      </c>
      <c r="AJ777" s="4">
        <v>12.780383371744</v>
      </c>
      <c r="AK777" s="4">
        <v>17.091361714940501</v>
      </c>
      <c r="AL777" s="4">
        <v>13.0854866874345</v>
      </c>
      <c r="AM777" s="4">
        <v>13.5205377141071</v>
      </c>
      <c r="AN777" s="4">
        <v>28.979039086476199</v>
      </c>
      <c r="AO777" s="4">
        <v>13.5205377141071</v>
      </c>
      <c r="AP777" s="4">
        <v>11.1475230291726</v>
      </c>
      <c r="AQ777" s="4">
        <v>12.6278317138988</v>
      </c>
      <c r="AR777" s="4">
        <v>14.413243714315501</v>
      </c>
      <c r="AS777" s="4">
        <v>5.9438386857678598</v>
      </c>
      <c r="AT777" s="4">
        <v>22.8826487428631</v>
      </c>
      <c r="AU777" s="4">
        <v>7.7292506861845203</v>
      </c>
      <c r="AV777" s="4">
        <v>22.2950460583452</v>
      </c>
      <c r="AW777" s="4">
        <v>11.300074687017901</v>
      </c>
      <c r="AX777" s="4">
        <v>5.2036843434047597</v>
      </c>
      <c r="AY777" s="4">
        <v>13.8256410297976</v>
      </c>
      <c r="AZ777" s="4">
        <v>21.989942742654801</v>
      </c>
      <c r="BA777" s="4">
        <v>17.091361714940501</v>
      </c>
      <c r="BB777" s="38">
        <v>83</v>
      </c>
    </row>
    <row r="778" spans="1:54" x14ac:dyDescent="0.3">
      <c r="A778" s="31" t="s">
        <v>39</v>
      </c>
      <c r="B778" s="5" t="s">
        <v>8</v>
      </c>
      <c r="C778" s="5" t="s">
        <v>168</v>
      </c>
      <c r="D778" s="9">
        <v>64.479385741703993</v>
      </c>
      <c r="E778" s="8">
        <v>77.353540601534604</v>
      </c>
      <c r="F778" s="8">
        <v>29.1627935635391</v>
      </c>
      <c r="G778" s="3">
        <v>4.6068808978910702</v>
      </c>
      <c r="H778" s="4">
        <v>7.7089751655293002</v>
      </c>
      <c r="I778" s="4">
        <v>11.588098514623001</v>
      </c>
      <c r="J778" s="4">
        <v>3.3118103823474598</v>
      </c>
      <c r="K778" s="4">
        <v>5.1906301990663799</v>
      </c>
      <c r="L778" s="4">
        <v>5.4929197141125199</v>
      </c>
      <c r="M778" s="4">
        <v>5.7646529812009604</v>
      </c>
      <c r="N778" s="4">
        <v>6.61264664961036</v>
      </c>
      <c r="O778" s="4">
        <v>9.8139680257298991</v>
      </c>
      <c r="P778" s="4">
        <v>7.3349616057592701</v>
      </c>
      <c r="Q778" s="4">
        <v>3.4358590940316902</v>
      </c>
      <c r="R778" s="4">
        <v>9.4083851394445102</v>
      </c>
      <c r="S778" s="4">
        <v>7.5692305568837899</v>
      </c>
      <c r="T778" s="4">
        <v>6.6897127140233899</v>
      </c>
      <c r="U778" s="4">
        <v>8.1234531703328408</v>
      </c>
      <c r="V778" s="4">
        <v>6.1712886152189803</v>
      </c>
      <c r="W778" s="4">
        <v>8.6592732297700508</v>
      </c>
      <c r="X778" s="4">
        <v>3.3902340507947102</v>
      </c>
      <c r="Y778" s="4">
        <v>9.6858268400470493</v>
      </c>
      <c r="Z778" s="4">
        <v>11.3864442566137</v>
      </c>
      <c r="AA778" s="4">
        <v>9.3064972274737805</v>
      </c>
      <c r="AB778" s="4">
        <v>2.6392305782384602</v>
      </c>
      <c r="AC778" s="4">
        <v>18.343385416959201</v>
      </c>
      <c r="AD778" s="4">
        <v>5.7564067442177302</v>
      </c>
      <c r="AE778" s="4">
        <v>4.3282300515633203</v>
      </c>
      <c r="AF778" s="4">
        <v>12.6299144415719</v>
      </c>
      <c r="AG778" s="4">
        <v>15.251259176661801</v>
      </c>
      <c r="AH778" s="4">
        <v>13.657007731297</v>
      </c>
      <c r="AI778" s="4">
        <v>12.9623548718224</v>
      </c>
      <c r="AJ778" s="4">
        <v>24.619940473407699</v>
      </c>
      <c r="AK778" s="4">
        <v>36.987195860000199</v>
      </c>
      <c r="AL778" s="4">
        <v>27.3330992329049</v>
      </c>
      <c r="AM778" s="4">
        <v>33.884202473263002</v>
      </c>
      <c r="AN778" s="4">
        <v>44.817845113332702</v>
      </c>
      <c r="AO778" s="4">
        <v>36.130649458917603</v>
      </c>
      <c r="AP778" s="4">
        <v>34.175109642981099</v>
      </c>
      <c r="AQ778" s="4">
        <v>14.6473653708571</v>
      </c>
      <c r="AR778" s="4">
        <v>33.689997503458301</v>
      </c>
      <c r="AS778" s="4">
        <v>19.921012079968801</v>
      </c>
      <c r="AT778" s="4">
        <v>29.478846551427502</v>
      </c>
      <c r="AU778" s="4">
        <v>18.028295992444999</v>
      </c>
      <c r="AV778" s="4">
        <v>25.6574656897875</v>
      </c>
      <c r="AW778" s="4">
        <v>25.314566230159901</v>
      </c>
      <c r="AX778" s="4">
        <v>14.2207808315734</v>
      </c>
      <c r="AY778" s="4">
        <v>24.875321048815898</v>
      </c>
      <c r="AZ778" s="4">
        <v>29.964334022007701</v>
      </c>
      <c r="BA778" s="4">
        <v>34.559270060035303</v>
      </c>
      <c r="BB778" s="38">
        <v>2547</v>
      </c>
    </row>
    <row r="779" spans="1:54" x14ac:dyDescent="0.3">
      <c r="A779" s="31" t="s">
        <v>39</v>
      </c>
      <c r="B779" s="5" t="s">
        <v>8</v>
      </c>
      <c r="C779" s="5" t="s">
        <v>1</v>
      </c>
      <c r="D779" s="9">
        <v>17.275870069605599</v>
      </c>
      <c r="E779" s="8">
        <v>69.153125155107503</v>
      </c>
      <c r="F779" s="8">
        <v>51.162790697674403</v>
      </c>
      <c r="G779" s="3">
        <v>7.6744186046511604</v>
      </c>
      <c r="H779" s="4">
        <v>14.4186046511628</v>
      </c>
      <c r="I779" s="4">
        <v>23.7209302325581</v>
      </c>
      <c r="J779" s="4">
        <v>8.3720930232558093</v>
      </c>
      <c r="K779" s="4">
        <v>9.7674418604651194</v>
      </c>
      <c r="L779" s="4">
        <v>8.3720930232558093</v>
      </c>
      <c r="M779" s="4">
        <v>11.8604651162791</v>
      </c>
      <c r="N779" s="4">
        <v>14.4186046511628</v>
      </c>
      <c r="O779" s="4">
        <v>20.930232558139501</v>
      </c>
      <c r="P779" s="4">
        <v>14.883720930232601</v>
      </c>
      <c r="Q779" s="4">
        <v>6.7441860465116301</v>
      </c>
      <c r="R779" s="4">
        <v>17.209302325581401</v>
      </c>
      <c r="S779" s="4">
        <v>16.046511627907002</v>
      </c>
      <c r="T779" s="4">
        <v>13.7209302325581</v>
      </c>
      <c r="U779" s="4">
        <v>16.2790697674419</v>
      </c>
      <c r="V779" s="4">
        <v>12.3255813953488</v>
      </c>
      <c r="W779" s="4">
        <v>19.5348837209302</v>
      </c>
      <c r="X779" s="4">
        <v>6.9767441860465098</v>
      </c>
      <c r="Y779" s="4">
        <v>18.837209302325601</v>
      </c>
      <c r="Z779" s="4">
        <v>24.6511627906977</v>
      </c>
      <c r="AA779" s="4">
        <v>18.139534883720899</v>
      </c>
      <c r="AB779" s="4">
        <v>5.5813953488372103</v>
      </c>
      <c r="AC779" s="4">
        <v>26.976744186046499</v>
      </c>
      <c r="AD779" s="4">
        <v>12.558139534883701</v>
      </c>
      <c r="AE779" s="4">
        <v>10</v>
      </c>
      <c r="AF779" s="4">
        <v>22.093023255814</v>
      </c>
      <c r="AG779" s="4">
        <v>25.116279069767401</v>
      </c>
      <c r="AH779" s="4">
        <v>18.139534883720899</v>
      </c>
      <c r="AI779" s="4">
        <v>20.697674418604699</v>
      </c>
      <c r="AJ779" s="4">
        <v>35.116279069767401</v>
      </c>
      <c r="AK779" s="4">
        <v>55.116279069767401</v>
      </c>
      <c r="AL779" s="4">
        <v>46.744186046511601</v>
      </c>
      <c r="AM779" s="4">
        <v>45.8139534883721</v>
      </c>
      <c r="AN779" s="4">
        <v>58.3720930232558</v>
      </c>
      <c r="AO779" s="4">
        <v>53.953488372092998</v>
      </c>
      <c r="AP779" s="4">
        <v>53.255813953488399</v>
      </c>
      <c r="AQ779" s="4">
        <v>24.1860465116279</v>
      </c>
      <c r="AR779" s="4">
        <v>55.116279069767401</v>
      </c>
      <c r="AS779" s="4">
        <v>26.2790697674419</v>
      </c>
      <c r="AT779" s="4">
        <v>31.395348837209301</v>
      </c>
      <c r="AU779" s="4">
        <v>30</v>
      </c>
      <c r="AV779" s="4">
        <v>30.697674418604699</v>
      </c>
      <c r="AW779" s="4">
        <v>42.558139534883701</v>
      </c>
      <c r="AX779" s="4">
        <v>26.744186046511601</v>
      </c>
      <c r="AY779" s="4">
        <v>28.3720930232558</v>
      </c>
      <c r="AZ779" s="4">
        <v>41.162790697674403</v>
      </c>
      <c r="BA779" s="4">
        <v>52.325581395348799</v>
      </c>
      <c r="BB779" s="38">
        <v>431</v>
      </c>
    </row>
    <row r="780" spans="1:54" x14ac:dyDescent="0.3">
      <c r="A780" s="31" t="s">
        <v>39</v>
      </c>
      <c r="B780" s="5" t="s">
        <v>8</v>
      </c>
      <c r="C780" s="5" t="s">
        <v>2</v>
      </c>
      <c r="D780" s="9">
        <v>50.7102702702703</v>
      </c>
      <c r="E780" s="8">
        <v>74.016264984877296</v>
      </c>
      <c r="F780" s="8">
        <v>35.422343324250697</v>
      </c>
      <c r="G780" s="3">
        <v>6.2670299727520398</v>
      </c>
      <c r="H780" s="4">
        <v>8.9918256130790208</v>
      </c>
      <c r="I780" s="4">
        <v>11.716621253406</v>
      </c>
      <c r="J780" s="4">
        <v>2.9972752043596702</v>
      </c>
      <c r="K780" s="4">
        <v>4.6321525885558597</v>
      </c>
      <c r="L780" s="4">
        <v>5.9945504087193502</v>
      </c>
      <c r="M780" s="4">
        <v>6.53950953678474</v>
      </c>
      <c r="N780" s="4">
        <v>6.2670299727520398</v>
      </c>
      <c r="O780" s="4">
        <v>10.899182561307899</v>
      </c>
      <c r="P780" s="4">
        <v>7.9019073569482297</v>
      </c>
      <c r="Q780" s="4">
        <v>4.0871934604904601</v>
      </c>
      <c r="R780" s="4">
        <v>12.261580381471401</v>
      </c>
      <c r="S780" s="4">
        <v>9.5367847411444107</v>
      </c>
      <c r="T780" s="4">
        <v>6.8119891008174402</v>
      </c>
      <c r="U780" s="4">
        <v>8.4468664850136204</v>
      </c>
      <c r="V780" s="4">
        <v>6.8119891008174402</v>
      </c>
      <c r="W780" s="4">
        <v>9.5367847411444107</v>
      </c>
      <c r="X780" s="4">
        <v>3.5422343324250698</v>
      </c>
      <c r="Y780" s="4">
        <v>10.0817438692098</v>
      </c>
      <c r="Z780" s="4">
        <v>12.261580381471401</v>
      </c>
      <c r="AA780" s="4">
        <v>9.8092643051771091</v>
      </c>
      <c r="AB780" s="4">
        <v>2.9972752043596702</v>
      </c>
      <c r="AC780" s="4">
        <v>23.1607629427793</v>
      </c>
      <c r="AD780" s="4">
        <v>6.8119891008174402</v>
      </c>
      <c r="AE780" s="4">
        <v>4.9046321525885599</v>
      </c>
      <c r="AF780" s="4">
        <v>16.348773841961901</v>
      </c>
      <c r="AG780" s="4">
        <v>14.713896457765699</v>
      </c>
      <c r="AH780" s="4">
        <v>15.5313351498638</v>
      </c>
      <c r="AI780" s="4">
        <v>14.441416893733001</v>
      </c>
      <c r="AJ780" s="4">
        <v>28.610354223433198</v>
      </c>
      <c r="AK780" s="4">
        <v>41.961852861035403</v>
      </c>
      <c r="AL780" s="4">
        <v>31.607629427792901</v>
      </c>
      <c r="AM780" s="4">
        <v>40.599455040871902</v>
      </c>
      <c r="AN780" s="4">
        <v>53.6784741144414</v>
      </c>
      <c r="AO780" s="4">
        <v>44.141689373296998</v>
      </c>
      <c r="AP780" s="4">
        <v>41.144414168937303</v>
      </c>
      <c r="AQ780" s="4">
        <v>14.168937329700301</v>
      </c>
      <c r="AR780" s="4">
        <v>38.4196185286104</v>
      </c>
      <c r="AS780" s="4">
        <v>24.523160762942801</v>
      </c>
      <c r="AT780" s="4">
        <v>31.607629427792901</v>
      </c>
      <c r="AU780" s="4">
        <v>22.6158038147139</v>
      </c>
      <c r="AV780" s="4">
        <v>23.978201634877401</v>
      </c>
      <c r="AW780" s="4">
        <v>28.882833787465898</v>
      </c>
      <c r="AX780" s="4">
        <v>15.5313351498638</v>
      </c>
      <c r="AY780" s="4">
        <v>30.2452316076294</v>
      </c>
      <c r="AZ780" s="4">
        <v>37.329700272479599</v>
      </c>
      <c r="BA780" s="4">
        <v>40.871934604904602</v>
      </c>
      <c r="BB780" s="38">
        <v>370</v>
      </c>
    </row>
    <row r="781" spans="1:54" x14ac:dyDescent="0.3">
      <c r="A781" s="31" t="s">
        <v>39</v>
      </c>
      <c r="B781" s="5" t="s">
        <v>8</v>
      </c>
      <c r="C781" s="5" t="s">
        <v>3</v>
      </c>
      <c r="D781" s="9">
        <v>73.397782258064495</v>
      </c>
      <c r="E781" s="8">
        <v>73.107886895907598</v>
      </c>
      <c r="F781" s="8">
        <v>24.646464646464601</v>
      </c>
      <c r="G781" s="3">
        <v>2.6262626262626299</v>
      </c>
      <c r="H781" s="4">
        <v>6.0606060606060597</v>
      </c>
      <c r="I781" s="4">
        <v>9.4949494949494895</v>
      </c>
      <c r="J781" s="4">
        <v>0.80808080808080796</v>
      </c>
      <c r="K781" s="4">
        <v>4.8484848484848504</v>
      </c>
      <c r="L781" s="4">
        <v>4.8484848484848504</v>
      </c>
      <c r="M781" s="4">
        <v>3.4343434343434298</v>
      </c>
      <c r="N781" s="4">
        <v>5.4545454545454497</v>
      </c>
      <c r="O781" s="4">
        <v>7.2727272727272698</v>
      </c>
      <c r="P781" s="4">
        <v>6.2626262626262603</v>
      </c>
      <c r="Q781" s="4">
        <v>1.8181818181818199</v>
      </c>
      <c r="R781" s="4">
        <v>7.0707070707070701</v>
      </c>
      <c r="S781" s="4">
        <v>3.6363636363636398</v>
      </c>
      <c r="T781" s="4">
        <v>4.4444444444444402</v>
      </c>
      <c r="U781" s="4">
        <v>6.4646464646464601</v>
      </c>
      <c r="V781" s="4">
        <v>5.8585858585858599</v>
      </c>
      <c r="W781" s="4">
        <v>5.2525252525252499</v>
      </c>
      <c r="X781" s="4">
        <v>2.2222222222222201</v>
      </c>
      <c r="Y781" s="4">
        <v>7.4747474747474696</v>
      </c>
      <c r="Z781" s="4">
        <v>8.6868686868686904</v>
      </c>
      <c r="AA781" s="4">
        <v>7.67676767676768</v>
      </c>
      <c r="AB781" s="4">
        <v>1.2121212121212099</v>
      </c>
      <c r="AC781" s="4">
        <v>15.959595959595999</v>
      </c>
      <c r="AD781" s="4">
        <v>2.4242424242424199</v>
      </c>
      <c r="AE781" s="4">
        <v>1.8181818181818199</v>
      </c>
      <c r="AF781" s="4">
        <v>8.8888888888888893</v>
      </c>
      <c r="AG781" s="4">
        <v>10.5050505050505</v>
      </c>
      <c r="AH781" s="4">
        <v>13.535353535353501</v>
      </c>
      <c r="AI781" s="4">
        <v>10.5050505050505</v>
      </c>
      <c r="AJ781" s="4">
        <v>24.848484848484802</v>
      </c>
      <c r="AK781" s="4">
        <v>35.151515151515099</v>
      </c>
      <c r="AL781" s="4">
        <v>23.030303030302999</v>
      </c>
      <c r="AM781" s="4">
        <v>33.1313131313131</v>
      </c>
      <c r="AN781" s="4">
        <v>41.818181818181799</v>
      </c>
      <c r="AO781" s="4">
        <v>33.1313131313131</v>
      </c>
      <c r="AP781" s="4">
        <v>31.717171717171698</v>
      </c>
      <c r="AQ781" s="4">
        <v>11.919191919191899</v>
      </c>
      <c r="AR781" s="4">
        <v>31.717171717171698</v>
      </c>
      <c r="AS781" s="4">
        <v>20.606060606060598</v>
      </c>
      <c r="AT781" s="4">
        <v>29.696969696969699</v>
      </c>
      <c r="AU781" s="4">
        <v>15.7575757575758</v>
      </c>
      <c r="AV781" s="4">
        <v>25.858585858585901</v>
      </c>
      <c r="AW781" s="4">
        <v>22.828282828282799</v>
      </c>
      <c r="AX781" s="4">
        <v>11.313131313131301</v>
      </c>
      <c r="AY781" s="4">
        <v>26.262626262626299</v>
      </c>
      <c r="AZ781" s="4">
        <v>27.474747474747499</v>
      </c>
      <c r="BA781" s="4">
        <v>33.737373737373701</v>
      </c>
      <c r="BB781" s="38">
        <v>496</v>
      </c>
    </row>
    <row r="782" spans="1:54" x14ac:dyDescent="0.3">
      <c r="A782" s="31" t="s">
        <v>39</v>
      </c>
      <c r="B782" s="5" t="s">
        <v>8</v>
      </c>
      <c r="C782" s="5" t="s">
        <v>4</v>
      </c>
      <c r="D782" s="9">
        <v>93.147940074906401</v>
      </c>
      <c r="E782" s="8">
        <v>72.221339125060794</v>
      </c>
      <c r="F782" s="8">
        <v>17.0731707317073</v>
      </c>
      <c r="G782" s="3">
        <v>3.18949343339587</v>
      </c>
      <c r="H782" s="4">
        <v>3.37711069418387</v>
      </c>
      <c r="I782" s="4">
        <v>6.1913696060037502</v>
      </c>
      <c r="J782" s="4">
        <v>1.5009380863039401</v>
      </c>
      <c r="K782" s="4">
        <v>3.5647279549718598</v>
      </c>
      <c r="L782" s="4">
        <v>3.37711069418387</v>
      </c>
      <c r="M782" s="4">
        <v>2.2514071294559099</v>
      </c>
      <c r="N782" s="4">
        <v>3.0018761726078802</v>
      </c>
      <c r="O782" s="4">
        <v>2.4390243902439002</v>
      </c>
      <c r="P782" s="4">
        <v>2.81425891181989</v>
      </c>
      <c r="Q782" s="4">
        <v>0.93808630393996295</v>
      </c>
      <c r="R782" s="4">
        <v>3.9399624765478398</v>
      </c>
      <c r="S782" s="4">
        <v>2.2514071294559099</v>
      </c>
      <c r="T782" s="4">
        <v>3.0018761726078802</v>
      </c>
      <c r="U782" s="4">
        <v>3.9399624765478398</v>
      </c>
      <c r="V782" s="4">
        <v>2.0637898686679201</v>
      </c>
      <c r="W782" s="4">
        <v>3.9399624765478398</v>
      </c>
      <c r="X782" s="4">
        <v>1.5009380863039401</v>
      </c>
      <c r="Y782" s="4">
        <v>6.37898686679174</v>
      </c>
      <c r="Z782" s="4">
        <v>3.9399624765478398</v>
      </c>
      <c r="AA782" s="4">
        <v>4.1275797373358296</v>
      </c>
      <c r="AB782" s="4">
        <v>0.93808630393996295</v>
      </c>
      <c r="AC782" s="4">
        <v>12.1951219512195</v>
      </c>
      <c r="AD782" s="4">
        <v>1.6885553470919299</v>
      </c>
      <c r="AE782" s="4">
        <v>1.3133208255159501</v>
      </c>
      <c r="AF782" s="4">
        <v>6.37898686679174</v>
      </c>
      <c r="AG782" s="4">
        <v>13.6960600375235</v>
      </c>
      <c r="AH782" s="4">
        <v>10.694183864915599</v>
      </c>
      <c r="AI782" s="4">
        <v>9.3808630393996193</v>
      </c>
      <c r="AJ782" s="4">
        <v>17.448405253283301</v>
      </c>
      <c r="AK782" s="4">
        <v>25.703564727955001</v>
      </c>
      <c r="AL782" s="4">
        <v>17.6360225140713</v>
      </c>
      <c r="AM782" s="4">
        <v>26.266416510319001</v>
      </c>
      <c r="AN782" s="4">
        <v>33.395872420262698</v>
      </c>
      <c r="AO782" s="4">
        <v>24.577861163226999</v>
      </c>
      <c r="AP782" s="4">
        <v>21.951219512195099</v>
      </c>
      <c r="AQ782" s="4">
        <v>12.3827392120075</v>
      </c>
      <c r="AR782" s="4">
        <v>20.825515947467199</v>
      </c>
      <c r="AS782" s="4">
        <v>15.7598499061914</v>
      </c>
      <c r="AT782" s="4">
        <v>29.643527204502799</v>
      </c>
      <c r="AU782" s="4">
        <v>9.0056285178236397</v>
      </c>
      <c r="AV782" s="4">
        <v>26.266416510319001</v>
      </c>
      <c r="AW782" s="4">
        <v>15.7598499061914</v>
      </c>
      <c r="AX782" s="4">
        <v>9.0056285178236397</v>
      </c>
      <c r="AY782" s="4">
        <v>19.324577861163199</v>
      </c>
      <c r="AZ782" s="4">
        <v>21.2007504690432</v>
      </c>
      <c r="BA782" s="4">
        <v>20.6378986866792</v>
      </c>
      <c r="BB782" s="38">
        <v>534</v>
      </c>
    </row>
    <row r="783" spans="1:54" x14ac:dyDescent="0.3">
      <c r="A783" s="31" t="s">
        <v>39</v>
      </c>
      <c r="B783" s="5" t="s">
        <v>8</v>
      </c>
      <c r="C783" s="5" t="s">
        <v>5</v>
      </c>
      <c r="D783" s="9">
        <v>114.58672032193201</v>
      </c>
      <c r="E783" s="8">
        <v>61.148588072780598</v>
      </c>
      <c r="F783" s="8">
        <v>8.0482897384305794</v>
      </c>
      <c r="G783" s="3">
        <v>1.2072434607645901</v>
      </c>
      <c r="H783" s="4">
        <v>2.8169014084507</v>
      </c>
      <c r="I783" s="4">
        <v>1.6096579476861199</v>
      </c>
      <c r="J783" s="4">
        <v>1.6096579476861199</v>
      </c>
      <c r="K783" s="4">
        <v>1.40845070422535</v>
      </c>
      <c r="L783" s="4">
        <v>2.2132796780684099</v>
      </c>
      <c r="M783" s="4">
        <v>1.2072434607645901</v>
      </c>
      <c r="N783" s="4">
        <v>0.80482897384305796</v>
      </c>
      <c r="O783" s="4">
        <v>1.81086519114688</v>
      </c>
      <c r="P783" s="4">
        <v>1.40845070422535</v>
      </c>
      <c r="Q783" s="4">
        <v>0.60362173038229405</v>
      </c>
      <c r="R783" s="4">
        <v>1.40845070422535</v>
      </c>
      <c r="S783" s="4">
        <v>1.00603621730382</v>
      </c>
      <c r="T783" s="4">
        <v>1.6096579476861199</v>
      </c>
      <c r="U783" s="4">
        <v>2.0120724346076502</v>
      </c>
      <c r="V783" s="4">
        <v>1.40845070422535</v>
      </c>
      <c r="W783" s="4">
        <v>1.81086519114688</v>
      </c>
      <c r="X783" s="4">
        <v>0.40241448692152898</v>
      </c>
      <c r="Y783" s="4">
        <v>3.2193158953722301</v>
      </c>
      <c r="Z783" s="4">
        <v>1.40845070422535</v>
      </c>
      <c r="AA783" s="4">
        <v>2.2132796780684099</v>
      </c>
      <c r="AB783" s="4">
        <v>1.6096579476861199</v>
      </c>
      <c r="AC783" s="4">
        <v>8.6519114688128802</v>
      </c>
      <c r="AD783" s="4">
        <v>1.6096579476861199</v>
      </c>
      <c r="AE783" s="4">
        <v>0.60362173038229405</v>
      </c>
      <c r="AF783" s="4">
        <v>3.420523138833</v>
      </c>
      <c r="AG783" s="4">
        <v>10.865191146881299</v>
      </c>
      <c r="AH783" s="4">
        <v>8.4507042253521103</v>
      </c>
      <c r="AI783" s="4">
        <v>7.0422535211267601</v>
      </c>
      <c r="AJ783" s="4">
        <v>11.4688128772636</v>
      </c>
      <c r="AK783" s="4">
        <v>19.114688128772599</v>
      </c>
      <c r="AL783" s="4">
        <v>10.4627766599598</v>
      </c>
      <c r="AM783" s="4">
        <v>17.7062374245473</v>
      </c>
      <c r="AN783" s="4">
        <v>26.961770623742499</v>
      </c>
      <c r="AO783" s="4">
        <v>14.8893360160966</v>
      </c>
      <c r="AP783" s="4">
        <v>13.279678068410499</v>
      </c>
      <c r="AQ783" s="4">
        <v>7.24346076458753</v>
      </c>
      <c r="AR783" s="4">
        <v>12.072434607645899</v>
      </c>
      <c r="AS783" s="4">
        <v>8.4507042253521103</v>
      </c>
      <c r="AT783" s="4">
        <v>24.748490945674</v>
      </c>
      <c r="AU783" s="4">
        <v>6.0362173038229399</v>
      </c>
      <c r="AV783" s="4">
        <v>21.529175050301799</v>
      </c>
      <c r="AW783" s="4">
        <v>10.261569416499</v>
      </c>
      <c r="AX783" s="4">
        <v>4.0241448692152897</v>
      </c>
      <c r="AY783" s="4">
        <v>16.498993963782699</v>
      </c>
      <c r="AZ783" s="4">
        <v>11.4688128772636</v>
      </c>
      <c r="BA783" s="4">
        <v>13.4808853118712</v>
      </c>
      <c r="BB783" s="38">
        <v>497</v>
      </c>
    </row>
    <row r="784" spans="1:54" x14ac:dyDescent="0.3">
      <c r="A784" s="31" t="s">
        <v>39</v>
      </c>
      <c r="B784" s="5" t="s">
        <v>8</v>
      </c>
      <c r="C784" s="5" t="s">
        <v>6</v>
      </c>
      <c r="D784" s="9">
        <v>113.663043478261</v>
      </c>
      <c r="E784" s="8">
        <v>57.446266111386002</v>
      </c>
      <c r="F784" s="8">
        <v>7.0652173913043503</v>
      </c>
      <c r="G784" s="3">
        <v>1.6304347826087</v>
      </c>
      <c r="H784" s="4">
        <v>2.1739130434782599</v>
      </c>
      <c r="I784" s="4">
        <v>2.7173913043478302</v>
      </c>
      <c r="J784" s="4">
        <v>1.0869565217391299</v>
      </c>
      <c r="K784" s="4">
        <v>2.1739130434782599</v>
      </c>
      <c r="L784" s="4">
        <v>4.3478260869565197</v>
      </c>
      <c r="M784" s="4">
        <v>2.1739130434782599</v>
      </c>
      <c r="N784" s="4">
        <v>1.6304347826087</v>
      </c>
      <c r="O784" s="4">
        <v>1.0869565217391299</v>
      </c>
      <c r="P784" s="4">
        <v>1.6304347826087</v>
      </c>
      <c r="Q784" s="4">
        <v>0.54347826086956497</v>
      </c>
      <c r="R784" s="4">
        <v>1.6304347826087</v>
      </c>
      <c r="S784" s="4">
        <v>1.6304347826087</v>
      </c>
      <c r="T784" s="4">
        <v>2.1739130434782599</v>
      </c>
      <c r="U784" s="4">
        <v>3.2608695652173898</v>
      </c>
      <c r="V784" s="4">
        <v>1.0869565217391299</v>
      </c>
      <c r="W784" s="4">
        <v>1.0869565217391299</v>
      </c>
      <c r="X784" s="4">
        <v>0.54347826086956497</v>
      </c>
      <c r="Y784" s="4">
        <v>1.6304347826087</v>
      </c>
      <c r="Z784" s="4">
        <v>1.6304347826087</v>
      </c>
      <c r="AA784" s="4">
        <v>3.8043478260869601</v>
      </c>
      <c r="AB784" s="4">
        <v>0</v>
      </c>
      <c r="AC784" s="4">
        <v>5.9782608695652204</v>
      </c>
      <c r="AD784" s="4">
        <v>0.54347826086956497</v>
      </c>
      <c r="AE784" s="4">
        <v>0.54347826086956497</v>
      </c>
      <c r="AF784" s="4">
        <v>3.2608695652173898</v>
      </c>
      <c r="AG784" s="4">
        <v>10.326086956521699</v>
      </c>
      <c r="AH784" s="4">
        <v>7.6086956521739104</v>
      </c>
      <c r="AI784" s="4">
        <v>6.5217391304347796</v>
      </c>
      <c r="AJ784" s="4">
        <v>9.2391304347826093</v>
      </c>
      <c r="AK784" s="4">
        <v>17.3913043478261</v>
      </c>
      <c r="AL784" s="4">
        <v>8.6956521739130395</v>
      </c>
      <c r="AM784" s="4">
        <v>13.0434782608696</v>
      </c>
      <c r="AN784" s="4">
        <v>27.7173913043478</v>
      </c>
      <c r="AO784" s="4">
        <v>13.0434782608696</v>
      </c>
      <c r="AP784" s="4">
        <v>12.5</v>
      </c>
      <c r="AQ784" s="4">
        <v>5.9782608695652204</v>
      </c>
      <c r="AR784" s="4">
        <v>10.326086956521699</v>
      </c>
      <c r="AS784" s="4">
        <v>7.0652173913043503</v>
      </c>
      <c r="AT784" s="4">
        <v>21.739130434782599</v>
      </c>
      <c r="AU784" s="4">
        <v>5.4347826086956497</v>
      </c>
      <c r="AV784" s="4">
        <v>22.826086956521699</v>
      </c>
      <c r="AW784" s="4">
        <v>7.6086956521739104</v>
      </c>
      <c r="AX784" s="4">
        <v>4.3478260869565197</v>
      </c>
      <c r="AY784" s="4">
        <v>17.3913043478261</v>
      </c>
      <c r="AZ784" s="4">
        <v>14.673913043478301</v>
      </c>
      <c r="BA784" s="4">
        <v>16.847826086956498</v>
      </c>
      <c r="BB784" s="38">
        <v>184</v>
      </c>
    </row>
    <row r="785" spans="1:54" x14ac:dyDescent="0.3">
      <c r="A785" s="31" t="s">
        <v>39</v>
      </c>
      <c r="B785" s="5" t="s">
        <v>8</v>
      </c>
      <c r="C785" s="5" t="s">
        <v>7</v>
      </c>
      <c r="D785" s="9">
        <v>101.43428571428601</v>
      </c>
      <c r="E785" s="8">
        <v>59.0686387521637</v>
      </c>
      <c r="F785" s="8">
        <v>2.8571428571428599</v>
      </c>
      <c r="G785" s="3">
        <v>2.8571428571428599</v>
      </c>
      <c r="H785" s="4">
        <v>2.8571428571428599</v>
      </c>
      <c r="I785" s="4">
        <v>5.71428571428571</v>
      </c>
      <c r="J785" s="4">
        <v>2.8571428571428599</v>
      </c>
      <c r="K785" s="4">
        <v>2.8571428571428599</v>
      </c>
      <c r="L785" s="4">
        <v>5.71428571428571</v>
      </c>
      <c r="M785" s="4">
        <v>5.71428571428571</v>
      </c>
      <c r="N785" s="4">
        <v>2.8571428571428599</v>
      </c>
      <c r="O785" s="4">
        <v>8.5714285714285694</v>
      </c>
      <c r="P785" s="4">
        <v>2.8571428571428599</v>
      </c>
      <c r="Q785" s="4">
        <v>8.5714285714285694</v>
      </c>
      <c r="R785" s="4">
        <v>5.71428571428571</v>
      </c>
      <c r="S785" s="4">
        <v>8.5714285714285694</v>
      </c>
      <c r="T785" s="4">
        <v>8.5714285714285694</v>
      </c>
      <c r="U785" s="4">
        <v>2.8571428571428599</v>
      </c>
      <c r="V785" s="4">
        <v>0</v>
      </c>
      <c r="W785" s="4">
        <v>0</v>
      </c>
      <c r="X785" s="4">
        <v>5.71428571428571</v>
      </c>
      <c r="Y785" s="4">
        <v>2.8571428571428599</v>
      </c>
      <c r="Z785" s="4">
        <v>5.71428571428571</v>
      </c>
      <c r="AA785" s="4">
        <v>5.71428571428571</v>
      </c>
      <c r="AB785" s="4">
        <v>2.8571428571428599</v>
      </c>
      <c r="AC785" s="4">
        <v>8.5714285714285694</v>
      </c>
      <c r="AD785" s="4">
        <v>8.5714285714285694</v>
      </c>
      <c r="AE785" s="4">
        <v>5.71428571428571</v>
      </c>
      <c r="AF785" s="4">
        <v>8.5714285714285694</v>
      </c>
      <c r="AG785" s="4">
        <v>8.5714285714285694</v>
      </c>
      <c r="AH785" s="4">
        <v>5.71428571428571</v>
      </c>
      <c r="AI785" s="4">
        <v>5.71428571428571</v>
      </c>
      <c r="AJ785" s="4">
        <v>11.4285714285714</v>
      </c>
      <c r="AK785" s="4">
        <v>14.285714285714301</v>
      </c>
      <c r="AL785" s="4">
        <v>5.71428571428571</v>
      </c>
      <c r="AM785" s="4">
        <v>14.285714285714301</v>
      </c>
      <c r="AN785" s="4">
        <v>25.714285714285701</v>
      </c>
      <c r="AO785" s="4">
        <v>14.285714285714301</v>
      </c>
      <c r="AP785" s="4">
        <v>8.5714285714285694</v>
      </c>
      <c r="AQ785" s="4">
        <v>14.285714285714301</v>
      </c>
      <c r="AR785" s="4">
        <v>14.285714285714301</v>
      </c>
      <c r="AS785" s="4">
        <v>5.71428571428571</v>
      </c>
      <c r="AT785" s="4">
        <v>22.8571428571429</v>
      </c>
      <c r="AU785" s="4">
        <v>5.71428571428571</v>
      </c>
      <c r="AV785" s="4">
        <v>17.1428571428571</v>
      </c>
      <c r="AW785" s="4">
        <v>5.71428571428571</v>
      </c>
      <c r="AX785" s="4">
        <v>2.8571428571428599</v>
      </c>
      <c r="AY785" s="4">
        <v>8.5714285714285694</v>
      </c>
      <c r="AZ785" s="4">
        <v>22.8571428571429</v>
      </c>
      <c r="BA785" s="4">
        <v>14.285714285714301</v>
      </c>
      <c r="BB785" s="38">
        <v>35</v>
      </c>
    </row>
    <row r="786" spans="1:54" x14ac:dyDescent="0.3">
      <c r="A786" s="31" t="s">
        <v>39</v>
      </c>
      <c r="B786" s="5" t="s">
        <v>9</v>
      </c>
      <c r="C786" s="5" t="s">
        <v>168</v>
      </c>
      <c r="D786" s="9">
        <v>86.745224512103405</v>
      </c>
      <c r="E786" s="8">
        <v>74.508834544927296</v>
      </c>
      <c r="F786" s="8">
        <v>20.186167634449401</v>
      </c>
      <c r="G786" s="3">
        <v>1.8911038854636799</v>
      </c>
      <c r="H786" s="4">
        <v>3.9843012908401998</v>
      </c>
      <c r="I786" s="4">
        <v>6.3236535154747404</v>
      </c>
      <c r="J786" s="4">
        <v>2.2460413856585699</v>
      </c>
      <c r="K786" s="4">
        <v>2.5406322130317198</v>
      </c>
      <c r="L786" s="4">
        <v>2.99371875541192</v>
      </c>
      <c r="M786" s="4">
        <v>3.23683214737745</v>
      </c>
      <c r="N786" s="4">
        <v>3.2735753211090799</v>
      </c>
      <c r="O786" s="4">
        <v>5.8632338541784996</v>
      </c>
      <c r="P786" s="4">
        <v>4.8791561787816899</v>
      </c>
      <c r="Q786" s="4">
        <v>3.4774793047886998</v>
      </c>
      <c r="R786" s="4">
        <v>4.1947388153430101</v>
      </c>
      <c r="S786" s="4">
        <v>4.8680385342332197</v>
      </c>
      <c r="T786" s="4">
        <v>3.7020578769914998</v>
      </c>
      <c r="U786" s="4">
        <v>5.3230030332306697</v>
      </c>
      <c r="V786" s="4">
        <v>5.58694379747842</v>
      </c>
      <c r="W786" s="4">
        <v>6.6744615667438802</v>
      </c>
      <c r="X786" s="4">
        <v>2.2580837527800299</v>
      </c>
      <c r="Y786" s="4">
        <v>6.54654711492761</v>
      </c>
      <c r="Z786" s="4">
        <v>6.06299911606816</v>
      </c>
      <c r="AA786" s="4">
        <v>4.5170940221621096</v>
      </c>
      <c r="AB786" s="4">
        <v>1.90730013983783</v>
      </c>
      <c r="AC786" s="4">
        <v>13.5315821795638</v>
      </c>
      <c r="AD786" s="4">
        <v>3.4518529812432299</v>
      </c>
      <c r="AE786" s="4">
        <v>3.15944198818611</v>
      </c>
      <c r="AF786" s="4">
        <v>6.80057888766438</v>
      </c>
      <c r="AG786" s="4">
        <v>6.2047497142402497</v>
      </c>
      <c r="AH786" s="4">
        <v>21.071789866406998</v>
      </c>
      <c r="AI786" s="4">
        <v>12.1312848346638</v>
      </c>
      <c r="AJ786" s="4">
        <v>18.6869689793573</v>
      </c>
      <c r="AK786" s="4">
        <v>30.341585223892</v>
      </c>
      <c r="AL786" s="4">
        <v>19.1143348101238</v>
      </c>
      <c r="AM786" s="4">
        <v>17.9108896572024</v>
      </c>
      <c r="AN786" s="4">
        <v>30.428355333117398</v>
      </c>
      <c r="AO786" s="4">
        <v>22.808540177044598</v>
      </c>
      <c r="AP786" s="4">
        <v>23.081532269490999</v>
      </c>
      <c r="AQ786" s="4">
        <v>11.3592296371675</v>
      </c>
      <c r="AR786" s="4">
        <v>25.732761596684199</v>
      </c>
      <c r="AS786" s="4">
        <v>13.4794792126752</v>
      </c>
      <c r="AT786" s="4">
        <v>17.937540711871399</v>
      </c>
      <c r="AU786" s="4">
        <v>16.603704270295498</v>
      </c>
      <c r="AV786" s="4">
        <v>23.873940321171201</v>
      </c>
      <c r="AW786" s="4">
        <v>22.044814303853901</v>
      </c>
      <c r="AX786" s="4">
        <v>10.5940462364672</v>
      </c>
      <c r="AY786" s="4">
        <v>16.1037524694908</v>
      </c>
      <c r="AZ786" s="4">
        <v>21.861458677136799</v>
      </c>
      <c r="BA786" s="4">
        <v>31.028982334119899</v>
      </c>
      <c r="BB786" s="38">
        <v>2045</v>
      </c>
    </row>
    <row r="787" spans="1:54" x14ac:dyDescent="0.3">
      <c r="A787" s="31" t="s">
        <v>39</v>
      </c>
      <c r="B787" s="5" t="s">
        <v>9</v>
      </c>
      <c r="C787" s="5" t="s">
        <v>1</v>
      </c>
      <c r="D787" s="9">
        <v>46.786283185840702</v>
      </c>
      <c r="E787" s="8">
        <v>73.228481631970894</v>
      </c>
      <c r="F787" s="8">
        <v>35.426008968609899</v>
      </c>
      <c r="G787" s="3">
        <v>3.5874439461883401</v>
      </c>
      <c r="H787" s="4">
        <v>6.2780269058296003</v>
      </c>
      <c r="I787" s="4">
        <v>13.901345291479799</v>
      </c>
      <c r="J787" s="4">
        <v>5.3811659192825099</v>
      </c>
      <c r="K787" s="4">
        <v>5.3811659192825099</v>
      </c>
      <c r="L787" s="4">
        <v>3.1390134529148002</v>
      </c>
      <c r="M787" s="4">
        <v>7.6233183856502196</v>
      </c>
      <c r="N787" s="4">
        <v>8.0717488789237706</v>
      </c>
      <c r="O787" s="4">
        <v>9.8654708520179408</v>
      </c>
      <c r="P787" s="4">
        <v>8.52017937219731</v>
      </c>
      <c r="Q787" s="4">
        <v>8.0717488789237706</v>
      </c>
      <c r="R787" s="4">
        <v>10.3139013452915</v>
      </c>
      <c r="S787" s="4">
        <v>14.7982062780269</v>
      </c>
      <c r="T787" s="4">
        <v>8.0717488789237706</v>
      </c>
      <c r="U787" s="4">
        <v>11.6591928251121</v>
      </c>
      <c r="V787" s="4">
        <v>13.004484304932699</v>
      </c>
      <c r="W787" s="4">
        <v>14.7982062780269</v>
      </c>
      <c r="X787" s="4">
        <v>5.3811659192825099</v>
      </c>
      <c r="Y787" s="4">
        <v>11.6591928251121</v>
      </c>
      <c r="Z787" s="4">
        <v>14.349775784753399</v>
      </c>
      <c r="AA787" s="4">
        <v>10.762331838565</v>
      </c>
      <c r="AB787" s="4">
        <v>5.3811659192825099</v>
      </c>
      <c r="AC787" s="4">
        <v>24.6636771300448</v>
      </c>
      <c r="AD787" s="4">
        <v>8.0717488789237706</v>
      </c>
      <c r="AE787" s="4">
        <v>7.6233183856502196</v>
      </c>
      <c r="AF787" s="4">
        <v>10.3139013452915</v>
      </c>
      <c r="AG787" s="4">
        <v>12.556053811659201</v>
      </c>
      <c r="AH787" s="4">
        <v>28.699551569506699</v>
      </c>
      <c r="AI787" s="4">
        <v>16.143497757847499</v>
      </c>
      <c r="AJ787" s="4">
        <v>27.802690582959599</v>
      </c>
      <c r="AK787" s="4">
        <v>41.704035874439498</v>
      </c>
      <c r="AL787" s="4">
        <v>31.390134529148</v>
      </c>
      <c r="AM787" s="4">
        <v>21.973094170403598</v>
      </c>
      <c r="AN787" s="4">
        <v>38.116591928251097</v>
      </c>
      <c r="AO787" s="4">
        <v>34.529147982062803</v>
      </c>
      <c r="AP787" s="4">
        <v>38.116591928251097</v>
      </c>
      <c r="AQ787" s="4">
        <v>19.282511210762301</v>
      </c>
      <c r="AR787" s="4">
        <v>38.116591928251097</v>
      </c>
      <c r="AS787" s="4">
        <v>19.282511210762301</v>
      </c>
      <c r="AT787" s="4">
        <v>17.040358744394599</v>
      </c>
      <c r="AU787" s="4">
        <v>28.699551569506699</v>
      </c>
      <c r="AV787" s="4">
        <v>28.251121076233201</v>
      </c>
      <c r="AW787" s="4">
        <v>39.461883408071699</v>
      </c>
      <c r="AX787" s="4">
        <v>19.730941704035899</v>
      </c>
      <c r="AY787" s="4">
        <v>18.385650224215201</v>
      </c>
      <c r="AZ787" s="4">
        <v>30.941704035874402</v>
      </c>
      <c r="BA787" s="4">
        <v>49.327354260089699</v>
      </c>
      <c r="BB787" s="38">
        <v>226</v>
      </c>
    </row>
    <row r="788" spans="1:54" x14ac:dyDescent="0.3">
      <c r="A788" s="31" t="s">
        <v>39</v>
      </c>
      <c r="B788" s="5" t="s">
        <v>9</v>
      </c>
      <c r="C788" s="5" t="s">
        <v>2</v>
      </c>
      <c r="D788" s="9">
        <v>82.233818181818194</v>
      </c>
      <c r="E788" s="8">
        <v>73.726547811196198</v>
      </c>
      <c r="F788" s="8">
        <v>22.181818181818201</v>
      </c>
      <c r="G788" s="3">
        <v>1.8181818181818199</v>
      </c>
      <c r="H788" s="4">
        <v>5.0909090909090899</v>
      </c>
      <c r="I788" s="4">
        <v>5.8181818181818201</v>
      </c>
      <c r="J788" s="4">
        <v>1.8181818181818199</v>
      </c>
      <c r="K788" s="4">
        <v>2.5454545454545499</v>
      </c>
      <c r="L788" s="4">
        <v>5.4545454545454497</v>
      </c>
      <c r="M788" s="4">
        <v>3.2727272727272698</v>
      </c>
      <c r="N788" s="4">
        <v>2.1818181818181799</v>
      </c>
      <c r="O788" s="4">
        <v>7.2727272727272698</v>
      </c>
      <c r="P788" s="4">
        <v>6.1818181818181799</v>
      </c>
      <c r="Q788" s="4">
        <v>3.6363636363636398</v>
      </c>
      <c r="R788" s="4">
        <v>3.6363636363636398</v>
      </c>
      <c r="S788" s="4">
        <v>2.9090909090909101</v>
      </c>
      <c r="T788" s="4">
        <v>3.2727272727272698</v>
      </c>
      <c r="U788" s="4">
        <v>5.0909090909090899</v>
      </c>
      <c r="V788" s="4">
        <v>5.8181818181818201</v>
      </c>
      <c r="W788" s="4">
        <v>8</v>
      </c>
      <c r="X788" s="4">
        <v>2.1818181818181799</v>
      </c>
      <c r="Y788" s="4">
        <v>7.2727272727272698</v>
      </c>
      <c r="Z788" s="4">
        <v>6.5454545454545503</v>
      </c>
      <c r="AA788" s="4">
        <v>4</v>
      </c>
      <c r="AB788" s="4">
        <v>1.4545454545454499</v>
      </c>
      <c r="AC788" s="4">
        <v>15.2727272727273</v>
      </c>
      <c r="AD788" s="4">
        <v>3.2727272727272698</v>
      </c>
      <c r="AE788" s="4">
        <v>2.5454545454545499</v>
      </c>
      <c r="AF788" s="4">
        <v>10.181818181818199</v>
      </c>
      <c r="AG788" s="4">
        <v>5.8181818181818201</v>
      </c>
      <c r="AH788" s="4">
        <v>25.818181818181799</v>
      </c>
      <c r="AI788" s="4">
        <v>12.363636363636401</v>
      </c>
      <c r="AJ788" s="4">
        <v>19.272727272727298</v>
      </c>
      <c r="AK788" s="4">
        <v>34.545454545454497</v>
      </c>
      <c r="AL788" s="4">
        <v>22.181818181818201</v>
      </c>
      <c r="AM788" s="4">
        <v>21.818181818181799</v>
      </c>
      <c r="AN788" s="4">
        <v>29.818181818181799</v>
      </c>
      <c r="AO788" s="4">
        <v>27.272727272727298</v>
      </c>
      <c r="AP788" s="4">
        <v>23.636363636363601</v>
      </c>
      <c r="AQ788" s="4">
        <v>10.545454545454501</v>
      </c>
      <c r="AR788" s="4">
        <v>26.909090909090899</v>
      </c>
      <c r="AS788" s="4">
        <v>15.2727272727273</v>
      </c>
      <c r="AT788" s="4">
        <v>20</v>
      </c>
      <c r="AU788" s="4">
        <v>15.2727272727273</v>
      </c>
      <c r="AV788" s="4">
        <v>21.090909090909101</v>
      </c>
      <c r="AW788" s="4">
        <v>19.636363636363601</v>
      </c>
      <c r="AX788" s="4">
        <v>10.545454545454501</v>
      </c>
      <c r="AY788" s="4">
        <v>17.454545454545499</v>
      </c>
      <c r="AZ788" s="4">
        <v>23.272727272727298</v>
      </c>
      <c r="BA788" s="4">
        <v>32.727272727272698</v>
      </c>
      <c r="BB788" s="38">
        <v>275</v>
      </c>
    </row>
    <row r="789" spans="1:54" x14ac:dyDescent="0.3">
      <c r="A789" s="31" t="s">
        <v>39</v>
      </c>
      <c r="B789" s="5" t="s">
        <v>9</v>
      </c>
      <c r="C789" s="5" t="s">
        <v>3</v>
      </c>
      <c r="D789" s="9">
        <v>92.386651583710403</v>
      </c>
      <c r="E789" s="8">
        <v>73.374249118206606</v>
      </c>
      <c r="F789" s="8">
        <v>17.460317460317501</v>
      </c>
      <c r="G789" s="3">
        <v>1.8140589569161001</v>
      </c>
      <c r="H789" s="4">
        <v>2.4943310657596398</v>
      </c>
      <c r="I789" s="4">
        <v>5.2154195011337903</v>
      </c>
      <c r="J789" s="4">
        <v>1.1337868480725599</v>
      </c>
      <c r="K789" s="4">
        <v>1.5873015873015901</v>
      </c>
      <c r="L789" s="4">
        <v>2.9478458049886598</v>
      </c>
      <c r="M789" s="4">
        <v>2.0408163265306101</v>
      </c>
      <c r="N789" s="4">
        <v>2.4943310657596398</v>
      </c>
      <c r="O789" s="4">
        <v>5.8956916099773196</v>
      </c>
      <c r="P789" s="4">
        <v>4.5351473922902503</v>
      </c>
      <c r="Q789" s="4">
        <v>2.0408163265306101</v>
      </c>
      <c r="R789" s="4">
        <v>2.9478458049886598</v>
      </c>
      <c r="S789" s="4">
        <v>2.0408163265306101</v>
      </c>
      <c r="T789" s="4">
        <v>2.9478458049886598</v>
      </c>
      <c r="U789" s="4">
        <v>4.7619047619047601</v>
      </c>
      <c r="V789" s="4">
        <v>3.40136054421769</v>
      </c>
      <c r="W789" s="4">
        <v>3.6281179138322002</v>
      </c>
      <c r="X789" s="4">
        <v>1.3605442176870699</v>
      </c>
      <c r="Y789" s="4">
        <v>7.0294784580498897</v>
      </c>
      <c r="Z789" s="4">
        <v>3.6281179138322002</v>
      </c>
      <c r="AA789" s="4">
        <v>3.17460317460317</v>
      </c>
      <c r="AB789" s="4">
        <v>0.90702947845805004</v>
      </c>
      <c r="AC789" s="4">
        <v>11.5646258503401</v>
      </c>
      <c r="AD789" s="4">
        <v>2.4943310657596398</v>
      </c>
      <c r="AE789" s="4">
        <v>2.0408163265306101</v>
      </c>
      <c r="AF789" s="4">
        <v>5.6689342403628098</v>
      </c>
      <c r="AG789" s="4">
        <v>5.4421768707483</v>
      </c>
      <c r="AH789" s="4">
        <v>19.274376417233601</v>
      </c>
      <c r="AI789" s="4">
        <v>12.0181405895692</v>
      </c>
      <c r="AJ789" s="4">
        <v>18.140589569161001</v>
      </c>
      <c r="AK789" s="4">
        <v>30.839002267573701</v>
      </c>
      <c r="AL789" s="4">
        <v>14.965986394557801</v>
      </c>
      <c r="AM789" s="4">
        <v>18.140589569161001</v>
      </c>
      <c r="AN789" s="4">
        <v>35.600907029478499</v>
      </c>
      <c r="AO789" s="4">
        <v>22.2222222222222</v>
      </c>
      <c r="AP789" s="4">
        <v>21.7687074829932</v>
      </c>
      <c r="AQ789" s="4">
        <v>9.5238095238095202</v>
      </c>
      <c r="AR789" s="4">
        <v>27.210884353741498</v>
      </c>
      <c r="AS789" s="4">
        <v>14.285714285714301</v>
      </c>
      <c r="AT789" s="4">
        <v>20.408163265306101</v>
      </c>
      <c r="AU789" s="4">
        <v>18.367346938775501</v>
      </c>
      <c r="AV789" s="4">
        <v>24.716553287981899</v>
      </c>
      <c r="AW789" s="4">
        <v>20.408163265306101</v>
      </c>
      <c r="AX789" s="4">
        <v>8.3900226757369598</v>
      </c>
      <c r="AY789" s="4">
        <v>16.099773242630398</v>
      </c>
      <c r="AZ789" s="4">
        <v>23.5827664399093</v>
      </c>
      <c r="BA789" s="4">
        <v>29.251700680272101</v>
      </c>
      <c r="BB789" s="38">
        <v>442</v>
      </c>
    </row>
    <row r="790" spans="1:54" x14ac:dyDescent="0.3">
      <c r="A790" s="31" t="s">
        <v>39</v>
      </c>
      <c r="B790" s="5" t="s">
        <v>9</v>
      </c>
      <c r="C790" s="5" t="s">
        <v>4</v>
      </c>
      <c r="D790" s="9">
        <v>118.764921465969</v>
      </c>
      <c r="E790" s="8">
        <v>58.321199711773701</v>
      </c>
      <c r="F790" s="8">
        <v>8.3769633507853403</v>
      </c>
      <c r="G790" s="3">
        <v>0.78534031413612604</v>
      </c>
      <c r="H790" s="4">
        <v>2.3560209424083798</v>
      </c>
      <c r="I790" s="4">
        <v>2.6178010471204201</v>
      </c>
      <c r="J790" s="4">
        <v>1.30890052356021</v>
      </c>
      <c r="K790" s="4">
        <v>1.30890052356021</v>
      </c>
      <c r="L790" s="4">
        <v>1.04712041884817</v>
      </c>
      <c r="M790" s="4">
        <v>0.52356020942408399</v>
      </c>
      <c r="N790" s="4">
        <v>1.8324607329842899</v>
      </c>
      <c r="O790" s="4">
        <v>1.30890052356021</v>
      </c>
      <c r="P790" s="4">
        <v>0.78534031413612604</v>
      </c>
      <c r="Q790" s="4">
        <v>0.78534031413612604</v>
      </c>
      <c r="R790" s="4">
        <v>0.78534031413612604</v>
      </c>
      <c r="S790" s="4">
        <v>0.52356020942408399</v>
      </c>
      <c r="T790" s="4">
        <v>1.5706806282722501</v>
      </c>
      <c r="U790" s="4">
        <v>0.78534031413612604</v>
      </c>
      <c r="V790" s="4">
        <v>1.30890052356021</v>
      </c>
      <c r="W790" s="4">
        <v>1.04712041884817</v>
      </c>
      <c r="X790" s="4">
        <v>0.52356020942408399</v>
      </c>
      <c r="Y790" s="4">
        <v>2.09424083769634</v>
      </c>
      <c r="Z790" s="4">
        <v>0.78534031413612604</v>
      </c>
      <c r="AA790" s="4">
        <v>1.04712041884817</v>
      </c>
      <c r="AB790" s="4">
        <v>0.26178010471204199</v>
      </c>
      <c r="AC790" s="4">
        <v>5.4973821989528799</v>
      </c>
      <c r="AD790" s="4">
        <v>0.78534031413612604</v>
      </c>
      <c r="AE790" s="4">
        <v>1.30890052356021</v>
      </c>
      <c r="AF790" s="4">
        <v>2.6178010471204201</v>
      </c>
      <c r="AG790" s="4">
        <v>2.09424083769634</v>
      </c>
      <c r="AH790" s="4">
        <v>12.565445026178001</v>
      </c>
      <c r="AI790" s="4">
        <v>8.1151832460733004</v>
      </c>
      <c r="AJ790" s="4">
        <v>10.2094240837696</v>
      </c>
      <c r="AK790" s="4">
        <v>16.753926701570698</v>
      </c>
      <c r="AL790" s="4">
        <v>7.0680628272251296</v>
      </c>
      <c r="AM790" s="4">
        <v>12.0418848167539</v>
      </c>
      <c r="AN790" s="4">
        <v>23.298429319371699</v>
      </c>
      <c r="AO790" s="4">
        <v>8.9005235602094199</v>
      </c>
      <c r="AP790" s="4">
        <v>12.303664921466</v>
      </c>
      <c r="AQ790" s="4">
        <v>7.3298429319371703</v>
      </c>
      <c r="AR790" s="4">
        <v>14.397905759162301</v>
      </c>
      <c r="AS790" s="4">
        <v>5.7591623036649198</v>
      </c>
      <c r="AT790" s="4">
        <v>14.6596858638743</v>
      </c>
      <c r="AU790" s="4">
        <v>5.2356020942408401</v>
      </c>
      <c r="AV790" s="4">
        <v>21.989528795811498</v>
      </c>
      <c r="AW790" s="4">
        <v>11.5183246073298</v>
      </c>
      <c r="AX790" s="4">
        <v>3.9267015706806299</v>
      </c>
      <c r="AY790" s="4">
        <v>12.303664921466</v>
      </c>
      <c r="AZ790" s="4">
        <v>11.5183246073298</v>
      </c>
      <c r="BA790" s="4">
        <v>15.7068062827225</v>
      </c>
      <c r="BB790" s="38">
        <v>382</v>
      </c>
    </row>
    <row r="791" spans="1:54" x14ac:dyDescent="0.3">
      <c r="A791" s="31" t="s">
        <v>39</v>
      </c>
      <c r="B791" s="5" t="s">
        <v>9</v>
      </c>
      <c r="C791" s="5" t="s">
        <v>5</v>
      </c>
      <c r="D791" s="9">
        <v>123.240131578947</v>
      </c>
      <c r="E791" s="8">
        <v>60.890182820703501</v>
      </c>
      <c r="F791" s="8">
        <v>7.45614035087719</v>
      </c>
      <c r="G791" s="3">
        <v>0.87719298245613997</v>
      </c>
      <c r="H791" s="4">
        <v>1.5350877192982499</v>
      </c>
      <c r="I791" s="4">
        <v>0.43859649122806998</v>
      </c>
      <c r="J791" s="4">
        <v>0.21929824561403499</v>
      </c>
      <c r="K791" s="4">
        <v>0.65789473684210498</v>
      </c>
      <c r="L791" s="4">
        <v>0.21929824561403499</v>
      </c>
      <c r="M791" s="4">
        <v>0.65789473684210498</v>
      </c>
      <c r="N791" s="4">
        <v>0.21929824561403499</v>
      </c>
      <c r="O791" s="4">
        <v>1.09649122807018</v>
      </c>
      <c r="P791" s="4">
        <v>0.43859649122806998</v>
      </c>
      <c r="Q791" s="4">
        <v>0</v>
      </c>
      <c r="R791" s="4">
        <v>0.43859649122806998</v>
      </c>
      <c r="S791" s="4">
        <v>1.09649122807018</v>
      </c>
      <c r="T791" s="4">
        <v>1.09649122807018</v>
      </c>
      <c r="U791" s="4">
        <v>0.43859649122806998</v>
      </c>
      <c r="V791" s="4">
        <v>0.65789473684210498</v>
      </c>
      <c r="W791" s="4">
        <v>0.65789473684210498</v>
      </c>
      <c r="X791" s="4">
        <v>0</v>
      </c>
      <c r="Y791" s="4">
        <v>1.09649122807018</v>
      </c>
      <c r="Z791" s="4">
        <v>0.43859649122806998</v>
      </c>
      <c r="AA791" s="4">
        <v>0.87719298245613997</v>
      </c>
      <c r="AB791" s="4">
        <v>0.21929824561403499</v>
      </c>
      <c r="AC791" s="4">
        <v>3.5087719298245599</v>
      </c>
      <c r="AD791" s="4">
        <v>0.43859649122806998</v>
      </c>
      <c r="AE791" s="4">
        <v>0.87719298245613997</v>
      </c>
      <c r="AF791" s="4">
        <v>0.87719298245613997</v>
      </c>
      <c r="AG791" s="4">
        <v>1.9736842105263199</v>
      </c>
      <c r="AH791" s="4">
        <v>10.7456140350877</v>
      </c>
      <c r="AI791" s="4">
        <v>7.8947368421052602</v>
      </c>
      <c r="AJ791" s="4">
        <v>12.0614035087719</v>
      </c>
      <c r="AK791" s="4">
        <v>15.1315789473684</v>
      </c>
      <c r="AL791" s="4">
        <v>8.5526315789473699</v>
      </c>
      <c r="AM791" s="4">
        <v>9.8684210526315805</v>
      </c>
      <c r="AN791" s="4">
        <v>16.228070175438599</v>
      </c>
      <c r="AO791" s="4">
        <v>9.8684210526315805</v>
      </c>
      <c r="AP791" s="4">
        <v>9.2105263157894708</v>
      </c>
      <c r="AQ791" s="4">
        <v>6.3596491228070198</v>
      </c>
      <c r="AR791" s="4">
        <v>12.9385964912281</v>
      </c>
      <c r="AS791" s="4">
        <v>7.6754385964912304</v>
      </c>
      <c r="AT791" s="4">
        <v>12.9385964912281</v>
      </c>
      <c r="AU791" s="4">
        <v>8.5526315789473699</v>
      </c>
      <c r="AV791" s="4">
        <v>21.271929824561401</v>
      </c>
      <c r="AW791" s="4">
        <v>9.6491228070175392</v>
      </c>
      <c r="AX791" s="4">
        <v>5.4824561403508802</v>
      </c>
      <c r="AY791" s="4">
        <v>11.403508771929801</v>
      </c>
      <c r="AZ791" s="4">
        <v>10.7456140350877</v>
      </c>
      <c r="BA791" s="4">
        <v>14.0350877192982</v>
      </c>
      <c r="BB791" s="38">
        <v>456</v>
      </c>
    </row>
    <row r="792" spans="1:54" x14ac:dyDescent="0.3">
      <c r="A792" s="31" t="s">
        <v>39</v>
      </c>
      <c r="B792" s="5" t="s">
        <v>9</v>
      </c>
      <c r="C792" s="5" t="s">
        <v>6</v>
      </c>
      <c r="D792" s="9">
        <v>125.041666666667</v>
      </c>
      <c r="E792" s="8">
        <v>53.364085344463298</v>
      </c>
      <c r="F792" s="8">
        <v>4.1666666666666696</v>
      </c>
      <c r="G792" s="3">
        <v>0</v>
      </c>
      <c r="H792" s="4">
        <v>2.31481481481481</v>
      </c>
      <c r="I792" s="4">
        <v>0</v>
      </c>
      <c r="J792" s="4">
        <v>0</v>
      </c>
      <c r="K792" s="4">
        <v>0.46296296296296302</v>
      </c>
      <c r="L792" s="4">
        <v>0</v>
      </c>
      <c r="M792" s="4">
        <v>0</v>
      </c>
      <c r="N792" s="4">
        <v>0</v>
      </c>
      <c r="O792" s="4">
        <v>0.46296296296296302</v>
      </c>
      <c r="P792" s="4">
        <v>0</v>
      </c>
      <c r="Q792" s="4">
        <v>0</v>
      </c>
      <c r="R792" s="4">
        <v>0.46296296296296302</v>
      </c>
      <c r="S792" s="4">
        <v>0</v>
      </c>
      <c r="T792" s="4">
        <v>0</v>
      </c>
      <c r="U792" s="4">
        <v>1.3888888888888899</v>
      </c>
      <c r="V792" s="4">
        <v>0</v>
      </c>
      <c r="W792" s="4">
        <v>0</v>
      </c>
      <c r="X792" s="4">
        <v>0.92592592592592604</v>
      </c>
      <c r="Y792" s="4">
        <v>0</v>
      </c>
      <c r="Z792" s="4">
        <v>0</v>
      </c>
      <c r="AA792" s="4">
        <v>0.46296296296296302</v>
      </c>
      <c r="AB792" s="4">
        <v>0</v>
      </c>
      <c r="AC792" s="4">
        <v>3.24074074074074</v>
      </c>
      <c r="AD792" s="4">
        <v>0</v>
      </c>
      <c r="AE792" s="4">
        <v>0</v>
      </c>
      <c r="AF792" s="4">
        <v>0</v>
      </c>
      <c r="AG792" s="4">
        <v>0.92592592592592604</v>
      </c>
      <c r="AH792" s="4">
        <v>11.574074074074099</v>
      </c>
      <c r="AI792" s="4">
        <v>8.3333333333333304</v>
      </c>
      <c r="AJ792" s="4">
        <v>9.2592592592592595</v>
      </c>
      <c r="AK792" s="4">
        <v>16.203703703703699</v>
      </c>
      <c r="AL792" s="4">
        <v>7.4074074074074101</v>
      </c>
      <c r="AM792" s="4">
        <v>6.9444444444444402</v>
      </c>
      <c r="AN792" s="4">
        <v>15.7407407407407</v>
      </c>
      <c r="AO792" s="4">
        <v>7.4074074074074101</v>
      </c>
      <c r="AP792" s="4">
        <v>8.7962962962962994</v>
      </c>
      <c r="AQ792" s="4">
        <v>4.6296296296296298</v>
      </c>
      <c r="AR792" s="4">
        <v>10.185185185185199</v>
      </c>
      <c r="AS792" s="4">
        <v>6.0185185185185199</v>
      </c>
      <c r="AT792" s="4">
        <v>14.814814814814801</v>
      </c>
      <c r="AU792" s="4">
        <v>5.0925925925925899</v>
      </c>
      <c r="AV792" s="4">
        <v>21.296296296296301</v>
      </c>
      <c r="AW792" s="4">
        <v>8.3333333333333304</v>
      </c>
      <c r="AX792" s="4">
        <v>3.24074074074074</v>
      </c>
      <c r="AY792" s="4">
        <v>12.962962962962999</v>
      </c>
      <c r="AZ792" s="4">
        <v>9.2592592592592595</v>
      </c>
      <c r="BA792" s="4">
        <v>14.814814814814801</v>
      </c>
      <c r="BB792" s="38">
        <v>216</v>
      </c>
    </row>
    <row r="793" spans="1:54" x14ac:dyDescent="0.3">
      <c r="A793" s="31" t="s">
        <v>39</v>
      </c>
      <c r="B793" s="5" t="s">
        <v>9</v>
      </c>
      <c r="C793" s="5" t="s">
        <v>7</v>
      </c>
      <c r="D793" s="9">
        <v>107.88124999999999</v>
      </c>
      <c r="E793" s="8">
        <v>66.815757016128302</v>
      </c>
      <c r="F793" s="8">
        <v>10.4166666666667</v>
      </c>
      <c r="G793" s="3">
        <v>0</v>
      </c>
      <c r="H793" s="4">
        <v>2.0833333333333299</v>
      </c>
      <c r="I793" s="4">
        <v>0</v>
      </c>
      <c r="J793" s="4">
        <v>2.0833333333333299</v>
      </c>
      <c r="K793" s="4">
        <v>0</v>
      </c>
      <c r="L793" s="4">
        <v>0</v>
      </c>
      <c r="M793" s="4">
        <v>0</v>
      </c>
      <c r="N793" s="4">
        <v>0</v>
      </c>
      <c r="O793" s="4">
        <v>2.0833333333333299</v>
      </c>
      <c r="P793" s="4">
        <v>4.1666666666666696</v>
      </c>
      <c r="Q793" s="4">
        <v>2.0833333333333299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2.0833333333333299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2.0833333333333299</v>
      </c>
      <c r="AH793" s="4">
        <v>8.3333333333333304</v>
      </c>
      <c r="AI793" s="4">
        <v>14.5833333333333</v>
      </c>
      <c r="AJ793" s="4">
        <v>14.5833333333333</v>
      </c>
      <c r="AK793" s="4">
        <v>20.8333333333333</v>
      </c>
      <c r="AL793" s="4">
        <v>22.9166666666667</v>
      </c>
      <c r="AM793" s="4">
        <v>12.5</v>
      </c>
      <c r="AN793" s="4">
        <v>33.3333333333333</v>
      </c>
      <c r="AO793" s="4">
        <v>12.5</v>
      </c>
      <c r="AP793" s="4">
        <v>14.5833333333333</v>
      </c>
      <c r="AQ793" s="4">
        <v>10.4166666666667</v>
      </c>
      <c r="AR793" s="4">
        <v>14.5833333333333</v>
      </c>
      <c r="AS793" s="4">
        <v>6.25</v>
      </c>
      <c r="AT793" s="4">
        <v>22.9166666666667</v>
      </c>
      <c r="AU793" s="4">
        <v>10.4166666666667</v>
      </c>
      <c r="AV793" s="4">
        <v>29.1666666666667</v>
      </c>
      <c r="AW793" s="4">
        <v>18.75</v>
      </c>
      <c r="AX793" s="4">
        <v>8.3333333333333304</v>
      </c>
      <c r="AY793" s="4">
        <v>20.8333333333333</v>
      </c>
      <c r="AZ793" s="4">
        <v>20.8333333333333</v>
      </c>
      <c r="BA793" s="4">
        <v>20.8333333333333</v>
      </c>
      <c r="BB793" s="38">
        <v>48</v>
      </c>
    </row>
    <row r="794" spans="1:54" x14ac:dyDescent="0.3">
      <c r="A794" s="31" t="s">
        <v>157</v>
      </c>
      <c r="B794" s="5" t="s">
        <v>168</v>
      </c>
      <c r="C794" s="5" t="s">
        <v>168</v>
      </c>
      <c r="D794" s="9">
        <v>57.723530310660699</v>
      </c>
      <c r="E794" s="8">
        <v>75.381030940104793</v>
      </c>
      <c r="F794" s="8">
        <v>28.392591204283601</v>
      </c>
      <c r="G794" s="3">
        <v>7.3792149930456103</v>
      </c>
      <c r="H794" s="4">
        <v>10.1901194520447</v>
      </c>
      <c r="I794" s="4">
        <v>16.011540236072701</v>
      </c>
      <c r="J794" s="4">
        <v>5.7736203071547401</v>
      </c>
      <c r="K794" s="4">
        <v>12.131641189448599</v>
      </c>
      <c r="L794" s="4">
        <v>14.7978038332152</v>
      </c>
      <c r="M794" s="4">
        <v>11.893804442872501</v>
      </c>
      <c r="N794" s="4">
        <v>11.8150967889997</v>
      </c>
      <c r="O794" s="4">
        <v>13.098922676976199</v>
      </c>
      <c r="P794" s="4">
        <v>14.054684445483799</v>
      </c>
      <c r="Q794" s="4">
        <v>7.2520633913716299</v>
      </c>
      <c r="R794" s="4">
        <v>14.395805174227799</v>
      </c>
      <c r="S794" s="4">
        <v>9.9800240286799795</v>
      </c>
      <c r="T794" s="4">
        <v>11.882496499704001</v>
      </c>
      <c r="U794" s="4">
        <v>17.7923780136075</v>
      </c>
      <c r="V794" s="4">
        <v>12.583196833098899</v>
      </c>
      <c r="W794" s="4">
        <v>14.9546096829029</v>
      </c>
      <c r="X794" s="4">
        <v>8.9193687030474198</v>
      </c>
      <c r="Y794" s="4">
        <v>9.2763093692082794</v>
      </c>
      <c r="Z794" s="4">
        <v>13.0407336435596</v>
      </c>
      <c r="AA794" s="4">
        <v>16.577856723524199</v>
      </c>
      <c r="AB794" s="4">
        <v>6.5443526606752203</v>
      </c>
      <c r="AC794" s="4">
        <v>23.2065025960711</v>
      </c>
      <c r="AD794" s="4">
        <v>7.1205541036428199</v>
      </c>
      <c r="AE794" s="4">
        <v>9.2712166414516108</v>
      </c>
      <c r="AF794" s="4">
        <v>10.3373790081662</v>
      </c>
      <c r="AG794" s="4">
        <v>15.018814392923</v>
      </c>
      <c r="AH794" s="4">
        <v>11.671508004036699</v>
      </c>
      <c r="AI794" s="4">
        <v>8.2841098958190305</v>
      </c>
      <c r="AJ794" s="4">
        <v>19.797672041991799</v>
      </c>
      <c r="AK794" s="4">
        <v>39.830121621220201</v>
      </c>
      <c r="AL794" s="4">
        <v>23.5107188860181</v>
      </c>
      <c r="AM794" s="4">
        <v>24.096261054586101</v>
      </c>
      <c r="AN794" s="4">
        <v>31.527811155389202</v>
      </c>
      <c r="AO794" s="4">
        <v>27.813352163500401</v>
      </c>
      <c r="AP794" s="4">
        <v>27.9615496854498</v>
      </c>
      <c r="AQ794" s="4">
        <v>10.989941202989501</v>
      </c>
      <c r="AR794" s="4">
        <v>30.286950886219</v>
      </c>
      <c r="AS794" s="4">
        <v>13.876717658062599</v>
      </c>
      <c r="AT794" s="4">
        <v>31.7080169808421</v>
      </c>
      <c r="AU794" s="4">
        <v>15.413800125752401</v>
      </c>
      <c r="AV794" s="4">
        <v>24.394838603683901</v>
      </c>
      <c r="AW794" s="4">
        <v>23.352538492350099</v>
      </c>
      <c r="AX794" s="4">
        <v>19.215465344511099</v>
      </c>
      <c r="AY794" s="4">
        <v>16.903723745805401</v>
      </c>
      <c r="AZ794" s="4">
        <v>24.3143349710584</v>
      </c>
      <c r="BA794" s="4">
        <v>27.136611415122601</v>
      </c>
      <c r="BB794" s="38">
        <v>271</v>
      </c>
    </row>
    <row r="795" spans="1:54" x14ac:dyDescent="0.3">
      <c r="A795" s="31" t="s">
        <v>157</v>
      </c>
      <c r="B795" s="5" t="s">
        <v>168</v>
      </c>
      <c r="C795" s="5" t="s">
        <v>1</v>
      </c>
      <c r="D795" s="9">
        <v>-1.42702124291937</v>
      </c>
      <c r="E795" s="8">
        <v>55.904470026613502</v>
      </c>
      <c r="F795" s="8">
        <v>67.755596315558805</v>
      </c>
      <c r="G795" s="3">
        <v>9.4959729359117606</v>
      </c>
      <c r="H795" s="4">
        <v>13.038493518588201</v>
      </c>
      <c r="I795" s="4">
        <v>21.526412326323499</v>
      </c>
      <c r="J795" s="4">
        <v>6.0152196952058796</v>
      </c>
      <c r="K795" s="4">
        <v>13.9847803047941</v>
      </c>
      <c r="L795" s="4">
        <v>22.900627700588199</v>
      </c>
      <c r="M795" s="4">
        <v>15.7251569251471</v>
      </c>
      <c r="N795" s="4">
        <v>19.572071411941199</v>
      </c>
      <c r="O795" s="4">
        <v>30.870188310176498</v>
      </c>
      <c r="P795" s="4">
        <v>32.824529224558802</v>
      </c>
      <c r="Q795" s="4">
        <v>10.8701883101765</v>
      </c>
      <c r="R795" s="4">
        <v>24.6410043209412</v>
      </c>
      <c r="S795" s="4">
        <v>25.435094155088201</v>
      </c>
      <c r="T795" s="4">
        <v>17.6794978395294</v>
      </c>
      <c r="U795" s="4">
        <v>38.839748919764702</v>
      </c>
      <c r="V795" s="4">
        <v>24.060878780823501</v>
      </c>
      <c r="W795" s="4">
        <v>29.3437759838529</v>
      </c>
      <c r="X795" s="4">
        <v>10.6562240161471</v>
      </c>
      <c r="Y795" s="4">
        <v>15.5111926311176</v>
      </c>
      <c r="Z795" s="4">
        <v>41.740376620352897</v>
      </c>
      <c r="AA795" s="4">
        <v>37.679497839529397</v>
      </c>
      <c r="AB795" s="4">
        <v>4.64100432094118</v>
      </c>
      <c r="AC795" s="4">
        <v>34.931067091000003</v>
      </c>
      <c r="AD795" s="4">
        <v>12.610564930529399</v>
      </c>
      <c r="AE795" s="4">
        <v>13.770816010764699</v>
      </c>
      <c r="AF795" s="4">
        <v>29.129811689823502</v>
      </c>
      <c r="AG795" s="4">
        <v>39.847803047941198</v>
      </c>
      <c r="AH795" s="4">
        <v>30.870188310176498</v>
      </c>
      <c r="AI795" s="4">
        <v>17.099372299411801</v>
      </c>
      <c r="AJ795" s="4">
        <v>38.259623379647103</v>
      </c>
      <c r="AK795" s="4">
        <v>74.412708892852905</v>
      </c>
      <c r="AL795" s="4">
        <v>33.190690470647098</v>
      </c>
      <c r="AM795" s="4">
        <v>36.305282465264703</v>
      </c>
      <c r="AN795" s="4">
        <v>48.549686149705899</v>
      </c>
      <c r="AO795" s="4">
        <v>60.427928588058798</v>
      </c>
      <c r="AP795" s="4">
        <v>64.274843074852896</v>
      </c>
      <c r="AQ795" s="4">
        <v>15.3589956790588</v>
      </c>
      <c r="AR795" s="4">
        <v>62.382269502441197</v>
      </c>
      <c r="AS795" s="4">
        <v>25.2828972030294</v>
      </c>
      <c r="AT795" s="4">
        <v>24.854968614970598</v>
      </c>
      <c r="AU795" s="4">
        <v>25.221129861058799</v>
      </c>
      <c r="AV795" s="4">
        <v>46.595345235323499</v>
      </c>
      <c r="AW795" s="4">
        <v>42.748430748529401</v>
      </c>
      <c r="AX795" s="4">
        <v>44.274843074852903</v>
      </c>
      <c r="AY795" s="4">
        <v>23.480753240705901</v>
      </c>
      <c r="AZ795" s="4">
        <v>38.839748919764702</v>
      </c>
      <c r="BA795" s="4">
        <v>67.389435069470593</v>
      </c>
      <c r="BB795" s="38">
        <v>111</v>
      </c>
    </row>
    <row r="796" spans="1:54" x14ac:dyDescent="0.3">
      <c r="A796" s="31" t="s">
        <v>157</v>
      </c>
      <c r="B796" s="5" t="s">
        <v>168</v>
      </c>
      <c r="C796" s="5" t="s">
        <v>2</v>
      </c>
      <c r="D796" s="9">
        <v>11.260566905905</v>
      </c>
      <c r="E796" s="8">
        <v>60.991129199353999</v>
      </c>
      <c r="F796" s="8">
        <v>43.339738283712101</v>
      </c>
      <c r="G796" s="3">
        <v>8.6679476567424292</v>
      </c>
      <c r="H796" s="4">
        <v>21.351267194393898</v>
      </c>
      <c r="I796" s="4">
        <v>22.625674984242401</v>
      </c>
      <c r="J796" s="4">
        <v>8.6679476567424292</v>
      </c>
      <c r="K796" s="4">
        <v>17.335895313484901</v>
      </c>
      <c r="L796" s="4">
        <v>21.9884710893182</v>
      </c>
      <c r="M796" s="4">
        <v>17.335895313484901</v>
      </c>
      <c r="N796" s="4">
        <v>34.034586732045497</v>
      </c>
      <c r="O796" s="4">
        <v>27.2782507600758</v>
      </c>
      <c r="P796" s="4">
        <v>31.2936226409849</v>
      </c>
      <c r="Q796" s="4">
        <v>9.3051515516666701</v>
      </c>
      <c r="R796" s="4">
        <v>25.366639075302999</v>
      </c>
      <c r="S796" s="4">
        <v>9.3051515516666701</v>
      </c>
      <c r="T796" s="4">
        <v>17.335895313484901</v>
      </c>
      <c r="U796" s="4">
        <v>26.641046865151498</v>
      </c>
      <c r="V796" s="4">
        <v>21.9884710893182</v>
      </c>
      <c r="W796" s="4">
        <v>21.351267194393898</v>
      </c>
      <c r="X796" s="4">
        <v>4.6525757758333297</v>
      </c>
      <c r="Y796" s="4">
        <v>9.3051515516666701</v>
      </c>
      <c r="Z796" s="4">
        <v>12.683319537651499</v>
      </c>
      <c r="AA796" s="4">
        <v>35.308994521893901</v>
      </c>
      <c r="AB796" s="4">
        <v>4.6525757758333297</v>
      </c>
      <c r="AC796" s="4">
        <v>38.687162507878803</v>
      </c>
      <c r="AD796" s="4">
        <v>8.0307437618181794</v>
      </c>
      <c r="AE796" s="4">
        <v>9.3051515516666701</v>
      </c>
      <c r="AF796" s="4">
        <v>22.625674984242401</v>
      </c>
      <c r="AG796" s="4">
        <v>34.671790626969702</v>
      </c>
      <c r="AH796" s="4">
        <v>17.335895313484901</v>
      </c>
      <c r="AI796" s="4">
        <v>8.6679476567424292</v>
      </c>
      <c r="AJ796" s="4">
        <v>26.0038429702273</v>
      </c>
      <c r="AK796" s="4">
        <v>65.328209373030305</v>
      </c>
      <c r="AL796" s="4">
        <v>39.961570297727299</v>
      </c>
      <c r="AM796" s="4">
        <v>36.583402311742397</v>
      </c>
      <c r="AN796" s="4">
        <v>43.976942178636399</v>
      </c>
      <c r="AO796" s="4">
        <v>39.324366402803001</v>
      </c>
      <c r="AP796" s="4">
        <v>43.339738283712101</v>
      </c>
      <c r="AQ796" s="4">
        <v>13.320523432575801</v>
      </c>
      <c r="AR796" s="4">
        <v>35.308994521893901</v>
      </c>
      <c r="AS796" s="4">
        <v>23.262878879166699</v>
      </c>
      <c r="AT796" s="4">
        <v>39.324366402803001</v>
      </c>
      <c r="AU796" s="4">
        <v>17.973099208409099</v>
      </c>
      <c r="AV796" s="4">
        <v>22.625674984242401</v>
      </c>
      <c r="AW796" s="4">
        <v>38.687162507878803</v>
      </c>
      <c r="AX796" s="4">
        <v>30.656418746060599</v>
      </c>
      <c r="AY796" s="4">
        <v>13.957727327500001</v>
      </c>
      <c r="AZ796" s="4">
        <v>39.961570297727299</v>
      </c>
      <c r="BA796" s="4">
        <v>31.2936226409849</v>
      </c>
      <c r="BB796" s="38">
        <v>25</v>
      </c>
    </row>
    <row r="797" spans="1:54" x14ac:dyDescent="0.3">
      <c r="A797" s="31" t="s">
        <v>157</v>
      </c>
      <c r="B797" s="5" t="s">
        <v>168</v>
      </c>
      <c r="C797" s="5" t="s">
        <v>3</v>
      </c>
      <c r="D797" s="9">
        <v>15.000962058442999</v>
      </c>
      <c r="E797" s="8">
        <v>72.911537644238194</v>
      </c>
      <c r="F797" s="8">
        <v>50</v>
      </c>
      <c r="G797" s="3">
        <v>16.5575071626923</v>
      </c>
      <c r="H797" s="4">
        <v>11.9203561196154</v>
      </c>
      <c r="I797" s="4">
        <v>36.0885468707692</v>
      </c>
      <c r="J797" s="4">
        <v>16.8849856746154</v>
      </c>
      <c r="K797" s="4">
        <v>21.522136717692302</v>
      </c>
      <c r="L797" s="4">
        <v>31.123917315769202</v>
      </c>
      <c r="M797" s="4">
        <v>26.1592877607692</v>
      </c>
      <c r="N797" s="4">
        <v>16.5575071626923</v>
      </c>
      <c r="O797" s="4">
        <v>23.8407122392308</v>
      </c>
      <c r="P797" s="4">
        <v>21.194658205769201</v>
      </c>
      <c r="Q797" s="4">
        <v>19.2035611961538</v>
      </c>
      <c r="R797" s="4">
        <v>35.761068358846202</v>
      </c>
      <c r="S797" s="4">
        <v>21.194658205769201</v>
      </c>
      <c r="T797" s="4">
        <v>18.876082684230798</v>
      </c>
      <c r="U797" s="4">
        <v>33.442492837307697</v>
      </c>
      <c r="V797" s="4">
        <v>26.1592877607692</v>
      </c>
      <c r="W797" s="4">
        <v>21.194658205769201</v>
      </c>
      <c r="X797" s="4">
        <v>26.1592877607692</v>
      </c>
      <c r="Y797" s="4">
        <v>26.1592877607692</v>
      </c>
      <c r="Z797" s="4">
        <v>33.442492837307697</v>
      </c>
      <c r="AA797" s="4">
        <v>28.477863282307698</v>
      </c>
      <c r="AB797" s="4">
        <v>14.238931641153799</v>
      </c>
      <c r="AC797" s="4">
        <v>52.9735325453846</v>
      </c>
      <c r="AD797" s="4">
        <v>18.876082684230798</v>
      </c>
      <c r="AE797" s="4">
        <v>26.1592877607692</v>
      </c>
      <c r="AF797" s="4">
        <v>16.5575071626923</v>
      </c>
      <c r="AG797" s="4">
        <v>18.876082684230798</v>
      </c>
      <c r="AH797" s="4">
        <v>24.168190751153801</v>
      </c>
      <c r="AI797" s="4">
        <v>9.6017805980769193</v>
      </c>
      <c r="AJ797" s="4">
        <v>23.8407122392308</v>
      </c>
      <c r="AK797" s="4">
        <v>61.920356119615398</v>
      </c>
      <c r="AL797" s="4">
        <v>47.681424478461501</v>
      </c>
      <c r="AM797" s="4">
        <v>35.433589846923098</v>
      </c>
      <c r="AN797" s="4">
        <v>52.646054033461503</v>
      </c>
      <c r="AO797" s="4">
        <v>47.681424478461501</v>
      </c>
      <c r="AP797" s="4">
        <v>50.327478511923097</v>
      </c>
      <c r="AQ797" s="4">
        <v>13.9114531292308</v>
      </c>
      <c r="AR797" s="4">
        <v>42.716794923461499</v>
      </c>
      <c r="AS797" s="4">
        <v>14.238931641153799</v>
      </c>
      <c r="AT797" s="4">
        <v>62.5753131434615</v>
      </c>
      <c r="AU797" s="4">
        <v>33.1150143253846</v>
      </c>
      <c r="AV797" s="4">
        <v>48.008902990384598</v>
      </c>
      <c r="AW797" s="4">
        <v>28.150384770384601</v>
      </c>
      <c r="AX797" s="4">
        <v>35.761068358846202</v>
      </c>
      <c r="AY797" s="4">
        <v>33.769971349230801</v>
      </c>
      <c r="AZ797" s="4">
        <v>40.070740890000003</v>
      </c>
      <c r="BA797" s="4">
        <v>61.920356119615398</v>
      </c>
      <c r="BB797" s="38">
        <v>36</v>
      </c>
    </row>
    <row r="798" spans="1:54" x14ac:dyDescent="0.3">
      <c r="A798" s="31" t="s">
        <v>157</v>
      </c>
      <c r="B798" s="5" t="s">
        <v>168</v>
      </c>
      <c r="C798" s="5" t="s">
        <v>4</v>
      </c>
      <c r="D798" s="9">
        <v>74.939816865736702</v>
      </c>
      <c r="E798" s="8">
        <v>77.271078313555094</v>
      </c>
      <c r="F798" s="8">
        <v>23.889492489038499</v>
      </c>
      <c r="G798" s="3">
        <v>4.4420300438461497</v>
      </c>
      <c r="H798" s="4">
        <v>2.2210150219230802</v>
      </c>
      <c r="I798" s="4">
        <v>4.4420300438461497</v>
      </c>
      <c r="J798" s="4">
        <v>0</v>
      </c>
      <c r="K798" s="4">
        <v>6.6630450657692304</v>
      </c>
      <c r="L798" s="4">
        <v>19.447462445192301</v>
      </c>
      <c r="M798" s="4">
        <v>11.105075109615401</v>
      </c>
      <c r="N798" s="4">
        <v>4.4420300438461497</v>
      </c>
      <c r="O798" s="4">
        <v>6.6630450657692304</v>
      </c>
      <c r="P798" s="4">
        <v>4.4420300438461497</v>
      </c>
      <c r="Q798" s="4">
        <v>2.2210150219230802</v>
      </c>
      <c r="R798" s="4">
        <v>8.8840600876923101</v>
      </c>
      <c r="S798" s="4">
        <v>12.7844173794231</v>
      </c>
      <c r="T798" s="4">
        <v>15.0054324013462</v>
      </c>
      <c r="U798" s="4">
        <v>19.447462445192301</v>
      </c>
      <c r="V798" s="4">
        <v>2.2210150219230802</v>
      </c>
      <c r="W798" s="4">
        <v>17.2264474232692</v>
      </c>
      <c r="X798" s="4">
        <v>8.8840600876923101</v>
      </c>
      <c r="Y798" s="4">
        <v>2.2210150219230802</v>
      </c>
      <c r="Z798" s="4">
        <v>6.6630450657692304</v>
      </c>
      <c r="AA798" s="4">
        <v>4.4420300438461497</v>
      </c>
      <c r="AB798" s="4">
        <v>12.7844173794231</v>
      </c>
      <c r="AC798" s="4">
        <v>6.6630450657692304</v>
      </c>
      <c r="AD798" s="4">
        <v>2.2210150219230802</v>
      </c>
      <c r="AE798" s="4">
        <v>4.4420300438461497</v>
      </c>
      <c r="AF798" s="4">
        <v>0</v>
      </c>
      <c r="AG798" s="4">
        <v>11.105075109615401</v>
      </c>
      <c r="AH798" s="4">
        <v>4.4420300438461497</v>
      </c>
      <c r="AI798" s="4">
        <v>2.2210150219230802</v>
      </c>
      <c r="AJ798" s="4">
        <v>21.668477467115402</v>
      </c>
      <c r="AK798" s="4">
        <v>28.331522532884598</v>
      </c>
      <c r="AL798" s="4">
        <v>19.9891351973077</v>
      </c>
      <c r="AM798" s="4">
        <v>21.668477467115402</v>
      </c>
      <c r="AN798" s="4">
        <v>26.110507510961501</v>
      </c>
      <c r="AO798" s="4">
        <v>28.331522532884598</v>
      </c>
      <c r="AP798" s="4">
        <v>28.331522532884598</v>
      </c>
      <c r="AQ798" s="4">
        <v>4.4420300438461497</v>
      </c>
      <c r="AR798" s="4">
        <v>17.768120175384599</v>
      </c>
      <c r="AS798" s="4">
        <v>19.447462445192301</v>
      </c>
      <c r="AT798" s="4">
        <v>26.110507510961501</v>
      </c>
      <c r="AU798" s="4">
        <v>17.2264474232692</v>
      </c>
      <c r="AV798" s="4">
        <v>21.668477467115402</v>
      </c>
      <c r="AW798" s="4">
        <v>28.331522532884598</v>
      </c>
      <c r="AX798" s="4">
        <v>15.0054324013462</v>
      </c>
      <c r="AY798" s="4">
        <v>12.7844173794231</v>
      </c>
      <c r="AZ798" s="4">
        <v>28.331522532884598</v>
      </c>
      <c r="BA798" s="4">
        <v>13.3260901315385</v>
      </c>
      <c r="BB798" s="38">
        <v>30</v>
      </c>
    </row>
    <row r="799" spans="1:54" x14ac:dyDescent="0.3">
      <c r="A799" s="31" t="s">
        <v>157</v>
      </c>
      <c r="B799" s="5" t="s">
        <v>168</v>
      </c>
      <c r="C799" s="5" t="s">
        <v>5</v>
      </c>
      <c r="D799" s="9">
        <v>91.984973391835794</v>
      </c>
      <c r="E799" s="8">
        <v>58.203840355291803</v>
      </c>
      <c r="F799" s="8">
        <v>7.5364135576666698</v>
      </c>
      <c r="G799" s="3">
        <v>5.3620463301666703</v>
      </c>
      <c r="H799" s="4">
        <v>6.3753582053333302</v>
      </c>
      <c r="I799" s="4">
        <v>7.5364135576666698</v>
      </c>
      <c r="J799" s="4">
        <v>2.1743672274999999</v>
      </c>
      <c r="K799" s="4">
        <v>6.3753582053333302</v>
      </c>
      <c r="L799" s="4">
        <v>0</v>
      </c>
      <c r="M799" s="4">
        <v>6.3753582053333302</v>
      </c>
      <c r="N799" s="4">
        <v>3.18767910266667</v>
      </c>
      <c r="O799" s="4">
        <v>2.1743672274999999</v>
      </c>
      <c r="P799" s="4">
        <v>7.5364135576666698</v>
      </c>
      <c r="Q799" s="4">
        <v>3.18767910266667</v>
      </c>
      <c r="R799" s="4">
        <v>2.1743672274999999</v>
      </c>
      <c r="S799" s="4">
        <v>0</v>
      </c>
      <c r="T799" s="4">
        <v>6.3753582053333302</v>
      </c>
      <c r="U799" s="4">
        <v>3.18767910266667</v>
      </c>
      <c r="V799" s="4">
        <v>8.5497254328333305</v>
      </c>
      <c r="W799" s="4">
        <v>2.1743672274999999</v>
      </c>
      <c r="X799" s="4">
        <v>3.18767910266667</v>
      </c>
      <c r="Y799" s="4">
        <v>5.3620463301666703</v>
      </c>
      <c r="Z799" s="4">
        <v>3.18767910266667</v>
      </c>
      <c r="AA799" s="4">
        <v>8.5497254328333305</v>
      </c>
      <c r="AB799" s="4">
        <v>3.18767910266667</v>
      </c>
      <c r="AC799" s="4">
        <v>10.7240926603333</v>
      </c>
      <c r="AD799" s="4">
        <v>3.18767910266667</v>
      </c>
      <c r="AE799" s="4">
        <v>6.3753582053333302</v>
      </c>
      <c r="AF799" s="4">
        <v>5.3620463301666703</v>
      </c>
      <c r="AG799" s="4">
        <v>5.3620463301666703</v>
      </c>
      <c r="AH799" s="4">
        <v>4.3487344549999998</v>
      </c>
      <c r="AI799" s="4">
        <v>8.5497254328333305</v>
      </c>
      <c r="AJ799" s="4">
        <v>12.898459887833299</v>
      </c>
      <c r="AK799" s="4">
        <v>13.911771763000001</v>
      </c>
      <c r="AL799" s="4">
        <v>9.7107807851666692</v>
      </c>
      <c r="AM799" s="4">
        <v>9.7107807851666692</v>
      </c>
      <c r="AN799" s="4">
        <v>20.2871299683333</v>
      </c>
      <c r="AO799" s="4">
        <v>7.5364135576666698</v>
      </c>
      <c r="AP799" s="4">
        <v>7.5364135576666698</v>
      </c>
      <c r="AQ799" s="4">
        <v>5.3620463301666703</v>
      </c>
      <c r="AR799" s="4">
        <v>21.448185320666699</v>
      </c>
      <c r="AS799" s="4">
        <v>8.5497254328333305</v>
      </c>
      <c r="AT799" s="4">
        <v>17.2471943428333</v>
      </c>
      <c r="AU799" s="4">
        <v>5.3620463301666703</v>
      </c>
      <c r="AV799" s="4">
        <v>19.2738180931667</v>
      </c>
      <c r="AW799" s="4">
        <v>13.911771763000001</v>
      </c>
      <c r="AX799" s="4">
        <v>6.5231016825000001</v>
      </c>
      <c r="AY799" s="4">
        <v>18.260506218</v>
      </c>
      <c r="AZ799" s="4">
        <v>8.6974689099999996</v>
      </c>
      <c r="BA799" s="4">
        <v>15.0728271153333</v>
      </c>
      <c r="BB799" s="38">
        <v>39</v>
      </c>
    </row>
    <row r="800" spans="1:54" x14ac:dyDescent="0.3">
      <c r="A800" s="31" t="s">
        <v>157</v>
      </c>
      <c r="B800" s="5" t="s">
        <v>168</v>
      </c>
      <c r="C800" s="5" t="s">
        <v>6</v>
      </c>
      <c r="D800" s="9">
        <v>108.608910282588</v>
      </c>
      <c r="E800" s="8">
        <v>46.6521790891411</v>
      </c>
      <c r="F800" s="8">
        <v>3.6617807149999999</v>
      </c>
      <c r="G800" s="3">
        <v>3.6617807149999999</v>
      </c>
      <c r="H800" s="4">
        <v>15.845548212500001</v>
      </c>
      <c r="I800" s="4">
        <v>15.845548212500001</v>
      </c>
      <c r="J800" s="4">
        <v>3.6617807149999999</v>
      </c>
      <c r="K800" s="4">
        <v>15.845548212500001</v>
      </c>
      <c r="L800" s="4">
        <v>3.6617807149999999</v>
      </c>
      <c r="M800" s="4">
        <v>0</v>
      </c>
      <c r="N800" s="4">
        <v>3.6617807149999999</v>
      </c>
      <c r="O800" s="4">
        <v>3.6617807149999999</v>
      </c>
      <c r="P800" s="4">
        <v>3.6617807149999999</v>
      </c>
      <c r="Q800" s="4">
        <v>3.6617807149999999</v>
      </c>
      <c r="R800" s="4">
        <v>0</v>
      </c>
      <c r="S800" s="4">
        <v>3.6617807149999999</v>
      </c>
      <c r="T800" s="4">
        <v>3.6617807149999999</v>
      </c>
      <c r="U800" s="4">
        <v>3.6617807149999999</v>
      </c>
      <c r="V800" s="4">
        <v>3.6617807149999999</v>
      </c>
      <c r="W800" s="4">
        <v>15.845548212500001</v>
      </c>
      <c r="X800" s="4">
        <v>3.6617807149999999</v>
      </c>
      <c r="Y800" s="4">
        <v>3.6617807149999999</v>
      </c>
      <c r="Z800" s="4">
        <v>0</v>
      </c>
      <c r="AA800" s="4">
        <v>3.6617807149999999</v>
      </c>
      <c r="AB800" s="4">
        <v>0</v>
      </c>
      <c r="AC800" s="4">
        <v>12.1837674975</v>
      </c>
      <c r="AD800" s="4">
        <v>3.6617807149999999</v>
      </c>
      <c r="AE800" s="4">
        <v>0</v>
      </c>
      <c r="AF800" s="4">
        <v>3.6617807149999999</v>
      </c>
      <c r="AG800" s="4">
        <v>0</v>
      </c>
      <c r="AH800" s="4">
        <v>0</v>
      </c>
      <c r="AI800" s="4">
        <v>0</v>
      </c>
      <c r="AJ800" s="4">
        <v>12.1837674975</v>
      </c>
      <c r="AK800" s="4">
        <v>28.029315709999999</v>
      </c>
      <c r="AL800" s="4">
        <v>0</v>
      </c>
      <c r="AM800" s="4">
        <v>12.1837674975</v>
      </c>
      <c r="AN800" s="4">
        <v>7.3235614299999998</v>
      </c>
      <c r="AO800" s="4">
        <v>0</v>
      </c>
      <c r="AP800" s="4">
        <v>0</v>
      </c>
      <c r="AQ800" s="4">
        <v>12.1837674975</v>
      </c>
      <c r="AR800" s="4">
        <v>24.367534995</v>
      </c>
      <c r="AS800" s="4">
        <v>0</v>
      </c>
      <c r="AT800" s="4">
        <v>19.507328927500001</v>
      </c>
      <c r="AU800" s="4">
        <v>0</v>
      </c>
      <c r="AV800" s="4">
        <v>3.6617807149999999</v>
      </c>
      <c r="AW800" s="4">
        <v>0</v>
      </c>
      <c r="AX800" s="4">
        <v>0</v>
      </c>
      <c r="AY800" s="4">
        <v>3.6617807149999999</v>
      </c>
      <c r="AZ800" s="4">
        <v>3.6617807149999999</v>
      </c>
      <c r="BA800" s="4">
        <v>0</v>
      </c>
      <c r="BB800" s="38">
        <v>18</v>
      </c>
    </row>
    <row r="801" spans="1:54" x14ac:dyDescent="0.3">
      <c r="A801" s="31" t="s">
        <v>157</v>
      </c>
      <c r="B801" s="5" t="s">
        <v>168</v>
      </c>
      <c r="C801" s="5" t="s">
        <v>7</v>
      </c>
      <c r="D801" s="9">
        <v>99.459344545166701</v>
      </c>
      <c r="E801" s="8">
        <v>65.737207348656199</v>
      </c>
      <c r="F801" s="8">
        <v>12.573909346666699</v>
      </c>
      <c r="G801" s="3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6.2869546733333301</v>
      </c>
      <c r="AI801" s="4">
        <v>20.7594239866667</v>
      </c>
      <c r="AJ801" s="4">
        <v>6.2869546733333301</v>
      </c>
      <c r="AK801" s="4">
        <v>14.472469313333299</v>
      </c>
      <c r="AL801" s="4">
        <v>6.2869546733333301</v>
      </c>
      <c r="AM801" s="4">
        <v>20.7594239866667</v>
      </c>
      <c r="AN801" s="4">
        <v>20.7594239866667</v>
      </c>
      <c r="AO801" s="4">
        <v>20.7594239866667</v>
      </c>
      <c r="AP801" s="4">
        <v>6.2869546733333301</v>
      </c>
      <c r="AQ801" s="4">
        <v>20.7594239866667</v>
      </c>
      <c r="AR801" s="4">
        <v>20.7594239866667</v>
      </c>
      <c r="AS801" s="4">
        <v>6.2869546733333301</v>
      </c>
      <c r="AT801" s="4">
        <v>20.7594239866667</v>
      </c>
      <c r="AU801" s="4">
        <v>6.2869546733333301</v>
      </c>
      <c r="AV801" s="4">
        <v>6.2869546733333301</v>
      </c>
      <c r="AW801" s="4">
        <v>12.573909346666699</v>
      </c>
      <c r="AX801" s="4">
        <v>6.2869546733333301</v>
      </c>
      <c r="AY801" s="4">
        <v>6.2869546733333301</v>
      </c>
      <c r="AZ801" s="4">
        <v>6.2869546733333301</v>
      </c>
      <c r="BA801" s="4">
        <v>6.2869546733333301</v>
      </c>
      <c r="BB801" s="38">
        <v>12</v>
      </c>
    </row>
    <row r="802" spans="1:54" x14ac:dyDescent="0.3">
      <c r="A802" s="31" t="s">
        <v>157</v>
      </c>
      <c r="B802" s="5" t="s">
        <v>8</v>
      </c>
      <c r="C802" s="5" t="s">
        <v>168</v>
      </c>
      <c r="D802" s="9">
        <v>59.732790126934098</v>
      </c>
      <c r="E802" s="8">
        <v>78.193350456127504</v>
      </c>
      <c r="F802" s="8">
        <v>30.0130961946996</v>
      </c>
      <c r="G802" s="3">
        <v>9.1065917221381891</v>
      </c>
      <c r="H802" s="4">
        <v>6.9233825059733398</v>
      </c>
      <c r="I802" s="4">
        <v>16.401277967958499</v>
      </c>
      <c r="J802" s="4">
        <v>5.6915645948142597</v>
      </c>
      <c r="K802" s="4">
        <v>10.338409633297299</v>
      </c>
      <c r="L802" s="4">
        <v>14.7975763676139</v>
      </c>
      <c r="M802" s="4">
        <v>12.680167176764799</v>
      </c>
      <c r="N802" s="4">
        <v>12.102923525330599</v>
      </c>
      <c r="O802" s="4">
        <v>17.1977208960712</v>
      </c>
      <c r="P802" s="4">
        <v>17.917140283299499</v>
      </c>
      <c r="Q802" s="4">
        <v>8.0791317740602899</v>
      </c>
      <c r="R802" s="4">
        <v>15.1156269426672</v>
      </c>
      <c r="S802" s="4">
        <v>11.306254816640999</v>
      </c>
      <c r="T802" s="4">
        <v>10.542186669675599</v>
      </c>
      <c r="U802" s="4">
        <v>17.709312712722099</v>
      </c>
      <c r="V802" s="4">
        <v>13.5778842445122</v>
      </c>
      <c r="W802" s="4">
        <v>13.3256336947747</v>
      </c>
      <c r="X802" s="4">
        <v>11.445685388025</v>
      </c>
      <c r="Y802" s="4">
        <v>11.7418555802643</v>
      </c>
      <c r="Z802" s="4">
        <v>12.497190933988399</v>
      </c>
      <c r="AA802" s="4">
        <v>18.2370808516295</v>
      </c>
      <c r="AB802" s="4">
        <v>5.7301246365430796</v>
      </c>
      <c r="AC802" s="4">
        <v>19.347020483938</v>
      </c>
      <c r="AD802" s="4">
        <v>7.1187809178719501</v>
      </c>
      <c r="AE802" s="4">
        <v>10.6246663539061</v>
      </c>
      <c r="AF802" s="4">
        <v>12.710733251464699</v>
      </c>
      <c r="AG802" s="4">
        <v>16.272408698610899</v>
      </c>
      <c r="AH802" s="4">
        <v>11.8270276667562</v>
      </c>
      <c r="AI802" s="4">
        <v>6.2919274710024098</v>
      </c>
      <c r="AJ802" s="4">
        <v>17.905365343073001</v>
      </c>
      <c r="AK802" s="4">
        <v>35.296598956061203</v>
      </c>
      <c r="AL802" s="4">
        <v>29.353340637569399</v>
      </c>
      <c r="AM802" s="4">
        <v>27.186230153616499</v>
      </c>
      <c r="AN802" s="4">
        <v>29.560542514375101</v>
      </c>
      <c r="AO802" s="4">
        <v>27.4904459608439</v>
      </c>
      <c r="AP802" s="4">
        <v>27.6153620883846</v>
      </c>
      <c r="AQ802" s="4">
        <v>11.141594648051401</v>
      </c>
      <c r="AR802" s="4">
        <v>28.921938598677599</v>
      </c>
      <c r="AS802" s="4">
        <v>15.4417106957714</v>
      </c>
      <c r="AT802" s="4">
        <v>28.9512745537704</v>
      </c>
      <c r="AU802" s="4">
        <v>17.5920935696351</v>
      </c>
      <c r="AV802" s="4">
        <v>23.916870506217201</v>
      </c>
      <c r="AW802" s="4">
        <v>24.579995559031001</v>
      </c>
      <c r="AX802" s="4">
        <v>19.872475593095398</v>
      </c>
      <c r="AY802" s="4">
        <v>16.006554699851598</v>
      </c>
      <c r="AZ802" s="4">
        <v>31.065988021427302</v>
      </c>
      <c r="BA802" s="4">
        <v>31.560949620381301</v>
      </c>
      <c r="BB802" s="38">
        <v>199</v>
      </c>
    </row>
    <row r="803" spans="1:54" x14ac:dyDescent="0.3">
      <c r="A803" s="31" t="s">
        <v>157</v>
      </c>
      <c r="B803" s="5" t="s">
        <v>8</v>
      </c>
      <c r="C803" s="5" t="s">
        <v>1</v>
      </c>
      <c r="D803" s="9">
        <v>-2.2360465116279098</v>
      </c>
      <c r="E803" s="8">
        <v>59.406491847253598</v>
      </c>
      <c r="F803" s="8">
        <v>70.588235294117695</v>
      </c>
      <c r="G803" s="3">
        <v>14.117647058823501</v>
      </c>
      <c r="H803" s="4">
        <v>5.8823529411764701</v>
      </c>
      <c r="I803" s="4">
        <v>28.235294117647101</v>
      </c>
      <c r="J803" s="4">
        <v>7.0588235294117601</v>
      </c>
      <c r="K803" s="4">
        <v>12.9411764705882</v>
      </c>
      <c r="L803" s="4">
        <v>25.882352941176499</v>
      </c>
      <c r="M803" s="4">
        <v>16.470588235294102</v>
      </c>
      <c r="N803" s="4">
        <v>29.411764705882401</v>
      </c>
      <c r="O803" s="4">
        <v>31.764705882352899</v>
      </c>
      <c r="P803" s="4">
        <v>30.588235294117599</v>
      </c>
      <c r="Q803" s="4">
        <v>11.764705882352899</v>
      </c>
      <c r="R803" s="4">
        <v>29.411764705882401</v>
      </c>
      <c r="S803" s="4">
        <v>25.882352941176499</v>
      </c>
      <c r="T803" s="4">
        <v>15.294117647058799</v>
      </c>
      <c r="U803" s="4">
        <v>37.647058823529399</v>
      </c>
      <c r="V803" s="4">
        <v>28.235294117647101</v>
      </c>
      <c r="W803" s="4">
        <v>23.529411764705898</v>
      </c>
      <c r="X803" s="4">
        <v>16.470588235294102</v>
      </c>
      <c r="Y803" s="4">
        <v>21.176470588235301</v>
      </c>
      <c r="Z803" s="4">
        <v>43.529411764705898</v>
      </c>
      <c r="AA803" s="4">
        <v>35.294117647058798</v>
      </c>
      <c r="AB803" s="4">
        <v>9.4117647058823497</v>
      </c>
      <c r="AC803" s="4">
        <v>40</v>
      </c>
      <c r="AD803" s="4">
        <v>15.294117647058799</v>
      </c>
      <c r="AE803" s="4">
        <v>17.647058823529399</v>
      </c>
      <c r="AF803" s="4">
        <v>28.235294117647101</v>
      </c>
      <c r="AG803" s="4">
        <v>29.411764705882401</v>
      </c>
      <c r="AH803" s="4">
        <v>31.764705882352899</v>
      </c>
      <c r="AI803" s="4">
        <v>14.117647058823501</v>
      </c>
      <c r="AJ803" s="4">
        <v>36.470588235294102</v>
      </c>
      <c r="AK803" s="4">
        <v>63.529411764705898</v>
      </c>
      <c r="AL803" s="4">
        <v>36.470588235294102</v>
      </c>
      <c r="AM803" s="4">
        <v>37.647058823529399</v>
      </c>
      <c r="AN803" s="4">
        <v>47.058823529411796</v>
      </c>
      <c r="AO803" s="4">
        <v>50.588235294117602</v>
      </c>
      <c r="AP803" s="4">
        <v>63.529411764705898</v>
      </c>
      <c r="AQ803" s="4">
        <v>10.588235294117601</v>
      </c>
      <c r="AR803" s="4">
        <v>49.411764705882398</v>
      </c>
      <c r="AS803" s="4">
        <v>15.294117647058799</v>
      </c>
      <c r="AT803" s="4">
        <v>24.705882352941199</v>
      </c>
      <c r="AU803" s="4">
        <v>30.588235294117599</v>
      </c>
      <c r="AV803" s="4">
        <v>48.235294117647101</v>
      </c>
      <c r="AW803" s="4">
        <v>35.294117647058798</v>
      </c>
      <c r="AX803" s="4">
        <v>43.529411764705898</v>
      </c>
      <c r="AY803" s="4">
        <v>27.0588235294118</v>
      </c>
      <c r="AZ803" s="4">
        <v>37.647058823529399</v>
      </c>
      <c r="BA803" s="4">
        <v>64.705882352941202</v>
      </c>
      <c r="BB803" s="38">
        <v>86</v>
      </c>
    </row>
    <row r="804" spans="1:54" x14ac:dyDescent="0.3">
      <c r="A804" s="31" t="s">
        <v>157</v>
      </c>
      <c r="B804" s="5" t="s">
        <v>8</v>
      </c>
      <c r="C804" s="5" t="s">
        <v>2</v>
      </c>
      <c r="D804" s="9">
        <v>-1.6</v>
      </c>
      <c r="E804" s="8">
        <v>52.613163752049701</v>
      </c>
      <c r="F804" s="8">
        <v>41.6666666666667</v>
      </c>
      <c r="G804" s="3">
        <v>8.3333333333333304</v>
      </c>
      <c r="H804" s="4">
        <v>16.6666666666667</v>
      </c>
      <c r="I804" s="4">
        <v>33.3333333333333</v>
      </c>
      <c r="J804" s="4">
        <v>8.3333333333333304</v>
      </c>
      <c r="K804" s="4">
        <v>16.6666666666667</v>
      </c>
      <c r="L804" s="4">
        <v>25</v>
      </c>
      <c r="M804" s="4">
        <v>16.6666666666667</v>
      </c>
      <c r="N804" s="4">
        <v>25</v>
      </c>
      <c r="O804" s="4">
        <v>41.6666666666667</v>
      </c>
      <c r="P804" s="4">
        <v>41.6666666666667</v>
      </c>
      <c r="Q804" s="4">
        <v>16.6666666666667</v>
      </c>
      <c r="R804" s="4">
        <v>16.6666666666667</v>
      </c>
      <c r="S804" s="4">
        <v>16.6666666666667</v>
      </c>
      <c r="T804" s="4">
        <v>16.6666666666667</v>
      </c>
      <c r="U804" s="4">
        <v>33.3333333333333</v>
      </c>
      <c r="V804" s="4">
        <v>25</v>
      </c>
      <c r="W804" s="4">
        <v>16.6666666666667</v>
      </c>
      <c r="X804" s="4">
        <v>8.3333333333333304</v>
      </c>
      <c r="Y804" s="4">
        <v>16.6666666666667</v>
      </c>
      <c r="Z804" s="4">
        <v>8.3333333333333304</v>
      </c>
      <c r="AA804" s="4">
        <v>41.6666666666667</v>
      </c>
      <c r="AB804" s="4">
        <v>8.3333333333333304</v>
      </c>
      <c r="AC804" s="4">
        <v>33.3333333333333</v>
      </c>
      <c r="AD804" s="4">
        <v>0</v>
      </c>
      <c r="AE804" s="4">
        <v>16.6666666666667</v>
      </c>
      <c r="AF804" s="4">
        <v>33.3333333333333</v>
      </c>
      <c r="AG804" s="4">
        <v>33.3333333333333</v>
      </c>
      <c r="AH804" s="4">
        <v>16.6666666666667</v>
      </c>
      <c r="AI804" s="4">
        <v>8.3333333333333304</v>
      </c>
      <c r="AJ804" s="4">
        <v>25</v>
      </c>
      <c r="AK804" s="4">
        <v>66.6666666666667</v>
      </c>
      <c r="AL804" s="4">
        <v>50</v>
      </c>
      <c r="AM804" s="4">
        <v>58.3333333333333</v>
      </c>
      <c r="AN804" s="4">
        <v>50</v>
      </c>
      <c r="AO804" s="4">
        <v>41.6666666666667</v>
      </c>
      <c r="AP804" s="4">
        <v>41.6666666666667</v>
      </c>
      <c r="AQ804" s="4">
        <v>16.6666666666667</v>
      </c>
      <c r="AR804" s="4">
        <v>41.6666666666667</v>
      </c>
      <c r="AS804" s="4">
        <v>41.6666666666667</v>
      </c>
      <c r="AT804" s="4">
        <v>41.6666666666667</v>
      </c>
      <c r="AU804" s="4">
        <v>25</v>
      </c>
      <c r="AV804" s="4">
        <v>33.3333333333333</v>
      </c>
      <c r="AW804" s="4">
        <v>33.3333333333333</v>
      </c>
      <c r="AX804" s="4">
        <v>33.3333333333333</v>
      </c>
      <c r="AY804" s="4">
        <v>25</v>
      </c>
      <c r="AZ804" s="4">
        <v>50</v>
      </c>
      <c r="BA804" s="4">
        <v>41.6666666666667</v>
      </c>
      <c r="BB804" s="38">
        <v>13</v>
      </c>
    </row>
    <row r="805" spans="1:54" x14ac:dyDescent="0.3">
      <c r="A805" s="31" t="s">
        <v>157</v>
      </c>
      <c r="B805" s="5" t="s">
        <v>8</v>
      </c>
      <c r="C805" s="5" t="s">
        <v>3</v>
      </c>
      <c r="D805" s="9">
        <v>24.181481481481502</v>
      </c>
      <c r="E805" s="8">
        <v>80.753385435282297</v>
      </c>
      <c r="F805" s="8">
        <v>50</v>
      </c>
      <c r="G805" s="3">
        <v>19.230769230769202</v>
      </c>
      <c r="H805" s="4">
        <v>11.538461538461499</v>
      </c>
      <c r="I805" s="4">
        <v>26.923076923076898</v>
      </c>
      <c r="J805" s="4">
        <v>11.538461538461499</v>
      </c>
      <c r="K805" s="4">
        <v>19.230769230769202</v>
      </c>
      <c r="L805" s="4">
        <v>26.923076923076898</v>
      </c>
      <c r="M805" s="4">
        <v>26.923076923076898</v>
      </c>
      <c r="N805" s="4">
        <v>19.230769230769202</v>
      </c>
      <c r="O805" s="4">
        <v>23.076923076923102</v>
      </c>
      <c r="P805" s="4">
        <v>26.923076923076898</v>
      </c>
      <c r="Q805" s="4">
        <v>15.384615384615399</v>
      </c>
      <c r="R805" s="4">
        <v>34.615384615384599</v>
      </c>
      <c r="S805" s="4">
        <v>26.923076923076898</v>
      </c>
      <c r="T805" s="4">
        <v>23.076923076923102</v>
      </c>
      <c r="U805" s="4">
        <v>30.769230769230798</v>
      </c>
      <c r="V805" s="4">
        <v>26.923076923076898</v>
      </c>
      <c r="W805" s="4">
        <v>26.923076923076898</v>
      </c>
      <c r="X805" s="4">
        <v>26.923076923076898</v>
      </c>
      <c r="Y805" s="4">
        <v>26.923076923076898</v>
      </c>
      <c r="Z805" s="4">
        <v>30.769230769230798</v>
      </c>
      <c r="AA805" s="4">
        <v>30.769230769230798</v>
      </c>
      <c r="AB805" s="4">
        <v>15.384615384615399</v>
      </c>
      <c r="AC805" s="4">
        <v>38.461538461538503</v>
      </c>
      <c r="AD805" s="4">
        <v>23.076923076923102</v>
      </c>
      <c r="AE805" s="4">
        <v>26.923076923076898</v>
      </c>
      <c r="AF805" s="4">
        <v>19.230769230769202</v>
      </c>
      <c r="AG805" s="4">
        <v>23.076923076923102</v>
      </c>
      <c r="AH805" s="4">
        <v>15.384615384615399</v>
      </c>
      <c r="AI805" s="4">
        <v>7.6923076923076898</v>
      </c>
      <c r="AJ805" s="4">
        <v>23.076923076923102</v>
      </c>
      <c r="AK805" s="4">
        <v>61.538461538461497</v>
      </c>
      <c r="AL805" s="4">
        <v>46.153846153846203</v>
      </c>
      <c r="AM805" s="4">
        <v>42.307692307692299</v>
      </c>
      <c r="AN805" s="4">
        <v>46.153846153846203</v>
      </c>
      <c r="AO805" s="4">
        <v>46.153846153846203</v>
      </c>
      <c r="AP805" s="4">
        <v>42.307692307692299</v>
      </c>
      <c r="AQ805" s="4">
        <v>23.076923076923102</v>
      </c>
      <c r="AR805" s="4">
        <v>46.153846153846203</v>
      </c>
      <c r="AS805" s="4">
        <v>15.384615384615399</v>
      </c>
      <c r="AT805" s="4">
        <v>46.153846153846203</v>
      </c>
      <c r="AU805" s="4">
        <v>38.461538461538503</v>
      </c>
      <c r="AV805" s="4">
        <v>38.461538461538503</v>
      </c>
      <c r="AW805" s="4">
        <v>38.461538461538503</v>
      </c>
      <c r="AX805" s="4">
        <v>34.615384615384599</v>
      </c>
      <c r="AY805" s="4">
        <v>23.076923076923102</v>
      </c>
      <c r="AZ805" s="4">
        <v>50</v>
      </c>
      <c r="BA805" s="4">
        <v>61.538461538461497</v>
      </c>
      <c r="BB805" s="38">
        <v>27</v>
      </c>
    </row>
    <row r="806" spans="1:54" x14ac:dyDescent="0.3">
      <c r="A806" s="31" t="s">
        <v>157</v>
      </c>
      <c r="B806" s="5" t="s">
        <v>8</v>
      </c>
      <c r="C806" s="5" t="s">
        <v>4</v>
      </c>
      <c r="D806" s="9">
        <v>74.438461538461496</v>
      </c>
      <c r="E806" s="8">
        <v>63.402410534130802</v>
      </c>
      <c r="F806" s="8">
        <v>23.076923076923102</v>
      </c>
      <c r="G806" s="3">
        <v>7.6923076923076898</v>
      </c>
      <c r="H806" s="4">
        <v>3.8461538461538498</v>
      </c>
      <c r="I806" s="4">
        <v>7.6923076923076898</v>
      </c>
      <c r="J806" s="4">
        <v>0</v>
      </c>
      <c r="K806" s="4">
        <v>11.538461538461499</v>
      </c>
      <c r="L806" s="4">
        <v>15.384615384615399</v>
      </c>
      <c r="M806" s="4">
        <v>19.230769230769202</v>
      </c>
      <c r="N806" s="4">
        <v>7.6923076923076898</v>
      </c>
      <c r="O806" s="4">
        <v>11.538461538461499</v>
      </c>
      <c r="P806" s="4">
        <v>7.6923076923076898</v>
      </c>
      <c r="Q806" s="4">
        <v>3.8461538461538498</v>
      </c>
      <c r="R806" s="4">
        <v>15.384615384615399</v>
      </c>
      <c r="S806" s="4">
        <v>3.8461538461538498</v>
      </c>
      <c r="T806" s="4">
        <v>7.6923076923076898</v>
      </c>
      <c r="U806" s="4">
        <v>15.384615384615399</v>
      </c>
      <c r="V806" s="4">
        <v>3.8461538461538498</v>
      </c>
      <c r="W806" s="4">
        <v>11.538461538461499</v>
      </c>
      <c r="X806" s="4">
        <v>15.384615384615399</v>
      </c>
      <c r="Y806" s="4">
        <v>3.8461538461538498</v>
      </c>
      <c r="Z806" s="4">
        <v>11.538461538461499</v>
      </c>
      <c r="AA806" s="4">
        <v>7.6923076923076898</v>
      </c>
      <c r="AB806" s="4">
        <v>3.8461538461538498</v>
      </c>
      <c r="AC806" s="4">
        <v>11.538461538461499</v>
      </c>
      <c r="AD806" s="4">
        <v>3.8461538461538498</v>
      </c>
      <c r="AE806" s="4">
        <v>7.6923076923076898</v>
      </c>
      <c r="AF806" s="4">
        <v>0</v>
      </c>
      <c r="AG806" s="4">
        <v>19.230769230769202</v>
      </c>
      <c r="AH806" s="4">
        <v>7.6923076923076898</v>
      </c>
      <c r="AI806" s="4">
        <v>3.8461538461538498</v>
      </c>
      <c r="AJ806" s="4">
        <v>19.230769230769202</v>
      </c>
      <c r="AK806" s="4">
        <v>30.769230769230798</v>
      </c>
      <c r="AL806" s="4">
        <v>34.615384615384599</v>
      </c>
      <c r="AM806" s="4">
        <v>19.230769230769202</v>
      </c>
      <c r="AN806" s="4">
        <v>26.923076923076898</v>
      </c>
      <c r="AO806" s="4">
        <v>30.769230769230798</v>
      </c>
      <c r="AP806" s="4">
        <v>30.769230769230798</v>
      </c>
      <c r="AQ806" s="4">
        <v>7.6923076923076898</v>
      </c>
      <c r="AR806" s="4">
        <v>30.769230769230798</v>
      </c>
      <c r="AS806" s="4">
        <v>15.384615384615399</v>
      </c>
      <c r="AT806" s="4">
        <v>26.923076923076898</v>
      </c>
      <c r="AU806" s="4">
        <v>11.538461538461499</v>
      </c>
      <c r="AV806" s="4">
        <v>19.230769230769202</v>
      </c>
      <c r="AW806" s="4">
        <v>30.769230769230798</v>
      </c>
      <c r="AX806" s="4">
        <v>7.6923076923076898</v>
      </c>
      <c r="AY806" s="4">
        <v>3.8461538461538498</v>
      </c>
      <c r="AZ806" s="4">
        <v>30.769230769230798</v>
      </c>
      <c r="BA806" s="4">
        <v>23.076923076923102</v>
      </c>
      <c r="BB806" s="38">
        <v>26</v>
      </c>
    </row>
    <row r="807" spans="1:54" x14ac:dyDescent="0.3">
      <c r="A807" s="31" t="s">
        <v>157</v>
      </c>
      <c r="B807" s="5" t="s">
        <v>8</v>
      </c>
      <c r="C807" s="5" t="s">
        <v>5</v>
      </c>
      <c r="D807" s="9">
        <v>99.179166666666703</v>
      </c>
      <c r="E807" s="8">
        <v>63.017354263772397</v>
      </c>
      <c r="F807" s="8">
        <v>8.3333333333333304</v>
      </c>
      <c r="G807" s="3">
        <v>4.1666666666666696</v>
      </c>
      <c r="H807" s="4">
        <v>0</v>
      </c>
      <c r="I807" s="4">
        <v>8.3333333333333304</v>
      </c>
      <c r="J807" s="4">
        <v>4.1666666666666696</v>
      </c>
      <c r="K807" s="4">
        <v>0</v>
      </c>
      <c r="L807" s="4">
        <v>0</v>
      </c>
      <c r="M807" s="4">
        <v>0</v>
      </c>
      <c r="N807" s="4">
        <v>0</v>
      </c>
      <c r="O807" s="4">
        <v>4.1666666666666696</v>
      </c>
      <c r="P807" s="4">
        <v>8.3333333333333304</v>
      </c>
      <c r="Q807" s="4">
        <v>0</v>
      </c>
      <c r="R807" s="4">
        <v>4.1666666666666696</v>
      </c>
      <c r="S807" s="4">
        <v>0</v>
      </c>
      <c r="T807" s="4">
        <v>0</v>
      </c>
      <c r="U807" s="4">
        <v>0</v>
      </c>
      <c r="V807" s="4">
        <v>4.1666666666666696</v>
      </c>
      <c r="W807" s="4">
        <v>4.1666666666666696</v>
      </c>
      <c r="X807" s="4">
        <v>0</v>
      </c>
      <c r="Y807" s="4">
        <v>4.1666666666666696</v>
      </c>
      <c r="Z807" s="4">
        <v>0</v>
      </c>
      <c r="AA807" s="4">
        <v>4.1666666666666696</v>
      </c>
      <c r="AB807" s="4">
        <v>0</v>
      </c>
      <c r="AC807" s="4">
        <v>8.3333333333333304</v>
      </c>
      <c r="AD807" s="4">
        <v>0</v>
      </c>
      <c r="AE807" s="4">
        <v>0</v>
      </c>
      <c r="AF807" s="4">
        <v>4.1666666666666696</v>
      </c>
      <c r="AG807" s="4">
        <v>4.1666666666666696</v>
      </c>
      <c r="AH807" s="4">
        <v>8.3333333333333304</v>
      </c>
      <c r="AI807" s="4">
        <v>4.1666666666666696</v>
      </c>
      <c r="AJ807" s="4">
        <v>12.5</v>
      </c>
      <c r="AK807" s="4">
        <v>8.3333333333333304</v>
      </c>
      <c r="AL807" s="4">
        <v>12.5</v>
      </c>
      <c r="AM807" s="4">
        <v>12.5</v>
      </c>
      <c r="AN807" s="4">
        <v>8.3333333333333304</v>
      </c>
      <c r="AO807" s="4">
        <v>8.3333333333333304</v>
      </c>
      <c r="AP807" s="4">
        <v>8.3333333333333304</v>
      </c>
      <c r="AQ807" s="4">
        <v>4.1666666666666696</v>
      </c>
      <c r="AR807" s="4">
        <v>16.6666666666667</v>
      </c>
      <c r="AS807" s="4">
        <v>4.1666666666666696</v>
      </c>
      <c r="AT807" s="4">
        <v>20.8333333333333</v>
      </c>
      <c r="AU807" s="4">
        <v>4.1666666666666696</v>
      </c>
      <c r="AV807" s="4">
        <v>12.5</v>
      </c>
      <c r="AW807" s="4">
        <v>8.3333333333333304</v>
      </c>
      <c r="AX807" s="4">
        <v>12.5</v>
      </c>
      <c r="AY807" s="4">
        <v>16.6666666666667</v>
      </c>
      <c r="AZ807" s="4">
        <v>16.6666666666667</v>
      </c>
      <c r="BA807" s="4">
        <v>16.6666666666667</v>
      </c>
      <c r="BB807" s="38">
        <v>24</v>
      </c>
    </row>
    <row r="808" spans="1:54" x14ac:dyDescent="0.3">
      <c r="A808" s="31" t="s">
        <v>157</v>
      </c>
      <c r="B808" s="5" t="s">
        <v>8</v>
      </c>
      <c r="C808" s="5" t="s">
        <v>6</v>
      </c>
      <c r="D808" s="9">
        <v>119.478571428571</v>
      </c>
      <c r="E808" s="8">
        <v>48.133503102092199</v>
      </c>
      <c r="F808" s="8">
        <v>7.1428571428571397</v>
      </c>
      <c r="G808" s="3">
        <v>7.1428571428571397</v>
      </c>
      <c r="H808" s="4">
        <v>7.1428571428571397</v>
      </c>
      <c r="I808" s="4">
        <v>7.1428571428571397</v>
      </c>
      <c r="J808" s="4">
        <v>7.1428571428571397</v>
      </c>
      <c r="K808" s="4">
        <v>7.1428571428571397</v>
      </c>
      <c r="L808" s="4">
        <v>7.1428571428571397</v>
      </c>
      <c r="M808" s="4">
        <v>0</v>
      </c>
      <c r="N808" s="4">
        <v>7.1428571428571397</v>
      </c>
      <c r="O808" s="4">
        <v>7.1428571428571397</v>
      </c>
      <c r="P808" s="4">
        <v>7.1428571428571397</v>
      </c>
      <c r="Q808" s="4">
        <v>7.1428571428571397</v>
      </c>
      <c r="R808" s="4">
        <v>0</v>
      </c>
      <c r="S808" s="4">
        <v>7.1428571428571397</v>
      </c>
      <c r="T808" s="4">
        <v>7.1428571428571397</v>
      </c>
      <c r="U808" s="4">
        <v>7.1428571428571397</v>
      </c>
      <c r="V808" s="4">
        <v>7.1428571428571397</v>
      </c>
      <c r="W808" s="4">
        <v>7.1428571428571397</v>
      </c>
      <c r="X808" s="4">
        <v>7.1428571428571397</v>
      </c>
      <c r="Y808" s="4">
        <v>7.1428571428571397</v>
      </c>
      <c r="Z808" s="4">
        <v>0</v>
      </c>
      <c r="AA808" s="4">
        <v>7.1428571428571397</v>
      </c>
      <c r="AB808" s="4">
        <v>0</v>
      </c>
      <c r="AC808" s="4">
        <v>0</v>
      </c>
      <c r="AD808" s="4">
        <v>7.1428571428571397</v>
      </c>
      <c r="AE808" s="4">
        <v>0</v>
      </c>
      <c r="AF808" s="4">
        <v>7.1428571428571397</v>
      </c>
      <c r="AG808" s="4">
        <v>0</v>
      </c>
      <c r="AH808" s="4">
        <v>0</v>
      </c>
      <c r="AI808" s="4">
        <v>0</v>
      </c>
      <c r="AJ808" s="4">
        <v>0</v>
      </c>
      <c r="AK808" s="4">
        <v>7.1428571428571397</v>
      </c>
      <c r="AL808" s="4">
        <v>0</v>
      </c>
      <c r="AM808" s="4">
        <v>0</v>
      </c>
      <c r="AN808" s="4">
        <v>14.285714285714301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14.285714285714301</v>
      </c>
      <c r="AU808" s="4">
        <v>0</v>
      </c>
      <c r="AV808" s="4">
        <v>7.1428571428571397</v>
      </c>
      <c r="AW808" s="4">
        <v>0</v>
      </c>
      <c r="AX808" s="4">
        <v>0</v>
      </c>
      <c r="AY808" s="4">
        <v>7.1428571428571397</v>
      </c>
      <c r="AZ808" s="4">
        <v>7.1428571428571397</v>
      </c>
      <c r="BA808" s="4">
        <v>0</v>
      </c>
      <c r="BB808" s="38">
        <v>14</v>
      </c>
    </row>
    <row r="809" spans="1:54" x14ac:dyDescent="0.3">
      <c r="A809" s="31" t="s">
        <v>157</v>
      </c>
      <c r="B809" s="5" t="s">
        <v>8</v>
      </c>
      <c r="C809" s="5" t="s">
        <v>7</v>
      </c>
      <c r="D809" s="9">
        <v>108.022222222222</v>
      </c>
      <c r="E809" s="8">
        <v>75.300378116211604</v>
      </c>
      <c r="F809" s="8">
        <v>22.2222222222222</v>
      </c>
      <c r="G809" s="3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11.1111111111111</v>
      </c>
      <c r="AI809" s="4">
        <v>11.1111111111111</v>
      </c>
      <c r="AJ809" s="4">
        <v>11.1111111111111</v>
      </c>
      <c r="AK809" s="4">
        <v>0</v>
      </c>
      <c r="AL809" s="4">
        <v>11.1111111111111</v>
      </c>
      <c r="AM809" s="4">
        <v>11.1111111111111</v>
      </c>
      <c r="AN809" s="4">
        <v>11.1111111111111</v>
      </c>
      <c r="AO809" s="4">
        <v>11.1111111111111</v>
      </c>
      <c r="AP809" s="4">
        <v>11.1111111111111</v>
      </c>
      <c r="AQ809" s="4">
        <v>11.1111111111111</v>
      </c>
      <c r="AR809" s="4">
        <v>11.1111111111111</v>
      </c>
      <c r="AS809" s="4">
        <v>11.1111111111111</v>
      </c>
      <c r="AT809" s="4">
        <v>11.1111111111111</v>
      </c>
      <c r="AU809" s="4">
        <v>11.1111111111111</v>
      </c>
      <c r="AV809" s="4">
        <v>11.1111111111111</v>
      </c>
      <c r="AW809" s="4">
        <v>22.2222222222222</v>
      </c>
      <c r="AX809" s="4">
        <v>11.1111111111111</v>
      </c>
      <c r="AY809" s="4">
        <v>11.1111111111111</v>
      </c>
      <c r="AZ809" s="4">
        <v>11.1111111111111</v>
      </c>
      <c r="BA809" s="4">
        <v>11.1111111111111</v>
      </c>
      <c r="BB809" s="38">
        <v>9</v>
      </c>
    </row>
    <row r="810" spans="1:54" x14ac:dyDescent="0.3">
      <c r="A810" s="31" t="s">
        <v>157</v>
      </c>
      <c r="B810" s="5" t="s">
        <v>9</v>
      </c>
      <c r="C810" s="5" t="s">
        <v>168</v>
      </c>
      <c r="D810" s="9">
        <v>55.241204322254603</v>
      </c>
      <c r="E810" s="8">
        <v>72.583864125726905</v>
      </c>
      <c r="F810" s="8">
        <v>26.390549642026802</v>
      </c>
      <c r="G810" s="3">
        <v>5.2451394897029804</v>
      </c>
      <c r="H810" s="4">
        <v>14.2259867720385</v>
      </c>
      <c r="I810" s="4">
        <v>15.530041479665901</v>
      </c>
      <c r="J810" s="4">
        <v>5.8749954629544296</v>
      </c>
      <c r="K810" s="4">
        <v>14.3470765783046</v>
      </c>
      <c r="L810" s="4">
        <v>14.7980848543126</v>
      </c>
      <c r="M810" s="4">
        <v>10.922298101249799</v>
      </c>
      <c r="N810" s="4">
        <v>11.4595032580678</v>
      </c>
      <c r="O810" s="4">
        <v>8.0350910721736195</v>
      </c>
      <c r="P810" s="4">
        <v>9.2828403823962606</v>
      </c>
      <c r="Q810" s="4">
        <v>6.2302675396567304</v>
      </c>
      <c r="R810" s="4">
        <v>13.5065064031169</v>
      </c>
      <c r="S810" s="4">
        <v>8.3415414734155995</v>
      </c>
      <c r="T810" s="4">
        <v>13.5383729078097</v>
      </c>
      <c r="U810" s="4">
        <v>17.8950004581767</v>
      </c>
      <c r="V810" s="4">
        <v>11.3543172230936</v>
      </c>
      <c r="W810" s="4">
        <v>16.9671166790488</v>
      </c>
      <c r="X810" s="4">
        <v>5.7982484178128901</v>
      </c>
      <c r="Y810" s="4">
        <v>6.2302675396567304</v>
      </c>
      <c r="Z810" s="4">
        <v>13.712249683720399</v>
      </c>
      <c r="AA810" s="4">
        <v>14.5279798720992</v>
      </c>
      <c r="AB810" s="4">
        <v>7.55028498068513</v>
      </c>
      <c r="AC810" s="4">
        <v>27.974672787687499</v>
      </c>
      <c r="AD810" s="4">
        <v>7.1227447731770699</v>
      </c>
      <c r="AE810" s="4">
        <v>7.5991066561454499</v>
      </c>
      <c r="AF810" s="4">
        <v>7.4052350989221702</v>
      </c>
      <c r="AG810" s="4">
        <v>13.470070071188299</v>
      </c>
      <c r="AH810" s="4">
        <v>11.479372323544</v>
      </c>
      <c r="AI810" s="4">
        <v>10.745337743021301</v>
      </c>
      <c r="AJ810" s="4">
        <v>22.135509123610301</v>
      </c>
      <c r="AK810" s="4">
        <v>45.431030500787898</v>
      </c>
      <c r="AL810" s="4">
        <v>16.292492691403201</v>
      </c>
      <c r="AM810" s="4">
        <v>20.2787803333153</v>
      </c>
      <c r="AN810" s="4">
        <v>33.958259441858203</v>
      </c>
      <c r="AO810" s="4">
        <v>28.212284373538498</v>
      </c>
      <c r="AP810" s="4">
        <v>28.389244731767</v>
      </c>
      <c r="AQ810" s="4">
        <v>10.8025820138472</v>
      </c>
      <c r="AR810" s="4">
        <v>31.9733457731313</v>
      </c>
      <c r="AS810" s="4">
        <v>11.943257950080699</v>
      </c>
      <c r="AT810" s="4">
        <v>35.113815139707903</v>
      </c>
      <c r="AU810" s="4">
        <v>12.722642719430899</v>
      </c>
      <c r="AV810" s="4">
        <v>24.985340947336802</v>
      </c>
      <c r="AW810" s="4">
        <v>21.836085240252199</v>
      </c>
      <c r="AX810" s="4">
        <v>18.403766625162099</v>
      </c>
      <c r="AY810" s="4">
        <v>18.012124970258402</v>
      </c>
      <c r="AZ810" s="4">
        <v>15.973052413577999</v>
      </c>
      <c r="BA810" s="4">
        <v>21.670593710752499</v>
      </c>
      <c r="BB810" s="38">
        <v>72</v>
      </c>
    </row>
    <row r="811" spans="1:54" x14ac:dyDescent="0.3">
      <c r="A811" s="31" t="s">
        <v>157</v>
      </c>
      <c r="B811" s="5" t="s">
        <v>9</v>
      </c>
      <c r="C811" s="5" t="s">
        <v>1</v>
      </c>
      <c r="D811" s="9">
        <v>-0.64</v>
      </c>
      <c r="E811" s="8">
        <v>52.938006195926903</v>
      </c>
      <c r="F811" s="8">
        <v>65</v>
      </c>
      <c r="G811" s="3">
        <v>5</v>
      </c>
      <c r="H811" s="4">
        <v>20</v>
      </c>
      <c r="I811" s="4">
        <v>15</v>
      </c>
      <c r="J811" s="4">
        <v>5</v>
      </c>
      <c r="K811" s="4">
        <v>15</v>
      </c>
      <c r="L811" s="4">
        <v>20</v>
      </c>
      <c r="M811" s="4">
        <v>15</v>
      </c>
      <c r="N811" s="4">
        <v>10</v>
      </c>
      <c r="O811" s="4">
        <v>30</v>
      </c>
      <c r="P811" s="4">
        <v>35</v>
      </c>
      <c r="Q811" s="4">
        <v>10</v>
      </c>
      <c r="R811" s="4">
        <v>20</v>
      </c>
      <c r="S811" s="4">
        <v>25</v>
      </c>
      <c r="T811" s="4">
        <v>20</v>
      </c>
      <c r="U811" s="4">
        <v>40</v>
      </c>
      <c r="V811" s="4">
        <v>20</v>
      </c>
      <c r="W811" s="4">
        <v>35</v>
      </c>
      <c r="X811" s="4">
        <v>5</v>
      </c>
      <c r="Y811" s="4">
        <v>10</v>
      </c>
      <c r="Z811" s="4">
        <v>40</v>
      </c>
      <c r="AA811" s="4">
        <v>40</v>
      </c>
      <c r="AB811" s="4">
        <v>0</v>
      </c>
      <c r="AC811" s="4">
        <v>30</v>
      </c>
      <c r="AD811" s="4">
        <v>10</v>
      </c>
      <c r="AE811" s="4">
        <v>10</v>
      </c>
      <c r="AF811" s="4">
        <v>30</v>
      </c>
      <c r="AG811" s="4">
        <v>50</v>
      </c>
      <c r="AH811" s="4">
        <v>30</v>
      </c>
      <c r="AI811" s="4">
        <v>20</v>
      </c>
      <c r="AJ811" s="4">
        <v>40</v>
      </c>
      <c r="AK811" s="4">
        <v>85</v>
      </c>
      <c r="AL811" s="4">
        <v>30</v>
      </c>
      <c r="AM811" s="4">
        <v>35</v>
      </c>
      <c r="AN811" s="4">
        <v>50</v>
      </c>
      <c r="AO811" s="4">
        <v>70</v>
      </c>
      <c r="AP811" s="4">
        <v>65</v>
      </c>
      <c r="AQ811" s="4">
        <v>20</v>
      </c>
      <c r="AR811" s="4">
        <v>75</v>
      </c>
      <c r="AS811" s="4">
        <v>35</v>
      </c>
      <c r="AT811" s="4">
        <v>25</v>
      </c>
      <c r="AU811" s="4">
        <v>20</v>
      </c>
      <c r="AV811" s="4">
        <v>45</v>
      </c>
      <c r="AW811" s="4">
        <v>50</v>
      </c>
      <c r="AX811" s="4">
        <v>45</v>
      </c>
      <c r="AY811" s="4">
        <v>20</v>
      </c>
      <c r="AZ811" s="4">
        <v>40</v>
      </c>
      <c r="BA811" s="4">
        <v>70</v>
      </c>
      <c r="BB811" s="38">
        <v>25</v>
      </c>
    </row>
    <row r="812" spans="1:54" x14ac:dyDescent="0.3">
      <c r="A812" s="31" t="s">
        <v>157</v>
      </c>
      <c r="B812" s="5" t="s">
        <v>9</v>
      </c>
      <c r="C812" s="5" t="s">
        <v>2</v>
      </c>
      <c r="D812" s="9">
        <v>27.516666666666701</v>
      </c>
      <c r="E812" s="8">
        <v>69.124036515834504</v>
      </c>
      <c r="F812" s="8">
        <v>45.454545454545503</v>
      </c>
      <c r="G812" s="3">
        <v>9.0909090909090899</v>
      </c>
      <c r="H812" s="4">
        <v>27.272727272727298</v>
      </c>
      <c r="I812" s="4">
        <v>9.0909090909090899</v>
      </c>
      <c r="J812" s="4">
        <v>9.0909090909090899</v>
      </c>
      <c r="K812" s="4">
        <v>18.181818181818201</v>
      </c>
      <c r="L812" s="4">
        <v>18.181818181818201</v>
      </c>
      <c r="M812" s="4">
        <v>18.181818181818201</v>
      </c>
      <c r="N812" s="4">
        <v>45.454545454545503</v>
      </c>
      <c r="O812" s="4">
        <v>9.0909090909090899</v>
      </c>
      <c r="P812" s="4">
        <v>18.181818181818201</v>
      </c>
      <c r="Q812" s="4">
        <v>0</v>
      </c>
      <c r="R812" s="4">
        <v>36.363636363636402</v>
      </c>
      <c r="S812" s="4">
        <v>0</v>
      </c>
      <c r="T812" s="4">
        <v>18.181818181818201</v>
      </c>
      <c r="U812" s="4">
        <v>18.181818181818201</v>
      </c>
      <c r="V812" s="4">
        <v>18.181818181818201</v>
      </c>
      <c r="W812" s="4">
        <v>27.272727272727298</v>
      </c>
      <c r="X812" s="4">
        <v>0</v>
      </c>
      <c r="Y812" s="4">
        <v>0</v>
      </c>
      <c r="Z812" s="4">
        <v>18.181818181818201</v>
      </c>
      <c r="AA812" s="4">
        <v>27.272727272727298</v>
      </c>
      <c r="AB812" s="4">
        <v>0</v>
      </c>
      <c r="AC812" s="4">
        <v>45.454545454545503</v>
      </c>
      <c r="AD812" s="4">
        <v>18.181818181818201</v>
      </c>
      <c r="AE812" s="4">
        <v>0</v>
      </c>
      <c r="AF812" s="4">
        <v>9.0909090909090899</v>
      </c>
      <c r="AG812" s="4">
        <v>36.363636363636402</v>
      </c>
      <c r="AH812" s="4">
        <v>18.181818181818201</v>
      </c>
      <c r="AI812" s="4">
        <v>9.0909090909090899</v>
      </c>
      <c r="AJ812" s="4">
        <v>27.272727272727298</v>
      </c>
      <c r="AK812" s="4">
        <v>63.636363636363598</v>
      </c>
      <c r="AL812" s="4">
        <v>27.272727272727298</v>
      </c>
      <c r="AM812" s="4">
        <v>9.0909090909090899</v>
      </c>
      <c r="AN812" s="4">
        <v>36.363636363636402</v>
      </c>
      <c r="AO812" s="4">
        <v>36.363636363636402</v>
      </c>
      <c r="AP812" s="4">
        <v>45.454545454545503</v>
      </c>
      <c r="AQ812" s="4">
        <v>9.0909090909090899</v>
      </c>
      <c r="AR812" s="4">
        <v>27.272727272727298</v>
      </c>
      <c r="AS812" s="4">
        <v>0</v>
      </c>
      <c r="AT812" s="4">
        <v>36.363636363636402</v>
      </c>
      <c r="AU812" s="4">
        <v>9.0909090909090899</v>
      </c>
      <c r="AV812" s="4">
        <v>9.0909090909090899</v>
      </c>
      <c r="AW812" s="4">
        <v>45.454545454545503</v>
      </c>
      <c r="AX812" s="4">
        <v>27.272727272727298</v>
      </c>
      <c r="AY812" s="4">
        <v>0</v>
      </c>
      <c r="AZ812" s="4">
        <v>27.272727272727298</v>
      </c>
      <c r="BA812" s="4">
        <v>18.181818181818201</v>
      </c>
      <c r="BB812" s="38">
        <v>12</v>
      </c>
    </row>
    <row r="813" spans="1:54" x14ac:dyDescent="0.3">
      <c r="A813" s="31" t="s">
        <v>157</v>
      </c>
      <c r="B813" s="5" t="s">
        <v>9</v>
      </c>
      <c r="C813" s="5" t="s">
        <v>3</v>
      </c>
      <c r="D813" s="9">
        <v>1.06666666666667</v>
      </c>
      <c r="E813" s="8">
        <v>59.215327407690701</v>
      </c>
      <c r="F813" s="8">
        <v>50</v>
      </c>
      <c r="G813" s="3">
        <v>12.5</v>
      </c>
      <c r="H813" s="4">
        <v>12.5</v>
      </c>
      <c r="I813" s="4">
        <v>50</v>
      </c>
      <c r="J813" s="4">
        <v>25</v>
      </c>
      <c r="K813" s="4">
        <v>25</v>
      </c>
      <c r="L813" s="4">
        <v>37.5</v>
      </c>
      <c r="M813" s="4">
        <v>25</v>
      </c>
      <c r="N813" s="4">
        <v>12.5</v>
      </c>
      <c r="O813" s="4">
        <v>25</v>
      </c>
      <c r="P813" s="4">
        <v>12.5</v>
      </c>
      <c r="Q813" s="4">
        <v>25</v>
      </c>
      <c r="R813" s="4">
        <v>37.5</v>
      </c>
      <c r="S813" s="4">
        <v>12.5</v>
      </c>
      <c r="T813" s="4">
        <v>12.5</v>
      </c>
      <c r="U813" s="4">
        <v>37.5</v>
      </c>
      <c r="V813" s="4">
        <v>25</v>
      </c>
      <c r="W813" s="4">
        <v>12.5</v>
      </c>
      <c r="X813" s="4">
        <v>25</v>
      </c>
      <c r="Y813" s="4">
        <v>25</v>
      </c>
      <c r="Z813" s="4">
        <v>37.5</v>
      </c>
      <c r="AA813" s="4">
        <v>25</v>
      </c>
      <c r="AB813" s="4">
        <v>12.5</v>
      </c>
      <c r="AC813" s="4">
        <v>75</v>
      </c>
      <c r="AD813" s="4">
        <v>12.5</v>
      </c>
      <c r="AE813" s="4">
        <v>25</v>
      </c>
      <c r="AF813" s="4">
        <v>12.5</v>
      </c>
      <c r="AG813" s="4">
        <v>12.5</v>
      </c>
      <c r="AH813" s="4">
        <v>37.5</v>
      </c>
      <c r="AI813" s="4">
        <v>12.5</v>
      </c>
      <c r="AJ813" s="4">
        <v>25</v>
      </c>
      <c r="AK813" s="4">
        <v>62.5</v>
      </c>
      <c r="AL813" s="4">
        <v>50</v>
      </c>
      <c r="AM813" s="4">
        <v>25</v>
      </c>
      <c r="AN813" s="4">
        <v>62.5</v>
      </c>
      <c r="AO813" s="4">
        <v>50</v>
      </c>
      <c r="AP813" s="4">
        <v>62.5</v>
      </c>
      <c r="AQ813" s="4">
        <v>0</v>
      </c>
      <c r="AR813" s="4">
        <v>37.5</v>
      </c>
      <c r="AS813" s="4">
        <v>12.5</v>
      </c>
      <c r="AT813" s="4">
        <v>87.5</v>
      </c>
      <c r="AU813" s="4">
        <v>25</v>
      </c>
      <c r="AV813" s="4">
        <v>62.5</v>
      </c>
      <c r="AW813" s="4">
        <v>12.5</v>
      </c>
      <c r="AX813" s="4">
        <v>37.5</v>
      </c>
      <c r="AY813" s="4">
        <v>50</v>
      </c>
      <c r="AZ813" s="4">
        <v>25</v>
      </c>
      <c r="BA813" s="4">
        <v>62.5</v>
      </c>
      <c r="BB813" s="38">
        <v>9</v>
      </c>
    </row>
    <row r="814" spans="1:54" x14ac:dyDescent="0.3">
      <c r="A814" s="31" t="s">
        <v>157</v>
      </c>
      <c r="B814" s="5" t="s">
        <v>9</v>
      </c>
      <c r="C814" s="5" t="s">
        <v>4</v>
      </c>
      <c r="D814" s="9">
        <v>75.625</v>
      </c>
      <c r="E814" s="8">
        <v>103.50936753099499</v>
      </c>
      <c r="F814" s="8">
        <v>25</v>
      </c>
      <c r="G814" s="3">
        <v>0</v>
      </c>
      <c r="H814" s="4">
        <v>0</v>
      </c>
      <c r="I814" s="4">
        <v>0</v>
      </c>
      <c r="J814" s="4">
        <v>0</v>
      </c>
      <c r="K814" s="4">
        <v>0</v>
      </c>
      <c r="L814" s="4">
        <v>25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25</v>
      </c>
      <c r="T814" s="4">
        <v>25</v>
      </c>
      <c r="U814" s="4">
        <v>25</v>
      </c>
      <c r="V814" s="4">
        <v>0</v>
      </c>
      <c r="W814" s="4">
        <v>25</v>
      </c>
      <c r="X814" s="4">
        <v>0</v>
      </c>
      <c r="Y814" s="4">
        <v>0</v>
      </c>
      <c r="Z814" s="4">
        <v>0</v>
      </c>
      <c r="AA814" s="4">
        <v>0</v>
      </c>
      <c r="AB814" s="4">
        <v>25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25</v>
      </c>
      <c r="AK814" s="4">
        <v>25</v>
      </c>
      <c r="AL814" s="4">
        <v>0</v>
      </c>
      <c r="AM814" s="4">
        <v>25</v>
      </c>
      <c r="AN814" s="4">
        <v>25</v>
      </c>
      <c r="AO814" s="4">
        <v>25</v>
      </c>
      <c r="AP814" s="4">
        <v>25</v>
      </c>
      <c r="AQ814" s="4">
        <v>0</v>
      </c>
      <c r="AR814" s="4">
        <v>0</v>
      </c>
      <c r="AS814" s="4">
        <v>25</v>
      </c>
      <c r="AT814" s="4">
        <v>25</v>
      </c>
      <c r="AU814" s="4">
        <v>25</v>
      </c>
      <c r="AV814" s="4">
        <v>25</v>
      </c>
      <c r="AW814" s="4">
        <v>25</v>
      </c>
      <c r="AX814" s="4">
        <v>25</v>
      </c>
      <c r="AY814" s="4">
        <v>25</v>
      </c>
      <c r="AZ814" s="4">
        <v>25</v>
      </c>
      <c r="BA814" s="4">
        <v>0</v>
      </c>
      <c r="BB814" s="38">
        <v>4</v>
      </c>
    </row>
    <row r="815" spans="1:54" x14ac:dyDescent="0.3">
      <c r="A815" s="31" t="s">
        <v>157</v>
      </c>
      <c r="B815" s="5" t="s">
        <v>9</v>
      </c>
      <c r="C815" s="5" t="s">
        <v>5</v>
      </c>
      <c r="D815" s="9">
        <v>84.133333333333297</v>
      </c>
      <c r="E815" s="8">
        <v>53.0323575978002</v>
      </c>
      <c r="F815" s="8">
        <v>6.6666666666666696</v>
      </c>
      <c r="G815" s="3">
        <v>6.6666666666666696</v>
      </c>
      <c r="H815" s="4">
        <v>13.3333333333333</v>
      </c>
      <c r="I815" s="4">
        <v>6.6666666666666696</v>
      </c>
      <c r="J815" s="4">
        <v>0</v>
      </c>
      <c r="K815" s="4">
        <v>13.3333333333333</v>
      </c>
      <c r="L815" s="4">
        <v>0</v>
      </c>
      <c r="M815" s="4">
        <v>13.3333333333333</v>
      </c>
      <c r="N815" s="4">
        <v>6.6666666666666696</v>
      </c>
      <c r="O815" s="4">
        <v>0</v>
      </c>
      <c r="P815" s="4">
        <v>6.6666666666666696</v>
      </c>
      <c r="Q815" s="4">
        <v>6.6666666666666696</v>
      </c>
      <c r="R815" s="4">
        <v>0</v>
      </c>
      <c r="S815" s="4">
        <v>0</v>
      </c>
      <c r="T815" s="4">
        <v>13.3333333333333</v>
      </c>
      <c r="U815" s="4">
        <v>6.6666666666666696</v>
      </c>
      <c r="V815" s="4">
        <v>13.3333333333333</v>
      </c>
      <c r="W815" s="4">
        <v>0</v>
      </c>
      <c r="X815" s="4">
        <v>6.6666666666666696</v>
      </c>
      <c r="Y815" s="4">
        <v>6.6666666666666696</v>
      </c>
      <c r="Z815" s="4">
        <v>6.6666666666666696</v>
      </c>
      <c r="AA815" s="4">
        <v>13.3333333333333</v>
      </c>
      <c r="AB815" s="4">
        <v>6.6666666666666696</v>
      </c>
      <c r="AC815" s="4">
        <v>13.3333333333333</v>
      </c>
      <c r="AD815" s="4">
        <v>6.6666666666666696</v>
      </c>
      <c r="AE815" s="4">
        <v>13.3333333333333</v>
      </c>
      <c r="AF815" s="4">
        <v>6.6666666666666696</v>
      </c>
      <c r="AG815" s="4">
        <v>6.6666666666666696</v>
      </c>
      <c r="AH815" s="4">
        <v>0</v>
      </c>
      <c r="AI815" s="4">
        <v>13.3333333333333</v>
      </c>
      <c r="AJ815" s="4">
        <v>13.3333333333333</v>
      </c>
      <c r="AK815" s="4">
        <v>20</v>
      </c>
      <c r="AL815" s="4">
        <v>6.6666666666666696</v>
      </c>
      <c r="AM815" s="4">
        <v>6.6666666666666696</v>
      </c>
      <c r="AN815" s="4">
        <v>33.3333333333333</v>
      </c>
      <c r="AO815" s="4">
        <v>6.6666666666666696</v>
      </c>
      <c r="AP815" s="4">
        <v>6.6666666666666696</v>
      </c>
      <c r="AQ815" s="4">
        <v>6.6666666666666696</v>
      </c>
      <c r="AR815" s="4">
        <v>26.6666666666667</v>
      </c>
      <c r="AS815" s="4">
        <v>13.3333333333333</v>
      </c>
      <c r="AT815" s="4">
        <v>13.3333333333333</v>
      </c>
      <c r="AU815" s="4">
        <v>6.6666666666666696</v>
      </c>
      <c r="AV815" s="4">
        <v>26.6666666666667</v>
      </c>
      <c r="AW815" s="4">
        <v>20</v>
      </c>
      <c r="AX815" s="4">
        <v>0</v>
      </c>
      <c r="AY815" s="4">
        <v>20</v>
      </c>
      <c r="AZ815" s="4">
        <v>0</v>
      </c>
      <c r="BA815" s="4">
        <v>13.3333333333333</v>
      </c>
      <c r="BB815" s="38">
        <v>15</v>
      </c>
    </row>
    <row r="816" spans="1:54" x14ac:dyDescent="0.3">
      <c r="A816" s="31" t="s">
        <v>157</v>
      </c>
      <c r="B816" s="5" t="s">
        <v>9</v>
      </c>
      <c r="C816" s="5" t="s">
        <v>6</v>
      </c>
      <c r="D816" s="9">
        <v>97.174999999999997</v>
      </c>
      <c r="E816" s="8">
        <v>46.170508263753497</v>
      </c>
      <c r="F816" s="8">
        <v>0</v>
      </c>
      <c r="G816" s="3">
        <v>0</v>
      </c>
      <c r="H816" s="4">
        <v>25</v>
      </c>
      <c r="I816" s="4">
        <v>25</v>
      </c>
      <c r="J816" s="4">
        <v>0</v>
      </c>
      <c r="K816" s="4">
        <v>25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25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25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25</v>
      </c>
      <c r="AK816" s="4">
        <v>50</v>
      </c>
      <c r="AL816" s="4">
        <v>0</v>
      </c>
      <c r="AM816" s="4">
        <v>25</v>
      </c>
      <c r="AN816" s="4">
        <v>0</v>
      </c>
      <c r="AO816" s="4">
        <v>0</v>
      </c>
      <c r="AP816" s="4">
        <v>0</v>
      </c>
      <c r="AQ816" s="4">
        <v>25</v>
      </c>
      <c r="AR816" s="4">
        <v>50</v>
      </c>
      <c r="AS816" s="4">
        <v>0</v>
      </c>
      <c r="AT816" s="4">
        <v>25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38">
        <v>4</v>
      </c>
    </row>
    <row r="817" spans="1:54" x14ac:dyDescent="0.3">
      <c r="A817" s="31" t="s">
        <v>157</v>
      </c>
      <c r="B817" s="5" t="s">
        <v>9</v>
      </c>
      <c r="C817" s="5" t="s">
        <v>7</v>
      </c>
      <c r="D817" s="9">
        <v>88.3</v>
      </c>
      <c r="E817" s="8">
        <v>57.251113526288698</v>
      </c>
      <c r="F817" s="8">
        <v>0</v>
      </c>
      <c r="G817" s="3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33.3333333333333</v>
      </c>
      <c r="AJ817" s="4">
        <v>0</v>
      </c>
      <c r="AK817" s="4">
        <v>33.3333333333333</v>
      </c>
      <c r="AL817" s="4">
        <v>0</v>
      </c>
      <c r="AM817" s="4">
        <v>33.3333333333333</v>
      </c>
      <c r="AN817" s="4">
        <v>33.3333333333333</v>
      </c>
      <c r="AO817" s="4">
        <v>33.3333333333333</v>
      </c>
      <c r="AP817" s="4">
        <v>0</v>
      </c>
      <c r="AQ817" s="4">
        <v>33.3333333333333</v>
      </c>
      <c r="AR817" s="4">
        <v>33.3333333333333</v>
      </c>
      <c r="AS817" s="4">
        <v>0</v>
      </c>
      <c r="AT817" s="4">
        <v>33.3333333333333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38">
        <v>3</v>
      </c>
    </row>
    <row r="818" spans="1:54" x14ac:dyDescent="0.3">
      <c r="A818" s="31" t="s">
        <v>40</v>
      </c>
      <c r="B818" s="5" t="s">
        <v>168</v>
      </c>
      <c r="C818" s="5" t="s">
        <v>168</v>
      </c>
      <c r="D818" s="9">
        <v>57.805913656951297</v>
      </c>
      <c r="E818" s="8">
        <v>74.148182732867795</v>
      </c>
      <c r="F818" s="8">
        <v>29.296634238607901</v>
      </c>
      <c r="G818" s="3">
        <v>3.9589794809637802</v>
      </c>
      <c r="H818" s="4">
        <v>9.3560479166973298</v>
      </c>
      <c r="I818" s="4">
        <v>8.1909154417600707</v>
      </c>
      <c r="J818" s="4">
        <v>3.7073281195122698</v>
      </c>
      <c r="K818" s="4">
        <v>5.5313230637946598</v>
      </c>
      <c r="L818" s="4">
        <v>5.3724997939669397</v>
      </c>
      <c r="M818" s="4">
        <v>5.7582520552515604</v>
      </c>
      <c r="N818" s="4">
        <v>6.9256624095700499</v>
      </c>
      <c r="O818" s="4">
        <v>8.9883924296851792</v>
      </c>
      <c r="P818" s="4">
        <v>7.7462205457396198</v>
      </c>
      <c r="Q818" s="4">
        <v>3.3622942813758301</v>
      </c>
      <c r="R818" s="4">
        <v>6.3683563059059898</v>
      </c>
      <c r="S818" s="4">
        <v>8.0453090985892395</v>
      </c>
      <c r="T818" s="4">
        <v>4.9034704501204098</v>
      </c>
      <c r="U818" s="4">
        <v>6.1933695047706303</v>
      </c>
      <c r="V818" s="4">
        <v>6.2719115260033602</v>
      </c>
      <c r="W818" s="4">
        <v>6.3334615857181999</v>
      </c>
      <c r="X818" s="4">
        <v>3.95265345845127</v>
      </c>
      <c r="Y818" s="4">
        <v>9.94122910395809</v>
      </c>
      <c r="Z818" s="4">
        <v>6.3542922860833704</v>
      </c>
      <c r="AA818" s="4">
        <v>7.9264360544603196</v>
      </c>
      <c r="AB818" s="4">
        <v>2.4836779762211498</v>
      </c>
      <c r="AC818" s="4">
        <v>11.0661023066644</v>
      </c>
      <c r="AD818" s="4">
        <v>5.8808906522538003</v>
      </c>
      <c r="AE818" s="4">
        <v>4.8902136319791598</v>
      </c>
      <c r="AF818" s="4">
        <v>10.514642291908601</v>
      </c>
      <c r="AG818" s="4">
        <v>13.5933391702774</v>
      </c>
      <c r="AH818" s="4">
        <v>20.051958575240601</v>
      </c>
      <c r="AI818" s="4">
        <v>16.668126001459498</v>
      </c>
      <c r="AJ818" s="4">
        <v>27.455636588522601</v>
      </c>
      <c r="AK818" s="4">
        <v>30.092453826400199</v>
      </c>
      <c r="AL818" s="4">
        <v>25.0632513274576</v>
      </c>
      <c r="AM818" s="4">
        <v>27.262322826322698</v>
      </c>
      <c r="AN818" s="4">
        <v>37.293909868474898</v>
      </c>
      <c r="AO818" s="4">
        <v>32.959237656618697</v>
      </c>
      <c r="AP818" s="4">
        <v>28.7141310339521</v>
      </c>
      <c r="AQ818" s="4">
        <v>14.3076873650481</v>
      </c>
      <c r="AR818" s="4">
        <v>33.612676931123602</v>
      </c>
      <c r="AS818" s="4">
        <v>19.691790619647499</v>
      </c>
      <c r="AT818" s="4">
        <v>27.190977168413699</v>
      </c>
      <c r="AU818" s="4">
        <v>21.7268752565592</v>
      </c>
      <c r="AV818" s="4">
        <v>26.6969860537504</v>
      </c>
      <c r="AW818" s="4">
        <v>26.6122069042415</v>
      </c>
      <c r="AX818" s="4">
        <v>15.3955245153691</v>
      </c>
      <c r="AY818" s="4">
        <v>21.846318685119101</v>
      </c>
      <c r="AZ818" s="4">
        <v>30.944567971763501</v>
      </c>
      <c r="BA818" s="4">
        <v>35.315051550290697</v>
      </c>
      <c r="BB818" s="38">
        <v>75895</v>
      </c>
    </row>
    <row r="819" spans="1:54" x14ac:dyDescent="0.3">
      <c r="A819" s="31" t="s">
        <v>40</v>
      </c>
      <c r="B819" s="5" t="s">
        <v>168</v>
      </c>
      <c r="C819" s="5" t="s">
        <v>1</v>
      </c>
      <c r="D819" s="9">
        <v>27.622635690137098</v>
      </c>
      <c r="E819" s="8">
        <v>69.891155799266997</v>
      </c>
      <c r="F819" s="8">
        <v>43.569567708368197</v>
      </c>
      <c r="G819" s="3">
        <v>5.0568232868359804</v>
      </c>
      <c r="H819" s="4">
        <v>11.9714643962133</v>
      </c>
      <c r="I819" s="4">
        <v>13.879105499158999</v>
      </c>
      <c r="J819" s="4">
        <v>4.9384778771651101</v>
      </c>
      <c r="K819" s="4">
        <v>6.5539349192547496</v>
      </c>
      <c r="L819" s="4">
        <v>6.7032841716208402</v>
      </c>
      <c r="M819" s="4">
        <v>8.1124510522709894</v>
      </c>
      <c r="N819" s="4">
        <v>11.245286832047601</v>
      </c>
      <c r="O819" s="4">
        <v>15.045610006960899</v>
      </c>
      <c r="P819" s="4">
        <v>12.396591010898399</v>
      </c>
      <c r="Q819" s="4">
        <v>4.7777887025789703</v>
      </c>
      <c r="R819" s="4">
        <v>11.030974264749499</v>
      </c>
      <c r="S819" s="4">
        <v>14.7444987630568</v>
      </c>
      <c r="T819" s="4">
        <v>6.8174675821641504</v>
      </c>
      <c r="U819" s="4">
        <v>9.9759388359224097</v>
      </c>
      <c r="V819" s="4">
        <v>11.3433651364503</v>
      </c>
      <c r="W819" s="4">
        <v>11.661727561657599</v>
      </c>
      <c r="X819" s="4">
        <v>5.2270428292632003</v>
      </c>
      <c r="Y819" s="4">
        <v>15.254855797942</v>
      </c>
      <c r="Z819" s="4">
        <v>11.973575542988799</v>
      </c>
      <c r="AA819" s="4">
        <v>12.820812848393899</v>
      </c>
      <c r="AB819" s="4">
        <v>3.5030723377402802</v>
      </c>
      <c r="AC819" s="4">
        <v>16.286608197535902</v>
      </c>
      <c r="AD819" s="4">
        <v>10.5262268965509</v>
      </c>
      <c r="AE819" s="4">
        <v>8.6129761269185998</v>
      </c>
      <c r="AF819" s="4">
        <v>15.473390658791001</v>
      </c>
      <c r="AG819" s="4">
        <v>22.536174650948499</v>
      </c>
      <c r="AH819" s="4">
        <v>30.243042420162901</v>
      </c>
      <c r="AI819" s="4">
        <v>21.5416389455294</v>
      </c>
      <c r="AJ819" s="4">
        <v>36.393505082856898</v>
      </c>
      <c r="AK819" s="4">
        <v>42.542580492694803</v>
      </c>
      <c r="AL819" s="4">
        <v>36.883595012473897</v>
      </c>
      <c r="AM819" s="4">
        <v>33.9875103464624</v>
      </c>
      <c r="AN819" s="4">
        <v>46.920938348993801</v>
      </c>
      <c r="AO819" s="4">
        <v>46.570968896298197</v>
      </c>
      <c r="AP819" s="4">
        <v>43.253316429936298</v>
      </c>
      <c r="AQ819" s="4">
        <v>17.3821175424759</v>
      </c>
      <c r="AR819" s="4">
        <v>45.986359476613103</v>
      </c>
      <c r="AS819" s="4">
        <v>22.385317436599902</v>
      </c>
      <c r="AT819" s="4">
        <v>30.318018578602601</v>
      </c>
      <c r="AU819" s="4">
        <v>31.013433598046301</v>
      </c>
      <c r="AV819" s="4">
        <v>29.906584330886201</v>
      </c>
      <c r="AW819" s="4">
        <v>38.794131450537797</v>
      </c>
      <c r="AX819" s="4">
        <v>24.7651338086431</v>
      </c>
      <c r="AY819" s="4">
        <v>25.7387389295776</v>
      </c>
      <c r="AZ819" s="4">
        <v>39.266367014058602</v>
      </c>
      <c r="BA819" s="4">
        <v>50.794790135067402</v>
      </c>
      <c r="BB819" s="38">
        <v>19356</v>
      </c>
    </row>
    <row r="820" spans="1:54" x14ac:dyDescent="0.3">
      <c r="A820" s="31" t="s">
        <v>40</v>
      </c>
      <c r="B820" s="5" t="s">
        <v>168</v>
      </c>
      <c r="C820" s="5" t="s">
        <v>2</v>
      </c>
      <c r="D820" s="9">
        <v>32.810201515140399</v>
      </c>
      <c r="E820" s="8">
        <v>71.579933270961305</v>
      </c>
      <c r="F820" s="8">
        <v>41.504795567571698</v>
      </c>
      <c r="G820" s="3">
        <v>5.4523714776975796</v>
      </c>
      <c r="H820" s="4">
        <v>12.745193194167999</v>
      </c>
      <c r="I820" s="4">
        <v>12.1534351381419</v>
      </c>
      <c r="J820" s="4">
        <v>5.1139890654338798</v>
      </c>
      <c r="K820" s="4">
        <v>7.9910619005461001</v>
      </c>
      <c r="L820" s="4">
        <v>8.1034524950289697</v>
      </c>
      <c r="M820" s="4">
        <v>8.4293536231169703</v>
      </c>
      <c r="N820" s="4">
        <v>9.87431818077334</v>
      </c>
      <c r="O820" s="4">
        <v>13.554758021553599</v>
      </c>
      <c r="P820" s="4">
        <v>11.2710288673074</v>
      </c>
      <c r="Q820" s="4">
        <v>4.8057867328067703</v>
      </c>
      <c r="R820" s="4">
        <v>9.1251725495624694</v>
      </c>
      <c r="S820" s="4">
        <v>12.151849513302</v>
      </c>
      <c r="T820" s="4">
        <v>7.1462441598808599</v>
      </c>
      <c r="U820" s="4">
        <v>9.4464614807728307</v>
      </c>
      <c r="V820" s="4">
        <v>8.7430037854119806</v>
      </c>
      <c r="W820" s="4">
        <v>8.8389062132490501</v>
      </c>
      <c r="X820" s="4">
        <v>5.9059407380991704</v>
      </c>
      <c r="Y820" s="4">
        <v>14.1468910736045</v>
      </c>
      <c r="Z820" s="4">
        <v>9.6037043783154594</v>
      </c>
      <c r="AA820" s="4">
        <v>11.063341159395</v>
      </c>
      <c r="AB820" s="4">
        <v>3.00595159624089</v>
      </c>
      <c r="AC820" s="4">
        <v>15.431816480063301</v>
      </c>
      <c r="AD820" s="4">
        <v>7.8975807303392003</v>
      </c>
      <c r="AE820" s="4">
        <v>6.6148462631279203</v>
      </c>
      <c r="AF820" s="4">
        <v>15.813610248188899</v>
      </c>
      <c r="AG820" s="4">
        <v>17.313256817067899</v>
      </c>
      <c r="AH820" s="4">
        <v>24.151700244185498</v>
      </c>
      <c r="AI820" s="4">
        <v>21.5386417899498</v>
      </c>
      <c r="AJ820" s="4">
        <v>36.138871805573203</v>
      </c>
      <c r="AK820" s="4">
        <v>38.6267424220271</v>
      </c>
      <c r="AL820" s="4">
        <v>34.667819691490898</v>
      </c>
      <c r="AM820" s="4">
        <v>34.5697853613079</v>
      </c>
      <c r="AN820" s="4">
        <v>45.6081049154499</v>
      </c>
      <c r="AO820" s="4">
        <v>45.1673062945083</v>
      </c>
      <c r="AP820" s="4">
        <v>37.216109504119501</v>
      </c>
      <c r="AQ820" s="4">
        <v>18.670648670950701</v>
      </c>
      <c r="AR820" s="4">
        <v>44.563988227837299</v>
      </c>
      <c r="AS820" s="4">
        <v>26.639544256800399</v>
      </c>
      <c r="AT820" s="4">
        <v>32.802031888341801</v>
      </c>
      <c r="AU820" s="4">
        <v>29.886620531010699</v>
      </c>
      <c r="AV820" s="4">
        <v>30.568602866823301</v>
      </c>
      <c r="AW820" s="4">
        <v>36.182368802175702</v>
      </c>
      <c r="AX820" s="4">
        <v>20.420703348455898</v>
      </c>
      <c r="AY820" s="4">
        <v>24.858618544510499</v>
      </c>
      <c r="AZ820" s="4">
        <v>41.610527703571499</v>
      </c>
      <c r="BA820" s="4">
        <v>45.403068783550403</v>
      </c>
      <c r="BB820" s="38">
        <v>11729</v>
      </c>
    </row>
    <row r="821" spans="1:54" x14ac:dyDescent="0.3">
      <c r="A821" s="31" t="s">
        <v>40</v>
      </c>
      <c r="B821" s="5" t="s">
        <v>168</v>
      </c>
      <c r="C821" s="5" t="s">
        <v>3</v>
      </c>
      <c r="D821" s="9">
        <v>54.613845226115302</v>
      </c>
      <c r="E821" s="8">
        <v>72.758657972311198</v>
      </c>
      <c r="F821" s="8">
        <v>29.7385234750727</v>
      </c>
      <c r="G821" s="3">
        <v>4.3837367133849403</v>
      </c>
      <c r="H821" s="4">
        <v>9.99440795747552</v>
      </c>
      <c r="I821" s="4">
        <v>7.5746675152853902</v>
      </c>
      <c r="J821" s="4">
        <v>3.9385548662751901</v>
      </c>
      <c r="K821" s="4">
        <v>6.00954345749743</v>
      </c>
      <c r="L821" s="4">
        <v>5.8798077991026796</v>
      </c>
      <c r="M821" s="4">
        <v>6.2693385124061702</v>
      </c>
      <c r="N821" s="4">
        <v>6.2033746641388401</v>
      </c>
      <c r="O821" s="4">
        <v>8.1259445967595898</v>
      </c>
      <c r="P821" s="4">
        <v>7.6758053258262899</v>
      </c>
      <c r="Q821" s="4">
        <v>3.5724149675774899</v>
      </c>
      <c r="R821" s="4">
        <v>6.0723440532671598</v>
      </c>
      <c r="S821" s="4">
        <v>6.8529500417755704</v>
      </c>
      <c r="T821" s="4">
        <v>5.1465567873495903</v>
      </c>
      <c r="U821" s="4">
        <v>5.8704662989993199</v>
      </c>
      <c r="V821" s="4">
        <v>5.7180614309319697</v>
      </c>
      <c r="W821" s="4">
        <v>5.4293447900501501</v>
      </c>
      <c r="X821" s="4">
        <v>4.3597725512354097</v>
      </c>
      <c r="Y821" s="4">
        <v>9.9076431995562704</v>
      </c>
      <c r="Z821" s="4">
        <v>4.9974906525096401</v>
      </c>
      <c r="AA821" s="4">
        <v>7.4160102709175604</v>
      </c>
      <c r="AB821" s="4">
        <v>3.0226824480047298</v>
      </c>
      <c r="AC821" s="4">
        <v>10.9115011995282</v>
      </c>
      <c r="AD821" s="4">
        <v>5.5901940725578898</v>
      </c>
      <c r="AE821" s="4">
        <v>4.5514117197369099</v>
      </c>
      <c r="AF821" s="4">
        <v>10.829943474857</v>
      </c>
      <c r="AG821" s="4">
        <v>11.680425392403899</v>
      </c>
      <c r="AH821" s="4">
        <v>19.365915638466799</v>
      </c>
      <c r="AI821" s="4">
        <v>17.220471879182501</v>
      </c>
      <c r="AJ821" s="4">
        <v>28.6633463361959</v>
      </c>
      <c r="AK821" s="4">
        <v>28.6947836984281</v>
      </c>
      <c r="AL821" s="4">
        <v>25.255267641743</v>
      </c>
      <c r="AM821" s="4">
        <v>30.0362109725843</v>
      </c>
      <c r="AN821" s="4">
        <v>37.521071511501901</v>
      </c>
      <c r="AO821" s="4">
        <v>32.862694695077899</v>
      </c>
      <c r="AP821" s="4">
        <v>27.6758310409014</v>
      </c>
      <c r="AQ821" s="4">
        <v>14.6697749548154</v>
      </c>
      <c r="AR821" s="4">
        <v>34.161744098316298</v>
      </c>
      <c r="AS821" s="4">
        <v>20.828883766001798</v>
      </c>
      <c r="AT821" s="4">
        <v>29.4014806430778</v>
      </c>
      <c r="AU821" s="4">
        <v>22.430550867234899</v>
      </c>
      <c r="AV821" s="4">
        <v>28.2612095182564</v>
      </c>
      <c r="AW821" s="4">
        <v>24.821369723452001</v>
      </c>
      <c r="AX821" s="4">
        <v>15.0840186585419</v>
      </c>
      <c r="AY821" s="4">
        <v>22.790364260937402</v>
      </c>
      <c r="AZ821" s="4">
        <v>32.623525069091301</v>
      </c>
      <c r="BA821" s="4">
        <v>33.860347224103698</v>
      </c>
      <c r="BB821" s="38">
        <v>9730</v>
      </c>
    </row>
    <row r="822" spans="1:54" x14ac:dyDescent="0.3">
      <c r="A822" s="31" t="s">
        <v>40</v>
      </c>
      <c r="B822" s="5" t="s">
        <v>168</v>
      </c>
      <c r="C822" s="5" t="s">
        <v>4</v>
      </c>
      <c r="D822" s="9">
        <v>78.802923946430198</v>
      </c>
      <c r="E822" s="8">
        <v>68.365894933417906</v>
      </c>
      <c r="F822" s="8">
        <v>19.046286271102598</v>
      </c>
      <c r="G822" s="3">
        <v>2.9734928650219099</v>
      </c>
      <c r="H822" s="4">
        <v>6.9738929143637396</v>
      </c>
      <c r="I822" s="4">
        <v>4.50178336856293</v>
      </c>
      <c r="J822" s="4">
        <v>2.7326258047751</v>
      </c>
      <c r="K822" s="4">
        <v>4.2145206631922303</v>
      </c>
      <c r="L822" s="4">
        <v>3.4788043733546199</v>
      </c>
      <c r="M822" s="4">
        <v>3.4845793324306502</v>
      </c>
      <c r="N822" s="4">
        <v>4.16410296928363</v>
      </c>
      <c r="O822" s="4">
        <v>4.6675677076519202</v>
      </c>
      <c r="P822" s="4">
        <v>4.4886682594657703</v>
      </c>
      <c r="Q822" s="4">
        <v>2.10441978189465</v>
      </c>
      <c r="R822" s="4">
        <v>3.3749876463263</v>
      </c>
      <c r="S822" s="4">
        <v>3.7967886440698999</v>
      </c>
      <c r="T822" s="4">
        <v>3.2180065353610199</v>
      </c>
      <c r="U822" s="4">
        <v>3.17516364065632</v>
      </c>
      <c r="V822" s="4">
        <v>3.4370491180600702</v>
      </c>
      <c r="W822" s="4">
        <v>3.6102205370067399</v>
      </c>
      <c r="X822" s="4">
        <v>2.33761818326446</v>
      </c>
      <c r="Y822" s="4">
        <v>6.6131126787803201</v>
      </c>
      <c r="Z822" s="4">
        <v>3.1046743794912701</v>
      </c>
      <c r="AA822" s="4">
        <v>5.0891340562127603</v>
      </c>
      <c r="AB822" s="4">
        <v>1.7370585268443699</v>
      </c>
      <c r="AC822" s="4">
        <v>7.6169669566326696</v>
      </c>
      <c r="AD822" s="4">
        <v>3.3722409562979401</v>
      </c>
      <c r="AE822" s="4">
        <v>2.8535327598487501</v>
      </c>
      <c r="AF822" s="4">
        <v>6.1017915621888097</v>
      </c>
      <c r="AG822" s="4">
        <v>8.8910875714834994</v>
      </c>
      <c r="AH822" s="4">
        <v>16.048260915171699</v>
      </c>
      <c r="AI822" s="4">
        <v>13.0262992390481</v>
      </c>
      <c r="AJ822" s="4">
        <v>20.945060158414702</v>
      </c>
      <c r="AK822" s="4">
        <v>22.8427464063166</v>
      </c>
      <c r="AL822" s="4">
        <v>17.072054223940199</v>
      </c>
      <c r="AM822" s="4">
        <v>22.474258835189101</v>
      </c>
      <c r="AN822" s="4">
        <v>31.3062966976476</v>
      </c>
      <c r="AO822" s="4">
        <v>23.492260678542699</v>
      </c>
      <c r="AP822" s="4">
        <v>20.586745033840302</v>
      </c>
      <c r="AQ822" s="4">
        <v>11.7288441387104</v>
      </c>
      <c r="AR822" s="4">
        <v>25.338480269793099</v>
      </c>
      <c r="AS822" s="4">
        <v>15.8155483185063</v>
      </c>
      <c r="AT822" s="4">
        <v>23.758974265121999</v>
      </c>
      <c r="AU822" s="4">
        <v>15.0287021340423</v>
      </c>
      <c r="AV822" s="4">
        <v>24.628751295797599</v>
      </c>
      <c r="AW822" s="4">
        <v>17.934687077110301</v>
      </c>
      <c r="AX822" s="4">
        <v>9.6343704073555791</v>
      </c>
      <c r="AY822" s="4">
        <v>18.777538195212699</v>
      </c>
      <c r="AZ822" s="4">
        <v>24.420273104683002</v>
      </c>
      <c r="BA822" s="4">
        <v>26.5635993390013</v>
      </c>
      <c r="BB822" s="38">
        <v>11828</v>
      </c>
    </row>
    <row r="823" spans="1:54" x14ac:dyDescent="0.3">
      <c r="A823" s="31" t="s">
        <v>40</v>
      </c>
      <c r="B823" s="5" t="s">
        <v>168</v>
      </c>
      <c r="C823" s="5" t="s">
        <v>5</v>
      </c>
      <c r="D823" s="9">
        <v>96.500180795779798</v>
      </c>
      <c r="E823" s="8">
        <v>62.578821499933902</v>
      </c>
      <c r="F823" s="8">
        <v>11.7824979729389</v>
      </c>
      <c r="G823" s="3">
        <v>1.6716526304839501</v>
      </c>
      <c r="H823" s="4">
        <v>4.7652778821150896</v>
      </c>
      <c r="I823" s="4">
        <v>2.3243971533520398</v>
      </c>
      <c r="J823" s="4">
        <v>1.7150361289965601</v>
      </c>
      <c r="K823" s="4">
        <v>2.70891352925329</v>
      </c>
      <c r="L823" s="4">
        <v>2.2686936476364701</v>
      </c>
      <c r="M823" s="4">
        <v>2.1401830847373899</v>
      </c>
      <c r="N823" s="4">
        <v>2.72968763895192</v>
      </c>
      <c r="O823" s="4">
        <v>3.05014407988023</v>
      </c>
      <c r="P823" s="4">
        <v>2.5550406588672101</v>
      </c>
      <c r="Q823" s="4">
        <v>1.32298329015731</v>
      </c>
      <c r="R823" s="4">
        <v>1.81707139837436</v>
      </c>
      <c r="S823" s="4">
        <v>2.13457957415305</v>
      </c>
      <c r="T823" s="4">
        <v>1.9843772619976701</v>
      </c>
      <c r="U823" s="4">
        <v>1.9738925339100599</v>
      </c>
      <c r="V823" s="4">
        <v>2.0005631739079299</v>
      </c>
      <c r="W823" s="4">
        <v>1.94476199495406</v>
      </c>
      <c r="X823" s="4">
        <v>1.51188322979863</v>
      </c>
      <c r="Y823" s="4">
        <v>3.7882110136113898</v>
      </c>
      <c r="Z823" s="4">
        <v>1.6592349500426899</v>
      </c>
      <c r="AA823" s="4">
        <v>3.16522164954208</v>
      </c>
      <c r="AB823" s="4">
        <v>1.13205272492405</v>
      </c>
      <c r="AC823" s="4">
        <v>4.7901518234106097</v>
      </c>
      <c r="AD823" s="4">
        <v>1.89843023129183</v>
      </c>
      <c r="AE823" s="4">
        <v>1.7831573151533899</v>
      </c>
      <c r="AF823" s="4">
        <v>3.66704156717371</v>
      </c>
      <c r="AG823" s="4">
        <v>7.0155005529474597</v>
      </c>
      <c r="AH823" s="4">
        <v>11.4667479154496</v>
      </c>
      <c r="AI823" s="4">
        <v>9.8514619909369792</v>
      </c>
      <c r="AJ823" s="4">
        <v>15.0804867830405</v>
      </c>
      <c r="AK823" s="4">
        <v>17.491357913702899</v>
      </c>
      <c r="AL823" s="4">
        <v>10.579571143184999</v>
      </c>
      <c r="AM823" s="4">
        <v>15.5985131620149</v>
      </c>
      <c r="AN823" s="4">
        <v>25.637037332046098</v>
      </c>
      <c r="AO823" s="4">
        <v>16.380117878890498</v>
      </c>
      <c r="AP823" s="4">
        <v>15.0984488812409</v>
      </c>
      <c r="AQ823" s="4">
        <v>8.9431409284328893</v>
      </c>
      <c r="AR823" s="4">
        <v>18.268474587460201</v>
      </c>
      <c r="AS823" s="4">
        <v>12.0551189712175</v>
      </c>
      <c r="AT823" s="4">
        <v>18.980474988624</v>
      </c>
      <c r="AU823" s="4">
        <v>9.9498267020840796</v>
      </c>
      <c r="AV823" s="4">
        <v>20.7027750732559</v>
      </c>
      <c r="AW823" s="4">
        <v>14.1891330183531</v>
      </c>
      <c r="AX823" s="4">
        <v>6.6669493982714298</v>
      </c>
      <c r="AY823" s="4">
        <v>16.856966181988302</v>
      </c>
      <c r="AZ823" s="4">
        <v>17.264618893308</v>
      </c>
      <c r="BA823" s="4">
        <v>19.856678666609401</v>
      </c>
      <c r="BB823" s="38">
        <v>12574</v>
      </c>
    </row>
    <row r="824" spans="1:54" x14ac:dyDescent="0.3">
      <c r="A824" s="31" t="s">
        <v>40</v>
      </c>
      <c r="B824" s="5" t="s">
        <v>168</v>
      </c>
      <c r="C824" s="5" t="s">
        <v>6</v>
      </c>
      <c r="D824" s="9">
        <v>104.029869492087</v>
      </c>
      <c r="E824" s="8">
        <v>58.037133462830198</v>
      </c>
      <c r="F824" s="8">
        <v>8.5229751550624506</v>
      </c>
      <c r="G824" s="3">
        <v>1.51354703543145</v>
      </c>
      <c r="H824" s="4">
        <v>3.65889829797496</v>
      </c>
      <c r="I824" s="4">
        <v>1.6803360657633599</v>
      </c>
      <c r="J824" s="4">
        <v>1.2250127598563201</v>
      </c>
      <c r="K824" s="4">
        <v>1.7986123013555899</v>
      </c>
      <c r="L824" s="4">
        <v>1.8050603920764901</v>
      </c>
      <c r="M824" s="4">
        <v>1.45062876392324</v>
      </c>
      <c r="N824" s="4">
        <v>2.3216998242073901</v>
      </c>
      <c r="O824" s="4">
        <v>1.8573069155494499</v>
      </c>
      <c r="P824" s="4">
        <v>1.79376635591903</v>
      </c>
      <c r="Q824" s="4">
        <v>1.10860338863073</v>
      </c>
      <c r="R824" s="4">
        <v>1.3870882042928201</v>
      </c>
      <c r="S824" s="4">
        <v>1.5764653069396599</v>
      </c>
      <c r="T824" s="4">
        <v>1.4143898625031599</v>
      </c>
      <c r="U824" s="4">
        <v>1.4452928899056201</v>
      </c>
      <c r="V824" s="4">
        <v>1.4013613215202001</v>
      </c>
      <c r="W824" s="4">
        <v>1.4779304221335801</v>
      </c>
      <c r="X824" s="4">
        <v>1.32056856359249</v>
      </c>
      <c r="Y824" s="4">
        <v>2.41427654687363</v>
      </c>
      <c r="Z824" s="4">
        <v>1.29091011243445</v>
      </c>
      <c r="AA824" s="4">
        <v>2.2052904529817998</v>
      </c>
      <c r="AB824" s="4">
        <v>0.99517309847506297</v>
      </c>
      <c r="AC824" s="4">
        <v>3.7715739404672801</v>
      </c>
      <c r="AD824" s="4">
        <v>1.5242187834667</v>
      </c>
      <c r="AE824" s="4">
        <v>1.28730874324232</v>
      </c>
      <c r="AF824" s="4">
        <v>2.4338855381186302</v>
      </c>
      <c r="AG824" s="4">
        <v>6.4794559178513804</v>
      </c>
      <c r="AH824" s="4">
        <v>9.2507322645340899</v>
      </c>
      <c r="AI824" s="4">
        <v>8.4162576747099607</v>
      </c>
      <c r="AJ824" s="4">
        <v>12.2692466612272</v>
      </c>
      <c r="AK824" s="4">
        <v>15.4015884266993</v>
      </c>
      <c r="AL824" s="4">
        <v>8.4533440737510492</v>
      </c>
      <c r="AM824" s="4">
        <v>11.961063884823499</v>
      </c>
      <c r="AN824" s="4">
        <v>21.909233009965501</v>
      </c>
      <c r="AO824" s="4">
        <v>12.6766399509332</v>
      </c>
      <c r="AP824" s="4">
        <v>12.060485776834099</v>
      </c>
      <c r="AQ824" s="4">
        <v>7.8745410177753001</v>
      </c>
      <c r="AR824" s="4">
        <v>13.888796038931201</v>
      </c>
      <c r="AS824" s="4">
        <v>10.268851004364</v>
      </c>
      <c r="AT824" s="4">
        <v>17.1295502799979</v>
      </c>
      <c r="AU824" s="4">
        <v>7.5290466328318102</v>
      </c>
      <c r="AV824" s="4">
        <v>18.4798168043319</v>
      </c>
      <c r="AW824" s="4">
        <v>12.390501977889301</v>
      </c>
      <c r="AX824" s="4">
        <v>5.4000605613810997</v>
      </c>
      <c r="AY824" s="4">
        <v>15.1893585326553</v>
      </c>
      <c r="AZ824" s="4">
        <v>12.9018983859602</v>
      </c>
      <c r="BA824" s="4">
        <v>17.005223032308201</v>
      </c>
      <c r="BB824" s="38">
        <v>8283</v>
      </c>
    </row>
    <row r="825" spans="1:54" x14ac:dyDescent="0.3">
      <c r="A825" s="31" t="s">
        <v>40</v>
      </c>
      <c r="B825" s="5" t="s">
        <v>168</v>
      </c>
      <c r="C825" s="5" t="s">
        <v>7</v>
      </c>
      <c r="D825" s="9">
        <v>106.66209550047201</v>
      </c>
      <c r="E825" s="8">
        <v>54.078640524904301</v>
      </c>
      <c r="F825" s="8">
        <v>6.6498682737462298</v>
      </c>
      <c r="G825" s="3">
        <v>1.5401753244190799</v>
      </c>
      <c r="H825" s="4">
        <v>4.1331691960859596</v>
      </c>
      <c r="I825" s="4">
        <v>1.67989137323917</v>
      </c>
      <c r="J825" s="4">
        <v>1.40045927559899</v>
      </c>
      <c r="K825" s="4">
        <v>1.9864580643137999</v>
      </c>
      <c r="L825" s="4">
        <v>1.28457903281526</v>
      </c>
      <c r="M825" s="4">
        <v>1.4752654811061701</v>
      </c>
      <c r="N825" s="4">
        <v>2.2625913745558899</v>
      </c>
      <c r="O825" s="4">
        <v>1.9659210456755301</v>
      </c>
      <c r="P825" s="4">
        <v>1.3084148388516299</v>
      </c>
      <c r="Q825" s="4">
        <v>0.93693830446408399</v>
      </c>
      <c r="R825" s="4">
        <v>1.6560555672027999</v>
      </c>
      <c r="S825" s="4">
        <v>1.15146055879136</v>
      </c>
      <c r="T825" s="4">
        <v>1.0561173346459001</v>
      </c>
      <c r="U825" s="4">
        <v>1.35608645092435</v>
      </c>
      <c r="V825" s="4">
        <v>1.0051469351750799</v>
      </c>
      <c r="W825" s="4">
        <v>1.44813088767172</v>
      </c>
      <c r="X825" s="4">
        <v>1.1448629839951701</v>
      </c>
      <c r="Y825" s="4">
        <v>1.2024309582621799</v>
      </c>
      <c r="Z825" s="4">
        <v>1.1448629839951701</v>
      </c>
      <c r="AA825" s="4">
        <v>1.80236919081908</v>
      </c>
      <c r="AB825" s="4">
        <v>0.70187903149854003</v>
      </c>
      <c r="AC825" s="4">
        <v>3.01544080552525</v>
      </c>
      <c r="AD825" s="4">
        <v>1.15146055879136</v>
      </c>
      <c r="AE825" s="4">
        <v>1.0051469351750799</v>
      </c>
      <c r="AF825" s="4">
        <v>2.2420543559176198</v>
      </c>
      <c r="AG825" s="4">
        <v>7.4280420992513898</v>
      </c>
      <c r="AH825" s="4">
        <v>6.9457943083768701</v>
      </c>
      <c r="AI825" s="4">
        <v>6.9901671330515098</v>
      </c>
      <c r="AJ825" s="4">
        <v>9.1467746270179493</v>
      </c>
      <c r="AK825" s="4">
        <v>13.0408414684906</v>
      </c>
      <c r="AL825" s="4">
        <v>7.6007460220523999</v>
      </c>
      <c r="AM825" s="4">
        <v>11.3936163588331</v>
      </c>
      <c r="AN825" s="4">
        <v>19.4358577448827</v>
      </c>
      <c r="AO825" s="4">
        <v>9.2732955262456702</v>
      </c>
      <c r="AP825" s="4">
        <v>9.5288918178494804</v>
      </c>
      <c r="AQ825" s="4">
        <v>5.8929757611290601</v>
      </c>
      <c r="AR825" s="4">
        <v>11.0510846167787</v>
      </c>
      <c r="AS825" s="4">
        <v>9.4023709186217594</v>
      </c>
      <c r="AT825" s="4">
        <v>19.020752680070199</v>
      </c>
      <c r="AU825" s="4">
        <v>5.5017065023529703</v>
      </c>
      <c r="AV825" s="4">
        <v>16.880639123094301</v>
      </c>
      <c r="AW825" s="4">
        <v>11.2491129341155</v>
      </c>
      <c r="AX825" s="4">
        <v>5.2057804677223301</v>
      </c>
      <c r="AY825" s="4">
        <v>17.034294615756401</v>
      </c>
      <c r="AZ825" s="4">
        <v>8.4456398897691294</v>
      </c>
      <c r="BA825" s="4">
        <v>14.3419144382963</v>
      </c>
      <c r="BB825" s="38">
        <v>2395</v>
      </c>
    </row>
    <row r="826" spans="1:54" x14ac:dyDescent="0.3">
      <c r="A826" s="31" t="s">
        <v>40</v>
      </c>
      <c r="B826" s="5" t="s">
        <v>8</v>
      </c>
      <c r="C826" s="5" t="s">
        <v>168</v>
      </c>
      <c r="D826" s="9">
        <v>55.664285978955498</v>
      </c>
      <c r="E826" s="8">
        <v>74.898889031244906</v>
      </c>
      <c r="F826" s="8">
        <v>30.278794000509301</v>
      </c>
      <c r="G826" s="3">
        <v>3.9536593466971199</v>
      </c>
      <c r="H826" s="4">
        <v>9.5752560067923298</v>
      </c>
      <c r="I826" s="4">
        <v>9.6620258098697196</v>
      </c>
      <c r="J826" s="4">
        <v>3.8660415398676098</v>
      </c>
      <c r="K826" s="4">
        <v>5.9122269144631101</v>
      </c>
      <c r="L826" s="4">
        <v>5.6934063314630796</v>
      </c>
      <c r="M826" s="4">
        <v>6.0503022894589398</v>
      </c>
      <c r="N826" s="4">
        <v>7.5373991065747203</v>
      </c>
      <c r="O826" s="4">
        <v>10.5924731179571</v>
      </c>
      <c r="P826" s="4">
        <v>8.5455801006152505</v>
      </c>
      <c r="Q826" s="4">
        <v>3.1690642499254</v>
      </c>
      <c r="R826" s="4">
        <v>7.7155302683341098</v>
      </c>
      <c r="S826" s="4">
        <v>8.6883103788875395</v>
      </c>
      <c r="T826" s="4">
        <v>5.1309357194614504</v>
      </c>
      <c r="U826" s="4">
        <v>7.01103647941913</v>
      </c>
      <c r="V826" s="4">
        <v>6.5341221844396697</v>
      </c>
      <c r="W826" s="4">
        <v>6.4956612221651904</v>
      </c>
      <c r="X826" s="4">
        <v>4.0928119026562397</v>
      </c>
      <c r="Y826" s="4">
        <v>10.764971710890499</v>
      </c>
      <c r="Z826" s="4">
        <v>7.1727530773256296</v>
      </c>
      <c r="AA826" s="4">
        <v>9.0705406343432795</v>
      </c>
      <c r="AB826" s="4">
        <v>2.35768277355066</v>
      </c>
      <c r="AC826" s="4">
        <v>12.556167472459199</v>
      </c>
      <c r="AD826" s="4">
        <v>5.90031836827362</v>
      </c>
      <c r="AE826" s="4">
        <v>5.2386997291785002</v>
      </c>
      <c r="AF826" s="4">
        <v>12.3353333567932</v>
      </c>
      <c r="AG826" s="4">
        <v>16.409547520527699</v>
      </c>
      <c r="AH826" s="4">
        <v>13.840408260826599</v>
      </c>
      <c r="AI826" s="4">
        <v>15.697604323698499</v>
      </c>
      <c r="AJ826" s="4">
        <v>28.767831604244101</v>
      </c>
      <c r="AK826" s="4">
        <v>30.9981077104365</v>
      </c>
      <c r="AL826" s="4">
        <v>25.754162854094101</v>
      </c>
      <c r="AM826" s="4">
        <v>32.532862158350902</v>
      </c>
      <c r="AN826" s="4">
        <v>38.9848033582768</v>
      </c>
      <c r="AO826" s="4">
        <v>37.065058803772502</v>
      </c>
      <c r="AP826" s="4">
        <v>31.256424759080801</v>
      </c>
      <c r="AQ826" s="4">
        <v>12.9287441886078</v>
      </c>
      <c r="AR826" s="4">
        <v>35.260970830736397</v>
      </c>
      <c r="AS826" s="4">
        <v>20.0539889473519</v>
      </c>
      <c r="AT826" s="4">
        <v>29.003820641775601</v>
      </c>
      <c r="AU826" s="4">
        <v>20.037362765754501</v>
      </c>
      <c r="AV826" s="4">
        <v>25.4157404376408</v>
      </c>
      <c r="AW826" s="4">
        <v>25.915585613150999</v>
      </c>
      <c r="AX826" s="4">
        <v>16.9334787923971</v>
      </c>
      <c r="AY826" s="4">
        <v>22.398053320015901</v>
      </c>
      <c r="AZ826" s="4">
        <v>33.649253821672197</v>
      </c>
      <c r="BA826" s="4">
        <v>35.293230105799303</v>
      </c>
      <c r="BB826" s="38">
        <v>37658</v>
      </c>
    </row>
    <row r="827" spans="1:54" x14ac:dyDescent="0.3">
      <c r="A827" s="31" t="s">
        <v>40</v>
      </c>
      <c r="B827" s="5" t="s">
        <v>8</v>
      </c>
      <c r="C827" s="5" t="s">
        <v>1</v>
      </c>
      <c r="D827" s="9">
        <v>18.220931774231801</v>
      </c>
      <c r="E827" s="8">
        <v>67.555423125803301</v>
      </c>
      <c r="F827" s="8">
        <v>48.369028006589801</v>
      </c>
      <c r="G827" s="3">
        <v>5.3047775947281703</v>
      </c>
      <c r="H827" s="4">
        <v>12.7182866556837</v>
      </c>
      <c r="I827" s="4">
        <v>17.462932454695199</v>
      </c>
      <c r="J827" s="4">
        <v>5.43657331136738</v>
      </c>
      <c r="K827" s="4">
        <v>7.4135090609555201</v>
      </c>
      <c r="L827" s="4">
        <v>7.3476112026359104</v>
      </c>
      <c r="M827" s="4">
        <v>9.19275123558484</v>
      </c>
      <c r="N827" s="4">
        <v>13.014827018121901</v>
      </c>
      <c r="O827" s="4">
        <v>18.945634266886302</v>
      </c>
      <c r="P827" s="4">
        <v>14.695222405271799</v>
      </c>
      <c r="Q827" s="4">
        <v>4.7116968698517301</v>
      </c>
      <c r="R827" s="4">
        <v>14.6293245469522</v>
      </c>
      <c r="S827" s="4">
        <v>17.2322899505766</v>
      </c>
      <c r="T827" s="4">
        <v>7.9736408566721604</v>
      </c>
      <c r="U827" s="4">
        <v>11.696869851729801</v>
      </c>
      <c r="V827" s="4">
        <v>13.146622734761101</v>
      </c>
      <c r="W827" s="4">
        <v>12.2899505766063</v>
      </c>
      <c r="X827" s="4">
        <v>5.43657331136738</v>
      </c>
      <c r="Y827" s="4">
        <v>17.397034596375601</v>
      </c>
      <c r="Z827" s="4">
        <v>14.332784184514001</v>
      </c>
      <c r="AA827" s="4">
        <v>15.9802306425041</v>
      </c>
      <c r="AB827" s="4">
        <v>3.2289950576606299</v>
      </c>
      <c r="AC827" s="4">
        <v>18.286655683690299</v>
      </c>
      <c r="AD827" s="4">
        <v>10.873146622734801</v>
      </c>
      <c r="AE827" s="4">
        <v>9.7199341021416803</v>
      </c>
      <c r="AF827" s="4">
        <v>19.0115321252059</v>
      </c>
      <c r="AG827" s="4">
        <v>25.4365733113674</v>
      </c>
      <c r="AH827" s="4">
        <v>23.953871499176302</v>
      </c>
      <c r="AI827" s="4">
        <v>21.482701812191099</v>
      </c>
      <c r="AJ827" s="4">
        <v>42.009884678747902</v>
      </c>
      <c r="AK827" s="4">
        <v>47.182866556836899</v>
      </c>
      <c r="AL827" s="4">
        <v>42.438220757825398</v>
      </c>
      <c r="AM827" s="4">
        <v>42.339373970346003</v>
      </c>
      <c r="AN827" s="4">
        <v>53.805601317957198</v>
      </c>
      <c r="AO827" s="4">
        <v>54.135090609555199</v>
      </c>
      <c r="AP827" s="4">
        <v>50.840197693575</v>
      </c>
      <c r="AQ827" s="4">
        <v>16.705107084019801</v>
      </c>
      <c r="AR827" s="4">
        <v>52.355848434925903</v>
      </c>
      <c r="AS827" s="4">
        <v>24.349258649093901</v>
      </c>
      <c r="AT827" s="4">
        <v>34.003294892916003</v>
      </c>
      <c r="AU827" s="4">
        <v>29.884678747940701</v>
      </c>
      <c r="AV827" s="4">
        <v>30.6754530477759</v>
      </c>
      <c r="AW827" s="4">
        <v>41.515650741350903</v>
      </c>
      <c r="AX827" s="4">
        <v>27.6441515650741</v>
      </c>
      <c r="AY827" s="4">
        <v>27.413509060955501</v>
      </c>
      <c r="AZ827" s="4">
        <v>44.052718286655697</v>
      </c>
      <c r="BA827" s="4">
        <v>52.915980230642496</v>
      </c>
      <c r="BB827" s="38">
        <v>13034</v>
      </c>
    </row>
    <row r="828" spans="1:54" x14ac:dyDescent="0.3">
      <c r="A828" s="31" t="s">
        <v>40</v>
      </c>
      <c r="B828" s="5" t="s">
        <v>8</v>
      </c>
      <c r="C828" s="5" t="s">
        <v>2</v>
      </c>
      <c r="D828" s="9">
        <v>24.752094618129298</v>
      </c>
      <c r="E828" s="8">
        <v>70.474507610869793</v>
      </c>
      <c r="F828" s="8">
        <v>45.738255033557003</v>
      </c>
      <c r="G828" s="3">
        <v>5.40268456375839</v>
      </c>
      <c r="H828" s="4">
        <v>12.3489932885906</v>
      </c>
      <c r="I828" s="4">
        <v>14.4630872483221</v>
      </c>
      <c r="J828" s="4">
        <v>5.5033557046979897</v>
      </c>
      <c r="K828" s="4">
        <v>8.5234899328859104</v>
      </c>
      <c r="L828" s="4">
        <v>8.5570469798657705</v>
      </c>
      <c r="M828" s="4">
        <v>9.19463087248322</v>
      </c>
      <c r="N828" s="4">
        <v>10.9731543624161</v>
      </c>
      <c r="O828" s="4">
        <v>16.812080536912799</v>
      </c>
      <c r="P828" s="4">
        <v>12.751677852348999</v>
      </c>
      <c r="Q828" s="4">
        <v>4.59731543624161</v>
      </c>
      <c r="R828" s="4">
        <v>11.174496644295299</v>
      </c>
      <c r="S828" s="4">
        <v>13.389261744966401</v>
      </c>
      <c r="T828" s="4">
        <v>7.2483221476510096</v>
      </c>
      <c r="U828" s="4">
        <v>11.241610738255</v>
      </c>
      <c r="V828" s="4">
        <v>9.19463087248322</v>
      </c>
      <c r="W828" s="4">
        <v>9.2953020134228197</v>
      </c>
      <c r="X828" s="4">
        <v>6.20805369127517</v>
      </c>
      <c r="Y828" s="4">
        <v>15.9731543624161</v>
      </c>
      <c r="Z828" s="4">
        <v>10.503355704698</v>
      </c>
      <c r="AA828" s="4">
        <v>12.516778523489901</v>
      </c>
      <c r="AB828" s="4">
        <v>2.9865771812080499</v>
      </c>
      <c r="AC828" s="4">
        <v>17.6174496644295</v>
      </c>
      <c r="AD828" s="4">
        <v>8.0201342281879207</v>
      </c>
      <c r="AE828" s="4">
        <v>7.3489932885906004</v>
      </c>
      <c r="AF828" s="4">
        <v>18.322147651006699</v>
      </c>
      <c r="AG828" s="4">
        <v>20.369127516778502</v>
      </c>
      <c r="AH828" s="4">
        <v>17.2818791946309</v>
      </c>
      <c r="AI828" s="4">
        <v>22.516778523489901</v>
      </c>
      <c r="AJ828" s="4">
        <v>40.671140939597301</v>
      </c>
      <c r="AK828" s="4">
        <v>41.543624161073801</v>
      </c>
      <c r="AL828" s="4">
        <v>36.543624161073801</v>
      </c>
      <c r="AM828" s="4">
        <v>42.147651006711399</v>
      </c>
      <c r="AN828" s="4">
        <v>49.463087248322097</v>
      </c>
      <c r="AO828" s="4">
        <v>53.221476510067099</v>
      </c>
      <c r="AP828" s="4">
        <v>42.080536912751697</v>
      </c>
      <c r="AQ828" s="4">
        <v>17.986577181208101</v>
      </c>
      <c r="AR828" s="4">
        <v>50.570469798657697</v>
      </c>
      <c r="AS828" s="4">
        <v>28.859060402684602</v>
      </c>
      <c r="AT828" s="4">
        <v>35.201342281879199</v>
      </c>
      <c r="AU828" s="4">
        <v>29.194630872483199</v>
      </c>
      <c r="AV828" s="4">
        <v>29.4630872483221</v>
      </c>
      <c r="AW828" s="4">
        <v>37.449664429530202</v>
      </c>
      <c r="AX828" s="4">
        <v>25.201342281879199</v>
      </c>
      <c r="AY828" s="4">
        <v>26.778523489932901</v>
      </c>
      <c r="AZ828" s="4">
        <v>46.879194630872497</v>
      </c>
      <c r="BA828" s="4">
        <v>47.449664429530202</v>
      </c>
      <c r="BB828" s="38">
        <v>6772</v>
      </c>
    </row>
    <row r="829" spans="1:54" x14ac:dyDescent="0.3">
      <c r="A829" s="31" t="s">
        <v>40</v>
      </c>
      <c r="B829" s="5" t="s">
        <v>8</v>
      </c>
      <c r="C829" s="5" t="s">
        <v>3</v>
      </c>
      <c r="D829" s="9">
        <v>51.434253417569799</v>
      </c>
      <c r="E829" s="8">
        <v>71.519905280421796</v>
      </c>
      <c r="F829" s="8">
        <v>30.183169631006098</v>
      </c>
      <c r="G829" s="3">
        <v>4.4066896734802201</v>
      </c>
      <c r="H829" s="4">
        <v>10.9105388903637</v>
      </c>
      <c r="I829" s="4">
        <v>8.3089992036103002</v>
      </c>
      <c r="J829" s="4">
        <v>3.8757632067958601</v>
      </c>
      <c r="K829" s="4">
        <v>6.2383859835412796</v>
      </c>
      <c r="L829" s="4">
        <v>6.21183966020706</v>
      </c>
      <c r="M829" s="4">
        <v>6.0791080435359701</v>
      </c>
      <c r="N829" s="4">
        <v>6.1852933368728404</v>
      </c>
      <c r="O829" s="4">
        <v>8.7868330236262295</v>
      </c>
      <c r="P829" s="4">
        <v>7.9108043535970296</v>
      </c>
      <c r="Q829" s="4">
        <v>3.05282718343509</v>
      </c>
      <c r="R829" s="4">
        <v>7.0082293602336101</v>
      </c>
      <c r="S829" s="4">
        <v>6.9285903902309496</v>
      </c>
      <c r="T829" s="4">
        <v>5.2030793735067702</v>
      </c>
      <c r="U829" s="4">
        <v>6.3445712768781499</v>
      </c>
      <c r="V829" s="4">
        <v>5.6012742235200399</v>
      </c>
      <c r="W829" s="4">
        <v>5.5481815768516096</v>
      </c>
      <c r="X829" s="4">
        <v>4.53942129015131</v>
      </c>
      <c r="Y829" s="4">
        <v>10.2734271303424</v>
      </c>
      <c r="Z829" s="4">
        <v>5.8667374568622197</v>
      </c>
      <c r="AA829" s="4">
        <v>8.07008229360234</v>
      </c>
      <c r="AB829" s="4">
        <v>2.7608176267586901</v>
      </c>
      <c r="AC829" s="4">
        <v>12.423679320414101</v>
      </c>
      <c r="AD829" s="4">
        <v>5.5481815768516096</v>
      </c>
      <c r="AE829" s="4">
        <v>4.72524555349084</v>
      </c>
      <c r="AF829" s="4">
        <v>13.166976373772201</v>
      </c>
      <c r="AG829" s="4">
        <v>15.211043270507</v>
      </c>
      <c r="AH829" s="4">
        <v>11.9723918237324</v>
      </c>
      <c r="AI829" s="4">
        <v>16.485266790549499</v>
      </c>
      <c r="AJ829" s="4">
        <v>29.254048314308498</v>
      </c>
      <c r="AK829" s="4">
        <v>29.015131404300501</v>
      </c>
      <c r="AL829" s="4">
        <v>25.1128218741704</v>
      </c>
      <c r="AM829" s="4">
        <v>36.341916644544703</v>
      </c>
      <c r="AN829" s="4">
        <v>37.6161401645872</v>
      </c>
      <c r="AO829" s="4">
        <v>37.111760021237103</v>
      </c>
      <c r="AP829" s="4">
        <v>29.572604194319101</v>
      </c>
      <c r="AQ829" s="4">
        <v>13.4589859304486</v>
      </c>
      <c r="AR829" s="4">
        <v>35.067693124502298</v>
      </c>
      <c r="AS829" s="4">
        <v>21.1043270507035</v>
      </c>
      <c r="AT829" s="4">
        <v>31.8555880010619</v>
      </c>
      <c r="AU829" s="4">
        <v>20.7857711706929</v>
      </c>
      <c r="AV829" s="4">
        <v>26.8648792142288</v>
      </c>
      <c r="AW829" s="4">
        <v>23.174940270772499</v>
      </c>
      <c r="AX829" s="4">
        <v>16.299442527210001</v>
      </c>
      <c r="AY829" s="4">
        <v>23.360764534112</v>
      </c>
      <c r="AZ829" s="4">
        <v>35.731351207857699</v>
      </c>
      <c r="BA829" s="4">
        <v>33.740376957791298</v>
      </c>
      <c r="BB829" s="38">
        <v>4876</v>
      </c>
    </row>
    <row r="830" spans="1:54" x14ac:dyDescent="0.3">
      <c r="A830" s="31" t="s">
        <v>40</v>
      </c>
      <c r="B830" s="5" t="s">
        <v>8</v>
      </c>
      <c r="C830" s="5" t="s">
        <v>4</v>
      </c>
      <c r="D830" s="9">
        <v>82.055442428730103</v>
      </c>
      <c r="E830" s="8">
        <v>66.747419768339398</v>
      </c>
      <c r="F830" s="8">
        <v>16.910473961380902</v>
      </c>
      <c r="G830" s="3">
        <v>2.8281646186853902</v>
      </c>
      <c r="H830" s="4">
        <v>7.04115467134777</v>
      </c>
      <c r="I830" s="4">
        <v>5.5393017359079399</v>
      </c>
      <c r="J830" s="4">
        <v>2.8086600351082498</v>
      </c>
      <c r="K830" s="4">
        <v>4.5640725570509098</v>
      </c>
      <c r="L830" s="4">
        <v>3.7058708796567199</v>
      </c>
      <c r="M830" s="4">
        <v>3.4718158767310299</v>
      </c>
      <c r="N830" s="4">
        <v>4.4080358884337798</v>
      </c>
      <c r="O830" s="4">
        <v>5.0711917300565599</v>
      </c>
      <c r="P830" s="4">
        <v>4.7396138092451698</v>
      </c>
      <c r="Q830" s="4">
        <v>2.2235225277940298</v>
      </c>
      <c r="R830" s="4">
        <v>3.8619075482738401</v>
      </c>
      <c r="S830" s="4">
        <v>3.7253754632338598</v>
      </c>
      <c r="T830" s="4">
        <v>3.45231129315389</v>
      </c>
      <c r="U830" s="4">
        <v>3.45231129315389</v>
      </c>
      <c r="V830" s="4">
        <v>3.19875170665106</v>
      </c>
      <c r="W830" s="4">
        <v>3.58884337819388</v>
      </c>
      <c r="X830" s="4">
        <v>2.4380729471425799</v>
      </c>
      <c r="Y830" s="4">
        <v>6.8461088355763602</v>
      </c>
      <c r="Z830" s="4">
        <v>3.58884337819388</v>
      </c>
      <c r="AA830" s="4">
        <v>5.8123659059879103</v>
      </c>
      <c r="AB830" s="4">
        <v>1.7164033547883799</v>
      </c>
      <c r="AC830" s="4">
        <v>8.9916130290618295</v>
      </c>
      <c r="AD830" s="4">
        <v>3.45231129315389</v>
      </c>
      <c r="AE830" s="4">
        <v>2.8281646186853902</v>
      </c>
      <c r="AF830" s="4">
        <v>7.0801638385020498</v>
      </c>
      <c r="AG830" s="4">
        <v>11.5857226448215</v>
      </c>
      <c r="AH830" s="4">
        <v>9.6937780378388894</v>
      </c>
      <c r="AI830" s="4">
        <v>10.103374292958801</v>
      </c>
      <c r="AJ830" s="4">
        <v>19.133996489175001</v>
      </c>
      <c r="AK830" s="4">
        <v>21.864638189974599</v>
      </c>
      <c r="AL830" s="4">
        <v>15.603666861712499</v>
      </c>
      <c r="AM830" s="4">
        <v>25.570509069631399</v>
      </c>
      <c r="AN830" s="4">
        <v>30.115077043105099</v>
      </c>
      <c r="AO830" s="4">
        <v>24.6537936415058</v>
      </c>
      <c r="AP830" s="4">
        <v>20.4017944216891</v>
      </c>
      <c r="AQ830" s="4">
        <v>9.3231909498732204</v>
      </c>
      <c r="AR830" s="4">
        <v>24.029646967037301</v>
      </c>
      <c r="AS830" s="4">
        <v>14.7844743514726</v>
      </c>
      <c r="AT830" s="4">
        <v>24.146674468500098</v>
      </c>
      <c r="AU830" s="4">
        <v>12.8730251609128</v>
      </c>
      <c r="AV830" s="4">
        <v>22.118197776477501</v>
      </c>
      <c r="AW830" s="4">
        <v>15.369611858786801</v>
      </c>
      <c r="AX830" s="4">
        <v>9.0696313633703909</v>
      </c>
      <c r="AY830" s="4">
        <v>17.905207723815099</v>
      </c>
      <c r="AZ830" s="4">
        <v>25.590013653208501</v>
      </c>
      <c r="BA830" s="4">
        <v>24.731811975814299</v>
      </c>
      <c r="BB830" s="38">
        <v>5402</v>
      </c>
    </row>
    <row r="831" spans="1:54" x14ac:dyDescent="0.3">
      <c r="A831" s="31" t="s">
        <v>40</v>
      </c>
      <c r="B831" s="5" t="s">
        <v>8</v>
      </c>
      <c r="C831" s="5" t="s">
        <v>5</v>
      </c>
      <c r="D831" s="9">
        <v>101.838920158432</v>
      </c>
      <c r="E831" s="8">
        <v>60.144636871226098</v>
      </c>
      <c r="F831" s="8">
        <v>9.9262381454162298</v>
      </c>
      <c r="G831" s="3">
        <v>1.5384615384615401</v>
      </c>
      <c r="H831" s="4">
        <v>4.6996838777660699</v>
      </c>
      <c r="I831" s="4">
        <v>2.4868282402528998</v>
      </c>
      <c r="J831" s="4">
        <v>1.7070600632244499</v>
      </c>
      <c r="K831" s="4">
        <v>2.9715489989462598</v>
      </c>
      <c r="L831" s="4">
        <v>2.3603793466807201</v>
      </c>
      <c r="M831" s="4">
        <v>2.23393045310854</v>
      </c>
      <c r="N831" s="4">
        <v>3.0136986301369899</v>
      </c>
      <c r="O831" s="4">
        <v>3.1401475237091701</v>
      </c>
      <c r="P831" s="4">
        <v>2.5922023182297198</v>
      </c>
      <c r="Q831" s="4">
        <v>1.1801896733403601</v>
      </c>
      <c r="R831" s="4">
        <v>1.8335089567966301</v>
      </c>
      <c r="S831" s="4">
        <v>2.12855637513172</v>
      </c>
      <c r="T831" s="4">
        <v>1.9178082191780801</v>
      </c>
      <c r="U831" s="4">
        <v>2.0442571127502598</v>
      </c>
      <c r="V831" s="4">
        <v>1.74920969441517</v>
      </c>
      <c r="W831" s="4">
        <v>1.77028451001054</v>
      </c>
      <c r="X831" s="4">
        <v>1.49631190727081</v>
      </c>
      <c r="Y831" s="4">
        <v>3.7513171759747101</v>
      </c>
      <c r="Z831" s="4">
        <v>1.7281348788198101</v>
      </c>
      <c r="AA831" s="4">
        <v>3.5616438356164402</v>
      </c>
      <c r="AB831" s="4">
        <v>1.0748155953635401</v>
      </c>
      <c r="AC831" s="4">
        <v>5.6902002107481602</v>
      </c>
      <c r="AD831" s="4">
        <v>1.77028451001054</v>
      </c>
      <c r="AE831" s="4">
        <v>1.6438356164383601</v>
      </c>
      <c r="AF831" s="4">
        <v>3.9620653319283501</v>
      </c>
      <c r="AG831" s="4">
        <v>9.2518440463645906</v>
      </c>
      <c r="AH831" s="4">
        <v>6.9757639620653302</v>
      </c>
      <c r="AI831" s="4">
        <v>7.4183350895679698</v>
      </c>
      <c r="AJ831" s="4">
        <v>12.8977871443625</v>
      </c>
      <c r="AK831" s="4">
        <v>16.164383561643799</v>
      </c>
      <c r="AL831" s="4">
        <v>8.7881981032666001</v>
      </c>
      <c r="AM831" s="4">
        <v>17.3445732349842</v>
      </c>
      <c r="AN831" s="4">
        <v>25.0368809272919</v>
      </c>
      <c r="AO831" s="4">
        <v>16.5015806111697</v>
      </c>
      <c r="AP831" s="4">
        <v>14.3308746048472</v>
      </c>
      <c r="AQ831" s="4">
        <v>6.8914646996838798</v>
      </c>
      <c r="AR831" s="4">
        <v>14.9209694415174</v>
      </c>
      <c r="AS831" s="4">
        <v>10.8956796628029</v>
      </c>
      <c r="AT831" s="4">
        <v>19.199157007376201</v>
      </c>
      <c r="AU831" s="4">
        <v>7.3761854583772397</v>
      </c>
      <c r="AV831" s="4">
        <v>18.503688092729199</v>
      </c>
      <c r="AW831" s="4">
        <v>11.022128556375099</v>
      </c>
      <c r="AX831" s="4">
        <v>5.8587987355110602</v>
      </c>
      <c r="AY831" s="4">
        <v>16.059009483667001</v>
      </c>
      <c r="AZ831" s="4">
        <v>17.3024236037935</v>
      </c>
      <c r="BA831" s="4">
        <v>18.2507903055848</v>
      </c>
      <c r="BB831" s="38">
        <v>4797</v>
      </c>
    </row>
    <row r="832" spans="1:54" x14ac:dyDescent="0.3">
      <c r="A832" s="31" t="s">
        <v>40</v>
      </c>
      <c r="B832" s="5" t="s">
        <v>8</v>
      </c>
      <c r="C832" s="5" t="s">
        <v>6</v>
      </c>
      <c r="D832" s="9">
        <v>106.58865309657899</v>
      </c>
      <c r="E832" s="8">
        <v>56.747689325724799</v>
      </c>
      <c r="F832" s="8">
        <v>7.5086805555555598</v>
      </c>
      <c r="G832" s="3">
        <v>1.6927083333333299</v>
      </c>
      <c r="H832" s="4">
        <v>3.9930555555555598</v>
      </c>
      <c r="I832" s="4">
        <v>2.1701388888888902</v>
      </c>
      <c r="J832" s="4">
        <v>1.171875</v>
      </c>
      <c r="K832" s="4">
        <v>1.7795138888888899</v>
      </c>
      <c r="L832" s="4">
        <v>2.1701388888888902</v>
      </c>
      <c r="M832" s="4">
        <v>1.5190972222222201</v>
      </c>
      <c r="N832" s="4">
        <v>2.5173611111111098</v>
      </c>
      <c r="O832" s="4">
        <v>2.2569444444444402</v>
      </c>
      <c r="P832" s="4">
        <v>2.2135416666666701</v>
      </c>
      <c r="Q832" s="4">
        <v>1.171875</v>
      </c>
      <c r="R832" s="4">
        <v>1.47569444444444</v>
      </c>
      <c r="S832" s="4">
        <v>1.86631944444444</v>
      </c>
      <c r="T832" s="4">
        <v>1.5625</v>
      </c>
      <c r="U832" s="4">
        <v>1.47569444444444</v>
      </c>
      <c r="V832" s="4">
        <v>1.3888888888888899</v>
      </c>
      <c r="W832" s="4">
        <v>1.6059027777777799</v>
      </c>
      <c r="X832" s="4">
        <v>1.47569444444444</v>
      </c>
      <c r="Y832" s="4">
        <v>2.8645833333333299</v>
      </c>
      <c r="Z832" s="4">
        <v>1.3020833333333299</v>
      </c>
      <c r="AA832" s="4">
        <v>2.5173611111111098</v>
      </c>
      <c r="AB832" s="4">
        <v>1.1284722222222201</v>
      </c>
      <c r="AC832" s="4">
        <v>4.7743055555555598</v>
      </c>
      <c r="AD832" s="4">
        <v>1.7795138888888899</v>
      </c>
      <c r="AE832" s="4">
        <v>1.47569444444444</v>
      </c>
      <c r="AF832" s="4">
        <v>2.8211805555555598</v>
      </c>
      <c r="AG832" s="4">
        <v>9.4184027777777803</v>
      </c>
      <c r="AH832" s="4">
        <v>6.5972222222222197</v>
      </c>
      <c r="AI832" s="4">
        <v>6.640625</v>
      </c>
      <c r="AJ832" s="4">
        <v>11.1979166666667</v>
      </c>
      <c r="AK832" s="4">
        <v>14.0190972222222</v>
      </c>
      <c r="AL832" s="4">
        <v>8.1597222222222197</v>
      </c>
      <c r="AM832" s="4">
        <v>13.6284722222222</v>
      </c>
      <c r="AN832" s="4">
        <v>22.1788194444444</v>
      </c>
      <c r="AO832" s="4">
        <v>14.1059027777778</v>
      </c>
      <c r="AP832" s="4">
        <v>12.5434027777778</v>
      </c>
      <c r="AQ832" s="4">
        <v>6.9010416666666696</v>
      </c>
      <c r="AR832" s="4">
        <v>11.5885416666667</v>
      </c>
      <c r="AS832" s="4">
        <v>8.7239583333333304</v>
      </c>
      <c r="AT832" s="4">
        <v>18.4027777777778</v>
      </c>
      <c r="AU832" s="4">
        <v>6.1197916666666696</v>
      </c>
      <c r="AV832" s="4">
        <v>17.1440972222222</v>
      </c>
      <c r="AW832" s="4">
        <v>10.7638888888889</v>
      </c>
      <c r="AX832" s="4">
        <v>5.0347222222222197</v>
      </c>
      <c r="AY832" s="4">
        <v>14.9305555555556</v>
      </c>
      <c r="AZ832" s="4">
        <v>13.3680555555556</v>
      </c>
      <c r="BA832" s="4">
        <v>16.5798611111111</v>
      </c>
      <c r="BB832" s="38">
        <v>2309</v>
      </c>
    </row>
    <row r="833" spans="1:54" x14ac:dyDescent="0.3">
      <c r="A833" s="31" t="s">
        <v>40</v>
      </c>
      <c r="B833" s="5" t="s">
        <v>8</v>
      </c>
      <c r="C833" s="5" t="s">
        <v>7</v>
      </c>
      <c r="D833" s="9">
        <v>108.806196581197</v>
      </c>
      <c r="E833" s="8">
        <v>53.4816679358754</v>
      </c>
      <c r="F833" s="8">
        <v>6.2098501070663801</v>
      </c>
      <c r="G833" s="3">
        <v>2.1413276231263398</v>
      </c>
      <c r="H833" s="4">
        <v>5.5674518201284799</v>
      </c>
      <c r="I833" s="4">
        <v>2.35546038543897</v>
      </c>
      <c r="J833" s="4">
        <v>1.9271948608137</v>
      </c>
      <c r="K833" s="4">
        <v>2.5695931477516099</v>
      </c>
      <c r="L833" s="4">
        <v>1.7130620985010701</v>
      </c>
      <c r="M833" s="4">
        <v>1.7130620985010701</v>
      </c>
      <c r="N833" s="4">
        <v>3.21199143468951</v>
      </c>
      <c r="O833" s="4">
        <v>2.35546038543897</v>
      </c>
      <c r="P833" s="4">
        <v>1.7130620985010701</v>
      </c>
      <c r="Q833" s="4">
        <v>1.0706638115631699</v>
      </c>
      <c r="R833" s="4">
        <v>2.35546038543897</v>
      </c>
      <c r="S833" s="4">
        <v>1.0706638115631699</v>
      </c>
      <c r="T833" s="4">
        <v>1.0706638115631699</v>
      </c>
      <c r="U833" s="4">
        <v>1.7130620985010701</v>
      </c>
      <c r="V833" s="4">
        <v>1.2847965738758</v>
      </c>
      <c r="W833" s="4">
        <v>1.9271948608137</v>
      </c>
      <c r="X833" s="4">
        <v>1.4989293361884399</v>
      </c>
      <c r="Y833" s="4">
        <v>0.85653104925053503</v>
      </c>
      <c r="Z833" s="4">
        <v>1.4989293361884399</v>
      </c>
      <c r="AA833" s="4">
        <v>2.1413276231263398</v>
      </c>
      <c r="AB833" s="4">
        <v>0.85653104925053503</v>
      </c>
      <c r="AC833" s="4">
        <v>3.8543897216274101</v>
      </c>
      <c r="AD833" s="4">
        <v>1.0706638115631699</v>
      </c>
      <c r="AE833" s="4">
        <v>1.2847965738758</v>
      </c>
      <c r="AF833" s="4">
        <v>2.9978586723768701</v>
      </c>
      <c r="AG833" s="4">
        <v>9.8501070663811596</v>
      </c>
      <c r="AH833" s="4">
        <v>5.5674518201284799</v>
      </c>
      <c r="AI833" s="4">
        <v>5.7815845824411101</v>
      </c>
      <c r="AJ833" s="4">
        <v>8.1370449678800796</v>
      </c>
      <c r="AK833" s="4">
        <v>12.2055674518201</v>
      </c>
      <c r="AL833" s="4">
        <v>7.9229122055674503</v>
      </c>
      <c r="AM833" s="4">
        <v>13.918629550321199</v>
      </c>
      <c r="AN833" s="4">
        <v>19.4860813704497</v>
      </c>
      <c r="AO833" s="4">
        <v>9.2077087794432604</v>
      </c>
      <c r="AP833" s="4">
        <v>9.6359743040685206</v>
      </c>
      <c r="AQ833" s="4">
        <v>4.2826552462526797</v>
      </c>
      <c r="AR833" s="4">
        <v>9.8501070663811596</v>
      </c>
      <c r="AS833" s="4">
        <v>8.5653104925053505</v>
      </c>
      <c r="AT833" s="4">
        <v>20.128479657387601</v>
      </c>
      <c r="AU833" s="4">
        <v>4.9250535331905798</v>
      </c>
      <c r="AV833" s="4">
        <v>16.702355460385402</v>
      </c>
      <c r="AW833" s="4">
        <v>10.9207708779443</v>
      </c>
      <c r="AX833" s="4">
        <v>5.5674518201284799</v>
      </c>
      <c r="AY833" s="4">
        <v>17.558886509636</v>
      </c>
      <c r="AZ833" s="4">
        <v>8.7794432548179895</v>
      </c>
      <c r="BA833" s="4">
        <v>12.847965738758001</v>
      </c>
      <c r="BB833" s="38">
        <v>468</v>
      </c>
    </row>
    <row r="834" spans="1:54" x14ac:dyDescent="0.3">
      <c r="A834" s="31" t="s">
        <v>40</v>
      </c>
      <c r="B834" s="5" t="s">
        <v>9</v>
      </c>
      <c r="C834" s="5" t="s">
        <v>168</v>
      </c>
      <c r="D834" s="9">
        <v>59.806689539231201</v>
      </c>
      <c r="E834" s="8">
        <v>73.385784097198894</v>
      </c>
      <c r="F834" s="8">
        <v>28.379069722429399</v>
      </c>
      <c r="G834" s="3">
        <v>3.96394971761036</v>
      </c>
      <c r="H834" s="4">
        <v>9.1512568299940593</v>
      </c>
      <c r="I834" s="4">
        <v>6.8165579035270296</v>
      </c>
      <c r="J834" s="4">
        <v>3.5590530543792598</v>
      </c>
      <c r="K834" s="4">
        <v>5.17547071603187</v>
      </c>
      <c r="L834" s="4">
        <v>5.0726988216954298</v>
      </c>
      <c r="M834" s="4">
        <v>5.4854095483145597</v>
      </c>
      <c r="N834" s="4">
        <v>6.3541587622194404</v>
      </c>
      <c r="O834" s="4">
        <v>7.4898098394730397</v>
      </c>
      <c r="P834" s="4">
        <v>6.9994337282185004</v>
      </c>
      <c r="Q834" s="4">
        <v>3.5428158493892199</v>
      </c>
      <c r="R834" s="4">
        <v>5.1097840527703804</v>
      </c>
      <c r="S834" s="4">
        <v>7.4445970948567002</v>
      </c>
      <c r="T834" s="4">
        <v>4.6909652470555496</v>
      </c>
      <c r="U834" s="4">
        <v>5.4294793203559397</v>
      </c>
      <c r="V834" s="4">
        <v>6.0269460882711696</v>
      </c>
      <c r="W834" s="4">
        <v>6.1819295876843601</v>
      </c>
      <c r="X834" s="4">
        <v>3.8217130352122601</v>
      </c>
      <c r="Y834" s="4">
        <v>9.1716628728558707</v>
      </c>
      <c r="Z834" s="4">
        <v>5.5896604931187399</v>
      </c>
      <c r="AA834" s="4">
        <v>6.8575776003318198</v>
      </c>
      <c r="AB834" s="4">
        <v>2.6013866541904398</v>
      </c>
      <c r="AC834" s="4">
        <v>9.6740366008003793</v>
      </c>
      <c r="AD834" s="4">
        <v>5.8627406692276898</v>
      </c>
      <c r="AE834" s="4">
        <v>4.5646469680321902</v>
      </c>
      <c r="AF834" s="4">
        <v>8.8136954806842294</v>
      </c>
      <c r="AG834" s="4">
        <v>10.9623488248976</v>
      </c>
      <c r="AH834" s="4">
        <v>25.8549840870762</v>
      </c>
      <c r="AI834" s="4">
        <v>17.574817852800599</v>
      </c>
      <c r="AJ834" s="4">
        <v>26.229742766440001</v>
      </c>
      <c r="AK834" s="4">
        <v>29.246363505575101</v>
      </c>
      <c r="AL834" s="4">
        <v>24.417780065812298</v>
      </c>
      <c r="AM834" s="4">
        <v>22.338419346435298</v>
      </c>
      <c r="AN834" s="4">
        <v>35.7142240306991</v>
      </c>
      <c r="AO834" s="4">
        <v>29.123450507872001</v>
      </c>
      <c r="AP834" s="4">
        <v>26.339040339260301</v>
      </c>
      <c r="AQ834" s="4">
        <v>15.595939415987701</v>
      </c>
      <c r="AR834" s="4">
        <v>32.072788968988803</v>
      </c>
      <c r="AS834" s="4">
        <v>19.3534135592135</v>
      </c>
      <c r="AT834" s="4">
        <v>25.497361823947099</v>
      </c>
      <c r="AU834" s="4">
        <v>23.305270921055602</v>
      </c>
      <c r="AV834" s="4">
        <v>27.893965973579999</v>
      </c>
      <c r="AW834" s="4">
        <v>27.263012406363998</v>
      </c>
      <c r="AX834" s="4">
        <v>13.958719296340799</v>
      </c>
      <c r="AY834" s="4">
        <v>21.330870849828798</v>
      </c>
      <c r="AZ834" s="4">
        <v>28.417765451213999</v>
      </c>
      <c r="BA834" s="4">
        <v>35.335437828728899</v>
      </c>
      <c r="BB834" s="38">
        <v>38237</v>
      </c>
    </row>
    <row r="835" spans="1:54" x14ac:dyDescent="0.3">
      <c r="A835" s="31" t="s">
        <v>40</v>
      </c>
      <c r="B835" s="5" t="s">
        <v>9</v>
      </c>
      <c r="C835" s="5" t="s">
        <v>1</v>
      </c>
      <c r="D835" s="9">
        <v>35.976186981382199</v>
      </c>
      <c r="E835" s="8">
        <v>70.860561651291306</v>
      </c>
      <c r="F835" s="8">
        <v>39.305177111716603</v>
      </c>
      <c r="G835" s="3">
        <v>4.8365122615803804</v>
      </c>
      <c r="H835" s="4">
        <v>11.3079019073569</v>
      </c>
      <c r="I835" s="4">
        <v>10.694822888283401</v>
      </c>
      <c r="J835" s="4">
        <v>4.4959128065395104</v>
      </c>
      <c r="K835" s="4">
        <v>5.7901907356948197</v>
      </c>
      <c r="L835" s="4">
        <v>6.1307901907356896</v>
      </c>
      <c r="M835" s="4">
        <v>7.1525885558583102</v>
      </c>
      <c r="N835" s="4">
        <v>9.6730245231607608</v>
      </c>
      <c r="O835" s="4">
        <v>11.5803814713896</v>
      </c>
      <c r="P835" s="4">
        <v>10.354223433242501</v>
      </c>
      <c r="Q835" s="4">
        <v>4.8365122615803804</v>
      </c>
      <c r="R835" s="4">
        <v>7.8337874659400502</v>
      </c>
      <c r="S835" s="4">
        <v>12.534059945504101</v>
      </c>
      <c r="T835" s="4">
        <v>5.7901907356948197</v>
      </c>
      <c r="U835" s="4">
        <v>8.4468664850136204</v>
      </c>
      <c r="V835" s="4">
        <v>9.7411444141689394</v>
      </c>
      <c r="W835" s="4">
        <v>11.1035422343324</v>
      </c>
      <c r="X835" s="4">
        <v>5.0408719346049002</v>
      </c>
      <c r="Y835" s="4">
        <v>13.3514986376022</v>
      </c>
      <c r="Z835" s="4">
        <v>9.8773841961852895</v>
      </c>
      <c r="AA835" s="4">
        <v>10.013623978201601</v>
      </c>
      <c r="AB835" s="4">
        <v>3.7465940054495901</v>
      </c>
      <c r="AC835" s="4">
        <v>14.509536784741099</v>
      </c>
      <c r="AD835" s="4">
        <v>10.2179836512262</v>
      </c>
      <c r="AE835" s="4">
        <v>7.6294277929155303</v>
      </c>
      <c r="AF835" s="4">
        <v>12.329700272479601</v>
      </c>
      <c r="AG835" s="4">
        <v>19.959128065395099</v>
      </c>
      <c r="AH835" s="4">
        <v>35.831062670299701</v>
      </c>
      <c r="AI835" s="4">
        <v>21.5940054495913</v>
      </c>
      <c r="AJ835" s="4">
        <v>31.403269754768399</v>
      </c>
      <c r="AK835" s="4">
        <v>38.4196185286104</v>
      </c>
      <c r="AL835" s="4">
        <v>31.948228882833799</v>
      </c>
      <c r="AM835" s="4">
        <v>26.566757493188</v>
      </c>
      <c r="AN835" s="4">
        <v>40.8038147138965</v>
      </c>
      <c r="AO835" s="4">
        <v>39.850136239782003</v>
      </c>
      <c r="AP835" s="4">
        <v>36.512261580381498</v>
      </c>
      <c r="AQ835" s="4">
        <v>17.983651226157999</v>
      </c>
      <c r="AR835" s="4">
        <v>40.326975476839202</v>
      </c>
      <c r="AS835" s="4">
        <v>20.6403269754768</v>
      </c>
      <c r="AT835" s="4">
        <v>27.043596730245199</v>
      </c>
      <c r="AU835" s="4">
        <v>32.016348773841997</v>
      </c>
      <c r="AV835" s="4">
        <v>29.2234332425068</v>
      </c>
      <c r="AW835" s="4">
        <v>36.376021798365102</v>
      </c>
      <c r="AX835" s="4">
        <v>22.207084468664799</v>
      </c>
      <c r="AY835" s="4">
        <v>24.250681198910101</v>
      </c>
      <c r="AZ835" s="4">
        <v>35.013623978201601</v>
      </c>
      <c r="BA835" s="4">
        <v>48.910081743869199</v>
      </c>
      <c r="BB835" s="38">
        <v>6322</v>
      </c>
    </row>
    <row r="836" spans="1:54" x14ac:dyDescent="0.3">
      <c r="A836" s="31" t="s">
        <v>40</v>
      </c>
      <c r="B836" s="5" t="s">
        <v>9</v>
      </c>
      <c r="C836" s="5" t="s">
        <v>2</v>
      </c>
      <c r="D836" s="9">
        <v>40.051590615825702</v>
      </c>
      <c r="E836" s="8">
        <v>71.794080912061801</v>
      </c>
      <c r="F836" s="8">
        <v>37.700412276683501</v>
      </c>
      <c r="G836" s="3">
        <v>5.4970224461749897</v>
      </c>
      <c r="H836" s="4">
        <v>13.1012368300504</v>
      </c>
      <c r="I836" s="4">
        <v>10.0778744846541</v>
      </c>
      <c r="J836" s="4">
        <v>4.7640861200183204</v>
      </c>
      <c r="K836" s="4">
        <v>7.5125973431058197</v>
      </c>
      <c r="L836" s="4">
        <v>7.6958314246449797</v>
      </c>
      <c r="M836" s="4">
        <v>7.7416399450297799</v>
      </c>
      <c r="N836" s="4">
        <v>8.8868529546495605</v>
      </c>
      <c r="O836" s="4">
        <v>10.627576729271601</v>
      </c>
      <c r="P836" s="4">
        <v>9.9404489234997708</v>
      </c>
      <c r="Q836" s="4">
        <v>4.9931287219422797</v>
      </c>
      <c r="R836" s="4">
        <v>7.2835547411818604</v>
      </c>
      <c r="S836" s="4">
        <v>11.0398534127348</v>
      </c>
      <c r="T836" s="4">
        <v>7.0545121392579002</v>
      </c>
      <c r="U836" s="4">
        <v>7.8332569857993599</v>
      </c>
      <c r="V836" s="4">
        <v>8.3371507100320699</v>
      </c>
      <c r="W836" s="4">
        <v>8.4287677508016507</v>
      </c>
      <c r="X836" s="4">
        <v>5.6344480073293601</v>
      </c>
      <c r="Y836" s="4">
        <v>12.505726065048099</v>
      </c>
      <c r="Z836" s="4">
        <v>8.7952359138799796</v>
      </c>
      <c r="AA836" s="4">
        <v>9.7572148419606108</v>
      </c>
      <c r="AB836" s="4">
        <v>3.0233623453962402</v>
      </c>
      <c r="AC836" s="4">
        <v>13.467704993128701</v>
      </c>
      <c r="AD836" s="4">
        <v>7.7874484654145704</v>
      </c>
      <c r="AE836" s="4">
        <v>5.9551076500229003</v>
      </c>
      <c r="AF836" s="4">
        <v>13.559322033898299</v>
      </c>
      <c r="AG836" s="4">
        <v>14.5671094823637</v>
      </c>
      <c r="AH836" s="4">
        <v>30.325240494732</v>
      </c>
      <c r="AI836" s="4">
        <v>20.659642693540999</v>
      </c>
      <c r="AJ836" s="4">
        <v>32.065964269354097</v>
      </c>
      <c r="AK836" s="4">
        <v>36.0054970224462</v>
      </c>
      <c r="AL836" s="4">
        <v>32.982134677049899</v>
      </c>
      <c r="AM836" s="4">
        <v>27.7599633531837</v>
      </c>
      <c r="AN836" s="4">
        <v>42.1438387540082</v>
      </c>
      <c r="AO836" s="4">
        <v>37.929454878607402</v>
      </c>
      <c r="AP836" s="4">
        <v>32.844709115895597</v>
      </c>
      <c r="AQ836" s="4">
        <v>19.2853870819972</v>
      </c>
      <c r="AR836" s="4">
        <v>39.166284928996802</v>
      </c>
      <c r="AS836" s="4">
        <v>24.6449839670179</v>
      </c>
      <c r="AT836" s="4">
        <v>30.645900137425599</v>
      </c>
      <c r="AU836" s="4">
        <v>30.508474576271201</v>
      </c>
      <c r="AV836" s="4">
        <v>31.562070545121401</v>
      </c>
      <c r="AW836" s="4">
        <v>35.043518094365602</v>
      </c>
      <c r="AX836" s="4">
        <v>16.124599175446601</v>
      </c>
      <c r="AY836" s="4">
        <v>23.1333027943197</v>
      </c>
      <c r="AZ836" s="4">
        <v>36.875858909757198</v>
      </c>
      <c r="BA836" s="4">
        <v>43.563902885936798</v>
      </c>
      <c r="BB836" s="38">
        <v>4957</v>
      </c>
    </row>
    <row r="837" spans="1:54" x14ac:dyDescent="0.3">
      <c r="A837" s="31" t="s">
        <v>40</v>
      </c>
      <c r="B837" s="5" t="s">
        <v>9</v>
      </c>
      <c r="C837" s="5" t="s">
        <v>3</v>
      </c>
      <c r="D837" s="9">
        <v>57.554229418882102</v>
      </c>
      <c r="E837" s="8">
        <v>73.770818255627702</v>
      </c>
      <c r="F837" s="8">
        <v>29.3273290177315</v>
      </c>
      <c r="G837" s="3">
        <v>4.3625105544610197</v>
      </c>
      <c r="H837" s="4">
        <v>9.1471995496763299</v>
      </c>
      <c r="I837" s="4">
        <v>6.8955811989867701</v>
      </c>
      <c r="J837" s="4">
        <v>3.9966225724739699</v>
      </c>
      <c r="K837" s="4">
        <v>5.7979172530256102</v>
      </c>
      <c r="L837" s="4">
        <v>5.5727554179566603</v>
      </c>
      <c r="M837" s="4">
        <v>6.4452575288488596</v>
      </c>
      <c r="N837" s="4">
        <v>6.2200956937798999</v>
      </c>
      <c r="O837" s="4">
        <v>7.5147762454264004</v>
      </c>
      <c r="P837" s="4">
        <v>7.4584857866591596</v>
      </c>
      <c r="Q837" s="4">
        <v>4.0529130312412001</v>
      </c>
      <c r="R837" s="4">
        <v>5.2068674359695999</v>
      </c>
      <c r="S837" s="4">
        <v>6.7830002814522903</v>
      </c>
      <c r="T837" s="4">
        <v>5.0942865184351298</v>
      </c>
      <c r="U837" s="4">
        <v>5.4320292710385596</v>
      </c>
      <c r="V837" s="4">
        <v>5.8260624824092302</v>
      </c>
      <c r="W837" s="4">
        <v>5.3194483535040797</v>
      </c>
      <c r="X837" s="4">
        <v>4.1936391781592999</v>
      </c>
      <c r="Y837" s="4">
        <v>9.5693779904306204</v>
      </c>
      <c r="Z837" s="4">
        <v>4.1936391781592999</v>
      </c>
      <c r="AA837" s="4">
        <v>6.8111455108359102</v>
      </c>
      <c r="AB837" s="4">
        <v>3.2648466084998602</v>
      </c>
      <c r="AC837" s="4">
        <v>9.5130875316633805</v>
      </c>
      <c r="AD837" s="4">
        <v>5.6290458767238896</v>
      </c>
      <c r="AE837" s="4">
        <v>4.3906557838446396</v>
      </c>
      <c r="AF837" s="4">
        <v>8.6687306501547994</v>
      </c>
      <c r="AG837" s="4">
        <v>8.4154235857022197</v>
      </c>
      <c r="AH837" s="4">
        <v>26.203208556149701</v>
      </c>
      <c r="AI837" s="4">
        <v>17.900365887982002</v>
      </c>
      <c r="AJ837" s="4">
        <v>28.117084154235901</v>
      </c>
      <c r="AK837" s="4">
        <v>28.3985364480721</v>
      </c>
      <c r="AL837" s="4">
        <v>25.386996904024802</v>
      </c>
      <c r="AM837" s="4">
        <v>24.204897269912699</v>
      </c>
      <c r="AN837" s="4">
        <v>37.433155080213901</v>
      </c>
      <c r="AO837" s="4">
        <v>28.9332958063608</v>
      </c>
      <c r="AP837" s="4">
        <v>25.921756262313501</v>
      </c>
      <c r="AQ837" s="4">
        <v>15.789473684210501</v>
      </c>
      <c r="AR837" s="4">
        <v>33.323951590205503</v>
      </c>
      <c r="AS837" s="4">
        <v>20.5741626794258</v>
      </c>
      <c r="AT837" s="4">
        <v>27.1320011258092</v>
      </c>
      <c r="AU837" s="4">
        <v>23.951590205460199</v>
      </c>
      <c r="AV837" s="4">
        <v>29.5524908528004</v>
      </c>
      <c r="AW837" s="4">
        <v>26.343934703067799</v>
      </c>
      <c r="AX837" s="4">
        <v>13.960033774275299</v>
      </c>
      <c r="AY837" s="4">
        <v>22.262876442443002</v>
      </c>
      <c r="AZ837" s="4">
        <v>29.749507458485802</v>
      </c>
      <c r="BA837" s="4">
        <v>33.9712918660287</v>
      </c>
      <c r="BB837" s="38">
        <v>4854</v>
      </c>
    </row>
    <row r="838" spans="1:54" x14ac:dyDescent="0.3">
      <c r="A838" s="31" t="s">
        <v>40</v>
      </c>
      <c r="B838" s="5" t="s">
        <v>9</v>
      </c>
      <c r="C838" s="5" t="s">
        <v>4</v>
      </c>
      <c r="D838" s="9">
        <v>75.704652972299996</v>
      </c>
      <c r="E838" s="8">
        <v>69.737321072227303</v>
      </c>
      <c r="F838" s="8">
        <v>21.080809770788001</v>
      </c>
      <c r="G838" s="3">
        <v>3.1119290614020398</v>
      </c>
      <c r="H838" s="4">
        <v>6.9098209804249597</v>
      </c>
      <c r="I838" s="4">
        <v>3.5134682951313398</v>
      </c>
      <c r="J838" s="4">
        <v>2.6601974234565802</v>
      </c>
      <c r="K838" s="4">
        <v>3.8815459260498599</v>
      </c>
      <c r="L838" s="4">
        <v>3.26250627405053</v>
      </c>
      <c r="M838" s="4">
        <v>3.4967374937259499</v>
      </c>
      <c r="N838" s="4">
        <v>3.93173833026602</v>
      </c>
      <c r="O838" s="4">
        <v>4.2830851597791497</v>
      </c>
      <c r="P838" s="4">
        <v>4.2496235569683796</v>
      </c>
      <c r="Q838" s="4">
        <v>1.9909653672410901</v>
      </c>
      <c r="R838" s="4">
        <v>2.9111594445373901</v>
      </c>
      <c r="S838" s="4">
        <v>3.86481512464447</v>
      </c>
      <c r="T838" s="4">
        <v>2.9948134515643301</v>
      </c>
      <c r="U838" s="4">
        <v>2.9111594445373901</v>
      </c>
      <c r="V838" s="4">
        <v>3.6640455077798202</v>
      </c>
      <c r="W838" s="4">
        <v>3.63058390496905</v>
      </c>
      <c r="X838" s="4">
        <v>2.2419273883219</v>
      </c>
      <c r="Y838" s="4">
        <v>6.3911661368579598</v>
      </c>
      <c r="Z838" s="4">
        <v>2.6434666220512</v>
      </c>
      <c r="AA838" s="4">
        <v>4.4002007696168599</v>
      </c>
      <c r="AB838" s="4">
        <v>1.7567341475656699</v>
      </c>
      <c r="AC838" s="4">
        <v>6.3075121298310197</v>
      </c>
      <c r="AD838" s="4">
        <v>3.2959678768613001</v>
      </c>
      <c r="AE838" s="4">
        <v>2.8776978417266199</v>
      </c>
      <c r="AF838" s="4">
        <v>5.16981763426468</v>
      </c>
      <c r="AG838" s="4">
        <v>6.3242429312364097</v>
      </c>
      <c r="AH838" s="4">
        <v>22.101388656516601</v>
      </c>
      <c r="AI838" s="4">
        <v>15.810607328091001</v>
      </c>
      <c r="AJ838" s="4">
        <v>22.670235904299801</v>
      </c>
      <c r="AK838" s="4">
        <v>23.774468797055398</v>
      </c>
      <c r="AL838" s="4">
        <v>18.4708047515476</v>
      </c>
      <c r="AM838" s="4">
        <v>19.524845240087</v>
      </c>
      <c r="AN838" s="4">
        <v>32.441023925045997</v>
      </c>
      <c r="AO838" s="4">
        <v>22.385812280408199</v>
      </c>
      <c r="AP838" s="4">
        <v>20.762924544085699</v>
      </c>
      <c r="AQ838" s="4">
        <v>14.020411577714601</v>
      </c>
      <c r="AR838" s="4">
        <v>26.5852434331604</v>
      </c>
      <c r="AS838" s="4">
        <v>16.797724611008899</v>
      </c>
      <c r="AT838" s="4">
        <v>23.389660364731501</v>
      </c>
      <c r="AU838" s="4">
        <v>17.082148234900501</v>
      </c>
      <c r="AV838" s="4">
        <v>27.020244269700498</v>
      </c>
      <c r="AW838" s="4">
        <v>20.378116111761798</v>
      </c>
      <c r="AX838" s="4">
        <v>10.172327254475499</v>
      </c>
      <c r="AY838" s="4">
        <v>19.608499247113901</v>
      </c>
      <c r="AZ838" s="4">
        <v>23.306006357704501</v>
      </c>
      <c r="BA838" s="4">
        <v>28.308515977915299</v>
      </c>
      <c r="BB838" s="38">
        <v>6426</v>
      </c>
    </row>
    <row r="839" spans="1:54" x14ac:dyDescent="0.3">
      <c r="A839" s="31" t="s">
        <v>40</v>
      </c>
      <c r="B839" s="5" t="s">
        <v>9</v>
      </c>
      <c r="C839" s="5" t="s">
        <v>5</v>
      </c>
      <c r="D839" s="9">
        <v>91.311649736402202</v>
      </c>
      <c r="E839" s="8">
        <v>64.439388735011406</v>
      </c>
      <c r="F839" s="8">
        <v>13.5865309318716</v>
      </c>
      <c r="G839" s="3">
        <v>1.8010963194988301</v>
      </c>
      <c r="H839" s="4">
        <v>4.8290263638736599</v>
      </c>
      <c r="I839" s="4">
        <v>2.1665361524406199</v>
      </c>
      <c r="J839" s="4">
        <v>1.72278778386844</v>
      </c>
      <c r="K839" s="4">
        <v>2.4536674497520199</v>
      </c>
      <c r="L839" s="4">
        <v>2.1795875750456801</v>
      </c>
      <c r="M839" s="4">
        <v>2.0490733489950399</v>
      </c>
      <c r="N839" s="4">
        <v>2.4536674497520199</v>
      </c>
      <c r="O839" s="4">
        <v>2.9626729313495201</v>
      </c>
      <c r="P839" s="4">
        <v>2.51892456277734</v>
      </c>
      <c r="Q839" s="4">
        <v>1.46175933176716</v>
      </c>
      <c r="R839" s="4">
        <v>1.8010963194988301</v>
      </c>
      <c r="S839" s="4">
        <v>2.1404333072304902</v>
      </c>
      <c r="T839" s="4">
        <v>2.0490733489950399</v>
      </c>
      <c r="U839" s="4">
        <v>1.9055077003393399</v>
      </c>
      <c r="V839" s="4">
        <v>2.2448446880709998</v>
      </c>
      <c r="W839" s="4">
        <v>2.11433046202036</v>
      </c>
      <c r="X839" s="4">
        <v>1.5270164447924801</v>
      </c>
      <c r="Y839" s="4">
        <v>3.82406682328374</v>
      </c>
      <c r="Z839" s="4">
        <v>1.5922735578178</v>
      </c>
      <c r="AA839" s="4">
        <v>2.77995301487862</v>
      </c>
      <c r="AB839" s="4">
        <v>1.18767945706082</v>
      </c>
      <c r="AC839" s="4">
        <v>3.9154267815191899</v>
      </c>
      <c r="AD839" s="4">
        <v>2.0229705037849102</v>
      </c>
      <c r="AE839" s="4">
        <v>1.9185591229443999</v>
      </c>
      <c r="AF839" s="4">
        <v>3.3803184547115599</v>
      </c>
      <c r="AG839" s="4">
        <v>4.8420777864787299</v>
      </c>
      <c r="AH839" s="4">
        <v>15.8313756199426</v>
      </c>
      <c r="AI839" s="4">
        <v>12.216131558339899</v>
      </c>
      <c r="AJ839" s="4">
        <v>17.201774993474299</v>
      </c>
      <c r="AK839" s="4">
        <v>18.780997128687002</v>
      </c>
      <c r="AL839" s="4">
        <v>12.320542939180401</v>
      </c>
      <c r="AM839" s="4">
        <v>13.9015794282731</v>
      </c>
      <c r="AN839" s="4">
        <v>26.220308013573501</v>
      </c>
      <c r="AO839" s="4">
        <v>16.262072565909701</v>
      </c>
      <c r="AP839" s="4">
        <v>15.844427042547601</v>
      </c>
      <c r="AQ839" s="4">
        <v>10.9370921430436</v>
      </c>
      <c r="AR839" s="4">
        <v>21.521795875750499</v>
      </c>
      <c r="AS839" s="4">
        <v>13.1819368311146</v>
      </c>
      <c r="AT839" s="4">
        <v>18.767945706081999</v>
      </c>
      <c r="AU839" s="4">
        <v>12.451057165230999</v>
      </c>
      <c r="AV839" s="4">
        <v>22.839989558861902</v>
      </c>
      <c r="AW839" s="4">
        <v>17.267032106499599</v>
      </c>
      <c r="AX839" s="4">
        <v>7.4523623074915202</v>
      </c>
      <c r="AY839" s="4">
        <v>17.632471939441398</v>
      </c>
      <c r="AZ839" s="4">
        <v>17.2278778386844</v>
      </c>
      <c r="BA839" s="4">
        <v>21.4173844949099</v>
      </c>
      <c r="BB839" s="38">
        <v>7777</v>
      </c>
    </row>
    <row r="840" spans="1:54" x14ac:dyDescent="0.3">
      <c r="A840" s="31" t="s">
        <v>40</v>
      </c>
      <c r="B840" s="5" t="s">
        <v>9</v>
      </c>
      <c r="C840" s="5" t="s">
        <v>6</v>
      </c>
      <c r="D840" s="9">
        <v>101.40796786073</v>
      </c>
      <c r="E840" s="8">
        <v>59.223022597749598</v>
      </c>
      <c r="F840" s="8">
        <v>9.5622895622895605</v>
      </c>
      <c r="G840" s="3">
        <v>1.32996632996633</v>
      </c>
      <c r="H840" s="4">
        <v>3.3164983164983202</v>
      </c>
      <c r="I840" s="4">
        <v>1.17845117845118</v>
      </c>
      <c r="J840" s="4">
        <v>1.2794612794612801</v>
      </c>
      <c r="K840" s="4">
        <v>1.8181818181818199</v>
      </c>
      <c r="L840" s="4">
        <v>1.4309764309764299</v>
      </c>
      <c r="M840" s="4">
        <v>1.38047138047138</v>
      </c>
      <c r="N840" s="4">
        <v>2.1212121212121202</v>
      </c>
      <c r="O840" s="4">
        <v>1.4478114478114501</v>
      </c>
      <c r="P840" s="4">
        <v>1.36363636363636</v>
      </c>
      <c r="Q840" s="4">
        <v>1.0437710437710399</v>
      </c>
      <c r="R840" s="4">
        <v>1.2962962962963001</v>
      </c>
      <c r="S840" s="4">
        <v>1.2794612794612801</v>
      </c>
      <c r="T840" s="4">
        <v>1.2626262626262601</v>
      </c>
      <c r="U840" s="4">
        <v>1.4141414141414099</v>
      </c>
      <c r="V840" s="4">
        <v>1.4141414141414099</v>
      </c>
      <c r="W840" s="4">
        <v>1.34680134680135</v>
      </c>
      <c r="X840" s="4">
        <v>1.16161616161616</v>
      </c>
      <c r="Y840" s="4">
        <v>1.95286195286195</v>
      </c>
      <c r="Z840" s="4">
        <v>1.2794612794612801</v>
      </c>
      <c r="AA840" s="4">
        <v>1.88552188552189</v>
      </c>
      <c r="AB840" s="4">
        <v>0.85858585858585901</v>
      </c>
      <c r="AC840" s="4">
        <v>2.7441077441077399</v>
      </c>
      <c r="AD840" s="4">
        <v>1.2626262626262601</v>
      </c>
      <c r="AE840" s="4">
        <v>1.0942760942760901</v>
      </c>
      <c r="AF840" s="4">
        <v>2.0370370370370399</v>
      </c>
      <c r="AG840" s="4">
        <v>3.4680134680134702</v>
      </c>
      <c r="AH840" s="4">
        <v>11.969696969697001</v>
      </c>
      <c r="AI840" s="4">
        <v>10.2356902356902</v>
      </c>
      <c r="AJ840" s="4">
        <v>13.367003367003401</v>
      </c>
      <c r="AK840" s="4">
        <v>16.818181818181799</v>
      </c>
      <c r="AL840" s="4">
        <v>8.7542087542087508</v>
      </c>
      <c r="AM840" s="4">
        <v>10.252525252525301</v>
      </c>
      <c r="AN840" s="4">
        <v>21.632996632996601</v>
      </c>
      <c r="AO840" s="4">
        <v>11.2121212121212</v>
      </c>
      <c r="AP840" s="4">
        <v>11.565656565656599</v>
      </c>
      <c r="AQ840" s="4">
        <v>8.8720538720538702</v>
      </c>
      <c r="AR840" s="4">
        <v>16.245791245791199</v>
      </c>
      <c r="AS840" s="4">
        <v>11.851851851851899</v>
      </c>
      <c r="AT840" s="4">
        <v>15.8249158249158</v>
      </c>
      <c r="AU840" s="4">
        <v>8.9730639730639705</v>
      </c>
      <c r="AV840" s="4">
        <v>19.848484848484802</v>
      </c>
      <c r="AW840" s="4">
        <v>14.0572390572391</v>
      </c>
      <c r="AX840" s="4">
        <v>5.7744107744107698</v>
      </c>
      <c r="AY840" s="4">
        <v>15.454545454545499</v>
      </c>
      <c r="AZ840" s="4">
        <v>12.424242424242401</v>
      </c>
      <c r="BA840" s="4">
        <v>17.4410774410774</v>
      </c>
      <c r="BB840" s="38">
        <v>5974</v>
      </c>
    </row>
    <row r="841" spans="1:54" x14ac:dyDescent="0.3">
      <c r="A841" s="31" t="s">
        <v>40</v>
      </c>
      <c r="B841" s="5" t="s">
        <v>9</v>
      </c>
      <c r="C841" s="5" t="s">
        <v>7</v>
      </c>
      <c r="D841" s="9">
        <v>104.133316035288</v>
      </c>
      <c r="E841" s="8">
        <v>54.703654671595302</v>
      </c>
      <c r="F841" s="8">
        <v>7.1688311688311703</v>
      </c>
      <c r="G841" s="3">
        <v>0.831168831168831</v>
      </c>
      <c r="H841" s="4">
        <v>2.4415584415584402</v>
      </c>
      <c r="I841" s="4">
        <v>0.88311688311688297</v>
      </c>
      <c r="J841" s="4">
        <v>0.77922077922077904</v>
      </c>
      <c r="K841" s="4">
        <v>1.2987012987013</v>
      </c>
      <c r="L841" s="4">
        <v>0.77922077922077904</v>
      </c>
      <c r="M841" s="4">
        <v>1.1948051948051901</v>
      </c>
      <c r="N841" s="4">
        <v>1.1428571428571399</v>
      </c>
      <c r="O841" s="4">
        <v>1.5064935064935101</v>
      </c>
      <c r="P841" s="4">
        <v>0.831168831168831</v>
      </c>
      <c r="Q841" s="4">
        <v>0.77922077922077904</v>
      </c>
      <c r="R841" s="4">
        <v>0.831168831168831</v>
      </c>
      <c r="S841" s="4">
        <v>1.2467532467532501</v>
      </c>
      <c r="T841" s="4">
        <v>1.03896103896104</v>
      </c>
      <c r="U841" s="4">
        <v>0.93506493506493504</v>
      </c>
      <c r="V841" s="4">
        <v>0.67532467532467499</v>
      </c>
      <c r="W841" s="4">
        <v>0.88311688311688297</v>
      </c>
      <c r="X841" s="4">
        <v>0.72727272727272696</v>
      </c>
      <c r="Y841" s="4">
        <v>1.61038961038961</v>
      </c>
      <c r="Z841" s="4">
        <v>0.72727272727272696</v>
      </c>
      <c r="AA841" s="4">
        <v>1.4025974025974</v>
      </c>
      <c r="AB841" s="4">
        <v>0.51948051948051899</v>
      </c>
      <c r="AC841" s="4">
        <v>2.0259740259740302</v>
      </c>
      <c r="AD841" s="4">
        <v>1.2467532467532501</v>
      </c>
      <c r="AE841" s="4">
        <v>0.67532467532467499</v>
      </c>
      <c r="AF841" s="4">
        <v>1.35064935064935</v>
      </c>
      <c r="AG841" s="4">
        <v>4.5714285714285703</v>
      </c>
      <c r="AH841" s="4">
        <v>8.5714285714285694</v>
      </c>
      <c r="AI841" s="4">
        <v>8.4155844155844193</v>
      </c>
      <c r="AJ841" s="4">
        <v>10.3376623376623</v>
      </c>
      <c r="AK841" s="4">
        <v>14.025974025974</v>
      </c>
      <c r="AL841" s="4">
        <v>7.2207792207792201</v>
      </c>
      <c r="AM841" s="4">
        <v>8.4155844155844193</v>
      </c>
      <c r="AN841" s="4">
        <v>19.3766233766234</v>
      </c>
      <c r="AO841" s="4">
        <v>9.3506493506493502</v>
      </c>
      <c r="AP841" s="4">
        <v>9.4025974025974008</v>
      </c>
      <c r="AQ841" s="4">
        <v>7.7922077922077904</v>
      </c>
      <c r="AR841" s="4">
        <v>12.4675324675325</v>
      </c>
      <c r="AS841" s="4">
        <v>10.3896103896104</v>
      </c>
      <c r="AT841" s="4">
        <v>17.714285714285701</v>
      </c>
      <c r="AU841" s="4">
        <v>6.1818181818181799</v>
      </c>
      <c r="AV841" s="4">
        <v>17.090909090909101</v>
      </c>
      <c r="AW841" s="4">
        <v>11.636363636363599</v>
      </c>
      <c r="AX841" s="4">
        <v>4.7792207792207799</v>
      </c>
      <c r="AY841" s="4">
        <v>16.415584415584402</v>
      </c>
      <c r="AZ841" s="4">
        <v>8.0519480519480506</v>
      </c>
      <c r="BA841" s="4">
        <v>16.103896103896101</v>
      </c>
      <c r="BB841" s="38">
        <v>1927</v>
      </c>
    </row>
    <row r="842" spans="1:54" x14ac:dyDescent="0.3">
      <c r="A842" s="31" t="s">
        <v>41</v>
      </c>
      <c r="B842" s="5" t="s">
        <v>168</v>
      </c>
      <c r="C842" s="5" t="s">
        <v>168</v>
      </c>
      <c r="D842" s="9">
        <v>54.556447165821602</v>
      </c>
      <c r="E842" s="8">
        <v>68.705466620495201</v>
      </c>
      <c r="F842" s="8">
        <v>29.1726684597485</v>
      </c>
      <c r="G842" s="3">
        <v>4.0567602565130496</v>
      </c>
      <c r="H842" s="4">
        <v>11.4186889681603</v>
      </c>
      <c r="I842" s="4">
        <v>15.6179080987171</v>
      </c>
      <c r="J842" s="4">
        <v>5.0564247286704598</v>
      </c>
      <c r="K842" s="4">
        <v>6.0414158002556899</v>
      </c>
      <c r="L842" s="4">
        <v>7.9524051022513502</v>
      </c>
      <c r="M842" s="4">
        <v>6.9939894931421396</v>
      </c>
      <c r="N842" s="4">
        <v>9.0741052303819796</v>
      </c>
      <c r="O842" s="4">
        <v>10.222134568992599</v>
      </c>
      <c r="P842" s="4">
        <v>11.418624123174499</v>
      </c>
      <c r="Q842" s="4">
        <v>3.7349020680629699</v>
      </c>
      <c r="R842" s="4">
        <v>9.2205591735466399</v>
      </c>
      <c r="S842" s="4">
        <v>9.6132130714679604</v>
      </c>
      <c r="T842" s="4">
        <v>7.5608439090199404</v>
      </c>
      <c r="U842" s="4">
        <v>11.184538474373801</v>
      </c>
      <c r="V842" s="4">
        <v>8.1611135667548105</v>
      </c>
      <c r="W842" s="4">
        <v>10.289403091897301</v>
      </c>
      <c r="X842" s="4">
        <v>3.9573744041276799</v>
      </c>
      <c r="Y842" s="4">
        <v>9.7825067564973907</v>
      </c>
      <c r="Z842" s="4">
        <v>8.6777027614441504</v>
      </c>
      <c r="AA842" s="4">
        <v>8.1186476525582396</v>
      </c>
      <c r="AB842" s="4">
        <v>2.21266589112214</v>
      </c>
      <c r="AC842" s="4">
        <v>20.9585790291843</v>
      </c>
      <c r="AD842" s="4">
        <v>8.3067382876880806</v>
      </c>
      <c r="AE842" s="4">
        <v>6.2311987654040903</v>
      </c>
      <c r="AF842" s="4">
        <v>13.640875562890701</v>
      </c>
      <c r="AG842" s="4">
        <v>21.879579385478301</v>
      </c>
      <c r="AH842" s="4">
        <v>19.195000139912999</v>
      </c>
      <c r="AI842" s="4">
        <v>12.1051669957406</v>
      </c>
      <c r="AJ842" s="4">
        <v>28.327447599292899</v>
      </c>
      <c r="AK842" s="4">
        <v>41.3034150363492</v>
      </c>
      <c r="AL842" s="4">
        <v>27.059666966712701</v>
      </c>
      <c r="AM842" s="4">
        <v>24.0846942574058</v>
      </c>
      <c r="AN842" s="4">
        <v>40.216348637028602</v>
      </c>
      <c r="AO842" s="4">
        <v>34.766961912516201</v>
      </c>
      <c r="AP842" s="4">
        <v>38.645330286648097</v>
      </c>
      <c r="AQ842" s="4">
        <v>10.7125402260009</v>
      </c>
      <c r="AR842" s="4">
        <v>39.357828908131999</v>
      </c>
      <c r="AS842" s="4">
        <v>17.085354646353402</v>
      </c>
      <c r="AT842" s="4">
        <v>35.239416530967702</v>
      </c>
      <c r="AU842" s="4">
        <v>20.731763780590299</v>
      </c>
      <c r="AV842" s="4">
        <v>28.052331570369301</v>
      </c>
      <c r="AW842" s="4">
        <v>28.7404475397088</v>
      </c>
      <c r="AX842" s="4">
        <v>11.174984445783499</v>
      </c>
      <c r="AY842" s="4">
        <v>21.747891363667701</v>
      </c>
      <c r="AZ842" s="4">
        <v>37.6622536647792</v>
      </c>
      <c r="BA842" s="4">
        <v>40.165087634760297</v>
      </c>
      <c r="BB842" s="38">
        <v>6398</v>
      </c>
    </row>
    <row r="843" spans="1:54" x14ac:dyDescent="0.3">
      <c r="A843" s="31" t="s">
        <v>41</v>
      </c>
      <c r="B843" s="5" t="s">
        <v>168</v>
      </c>
      <c r="C843" s="5" t="s">
        <v>1</v>
      </c>
      <c r="D843" s="9">
        <v>24.038021984745502</v>
      </c>
      <c r="E843" s="8">
        <v>67.167064357646495</v>
      </c>
      <c r="F843" s="8">
        <v>45.572935628415401</v>
      </c>
      <c r="G843" s="3">
        <v>4.4380017810310699</v>
      </c>
      <c r="H843" s="4">
        <v>12.3495982457199</v>
      </c>
      <c r="I843" s="4">
        <v>22.765418270598602</v>
      </c>
      <c r="J843" s="4">
        <v>7.2622851409455897</v>
      </c>
      <c r="K843" s="4">
        <v>6.7707057859911499</v>
      </c>
      <c r="L843" s="4">
        <v>10.6432262537678</v>
      </c>
      <c r="M843" s="4">
        <v>8.75117895619743</v>
      </c>
      <c r="N843" s="4">
        <v>14.770359959368401</v>
      </c>
      <c r="O843" s="4">
        <v>13.9265497696602</v>
      </c>
      <c r="P843" s="4">
        <v>15.5218847421886</v>
      </c>
      <c r="Q843" s="4">
        <v>6.5899945064672201</v>
      </c>
      <c r="R843" s="4">
        <v>14.8166867447861</v>
      </c>
      <c r="S843" s="4">
        <v>17.488202162006299</v>
      </c>
      <c r="T843" s="4">
        <v>9.7573169768414694</v>
      </c>
      <c r="U843" s="4">
        <v>14.5528817826682</v>
      </c>
      <c r="V843" s="4">
        <v>14.088509436648501</v>
      </c>
      <c r="W843" s="4">
        <v>17.998164965548899</v>
      </c>
      <c r="X843" s="4">
        <v>5.59764407226427</v>
      </c>
      <c r="Y843" s="4">
        <v>11.996999247018699</v>
      </c>
      <c r="Z843" s="4">
        <v>13.8522796474128</v>
      </c>
      <c r="AA843" s="4">
        <v>9.8407788233828892</v>
      </c>
      <c r="AB843" s="4">
        <v>3.4456513468281198</v>
      </c>
      <c r="AC843" s="4">
        <v>25.923917180626201</v>
      </c>
      <c r="AD843" s="4">
        <v>13.9633166668364</v>
      </c>
      <c r="AE843" s="4">
        <v>10.3227982900959</v>
      </c>
      <c r="AF843" s="4">
        <v>16.170459738037</v>
      </c>
      <c r="AG843" s="4">
        <v>33.6176673046674</v>
      </c>
      <c r="AH843" s="4">
        <v>37.583945835121902</v>
      </c>
      <c r="AI843" s="4">
        <v>16.815911527528002</v>
      </c>
      <c r="AJ843" s="4">
        <v>38.180861855510599</v>
      </c>
      <c r="AK843" s="4">
        <v>51.620428132363401</v>
      </c>
      <c r="AL843" s="4">
        <v>41.904105750897799</v>
      </c>
      <c r="AM843" s="4">
        <v>33.936254448602298</v>
      </c>
      <c r="AN843" s="4">
        <v>51.443944551039102</v>
      </c>
      <c r="AO843" s="4">
        <v>46.653343771306801</v>
      </c>
      <c r="AP843" s="4">
        <v>49.167127219738198</v>
      </c>
      <c r="AQ843" s="4">
        <v>16.003904208901499</v>
      </c>
      <c r="AR843" s="4">
        <v>52.894966977272396</v>
      </c>
      <c r="AS843" s="4">
        <v>20.515807948232499</v>
      </c>
      <c r="AT843" s="4">
        <v>32.383018563291998</v>
      </c>
      <c r="AU843" s="4">
        <v>32.648296181199598</v>
      </c>
      <c r="AV843" s="4">
        <v>33.747455936626601</v>
      </c>
      <c r="AW843" s="4">
        <v>43.8156409888986</v>
      </c>
      <c r="AX843" s="4">
        <v>21.332411129006001</v>
      </c>
      <c r="AY843" s="4">
        <v>22.714127459086399</v>
      </c>
      <c r="AZ843" s="4">
        <v>44.988334538677996</v>
      </c>
      <c r="BA843" s="4">
        <v>58.586737276161799</v>
      </c>
      <c r="BB843" s="38">
        <v>1596</v>
      </c>
    </row>
    <row r="844" spans="1:54" x14ac:dyDescent="0.3">
      <c r="A844" s="31" t="s">
        <v>41</v>
      </c>
      <c r="B844" s="5" t="s">
        <v>168</v>
      </c>
      <c r="C844" s="5" t="s">
        <v>2</v>
      </c>
      <c r="D844" s="9">
        <v>46.900117900165597</v>
      </c>
      <c r="E844" s="8">
        <v>68.224183911870497</v>
      </c>
      <c r="F844" s="8">
        <v>33.1387074509367</v>
      </c>
      <c r="G844" s="3">
        <v>4.9126209908932799</v>
      </c>
      <c r="H844" s="4">
        <v>13.149567947689</v>
      </c>
      <c r="I844" s="4">
        <v>18.062188938582299</v>
      </c>
      <c r="J844" s="4">
        <v>5.9170383686941896</v>
      </c>
      <c r="K844" s="4">
        <v>8.2151398702322904</v>
      </c>
      <c r="L844" s="4">
        <v>9.3722068539773797</v>
      </c>
      <c r="M844" s="4">
        <v>8.9138275708508292</v>
      </c>
      <c r="N844" s="4">
        <v>9.8087790505404708</v>
      </c>
      <c r="O844" s="4">
        <v>13.6408730933078</v>
      </c>
      <c r="P844" s="4">
        <v>14.459715002672301</v>
      </c>
      <c r="Q844" s="4">
        <v>3.6353997984021902</v>
      </c>
      <c r="R844" s="4">
        <v>9.3886697852234704</v>
      </c>
      <c r="S844" s="4">
        <v>10.813196428341399</v>
      </c>
      <c r="T844" s="4">
        <v>7.82752600211347</v>
      </c>
      <c r="U844" s="4">
        <v>13.569677213006001</v>
      </c>
      <c r="V844" s="4">
        <v>9.2685155764774692</v>
      </c>
      <c r="W844" s="4">
        <v>11.2826944873967</v>
      </c>
      <c r="X844" s="4">
        <v>3.9900878040288199</v>
      </c>
      <c r="Y844" s="4">
        <v>12.0743851548804</v>
      </c>
      <c r="Z844" s="4">
        <v>11.304501573960099</v>
      </c>
      <c r="AA844" s="4">
        <v>10.8350035149048</v>
      </c>
      <c r="AB844" s="4">
        <v>1.6212208874830001</v>
      </c>
      <c r="AC844" s="4">
        <v>24.8634904763314</v>
      </c>
      <c r="AD844" s="4">
        <v>9.9453961905325592</v>
      </c>
      <c r="AE844" s="4">
        <v>7.3798350296216499</v>
      </c>
      <c r="AF844" s="4">
        <v>17.292735822956001</v>
      </c>
      <c r="AG844" s="4">
        <v>21.550283286357701</v>
      </c>
      <c r="AH844" s="4">
        <v>17.8708388495346</v>
      </c>
      <c r="AI844" s="4">
        <v>12.2105718295785</v>
      </c>
      <c r="AJ844" s="4">
        <v>31.637640772199699</v>
      </c>
      <c r="AK844" s="4">
        <v>45.616738939888002</v>
      </c>
      <c r="AL844" s="4">
        <v>26.992479440679201</v>
      </c>
      <c r="AM844" s="4">
        <v>26.3267176025529</v>
      </c>
      <c r="AN844" s="4">
        <v>43.428103336461199</v>
      </c>
      <c r="AO844" s="4">
        <v>38.794060780869401</v>
      </c>
      <c r="AP844" s="4">
        <v>41.397461494295897</v>
      </c>
      <c r="AQ844" s="4">
        <v>10.7695822552145</v>
      </c>
      <c r="AR844" s="4">
        <v>45.841014891427903</v>
      </c>
      <c r="AS844" s="4">
        <v>19.901911156993901</v>
      </c>
      <c r="AT844" s="4">
        <v>35.453271883720902</v>
      </c>
      <c r="AU844" s="4">
        <v>22.958346998229501</v>
      </c>
      <c r="AV844" s="4">
        <v>30.125455317534001</v>
      </c>
      <c r="AW844" s="4">
        <v>32.418212663754701</v>
      </c>
      <c r="AX844" s="4">
        <v>12.8656453570701</v>
      </c>
      <c r="AY844" s="4">
        <v>23.9850019278879</v>
      </c>
      <c r="AZ844" s="4">
        <v>40.775313829296401</v>
      </c>
      <c r="BA844" s="4">
        <v>44.541556147079397</v>
      </c>
      <c r="BB844" s="38">
        <v>873</v>
      </c>
    </row>
    <row r="845" spans="1:54" x14ac:dyDescent="0.3">
      <c r="A845" s="31" t="s">
        <v>41</v>
      </c>
      <c r="B845" s="5" t="s">
        <v>168</v>
      </c>
      <c r="C845" s="5" t="s">
        <v>3</v>
      </c>
      <c r="D845" s="9">
        <v>60.6692079275876</v>
      </c>
      <c r="E845" s="8">
        <v>64.528759379879702</v>
      </c>
      <c r="F845" s="8">
        <v>25.384706199695799</v>
      </c>
      <c r="G845" s="3">
        <v>3.72445941951892</v>
      </c>
      <c r="H845" s="4">
        <v>11.565625807479501</v>
      </c>
      <c r="I845" s="4">
        <v>13.8190803922163</v>
      </c>
      <c r="J845" s="4">
        <v>3.9801974191379501</v>
      </c>
      <c r="K845" s="4">
        <v>5.4371422294115304</v>
      </c>
      <c r="L845" s="4">
        <v>7.0382144645376297</v>
      </c>
      <c r="M845" s="4">
        <v>6.4942216152135703</v>
      </c>
      <c r="N845" s="4">
        <v>7.3497577515399204</v>
      </c>
      <c r="O845" s="4">
        <v>8.2843876125467695</v>
      </c>
      <c r="P845" s="4">
        <v>10.2636473720871</v>
      </c>
      <c r="Q845" s="4">
        <v>3.1355002328402701</v>
      </c>
      <c r="R845" s="4">
        <v>8.7725751744875797</v>
      </c>
      <c r="S845" s="4">
        <v>6.6042216527401596</v>
      </c>
      <c r="T845" s="4">
        <v>8.0162001256591608</v>
      </c>
      <c r="U845" s="4">
        <v>10.7193180839419</v>
      </c>
      <c r="V845" s="4">
        <v>5.8819739912376701</v>
      </c>
      <c r="W845" s="4">
        <v>8.1386496504543402</v>
      </c>
      <c r="X845" s="4">
        <v>3.2579497576354499</v>
      </c>
      <c r="Y845" s="4">
        <v>10.2170704974926</v>
      </c>
      <c r="Z845" s="4">
        <v>6.9715702271257101</v>
      </c>
      <c r="AA845" s="4">
        <v>6.9498923270683699</v>
      </c>
      <c r="AB845" s="4">
        <v>1.88009867204238</v>
      </c>
      <c r="AC845" s="4">
        <v>21.237092918408099</v>
      </c>
      <c r="AD845" s="4">
        <v>6.0044235160328503</v>
      </c>
      <c r="AE845" s="4">
        <v>4.6699282305544498</v>
      </c>
      <c r="AF845" s="4">
        <v>14.296429004128401</v>
      </c>
      <c r="AG845" s="4">
        <v>15.584347415012299</v>
      </c>
      <c r="AH845" s="4">
        <v>12.622705193281501</v>
      </c>
      <c r="AI845" s="4">
        <v>12.3685777309024</v>
      </c>
      <c r="AJ845" s="4">
        <v>27.619703958855101</v>
      </c>
      <c r="AK845" s="4">
        <v>41.1862674259323</v>
      </c>
      <c r="AL845" s="4">
        <v>24.9848407752242</v>
      </c>
      <c r="AM845" s="4">
        <v>21.619677243891299</v>
      </c>
      <c r="AN845" s="4">
        <v>39.163651866277299</v>
      </c>
      <c r="AO845" s="4">
        <v>31.575002403455901</v>
      </c>
      <c r="AP845" s="4">
        <v>37.607545968505796</v>
      </c>
      <c r="AQ845" s="4">
        <v>10.1520367973206</v>
      </c>
      <c r="AR845" s="4">
        <v>37.460197469173401</v>
      </c>
      <c r="AS845" s="4">
        <v>15.4201526273424</v>
      </c>
      <c r="AT845" s="4">
        <v>39.481202491588498</v>
      </c>
      <c r="AU845" s="4">
        <v>17.036895424216901</v>
      </c>
      <c r="AV845" s="4">
        <v>27.8336966955994</v>
      </c>
      <c r="AW845" s="4">
        <v>24.831484937582999</v>
      </c>
      <c r="AX845" s="4">
        <v>5.8153297538257398</v>
      </c>
      <c r="AY845" s="4">
        <v>22.292561766970199</v>
      </c>
      <c r="AZ845" s="4">
        <v>37.7018754442839</v>
      </c>
      <c r="BA845" s="4">
        <v>35.794091533875303</v>
      </c>
      <c r="BB845" s="38">
        <v>1153</v>
      </c>
    </row>
    <row r="846" spans="1:54" x14ac:dyDescent="0.3">
      <c r="A846" s="31" t="s">
        <v>41</v>
      </c>
      <c r="B846" s="5" t="s">
        <v>168</v>
      </c>
      <c r="C846" s="5" t="s">
        <v>4</v>
      </c>
      <c r="D846" s="9">
        <v>78.106005254139902</v>
      </c>
      <c r="E846" s="8">
        <v>60.490520127705103</v>
      </c>
      <c r="F846" s="8">
        <v>15.5789618386792</v>
      </c>
      <c r="G846" s="3">
        <v>2.6996440067696499</v>
      </c>
      <c r="H846" s="4">
        <v>10.174417461942801</v>
      </c>
      <c r="I846" s="4">
        <v>10.306146423439801</v>
      </c>
      <c r="J846" s="4">
        <v>3.28700802952519</v>
      </c>
      <c r="K846" s="4">
        <v>4.7751294484034803</v>
      </c>
      <c r="L846" s="4">
        <v>5.6152787269749096</v>
      </c>
      <c r="M846" s="4">
        <v>4.7171495124507601</v>
      </c>
      <c r="N846" s="4">
        <v>4.9594220418722799</v>
      </c>
      <c r="O846" s="4">
        <v>6.0630292434376898</v>
      </c>
      <c r="P846" s="4">
        <v>7.02965112030894</v>
      </c>
      <c r="Q846" s="4">
        <v>2.0280182320754698</v>
      </c>
      <c r="R846" s="4">
        <v>5.1465027577234101</v>
      </c>
      <c r="S846" s="4">
        <v>4.2746553591851502</v>
      </c>
      <c r="T846" s="4">
        <v>5.9023902843562102</v>
      </c>
      <c r="U846" s="4">
        <v>6.5160361230976598</v>
      </c>
      <c r="V846" s="4">
        <v>4.1982781520422998</v>
      </c>
      <c r="W846" s="4">
        <v>5.0147737962264101</v>
      </c>
      <c r="X846" s="4">
        <v>3.4397624438109098</v>
      </c>
      <c r="Y846" s="4">
        <v>6.5134079414990698</v>
      </c>
      <c r="Z846" s="4">
        <v>3.8848847786751</v>
      </c>
      <c r="AA846" s="4">
        <v>4.7961549011921996</v>
      </c>
      <c r="AB846" s="4">
        <v>2.2387525823139098</v>
      </c>
      <c r="AC846" s="4">
        <v>13.5614563329981</v>
      </c>
      <c r="AD846" s="4">
        <v>4.0560364641509397</v>
      </c>
      <c r="AE846" s="4">
        <v>3.4371342622123202</v>
      </c>
      <c r="AF846" s="4">
        <v>8.2332891634045193</v>
      </c>
      <c r="AG846" s="4">
        <v>15.484347301130001</v>
      </c>
      <c r="AH846" s="4">
        <v>10.8117169350715</v>
      </c>
      <c r="AI846" s="4">
        <v>7.5958297494920197</v>
      </c>
      <c r="AJ846" s="4">
        <v>18.420847533340201</v>
      </c>
      <c r="AK846" s="4">
        <v>31.9427212015758</v>
      </c>
      <c r="AL846" s="4">
        <v>19.782496353918699</v>
      </c>
      <c r="AM846" s="4">
        <v>16.500904628374499</v>
      </c>
      <c r="AN846" s="4">
        <v>30.557418746610001</v>
      </c>
      <c r="AO846" s="4">
        <v>23.9308390555878</v>
      </c>
      <c r="AP846" s="4">
        <v>30.0306628414058</v>
      </c>
      <c r="AQ846" s="4">
        <v>7.4747734551731302</v>
      </c>
      <c r="AR846" s="4">
        <v>26.2484370858594</v>
      </c>
      <c r="AS846" s="4">
        <v>13.5614563329981</v>
      </c>
      <c r="AT846" s="4">
        <v>36.849579611476301</v>
      </c>
      <c r="AU846" s="4">
        <v>11.607187126466901</v>
      </c>
      <c r="AV846" s="4">
        <v>22.9088654243624</v>
      </c>
      <c r="AW846" s="4">
        <v>17.261888577420699</v>
      </c>
      <c r="AX846" s="4">
        <v>4.8699039267364697</v>
      </c>
      <c r="AY846" s="4">
        <v>19.632370121231599</v>
      </c>
      <c r="AZ846" s="4">
        <v>29.9595419974601</v>
      </c>
      <c r="BA846" s="4">
        <v>26.862082924600902</v>
      </c>
      <c r="BB846" s="38">
        <v>1333</v>
      </c>
    </row>
    <row r="847" spans="1:54" x14ac:dyDescent="0.3">
      <c r="A847" s="31" t="s">
        <v>41</v>
      </c>
      <c r="B847" s="5" t="s">
        <v>168</v>
      </c>
      <c r="C847" s="5" t="s">
        <v>5</v>
      </c>
      <c r="D847" s="9">
        <v>91.3031411699789</v>
      </c>
      <c r="E847" s="8">
        <v>58.2416251402298</v>
      </c>
      <c r="F847" s="8">
        <v>10.6214367798958</v>
      </c>
      <c r="G847" s="3">
        <v>2.99141759368056</v>
      </c>
      <c r="H847" s="4">
        <v>6.4013985068402803</v>
      </c>
      <c r="I847" s="4">
        <v>6.5258811249652799</v>
      </c>
      <c r="J847" s="4">
        <v>3.0715516984375002</v>
      </c>
      <c r="K847" s="4">
        <v>3.1071838994791698</v>
      </c>
      <c r="L847" s="4">
        <v>3.6324904317361102</v>
      </c>
      <c r="M847" s="4">
        <v>2.6620114719791701</v>
      </c>
      <c r="N847" s="4">
        <v>2.9825478910069401</v>
      </c>
      <c r="O847" s="4">
        <v>3.87289274600694</v>
      </c>
      <c r="P847" s="4">
        <v>4.4693102900000001</v>
      </c>
      <c r="Q847" s="4">
        <v>1.63816090583333</v>
      </c>
      <c r="R847" s="4">
        <v>2.9469156899652802</v>
      </c>
      <c r="S847" s="4">
        <v>3.0359194973958301</v>
      </c>
      <c r="T847" s="4">
        <v>4.4514174943055602</v>
      </c>
      <c r="U847" s="4">
        <v>5.0302490232986097</v>
      </c>
      <c r="V847" s="4">
        <v>2.55526825920139</v>
      </c>
      <c r="W847" s="4">
        <v>3.7838889385763901</v>
      </c>
      <c r="X847" s="4">
        <v>1.87856322010417</v>
      </c>
      <c r="Y847" s="4">
        <v>4.6295784995138902</v>
      </c>
      <c r="Z847" s="4">
        <v>1.51352489736111</v>
      </c>
      <c r="AA847" s="4">
        <v>3.5078544232638902</v>
      </c>
      <c r="AB847" s="4">
        <v>1.3532566878472201</v>
      </c>
      <c r="AC847" s="4">
        <v>11.333467239340299</v>
      </c>
      <c r="AD847" s="4">
        <v>2.7777777777777799</v>
      </c>
      <c r="AE847" s="4">
        <v>2.50174326246528</v>
      </c>
      <c r="AF847" s="4">
        <v>6.9710535524652801</v>
      </c>
      <c r="AG847" s="4">
        <v>17.8859574723264</v>
      </c>
      <c r="AH847" s="4">
        <v>7.80802680107639</v>
      </c>
      <c r="AI847" s="4">
        <v>7.1137357469791702</v>
      </c>
      <c r="AJ847" s="4">
        <v>15.366781585208299</v>
      </c>
      <c r="AK847" s="4">
        <v>26.593659002118098</v>
      </c>
      <c r="AL847" s="4">
        <v>12.6868773175347</v>
      </c>
      <c r="AM847" s="4">
        <v>13.0873944509722</v>
      </c>
      <c r="AN847" s="4">
        <v>26.8782564394097</v>
      </c>
      <c r="AO847" s="4">
        <v>19.960727883680601</v>
      </c>
      <c r="AP847" s="4">
        <v>24.3677968646181</v>
      </c>
      <c r="AQ847" s="4">
        <v>5.51105365184028</v>
      </c>
      <c r="AR847" s="4">
        <v>20.8600958317014</v>
      </c>
      <c r="AS847" s="4">
        <v>8.9477970633680606</v>
      </c>
      <c r="AT847" s="4">
        <v>32.131168371631901</v>
      </c>
      <c r="AU847" s="4">
        <v>9.3750766951736093</v>
      </c>
      <c r="AV847" s="4">
        <v>19.952011571354198</v>
      </c>
      <c r="AW847" s="4">
        <v>13.3281035459375</v>
      </c>
      <c r="AX847" s="4">
        <v>2.8846743809027799</v>
      </c>
      <c r="AY847" s="4">
        <v>16.078965435000001</v>
      </c>
      <c r="AZ847" s="4">
        <v>25.4450190371528</v>
      </c>
      <c r="BA847" s="4">
        <v>19.658237650694399</v>
      </c>
      <c r="BB847" s="38">
        <v>1008</v>
      </c>
    </row>
    <row r="848" spans="1:54" x14ac:dyDescent="0.3">
      <c r="A848" s="31" t="s">
        <v>41</v>
      </c>
      <c r="B848" s="5" t="s">
        <v>168</v>
      </c>
      <c r="C848" s="5" t="s">
        <v>6</v>
      </c>
      <c r="D848" s="9">
        <v>91.9975841758353</v>
      </c>
      <c r="E848" s="8">
        <v>59.068115212882098</v>
      </c>
      <c r="F848" s="8">
        <v>11.3144751307407</v>
      </c>
      <c r="G848" s="3">
        <v>3.56163057148148</v>
      </c>
      <c r="H848" s="4">
        <v>5.2404551294814796</v>
      </c>
      <c r="I848" s="4">
        <v>6.3479766870370398</v>
      </c>
      <c r="J848" s="4">
        <v>1.1483565799259301</v>
      </c>
      <c r="K848" s="4">
        <v>1.9236410358518501</v>
      </c>
      <c r="L848" s="4">
        <v>1.9236410358518501</v>
      </c>
      <c r="M848" s="4">
        <v>2.3549935757037002</v>
      </c>
      <c r="N848" s="4">
        <v>4.3077748194814802</v>
      </c>
      <c r="O848" s="4">
        <v>2.75720590762963</v>
      </c>
      <c r="P848" s="4">
        <v>2.6989254917777799</v>
      </c>
      <c r="Q848" s="4">
        <v>1.55056891185185</v>
      </c>
      <c r="R848" s="4">
        <v>2.3549935757037002</v>
      </c>
      <c r="S848" s="4">
        <v>2.3549935757037002</v>
      </c>
      <c r="T848" s="4">
        <v>2.3841337836296299</v>
      </c>
      <c r="U848" s="4">
        <v>5.1121994833333302</v>
      </c>
      <c r="V848" s="4">
        <v>2.1393173057777801</v>
      </c>
      <c r="W848" s="4">
        <v>1.1483565799259301</v>
      </c>
      <c r="X848" s="4">
        <v>2.3549935757037002</v>
      </c>
      <c r="Y848" s="4">
        <v>3.53249036355556</v>
      </c>
      <c r="Z848" s="4">
        <v>1.76624518177778</v>
      </c>
      <c r="AA848" s="4">
        <v>3.6898862176296299</v>
      </c>
      <c r="AB848" s="4">
        <v>2.1684575137037001</v>
      </c>
      <c r="AC848" s="4">
        <v>8.6446898468888893</v>
      </c>
      <c r="AD848" s="4">
        <v>1.3348926419259299</v>
      </c>
      <c r="AE848" s="4">
        <v>0.96182051792592604</v>
      </c>
      <c r="AF848" s="4">
        <v>4.55259129733333</v>
      </c>
      <c r="AG848" s="4">
        <v>16.974587985629601</v>
      </c>
      <c r="AH848" s="4">
        <v>7.3797724352592597</v>
      </c>
      <c r="AI848" s="4">
        <v>11.413590568963</v>
      </c>
      <c r="AJ848" s="4">
        <v>13.5820480826667</v>
      </c>
      <c r="AK848" s="4">
        <v>26.761883833407399</v>
      </c>
      <c r="AL848" s="4">
        <v>10.107838134963</v>
      </c>
      <c r="AM848" s="4">
        <v>13.7277491222963</v>
      </c>
      <c r="AN848" s="4">
        <v>23.5907707794074</v>
      </c>
      <c r="AO848" s="4">
        <v>21.7836905752593</v>
      </c>
      <c r="AP848" s="4">
        <v>23.4333749253333</v>
      </c>
      <c r="AQ848" s="4">
        <v>6.0448797933333296</v>
      </c>
      <c r="AR848" s="4">
        <v>19.341276375777799</v>
      </c>
      <c r="AS848" s="4">
        <v>13.5120728523704</v>
      </c>
      <c r="AT848" s="4">
        <v>31.057963838444401</v>
      </c>
      <c r="AU848" s="4">
        <v>12.334576064518499</v>
      </c>
      <c r="AV848" s="4">
        <v>22.285018345407401</v>
      </c>
      <c r="AW848" s="4">
        <v>11.7166874626667</v>
      </c>
      <c r="AX848" s="4">
        <v>5.0247788595555596</v>
      </c>
      <c r="AY848" s="4">
        <v>16.310113782370401</v>
      </c>
      <c r="AZ848" s="4">
        <v>27.3972178287407</v>
      </c>
      <c r="BA848" s="4">
        <v>21.766245181777801</v>
      </c>
      <c r="BB848" s="38">
        <v>380</v>
      </c>
    </row>
    <row r="849" spans="1:54" x14ac:dyDescent="0.3">
      <c r="A849" s="31" t="s">
        <v>41</v>
      </c>
      <c r="B849" s="5" t="s">
        <v>168</v>
      </c>
      <c r="C849" s="5" t="s">
        <v>7</v>
      </c>
      <c r="D849" s="9">
        <v>90.579126112787705</v>
      </c>
      <c r="E849" s="8">
        <v>60.2771133175128</v>
      </c>
      <c r="F849" s="8">
        <v>14.9225809353846</v>
      </c>
      <c r="G849" s="3">
        <v>5.4591411876923104</v>
      </c>
      <c r="H849" s="4">
        <v>14.3752742830769</v>
      </c>
      <c r="I849" s="4">
        <v>3.0032239199999999</v>
      </c>
      <c r="J849" s="4">
        <v>5.4591411876923104</v>
      </c>
      <c r="K849" s="4">
        <v>1.0010746399999999</v>
      </c>
      <c r="L849" s="4">
        <v>9.9172077353846095</v>
      </c>
      <c r="M849" s="4">
        <v>5.4591411876923104</v>
      </c>
      <c r="N849" s="4">
        <v>8.9161330953846196</v>
      </c>
      <c r="O849" s="4">
        <v>5.4591411876923104</v>
      </c>
      <c r="P849" s="4">
        <v>5.4591411876923104</v>
      </c>
      <c r="Q849" s="4">
        <v>1.0010746399999999</v>
      </c>
      <c r="R849" s="4">
        <v>9.9172077353846095</v>
      </c>
      <c r="S849" s="4">
        <v>5.4591411876923104</v>
      </c>
      <c r="T849" s="4">
        <v>6.4602158276923101</v>
      </c>
      <c r="U849" s="4">
        <v>9.9172077353846095</v>
      </c>
      <c r="V849" s="4">
        <v>5.4591411876923104</v>
      </c>
      <c r="W849" s="4">
        <v>5.4591411876923104</v>
      </c>
      <c r="X849" s="4">
        <v>5.4591411876923104</v>
      </c>
      <c r="Y849" s="4">
        <v>1.0010746399999999</v>
      </c>
      <c r="Z849" s="4">
        <v>1.0010746399999999</v>
      </c>
      <c r="AA849" s="4">
        <v>10.918282375384599</v>
      </c>
      <c r="AB849" s="4">
        <v>2.0021492799999998</v>
      </c>
      <c r="AC849" s="4">
        <v>16.377423563076899</v>
      </c>
      <c r="AD849" s="4">
        <v>5.4591411876923104</v>
      </c>
      <c r="AE849" s="4">
        <v>1.0010746399999999</v>
      </c>
      <c r="AF849" s="4">
        <v>6.4602158276923101</v>
      </c>
      <c r="AG849" s="4">
        <v>19.834415470769201</v>
      </c>
      <c r="AH849" s="4">
        <v>8.4623651076923103</v>
      </c>
      <c r="AI849" s="4">
        <v>2.0021492799999998</v>
      </c>
      <c r="AJ849" s="4">
        <v>17.925804855384602</v>
      </c>
      <c r="AK849" s="4">
        <v>6.0064478399999999</v>
      </c>
      <c r="AL849" s="4">
        <v>8.4623651076923103</v>
      </c>
      <c r="AM849" s="4">
        <v>13.921506295384599</v>
      </c>
      <c r="AN849" s="4">
        <v>21.3827967630769</v>
      </c>
      <c r="AO849" s="4">
        <v>24.839788670769199</v>
      </c>
      <c r="AP849" s="4">
        <v>27.843012590769199</v>
      </c>
      <c r="AQ849" s="4">
        <v>3.0032239199999999</v>
      </c>
      <c r="AR849" s="4">
        <v>5.0053732000000002</v>
      </c>
      <c r="AS849" s="4">
        <v>14.9225809353846</v>
      </c>
      <c r="AT849" s="4">
        <v>31.300004498461501</v>
      </c>
      <c r="AU849" s="4">
        <v>6.4602158276923101</v>
      </c>
      <c r="AV849" s="4">
        <v>9.4634397476923091</v>
      </c>
      <c r="AW849" s="4">
        <v>7.4612904676923097</v>
      </c>
      <c r="AX849" s="4">
        <v>7.4612904676923097</v>
      </c>
      <c r="AY849" s="4">
        <v>19.834415470769201</v>
      </c>
      <c r="AZ849" s="4">
        <v>24.839788670769199</v>
      </c>
      <c r="BA849" s="4">
        <v>7.0075224800000004</v>
      </c>
      <c r="BB849" s="38">
        <v>55</v>
      </c>
    </row>
    <row r="850" spans="1:54" x14ac:dyDescent="0.3">
      <c r="A850" s="31" t="s">
        <v>41</v>
      </c>
      <c r="B850" s="5" t="s">
        <v>8</v>
      </c>
      <c r="C850" s="5" t="s">
        <v>168</v>
      </c>
      <c r="D850" s="9">
        <v>50.279469990691297</v>
      </c>
      <c r="E850" s="8">
        <v>66.458499699416706</v>
      </c>
      <c r="F850" s="8">
        <v>30.356132489070401</v>
      </c>
      <c r="G850" s="3">
        <v>4.4042126606720604</v>
      </c>
      <c r="H850" s="4">
        <v>11.915799677421401</v>
      </c>
      <c r="I850" s="4">
        <v>17.012894307510599</v>
      </c>
      <c r="J850" s="4">
        <v>5.5636161091730596</v>
      </c>
      <c r="K850" s="4">
        <v>6.7198894483981197</v>
      </c>
      <c r="L850" s="4">
        <v>7.9541044687998497</v>
      </c>
      <c r="M850" s="4">
        <v>7.1997763990408901</v>
      </c>
      <c r="N850" s="4">
        <v>8.9963591903555908</v>
      </c>
      <c r="O850" s="4">
        <v>10.519441134131</v>
      </c>
      <c r="P850" s="4">
        <v>12.032292732599901</v>
      </c>
      <c r="Q850" s="4">
        <v>3.8118351895929101</v>
      </c>
      <c r="R850" s="4">
        <v>10.306002098119199</v>
      </c>
      <c r="S850" s="4">
        <v>9.4800470256283695</v>
      </c>
      <c r="T850" s="4">
        <v>8.4064085547817609</v>
      </c>
      <c r="U850" s="4">
        <v>10.4665936517207</v>
      </c>
      <c r="V850" s="4">
        <v>8.6018899943816791</v>
      </c>
      <c r="W850" s="4">
        <v>10.569794657340401</v>
      </c>
      <c r="X850" s="4">
        <v>3.6830182522797399</v>
      </c>
      <c r="Y850" s="4">
        <v>11.3358729114856</v>
      </c>
      <c r="Z850" s="4">
        <v>8.6909190502438207</v>
      </c>
      <c r="AA850" s="4">
        <v>7.8456728485668501</v>
      </c>
      <c r="AB850" s="4">
        <v>2.3974395011124301</v>
      </c>
      <c r="AC850" s="4">
        <v>21.718913581993998</v>
      </c>
      <c r="AD850" s="4">
        <v>8.7524910065508799</v>
      </c>
      <c r="AE850" s="4">
        <v>6.6774019426720796</v>
      </c>
      <c r="AF850" s="4">
        <v>16.205499156026399</v>
      </c>
      <c r="AG850" s="4">
        <v>25.178180813240999</v>
      </c>
      <c r="AH850" s="4">
        <v>15.8496443361992</v>
      </c>
      <c r="AI850" s="4">
        <v>10.429553569966</v>
      </c>
      <c r="AJ850" s="4">
        <v>29.357724031613198</v>
      </c>
      <c r="AK850" s="4">
        <v>41.4709070501792</v>
      </c>
      <c r="AL850" s="4">
        <v>29.148513328260201</v>
      </c>
      <c r="AM850" s="4">
        <v>29.6864048571423</v>
      </c>
      <c r="AN850" s="4">
        <v>42.321774115109498</v>
      </c>
      <c r="AO850" s="4">
        <v>38.904055377464701</v>
      </c>
      <c r="AP850" s="4">
        <v>39.913600975842797</v>
      </c>
      <c r="AQ850" s="4">
        <v>11.1007337226518</v>
      </c>
      <c r="AR850" s="4">
        <v>42.560881520718098</v>
      </c>
      <c r="AS850" s="4">
        <v>19.4146937860523</v>
      </c>
      <c r="AT850" s="4">
        <v>39.668853630809998</v>
      </c>
      <c r="AU850" s="4">
        <v>20.179938095177501</v>
      </c>
      <c r="AV850" s="4">
        <v>28.028460512483498</v>
      </c>
      <c r="AW850" s="4">
        <v>28.662047865735701</v>
      </c>
      <c r="AX850" s="4">
        <v>11.394761535832499</v>
      </c>
      <c r="AY850" s="4">
        <v>24.705282013828501</v>
      </c>
      <c r="AZ850" s="4">
        <v>41.153711160837602</v>
      </c>
      <c r="BA850" s="4">
        <v>39.396961485397</v>
      </c>
      <c r="BB850" s="38">
        <v>3777</v>
      </c>
    </row>
    <row r="851" spans="1:54" x14ac:dyDescent="0.3">
      <c r="A851" s="31" t="s">
        <v>41</v>
      </c>
      <c r="B851" s="5" t="s">
        <v>8</v>
      </c>
      <c r="C851" s="5" t="s">
        <v>1</v>
      </c>
      <c r="D851" s="9">
        <v>17.015273037542698</v>
      </c>
      <c r="E851" s="8">
        <v>64.817230899899201</v>
      </c>
      <c r="F851" s="8">
        <v>48.590947907771103</v>
      </c>
      <c r="G851" s="3">
        <v>5.3800170794193001</v>
      </c>
      <c r="H851" s="4">
        <v>13.919726729291201</v>
      </c>
      <c r="I851" s="4">
        <v>25.362937660119599</v>
      </c>
      <c r="J851" s="4">
        <v>8.1981212638770309</v>
      </c>
      <c r="K851" s="4">
        <v>7.6857386848847096</v>
      </c>
      <c r="L851" s="4">
        <v>10.674637062339899</v>
      </c>
      <c r="M851" s="4">
        <v>8.2835183603757496</v>
      </c>
      <c r="N851" s="4">
        <v>16.652433817250198</v>
      </c>
      <c r="O851" s="4">
        <v>14.432109308283501</v>
      </c>
      <c r="P851" s="4">
        <v>15.9692570452605</v>
      </c>
      <c r="Q851" s="4">
        <v>6.5755764304013704</v>
      </c>
      <c r="R851" s="4">
        <v>16.994022203245098</v>
      </c>
      <c r="S851" s="4">
        <v>18.018787361229698</v>
      </c>
      <c r="T851" s="4">
        <v>10.5892399658412</v>
      </c>
      <c r="U851" s="4">
        <v>13.4927412467976</v>
      </c>
      <c r="V851" s="4">
        <v>16.737830913748901</v>
      </c>
      <c r="W851" s="4">
        <v>19.5559350982067</v>
      </c>
      <c r="X851" s="4">
        <v>5.0384286934244198</v>
      </c>
      <c r="Y851" s="4">
        <v>14.432109308283501</v>
      </c>
      <c r="Z851" s="4">
        <v>14.7736976942784</v>
      </c>
      <c r="AA851" s="4">
        <v>10.7600341588386</v>
      </c>
      <c r="AB851" s="4">
        <v>3.8428693424423601</v>
      </c>
      <c r="AC851" s="4">
        <v>26.6438941076003</v>
      </c>
      <c r="AD851" s="4">
        <v>16.4816396242528</v>
      </c>
      <c r="AE851" s="4">
        <v>12.9803586678053</v>
      </c>
      <c r="AF851" s="4">
        <v>20.751494449188701</v>
      </c>
      <c r="AG851" s="4">
        <v>34.244235695986298</v>
      </c>
      <c r="AH851" s="4">
        <v>31.2553373185312</v>
      </c>
      <c r="AI851" s="4">
        <v>16.396242527754101</v>
      </c>
      <c r="AJ851" s="4">
        <v>39.880444064901802</v>
      </c>
      <c r="AK851" s="4">
        <v>54.056362083689201</v>
      </c>
      <c r="AL851" s="4">
        <v>47.993168232280098</v>
      </c>
      <c r="AM851" s="4">
        <v>43.040136635354401</v>
      </c>
      <c r="AN851" s="4">
        <v>55.422715627668701</v>
      </c>
      <c r="AO851" s="4">
        <v>50.555081127241699</v>
      </c>
      <c r="AP851" s="4">
        <v>51.750640478223701</v>
      </c>
      <c r="AQ851" s="4">
        <v>18.1895815542272</v>
      </c>
      <c r="AR851" s="4">
        <v>60.119555935098198</v>
      </c>
      <c r="AS851" s="4">
        <v>25.448334756618301</v>
      </c>
      <c r="AT851" s="4">
        <v>39.3680614859095</v>
      </c>
      <c r="AU851" s="4">
        <v>33.988044406490197</v>
      </c>
      <c r="AV851" s="4">
        <v>34.756618274978599</v>
      </c>
      <c r="AW851" s="4">
        <v>44.748078565328797</v>
      </c>
      <c r="AX851" s="4">
        <v>23.9111870196413</v>
      </c>
      <c r="AY851" s="4">
        <v>26.9854824935952</v>
      </c>
      <c r="AZ851" s="4">
        <v>49.615713065755799</v>
      </c>
      <c r="BA851" s="4">
        <v>56.959863364645599</v>
      </c>
      <c r="BB851" s="38">
        <v>1172</v>
      </c>
    </row>
    <row r="852" spans="1:54" x14ac:dyDescent="0.3">
      <c r="A852" s="31" t="s">
        <v>41</v>
      </c>
      <c r="B852" s="5" t="s">
        <v>8</v>
      </c>
      <c r="C852" s="5" t="s">
        <v>2</v>
      </c>
      <c r="D852" s="9">
        <v>44.1317725752508</v>
      </c>
      <c r="E852" s="8">
        <v>64.244746069408095</v>
      </c>
      <c r="F852" s="8">
        <v>33.946488294314399</v>
      </c>
      <c r="G852" s="3">
        <v>4.3478260869565197</v>
      </c>
      <c r="H852" s="4">
        <v>13.2107023411371</v>
      </c>
      <c r="I852" s="4">
        <v>17.558528428093599</v>
      </c>
      <c r="J852" s="4">
        <v>6.0200668896321101</v>
      </c>
      <c r="K852" s="4">
        <v>9.1973244147157196</v>
      </c>
      <c r="L852" s="4">
        <v>8.5284280936454806</v>
      </c>
      <c r="M852" s="4">
        <v>9.8662207357859497</v>
      </c>
      <c r="N852" s="4">
        <v>7.5250836120401301</v>
      </c>
      <c r="O852" s="4">
        <v>14.2140468227425</v>
      </c>
      <c r="P852" s="4">
        <v>15.886287625418101</v>
      </c>
      <c r="Q852" s="4">
        <v>4.0133779264214002</v>
      </c>
      <c r="R852" s="4">
        <v>9.6989966555183909</v>
      </c>
      <c r="S852" s="4">
        <v>9.1973244147157196</v>
      </c>
      <c r="T852" s="4">
        <v>8.0267558528428093</v>
      </c>
      <c r="U852" s="4">
        <v>11.036789297658901</v>
      </c>
      <c r="V852" s="4">
        <v>8.6956521739130395</v>
      </c>
      <c r="W852" s="4">
        <v>10.535117056856199</v>
      </c>
      <c r="X852" s="4">
        <v>2.84280936454849</v>
      </c>
      <c r="Y852" s="4">
        <v>14.0468227424749</v>
      </c>
      <c r="Z852" s="4">
        <v>10.200668896321099</v>
      </c>
      <c r="AA852" s="4">
        <v>8.8628762541806001</v>
      </c>
      <c r="AB852" s="4">
        <v>2.1739130434782599</v>
      </c>
      <c r="AC852" s="4">
        <v>24.247491638795999</v>
      </c>
      <c r="AD852" s="4">
        <v>9.6989966555183909</v>
      </c>
      <c r="AE852" s="4">
        <v>6.3545150501672198</v>
      </c>
      <c r="AF852" s="4">
        <v>19.397993311036799</v>
      </c>
      <c r="AG852" s="4">
        <v>22.408026755852799</v>
      </c>
      <c r="AH852" s="4">
        <v>13.3779264214047</v>
      </c>
      <c r="AI852" s="4">
        <v>10.535117056856199</v>
      </c>
      <c r="AJ852" s="4">
        <v>32.775919732441501</v>
      </c>
      <c r="AK852" s="4">
        <v>44.648829431438102</v>
      </c>
      <c r="AL852" s="4">
        <v>28.595317725752501</v>
      </c>
      <c r="AM852" s="4">
        <v>30.267558528428101</v>
      </c>
      <c r="AN852" s="4">
        <v>45.484949832775897</v>
      </c>
      <c r="AO852" s="4">
        <v>43.979933110367902</v>
      </c>
      <c r="AP852" s="4">
        <v>42.474916387959901</v>
      </c>
      <c r="AQ852" s="4">
        <v>9.8662207357859497</v>
      </c>
      <c r="AR852" s="4">
        <v>51.170568561872898</v>
      </c>
      <c r="AS852" s="4">
        <v>22.073578595317699</v>
      </c>
      <c r="AT852" s="4">
        <v>38.294314381270901</v>
      </c>
      <c r="AU852" s="4">
        <v>20.735785953177299</v>
      </c>
      <c r="AV852" s="4">
        <v>28.929765886287601</v>
      </c>
      <c r="AW852" s="4">
        <v>33.612040133779303</v>
      </c>
      <c r="AX852" s="4">
        <v>11.8729096989967</v>
      </c>
      <c r="AY852" s="4">
        <v>27.7591973244147</v>
      </c>
      <c r="AZ852" s="4">
        <v>43.478260869565197</v>
      </c>
      <c r="BA852" s="4">
        <v>45.484949832775897</v>
      </c>
      <c r="BB852" s="38">
        <v>598</v>
      </c>
    </row>
    <row r="853" spans="1:54" x14ac:dyDescent="0.3">
      <c r="A853" s="31" t="s">
        <v>41</v>
      </c>
      <c r="B853" s="5" t="s">
        <v>8</v>
      </c>
      <c r="C853" s="5" t="s">
        <v>3</v>
      </c>
      <c r="D853" s="9">
        <v>54.9734417344173</v>
      </c>
      <c r="E853" s="8">
        <v>62.080293342710199</v>
      </c>
      <c r="F853" s="8">
        <v>26.9647696476965</v>
      </c>
      <c r="G853" s="3">
        <v>4.3360433604336004</v>
      </c>
      <c r="H853" s="4">
        <v>10.569105691056899</v>
      </c>
      <c r="I853" s="4">
        <v>16.395663956639599</v>
      </c>
      <c r="J853" s="4">
        <v>4.6070460704606999</v>
      </c>
      <c r="K853" s="4">
        <v>5.8265582655826602</v>
      </c>
      <c r="L853" s="4">
        <v>7.5880758807588098</v>
      </c>
      <c r="M853" s="4">
        <v>6.2330623306233104</v>
      </c>
      <c r="N853" s="4">
        <v>7.7235772357723604</v>
      </c>
      <c r="O853" s="4">
        <v>8.1300813008130106</v>
      </c>
      <c r="P853" s="4">
        <v>10.162601626016301</v>
      </c>
      <c r="Q853" s="4">
        <v>3.3875338753387498</v>
      </c>
      <c r="R853" s="4">
        <v>9.6205962059620607</v>
      </c>
      <c r="S853" s="4">
        <v>7.45257452574526</v>
      </c>
      <c r="T853" s="4">
        <v>9.0785907859078598</v>
      </c>
      <c r="U853" s="4">
        <v>10.840108401084001</v>
      </c>
      <c r="V853" s="4">
        <v>6.2330623306233104</v>
      </c>
      <c r="W853" s="4">
        <v>9.0785907859078598</v>
      </c>
      <c r="X853" s="4">
        <v>3.3875338753387498</v>
      </c>
      <c r="Y853" s="4">
        <v>12.059620596206001</v>
      </c>
      <c r="Z853" s="4">
        <v>7.45257452574526</v>
      </c>
      <c r="AA853" s="4">
        <v>6.9105691056910601</v>
      </c>
      <c r="AB853" s="4">
        <v>1.0840108401084001</v>
      </c>
      <c r="AC853" s="4">
        <v>22.764227642276399</v>
      </c>
      <c r="AD853" s="4">
        <v>6.2330623306233104</v>
      </c>
      <c r="AE853" s="4">
        <v>5.0135501355013599</v>
      </c>
      <c r="AF853" s="4">
        <v>17.615176151761499</v>
      </c>
      <c r="AG853" s="4">
        <v>20.731707317073202</v>
      </c>
      <c r="AH853" s="4">
        <v>10.975609756097599</v>
      </c>
      <c r="AI853" s="4">
        <v>9.2140921409214105</v>
      </c>
      <c r="AJ853" s="4">
        <v>29.268292682926798</v>
      </c>
      <c r="AK853" s="4">
        <v>42.411924119241199</v>
      </c>
      <c r="AL853" s="4">
        <v>26.151761517615199</v>
      </c>
      <c r="AM853" s="4">
        <v>29.268292682926798</v>
      </c>
      <c r="AN853" s="4">
        <v>39.2953929539295</v>
      </c>
      <c r="AO853" s="4">
        <v>36.314363143631397</v>
      </c>
      <c r="AP853" s="4">
        <v>37.127371273712697</v>
      </c>
      <c r="AQ853" s="4">
        <v>10.4336043360434</v>
      </c>
      <c r="AR853" s="4">
        <v>39.566395663956598</v>
      </c>
      <c r="AS853" s="4">
        <v>18.157181571815698</v>
      </c>
      <c r="AT853" s="4">
        <v>44.173441734417302</v>
      </c>
      <c r="AU853" s="4">
        <v>15.718157181571801</v>
      </c>
      <c r="AV853" s="4">
        <v>26.9647696476965</v>
      </c>
      <c r="AW853" s="4">
        <v>23.848238482384801</v>
      </c>
      <c r="AX853" s="4">
        <v>6.0975609756097597</v>
      </c>
      <c r="AY853" s="4">
        <v>24.661246612466101</v>
      </c>
      <c r="AZ853" s="4">
        <v>42.547425474254702</v>
      </c>
      <c r="BA853" s="4">
        <v>36.178861788617901</v>
      </c>
      <c r="BB853" s="38">
        <v>738</v>
      </c>
    </row>
    <row r="854" spans="1:54" x14ac:dyDescent="0.3">
      <c r="A854" s="31" t="s">
        <v>41</v>
      </c>
      <c r="B854" s="5" t="s">
        <v>8</v>
      </c>
      <c r="C854" s="5" t="s">
        <v>4</v>
      </c>
      <c r="D854" s="9">
        <v>72.774455732946294</v>
      </c>
      <c r="E854" s="8">
        <v>60.0287969947344</v>
      </c>
      <c r="F854" s="8">
        <v>16.981132075471699</v>
      </c>
      <c r="G854" s="3">
        <v>2.75761973875181</v>
      </c>
      <c r="H854" s="4">
        <v>11.756168359941899</v>
      </c>
      <c r="I854" s="4">
        <v>12.917271407837401</v>
      </c>
      <c r="J854" s="4">
        <v>4.0638606676342501</v>
      </c>
      <c r="K854" s="4">
        <v>6.24092888243832</v>
      </c>
      <c r="L854" s="4">
        <v>6.24092888243832</v>
      </c>
      <c r="M854" s="4">
        <v>5.2249637155297499</v>
      </c>
      <c r="N854" s="4">
        <v>4.4992743105950597</v>
      </c>
      <c r="O854" s="4">
        <v>6.8214804063860699</v>
      </c>
      <c r="P854" s="4">
        <v>8.2728592162554406</v>
      </c>
      <c r="Q854" s="4">
        <v>1.88679245283019</v>
      </c>
      <c r="R854" s="4">
        <v>6.8214804063860699</v>
      </c>
      <c r="S854" s="4">
        <v>4.35413642960813</v>
      </c>
      <c r="T854" s="4">
        <v>7.2568940493468803</v>
      </c>
      <c r="U854" s="4">
        <v>7.11175616835994</v>
      </c>
      <c r="V854" s="4">
        <v>4.35413642960813</v>
      </c>
      <c r="W854" s="4">
        <v>5.6603773584905701</v>
      </c>
      <c r="X854" s="4">
        <v>4.0638606676342501</v>
      </c>
      <c r="Y854" s="4">
        <v>7.2568940493468803</v>
      </c>
      <c r="Z854" s="4">
        <v>4.7895500725689404</v>
      </c>
      <c r="AA854" s="4">
        <v>5.0798258345428202</v>
      </c>
      <c r="AB854" s="4">
        <v>2.9027576197387499</v>
      </c>
      <c r="AC854" s="4">
        <v>14.5137880986938</v>
      </c>
      <c r="AD854" s="4">
        <v>3.7735849056603801</v>
      </c>
      <c r="AE854" s="4">
        <v>4.2089985486211896</v>
      </c>
      <c r="AF854" s="4">
        <v>9.2888243831640107</v>
      </c>
      <c r="AG854" s="4">
        <v>22.206095791001498</v>
      </c>
      <c r="AH854" s="4">
        <v>10.3047895500726</v>
      </c>
      <c r="AI854" s="4">
        <v>6.5312046444121901</v>
      </c>
      <c r="AJ854" s="4">
        <v>20.319303338171299</v>
      </c>
      <c r="AK854" s="4">
        <v>32.801161103047903</v>
      </c>
      <c r="AL854" s="4">
        <v>21.044992743106</v>
      </c>
      <c r="AM854" s="4">
        <v>20.899854862119</v>
      </c>
      <c r="AN854" s="4">
        <v>33.381712626995601</v>
      </c>
      <c r="AO854" s="4">
        <v>28.1567489114659</v>
      </c>
      <c r="AP854" s="4">
        <v>32.946298984034797</v>
      </c>
      <c r="AQ854" s="4">
        <v>8.99854862119013</v>
      </c>
      <c r="AR854" s="4">
        <v>26.7053701015965</v>
      </c>
      <c r="AS854" s="4">
        <v>14.5137880986938</v>
      </c>
      <c r="AT854" s="4">
        <v>40.203193033381702</v>
      </c>
      <c r="AU854" s="4">
        <v>12.772133526850499</v>
      </c>
      <c r="AV854" s="4">
        <v>25.544267053700999</v>
      </c>
      <c r="AW854" s="4">
        <v>16.835994194484801</v>
      </c>
      <c r="AX854" s="4">
        <v>5.2249637155297499</v>
      </c>
      <c r="AY854" s="4">
        <v>20.899854862119</v>
      </c>
      <c r="AZ854" s="4">
        <v>32.656023222061002</v>
      </c>
      <c r="BA854" s="4">
        <v>26.560232220609599</v>
      </c>
      <c r="BB854" s="38">
        <v>689</v>
      </c>
    </row>
    <row r="855" spans="1:54" x14ac:dyDescent="0.3">
      <c r="A855" s="31" t="s">
        <v>41</v>
      </c>
      <c r="B855" s="5" t="s">
        <v>8</v>
      </c>
      <c r="C855" s="5" t="s">
        <v>5</v>
      </c>
      <c r="D855" s="9">
        <v>87.697453703703701</v>
      </c>
      <c r="E855" s="8">
        <v>56.347144260868802</v>
      </c>
      <c r="F855" s="8">
        <v>10.648148148148101</v>
      </c>
      <c r="G855" s="3">
        <v>3.4722222222222201</v>
      </c>
      <c r="H855" s="4">
        <v>5.7870370370370399</v>
      </c>
      <c r="I855" s="4">
        <v>8.1018518518518494</v>
      </c>
      <c r="J855" s="4">
        <v>3.4722222222222201</v>
      </c>
      <c r="K855" s="4">
        <v>3.24074074074074</v>
      </c>
      <c r="L855" s="4">
        <v>3.4722222222222201</v>
      </c>
      <c r="M855" s="4">
        <v>3.00925925925926</v>
      </c>
      <c r="N855" s="4">
        <v>3.00925925925926</v>
      </c>
      <c r="O855" s="4">
        <v>3.4722222222222201</v>
      </c>
      <c r="P855" s="4">
        <v>5.32407407407407</v>
      </c>
      <c r="Q855" s="4">
        <v>1.8518518518518501</v>
      </c>
      <c r="R855" s="4">
        <v>3.24074074074074</v>
      </c>
      <c r="S855" s="4">
        <v>3.7037037037037002</v>
      </c>
      <c r="T855" s="4">
        <v>6.4814814814814801</v>
      </c>
      <c r="U855" s="4">
        <v>5.32407407407407</v>
      </c>
      <c r="V855" s="4">
        <v>1.62037037037037</v>
      </c>
      <c r="W855" s="4">
        <v>3.00925925925926</v>
      </c>
      <c r="X855" s="4">
        <v>1.8518518518518501</v>
      </c>
      <c r="Y855" s="4">
        <v>5.32407407407407</v>
      </c>
      <c r="Z855" s="4">
        <v>1.62037037037037</v>
      </c>
      <c r="AA855" s="4">
        <v>3.24074074074074</v>
      </c>
      <c r="AB855" s="4">
        <v>1.62037037037037</v>
      </c>
      <c r="AC855" s="4">
        <v>14.351851851851899</v>
      </c>
      <c r="AD855" s="4">
        <v>2.7777777777777799</v>
      </c>
      <c r="AE855" s="4">
        <v>3.00925925925926</v>
      </c>
      <c r="AF855" s="4">
        <v>8.3333333333333304</v>
      </c>
      <c r="AG855" s="4">
        <v>23.842592592592599</v>
      </c>
      <c r="AH855" s="4">
        <v>8.1018518518518494</v>
      </c>
      <c r="AI855" s="4">
        <v>5.32407407407407</v>
      </c>
      <c r="AJ855" s="4">
        <v>15.7407407407407</v>
      </c>
      <c r="AK855" s="4">
        <v>26.620370370370399</v>
      </c>
      <c r="AL855" s="4">
        <v>13.8888888888889</v>
      </c>
      <c r="AM855" s="4">
        <v>15.9722222222222</v>
      </c>
      <c r="AN855" s="4">
        <v>31.018518518518501</v>
      </c>
      <c r="AO855" s="4">
        <v>21.296296296296301</v>
      </c>
      <c r="AP855" s="4">
        <v>25.462962962963001</v>
      </c>
      <c r="AQ855" s="4">
        <v>5.32407407407407</v>
      </c>
      <c r="AR855" s="4">
        <v>20.1388888888889</v>
      </c>
      <c r="AS855" s="4">
        <v>6.9444444444444402</v>
      </c>
      <c r="AT855" s="4">
        <v>35.4166666666667</v>
      </c>
      <c r="AU855" s="4">
        <v>8.3333333333333304</v>
      </c>
      <c r="AV855" s="4">
        <v>18.75</v>
      </c>
      <c r="AW855" s="4">
        <v>11.8055555555556</v>
      </c>
      <c r="AX855" s="4">
        <v>2.0833333333333299</v>
      </c>
      <c r="AY855" s="4">
        <v>17.3611111111111</v>
      </c>
      <c r="AZ855" s="4">
        <v>27.314814814814799</v>
      </c>
      <c r="BA855" s="4">
        <v>18.0555555555556</v>
      </c>
      <c r="BB855" s="38">
        <v>432</v>
      </c>
    </row>
    <row r="856" spans="1:54" x14ac:dyDescent="0.3">
      <c r="A856" s="31" t="s">
        <v>41</v>
      </c>
      <c r="B856" s="5" t="s">
        <v>8</v>
      </c>
      <c r="C856" s="5" t="s">
        <v>6</v>
      </c>
      <c r="D856" s="9">
        <v>88.026666666666699</v>
      </c>
      <c r="E856" s="8">
        <v>57.017240388259196</v>
      </c>
      <c r="F856" s="8">
        <v>12.592592592592601</v>
      </c>
      <c r="G856" s="3">
        <v>5.1851851851851896</v>
      </c>
      <c r="H856" s="4">
        <v>5.1851851851851896</v>
      </c>
      <c r="I856" s="4">
        <v>9.6296296296296298</v>
      </c>
      <c r="J856" s="4">
        <v>0.74074074074074103</v>
      </c>
      <c r="K856" s="4">
        <v>1.4814814814814801</v>
      </c>
      <c r="L856" s="4">
        <v>1.4814814814814801</v>
      </c>
      <c r="M856" s="4">
        <v>2.9629629629629601</v>
      </c>
      <c r="N856" s="4">
        <v>5.1851851851851896</v>
      </c>
      <c r="O856" s="4">
        <v>3.7037037037037002</v>
      </c>
      <c r="P856" s="4">
        <v>2.2222222222222201</v>
      </c>
      <c r="Q856" s="4">
        <v>1.4814814814814801</v>
      </c>
      <c r="R856" s="4">
        <v>2.9629629629629601</v>
      </c>
      <c r="S856" s="4">
        <v>2.9629629629629601</v>
      </c>
      <c r="T856" s="4">
        <v>3.7037037037037002</v>
      </c>
      <c r="U856" s="4">
        <v>6.6666666666666696</v>
      </c>
      <c r="V856" s="4">
        <v>2.2222222222222201</v>
      </c>
      <c r="W856" s="4">
        <v>0.74074074074074103</v>
      </c>
      <c r="X856" s="4">
        <v>2.9629629629629601</v>
      </c>
      <c r="Y856" s="4">
        <v>4.4444444444444402</v>
      </c>
      <c r="Z856" s="4">
        <v>2.2222222222222201</v>
      </c>
      <c r="AA856" s="4">
        <v>3.7037037037037002</v>
      </c>
      <c r="AB856" s="4">
        <v>2.9629629629629601</v>
      </c>
      <c r="AC856" s="4">
        <v>11.1111111111111</v>
      </c>
      <c r="AD856" s="4">
        <v>0.74074074074074103</v>
      </c>
      <c r="AE856" s="4">
        <v>0.74074074074074103</v>
      </c>
      <c r="AF856" s="4">
        <v>6.6666666666666696</v>
      </c>
      <c r="AG856" s="4">
        <v>23.703703703703699</v>
      </c>
      <c r="AH856" s="4">
        <v>7.4074074074074101</v>
      </c>
      <c r="AI856" s="4">
        <v>10.3703703703704</v>
      </c>
      <c r="AJ856" s="4">
        <v>13.3333333333333</v>
      </c>
      <c r="AK856" s="4">
        <v>25.925925925925899</v>
      </c>
      <c r="AL856" s="4">
        <v>10.3703703703704</v>
      </c>
      <c r="AM856" s="4">
        <v>17.037037037036999</v>
      </c>
      <c r="AN856" s="4">
        <v>25.925925925925899</v>
      </c>
      <c r="AO856" s="4">
        <v>27.407407407407401</v>
      </c>
      <c r="AP856" s="4">
        <v>26.6666666666667</v>
      </c>
      <c r="AQ856" s="4">
        <v>6.6666666666666696</v>
      </c>
      <c r="AR856" s="4">
        <v>22.2222222222222</v>
      </c>
      <c r="AS856" s="4">
        <v>16.296296296296301</v>
      </c>
      <c r="AT856" s="4">
        <v>35.5555555555556</v>
      </c>
      <c r="AU856" s="4">
        <v>14.814814814814801</v>
      </c>
      <c r="AV856" s="4">
        <v>25.925925925925899</v>
      </c>
      <c r="AW856" s="4">
        <v>13.3333333333333</v>
      </c>
      <c r="AX856" s="4">
        <v>4.4444444444444402</v>
      </c>
      <c r="AY856" s="4">
        <v>16.296296296296301</v>
      </c>
      <c r="AZ856" s="4">
        <v>32.592592592592602</v>
      </c>
      <c r="BA856" s="4">
        <v>22.2222222222222</v>
      </c>
      <c r="BB856" s="38">
        <v>135</v>
      </c>
    </row>
    <row r="857" spans="1:54" x14ac:dyDescent="0.3">
      <c r="A857" s="31" t="s">
        <v>41</v>
      </c>
      <c r="B857" s="5" t="s">
        <v>8</v>
      </c>
      <c r="C857" s="5" t="s">
        <v>7</v>
      </c>
      <c r="D857" s="9">
        <v>82.507692307692295</v>
      </c>
      <c r="E857" s="8">
        <v>57.899128685707403</v>
      </c>
      <c r="F857" s="8">
        <v>15.384615384615399</v>
      </c>
      <c r="G857" s="3">
        <v>7.6923076923076898</v>
      </c>
      <c r="H857" s="4">
        <v>23.076923076923102</v>
      </c>
      <c r="I857" s="4">
        <v>0</v>
      </c>
      <c r="J857" s="4">
        <v>7.6923076923076898</v>
      </c>
      <c r="K857" s="4">
        <v>0</v>
      </c>
      <c r="L857" s="4">
        <v>15.384615384615399</v>
      </c>
      <c r="M857" s="4">
        <v>7.6923076923076898</v>
      </c>
      <c r="N857" s="4">
        <v>15.384615384615399</v>
      </c>
      <c r="O857" s="4">
        <v>7.6923076923076898</v>
      </c>
      <c r="P857" s="4">
        <v>7.6923076923076898</v>
      </c>
      <c r="Q857" s="4">
        <v>0</v>
      </c>
      <c r="R857" s="4">
        <v>15.384615384615399</v>
      </c>
      <c r="S857" s="4">
        <v>7.6923076923076898</v>
      </c>
      <c r="T857" s="4">
        <v>7.6923076923076898</v>
      </c>
      <c r="U857" s="4">
        <v>15.384615384615399</v>
      </c>
      <c r="V857" s="4">
        <v>7.6923076923076898</v>
      </c>
      <c r="W857" s="4">
        <v>7.6923076923076898</v>
      </c>
      <c r="X857" s="4">
        <v>7.6923076923076898</v>
      </c>
      <c r="Y857" s="4">
        <v>0</v>
      </c>
      <c r="Z857" s="4">
        <v>0</v>
      </c>
      <c r="AA857" s="4">
        <v>15.384615384615399</v>
      </c>
      <c r="AB857" s="4">
        <v>0</v>
      </c>
      <c r="AC857" s="4">
        <v>23.076923076923102</v>
      </c>
      <c r="AD857" s="4">
        <v>7.6923076923076898</v>
      </c>
      <c r="AE857" s="4">
        <v>0</v>
      </c>
      <c r="AF857" s="4">
        <v>7.6923076923076898</v>
      </c>
      <c r="AG857" s="4">
        <v>30.769230769230798</v>
      </c>
      <c r="AH857" s="4">
        <v>7.6923076923076898</v>
      </c>
      <c r="AI857" s="4">
        <v>0</v>
      </c>
      <c r="AJ857" s="4">
        <v>15.384615384615399</v>
      </c>
      <c r="AK857" s="4">
        <v>0</v>
      </c>
      <c r="AL857" s="4">
        <v>7.6923076923076898</v>
      </c>
      <c r="AM857" s="4">
        <v>15.384615384615399</v>
      </c>
      <c r="AN857" s="4">
        <v>23.076923076923102</v>
      </c>
      <c r="AO857" s="4">
        <v>30.769230769230798</v>
      </c>
      <c r="AP857" s="4">
        <v>30.769230769230798</v>
      </c>
      <c r="AQ857" s="4">
        <v>0</v>
      </c>
      <c r="AR857" s="4">
        <v>0</v>
      </c>
      <c r="AS857" s="4">
        <v>15.384615384615399</v>
      </c>
      <c r="AT857" s="4">
        <v>38.461538461538503</v>
      </c>
      <c r="AU857" s="4">
        <v>7.6923076923076898</v>
      </c>
      <c r="AV857" s="4">
        <v>7.6923076923076898</v>
      </c>
      <c r="AW857" s="4">
        <v>7.6923076923076898</v>
      </c>
      <c r="AX857" s="4">
        <v>7.6923076923076898</v>
      </c>
      <c r="AY857" s="4">
        <v>30.769230769230798</v>
      </c>
      <c r="AZ857" s="4">
        <v>30.769230769230798</v>
      </c>
      <c r="BA857" s="4">
        <v>0</v>
      </c>
      <c r="BB857" s="38">
        <v>13</v>
      </c>
    </row>
    <row r="858" spans="1:54" x14ac:dyDescent="0.3">
      <c r="A858" s="31" t="s">
        <v>41</v>
      </c>
      <c r="B858" s="5" t="s">
        <v>9</v>
      </c>
      <c r="C858" s="5" t="s">
        <v>168</v>
      </c>
      <c r="D858" s="9">
        <v>58.832216272821903</v>
      </c>
      <c r="E858" s="8">
        <v>70.642880316479307</v>
      </c>
      <c r="F858" s="8">
        <v>27.9895387095751</v>
      </c>
      <c r="G858" s="3">
        <v>3.7094059930661998</v>
      </c>
      <c r="H858" s="4">
        <v>10.921718672050799</v>
      </c>
      <c r="I858" s="4">
        <v>14.2233159153163</v>
      </c>
      <c r="J858" s="4">
        <v>4.5493766087027003</v>
      </c>
      <c r="K858" s="4">
        <v>5.36313379301395</v>
      </c>
      <c r="L858" s="4">
        <v>7.95070621553932</v>
      </c>
      <c r="M858" s="4">
        <v>6.7882607137649096</v>
      </c>
      <c r="N858" s="4">
        <v>9.1518293096863808</v>
      </c>
      <c r="O858" s="4">
        <v>9.9249119808198198</v>
      </c>
      <c r="P858" s="4">
        <v>10.805128849970499</v>
      </c>
      <c r="Q858" s="4">
        <v>3.6579906769575801</v>
      </c>
      <c r="R858" s="4">
        <v>8.1354228413351901</v>
      </c>
      <c r="S858" s="4">
        <v>9.7463415030031797</v>
      </c>
      <c r="T858" s="4">
        <v>6.7155181001314999</v>
      </c>
      <c r="U858" s="4">
        <v>11.902280506809401</v>
      </c>
      <c r="V858" s="4">
        <v>7.7204616399044896</v>
      </c>
      <c r="W858" s="4">
        <v>10.0090907250925</v>
      </c>
      <c r="X858" s="4">
        <v>4.2316530615430699</v>
      </c>
      <c r="Y858" s="4">
        <v>8.2295793631703091</v>
      </c>
      <c r="Z858" s="4">
        <v>8.6644902053740793</v>
      </c>
      <c r="AA858" s="4">
        <v>8.3915453520811099</v>
      </c>
      <c r="AB858" s="4">
        <v>2.02794447213885</v>
      </c>
      <c r="AC858" s="4">
        <v>20.1984592390003</v>
      </c>
      <c r="AD858" s="4">
        <v>7.86111147531774</v>
      </c>
      <c r="AE858" s="4">
        <v>5.7851216216978099</v>
      </c>
      <c r="AF858" s="4">
        <v>11.0769763695631</v>
      </c>
      <c r="AG858" s="4">
        <v>18.5819096758466</v>
      </c>
      <c r="AH858" s="4">
        <v>22.5394110186623</v>
      </c>
      <c r="AI858" s="4">
        <v>13.780307129583299</v>
      </c>
      <c r="AJ858" s="4">
        <v>27.297462177137501</v>
      </c>
      <c r="AK858" s="4">
        <v>41.1359703312528</v>
      </c>
      <c r="AL858" s="4">
        <v>24.971410617355499</v>
      </c>
      <c r="AM858" s="4">
        <v>18.4845659085452</v>
      </c>
      <c r="AN858" s="4">
        <v>38.111517854305902</v>
      </c>
      <c r="AO858" s="4">
        <v>30.6310370054067</v>
      </c>
      <c r="AP858" s="4">
        <v>37.377417831207097</v>
      </c>
      <c r="AQ858" s="4">
        <v>10.324456377439599</v>
      </c>
      <c r="AR858" s="4">
        <v>36.155681025421501</v>
      </c>
      <c r="AS858" s="4">
        <v>14.7566734484666</v>
      </c>
      <c r="AT858" s="4">
        <v>30.8112305633448</v>
      </c>
      <c r="AU858" s="4">
        <v>21.283433597389401</v>
      </c>
      <c r="AV858" s="4">
        <v>28.0761958851208</v>
      </c>
      <c r="AW858" s="4">
        <v>28.818825069032201</v>
      </c>
      <c r="AX858" s="4">
        <v>10.955269433339501</v>
      </c>
      <c r="AY858" s="4">
        <v>18.791336054121</v>
      </c>
      <c r="AZ858" s="4">
        <v>34.171782360507002</v>
      </c>
      <c r="BA858" s="4">
        <v>40.932996820230002</v>
      </c>
      <c r="BB858" s="38">
        <v>2621</v>
      </c>
    </row>
    <row r="859" spans="1:54" x14ac:dyDescent="0.3">
      <c r="A859" s="31" t="s">
        <v>41</v>
      </c>
      <c r="B859" s="5" t="s">
        <v>9</v>
      </c>
      <c r="C859" s="5" t="s">
        <v>1</v>
      </c>
      <c r="D859" s="9">
        <v>30.749528301886802</v>
      </c>
      <c r="E859" s="8">
        <v>68.723791220234702</v>
      </c>
      <c r="F859" s="8">
        <v>42.688679245282998</v>
      </c>
      <c r="G859" s="3">
        <v>3.5377358490566002</v>
      </c>
      <c r="H859" s="4">
        <v>10.849056603773599</v>
      </c>
      <c r="I859" s="4">
        <v>20.2830188679245</v>
      </c>
      <c r="J859" s="4">
        <v>6.3679245283018897</v>
      </c>
      <c r="K859" s="4">
        <v>5.8962264150943398</v>
      </c>
      <c r="L859" s="4">
        <v>10.6132075471698</v>
      </c>
      <c r="M859" s="4">
        <v>9.1981132075471699</v>
      </c>
      <c r="N859" s="4">
        <v>12.9716981132075</v>
      </c>
      <c r="O859" s="4">
        <v>13.4433962264151</v>
      </c>
      <c r="P859" s="4">
        <v>15.094339622641501</v>
      </c>
      <c r="Q859" s="4">
        <v>6.6037735849056602</v>
      </c>
      <c r="R859" s="4">
        <v>12.735849056603801</v>
      </c>
      <c r="S859" s="4">
        <v>16.981132075471699</v>
      </c>
      <c r="T859" s="4">
        <v>8.9622641509433993</v>
      </c>
      <c r="U859" s="4">
        <v>15.5660377358491</v>
      </c>
      <c r="V859" s="4">
        <v>11.5566037735849</v>
      </c>
      <c r="W859" s="4">
        <v>16.5094339622642</v>
      </c>
      <c r="X859" s="4">
        <v>6.1320754716981103</v>
      </c>
      <c r="Y859" s="4">
        <v>9.6698113207547198</v>
      </c>
      <c r="Z859" s="4">
        <v>12.9716981132075</v>
      </c>
      <c r="AA859" s="4">
        <v>8.9622641509433993</v>
      </c>
      <c r="AB859" s="4">
        <v>3.06603773584906</v>
      </c>
      <c r="AC859" s="4">
        <v>25.235849056603801</v>
      </c>
      <c r="AD859" s="4">
        <v>11.5566037735849</v>
      </c>
      <c r="AE859" s="4">
        <v>7.7830188679245298</v>
      </c>
      <c r="AF859" s="4">
        <v>11.792452830188701</v>
      </c>
      <c r="AG859" s="4">
        <v>33.018867924528301</v>
      </c>
      <c r="AH859" s="4">
        <v>43.632075471698101</v>
      </c>
      <c r="AI859" s="4">
        <v>17.2169811320755</v>
      </c>
      <c r="AJ859" s="4">
        <v>36.556603773584897</v>
      </c>
      <c r="AK859" s="4">
        <v>49.292452830188701</v>
      </c>
      <c r="AL859" s="4">
        <v>36.084905660377402</v>
      </c>
      <c r="AM859" s="4">
        <v>25.235849056603801</v>
      </c>
      <c r="AN859" s="4">
        <v>47.641509433962298</v>
      </c>
      <c r="AO859" s="4">
        <v>42.924528301886802</v>
      </c>
      <c r="AP859" s="4">
        <v>46.698113207547202</v>
      </c>
      <c r="AQ859" s="4">
        <v>13.9150943396226</v>
      </c>
      <c r="AR859" s="4">
        <v>45.990566037735803</v>
      </c>
      <c r="AS859" s="4">
        <v>15.8018867924528</v>
      </c>
      <c r="AT859" s="4">
        <v>25.707547169811299</v>
      </c>
      <c r="AU859" s="4">
        <v>31.367924528301899</v>
      </c>
      <c r="AV859" s="4">
        <v>32.783018867924497</v>
      </c>
      <c r="AW859" s="4">
        <v>42.924528301886802</v>
      </c>
      <c r="AX859" s="4">
        <v>18.867924528301899</v>
      </c>
      <c r="AY859" s="4">
        <v>18.632075471698101</v>
      </c>
      <c r="AZ859" s="4">
        <v>40.5660377358491</v>
      </c>
      <c r="BA859" s="4">
        <v>60.141509433962298</v>
      </c>
      <c r="BB859" s="38">
        <v>424</v>
      </c>
    </row>
    <row r="860" spans="1:54" x14ac:dyDescent="0.3">
      <c r="A860" s="31" t="s">
        <v>41</v>
      </c>
      <c r="B860" s="5" t="s">
        <v>9</v>
      </c>
      <c r="C860" s="5" t="s">
        <v>2</v>
      </c>
      <c r="D860" s="9">
        <v>49.556363636363599</v>
      </c>
      <c r="E860" s="8">
        <v>71.826345134231502</v>
      </c>
      <c r="F860" s="8">
        <v>32.363636363636402</v>
      </c>
      <c r="G860" s="3">
        <v>5.4545454545454497</v>
      </c>
      <c r="H860" s="4">
        <v>13.090909090909101</v>
      </c>
      <c r="I860" s="4">
        <v>18.545454545454501</v>
      </c>
      <c r="J860" s="4">
        <v>5.8181818181818201</v>
      </c>
      <c r="K860" s="4">
        <v>7.2727272727272698</v>
      </c>
      <c r="L860" s="4">
        <v>10.181818181818199</v>
      </c>
      <c r="M860" s="4">
        <v>8</v>
      </c>
      <c r="N860" s="4">
        <v>12</v>
      </c>
      <c r="O860" s="4">
        <v>13.090909090909101</v>
      </c>
      <c r="P860" s="4">
        <v>13.090909090909101</v>
      </c>
      <c r="Q860" s="4">
        <v>3.2727272727272698</v>
      </c>
      <c r="R860" s="4">
        <v>9.0909090909090899</v>
      </c>
      <c r="S860" s="4">
        <v>12.363636363636401</v>
      </c>
      <c r="T860" s="4">
        <v>7.6363636363636402</v>
      </c>
      <c r="U860" s="4">
        <v>16</v>
      </c>
      <c r="V860" s="4">
        <v>9.8181818181818201</v>
      </c>
      <c r="W860" s="4">
        <v>12</v>
      </c>
      <c r="X860" s="4">
        <v>5.0909090909090899</v>
      </c>
      <c r="Y860" s="4">
        <v>10.181818181818199</v>
      </c>
      <c r="Z860" s="4">
        <v>12.363636363636401</v>
      </c>
      <c r="AA860" s="4">
        <v>12.7272727272727</v>
      </c>
      <c r="AB860" s="4">
        <v>1.0909090909090899</v>
      </c>
      <c r="AC860" s="4">
        <v>25.454545454545499</v>
      </c>
      <c r="AD860" s="4">
        <v>10.181818181818199</v>
      </c>
      <c r="AE860" s="4">
        <v>8.3636363636363598</v>
      </c>
      <c r="AF860" s="4">
        <v>15.2727272727273</v>
      </c>
      <c r="AG860" s="4">
        <v>20.727272727272702</v>
      </c>
      <c r="AH860" s="4">
        <v>22.181818181818201</v>
      </c>
      <c r="AI860" s="4">
        <v>13.818181818181801</v>
      </c>
      <c r="AJ860" s="4">
        <v>30.545454545454501</v>
      </c>
      <c r="AK860" s="4">
        <v>46.545454545454497</v>
      </c>
      <c r="AL860" s="4">
        <v>25.454545454545499</v>
      </c>
      <c r="AM860" s="4">
        <v>22.545454545454501</v>
      </c>
      <c r="AN860" s="4">
        <v>41.454545454545503</v>
      </c>
      <c r="AO860" s="4">
        <v>33.818181818181799</v>
      </c>
      <c r="AP860" s="4">
        <v>40.363636363636402</v>
      </c>
      <c r="AQ860" s="4">
        <v>11.636363636363599</v>
      </c>
      <c r="AR860" s="4">
        <v>40.727272727272698</v>
      </c>
      <c r="AS860" s="4">
        <v>17.818181818181799</v>
      </c>
      <c r="AT860" s="4">
        <v>32.727272727272698</v>
      </c>
      <c r="AU860" s="4">
        <v>25.090909090909101</v>
      </c>
      <c r="AV860" s="4">
        <v>31.272727272727298</v>
      </c>
      <c r="AW860" s="4">
        <v>31.272727272727298</v>
      </c>
      <c r="AX860" s="4">
        <v>13.818181818181801</v>
      </c>
      <c r="AY860" s="4">
        <v>20.363636363636399</v>
      </c>
      <c r="AZ860" s="4">
        <v>38.181818181818201</v>
      </c>
      <c r="BA860" s="4">
        <v>43.636363636363598</v>
      </c>
      <c r="BB860" s="38">
        <v>275</v>
      </c>
    </row>
    <row r="861" spans="1:54" x14ac:dyDescent="0.3">
      <c r="A861" s="31" t="s">
        <v>41</v>
      </c>
      <c r="B861" s="5" t="s">
        <v>9</v>
      </c>
      <c r="C861" s="5" t="s">
        <v>3</v>
      </c>
      <c r="D861" s="9">
        <v>66.181927710843397</v>
      </c>
      <c r="E861" s="8">
        <v>66.408610233787996</v>
      </c>
      <c r="F861" s="8">
        <v>23.855421686747</v>
      </c>
      <c r="G861" s="3">
        <v>3.1325301204819298</v>
      </c>
      <c r="H861" s="4">
        <v>12.5301204819277</v>
      </c>
      <c r="I861" s="4">
        <v>11.325301204819301</v>
      </c>
      <c r="J861" s="4">
        <v>3.3734939759036102</v>
      </c>
      <c r="K861" s="4">
        <v>5.0602409638554198</v>
      </c>
      <c r="L861" s="4">
        <v>6.5060240963855396</v>
      </c>
      <c r="M861" s="4">
        <v>6.7469879518072302</v>
      </c>
      <c r="N861" s="4">
        <v>6.98795180722892</v>
      </c>
      <c r="O861" s="4">
        <v>8.4337349397590398</v>
      </c>
      <c r="P861" s="4">
        <v>10.361445783132501</v>
      </c>
      <c r="Q861" s="4">
        <v>2.8915662650602401</v>
      </c>
      <c r="R861" s="4">
        <v>7.9518072289156603</v>
      </c>
      <c r="S861" s="4">
        <v>5.7831325301204801</v>
      </c>
      <c r="T861" s="4">
        <v>6.98795180722892</v>
      </c>
      <c r="U861" s="4">
        <v>10.602409638554199</v>
      </c>
      <c r="V861" s="4">
        <v>5.5421686746987904</v>
      </c>
      <c r="W861" s="4">
        <v>7.2289156626505999</v>
      </c>
      <c r="X861" s="4">
        <v>3.1325301204819298</v>
      </c>
      <c r="Y861" s="4">
        <v>8.4337349397590398</v>
      </c>
      <c r="Z861" s="4">
        <v>6.5060240963855396</v>
      </c>
      <c r="AA861" s="4">
        <v>6.98795180722892</v>
      </c>
      <c r="AB861" s="4">
        <v>2.6506024096385499</v>
      </c>
      <c r="AC861" s="4">
        <v>19.7590361445783</v>
      </c>
      <c r="AD861" s="4">
        <v>5.7831325301204801</v>
      </c>
      <c r="AE861" s="4">
        <v>4.3373493975903603</v>
      </c>
      <c r="AF861" s="4">
        <v>11.0843373493976</v>
      </c>
      <c r="AG861" s="4">
        <v>10.602409638554199</v>
      </c>
      <c r="AH861" s="4">
        <v>14.216867469879499</v>
      </c>
      <c r="AI861" s="4">
        <v>15.421686746988</v>
      </c>
      <c r="AJ861" s="4">
        <v>26.024096385542201</v>
      </c>
      <c r="AK861" s="4">
        <v>40</v>
      </c>
      <c r="AL861" s="4">
        <v>23.855421686747</v>
      </c>
      <c r="AM861" s="4">
        <v>14.216867469879499</v>
      </c>
      <c r="AN861" s="4">
        <v>39.036144578313298</v>
      </c>
      <c r="AO861" s="4">
        <v>26.9879518072289</v>
      </c>
      <c r="AP861" s="4">
        <v>38.072289156626503</v>
      </c>
      <c r="AQ861" s="4">
        <v>9.8795180722891605</v>
      </c>
      <c r="AR861" s="4">
        <v>35.421686746988001</v>
      </c>
      <c r="AS861" s="4">
        <v>12.7710843373494</v>
      </c>
      <c r="AT861" s="4">
        <v>34.939759036144601</v>
      </c>
      <c r="AU861" s="4">
        <v>18.3132530120482</v>
      </c>
      <c r="AV861" s="4">
        <v>28.674698795180699</v>
      </c>
      <c r="AW861" s="4">
        <v>25.783132530120501</v>
      </c>
      <c r="AX861" s="4">
        <v>5.5421686746987904</v>
      </c>
      <c r="AY861" s="4">
        <v>20</v>
      </c>
      <c r="AZ861" s="4">
        <v>33.012048192771097</v>
      </c>
      <c r="BA861" s="4">
        <v>35.421686746988001</v>
      </c>
      <c r="BB861" s="38">
        <v>415</v>
      </c>
    </row>
    <row r="862" spans="1:54" x14ac:dyDescent="0.3">
      <c r="A862" s="31" t="s">
        <v>41</v>
      </c>
      <c r="B862" s="5" t="s">
        <v>9</v>
      </c>
      <c r="C862" s="5" t="s">
        <v>4</v>
      </c>
      <c r="D862" s="9">
        <v>83.6138198757764</v>
      </c>
      <c r="E862" s="8">
        <v>60.517728299846503</v>
      </c>
      <c r="F862" s="8">
        <v>14.130434782608701</v>
      </c>
      <c r="G862" s="3">
        <v>2.6397515527950302</v>
      </c>
      <c r="H862" s="4">
        <v>8.5403726708074501</v>
      </c>
      <c r="I862" s="4">
        <v>7.6086956521739104</v>
      </c>
      <c r="J862" s="4">
        <v>2.4844720496894399</v>
      </c>
      <c r="K862" s="4">
        <v>3.2608695652173898</v>
      </c>
      <c r="L862" s="4">
        <v>4.9689440993788798</v>
      </c>
      <c r="M862" s="4">
        <v>4.1925465838509304</v>
      </c>
      <c r="N862" s="4">
        <v>5.4347826086956497</v>
      </c>
      <c r="O862" s="4">
        <v>5.2795031055900603</v>
      </c>
      <c r="P862" s="4">
        <v>5.7453416149068302</v>
      </c>
      <c r="Q862" s="4">
        <v>2.1739130434782599</v>
      </c>
      <c r="R862" s="4">
        <v>3.41614906832298</v>
      </c>
      <c r="S862" s="4">
        <v>4.1925465838509304</v>
      </c>
      <c r="T862" s="4">
        <v>4.50310559006211</v>
      </c>
      <c r="U862" s="4">
        <v>5.9006211180124204</v>
      </c>
      <c r="V862" s="4">
        <v>4.0372670807453401</v>
      </c>
      <c r="W862" s="4">
        <v>4.3478260869565197</v>
      </c>
      <c r="X862" s="4">
        <v>2.79503105590062</v>
      </c>
      <c r="Y862" s="4">
        <v>5.7453416149068302</v>
      </c>
      <c r="Z862" s="4">
        <v>2.9503105590062102</v>
      </c>
      <c r="AA862" s="4">
        <v>4.50310559006211</v>
      </c>
      <c r="AB862" s="4">
        <v>1.5527950310559</v>
      </c>
      <c r="AC862" s="4">
        <v>12.5776397515528</v>
      </c>
      <c r="AD862" s="4">
        <v>4.3478260869565197</v>
      </c>
      <c r="AE862" s="4">
        <v>2.6397515527950302</v>
      </c>
      <c r="AF862" s="4">
        <v>7.1428571428571397</v>
      </c>
      <c r="AG862" s="4">
        <v>8.5403726708074501</v>
      </c>
      <c r="AH862" s="4">
        <v>11.335403726708099</v>
      </c>
      <c r="AI862" s="4">
        <v>8.6956521739130395</v>
      </c>
      <c r="AJ862" s="4">
        <v>16.4596273291925</v>
      </c>
      <c r="AK862" s="4">
        <v>31.055900621117999</v>
      </c>
      <c r="AL862" s="4">
        <v>18.478260869565201</v>
      </c>
      <c r="AM862" s="4">
        <v>11.9565217391304</v>
      </c>
      <c r="AN862" s="4">
        <v>27.639751552795001</v>
      </c>
      <c r="AO862" s="4">
        <v>19.565217391304301</v>
      </c>
      <c r="AP862" s="4">
        <v>27.018633540372701</v>
      </c>
      <c r="AQ862" s="4">
        <v>5.9006211180124204</v>
      </c>
      <c r="AR862" s="4">
        <v>25.776397515528</v>
      </c>
      <c r="AS862" s="4">
        <v>12.5776397515528</v>
      </c>
      <c r="AT862" s="4">
        <v>33.385093167701903</v>
      </c>
      <c r="AU862" s="4">
        <v>10.403726708074499</v>
      </c>
      <c r="AV862" s="4">
        <v>20.186335403726702</v>
      </c>
      <c r="AW862" s="4">
        <v>17.7018633540373</v>
      </c>
      <c r="AX862" s="4">
        <v>4.50310559006211</v>
      </c>
      <c r="AY862" s="4">
        <v>18.322981366459601</v>
      </c>
      <c r="AZ862" s="4">
        <v>27.173913043478301</v>
      </c>
      <c r="BA862" s="4">
        <v>27.173913043478301</v>
      </c>
      <c r="BB862" s="38">
        <v>644</v>
      </c>
    </row>
    <row r="863" spans="1:54" x14ac:dyDescent="0.3">
      <c r="A863" s="31" t="s">
        <v>41</v>
      </c>
      <c r="B863" s="5" t="s">
        <v>9</v>
      </c>
      <c r="C863" s="5" t="s">
        <v>5</v>
      </c>
      <c r="D863" s="9">
        <v>95.509201388888897</v>
      </c>
      <c r="E863" s="8">
        <v>60.163696423683199</v>
      </c>
      <c r="F863" s="8">
        <v>10.5902777777778</v>
      </c>
      <c r="G863" s="3">
        <v>2.4305555555555598</v>
      </c>
      <c r="H863" s="4">
        <v>7.1180555555555598</v>
      </c>
      <c r="I863" s="4">
        <v>4.6875</v>
      </c>
      <c r="J863" s="4">
        <v>2.6041666666666701</v>
      </c>
      <c r="K863" s="4">
        <v>2.9513888888888902</v>
      </c>
      <c r="L863" s="4">
        <v>3.8194444444444402</v>
      </c>
      <c r="M863" s="4">
        <v>2.2569444444444402</v>
      </c>
      <c r="N863" s="4">
        <v>2.9513888888888902</v>
      </c>
      <c r="O863" s="4">
        <v>4.3402777777777803</v>
      </c>
      <c r="P863" s="4">
        <v>3.4722222222222201</v>
      </c>
      <c r="Q863" s="4">
        <v>1.3888888888888899</v>
      </c>
      <c r="R863" s="4">
        <v>2.6041666666666701</v>
      </c>
      <c r="S863" s="4">
        <v>2.2569444444444402</v>
      </c>
      <c r="T863" s="4">
        <v>2.0833333333333299</v>
      </c>
      <c r="U863" s="4">
        <v>4.6875</v>
      </c>
      <c r="V863" s="4">
        <v>3.6458333333333299</v>
      </c>
      <c r="W863" s="4">
        <v>4.6875</v>
      </c>
      <c r="X863" s="4">
        <v>1.9097222222222201</v>
      </c>
      <c r="Y863" s="4">
        <v>3.8194444444444402</v>
      </c>
      <c r="Z863" s="4">
        <v>1.3888888888888899</v>
      </c>
      <c r="AA863" s="4">
        <v>3.8194444444444402</v>
      </c>
      <c r="AB863" s="4">
        <v>1.0416666666666701</v>
      </c>
      <c r="AC863" s="4">
        <v>7.8125</v>
      </c>
      <c r="AD863" s="4">
        <v>2.7777777777777799</v>
      </c>
      <c r="AE863" s="4">
        <v>1.9097222222222201</v>
      </c>
      <c r="AF863" s="4">
        <v>5.3819444444444402</v>
      </c>
      <c r="AG863" s="4">
        <v>10.9375</v>
      </c>
      <c r="AH863" s="4">
        <v>7.4652777777777803</v>
      </c>
      <c r="AI863" s="4">
        <v>9.2013888888888893</v>
      </c>
      <c r="AJ863" s="4">
        <v>14.9305555555556</v>
      </c>
      <c r="AK863" s="4">
        <v>26.5625</v>
      </c>
      <c r="AL863" s="4">
        <v>11.2847222222222</v>
      </c>
      <c r="AM863" s="4">
        <v>9.7222222222222197</v>
      </c>
      <c r="AN863" s="4">
        <v>22.0486111111111</v>
      </c>
      <c r="AO863" s="4">
        <v>18.4027777777778</v>
      </c>
      <c r="AP863" s="4">
        <v>23.0902777777778</v>
      </c>
      <c r="AQ863" s="4">
        <v>5.7291666666666696</v>
      </c>
      <c r="AR863" s="4">
        <v>21.7013888888889</v>
      </c>
      <c r="AS863" s="4">
        <v>11.2847222222222</v>
      </c>
      <c r="AT863" s="4">
        <v>28.2986111111111</v>
      </c>
      <c r="AU863" s="4">
        <v>10.5902777777778</v>
      </c>
      <c r="AV863" s="4">
        <v>21.3541666666667</v>
      </c>
      <c r="AW863" s="4">
        <v>15.1041666666667</v>
      </c>
      <c r="AX863" s="4">
        <v>3.8194444444444402</v>
      </c>
      <c r="AY863" s="4">
        <v>14.5833333333333</v>
      </c>
      <c r="AZ863" s="4">
        <v>23.2638888888889</v>
      </c>
      <c r="BA863" s="4">
        <v>21.5277777777778</v>
      </c>
      <c r="BB863" s="38">
        <v>576</v>
      </c>
    </row>
    <row r="864" spans="1:54" x14ac:dyDescent="0.3">
      <c r="A864" s="31" t="s">
        <v>41</v>
      </c>
      <c r="B864" s="5" t="s">
        <v>9</v>
      </c>
      <c r="C864" s="5" t="s">
        <v>6</v>
      </c>
      <c r="D864" s="9">
        <v>96.715510204081596</v>
      </c>
      <c r="E864" s="8">
        <v>61.250755132890198</v>
      </c>
      <c r="F864" s="8">
        <v>9.7959183673469408</v>
      </c>
      <c r="G864" s="3">
        <v>1.6326530612244901</v>
      </c>
      <c r="H864" s="4">
        <v>5.3061224489795897</v>
      </c>
      <c r="I864" s="4">
        <v>2.4489795918367299</v>
      </c>
      <c r="J864" s="4">
        <v>1.6326530612244901</v>
      </c>
      <c r="K864" s="4">
        <v>2.4489795918367299</v>
      </c>
      <c r="L864" s="4">
        <v>2.4489795918367299</v>
      </c>
      <c r="M864" s="4">
        <v>1.6326530612244901</v>
      </c>
      <c r="N864" s="4">
        <v>3.2653061224489801</v>
      </c>
      <c r="O864" s="4">
        <v>1.6326530612244901</v>
      </c>
      <c r="P864" s="4">
        <v>3.2653061224489801</v>
      </c>
      <c r="Q864" s="4">
        <v>1.6326530612244901</v>
      </c>
      <c r="R864" s="4">
        <v>1.6326530612244901</v>
      </c>
      <c r="S864" s="4">
        <v>1.6326530612244901</v>
      </c>
      <c r="T864" s="4">
        <v>0.81632653061224503</v>
      </c>
      <c r="U864" s="4">
        <v>3.2653061224489801</v>
      </c>
      <c r="V864" s="4">
        <v>2.0408163265306101</v>
      </c>
      <c r="W864" s="4">
        <v>1.6326530612244901</v>
      </c>
      <c r="X864" s="4">
        <v>1.6326530612244901</v>
      </c>
      <c r="Y864" s="4">
        <v>2.4489795918367299</v>
      </c>
      <c r="Z864" s="4">
        <v>1.22448979591837</v>
      </c>
      <c r="AA864" s="4">
        <v>3.6734693877550999</v>
      </c>
      <c r="AB864" s="4">
        <v>1.22448979591837</v>
      </c>
      <c r="AC864" s="4">
        <v>5.71428571428571</v>
      </c>
      <c r="AD864" s="4">
        <v>2.0408163265306101</v>
      </c>
      <c r="AE864" s="4">
        <v>1.22448979591837</v>
      </c>
      <c r="AF864" s="4">
        <v>2.0408163265306101</v>
      </c>
      <c r="AG864" s="4">
        <v>8.9795918367346896</v>
      </c>
      <c r="AH864" s="4">
        <v>7.3469387755101998</v>
      </c>
      <c r="AI864" s="4">
        <v>12.6530612244898</v>
      </c>
      <c r="AJ864" s="4">
        <v>13.8775510204082</v>
      </c>
      <c r="AK864" s="4">
        <v>27.755102040816301</v>
      </c>
      <c r="AL864" s="4">
        <v>9.7959183673469408</v>
      </c>
      <c r="AM864" s="4">
        <v>9.7959183673469408</v>
      </c>
      <c r="AN864" s="4">
        <v>20.816326530612201</v>
      </c>
      <c r="AO864" s="4">
        <v>15.1020408163265</v>
      </c>
      <c r="AP864" s="4">
        <v>19.591836734693899</v>
      </c>
      <c r="AQ864" s="4">
        <v>5.3061224489795897</v>
      </c>
      <c r="AR864" s="4">
        <v>15.918367346938799</v>
      </c>
      <c r="AS864" s="4">
        <v>10.2040816326531</v>
      </c>
      <c r="AT864" s="4">
        <v>25.714285714285701</v>
      </c>
      <c r="AU864" s="4">
        <v>9.3877551020408205</v>
      </c>
      <c r="AV864" s="4">
        <v>17.959183673469401</v>
      </c>
      <c r="AW864" s="4">
        <v>9.7959183673469408</v>
      </c>
      <c r="AX864" s="4">
        <v>5.71428571428571</v>
      </c>
      <c r="AY864" s="4">
        <v>16.326530612244898</v>
      </c>
      <c r="AZ864" s="4">
        <v>21.224489795918402</v>
      </c>
      <c r="BA864" s="4">
        <v>21.224489795918402</v>
      </c>
      <c r="BB864" s="38">
        <v>245</v>
      </c>
    </row>
    <row r="865" spans="1:54" x14ac:dyDescent="0.3">
      <c r="A865" s="31" t="s">
        <v>41</v>
      </c>
      <c r="B865" s="5" t="s">
        <v>9</v>
      </c>
      <c r="C865" s="5" t="s">
        <v>7</v>
      </c>
      <c r="D865" s="9">
        <v>101.70476190476199</v>
      </c>
      <c r="E865" s="8">
        <v>63.2306075636535</v>
      </c>
      <c r="F865" s="8">
        <v>14.285714285714301</v>
      </c>
      <c r="G865" s="3">
        <v>2.38095238095238</v>
      </c>
      <c r="H865" s="4">
        <v>2.38095238095238</v>
      </c>
      <c r="I865" s="4">
        <v>7.1428571428571397</v>
      </c>
      <c r="J865" s="4">
        <v>2.38095238095238</v>
      </c>
      <c r="K865" s="4">
        <v>2.38095238095238</v>
      </c>
      <c r="L865" s="4">
        <v>2.38095238095238</v>
      </c>
      <c r="M865" s="4">
        <v>2.38095238095238</v>
      </c>
      <c r="N865" s="4">
        <v>0</v>
      </c>
      <c r="O865" s="4">
        <v>2.38095238095238</v>
      </c>
      <c r="P865" s="4">
        <v>2.38095238095238</v>
      </c>
      <c r="Q865" s="4">
        <v>2.38095238095238</v>
      </c>
      <c r="R865" s="4">
        <v>2.38095238095238</v>
      </c>
      <c r="S865" s="4">
        <v>2.38095238095238</v>
      </c>
      <c r="T865" s="4">
        <v>4.7619047619047601</v>
      </c>
      <c r="U865" s="4">
        <v>2.38095238095238</v>
      </c>
      <c r="V865" s="4">
        <v>2.38095238095238</v>
      </c>
      <c r="W865" s="4">
        <v>2.38095238095238</v>
      </c>
      <c r="X865" s="4">
        <v>2.38095238095238</v>
      </c>
      <c r="Y865" s="4">
        <v>2.38095238095238</v>
      </c>
      <c r="Z865" s="4">
        <v>2.38095238095238</v>
      </c>
      <c r="AA865" s="4">
        <v>4.7619047619047601</v>
      </c>
      <c r="AB865" s="4">
        <v>4.7619047619047601</v>
      </c>
      <c r="AC865" s="4">
        <v>7.1428571428571397</v>
      </c>
      <c r="AD865" s="4">
        <v>2.38095238095238</v>
      </c>
      <c r="AE865" s="4">
        <v>2.38095238095238</v>
      </c>
      <c r="AF865" s="4">
        <v>4.7619047619047601</v>
      </c>
      <c r="AG865" s="4">
        <v>4.7619047619047601</v>
      </c>
      <c r="AH865" s="4">
        <v>9.5238095238095202</v>
      </c>
      <c r="AI865" s="4">
        <v>4.7619047619047601</v>
      </c>
      <c r="AJ865" s="4">
        <v>21.428571428571399</v>
      </c>
      <c r="AK865" s="4">
        <v>14.285714285714301</v>
      </c>
      <c r="AL865" s="4">
        <v>9.5238095238095202</v>
      </c>
      <c r="AM865" s="4">
        <v>11.9047619047619</v>
      </c>
      <c r="AN865" s="4">
        <v>19.047619047619001</v>
      </c>
      <c r="AO865" s="4">
        <v>16.6666666666667</v>
      </c>
      <c r="AP865" s="4">
        <v>23.8095238095238</v>
      </c>
      <c r="AQ865" s="4">
        <v>7.1428571428571397</v>
      </c>
      <c r="AR865" s="4">
        <v>11.9047619047619</v>
      </c>
      <c r="AS865" s="4">
        <v>14.285714285714301</v>
      </c>
      <c r="AT865" s="4">
        <v>21.428571428571399</v>
      </c>
      <c r="AU865" s="4">
        <v>4.7619047619047601</v>
      </c>
      <c r="AV865" s="4">
        <v>11.9047619047619</v>
      </c>
      <c r="AW865" s="4">
        <v>7.1428571428571397</v>
      </c>
      <c r="AX865" s="4">
        <v>7.1428571428571397</v>
      </c>
      <c r="AY865" s="4">
        <v>4.7619047619047601</v>
      </c>
      <c r="AZ865" s="4">
        <v>16.6666666666667</v>
      </c>
      <c r="BA865" s="4">
        <v>16.6666666666667</v>
      </c>
      <c r="BB865" s="38">
        <v>42</v>
      </c>
    </row>
    <row r="866" spans="1:54" x14ac:dyDescent="0.3">
      <c r="A866" s="31" t="s">
        <v>42</v>
      </c>
      <c r="B866" s="5" t="s">
        <v>168</v>
      </c>
      <c r="C866" s="5" t="s">
        <v>168</v>
      </c>
      <c r="D866" s="9">
        <v>56.6294036522266</v>
      </c>
      <c r="E866" s="8">
        <v>72.819414858606095</v>
      </c>
      <c r="F866" s="8">
        <v>30.562082146330901</v>
      </c>
      <c r="G866" s="3">
        <v>7.3901469099147796</v>
      </c>
      <c r="H866" s="4">
        <v>10.092069029273601</v>
      </c>
      <c r="I866" s="4">
        <v>17.345543012519901</v>
      </c>
      <c r="J866" s="4">
        <v>4.35438223485097</v>
      </c>
      <c r="K866" s="4">
        <v>8.0947899394590603</v>
      </c>
      <c r="L866" s="4">
        <v>10.331399510610501</v>
      </c>
      <c r="M866" s="4">
        <v>7.6618846148919699</v>
      </c>
      <c r="N866" s="4">
        <v>11.4459798753375</v>
      </c>
      <c r="O866" s="4">
        <v>13.6046580242273</v>
      </c>
      <c r="P866" s="4">
        <v>16.006687426226399</v>
      </c>
      <c r="Q866" s="4">
        <v>4.6248762817170901</v>
      </c>
      <c r="R866" s="4">
        <v>15.2809016286507</v>
      </c>
      <c r="S866" s="4">
        <v>10.5888358912438</v>
      </c>
      <c r="T866" s="4">
        <v>9.9794664260545893</v>
      </c>
      <c r="U866" s="4">
        <v>16.946674311456501</v>
      </c>
      <c r="V866" s="4">
        <v>8.80209584795357</v>
      </c>
      <c r="W866" s="4">
        <v>9.5046102786318407</v>
      </c>
      <c r="X866" s="4">
        <v>4.7781685289753799</v>
      </c>
      <c r="Y866" s="4">
        <v>12.774475740233401</v>
      </c>
      <c r="Z866" s="4">
        <v>18.215277206730001</v>
      </c>
      <c r="AA866" s="4">
        <v>19.5694087543596</v>
      </c>
      <c r="AB866" s="4">
        <v>4.9557445994935696</v>
      </c>
      <c r="AC866" s="4">
        <v>24.4194196158541</v>
      </c>
      <c r="AD866" s="4">
        <v>8.7034027744310904</v>
      </c>
      <c r="AE866" s="4">
        <v>7.4190918843563196</v>
      </c>
      <c r="AF866" s="4">
        <v>12.2002276718544</v>
      </c>
      <c r="AG866" s="4">
        <v>25.3256888373324</v>
      </c>
      <c r="AH866" s="4">
        <v>22.749904590191299</v>
      </c>
      <c r="AI866" s="4">
        <v>7.8726607629904297</v>
      </c>
      <c r="AJ866" s="4">
        <v>22.6302674086342</v>
      </c>
      <c r="AK866" s="4">
        <v>39.720001857319801</v>
      </c>
      <c r="AL866" s="4">
        <v>20.254230525065399</v>
      </c>
      <c r="AM866" s="4">
        <v>27.002516384734701</v>
      </c>
      <c r="AN866" s="4">
        <v>41.466897170689101</v>
      </c>
      <c r="AO866" s="4">
        <v>33.960382858811101</v>
      </c>
      <c r="AP866" s="4">
        <v>37.009594058439198</v>
      </c>
      <c r="AQ866" s="4">
        <v>8.28746876051156</v>
      </c>
      <c r="AR866" s="4">
        <v>30.312445131039102</v>
      </c>
      <c r="AS866" s="4">
        <v>17.190537874070198</v>
      </c>
      <c r="AT866" s="4">
        <v>26.049303870621699</v>
      </c>
      <c r="AU866" s="4">
        <v>17.177930823037599</v>
      </c>
      <c r="AV866" s="4">
        <v>21.879858382035799</v>
      </c>
      <c r="AW866" s="4">
        <v>22.0718376049809</v>
      </c>
      <c r="AX866" s="4">
        <v>15.913268691349099</v>
      </c>
      <c r="AY866" s="4">
        <v>17.8104667136591</v>
      </c>
      <c r="AZ866" s="4">
        <v>25.881254688850898</v>
      </c>
      <c r="BA866" s="4">
        <v>32.819568129225402</v>
      </c>
      <c r="BB866" s="38">
        <v>3450</v>
      </c>
    </row>
    <row r="867" spans="1:54" x14ac:dyDescent="0.3">
      <c r="A867" s="31" t="s">
        <v>42</v>
      </c>
      <c r="B867" s="5" t="s">
        <v>168</v>
      </c>
      <c r="C867" s="5" t="s">
        <v>1</v>
      </c>
      <c r="D867" s="9">
        <v>9.1722268896511494</v>
      </c>
      <c r="E867" s="8">
        <v>63.876710527321997</v>
      </c>
      <c r="F867" s="8">
        <v>63.9272291238889</v>
      </c>
      <c r="G867" s="3">
        <v>22.068861282222201</v>
      </c>
      <c r="H867" s="4">
        <v>35.919409936111101</v>
      </c>
      <c r="I867" s="4">
        <v>41.551645961666701</v>
      </c>
      <c r="J867" s="4">
        <v>16.743347136666699</v>
      </c>
      <c r="K867" s="4">
        <v>8.2183126283333294</v>
      </c>
      <c r="L867" s="4">
        <v>19.4827846794444</v>
      </c>
      <c r="M867" s="4">
        <v>24.961659765</v>
      </c>
      <c r="N867" s="4">
        <v>19.4827846794444</v>
      </c>
      <c r="O867" s="4">
        <v>21.915500342222199</v>
      </c>
      <c r="P867" s="4">
        <v>38.658847478888902</v>
      </c>
      <c r="Q867" s="4">
        <v>11.1111111111111</v>
      </c>
      <c r="R867" s="4">
        <v>30.747256730555598</v>
      </c>
      <c r="S867" s="4">
        <v>30.440534850555601</v>
      </c>
      <c r="T867" s="4">
        <v>24.961659765</v>
      </c>
      <c r="U867" s="4">
        <v>36.226131816111099</v>
      </c>
      <c r="V867" s="4">
        <v>19.4827846794444</v>
      </c>
      <c r="W867" s="4">
        <v>19.4827846794444</v>
      </c>
      <c r="X867" s="4">
        <v>13.8505486538889</v>
      </c>
      <c r="Y867" s="4">
        <v>19.4827846794444</v>
      </c>
      <c r="Z867" s="4">
        <v>47.1838819872222</v>
      </c>
      <c r="AA867" s="4">
        <v>50.230041409999998</v>
      </c>
      <c r="AB867" s="4">
        <v>16.5899861966667</v>
      </c>
      <c r="AC867" s="4">
        <v>44.597805384444399</v>
      </c>
      <c r="AD867" s="4">
        <v>27.854458247777799</v>
      </c>
      <c r="AE867" s="4">
        <v>25.115020704999999</v>
      </c>
      <c r="AF867" s="4">
        <v>21.915500342222199</v>
      </c>
      <c r="AG867" s="4">
        <v>47.337242927222199</v>
      </c>
      <c r="AH867" s="4">
        <v>36.226131816111099</v>
      </c>
      <c r="AI867" s="4">
        <v>2.7394375427777802</v>
      </c>
      <c r="AJ867" s="4">
        <v>33.179972393333301</v>
      </c>
      <c r="AK867" s="4">
        <v>55.402194615555601</v>
      </c>
      <c r="AL867" s="4">
        <v>41.7050069016667</v>
      </c>
      <c r="AM867" s="4">
        <v>38.965569358888899</v>
      </c>
      <c r="AN867" s="4">
        <v>69.099382329444396</v>
      </c>
      <c r="AO867" s="4">
        <v>52.509396132777802</v>
      </c>
      <c r="AP867" s="4">
        <v>58.141632158333302</v>
      </c>
      <c r="AQ867" s="4">
        <v>5.4788750855555604</v>
      </c>
      <c r="AR867" s="4">
        <v>49.923319530000001</v>
      </c>
      <c r="AS867" s="4">
        <v>27.854458247777799</v>
      </c>
      <c r="AT867" s="4">
        <v>30.440534850555601</v>
      </c>
      <c r="AU867" s="4">
        <v>30.440534850555601</v>
      </c>
      <c r="AV867" s="4">
        <v>33.179972393333301</v>
      </c>
      <c r="AW867" s="4">
        <v>36.0727708761111</v>
      </c>
      <c r="AX867" s="4">
        <v>33.3333333333333</v>
      </c>
      <c r="AY867" s="4">
        <v>19.329423739444401</v>
      </c>
      <c r="AZ867" s="4">
        <v>21.915500342222199</v>
      </c>
      <c r="BA867" s="4">
        <v>49.923319530000001</v>
      </c>
      <c r="BB867" s="38">
        <v>55</v>
      </c>
    </row>
    <row r="868" spans="1:54" x14ac:dyDescent="0.3">
      <c r="A868" s="31" t="s">
        <v>42</v>
      </c>
      <c r="B868" s="5" t="s">
        <v>168</v>
      </c>
      <c r="C868" s="5" t="s">
        <v>2</v>
      </c>
      <c r="D868" s="9">
        <v>34.586698293491402</v>
      </c>
      <c r="E868" s="8">
        <v>64.193601250120494</v>
      </c>
      <c r="F868" s="8">
        <v>32.453376577</v>
      </c>
      <c r="G868" s="3">
        <v>10.8695959956667</v>
      </c>
      <c r="H868" s="4">
        <v>11.6459451453333</v>
      </c>
      <c r="I868" s="4">
        <v>18.3229725726667</v>
      </c>
      <c r="J868" s="4">
        <v>4.1925685683333302</v>
      </c>
      <c r="K868" s="4">
        <v>15.8385137136667</v>
      </c>
      <c r="L868" s="4">
        <v>15.062164564</v>
      </c>
      <c r="M868" s="4">
        <v>13.3540548546667</v>
      </c>
      <c r="N868" s="4">
        <v>18.3229725726667</v>
      </c>
      <c r="O868" s="4">
        <v>23.2918902906667</v>
      </c>
      <c r="P868" s="4">
        <v>22.515541141</v>
      </c>
      <c r="Q868" s="4">
        <v>6.6770274273333303</v>
      </c>
      <c r="R868" s="4">
        <v>23.2918902906667</v>
      </c>
      <c r="S868" s="4">
        <v>9.1614862863333304</v>
      </c>
      <c r="T868" s="4">
        <v>11.6459451453333</v>
      </c>
      <c r="U868" s="4">
        <v>17.546623423</v>
      </c>
      <c r="V868" s="4">
        <v>15.8385137136667</v>
      </c>
      <c r="W868" s="4">
        <v>11.6459451453333</v>
      </c>
      <c r="X868" s="4">
        <v>6.6770274273333303</v>
      </c>
      <c r="Y868" s="4">
        <v>18.3229725726667</v>
      </c>
      <c r="Z868" s="4">
        <v>19.0993217223333</v>
      </c>
      <c r="AA868" s="4">
        <v>20.8074314316667</v>
      </c>
      <c r="AB868" s="4">
        <v>9.1614862863333304</v>
      </c>
      <c r="AC868" s="4">
        <v>19.0993217223333</v>
      </c>
      <c r="AD868" s="4">
        <v>13.3540548546667</v>
      </c>
      <c r="AE868" s="4">
        <v>11.6459451453333</v>
      </c>
      <c r="AF868" s="4">
        <v>14.1304040043333</v>
      </c>
      <c r="AG868" s="4">
        <v>25</v>
      </c>
      <c r="AH868" s="4">
        <v>34.937835436</v>
      </c>
      <c r="AI868" s="4">
        <v>11.6459451453333</v>
      </c>
      <c r="AJ868" s="4">
        <v>27.484458859</v>
      </c>
      <c r="AK868" s="4">
        <v>59.937835436</v>
      </c>
      <c r="AL868" s="4">
        <v>16.6148628633333</v>
      </c>
      <c r="AM868" s="4">
        <v>38.3540548546667</v>
      </c>
      <c r="AN868" s="4">
        <v>48.2918902906667</v>
      </c>
      <c r="AO868" s="4">
        <v>36.6459451453333</v>
      </c>
      <c r="AP868" s="4">
        <v>53.416219418666699</v>
      </c>
      <c r="AQ868" s="4">
        <v>15.062164564</v>
      </c>
      <c r="AR868" s="4">
        <v>40.8385137136667</v>
      </c>
      <c r="AS868" s="4">
        <v>27.484458859</v>
      </c>
      <c r="AT868" s="4">
        <v>26.552698299333301</v>
      </c>
      <c r="AU868" s="4">
        <v>23.2918902906667</v>
      </c>
      <c r="AV868" s="4">
        <v>19.0993217223333</v>
      </c>
      <c r="AW868" s="4">
        <v>23.2918902906667</v>
      </c>
      <c r="AX868" s="4">
        <v>13.3540548546667</v>
      </c>
      <c r="AY868" s="4">
        <v>33.2297257266667</v>
      </c>
      <c r="AZ868" s="4">
        <v>34.1614862863333</v>
      </c>
      <c r="BA868" s="4">
        <v>45.031082282</v>
      </c>
      <c r="BB868" s="38">
        <v>46</v>
      </c>
    </row>
    <row r="869" spans="1:54" x14ac:dyDescent="0.3">
      <c r="A869" s="31" t="s">
        <v>42</v>
      </c>
      <c r="B869" s="5" t="s">
        <v>168</v>
      </c>
      <c r="C869" s="5" t="s">
        <v>3</v>
      </c>
      <c r="D869" s="9">
        <v>37.056132313336001</v>
      </c>
      <c r="E869" s="8">
        <v>69.676244842777507</v>
      </c>
      <c r="F869" s="8">
        <v>42.131659064248602</v>
      </c>
      <c r="G869" s="3">
        <v>3.3067623391857901</v>
      </c>
      <c r="H869" s="4">
        <v>5.7572733332049202</v>
      </c>
      <c r="I869" s="4">
        <v>20.874189942502699</v>
      </c>
      <c r="J869" s="4">
        <v>3.4250053806666698</v>
      </c>
      <c r="K869" s="4">
        <v>11.6327897078907</v>
      </c>
      <c r="L869" s="4">
        <v>10.038530059038299</v>
      </c>
      <c r="M869" s="4">
        <v>4.10389216361202</v>
      </c>
      <c r="N869" s="4">
        <v>13.227049356743199</v>
      </c>
      <c r="O869" s="4">
        <v>17.626549124057401</v>
      </c>
      <c r="P869" s="4">
        <v>21.493955204707699</v>
      </c>
      <c r="Q869" s="4">
        <v>5.7572733332049202</v>
      </c>
      <c r="R869" s="4">
        <v>15.7366818715027</v>
      </c>
      <c r="S869" s="4">
        <v>13.345292398224</v>
      </c>
      <c r="T869" s="4">
        <v>12.489041053057401</v>
      </c>
      <c r="U869" s="4">
        <v>20.815068421762302</v>
      </c>
      <c r="V869" s="4">
        <v>8.2669058479644804</v>
      </c>
      <c r="W869" s="4">
        <v>10.776538362724001</v>
      </c>
      <c r="X869" s="4">
        <v>3.24764081844536</v>
      </c>
      <c r="Y869" s="4">
        <v>17.567427603316901</v>
      </c>
      <c r="Z869" s="4">
        <v>22.586692632836101</v>
      </c>
      <c r="AA869" s="4">
        <v>25.155446668336101</v>
      </c>
      <c r="AB869" s="4">
        <v>3.36588385992623</v>
      </c>
      <c r="AC869" s="4">
        <v>30.557990877098401</v>
      </c>
      <c r="AD869" s="4">
        <v>7.5288975442786903</v>
      </c>
      <c r="AE869" s="4">
        <v>7.5288975442786903</v>
      </c>
      <c r="AF869" s="4">
        <v>15.914046433724</v>
      </c>
      <c r="AG869" s="4">
        <v>27.428593100133899</v>
      </c>
      <c r="AH869" s="4">
        <v>26.955620934210401</v>
      </c>
      <c r="AI869" s="4">
        <v>9.8020439760765008</v>
      </c>
      <c r="AJ869" s="4">
        <v>30.380626314876999</v>
      </c>
      <c r="AK869" s="4">
        <v>48.125418480415298</v>
      </c>
      <c r="AL869" s="4">
        <v>29.7017395319317</v>
      </c>
      <c r="AM869" s="4">
        <v>33.304109474819697</v>
      </c>
      <c r="AN869" s="4">
        <v>48.184540001155703</v>
      </c>
      <c r="AO869" s="4">
        <v>47.269167135248601</v>
      </c>
      <c r="AP869" s="4">
        <v>48.125418480415298</v>
      </c>
      <c r="AQ869" s="4">
        <v>11.691911228631101</v>
      </c>
      <c r="AR869" s="4">
        <v>37.171515555469902</v>
      </c>
      <c r="AS869" s="4">
        <v>17.271819999614799</v>
      </c>
      <c r="AT869" s="4">
        <v>29.022852748986299</v>
      </c>
      <c r="AU869" s="4">
        <v>23.029093332819699</v>
      </c>
      <c r="AV869" s="4">
        <v>28.609002103803299</v>
      </c>
      <c r="AW869" s="4">
        <v>30.557990877098401</v>
      </c>
      <c r="AX869" s="4">
        <v>23.0882148535601</v>
      </c>
      <c r="AY869" s="4">
        <v>16.770297778890701</v>
      </c>
      <c r="AZ869" s="4">
        <v>38.0277669006366</v>
      </c>
      <c r="BA869" s="4">
        <v>42.928788888674902</v>
      </c>
      <c r="BB869" s="38">
        <v>134</v>
      </c>
    </row>
    <row r="870" spans="1:54" x14ac:dyDescent="0.3">
      <c r="A870" s="31" t="s">
        <v>42</v>
      </c>
      <c r="B870" s="5" t="s">
        <v>168</v>
      </c>
      <c r="C870" s="5" t="s">
        <v>4</v>
      </c>
      <c r="D870" s="9">
        <v>57.381035592202799</v>
      </c>
      <c r="E870" s="8">
        <v>71.239733779267695</v>
      </c>
      <c r="F870" s="8">
        <v>27.400491663614702</v>
      </c>
      <c r="G870" s="3">
        <v>8.0082183251751093</v>
      </c>
      <c r="H870" s="4">
        <v>8.7083073519222101</v>
      </c>
      <c r="I870" s="4">
        <v>17.176910141978102</v>
      </c>
      <c r="J870" s="4">
        <v>3.2512282424432999</v>
      </c>
      <c r="K870" s="4">
        <v>7.6805272743135502</v>
      </c>
      <c r="L870" s="4">
        <v>12.3224212408252</v>
      </c>
      <c r="M870" s="4">
        <v>6.4225549642645001</v>
      </c>
      <c r="N870" s="4">
        <v>10.8694512939338</v>
      </c>
      <c r="O870" s="4">
        <v>12.517418877667501</v>
      </c>
      <c r="P870" s="4">
        <v>11.9595355943655</v>
      </c>
      <c r="Q870" s="4">
        <v>4.1016079810086996</v>
      </c>
      <c r="R870" s="4">
        <v>15.0685580933637</v>
      </c>
      <c r="S870" s="4">
        <v>10.1612772988136</v>
      </c>
      <c r="T870" s="4">
        <v>9.0535957005828092</v>
      </c>
      <c r="U870" s="4">
        <v>18.071996805567501</v>
      </c>
      <c r="V870" s="4">
        <v>7.8755249111558498</v>
      </c>
      <c r="W870" s="4">
        <v>10.781464804938601</v>
      </c>
      <c r="X870" s="4">
        <v>4.9343904217750501</v>
      </c>
      <c r="Y870" s="4">
        <v>13.775391187716499</v>
      </c>
      <c r="Z870" s="4">
        <v>15.3786518464262</v>
      </c>
      <c r="AA870" s="4">
        <v>17.9569006893473</v>
      </c>
      <c r="AB870" s="4">
        <v>3.3663243586634999</v>
      </c>
      <c r="AC870" s="4">
        <v>27.550782375432998</v>
      </c>
      <c r="AD870" s="4">
        <v>6.8924517585712</v>
      </c>
      <c r="AE870" s="4">
        <v>4.3142029156500499</v>
      </c>
      <c r="AF870" s="4">
        <v>12.845109928529</v>
      </c>
      <c r="AG870" s="4">
        <v>28.835864312706999</v>
      </c>
      <c r="AH870" s="4">
        <v>19.2595799244204</v>
      </c>
      <c r="AI870" s="4">
        <v>8.15042406862025</v>
      </c>
      <c r="AJ870" s="4">
        <v>23.919071188730999</v>
      </c>
      <c r="AK870" s="4">
        <v>37.429075548409003</v>
      </c>
      <c r="AL870" s="4">
        <v>18.2493971446108</v>
      </c>
      <c r="AM870" s="4">
        <v>23.236579459783002</v>
      </c>
      <c r="AN870" s="4">
        <v>39.767619829463897</v>
      </c>
      <c r="AO870" s="4">
        <v>34.000446966922503</v>
      </c>
      <c r="AP870" s="4">
        <v>33.327467567400298</v>
      </c>
      <c r="AQ870" s="4">
        <v>7.6453326787154499</v>
      </c>
      <c r="AR870" s="4">
        <v>30.598928012660899</v>
      </c>
      <c r="AS870" s="4">
        <v>14.1829837592002</v>
      </c>
      <c r="AT870" s="4">
        <v>28.463466336821501</v>
      </c>
      <c r="AU870" s="4">
        <v>14.050290345180899</v>
      </c>
      <c r="AV870" s="4">
        <v>20.225055779205999</v>
      </c>
      <c r="AW870" s="4">
        <v>22.908888408921399</v>
      </c>
      <c r="AX870" s="4">
        <v>14.732782074129</v>
      </c>
      <c r="AY870" s="4">
        <v>13.1552036815915</v>
      </c>
      <c r="AZ870" s="4">
        <v>26.284725097010799</v>
      </c>
      <c r="BA870" s="4">
        <v>29.651049455674301</v>
      </c>
      <c r="BB870" s="38">
        <v>401</v>
      </c>
    </row>
    <row r="871" spans="1:54" x14ac:dyDescent="0.3">
      <c r="A871" s="31" t="s">
        <v>42</v>
      </c>
      <c r="B871" s="5" t="s">
        <v>168</v>
      </c>
      <c r="C871" s="5" t="s">
        <v>5</v>
      </c>
      <c r="D871" s="9">
        <v>82.465011313206006</v>
      </c>
      <c r="E871" s="8">
        <v>67.598731857646499</v>
      </c>
      <c r="F871" s="8">
        <v>17.335296903954202</v>
      </c>
      <c r="G871" s="3">
        <v>4.0647056068416898</v>
      </c>
      <c r="H871" s="4">
        <v>4.9923437645558097</v>
      </c>
      <c r="I871" s="4">
        <v>9.44467221325697</v>
      </c>
      <c r="J871" s="4">
        <v>1.1901673879533401</v>
      </c>
      <c r="K871" s="4">
        <v>2.7159747413938198</v>
      </c>
      <c r="L871" s="4">
        <v>5.49271821103682</v>
      </c>
      <c r="M871" s="4">
        <v>3.0850845727552199</v>
      </c>
      <c r="N871" s="4">
        <v>5.6178118226570701</v>
      </c>
      <c r="O871" s="4">
        <v>5.7948883106496796</v>
      </c>
      <c r="P871" s="4">
        <v>6.20981001488407</v>
      </c>
      <c r="Q871" s="4">
        <v>1.18399638445399</v>
      </c>
      <c r="R871" s="4">
        <v>8.3091025500534599</v>
      </c>
      <c r="S871" s="4">
        <v>4.4276444347037298</v>
      </c>
      <c r="T871" s="4">
        <v>4.5923789156976103</v>
      </c>
      <c r="U871" s="4">
        <v>9.7432861577479493</v>
      </c>
      <c r="V871" s="4">
        <v>3.1767083185012002</v>
      </c>
      <c r="W871" s="4">
        <v>4.4214734312043698</v>
      </c>
      <c r="X871" s="4">
        <v>2.4014626347822401</v>
      </c>
      <c r="Y871" s="4">
        <v>5.9992636610171903</v>
      </c>
      <c r="Z871" s="4">
        <v>10.7017793329589</v>
      </c>
      <c r="AA871" s="4">
        <v>9.1028612442704802</v>
      </c>
      <c r="AB871" s="4">
        <v>0.89416829183984803</v>
      </c>
      <c r="AC871" s="4">
        <v>20.201049270965701</v>
      </c>
      <c r="AD871" s="4">
        <v>2.91417908826197</v>
      </c>
      <c r="AE871" s="4">
        <v>1.97419892354914</v>
      </c>
      <c r="AF871" s="4">
        <v>6.17634014900979</v>
      </c>
      <c r="AG871" s="4">
        <v>18.006576834928399</v>
      </c>
      <c r="AH871" s="4">
        <v>16.007693897381799</v>
      </c>
      <c r="AI871" s="4">
        <v>7.0792942927264804</v>
      </c>
      <c r="AJ871" s="4">
        <v>14.988431993921701</v>
      </c>
      <c r="AK871" s="4">
        <v>27.139351789951299</v>
      </c>
      <c r="AL871" s="4">
        <v>13.289104307610501</v>
      </c>
      <c r="AM871" s="4">
        <v>18.8487622503959</v>
      </c>
      <c r="AN871" s="4">
        <v>30.6552562290615</v>
      </c>
      <c r="AO871" s="4">
        <v>23.932729760697701</v>
      </c>
      <c r="AP871" s="4">
        <v>23.175997087476802</v>
      </c>
      <c r="AQ871" s="4">
        <v>4.6778316579442398</v>
      </c>
      <c r="AR871" s="4">
        <v>19.4891871638734</v>
      </c>
      <c r="AS871" s="4">
        <v>11.802937823543701</v>
      </c>
      <c r="AT871" s="4">
        <v>23.307261702596399</v>
      </c>
      <c r="AU871" s="4">
        <v>10.692052174337601</v>
      </c>
      <c r="AV871" s="4">
        <v>18.5069512814094</v>
      </c>
      <c r="AW871" s="4">
        <v>14.8483815269253</v>
      </c>
      <c r="AX871" s="4">
        <v>10.8964275247051</v>
      </c>
      <c r="AY871" s="4">
        <v>13.1552248441135</v>
      </c>
      <c r="AZ871" s="4">
        <v>18.427669542662201</v>
      </c>
      <c r="BA871" s="4">
        <v>20.9938666584383</v>
      </c>
      <c r="BB871" s="38">
        <v>994</v>
      </c>
    </row>
    <row r="872" spans="1:54" x14ac:dyDescent="0.3">
      <c r="A872" s="31" t="s">
        <v>42</v>
      </c>
      <c r="B872" s="5" t="s">
        <v>168</v>
      </c>
      <c r="C872" s="5" t="s">
        <v>6</v>
      </c>
      <c r="D872" s="9">
        <v>97.220245311814296</v>
      </c>
      <c r="E872" s="8">
        <v>63.7401886608993</v>
      </c>
      <c r="F872" s="8">
        <v>12.8509704195471</v>
      </c>
      <c r="G872" s="3">
        <v>3.0288305629082699</v>
      </c>
      <c r="H872" s="4">
        <v>4.4191411920246599</v>
      </c>
      <c r="I872" s="4">
        <v>6.6475350216495999</v>
      </c>
      <c r="J872" s="4">
        <v>2.50330464472388</v>
      </c>
      <c r="K872" s="4">
        <v>2.1745502210573902</v>
      </c>
      <c r="L872" s="4">
        <v>4.47583118672281</v>
      </c>
      <c r="M872" s="4">
        <v>1.9239351179719399</v>
      </c>
      <c r="N872" s="4">
        <v>4.6159126865425604</v>
      </c>
      <c r="O872" s="4">
        <v>4.1308796217139898</v>
      </c>
      <c r="P872" s="4">
        <v>4.3895932954706103</v>
      </c>
      <c r="Q872" s="4">
        <v>1.40935415658932</v>
      </c>
      <c r="R872" s="4">
        <v>5.4539958870511098</v>
      </c>
      <c r="S872" s="4">
        <v>3.0288305629082699</v>
      </c>
      <c r="T872" s="4">
        <v>2.6838789978994599</v>
      </c>
      <c r="U872" s="4">
        <v>6.7366192990324096</v>
      </c>
      <c r="V872" s="4">
        <v>3.1608134920568598</v>
      </c>
      <c r="W872" s="4">
        <v>4.0150938339077404</v>
      </c>
      <c r="X872" s="4">
        <v>1.8000507594945201</v>
      </c>
      <c r="Y872" s="4">
        <v>4.6940520071235996</v>
      </c>
      <c r="Z872" s="4">
        <v>5.9847739897760599</v>
      </c>
      <c r="AA872" s="4">
        <v>5.1252414633846204</v>
      </c>
      <c r="AB872" s="4">
        <v>0.97006612965713601</v>
      </c>
      <c r="AC872" s="4">
        <v>12.705196147466101</v>
      </c>
      <c r="AD872" s="4">
        <v>1.8619929387332299</v>
      </c>
      <c r="AE872" s="4">
        <v>1.0563040209093399</v>
      </c>
      <c r="AF872" s="4">
        <v>5.7260603160194501</v>
      </c>
      <c r="AG872" s="4">
        <v>14.6319776515687</v>
      </c>
      <c r="AH872" s="4">
        <v>11.692231366043201</v>
      </c>
      <c r="AI872" s="4">
        <v>6.1277018757264203</v>
      </c>
      <c r="AJ872" s="4">
        <v>10.565886595224001</v>
      </c>
      <c r="AK872" s="4">
        <v>19.188794545003201</v>
      </c>
      <c r="AL872" s="4">
        <v>9.4099939278507492</v>
      </c>
      <c r="AM872" s="4">
        <v>14.651021179041599</v>
      </c>
      <c r="AN872" s="4">
        <v>24.828616969770401</v>
      </c>
      <c r="AO872" s="4">
        <v>16.863217867324199</v>
      </c>
      <c r="AP872" s="4">
        <v>16.095175416725599</v>
      </c>
      <c r="AQ872" s="4">
        <v>4.2738075076643502</v>
      </c>
      <c r="AR872" s="4">
        <v>12.718987490398501</v>
      </c>
      <c r="AS872" s="4">
        <v>10.536338698670001</v>
      </c>
      <c r="AT872" s="4">
        <v>19.172597403660799</v>
      </c>
      <c r="AU872" s="4">
        <v>6.8499992884287204</v>
      </c>
      <c r="AV872" s="4">
        <v>14.9826219888387</v>
      </c>
      <c r="AW872" s="4">
        <v>10.331468633480901</v>
      </c>
      <c r="AX872" s="4">
        <v>6.3730647942713103</v>
      </c>
      <c r="AY872" s="4">
        <v>13.7886422665196</v>
      </c>
      <c r="AZ872" s="4">
        <v>15.402866488298001</v>
      </c>
      <c r="BA872" s="4">
        <v>15.898844509928299</v>
      </c>
      <c r="BB872" s="38">
        <v>1225</v>
      </c>
    </row>
    <row r="873" spans="1:54" x14ac:dyDescent="0.3">
      <c r="A873" s="31" t="s">
        <v>42</v>
      </c>
      <c r="B873" s="5" t="s">
        <v>168</v>
      </c>
      <c r="C873" s="5" t="s">
        <v>7</v>
      </c>
      <c r="D873" s="9">
        <v>111.172862715569</v>
      </c>
      <c r="E873" s="8">
        <v>54.788639239303798</v>
      </c>
      <c r="F873" s="8">
        <v>6.6598133772361798</v>
      </c>
      <c r="G873" s="3">
        <v>1.7553167660073901</v>
      </c>
      <c r="H873" s="4">
        <v>3.2038627893956999</v>
      </c>
      <c r="I873" s="4">
        <v>2.5782922048367798</v>
      </c>
      <c r="J873" s="4">
        <v>0.87765838300369503</v>
      </c>
      <c r="K873" s="4">
        <v>2.4142433723138499</v>
      </c>
      <c r="L873" s="4">
        <v>1.5912679334844599</v>
      </c>
      <c r="M873" s="4">
        <v>1.1297461814484699</v>
      </c>
      <c r="N873" s="4">
        <v>3.6320285196841602</v>
      </c>
      <c r="O873" s="4">
        <v>2.4689263164881599</v>
      </c>
      <c r="P873" s="4">
        <v>0.91101440475123197</v>
      </c>
      <c r="Q873" s="4">
        <v>0.625570584558924</v>
      </c>
      <c r="R873" s="4">
        <v>3.93879926230324</v>
      </c>
      <c r="S873" s="4">
        <v>1.6459508776587699</v>
      </c>
      <c r="T873" s="4">
        <v>1.6459508776587699</v>
      </c>
      <c r="U873" s="4">
        <v>3.93879926230324</v>
      </c>
      <c r="V873" s="4">
        <v>1.84335573192924</v>
      </c>
      <c r="W873" s="4">
        <v>2.21683851804339</v>
      </c>
      <c r="X873" s="4">
        <v>0.68025352873323297</v>
      </c>
      <c r="Y873" s="4">
        <v>1.3605070574664699</v>
      </c>
      <c r="Z873" s="4">
        <v>2.4355702947406201</v>
      </c>
      <c r="AA873" s="4">
        <v>3.29190175531755</v>
      </c>
      <c r="AB873" s="4">
        <v>1.4151900016407699</v>
      </c>
      <c r="AC873" s="4">
        <v>8.0416473571294205</v>
      </c>
      <c r="AD873" s="4">
        <v>0.48284867446277002</v>
      </c>
      <c r="AE873" s="4">
        <v>0.34012676436661599</v>
      </c>
      <c r="AF873" s="4">
        <v>3.8294333739546298</v>
      </c>
      <c r="AG873" s="4">
        <v>10.434563807016501</v>
      </c>
      <c r="AH873" s="4">
        <v>4.7738038004533898</v>
      </c>
      <c r="AI873" s="4">
        <v>5.6941160283106296</v>
      </c>
      <c r="AJ873" s="4">
        <v>6.0796279137455498</v>
      </c>
      <c r="AK873" s="4">
        <v>13.088865878454399</v>
      </c>
      <c r="AL873" s="4">
        <v>5.6060770623887901</v>
      </c>
      <c r="AM873" s="4">
        <v>12.375256327973601</v>
      </c>
      <c r="AN873" s="4">
        <v>19.211147637053401</v>
      </c>
      <c r="AO873" s="4">
        <v>10.367851763521401</v>
      </c>
      <c r="AP873" s="4">
        <v>9.2714616038204891</v>
      </c>
      <c r="AQ873" s="4">
        <v>3.5106335320147801</v>
      </c>
      <c r="AR873" s="4">
        <v>8.2844373324681797</v>
      </c>
      <c r="AS873" s="4">
        <v>7.9322814687807996</v>
      </c>
      <c r="AT873" s="4">
        <v>20.4289327844238</v>
      </c>
      <c r="AU873" s="4">
        <v>4.9591795554030904</v>
      </c>
      <c r="AV873" s="4">
        <v>13.8024754289351</v>
      </c>
      <c r="AW873" s="4">
        <v>5.8368379384067897</v>
      </c>
      <c r="AX873" s="4">
        <v>3.40126764366617</v>
      </c>
      <c r="AY873" s="4">
        <v>12.6940561699134</v>
      </c>
      <c r="AZ873" s="4">
        <v>10.455890729443301</v>
      </c>
      <c r="BA873" s="4">
        <v>11.1361442581765</v>
      </c>
      <c r="BB873" s="38">
        <v>595</v>
      </c>
    </row>
    <row r="874" spans="1:54" x14ac:dyDescent="0.3">
      <c r="A874" s="31" t="s">
        <v>42</v>
      </c>
      <c r="B874" s="5" t="s">
        <v>8</v>
      </c>
      <c r="C874" s="5" t="s">
        <v>168</v>
      </c>
      <c r="D874" s="9">
        <v>56.0007802595456</v>
      </c>
      <c r="E874" s="8">
        <v>74.785266534448795</v>
      </c>
      <c r="F874" s="8">
        <v>31.5049651491925</v>
      </c>
      <c r="G874" s="3">
        <v>8.2980341949025807</v>
      </c>
      <c r="H874" s="4">
        <v>12.2410605439094</v>
      </c>
      <c r="I874" s="4">
        <v>21.458113606645401</v>
      </c>
      <c r="J874" s="4">
        <v>3.9433191957478999</v>
      </c>
      <c r="K874" s="4">
        <v>9.7343273773242007</v>
      </c>
      <c r="L874" s="4">
        <v>9.8891280349744193</v>
      </c>
      <c r="M874" s="4">
        <v>7.7093745356691104</v>
      </c>
      <c r="N874" s="4">
        <v>12.3858133962884</v>
      </c>
      <c r="O874" s="4">
        <v>19.2595238713584</v>
      </c>
      <c r="P874" s="4">
        <v>17.483074525515999</v>
      </c>
      <c r="Q874" s="4">
        <v>4.2874308561911603</v>
      </c>
      <c r="R874" s="4">
        <v>15.891617492963899</v>
      </c>
      <c r="S874" s="4">
        <v>12.0560002383612</v>
      </c>
      <c r="T874" s="4">
        <v>11.6452697068045</v>
      </c>
      <c r="U874" s="4">
        <v>16.237188891704001</v>
      </c>
      <c r="V874" s="4">
        <v>8.6517733731107693</v>
      </c>
      <c r="W874" s="4">
        <v>9.4255164736751897</v>
      </c>
      <c r="X874" s="4">
        <v>4.4674585422755904</v>
      </c>
      <c r="Y874" s="4">
        <v>14.597052059472</v>
      </c>
      <c r="Z874" s="4">
        <v>23.001833072366999</v>
      </c>
      <c r="AA874" s="4">
        <v>21.0651516729822</v>
      </c>
      <c r="AB874" s="4">
        <v>6.2600095924066004</v>
      </c>
      <c r="AC874" s="4">
        <v>26.508867411914999</v>
      </c>
      <c r="AD874" s="4">
        <v>7.6936849336437998</v>
      </c>
      <c r="AE874" s="4">
        <v>7.5577535476402504</v>
      </c>
      <c r="AF874" s="4">
        <v>17.713413866312901</v>
      </c>
      <c r="AG874" s="4">
        <v>25.3006898525427</v>
      </c>
      <c r="AH874" s="4">
        <v>20.5421646603209</v>
      </c>
      <c r="AI874" s="4">
        <v>7.6403284021385298</v>
      </c>
      <c r="AJ874" s="4">
        <v>22.566254758445499</v>
      </c>
      <c r="AK874" s="4">
        <v>43.121953585223302</v>
      </c>
      <c r="AL874" s="4">
        <v>20.794018027342499</v>
      </c>
      <c r="AM874" s="4">
        <v>28.023846529626599</v>
      </c>
      <c r="AN874" s="4">
        <v>47.525489068534</v>
      </c>
      <c r="AO874" s="4">
        <v>38.104873073231403</v>
      </c>
      <c r="AP874" s="4">
        <v>37.466389267900702</v>
      </c>
      <c r="AQ874" s="4">
        <v>7.8501193466501897</v>
      </c>
      <c r="AR874" s="4">
        <v>29.546111135840899</v>
      </c>
      <c r="AS874" s="4">
        <v>16.5426393144669</v>
      </c>
      <c r="AT874" s="4">
        <v>31.452932069199701</v>
      </c>
      <c r="AU874" s="4">
        <v>17.957766328647601</v>
      </c>
      <c r="AV874" s="4">
        <v>22.413905694369401</v>
      </c>
      <c r="AW874" s="4">
        <v>23.784092015717501</v>
      </c>
      <c r="AX874" s="4">
        <v>13.799916185398899</v>
      </c>
      <c r="AY874" s="4">
        <v>23.823650539644699</v>
      </c>
      <c r="AZ874" s="4">
        <v>27.900993329012099</v>
      </c>
      <c r="BA874" s="4">
        <v>31.5206386246774</v>
      </c>
      <c r="BB874" s="38">
        <v>1898</v>
      </c>
    </row>
    <row r="875" spans="1:54" x14ac:dyDescent="0.3">
      <c r="A875" s="31" t="s">
        <v>42</v>
      </c>
      <c r="B875" s="5" t="s">
        <v>8</v>
      </c>
      <c r="C875" s="5" t="s">
        <v>1</v>
      </c>
      <c r="D875" s="9">
        <v>5.1515555555555501</v>
      </c>
      <c r="E875" s="8">
        <v>67.674054732688802</v>
      </c>
      <c r="F875" s="8">
        <v>61.1111111111111</v>
      </c>
      <c r="G875" s="3">
        <v>33.3333333333333</v>
      </c>
      <c r="H875" s="4">
        <v>50</v>
      </c>
      <c r="I875" s="4">
        <v>50</v>
      </c>
      <c r="J875" s="4">
        <v>11.1111111111111</v>
      </c>
      <c r="K875" s="4">
        <v>16.6666666666667</v>
      </c>
      <c r="L875" s="4">
        <v>16.6666666666667</v>
      </c>
      <c r="M875" s="4">
        <v>27.7777777777778</v>
      </c>
      <c r="N875" s="4">
        <v>16.6666666666667</v>
      </c>
      <c r="O875" s="4">
        <v>44.4444444444444</v>
      </c>
      <c r="P875" s="4">
        <v>55.5555555555556</v>
      </c>
      <c r="Q875" s="4">
        <v>11.1111111111111</v>
      </c>
      <c r="R875" s="4">
        <v>16.6666666666667</v>
      </c>
      <c r="S875" s="4">
        <v>38.8888888888889</v>
      </c>
      <c r="T875" s="4">
        <v>27.7777777777778</v>
      </c>
      <c r="U875" s="4">
        <v>27.7777777777778</v>
      </c>
      <c r="V875" s="4">
        <v>16.6666666666667</v>
      </c>
      <c r="W875" s="4">
        <v>16.6666666666667</v>
      </c>
      <c r="X875" s="4">
        <v>16.6666666666667</v>
      </c>
      <c r="Y875" s="4">
        <v>16.6666666666667</v>
      </c>
      <c r="Z875" s="4">
        <v>50</v>
      </c>
      <c r="AA875" s="4">
        <v>33.3333333333333</v>
      </c>
      <c r="AB875" s="4">
        <v>22.2222222222222</v>
      </c>
      <c r="AC875" s="4">
        <v>33.3333333333333</v>
      </c>
      <c r="AD875" s="4">
        <v>22.2222222222222</v>
      </c>
      <c r="AE875" s="4">
        <v>16.6666666666667</v>
      </c>
      <c r="AF875" s="4">
        <v>44.4444444444444</v>
      </c>
      <c r="AG875" s="4">
        <v>38.8888888888889</v>
      </c>
      <c r="AH875" s="4">
        <v>27.7777777777778</v>
      </c>
      <c r="AI875" s="4">
        <v>5.5555555555555598</v>
      </c>
      <c r="AJ875" s="4">
        <v>44.4444444444444</v>
      </c>
      <c r="AK875" s="4">
        <v>66.6666666666667</v>
      </c>
      <c r="AL875" s="4">
        <v>38.8888888888889</v>
      </c>
      <c r="AM875" s="4">
        <v>33.3333333333333</v>
      </c>
      <c r="AN875" s="4">
        <v>94.4444444444444</v>
      </c>
      <c r="AO875" s="4">
        <v>72.2222222222222</v>
      </c>
      <c r="AP875" s="4">
        <v>72.2222222222222</v>
      </c>
      <c r="AQ875" s="4">
        <v>11.1111111111111</v>
      </c>
      <c r="AR875" s="4">
        <v>55.5555555555556</v>
      </c>
      <c r="AS875" s="4">
        <v>22.2222222222222</v>
      </c>
      <c r="AT875" s="4">
        <v>38.8888888888889</v>
      </c>
      <c r="AU875" s="4">
        <v>38.8888888888889</v>
      </c>
      <c r="AV875" s="4">
        <v>44.4444444444444</v>
      </c>
      <c r="AW875" s="4">
        <v>38.8888888888889</v>
      </c>
      <c r="AX875" s="4">
        <v>33.3333333333333</v>
      </c>
      <c r="AY875" s="4">
        <v>27.7777777777778</v>
      </c>
      <c r="AZ875" s="4">
        <v>44.4444444444444</v>
      </c>
      <c r="BA875" s="4">
        <v>55.5555555555556</v>
      </c>
      <c r="BB875" s="38">
        <v>33</v>
      </c>
    </row>
    <row r="876" spans="1:54" x14ac:dyDescent="0.3">
      <c r="A876" s="31" t="s">
        <v>42</v>
      </c>
      <c r="B876" s="5" t="s">
        <v>8</v>
      </c>
      <c r="C876" s="5" t="s">
        <v>2</v>
      </c>
      <c r="D876" s="9">
        <v>36.451999999999998</v>
      </c>
      <c r="E876" s="8">
        <v>73.282769234429594</v>
      </c>
      <c r="F876" s="8">
        <v>40</v>
      </c>
      <c r="G876" s="3">
        <v>5</v>
      </c>
      <c r="H876" s="4">
        <v>15</v>
      </c>
      <c r="I876" s="4">
        <v>20</v>
      </c>
      <c r="J876" s="4">
        <v>0</v>
      </c>
      <c r="K876" s="4">
        <v>15</v>
      </c>
      <c r="L876" s="4">
        <v>5</v>
      </c>
      <c r="M876" s="4">
        <v>10</v>
      </c>
      <c r="N876" s="4">
        <v>20</v>
      </c>
      <c r="O876" s="4">
        <v>30</v>
      </c>
      <c r="P876" s="4">
        <v>20</v>
      </c>
      <c r="Q876" s="4">
        <v>5</v>
      </c>
      <c r="R876" s="4">
        <v>30</v>
      </c>
      <c r="S876" s="4">
        <v>10</v>
      </c>
      <c r="T876" s="4">
        <v>15</v>
      </c>
      <c r="U876" s="4">
        <v>10</v>
      </c>
      <c r="V876" s="4">
        <v>15</v>
      </c>
      <c r="W876" s="4">
        <v>15</v>
      </c>
      <c r="X876" s="4">
        <v>5</v>
      </c>
      <c r="Y876" s="4">
        <v>20</v>
      </c>
      <c r="Z876" s="4">
        <v>30</v>
      </c>
      <c r="AA876" s="4">
        <v>25</v>
      </c>
      <c r="AB876" s="4">
        <v>10</v>
      </c>
      <c r="AC876" s="4">
        <v>30</v>
      </c>
      <c r="AD876" s="4">
        <v>10</v>
      </c>
      <c r="AE876" s="4">
        <v>15</v>
      </c>
      <c r="AF876" s="4">
        <v>20</v>
      </c>
      <c r="AG876" s="4">
        <v>25</v>
      </c>
      <c r="AH876" s="4">
        <v>45</v>
      </c>
      <c r="AI876" s="4">
        <v>15</v>
      </c>
      <c r="AJ876" s="4">
        <v>30</v>
      </c>
      <c r="AK876" s="4">
        <v>70</v>
      </c>
      <c r="AL876" s="4">
        <v>25</v>
      </c>
      <c r="AM876" s="4">
        <v>35</v>
      </c>
      <c r="AN876" s="4">
        <v>55</v>
      </c>
      <c r="AO876" s="4">
        <v>40</v>
      </c>
      <c r="AP876" s="4">
        <v>40</v>
      </c>
      <c r="AQ876" s="4">
        <v>5</v>
      </c>
      <c r="AR876" s="4">
        <v>40</v>
      </c>
      <c r="AS876" s="4">
        <v>30</v>
      </c>
      <c r="AT876" s="4">
        <v>45</v>
      </c>
      <c r="AU876" s="4">
        <v>30</v>
      </c>
      <c r="AV876" s="4">
        <v>30</v>
      </c>
      <c r="AW876" s="4">
        <v>30</v>
      </c>
      <c r="AX876" s="4">
        <v>10</v>
      </c>
      <c r="AY876" s="4">
        <v>50</v>
      </c>
      <c r="AZ876" s="4">
        <v>35</v>
      </c>
      <c r="BA876" s="4">
        <v>40</v>
      </c>
      <c r="BB876" s="38">
        <v>25</v>
      </c>
    </row>
    <row r="877" spans="1:54" x14ac:dyDescent="0.3">
      <c r="A877" s="31" t="s">
        <v>42</v>
      </c>
      <c r="B877" s="5" t="s">
        <v>8</v>
      </c>
      <c r="C877" s="5" t="s">
        <v>3</v>
      </c>
      <c r="D877" s="9">
        <v>32.4701492537313</v>
      </c>
      <c r="E877" s="8">
        <v>66.239448593548701</v>
      </c>
      <c r="F877" s="8">
        <v>41.6666666666667</v>
      </c>
      <c r="G877" s="3">
        <v>3.3333333333333299</v>
      </c>
      <c r="H877" s="4">
        <v>5</v>
      </c>
      <c r="I877" s="4">
        <v>26.6666666666667</v>
      </c>
      <c r="J877" s="4">
        <v>6.6666666666666696</v>
      </c>
      <c r="K877" s="4">
        <v>13.3333333333333</v>
      </c>
      <c r="L877" s="4">
        <v>13.3333333333333</v>
      </c>
      <c r="M877" s="4">
        <v>3.3333333333333299</v>
      </c>
      <c r="N877" s="4">
        <v>13.3333333333333</v>
      </c>
      <c r="O877" s="4">
        <v>25</v>
      </c>
      <c r="P877" s="4">
        <v>21.6666666666667</v>
      </c>
      <c r="Q877" s="4">
        <v>5</v>
      </c>
      <c r="R877" s="4">
        <v>16.6666666666667</v>
      </c>
      <c r="S877" s="4">
        <v>16.6666666666667</v>
      </c>
      <c r="T877" s="4">
        <v>15</v>
      </c>
      <c r="U877" s="4">
        <v>25</v>
      </c>
      <c r="V877" s="4">
        <v>8.3333333333333304</v>
      </c>
      <c r="W877" s="4">
        <v>11.6666666666667</v>
      </c>
      <c r="X877" s="4">
        <v>1.6666666666666701</v>
      </c>
      <c r="Y877" s="4">
        <v>23.3333333333333</v>
      </c>
      <c r="Z877" s="4">
        <v>30</v>
      </c>
      <c r="AA877" s="4">
        <v>35</v>
      </c>
      <c r="AB877" s="4">
        <v>5</v>
      </c>
      <c r="AC877" s="4">
        <v>30</v>
      </c>
      <c r="AD877" s="4">
        <v>10</v>
      </c>
      <c r="AE877" s="4">
        <v>10</v>
      </c>
      <c r="AF877" s="4">
        <v>21.6666666666667</v>
      </c>
      <c r="AG877" s="4">
        <v>31.6666666666667</v>
      </c>
      <c r="AH877" s="4">
        <v>18.3333333333333</v>
      </c>
      <c r="AI877" s="4">
        <v>6.6666666666666696</v>
      </c>
      <c r="AJ877" s="4">
        <v>25</v>
      </c>
      <c r="AK877" s="4">
        <v>53.3333333333333</v>
      </c>
      <c r="AL877" s="4">
        <v>28.3333333333333</v>
      </c>
      <c r="AM877" s="4">
        <v>40</v>
      </c>
      <c r="AN877" s="4">
        <v>55</v>
      </c>
      <c r="AO877" s="4">
        <v>51.6666666666667</v>
      </c>
      <c r="AP877" s="4">
        <v>53.3333333333333</v>
      </c>
      <c r="AQ877" s="4">
        <v>15</v>
      </c>
      <c r="AR877" s="4">
        <v>36.6666666666667</v>
      </c>
      <c r="AS877" s="4">
        <v>15</v>
      </c>
      <c r="AT877" s="4">
        <v>31.6666666666667</v>
      </c>
      <c r="AU877" s="4">
        <v>20</v>
      </c>
      <c r="AV877" s="4">
        <v>20</v>
      </c>
      <c r="AW877" s="4">
        <v>30</v>
      </c>
      <c r="AX877" s="4">
        <v>21.6666666666667</v>
      </c>
      <c r="AY877" s="4">
        <v>23.3333333333333</v>
      </c>
      <c r="AZ877" s="4">
        <v>38.3333333333333</v>
      </c>
      <c r="BA877" s="4">
        <v>41.6666666666667</v>
      </c>
      <c r="BB877" s="38">
        <v>67</v>
      </c>
    </row>
    <row r="878" spans="1:54" x14ac:dyDescent="0.3">
      <c r="A878" s="31" t="s">
        <v>42</v>
      </c>
      <c r="B878" s="5" t="s">
        <v>8</v>
      </c>
      <c r="C878" s="5" t="s">
        <v>4</v>
      </c>
      <c r="D878" s="9">
        <v>55.073949579831897</v>
      </c>
      <c r="E878" s="8">
        <v>74.025671749777999</v>
      </c>
      <c r="F878" s="8">
        <v>30.379746835443001</v>
      </c>
      <c r="G878" s="3">
        <v>10.9704641350211</v>
      </c>
      <c r="H878" s="4">
        <v>9.2827004219409304</v>
      </c>
      <c r="I878" s="4">
        <v>23.628691983122401</v>
      </c>
      <c r="J878" s="4">
        <v>3.3755274261603399</v>
      </c>
      <c r="K878" s="4">
        <v>9.7046413502109701</v>
      </c>
      <c r="L878" s="4">
        <v>16.455696202531598</v>
      </c>
      <c r="M878" s="4">
        <v>8.4388185654008403</v>
      </c>
      <c r="N878" s="4">
        <v>16.033755274261601</v>
      </c>
      <c r="O878" s="4">
        <v>15.611814345991601</v>
      </c>
      <c r="P878" s="4">
        <v>12.6582278481013</v>
      </c>
      <c r="Q878" s="4">
        <v>5.0632911392405102</v>
      </c>
      <c r="R878" s="4">
        <v>20.675105485232098</v>
      </c>
      <c r="S878" s="4">
        <v>9.7046413502109701</v>
      </c>
      <c r="T878" s="4">
        <v>11.814345991561201</v>
      </c>
      <c r="U878" s="4">
        <v>21.097046413502099</v>
      </c>
      <c r="V878" s="4">
        <v>8.8607594936708907</v>
      </c>
      <c r="W878" s="4">
        <v>9.7046413502109701</v>
      </c>
      <c r="X878" s="4">
        <v>5.4852320675105499</v>
      </c>
      <c r="Y878" s="4">
        <v>16.877637130801698</v>
      </c>
      <c r="Z878" s="4">
        <v>20.675105485232098</v>
      </c>
      <c r="AA878" s="4">
        <v>20.253164556961998</v>
      </c>
      <c r="AB878" s="4">
        <v>4.2194092827004201</v>
      </c>
      <c r="AC878" s="4">
        <v>33.755274261603397</v>
      </c>
      <c r="AD878" s="4">
        <v>5.0632911392405102</v>
      </c>
      <c r="AE878" s="4">
        <v>5.4852320675105499</v>
      </c>
      <c r="AF878" s="4">
        <v>16.877637130801698</v>
      </c>
      <c r="AG878" s="4">
        <v>29.535864978903</v>
      </c>
      <c r="AH878" s="4">
        <v>17.299578059071699</v>
      </c>
      <c r="AI878" s="4">
        <v>6.3291139240506302</v>
      </c>
      <c r="AJ878" s="4">
        <v>25.3164556962025</v>
      </c>
      <c r="AK878" s="4">
        <v>37.974683544303801</v>
      </c>
      <c r="AL878" s="4">
        <v>18.9873417721519</v>
      </c>
      <c r="AM878" s="4">
        <v>28.270042194092799</v>
      </c>
      <c r="AN878" s="4">
        <v>42.616033755274302</v>
      </c>
      <c r="AO878" s="4">
        <v>36.708860759493703</v>
      </c>
      <c r="AP878" s="4">
        <v>32.911392405063303</v>
      </c>
      <c r="AQ878" s="4">
        <v>7.1729957805907203</v>
      </c>
      <c r="AR878" s="4">
        <v>29.957805907173</v>
      </c>
      <c r="AS878" s="4">
        <v>16.455696202531598</v>
      </c>
      <c r="AT878" s="4">
        <v>32.489451476793199</v>
      </c>
      <c r="AU878" s="4">
        <v>14.3459915611814</v>
      </c>
      <c r="AV878" s="4">
        <v>19.831223628692001</v>
      </c>
      <c r="AW878" s="4">
        <v>27.004219409282701</v>
      </c>
      <c r="AX878" s="4">
        <v>11.3924050632911</v>
      </c>
      <c r="AY878" s="4">
        <v>16.877637130801698</v>
      </c>
      <c r="AZ878" s="4">
        <v>24.472573839662399</v>
      </c>
      <c r="BA878" s="4">
        <v>28.691983122362899</v>
      </c>
      <c r="BB878" s="38">
        <v>238</v>
      </c>
    </row>
    <row r="879" spans="1:54" x14ac:dyDescent="0.3">
      <c r="A879" s="31" t="s">
        <v>42</v>
      </c>
      <c r="B879" s="5" t="s">
        <v>8</v>
      </c>
      <c r="C879" s="5" t="s">
        <v>5</v>
      </c>
      <c r="D879" s="9">
        <v>86.020401337792606</v>
      </c>
      <c r="E879" s="8">
        <v>66.583822954495801</v>
      </c>
      <c r="F879" s="8">
        <v>16.2162162162162</v>
      </c>
      <c r="G879" s="3">
        <v>5.0675675675675702</v>
      </c>
      <c r="H879" s="4">
        <v>5.9121621621621596</v>
      </c>
      <c r="I879" s="4">
        <v>11.993243243243199</v>
      </c>
      <c r="J879" s="4">
        <v>1.8581081081081099</v>
      </c>
      <c r="K879" s="4">
        <v>3.88513513513514</v>
      </c>
      <c r="L879" s="4">
        <v>5.9121621621621596</v>
      </c>
      <c r="M879" s="4">
        <v>3.3783783783783798</v>
      </c>
      <c r="N879" s="4">
        <v>5.9121621621621596</v>
      </c>
      <c r="O879" s="4">
        <v>6.7567567567567597</v>
      </c>
      <c r="P879" s="4">
        <v>6.5878378378378404</v>
      </c>
      <c r="Q879" s="4">
        <v>1.35135135135135</v>
      </c>
      <c r="R879" s="4">
        <v>7.7702702702702702</v>
      </c>
      <c r="S879" s="4">
        <v>4.0540540540540499</v>
      </c>
      <c r="T879" s="4">
        <v>3.88513513513514</v>
      </c>
      <c r="U879" s="4">
        <v>9.1216216216216193</v>
      </c>
      <c r="V879" s="4">
        <v>4.0540540540540499</v>
      </c>
      <c r="W879" s="4">
        <v>3.5472972972973</v>
      </c>
      <c r="X879" s="4">
        <v>2.0270270270270299</v>
      </c>
      <c r="Y879" s="4">
        <v>6.4189189189189202</v>
      </c>
      <c r="Z879" s="4">
        <v>12.5</v>
      </c>
      <c r="AA879" s="4">
        <v>11.3175675675676</v>
      </c>
      <c r="AB879" s="4">
        <v>1.52027027027027</v>
      </c>
      <c r="AC879" s="4">
        <v>22.1283783783784</v>
      </c>
      <c r="AD879" s="4">
        <v>3.0405405405405399</v>
      </c>
      <c r="AE879" s="4">
        <v>1.18243243243243</v>
      </c>
      <c r="AF879" s="4">
        <v>7.2635135135135096</v>
      </c>
      <c r="AG879" s="4">
        <v>16.554054054054099</v>
      </c>
      <c r="AH879" s="4">
        <v>13.3445945945946</v>
      </c>
      <c r="AI879" s="4">
        <v>6.0810810810810798</v>
      </c>
      <c r="AJ879" s="4">
        <v>11.8243243243243</v>
      </c>
      <c r="AK879" s="4">
        <v>23.479729729729701</v>
      </c>
      <c r="AL879" s="4">
        <v>12.6689189189189</v>
      </c>
      <c r="AM879" s="4">
        <v>17.229729729729701</v>
      </c>
      <c r="AN879" s="4">
        <v>31.418918918918902</v>
      </c>
      <c r="AO879" s="4">
        <v>23.8175675675676</v>
      </c>
      <c r="AP879" s="4">
        <v>23.3108108108108</v>
      </c>
      <c r="AQ879" s="4">
        <v>4.0540540540540499</v>
      </c>
      <c r="AR879" s="4">
        <v>15.0337837837838</v>
      </c>
      <c r="AS879" s="4">
        <v>10.472972972973</v>
      </c>
      <c r="AT879" s="4">
        <v>23.8175675675676</v>
      </c>
      <c r="AU879" s="4">
        <v>8.2770270270270299</v>
      </c>
      <c r="AV879" s="4">
        <v>16.554054054054099</v>
      </c>
      <c r="AW879" s="4">
        <v>14.0202702702703</v>
      </c>
      <c r="AX879" s="4">
        <v>7.9391891891891904</v>
      </c>
      <c r="AY879" s="4">
        <v>15.3716216216216</v>
      </c>
      <c r="AZ879" s="4">
        <v>16.891891891891898</v>
      </c>
      <c r="BA879" s="4">
        <v>18.75</v>
      </c>
      <c r="BB879" s="38">
        <v>598</v>
      </c>
    </row>
    <row r="880" spans="1:54" x14ac:dyDescent="0.3">
      <c r="A880" s="31" t="s">
        <v>42</v>
      </c>
      <c r="B880" s="5" t="s">
        <v>8</v>
      </c>
      <c r="C880" s="5" t="s">
        <v>6</v>
      </c>
      <c r="D880" s="9">
        <v>95.995572519084007</v>
      </c>
      <c r="E880" s="8">
        <v>63.2307997130766</v>
      </c>
      <c r="F880" s="8">
        <v>12.9969418960245</v>
      </c>
      <c r="G880" s="3">
        <v>3.05810397553517</v>
      </c>
      <c r="H880" s="4">
        <v>6.11620795107034</v>
      </c>
      <c r="I880" s="4">
        <v>9.6330275229357802</v>
      </c>
      <c r="J880" s="4">
        <v>3.21100917431193</v>
      </c>
      <c r="K880" s="4">
        <v>2.90519877675841</v>
      </c>
      <c r="L880" s="4">
        <v>5.0458715596330297</v>
      </c>
      <c r="M880" s="4">
        <v>2.75229357798165</v>
      </c>
      <c r="N880" s="4">
        <v>5.65749235474006</v>
      </c>
      <c r="O880" s="4">
        <v>5.0458715596330297</v>
      </c>
      <c r="P880" s="4">
        <v>5.0458715596330297</v>
      </c>
      <c r="Q880" s="4">
        <v>1.0703363914373101</v>
      </c>
      <c r="R880" s="4">
        <v>6.11620795107034</v>
      </c>
      <c r="S880" s="4">
        <v>3.05810397553517</v>
      </c>
      <c r="T880" s="4">
        <v>3.05810397553517</v>
      </c>
      <c r="U880" s="4">
        <v>7.9510703363914397</v>
      </c>
      <c r="V880" s="4">
        <v>3.8226299694189598</v>
      </c>
      <c r="W880" s="4">
        <v>3.9755351681957198</v>
      </c>
      <c r="X880" s="4">
        <v>1.8348623853210999</v>
      </c>
      <c r="Y880" s="4">
        <v>5.81039755351682</v>
      </c>
      <c r="Z880" s="4">
        <v>7.4923547400611596</v>
      </c>
      <c r="AA880" s="4">
        <v>5.81039755351682</v>
      </c>
      <c r="AB880" s="4">
        <v>1.2232415902140701</v>
      </c>
      <c r="AC880" s="4">
        <v>15.749235474006101</v>
      </c>
      <c r="AD880" s="4">
        <v>2.2935779816513802</v>
      </c>
      <c r="AE880" s="4">
        <v>1.2232415902140701</v>
      </c>
      <c r="AF880" s="4">
        <v>7.4923547400611596</v>
      </c>
      <c r="AG880" s="4">
        <v>16.8195718654434</v>
      </c>
      <c r="AH880" s="4">
        <v>12.0795107033639</v>
      </c>
      <c r="AI880" s="4">
        <v>6.4220183486238502</v>
      </c>
      <c r="AJ880" s="4">
        <v>10.550458715596299</v>
      </c>
      <c r="AK880" s="4">
        <v>20.336391437308901</v>
      </c>
      <c r="AL880" s="4">
        <v>7.9510703363914397</v>
      </c>
      <c r="AM880" s="4">
        <v>14.831804281345599</v>
      </c>
      <c r="AN880" s="4">
        <v>27.82874617737</v>
      </c>
      <c r="AO880" s="4">
        <v>18.654434250764499</v>
      </c>
      <c r="AP880" s="4">
        <v>18.501529051987799</v>
      </c>
      <c r="AQ880" s="4">
        <v>3.9755351681957198</v>
      </c>
      <c r="AR880" s="4">
        <v>12.2324159021407</v>
      </c>
      <c r="AS880" s="4">
        <v>9.4801223241590193</v>
      </c>
      <c r="AT880" s="4">
        <v>20.642201834862401</v>
      </c>
      <c r="AU880" s="4">
        <v>5.81039755351682</v>
      </c>
      <c r="AV880" s="4">
        <v>13.4556574923547</v>
      </c>
      <c r="AW880" s="4">
        <v>10.0917431192661</v>
      </c>
      <c r="AX880" s="4">
        <v>5.0458715596330297</v>
      </c>
      <c r="AY880" s="4">
        <v>14.831804281345599</v>
      </c>
      <c r="AZ880" s="4">
        <v>15.2905198776758</v>
      </c>
      <c r="BA880" s="4">
        <v>14.0672782874618</v>
      </c>
      <c r="BB880" s="38">
        <v>655</v>
      </c>
    </row>
    <row r="881" spans="1:54" x14ac:dyDescent="0.3">
      <c r="A881" s="31" t="s">
        <v>42</v>
      </c>
      <c r="B881" s="5" t="s">
        <v>8</v>
      </c>
      <c r="C881" s="5" t="s">
        <v>7</v>
      </c>
      <c r="D881" s="9">
        <v>110.528368794326</v>
      </c>
      <c r="E881" s="8">
        <v>57.449095928068999</v>
      </c>
      <c r="F881" s="8">
        <v>7.1174377224199299</v>
      </c>
      <c r="G881" s="3">
        <v>2.1352313167259802</v>
      </c>
      <c r="H881" s="4">
        <v>3.2028469750889701</v>
      </c>
      <c r="I881" s="4">
        <v>2.8469750889679699</v>
      </c>
      <c r="J881" s="4">
        <v>1.0676156583629901</v>
      </c>
      <c r="K881" s="4">
        <v>1.77935943060498</v>
      </c>
      <c r="L881" s="4">
        <v>1.0676156583629901</v>
      </c>
      <c r="M881" s="4">
        <v>1.77935943060498</v>
      </c>
      <c r="N881" s="4">
        <v>3.2028469750889701</v>
      </c>
      <c r="O881" s="4">
        <v>2.1352313167259802</v>
      </c>
      <c r="P881" s="4">
        <v>0.35587188612099602</v>
      </c>
      <c r="Q881" s="4">
        <v>0.35587188612099602</v>
      </c>
      <c r="R881" s="4">
        <v>4.2704626334519604</v>
      </c>
      <c r="S881" s="4">
        <v>1.4234875444839901</v>
      </c>
      <c r="T881" s="4">
        <v>1.4234875444839901</v>
      </c>
      <c r="U881" s="4">
        <v>4.2704626334519604</v>
      </c>
      <c r="V881" s="4">
        <v>1.77935943060498</v>
      </c>
      <c r="W881" s="4">
        <v>1.4234875444839901</v>
      </c>
      <c r="X881" s="4">
        <v>0.71174377224199303</v>
      </c>
      <c r="Y881" s="4">
        <v>1.4234875444839901</v>
      </c>
      <c r="Z881" s="4">
        <v>2.8469750889679699</v>
      </c>
      <c r="AA881" s="4">
        <v>2.8469750889679699</v>
      </c>
      <c r="AB881" s="4">
        <v>1.77935943060498</v>
      </c>
      <c r="AC881" s="4">
        <v>9.6085409252668992</v>
      </c>
      <c r="AD881" s="4">
        <v>0.35587188612099602</v>
      </c>
      <c r="AE881" s="4">
        <v>0.35587188612099602</v>
      </c>
      <c r="AF881" s="4">
        <v>3.5587188612099601</v>
      </c>
      <c r="AG881" s="4">
        <v>10.3202846975089</v>
      </c>
      <c r="AH881" s="4">
        <v>3.2028469750889701</v>
      </c>
      <c r="AI881" s="4">
        <v>6.4056939501779402</v>
      </c>
      <c r="AJ881" s="4">
        <v>4.2704626334519604</v>
      </c>
      <c r="AK881" s="4">
        <v>14.5907473309609</v>
      </c>
      <c r="AL881" s="4">
        <v>6.7615658362989297</v>
      </c>
      <c r="AM881" s="4">
        <v>14.5907473309609</v>
      </c>
      <c r="AN881" s="4">
        <v>20.9964412811388</v>
      </c>
      <c r="AO881" s="4">
        <v>11.7437722419929</v>
      </c>
      <c r="AP881" s="4">
        <v>9.2526690391459105</v>
      </c>
      <c r="AQ881" s="4">
        <v>4.2704626334519604</v>
      </c>
      <c r="AR881" s="4">
        <v>7.4733096085409301</v>
      </c>
      <c r="AS881" s="4">
        <v>8.8967971530249095</v>
      </c>
      <c r="AT881" s="4">
        <v>22.419928825622801</v>
      </c>
      <c r="AU881" s="4">
        <v>5.3380782918149503</v>
      </c>
      <c r="AV881" s="4">
        <v>14.5907473309609</v>
      </c>
      <c r="AW881" s="4">
        <v>6.4056939501779402</v>
      </c>
      <c r="AX881" s="4">
        <v>3.5587188612099601</v>
      </c>
      <c r="AY881" s="4">
        <v>13.8790035587189</v>
      </c>
      <c r="AZ881" s="4">
        <v>11.387900355871899</v>
      </c>
      <c r="BA881" s="4">
        <v>12.0996441281139</v>
      </c>
      <c r="BB881" s="38">
        <v>282</v>
      </c>
    </row>
    <row r="882" spans="1:54" x14ac:dyDescent="0.3">
      <c r="A882" s="31" t="s">
        <v>42</v>
      </c>
      <c r="B882" s="5" t="s">
        <v>9</v>
      </c>
      <c r="C882" s="5" t="s">
        <v>168</v>
      </c>
      <c r="D882" s="9">
        <v>57.280438739291398</v>
      </c>
      <c r="E882" s="8">
        <v>70.913005030928801</v>
      </c>
      <c r="F882" s="8">
        <v>29.585583460751899</v>
      </c>
      <c r="G882" s="3">
        <v>6.4498916099237302</v>
      </c>
      <c r="H882" s="4">
        <v>7.8664616282805504</v>
      </c>
      <c r="I882" s="4">
        <v>13.086350970344901</v>
      </c>
      <c r="J882" s="4">
        <v>4.78010050064018</v>
      </c>
      <c r="K882" s="4">
        <v>6.3967996804343397</v>
      </c>
      <c r="L882" s="4">
        <v>10.789438856113501</v>
      </c>
      <c r="M882" s="4">
        <v>7.6127015828400104</v>
      </c>
      <c r="N882" s="4">
        <v>10.4726393910057</v>
      </c>
      <c r="O882" s="4">
        <v>7.7481847888272002</v>
      </c>
      <c r="P882" s="4">
        <v>14.477664146097499</v>
      </c>
      <c r="Q882" s="4">
        <v>4.9743523182107303</v>
      </c>
      <c r="R882" s="4">
        <v>14.648412509730299</v>
      </c>
      <c r="S882" s="4">
        <v>9.0693641720014195</v>
      </c>
      <c r="T882" s="4">
        <v>8.2542738939749292</v>
      </c>
      <c r="U882" s="4">
        <v>17.681454317726899</v>
      </c>
      <c r="V882" s="4">
        <v>8.9577776224000907</v>
      </c>
      <c r="W882" s="4">
        <v>9.5865239371378408</v>
      </c>
      <c r="X882" s="4">
        <v>5.0999559545964503</v>
      </c>
      <c r="Y882" s="4">
        <v>10.886920892873</v>
      </c>
      <c r="Z882" s="4">
        <v>13.258070957213899</v>
      </c>
      <c r="AA882" s="4">
        <v>18.020339577683099</v>
      </c>
      <c r="AB882" s="4">
        <v>3.6049799256044799</v>
      </c>
      <c r="AC882" s="4">
        <v>22.255478785895399</v>
      </c>
      <c r="AD882" s="4">
        <v>9.7491190949056907</v>
      </c>
      <c r="AE882" s="4">
        <v>7.2754866524043296</v>
      </c>
      <c r="AF882" s="4">
        <v>6.4904852550619498</v>
      </c>
      <c r="AG882" s="4">
        <v>25.3515790849947</v>
      </c>
      <c r="AH882" s="4">
        <v>25.036354909319499</v>
      </c>
      <c r="AI882" s="4">
        <v>8.1132762424202003</v>
      </c>
      <c r="AJ882" s="4">
        <v>22.696562240409399</v>
      </c>
      <c r="AK882" s="4">
        <v>36.1967636797106</v>
      </c>
      <c r="AL882" s="4">
        <v>19.695198508977299</v>
      </c>
      <c r="AM882" s="4">
        <v>25.9447737560786</v>
      </c>
      <c r="AN882" s="4">
        <v>35.192304236093001</v>
      </c>
      <c r="AO882" s="4">
        <v>29.668133198160898</v>
      </c>
      <c r="AP882" s="4">
        <v>36.536513176502503</v>
      </c>
      <c r="AQ882" s="4">
        <v>8.7404105633264795</v>
      </c>
      <c r="AR882" s="4">
        <v>31.106100481082301</v>
      </c>
      <c r="AS882" s="4">
        <v>17.861535326329101</v>
      </c>
      <c r="AT882" s="4">
        <v>20.4530254138704</v>
      </c>
      <c r="AU882" s="4">
        <v>16.3702926081999</v>
      </c>
      <c r="AV882" s="4">
        <v>21.326771207251799</v>
      </c>
      <c r="AW882" s="4">
        <v>20.298537866772001</v>
      </c>
      <c r="AX882" s="4">
        <v>18.101966482746199</v>
      </c>
      <c r="AY882" s="4">
        <v>11.582900740084</v>
      </c>
      <c r="AZ882" s="4">
        <v>23.789508287684399</v>
      </c>
      <c r="BA882" s="4">
        <v>34.164807094357201</v>
      </c>
      <c r="BB882" s="38">
        <v>1552</v>
      </c>
    </row>
    <row r="883" spans="1:54" x14ac:dyDescent="0.3">
      <c r="A883" s="31" t="s">
        <v>42</v>
      </c>
      <c r="B883" s="5" t="s">
        <v>9</v>
      </c>
      <c r="C883" s="5" t="s">
        <v>1</v>
      </c>
      <c r="D883" s="9">
        <v>13.0834188034188</v>
      </c>
      <c r="E883" s="8">
        <v>60.293136321394798</v>
      </c>
      <c r="F883" s="8">
        <v>66.6666666666667</v>
      </c>
      <c r="G883" s="3">
        <v>11.1111111111111</v>
      </c>
      <c r="H883" s="4">
        <v>22.2222222222222</v>
      </c>
      <c r="I883" s="4">
        <v>33.3333333333333</v>
      </c>
      <c r="J883" s="4">
        <v>22.2222222222222</v>
      </c>
      <c r="K883" s="4">
        <v>0</v>
      </c>
      <c r="L883" s="4">
        <v>22.2222222222222</v>
      </c>
      <c r="M883" s="4">
        <v>22.2222222222222</v>
      </c>
      <c r="N883" s="4">
        <v>22.2222222222222</v>
      </c>
      <c r="O883" s="4">
        <v>0</v>
      </c>
      <c r="P883" s="4">
        <v>22.2222222222222</v>
      </c>
      <c r="Q883" s="4">
        <v>11.1111111111111</v>
      </c>
      <c r="R883" s="4">
        <v>44.4444444444444</v>
      </c>
      <c r="S883" s="4">
        <v>22.2222222222222</v>
      </c>
      <c r="T883" s="4">
        <v>22.2222222222222</v>
      </c>
      <c r="U883" s="4">
        <v>44.4444444444444</v>
      </c>
      <c r="V883" s="4">
        <v>22.2222222222222</v>
      </c>
      <c r="W883" s="4">
        <v>22.2222222222222</v>
      </c>
      <c r="X883" s="4">
        <v>11.1111111111111</v>
      </c>
      <c r="Y883" s="4">
        <v>22.2222222222222</v>
      </c>
      <c r="Z883" s="4">
        <v>44.4444444444444</v>
      </c>
      <c r="AA883" s="4">
        <v>66.6666666666667</v>
      </c>
      <c r="AB883" s="4">
        <v>11.1111111111111</v>
      </c>
      <c r="AC883" s="4">
        <v>55.5555555555556</v>
      </c>
      <c r="AD883" s="4">
        <v>33.3333333333333</v>
      </c>
      <c r="AE883" s="4">
        <v>33.3333333333333</v>
      </c>
      <c r="AF883" s="4">
        <v>0</v>
      </c>
      <c r="AG883" s="4">
        <v>55.5555555555556</v>
      </c>
      <c r="AH883" s="4">
        <v>44.4444444444444</v>
      </c>
      <c r="AI883" s="4">
        <v>0</v>
      </c>
      <c r="AJ883" s="4">
        <v>22.2222222222222</v>
      </c>
      <c r="AK883" s="4">
        <v>44.4444444444444</v>
      </c>
      <c r="AL883" s="4">
        <v>44.4444444444444</v>
      </c>
      <c r="AM883" s="4">
        <v>44.4444444444444</v>
      </c>
      <c r="AN883" s="4">
        <v>44.4444444444444</v>
      </c>
      <c r="AO883" s="4">
        <v>33.3333333333333</v>
      </c>
      <c r="AP883" s="4">
        <v>44.4444444444444</v>
      </c>
      <c r="AQ883" s="4">
        <v>0</v>
      </c>
      <c r="AR883" s="4">
        <v>44.4444444444444</v>
      </c>
      <c r="AS883" s="4">
        <v>33.3333333333333</v>
      </c>
      <c r="AT883" s="4">
        <v>22.2222222222222</v>
      </c>
      <c r="AU883" s="4">
        <v>22.2222222222222</v>
      </c>
      <c r="AV883" s="4">
        <v>22.2222222222222</v>
      </c>
      <c r="AW883" s="4">
        <v>33.3333333333333</v>
      </c>
      <c r="AX883" s="4">
        <v>33.3333333333333</v>
      </c>
      <c r="AY883" s="4">
        <v>11.1111111111111</v>
      </c>
      <c r="AZ883" s="4">
        <v>0</v>
      </c>
      <c r="BA883" s="4">
        <v>44.4444444444444</v>
      </c>
      <c r="BB883" s="38">
        <v>22</v>
      </c>
    </row>
    <row r="884" spans="1:54" x14ac:dyDescent="0.3">
      <c r="A884" s="31" t="s">
        <v>42</v>
      </c>
      <c r="B884" s="5" t="s">
        <v>9</v>
      </c>
      <c r="C884" s="5" t="s">
        <v>2</v>
      </c>
      <c r="D884" s="9">
        <v>32.744444444444397</v>
      </c>
      <c r="E884" s="8">
        <v>55.099296359021302</v>
      </c>
      <c r="F884" s="8">
        <v>25</v>
      </c>
      <c r="G884" s="3">
        <v>16.6666666666667</v>
      </c>
      <c r="H884" s="4">
        <v>8.3333333333333304</v>
      </c>
      <c r="I884" s="4">
        <v>16.6666666666667</v>
      </c>
      <c r="J884" s="4">
        <v>8.3333333333333304</v>
      </c>
      <c r="K884" s="4">
        <v>16.6666666666667</v>
      </c>
      <c r="L884" s="4">
        <v>25</v>
      </c>
      <c r="M884" s="4">
        <v>16.6666666666667</v>
      </c>
      <c r="N884" s="4">
        <v>16.6666666666667</v>
      </c>
      <c r="O884" s="4">
        <v>16.6666666666667</v>
      </c>
      <c r="P884" s="4">
        <v>25</v>
      </c>
      <c r="Q884" s="4">
        <v>8.3333333333333304</v>
      </c>
      <c r="R884" s="4">
        <v>16.6666666666667</v>
      </c>
      <c r="S884" s="4">
        <v>8.3333333333333304</v>
      </c>
      <c r="T884" s="4">
        <v>8.3333333333333304</v>
      </c>
      <c r="U884" s="4">
        <v>25</v>
      </c>
      <c r="V884" s="4">
        <v>16.6666666666667</v>
      </c>
      <c r="W884" s="4">
        <v>8.3333333333333304</v>
      </c>
      <c r="X884" s="4">
        <v>8.3333333333333304</v>
      </c>
      <c r="Y884" s="4">
        <v>16.6666666666667</v>
      </c>
      <c r="Z884" s="4">
        <v>8.3333333333333304</v>
      </c>
      <c r="AA884" s="4">
        <v>16.6666666666667</v>
      </c>
      <c r="AB884" s="4">
        <v>8.3333333333333304</v>
      </c>
      <c r="AC884" s="4">
        <v>8.3333333333333304</v>
      </c>
      <c r="AD884" s="4">
        <v>16.6666666666667</v>
      </c>
      <c r="AE884" s="4">
        <v>8.3333333333333304</v>
      </c>
      <c r="AF884" s="4">
        <v>8.3333333333333304</v>
      </c>
      <c r="AG884" s="4">
        <v>25</v>
      </c>
      <c r="AH884" s="4">
        <v>25</v>
      </c>
      <c r="AI884" s="4">
        <v>8.3333333333333304</v>
      </c>
      <c r="AJ884" s="4">
        <v>25</v>
      </c>
      <c r="AK884" s="4">
        <v>50</v>
      </c>
      <c r="AL884" s="4">
        <v>8.3333333333333304</v>
      </c>
      <c r="AM884" s="4">
        <v>41.6666666666667</v>
      </c>
      <c r="AN884" s="4">
        <v>41.6666666666667</v>
      </c>
      <c r="AO884" s="4">
        <v>33.3333333333333</v>
      </c>
      <c r="AP884" s="4">
        <v>66.6666666666667</v>
      </c>
      <c r="AQ884" s="4">
        <v>25</v>
      </c>
      <c r="AR884" s="4">
        <v>41.6666666666667</v>
      </c>
      <c r="AS884" s="4">
        <v>25</v>
      </c>
      <c r="AT884" s="4">
        <v>8.3333333333333304</v>
      </c>
      <c r="AU884" s="4">
        <v>16.6666666666667</v>
      </c>
      <c r="AV884" s="4">
        <v>8.3333333333333304</v>
      </c>
      <c r="AW884" s="4">
        <v>16.6666666666667</v>
      </c>
      <c r="AX884" s="4">
        <v>16.6666666666667</v>
      </c>
      <c r="AY884" s="4">
        <v>16.6666666666667</v>
      </c>
      <c r="AZ884" s="4">
        <v>33.3333333333333</v>
      </c>
      <c r="BA884" s="4">
        <v>50</v>
      </c>
      <c r="BB884" s="38">
        <v>21</v>
      </c>
    </row>
    <row r="885" spans="1:54" x14ac:dyDescent="0.3">
      <c r="A885" s="31" t="s">
        <v>42</v>
      </c>
      <c r="B885" s="5" t="s">
        <v>9</v>
      </c>
      <c r="C885" s="5" t="s">
        <v>3</v>
      </c>
      <c r="D885" s="9">
        <v>41.901492537313402</v>
      </c>
      <c r="E885" s="8">
        <v>73.3314569164977</v>
      </c>
      <c r="F885" s="8">
        <v>42.622950819672099</v>
      </c>
      <c r="G885" s="3">
        <v>3.27868852459016</v>
      </c>
      <c r="H885" s="4">
        <v>6.5573770491803298</v>
      </c>
      <c r="I885" s="4">
        <v>14.7540983606557</v>
      </c>
      <c r="J885" s="4">
        <v>0</v>
      </c>
      <c r="K885" s="4">
        <v>9.8360655737704903</v>
      </c>
      <c r="L885" s="4">
        <v>6.5573770491803298</v>
      </c>
      <c r="M885" s="4">
        <v>4.9180327868852496</v>
      </c>
      <c r="N885" s="4">
        <v>13.1147540983607</v>
      </c>
      <c r="O885" s="4">
        <v>9.8360655737704903</v>
      </c>
      <c r="P885" s="4">
        <v>21.311475409836099</v>
      </c>
      <c r="Q885" s="4">
        <v>6.5573770491803298</v>
      </c>
      <c r="R885" s="4">
        <v>14.7540983606557</v>
      </c>
      <c r="S885" s="4">
        <v>9.8360655737704903</v>
      </c>
      <c r="T885" s="4">
        <v>9.8360655737704903</v>
      </c>
      <c r="U885" s="4">
        <v>16.393442622950801</v>
      </c>
      <c r="V885" s="4">
        <v>8.1967213114754092</v>
      </c>
      <c r="W885" s="4">
        <v>9.8360655737704903</v>
      </c>
      <c r="X885" s="4">
        <v>4.9180327868852496</v>
      </c>
      <c r="Y885" s="4">
        <v>11.4754098360656</v>
      </c>
      <c r="Z885" s="4">
        <v>14.7540983606557</v>
      </c>
      <c r="AA885" s="4">
        <v>14.7540983606557</v>
      </c>
      <c r="AB885" s="4">
        <v>1.63934426229508</v>
      </c>
      <c r="AC885" s="4">
        <v>31.1475409836066</v>
      </c>
      <c r="AD885" s="4">
        <v>4.9180327868852496</v>
      </c>
      <c r="AE885" s="4">
        <v>4.9180327868852496</v>
      </c>
      <c r="AF885" s="4">
        <v>9.8360655737704903</v>
      </c>
      <c r="AG885" s="4">
        <v>22.9508196721311</v>
      </c>
      <c r="AH885" s="4">
        <v>36.065573770491802</v>
      </c>
      <c r="AI885" s="4">
        <v>13.1147540983607</v>
      </c>
      <c r="AJ885" s="4">
        <v>36.065573770491802</v>
      </c>
      <c r="AK885" s="4">
        <v>42.622950819672099</v>
      </c>
      <c r="AL885" s="4">
        <v>31.1475409836066</v>
      </c>
      <c r="AM885" s="4">
        <v>26.229508196721302</v>
      </c>
      <c r="AN885" s="4">
        <v>40.983606557377101</v>
      </c>
      <c r="AO885" s="4">
        <v>42.622950819672099</v>
      </c>
      <c r="AP885" s="4">
        <v>42.622950819672099</v>
      </c>
      <c r="AQ885" s="4">
        <v>8.1967213114754092</v>
      </c>
      <c r="AR885" s="4">
        <v>37.7049180327869</v>
      </c>
      <c r="AS885" s="4">
        <v>19.672131147540998</v>
      </c>
      <c r="AT885" s="4">
        <v>26.229508196721302</v>
      </c>
      <c r="AU885" s="4">
        <v>26.229508196721302</v>
      </c>
      <c r="AV885" s="4">
        <v>37.7049180327869</v>
      </c>
      <c r="AW885" s="4">
        <v>31.1475409836066</v>
      </c>
      <c r="AX885" s="4">
        <v>24.590163934426201</v>
      </c>
      <c r="AY885" s="4">
        <v>9.8360655737704903</v>
      </c>
      <c r="AZ885" s="4">
        <v>37.7049180327869</v>
      </c>
      <c r="BA885" s="4">
        <v>44.262295081967203</v>
      </c>
      <c r="BB885" s="38">
        <v>67</v>
      </c>
    </row>
    <row r="886" spans="1:54" x14ac:dyDescent="0.3">
      <c r="A886" s="31" t="s">
        <v>42</v>
      </c>
      <c r="B886" s="5" t="s">
        <v>9</v>
      </c>
      <c r="C886" s="5" t="s">
        <v>4</v>
      </c>
      <c r="D886" s="9">
        <v>59.723926380368098</v>
      </c>
      <c r="E886" s="8">
        <v>68.402867814362295</v>
      </c>
      <c r="F886" s="8">
        <v>24.375</v>
      </c>
      <c r="G886" s="3">
        <v>5</v>
      </c>
      <c r="H886" s="4">
        <v>8.125</v>
      </c>
      <c r="I886" s="4">
        <v>10.625</v>
      </c>
      <c r="J886" s="4">
        <v>3.125</v>
      </c>
      <c r="K886" s="4">
        <v>5.625</v>
      </c>
      <c r="L886" s="4">
        <v>8.125</v>
      </c>
      <c r="M886" s="4">
        <v>4.375</v>
      </c>
      <c r="N886" s="4">
        <v>5.625</v>
      </c>
      <c r="O886" s="4">
        <v>9.375</v>
      </c>
      <c r="P886" s="4">
        <v>11.25</v>
      </c>
      <c r="Q886" s="4">
        <v>3.125</v>
      </c>
      <c r="R886" s="4">
        <v>9.375</v>
      </c>
      <c r="S886" s="4">
        <v>10.625</v>
      </c>
      <c r="T886" s="4">
        <v>6.25</v>
      </c>
      <c r="U886" s="4">
        <v>15</v>
      </c>
      <c r="V886" s="4">
        <v>6.875</v>
      </c>
      <c r="W886" s="4">
        <v>11.875</v>
      </c>
      <c r="X886" s="4">
        <v>4.375</v>
      </c>
      <c r="Y886" s="4">
        <v>10.625</v>
      </c>
      <c r="Z886" s="4">
        <v>10</v>
      </c>
      <c r="AA886" s="4">
        <v>15.625</v>
      </c>
      <c r="AB886" s="4">
        <v>2.5</v>
      </c>
      <c r="AC886" s="4">
        <v>21.25</v>
      </c>
      <c r="AD886" s="4">
        <v>8.75</v>
      </c>
      <c r="AE886" s="4">
        <v>3.125</v>
      </c>
      <c r="AF886" s="4">
        <v>8.75</v>
      </c>
      <c r="AG886" s="4">
        <v>28.125</v>
      </c>
      <c r="AH886" s="4">
        <v>21.25</v>
      </c>
      <c r="AI886" s="4">
        <v>10</v>
      </c>
      <c r="AJ886" s="4">
        <v>22.5</v>
      </c>
      <c r="AK886" s="4">
        <v>36.875</v>
      </c>
      <c r="AL886" s="4">
        <v>17.5</v>
      </c>
      <c r="AM886" s="4">
        <v>18.125</v>
      </c>
      <c r="AN886" s="4">
        <v>36.875</v>
      </c>
      <c r="AO886" s="4">
        <v>31.25</v>
      </c>
      <c r="AP886" s="4">
        <v>33.75</v>
      </c>
      <c r="AQ886" s="4">
        <v>8.125</v>
      </c>
      <c r="AR886" s="4">
        <v>31.25</v>
      </c>
      <c r="AS886" s="4">
        <v>11.875</v>
      </c>
      <c r="AT886" s="4">
        <v>24.375</v>
      </c>
      <c r="AU886" s="4">
        <v>13.75</v>
      </c>
      <c r="AV886" s="4">
        <v>20.625</v>
      </c>
      <c r="AW886" s="4">
        <v>18.75</v>
      </c>
      <c r="AX886" s="4">
        <v>18.125</v>
      </c>
      <c r="AY886" s="4">
        <v>9.375</v>
      </c>
      <c r="AZ886" s="4">
        <v>28.125</v>
      </c>
      <c r="BA886" s="4">
        <v>30.625</v>
      </c>
      <c r="BB886" s="38">
        <v>163</v>
      </c>
    </row>
    <row r="887" spans="1:54" x14ac:dyDescent="0.3">
      <c r="A887" s="31" t="s">
        <v>42</v>
      </c>
      <c r="B887" s="5" t="s">
        <v>9</v>
      </c>
      <c r="C887" s="5" t="s">
        <v>5</v>
      </c>
      <c r="D887" s="9">
        <v>78.825000000000003</v>
      </c>
      <c r="E887" s="8">
        <v>68.502571004139796</v>
      </c>
      <c r="F887" s="8">
        <v>18.481012658227801</v>
      </c>
      <c r="G887" s="3">
        <v>3.0379746835443</v>
      </c>
      <c r="H887" s="4">
        <v>4.0506329113924098</v>
      </c>
      <c r="I887" s="4">
        <v>6.83544303797468</v>
      </c>
      <c r="J887" s="4">
        <v>0.506329113924051</v>
      </c>
      <c r="K887" s="4">
        <v>1.51898734177215</v>
      </c>
      <c r="L887" s="4">
        <v>5.0632911392405102</v>
      </c>
      <c r="M887" s="4">
        <v>2.78481012658228</v>
      </c>
      <c r="N887" s="4">
        <v>5.3164556962025298</v>
      </c>
      <c r="O887" s="4">
        <v>4.81012658227848</v>
      </c>
      <c r="P887" s="4">
        <v>5.8227848101265796</v>
      </c>
      <c r="Q887" s="4">
        <v>1.0126582278481</v>
      </c>
      <c r="R887" s="4">
        <v>8.8607594936708907</v>
      </c>
      <c r="S887" s="4">
        <v>4.81012658227848</v>
      </c>
      <c r="T887" s="4">
        <v>5.3164556962025298</v>
      </c>
      <c r="U887" s="4">
        <v>10.379746835442999</v>
      </c>
      <c r="V887" s="4">
        <v>2.2784810126582302</v>
      </c>
      <c r="W887" s="4">
        <v>5.3164556962025298</v>
      </c>
      <c r="X887" s="4">
        <v>2.78481012658228</v>
      </c>
      <c r="Y887" s="4">
        <v>5.56962025316456</v>
      </c>
      <c r="Z887" s="4">
        <v>8.8607594936708907</v>
      </c>
      <c r="AA887" s="4">
        <v>6.83544303797468</v>
      </c>
      <c r="AB887" s="4">
        <v>0.253164556962025</v>
      </c>
      <c r="AC887" s="4">
        <v>18.227848101265799</v>
      </c>
      <c r="AD887" s="4">
        <v>2.78481012658228</v>
      </c>
      <c r="AE887" s="4">
        <v>2.78481012658228</v>
      </c>
      <c r="AF887" s="4">
        <v>5.0632911392405102</v>
      </c>
      <c r="AG887" s="4">
        <v>19.493670886076</v>
      </c>
      <c r="AH887" s="4">
        <v>18.734177215189899</v>
      </c>
      <c r="AI887" s="4">
        <v>8.1012658227848107</v>
      </c>
      <c r="AJ887" s="4">
        <v>18.227848101265799</v>
      </c>
      <c r="AK887" s="4">
        <v>30.8860759493671</v>
      </c>
      <c r="AL887" s="4">
        <v>13.924050632911401</v>
      </c>
      <c r="AM887" s="4">
        <v>20.506329113924</v>
      </c>
      <c r="AN887" s="4">
        <v>29.873417721519001</v>
      </c>
      <c r="AO887" s="4">
        <v>24.050632911392398</v>
      </c>
      <c r="AP887" s="4">
        <v>23.037974683544299</v>
      </c>
      <c r="AQ887" s="4">
        <v>5.3164556962025298</v>
      </c>
      <c r="AR887" s="4">
        <v>24.050632911392398</v>
      </c>
      <c r="AS887" s="4">
        <v>13.1645569620253</v>
      </c>
      <c r="AT887" s="4">
        <v>22.7848101265823</v>
      </c>
      <c r="AU887" s="4">
        <v>13.1645569620253</v>
      </c>
      <c r="AV887" s="4">
        <v>20.506329113924</v>
      </c>
      <c r="AW887" s="4">
        <v>15.6962025316456</v>
      </c>
      <c r="AX887" s="4">
        <v>13.924050632911401</v>
      </c>
      <c r="AY887" s="4">
        <v>10.8860759493671</v>
      </c>
      <c r="AZ887" s="4">
        <v>20</v>
      </c>
      <c r="BA887" s="4">
        <v>23.2911392405063</v>
      </c>
      <c r="BB887" s="38">
        <v>396</v>
      </c>
    </row>
    <row r="888" spans="1:54" x14ac:dyDescent="0.3">
      <c r="A888" s="31" t="s">
        <v>42</v>
      </c>
      <c r="B888" s="5" t="s">
        <v>9</v>
      </c>
      <c r="C888" s="5" t="s">
        <v>6</v>
      </c>
      <c r="D888" s="9">
        <v>98.5001754385965</v>
      </c>
      <c r="E888" s="8">
        <v>64.296468564894298</v>
      </c>
      <c r="F888" s="8">
        <v>12.698412698412699</v>
      </c>
      <c r="G888" s="3">
        <v>2.9982363315696601</v>
      </c>
      <c r="H888" s="4">
        <v>2.64550264550265</v>
      </c>
      <c r="I888" s="4">
        <v>3.5273368606701898</v>
      </c>
      <c r="J888" s="4">
        <v>1.7636684303351</v>
      </c>
      <c r="K888" s="4">
        <v>1.41093474426808</v>
      </c>
      <c r="L888" s="4">
        <v>3.8800705467372101</v>
      </c>
      <c r="M888" s="4">
        <v>1.0582010582010599</v>
      </c>
      <c r="N888" s="4">
        <v>3.5273368606701898</v>
      </c>
      <c r="O888" s="4">
        <v>3.17460317460317</v>
      </c>
      <c r="P888" s="4">
        <v>3.7037037037037002</v>
      </c>
      <c r="Q888" s="4">
        <v>1.7636684303351</v>
      </c>
      <c r="R888" s="4">
        <v>4.7619047619047601</v>
      </c>
      <c r="S888" s="4">
        <v>2.9982363315696601</v>
      </c>
      <c r="T888" s="4">
        <v>2.2927689594356302</v>
      </c>
      <c r="U888" s="4">
        <v>5.4673721340387997</v>
      </c>
      <c r="V888" s="4">
        <v>2.4691358024691401</v>
      </c>
      <c r="W888" s="4">
        <v>4.0564373897707204</v>
      </c>
      <c r="X888" s="4">
        <v>1.7636684303351</v>
      </c>
      <c r="Y888" s="4">
        <v>3.5273368606701898</v>
      </c>
      <c r="Z888" s="4">
        <v>4.4091710758377403</v>
      </c>
      <c r="AA888" s="4">
        <v>4.4091710758377403</v>
      </c>
      <c r="AB888" s="4">
        <v>0.70546737213403898</v>
      </c>
      <c r="AC888" s="4">
        <v>9.5238095238095202</v>
      </c>
      <c r="AD888" s="4">
        <v>1.41093474426808</v>
      </c>
      <c r="AE888" s="4">
        <v>0.88183421516754801</v>
      </c>
      <c r="AF888" s="4">
        <v>3.8800705467372101</v>
      </c>
      <c r="AG888" s="4">
        <v>12.3456790123457</v>
      </c>
      <c r="AH888" s="4">
        <v>11.287477954144601</v>
      </c>
      <c r="AI888" s="4">
        <v>5.8201058201058196</v>
      </c>
      <c r="AJ888" s="4">
        <v>10.5820105820106</v>
      </c>
      <c r="AK888" s="4">
        <v>17.989417989418001</v>
      </c>
      <c r="AL888" s="4">
        <v>10.934744268077599</v>
      </c>
      <c r="AM888" s="4">
        <v>14.462081128747799</v>
      </c>
      <c r="AN888" s="4">
        <v>21.6931216931217</v>
      </c>
      <c r="AO888" s="4">
        <v>14.991181657848299</v>
      </c>
      <c r="AP888" s="4">
        <v>13.580246913580201</v>
      </c>
      <c r="AQ888" s="4">
        <v>4.5855379188712497</v>
      </c>
      <c r="AR888" s="4">
        <v>13.227513227513199</v>
      </c>
      <c r="AS888" s="4">
        <v>11.6402116402116</v>
      </c>
      <c r="AT888" s="4">
        <v>17.636684303351</v>
      </c>
      <c r="AU888" s="4">
        <v>7.9365079365079403</v>
      </c>
      <c r="AV888" s="4">
        <v>16.578483245149901</v>
      </c>
      <c r="AW888" s="4">
        <v>10.5820105820106</v>
      </c>
      <c r="AX888" s="4">
        <v>7.7601410934744299</v>
      </c>
      <c r="AY888" s="4">
        <v>12.698412698412699</v>
      </c>
      <c r="AZ888" s="4">
        <v>15.520282186948901</v>
      </c>
      <c r="BA888" s="4">
        <v>17.813051146384499</v>
      </c>
      <c r="BB888" s="38">
        <v>570</v>
      </c>
    </row>
    <row r="889" spans="1:54" x14ac:dyDescent="0.3">
      <c r="A889" s="31" t="s">
        <v>42</v>
      </c>
      <c r="B889" s="5" t="s">
        <v>9</v>
      </c>
      <c r="C889" s="5" t="s">
        <v>7</v>
      </c>
      <c r="D889" s="9">
        <v>111.97571884984001</v>
      </c>
      <c r="E889" s="8">
        <v>51.3813743148702</v>
      </c>
      <c r="F889" s="8">
        <v>6.0897435897435903</v>
      </c>
      <c r="G889" s="3">
        <v>1.2820512820512799</v>
      </c>
      <c r="H889" s="4">
        <v>3.2051282051282102</v>
      </c>
      <c r="I889" s="4">
        <v>2.2435897435897401</v>
      </c>
      <c r="J889" s="4">
        <v>0.64102564102564097</v>
      </c>
      <c r="K889" s="4">
        <v>3.2051282051282102</v>
      </c>
      <c r="L889" s="4">
        <v>2.2435897435897401</v>
      </c>
      <c r="M889" s="4">
        <v>0.32051282051282098</v>
      </c>
      <c r="N889" s="4">
        <v>4.1666666666666696</v>
      </c>
      <c r="O889" s="4">
        <v>2.8846153846153801</v>
      </c>
      <c r="P889" s="4">
        <v>1.6025641025641</v>
      </c>
      <c r="Q889" s="4">
        <v>0.96153846153846201</v>
      </c>
      <c r="R889" s="4">
        <v>3.52564102564103</v>
      </c>
      <c r="S889" s="4">
        <v>1.92307692307692</v>
      </c>
      <c r="T889" s="4">
        <v>1.92307692307692</v>
      </c>
      <c r="U889" s="4">
        <v>3.52564102564103</v>
      </c>
      <c r="V889" s="4">
        <v>1.92307692307692</v>
      </c>
      <c r="W889" s="4">
        <v>3.2051282051282102</v>
      </c>
      <c r="X889" s="4">
        <v>0.64102564102564097</v>
      </c>
      <c r="Y889" s="4">
        <v>1.2820512820512799</v>
      </c>
      <c r="Z889" s="4">
        <v>1.92307692307692</v>
      </c>
      <c r="AA889" s="4">
        <v>3.8461538461538498</v>
      </c>
      <c r="AB889" s="4">
        <v>0.96153846153846201</v>
      </c>
      <c r="AC889" s="4">
        <v>6.0897435897435903</v>
      </c>
      <c r="AD889" s="4">
        <v>0.64102564102564097</v>
      </c>
      <c r="AE889" s="4">
        <v>0.32051282051282098</v>
      </c>
      <c r="AF889" s="4">
        <v>4.1666666666666696</v>
      </c>
      <c r="AG889" s="4">
        <v>10.5769230769231</v>
      </c>
      <c r="AH889" s="4">
        <v>6.7307692307692299</v>
      </c>
      <c r="AI889" s="4">
        <v>4.8076923076923102</v>
      </c>
      <c r="AJ889" s="4">
        <v>8.3333333333333304</v>
      </c>
      <c r="AK889" s="4">
        <v>11.217948717948699</v>
      </c>
      <c r="AL889" s="4">
        <v>4.1666666666666696</v>
      </c>
      <c r="AM889" s="4">
        <v>9.6153846153846096</v>
      </c>
      <c r="AN889" s="4">
        <v>16.9871794871795</v>
      </c>
      <c r="AO889" s="4">
        <v>8.6538461538461497</v>
      </c>
      <c r="AP889" s="4">
        <v>9.2948717948717992</v>
      </c>
      <c r="AQ889" s="4">
        <v>2.5641025641025599</v>
      </c>
      <c r="AR889" s="4">
        <v>9.2948717948717992</v>
      </c>
      <c r="AS889" s="4">
        <v>6.7307692307692299</v>
      </c>
      <c r="AT889" s="4">
        <v>17.948717948717899</v>
      </c>
      <c r="AU889" s="4">
        <v>4.4871794871794899</v>
      </c>
      <c r="AV889" s="4">
        <v>12.8205128205128</v>
      </c>
      <c r="AW889" s="4">
        <v>5.1282051282051304</v>
      </c>
      <c r="AX889" s="4">
        <v>3.2051282051282102</v>
      </c>
      <c r="AY889" s="4">
        <v>11.217948717948699</v>
      </c>
      <c r="AZ889" s="4">
        <v>9.2948717948717992</v>
      </c>
      <c r="BA889" s="4">
        <v>9.9358974358974397</v>
      </c>
      <c r="BB889" s="38">
        <v>313</v>
      </c>
    </row>
    <row r="890" spans="1:54" x14ac:dyDescent="0.3">
      <c r="A890" s="31" t="s">
        <v>43</v>
      </c>
      <c r="B890" s="5" t="s">
        <v>168</v>
      </c>
      <c r="C890" s="5" t="s">
        <v>168</v>
      </c>
      <c r="D890" s="9">
        <v>84.177245214948201</v>
      </c>
      <c r="E890" s="8">
        <v>67.337423905718794</v>
      </c>
      <c r="F890" s="8">
        <v>17.4755231509453</v>
      </c>
      <c r="G890" s="3">
        <v>3.3888210412670201</v>
      </c>
      <c r="H890" s="4">
        <v>8.5687763536135595</v>
      </c>
      <c r="I890" s="4">
        <v>15.675587421191301</v>
      </c>
      <c r="J890" s="4">
        <v>3.2958182991087801</v>
      </c>
      <c r="K890" s="4">
        <v>3.0235960484653601</v>
      </c>
      <c r="L890" s="4">
        <v>4.4438251501686903</v>
      </c>
      <c r="M890" s="4">
        <v>5.6355897969233997</v>
      </c>
      <c r="N890" s="4">
        <v>8.6092547251250107</v>
      </c>
      <c r="O890" s="4">
        <v>8.9041573823286999</v>
      </c>
      <c r="P890" s="4">
        <v>8.6359904315365696</v>
      </c>
      <c r="Q890" s="4">
        <v>2.4794524056782601</v>
      </c>
      <c r="R890" s="4">
        <v>9.93345886751721</v>
      </c>
      <c r="S890" s="4">
        <v>8.3507930829338992</v>
      </c>
      <c r="T890" s="4">
        <v>3.4200166572811601</v>
      </c>
      <c r="U890" s="4">
        <v>9.7463786747107104</v>
      </c>
      <c r="V890" s="4">
        <v>6.5788449750207603</v>
      </c>
      <c r="W890" s="4">
        <v>6.8503434560921397</v>
      </c>
      <c r="X890" s="4">
        <v>1.9819513970270199</v>
      </c>
      <c r="Y890" s="4">
        <v>7.1731582972015699</v>
      </c>
      <c r="Z890" s="4">
        <v>10.4813277244579</v>
      </c>
      <c r="AA890" s="4">
        <v>9.1030345873108196</v>
      </c>
      <c r="AB890" s="4">
        <v>2.1669146629329101</v>
      </c>
      <c r="AC890" s="4">
        <v>17.783450779949099</v>
      </c>
      <c r="AD890" s="4">
        <v>4.5074889319697302</v>
      </c>
      <c r="AE890" s="4">
        <v>4.0498564224804401</v>
      </c>
      <c r="AF890" s="4">
        <v>10.9541195439873</v>
      </c>
      <c r="AG890" s="4">
        <v>16.314724540853401</v>
      </c>
      <c r="AH890" s="4">
        <v>14.1049985786942</v>
      </c>
      <c r="AI890" s="4">
        <v>6.2636549651511899</v>
      </c>
      <c r="AJ890" s="4">
        <v>13.6081042384941</v>
      </c>
      <c r="AK890" s="4">
        <v>28.509903009934501</v>
      </c>
      <c r="AL890" s="4">
        <v>13.169956087088901</v>
      </c>
      <c r="AM890" s="4">
        <v>18.355977832042399</v>
      </c>
      <c r="AN890" s="4">
        <v>28.891391601943202</v>
      </c>
      <c r="AO890" s="4">
        <v>21.568923819624299</v>
      </c>
      <c r="AP890" s="4">
        <v>22.4449950499063</v>
      </c>
      <c r="AQ890" s="4">
        <v>6.6670590610398497</v>
      </c>
      <c r="AR890" s="4">
        <v>19.177817692025901</v>
      </c>
      <c r="AS890" s="4">
        <v>10.7270612187415</v>
      </c>
      <c r="AT890" s="4">
        <v>19.470669735201401</v>
      </c>
      <c r="AU890" s="4">
        <v>9.7845140639351804</v>
      </c>
      <c r="AV890" s="4">
        <v>14.5347686360334</v>
      </c>
      <c r="AW890" s="4">
        <v>14.035718759898</v>
      </c>
      <c r="AX890" s="4">
        <v>6.9050543497184496</v>
      </c>
      <c r="AY890" s="4">
        <v>10.999889324927301</v>
      </c>
      <c r="AZ890" s="4">
        <v>15.0010437685117</v>
      </c>
      <c r="BA890" s="4">
        <v>24.6630202714774</v>
      </c>
      <c r="BB890" s="38">
        <v>11380</v>
      </c>
    </row>
    <row r="891" spans="1:54" x14ac:dyDescent="0.3">
      <c r="A891" s="31" t="s">
        <v>43</v>
      </c>
      <c r="B891" s="5" t="s">
        <v>168</v>
      </c>
      <c r="C891" s="5" t="s">
        <v>1</v>
      </c>
      <c r="D891" s="9">
        <v>54.401623568321803</v>
      </c>
      <c r="E891" s="8">
        <v>67.639276574917005</v>
      </c>
      <c r="F891" s="8">
        <v>30.117968090758101</v>
      </c>
      <c r="G891" s="3">
        <v>3.7660389130891798</v>
      </c>
      <c r="H891" s="4">
        <v>9.3451376508580406</v>
      </c>
      <c r="I891" s="4">
        <v>23.160363143601899</v>
      </c>
      <c r="J891" s="4">
        <v>4.7316828072573003</v>
      </c>
      <c r="K891" s="4">
        <v>3.3773107637658399</v>
      </c>
      <c r="L891" s="4">
        <v>5.18347511247529</v>
      </c>
      <c r="M891" s="4">
        <v>9.2648348050377898</v>
      </c>
      <c r="N891" s="4">
        <v>12.176562311645201</v>
      </c>
      <c r="O891" s="4">
        <v>13.8669415625206</v>
      </c>
      <c r="P891" s="4">
        <v>13.157002029916301</v>
      </c>
      <c r="Q891" s="4">
        <v>3.1777750821264998</v>
      </c>
      <c r="R891" s="4">
        <v>15.200627178101399</v>
      </c>
      <c r="S891" s="4">
        <v>14.7315961829578</v>
      </c>
      <c r="T891" s="4">
        <v>4.9001888470305799</v>
      </c>
      <c r="U891" s="4">
        <v>13.464422461256801</v>
      </c>
      <c r="V891" s="4">
        <v>9.5619120224229697</v>
      </c>
      <c r="W891" s="4">
        <v>10.3772934389059</v>
      </c>
      <c r="X891" s="4">
        <v>2.3658414036286501</v>
      </c>
      <c r="Y891" s="4">
        <v>10.776364802184601</v>
      </c>
      <c r="Z891" s="4">
        <v>19.744122389837202</v>
      </c>
      <c r="AA891" s="4">
        <v>16.534312793682101</v>
      </c>
      <c r="AB891" s="4">
        <v>2.8910410786966598</v>
      </c>
      <c r="AC891" s="4">
        <v>25.9804397182711</v>
      </c>
      <c r="AD891" s="4">
        <v>7.0630468310347601</v>
      </c>
      <c r="AE891" s="4">
        <v>7.3394376205092398</v>
      </c>
      <c r="AF891" s="4">
        <v>17.076751158675702</v>
      </c>
      <c r="AG891" s="4">
        <v>19.522895408124601</v>
      </c>
      <c r="AH891" s="4">
        <v>19.690396575735399</v>
      </c>
      <c r="AI891" s="4">
        <v>7.9414924034123899</v>
      </c>
      <c r="AJ891" s="4">
        <v>21.165006327208499</v>
      </c>
      <c r="AK891" s="4">
        <v>40.820925523092697</v>
      </c>
      <c r="AL891" s="4">
        <v>21.837020741976499</v>
      </c>
      <c r="AM891" s="4">
        <v>25.375942069545399</v>
      </c>
      <c r="AN891" s="4">
        <v>39.995200892654303</v>
      </c>
      <c r="AO891" s="4">
        <v>34.276182891155699</v>
      </c>
      <c r="AP891" s="4">
        <v>38.381676749614002</v>
      </c>
      <c r="AQ891" s="4">
        <v>9.6146329643622792</v>
      </c>
      <c r="AR891" s="4">
        <v>34.3530379989908</v>
      </c>
      <c r="AS891" s="4">
        <v>16.650097891516101</v>
      </c>
      <c r="AT891" s="4">
        <v>17.591607619788402</v>
      </c>
      <c r="AU891" s="4">
        <v>17.7522133114289</v>
      </c>
      <c r="AV891" s="4">
        <v>20.9965002874352</v>
      </c>
      <c r="AW891" s="4">
        <v>25.1650583017882</v>
      </c>
      <c r="AX891" s="4">
        <v>14.1054072341588</v>
      </c>
      <c r="AY891" s="4">
        <v>12.169666835674899</v>
      </c>
      <c r="AZ891" s="4">
        <v>21.431053902727601</v>
      </c>
      <c r="BA891" s="4">
        <v>41.909249991065003</v>
      </c>
      <c r="BB891" s="38">
        <v>1109</v>
      </c>
    </row>
    <row r="892" spans="1:54" x14ac:dyDescent="0.3">
      <c r="A892" s="31" t="s">
        <v>43</v>
      </c>
      <c r="B892" s="5" t="s">
        <v>168</v>
      </c>
      <c r="C892" s="5" t="s">
        <v>2</v>
      </c>
      <c r="D892" s="9">
        <v>63.9667518078233</v>
      </c>
      <c r="E892" s="8">
        <v>68.745586972333996</v>
      </c>
      <c r="F892" s="8">
        <v>24.7913269319661</v>
      </c>
      <c r="G892" s="3">
        <v>5.6036800218261504</v>
      </c>
      <c r="H892" s="4">
        <v>13.536005962809099</v>
      </c>
      <c r="I892" s="4">
        <v>22.9064375951248</v>
      </c>
      <c r="J892" s="4">
        <v>5.0227335337846197</v>
      </c>
      <c r="K892" s="4">
        <v>5.5047311076234804</v>
      </c>
      <c r="L892" s="4">
        <v>8.1302237693882695</v>
      </c>
      <c r="M892" s="4">
        <v>10.032720070394801</v>
      </c>
      <c r="N892" s="4">
        <v>13.789751746903001</v>
      </c>
      <c r="O892" s="4">
        <v>11.410117839048301</v>
      </c>
      <c r="P892" s="4">
        <v>14.2766092877325</v>
      </c>
      <c r="Q892" s="4">
        <v>3.7873856378478501</v>
      </c>
      <c r="R892" s="4">
        <v>15.5374511780182</v>
      </c>
      <c r="S892" s="4">
        <v>12.4730619009287</v>
      </c>
      <c r="T892" s="4">
        <v>5.20788436501548</v>
      </c>
      <c r="U892" s="4">
        <v>15.2102504740706</v>
      </c>
      <c r="V892" s="4">
        <v>10.3854147686913</v>
      </c>
      <c r="W892" s="4">
        <v>12.034165285603899</v>
      </c>
      <c r="X892" s="4">
        <v>3.68843672364518</v>
      </c>
      <c r="Y892" s="4">
        <v>10.273718857314201</v>
      </c>
      <c r="Z892" s="4">
        <v>14.9565046899767</v>
      </c>
      <c r="AA892" s="4">
        <v>15.5070972166786</v>
      </c>
      <c r="AB892" s="4">
        <v>3.68843672364518</v>
      </c>
      <c r="AC892" s="4">
        <v>23.469777119001201</v>
      </c>
      <c r="AD892" s="4">
        <v>8.5563733875385601</v>
      </c>
      <c r="AE892" s="4">
        <v>6.9379768319655897</v>
      </c>
      <c r="AF892" s="4">
        <v>16.488699328521498</v>
      </c>
      <c r="AG892" s="4">
        <v>23.469777119001201</v>
      </c>
      <c r="AH892" s="4">
        <v>19.875429342568001</v>
      </c>
      <c r="AI892" s="4">
        <v>6.1160315570046304</v>
      </c>
      <c r="AJ892" s="4">
        <v>17.0999997779026</v>
      </c>
      <c r="AK892" s="4">
        <v>40.557029899729301</v>
      </c>
      <c r="AL892" s="4">
        <v>19.114191990286301</v>
      </c>
      <c r="AM892" s="4">
        <v>23.715635872911299</v>
      </c>
      <c r="AN892" s="4">
        <v>36.163203779490999</v>
      </c>
      <c r="AO892" s="4">
        <v>29.788566471401801</v>
      </c>
      <c r="AP892" s="4">
        <v>30.184362128212499</v>
      </c>
      <c r="AQ892" s="4">
        <v>8.1174767722137897</v>
      </c>
      <c r="AR892" s="4">
        <v>25.187122588776798</v>
      </c>
      <c r="AS892" s="4">
        <v>13.738763758205099</v>
      </c>
      <c r="AT892" s="4">
        <v>20.237843974845902</v>
      </c>
      <c r="AU892" s="4">
        <v>11.2249670078174</v>
      </c>
      <c r="AV892" s="4">
        <v>15.1289085240331</v>
      </c>
      <c r="AW892" s="4">
        <v>21.838633566253701</v>
      </c>
      <c r="AX892" s="4">
        <v>9.0256239642029392</v>
      </c>
      <c r="AY892" s="4">
        <v>12.1379741667972</v>
      </c>
      <c r="AZ892" s="4">
        <v>20.719841548684801</v>
      </c>
      <c r="BA892" s="4">
        <v>32.680551914435</v>
      </c>
      <c r="BB892" s="38">
        <v>559</v>
      </c>
    </row>
    <row r="893" spans="1:54" x14ac:dyDescent="0.3">
      <c r="A893" s="31" t="s">
        <v>43</v>
      </c>
      <c r="B893" s="5" t="s">
        <v>168</v>
      </c>
      <c r="C893" s="5" t="s">
        <v>3</v>
      </c>
      <c r="D893" s="9">
        <v>77.719732587739003</v>
      </c>
      <c r="E893" s="8">
        <v>69.589702807193802</v>
      </c>
      <c r="F893" s="8">
        <v>20.858226070796</v>
      </c>
      <c r="G893" s="3">
        <v>3.9458712526656199</v>
      </c>
      <c r="H893" s="4">
        <v>10.5003845744597</v>
      </c>
      <c r="I893" s="4">
        <v>17.7606531516542</v>
      </c>
      <c r="J893" s="4">
        <v>3.3828471871513002</v>
      </c>
      <c r="K893" s="4">
        <v>3.5945925749476699</v>
      </c>
      <c r="L893" s="4">
        <v>5.4967269416253099</v>
      </c>
      <c r="M893" s="4">
        <v>5.7786151979077003</v>
      </c>
      <c r="N893" s="4">
        <v>9.3021243455562708</v>
      </c>
      <c r="O893" s="4">
        <v>12.7556787364814</v>
      </c>
      <c r="P893" s="4">
        <v>10.500196462697099</v>
      </c>
      <c r="Q893" s="4">
        <v>3.1002064838184502</v>
      </c>
      <c r="R893" s="4">
        <v>11.9803449478829</v>
      </c>
      <c r="S893" s="4">
        <v>10.640482199669099</v>
      </c>
      <c r="T893" s="4">
        <v>3.73581887073279</v>
      </c>
      <c r="U893" s="4">
        <v>11.769352007137</v>
      </c>
      <c r="V893" s="4">
        <v>8.8081144779522695</v>
      </c>
      <c r="W893" s="4">
        <v>7.6815020116357999</v>
      </c>
      <c r="X893" s="4">
        <v>2.0439249977506</v>
      </c>
      <c r="Y893" s="4">
        <v>8.8084907014775098</v>
      </c>
      <c r="Z893" s="4">
        <v>11.9816617302212</v>
      </c>
      <c r="AA893" s="4">
        <v>9.4439149766292392</v>
      </c>
      <c r="AB893" s="4">
        <v>2.6073252867901502</v>
      </c>
      <c r="AC893" s="4">
        <v>20.2957663405695</v>
      </c>
      <c r="AD893" s="4">
        <v>3.9460593644282298</v>
      </c>
      <c r="AE893" s="4">
        <v>4.6508740610155197</v>
      </c>
      <c r="AF893" s="4">
        <v>13.3901624528201</v>
      </c>
      <c r="AG893" s="4">
        <v>17.9703293100617</v>
      </c>
      <c r="AH893" s="4">
        <v>16.839766496730299</v>
      </c>
      <c r="AI893" s="4">
        <v>7.1167849402579302</v>
      </c>
      <c r="AJ893" s="4">
        <v>17.545897975655901</v>
      </c>
      <c r="AK893" s="4">
        <v>30.5832768566571</v>
      </c>
      <c r="AL893" s="4">
        <v>15.2934254900734</v>
      </c>
      <c r="AM893" s="4">
        <v>19.5932089851336</v>
      </c>
      <c r="AN893" s="4">
        <v>32.699790175807799</v>
      </c>
      <c r="AO893" s="4">
        <v>24.454511651607199</v>
      </c>
      <c r="AP893" s="4">
        <v>26.0751339855277</v>
      </c>
      <c r="AQ893" s="4">
        <v>7.7520211036470501</v>
      </c>
      <c r="AR893" s="4">
        <v>19.379770591473701</v>
      </c>
      <c r="AS893" s="4">
        <v>11.4165684353181</v>
      </c>
      <c r="AT893" s="4">
        <v>20.085525846874098</v>
      </c>
      <c r="AU893" s="4">
        <v>12.1896448827653</v>
      </c>
      <c r="AV893" s="4">
        <v>15.2928611547856</v>
      </c>
      <c r="AW893" s="4">
        <v>13.741441130538</v>
      </c>
      <c r="AX893" s="4">
        <v>6.5541370982688498</v>
      </c>
      <c r="AY893" s="4">
        <v>11.981473618458599</v>
      </c>
      <c r="AZ893" s="4">
        <v>17.407493356309999</v>
      </c>
      <c r="BA893" s="4">
        <v>27.340527294715201</v>
      </c>
      <c r="BB893" s="38">
        <v>1067</v>
      </c>
    </row>
    <row r="894" spans="1:54" x14ac:dyDescent="0.3">
      <c r="A894" s="31" t="s">
        <v>43</v>
      </c>
      <c r="B894" s="5" t="s">
        <v>168</v>
      </c>
      <c r="C894" s="5" t="s">
        <v>4</v>
      </c>
      <c r="D894" s="9">
        <v>92.602661754762295</v>
      </c>
      <c r="E894" s="8">
        <v>62.459920502039097</v>
      </c>
      <c r="F894" s="8">
        <v>12.7382425398962</v>
      </c>
      <c r="G894" s="3">
        <v>2.6893288586284001</v>
      </c>
      <c r="H894" s="4">
        <v>7.0594882538995503</v>
      </c>
      <c r="I894" s="4">
        <v>13.875157384690899</v>
      </c>
      <c r="J894" s="4">
        <v>2.6835587286134501</v>
      </c>
      <c r="K894" s="4">
        <v>2.0169966439713001</v>
      </c>
      <c r="L894" s="4">
        <v>3.0067358174130701</v>
      </c>
      <c r="M894" s="4">
        <v>3.6862869205841502</v>
      </c>
      <c r="N894" s="4">
        <v>6.7175520165560503</v>
      </c>
      <c r="O894" s="4">
        <v>7.0667071424135299</v>
      </c>
      <c r="P894" s="4">
        <v>6.1476582876502102</v>
      </c>
      <c r="Q894" s="4">
        <v>2.1958955784159699</v>
      </c>
      <c r="R894" s="4">
        <v>7.2513762068731502</v>
      </c>
      <c r="S894" s="4">
        <v>5.53447613164166</v>
      </c>
      <c r="T894" s="4">
        <v>2.7253983972171398</v>
      </c>
      <c r="U894" s="4">
        <v>8.0189280187675394</v>
      </c>
      <c r="V894" s="4">
        <v>4.8145341183659198</v>
      </c>
      <c r="W894" s="4">
        <v>4.52020767964106</v>
      </c>
      <c r="X894" s="4">
        <v>1.4225736365066299</v>
      </c>
      <c r="Y894" s="4">
        <v>6.2789474234762404</v>
      </c>
      <c r="Z894" s="4">
        <v>7.9366974400591799</v>
      </c>
      <c r="AA894" s="4">
        <v>5.6542250074377796</v>
      </c>
      <c r="AB894" s="4">
        <v>1.37496383788799</v>
      </c>
      <c r="AC894" s="4">
        <v>14.296451587725899</v>
      </c>
      <c r="AD894" s="4">
        <v>2.6229599114658799</v>
      </c>
      <c r="AE894" s="4">
        <v>2.3286334727410201</v>
      </c>
      <c r="AF894" s="4">
        <v>8.6032595247013308</v>
      </c>
      <c r="AG894" s="4">
        <v>13.869387254676001</v>
      </c>
      <c r="AH894" s="4">
        <v>11.803307149605899</v>
      </c>
      <c r="AI894" s="4">
        <v>6.4030176707882802</v>
      </c>
      <c r="AJ894" s="4">
        <v>11.1742633620515</v>
      </c>
      <c r="AK894" s="4">
        <v>24.817116979683</v>
      </c>
      <c r="AL894" s="4">
        <v>10.4730804973196</v>
      </c>
      <c r="AM894" s="4">
        <v>16.867480329057202</v>
      </c>
      <c r="AN894" s="4">
        <v>24.750772936501601</v>
      </c>
      <c r="AO894" s="4">
        <v>17.841332966972001</v>
      </c>
      <c r="AP894" s="4">
        <v>18.0851769940613</v>
      </c>
      <c r="AQ894" s="4">
        <v>6.2356589963735196</v>
      </c>
      <c r="AR894" s="4">
        <v>16.092684724667699</v>
      </c>
      <c r="AS894" s="4">
        <v>8.5787302461424897</v>
      </c>
      <c r="AT894" s="4">
        <v>20.242105516890501</v>
      </c>
      <c r="AU894" s="4">
        <v>8.2872764204345408</v>
      </c>
      <c r="AV894" s="4">
        <v>13.9241910378275</v>
      </c>
      <c r="AW894" s="4">
        <v>9.6333896082477608</v>
      </c>
      <c r="AX894" s="4">
        <v>4.6399565554371804</v>
      </c>
      <c r="AY894" s="4">
        <v>9.9594642140454308</v>
      </c>
      <c r="AZ894" s="4">
        <v>12.492974658289</v>
      </c>
      <c r="BA894" s="4">
        <v>19.790511905281701</v>
      </c>
      <c r="BB894" s="38">
        <v>2037</v>
      </c>
    </row>
    <row r="895" spans="1:54" x14ac:dyDescent="0.3">
      <c r="A895" s="31" t="s">
        <v>43</v>
      </c>
      <c r="B895" s="5" t="s">
        <v>168</v>
      </c>
      <c r="C895" s="5" t="s">
        <v>5</v>
      </c>
      <c r="D895" s="9">
        <v>104.23662986377801</v>
      </c>
      <c r="E895" s="8">
        <v>58.6715922591479</v>
      </c>
      <c r="F895" s="8">
        <v>8.9229370835726201</v>
      </c>
      <c r="G895" s="3">
        <v>2.2738424165440998</v>
      </c>
      <c r="H895" s="4">
        <v>5.2406341745548799</v>
      </c>
      <c r="I895" s="4">
        <v>9.9846636604980095</v>
      </c>
      <c r="J895" s="4">
        <v>2.1206842297029098</v>
      </c>
      <c r="K895" s="4">
        <v>1.85665414822706</v>
      </c>
      <c r="L895" s="4">
        <v>2.679749780091</v>
      </c>
      <c r="M895" s="4">
        <v>2.57545271301173</v>
      </c>
      <c r="N895" s="4">
        <v>4.9113059044285796</v>
      </c>
      <c r="O895" s="4">
        <v>4.5462661696511599</v>
      </c>
      <c r="P895" s="4">
        <v>4.3733835001437598</v>
      </c>
      <c r="Q895" s="4">
        <v>1.2224281678554301</v>
      </c>
      <c r="R895" s="4">
        <v>5.0010346529599801</v>
      </c>
      <c r="S895" s="4">
        <v>3.8598916557398999</v>
      </c>
      <c r="T895" s="4">
        <v>2.23484353811528</v>
      </c>
      <c r="U895" s="4">
        <v>5.5633876171257697</v>
      </c>
      <c r="V895" s="4">
        <v>3.2843890364633102</v>
      </c>
      <c r="W895" s="4">
        <v>3.87117256051005</v>
      </c>
      <c r="X895" s="4">
        <v>1.28115152895046</v>
      </c>
      <c r="Y895" s="4">
        <v>3.8486107509697498</v>
      </c>
      <c r="Z895" s="4">
        <v>5.3646557243003503</v>
      </c>
      <c r="AA895" s="4">
        <v>3.9937754468184798</v>
      </c>
      <c r="AB895" s="4">
        <v>1.4131665696883899</v>
      </c>
      <c r="AC895" s="4">
        <v>12.297504955470901</v>
      </c>
      <c r="AD895" s="4">
        <v>2.5867336177818898</v>
      </c>
      <c r="AE895" s="4">
        <v>1.4474593709024599</v>
      </c>
      <c r="AF895" s="4">
        <v>5.7085523129745104</v>
      </c>
      <c r="AG895" s="4">
        <v>13.030871838803501</v>
      </c>
      <c r="AH895" s="4">
        <v>9.2945516459054396</v>
      </c>
      <c r="AI895" s="4">
        <v>5.8565543356973402</v>
      </c>
      <c r="AJ895" s="4">
        <v>8.4254322211536703</v>
      </c>
      <c r="AK895" s="4">
        <v>19.2233292721825</v>
      </c>
      <c r="AL895" s="4">
        <v>6.8332582413060798</v>
      </c>
      <c r="AM895" s="4">
        <v>12.863595420317999</v>
      </c>
      <c r="AN895" s="4">
        <v>21.321901779248702</v>
      </c>
      <c r="AO895" s="4">
        <v>12.3985146087725</v>
      </c>
      <c r="AP895" s="4">
        <v>12.5549602093914</v>
      </c>
      <c r="AQ895" s="4">
        <v>4.6651315552782799</v>
      </c>
      <c r="AR895" s="4">
        <v>11.691965525291399</v>
      </c>
      <c r="AS895" s="4">
        <v>7.4867586174403096</v>
      </c>
      <c r="AT895" s="4">
        <v>18.845589969197899</v>
      </c>
      <c r="AU895" s="4">
        <v>5.0090281439524302</v>
      </c>
      <c r="AV895" s="4">
        <v>11.4786653139181</v>
      </c>
      <c r="AW895" s="4">
        <v>7.6840718468286804</v>
      </c>
      <c r="AX895" s="4">
        <v>3.7325826922167198</v>
      </c>
      <c r="AY895" s="4">
        <v>9.5881684513806196</v>
      </c>
      <c r="AZ895" s="4">
        <v>9.6337421573648498</v>
      </c>
      <c r="BA895" s="4">
        <v>14.6507637923097</v>
      </c>
      <c r="BB895" s="38">
        <v>2796</v>
      </c>
    </row>
    <row r="896" spans="1:54" x14ac:dyDescent="0.3">
      <c r="A896" s="31" t="s">
        <v>43</v>
      </c>
      <c r="B896" s="5" t="s">
        <v>168</v>
      </c>
      <c r="C896" s="5" t="s">
        <v>6</v>
      </c>
      <c r="D896" s="9">
        <v>114.98696406726</v>
      </c>
      <c r="E896" s="8">
        <v>52.884478071725603</v>
      </c>
      <c r="F896" s="8">
        <v>6.1506800498289804</v>
      </c>
      <c r="G896" s="3">
        <v>1.7417307562283799</v>
      </c>
      <c r="H896" s="4">
        <v>4.2679203198704796</v>
      </c>
      <c r="I896" s="4">
        <v>5.5390343838161797</v>
      </c>
      <c r="J896" s="4">
        <v>1.53423780221616</v>
      </c>
      <c r="K896" s="4">
        <v>1.0017765762212401</v>
      </c>
      <c r="L896" s="4">
        <v>1.4193651683584001</v>
      </c>
      <c r="M896" s="4">
        <v>1.8071863552819101</v>
      </c>
      <c r="N896" s="4">
        <v>3.8084297844394501</v>
      </c>
      <c r="O896" s="4">
        <v>3.18334823829007</v>
      </c>
      <c r="P896" s="4">
        <v>2.1753579126148299</v>
      </c>
      <c r="Q896" s="4">
        <v>1.0747472667851199</v>
      </c>
      <c r="R896" s="4">
        <v>3.68112965167369</v>
      </c>
      <c r="S896" s="4">
        <v>2.0061558365551901</v>
      </c>
      <c r="T896" s="4">
        <v>1.3094049418982801</v>
      </c>
      <c r="U896" s="4">
        <v>3.1228050466341899</v>
      </c>
      <c r="V896" s="4">
        <v>1.6219457149729699</v>
      </c>
      <c r="W896" s="4">
        <v>1.8035752899406099</v>
      </c>
      <c r="X896" s="4">
        <v>0.61395538929773297</v>
      </c>
      <c r="Y896" s="4">
        <v>2.4273554940336401</v>
      </c>
      <c r="Z896" s="4">
        <v>2.1913964768641199</v>
      </c>
      <c r="AA896" s="4">
        <v>2.4656463719862201</v>
      </c>
      <c r="AB896" s="4">
        <v>0.73995418000713797</v>
      </c>
      <c r="AC896" s="4">
        <v>9.94277830919137</v>
      </c>
      <c r="AD896" s="4">
        <v>1.63928562127862</v>
      </c>
      <c r="AE896" s="4">
        <v>0.90424384866912999</v>
      </c>
      <c r="AF896" s="4">
        <v>2.9202245000196099</v>
      </c>
      <c r="AG896" s="4">
        <v>9.53270480856456</v>
      </c>
      <c r="AH896" s="4">
        <v>6.3359206901379101</v>
      </c>
      <c r="AI896" s="4">
        <v>4.48422970744942</v>
      </c>
      <c r="AJ896" s="4">
        <v>5.3292317065190202</v>
      </c>
      <c r="AK896" s="4">
        <v>14.014624792729</v>
      </c>
      <c r="AL896" s="4">
        <v>4.1209705575141404</v>
      </c>
      <c r="AM896" s="4">
        <v>10.360366901328501</v>
      </c>
      <c r="AN896" s="4">
        <v>16.990187116179101</v>
      </c>
      <c r="AO896" s="4">
        <v>9.2807072271457507</v>
      </c>
      <c r="AP896" s="4">
        <v>8.1048161674672308</v>
      </c>
      <c r="AQ896" s="4">
        <v>3.3872301269610001</v>
      </c>
      <c r="AR896" s="4">
        <v>8.1234574158292308</v>
      </c>
      <c r="AS896" s="4">
        <v>6.5051227661975499</v>
      </c>
      <c r="AT896" s="4">
        <v>18.860519347229602</v>
      </c>
      <c r="AU896" s="4">
        <v>3.9481574161132098</v>
      </c>
      <c r="AV896" s="4">
        <v>10.792985676486399</v>
      </c>
      <c r="AW896" s="4">
        <v>5.6974032638519398</v>
      </c>
      <c r="AX896" s="4">
        <v>3.1018540749872501</v>
      </c>
      <c r="AY896" s="4">
        <v>9.3265131966086905</v>
      </c>
      <c r="AZ896" s="4">
        <v>6.8769053888717604</v>
      </c>
      <c r="BA896" s="4">
        <v>10.702675079616901</v>
      </c>
      <c r="BB896" s="38">
        <v>2337</v>
      </c>
    </row>
    <row r="897" spans="1:54" x14ac:dyDescent="0.3">
      <c r="A897" s="31" t="s">
        <v>43</v>
      </c>
      <c r="B897" s="5" t="s">
        <v>168</v>
      </c>
      <c r="C897" s="5" t="s">
        <v>7</v>
      </c>
      <c r="D897" s="9">
        <v>117.385891936061</v>
      </c>
      <c r="E897" s="8">
        <v>51.332705753838901</v>
      </c>
      <c r="F897" s="8">
        <v>4.9755953456861102</v>
      </c>
      <c r="G897" s="3">
        <v>1.1720951499791701</v>
      </c>
      <c r="H897" s="4">
        <v>4.1717056541749997</v>
      </c>
      <c r="I897" s="4">
        <v>4.4658240757236101</v>
      </c>
      <c r="J897" s="4">
        <v>1.48128349286806</v>
      </c>
      <c r="K897" s="4">
        <v>1.41254214851111</v>
      </c>
      <c r="L897" s="4">
        <v>1.04841981282361</v>
      </c>
      <c r="M897" s="4">
        <v>1.23393281855694</v>
      </c>
      <c r="N897" s="4">
        <v>3.26893477562639</v>
      </c>
      <c r="O897" s="4">
        <v>2.0638792299680602</v>
      </c>
      <c r="P897" s="4">
        <v>1.82751535421667</v>
      </c>
      <c r="Q897" s="4">
        <v>0.82994641141111103</v>
      </c>
      <c r="R897" s="4">
        <v>2.4568788385541702</v>
      </c>
      <c r="S897" s="4">
        <v>1.5541079600055601</v>
      </c>
      <c r="T897" s="4">
        <v>1.48128349286806</v>
      </c>
      <c r="U897" s="4">
        <v>3.1411763156902799</v>
      </c>
      <c r="V897" s="4">
        <v>1.4194458242902801</v>
      </c>
      <c r="W897" s="4">
        <v>1.3136609614736099</v>
      </c>
      <c r="X897" s="4">
        <v>0.94263495000694397</v>
      </c>
      <c r="Y897" s="4">
        <v>2.0130283599499998</v>
      </c>
      <c r="Z897" s="4">
        <v>2.2384054371416702</v>
      </c>
      <c r="AA897" s="4">
        <v>1.92921709425278</v>
      </c>
      <c r="AB897" s="4">
        <v>0.62245980855833305</v>
      </c>
      <c r="AC897" s="4">
        <v>7.9023813827444496</v>
      </c>
      <c r="AD897" s="4">
        <v>1.5321343628861099</v>
      </c>
      <c r="AE897" s="4">
        <v>0.88079728142916702</v>
      </c>
      <c r="AF897" s="4">
        <v>3.3926101127819401</v>
      </c>
      <c r="AG897" s="4">
        <v>7.47642137847917</v>
      </c>
      <c r="AH897" s="4">
        <v>5.0305293384847198</v>
      </c>
      <c r="AI897" s="4">
        <v>4.0797281429166699</v>
      </c>
      <c r="AJ897" s="4">
        <v>5.0951875600611096</v>
      </c>
      <c r="AK897" s="4">
        <v>11.308798847084701</v>
      </c>
      <c r="AL897" s="4">
        <v>4.1964998042930599</v>
      </c>
      <c r="AM897" s="4">
        <v>11.0077767497569</v>
      </c>
      <c r="AN897" s="4">
        <v>16.5110338397444</v>
      </c>
      <c r="AO897" s="4">
        <v>8.1607188556152792</v>
      </c>
      <c r="AP897" s="4">
        <v>7.3926101127819503</v>
      </c>
      <c r="AQ897" s="4">
        <v>3.2099176600472199</v>
      </c>
      <c r="AR897" s="4">
        <v>7.3445797957624999</v>
      </c>
      <c r="AS897" s="4">
        <v>5.1940687470986102</v>
      </c>
      <c r="AT897" s="4">
        <v>20.059017115579199</v>
      </c>
      <c r="AU897" s="4">
        <v>3.43937786001944</v>
      </c>
      <c r="AV897" s="4">
        <v>9.8124454328763893</v>
      </c>
      <c r="AW897" s="4">
        <v>3.86533786428472</v>
      </c>
      <c r="AX897" s="4">
        <v>3.26485165284583</v>
      </c>
      <c r="AY897" s="4">
        <v>10.173747215565299</v>
      </c>
      <c r="AZ897" s="4">
        <v>7.0724349713333297</v>
      </c>
      <c r="BA897" s="4">
        <v>9.3507044799333308</v>
      </c>
      <c r="BB897" s="38">
        <v>1475</v>
      </c>
    </row>
    <row r="898" spans="1:54" x14ac:dyDescent="0.3">
      <c r="A898" s="31" t="s">
        <v>43</v>
      </c>
      <c r="B898" s="5" t="s">
        <v>8</v>
      </c>
      <c r="C898" s="5" t="s">
        <v>168</v>
      </c>
      <c r="D898" s="9">
        <v>82.034391088021295</v>
      </c>
      <c r="E898" s="8">
        <v>66.158455867313094</v>
      </c>
      <c r="F898" s="8">
        <v>17.603729776445</v>
      </c>
      <c r="G898" s="3">
        <v>3.01066929758476</v>
      </c>
      <c r="H898" s="4">
        <v>8.5707140214174107</v>
      </c>
      <c r="I898" s="4">
        <v>18.0856103671405</v>
      </c>
      <c r="J898" s="4">
        <v>3.0203132321861199</v>
      </c>
      <c r="K898" s="4">
        <v>2.9302996969763999</v>
      </c>
      <c r="L898" s="4">
        <v>4.1510167368902398</v>
      </c>
      <c r="M898" s="4">
        <v>6.0232050359065497</v>
      </c>
      <c r="N898" s="4">
        <v>8.1123505496024908</v>
      </c>
      <c r="O898" s="4">
        <v>9.3841656583911099</v>
      </c>
      <c r="P898" s="4">
        <v>9.3217425988397604</v>
      </c>
      <c r="Q898" s="4">
        <v>1.69335346442628</v>
      </c>
      <c r="R898" s="4">
        <v>10.0025842883735</v>
      </c>
      <c r="S898" s="4">
        <v>8.1035739066530095</v>
      </c>
      <c r="T898" s="4">
        <v>3.8460542834212101</v>
      </c>
      <c r="U898" s="4">
        <v>9.4984515180238596</v>
      </c>
      <c r="V898" s="4">
        <v>5.8526411329841999</v>
      </c>
      <c r="W898" s="4">
        <v>6.6793310834281696</v>
      </c>
      <c r="X898" s="4">
        <v>1.66426984051143</v>
      </c>
      <c r="Y898" s="4">
        <v>7.0217256928720104</v>
      </c>
      <c r="Z898" s="4">
        <v>11.5944036522529</v>
      </c>
      <c r="AA898" s="4">
        <v>9.0685319031598901</v>
      </c>
      <c r="AB898" s="4">
        <v>1.9473963764246101</v>
      </c>
      <c r="AC898" s="4">
        <v>18.441778188854201</v>
      </c>
      <c r="AD898" s="4">
        <v>4.1942017474721798</v>
      </c>
      <c r="AE898" s="4">
        <v>3.66287277667338</v>
      </c>
      <c r="AF898" s="4">
        <v>11.4944438484375</v>
      </c>
      <c r="AG898" s="4">
        <v>16.689736433155002</v>
      </c>
      <c r="AH898" s="4">
        <v>11.441305606855099</v>
      </c>
      <c r="AI898" s="4">
        <v>5.6283601601164799</v>
      </c>
      <c r="AJ898" s="4">
        <v>13.0957327560449</v>
      </c>
      <c r="AK898" s="4">
        <v>28.2577390680345</v>
      </c>
      <c r="AL898" s="4">
        <v>13.722516834396201</v>
      </c>
      <c r="AM898" s="4">
        <v>21.749065008218501</v>
      </c>
      <c r="AN898" s="4">
        <v>31.9416922110609</v>
      </c>
      <c r="AO898" s="4">
        <v>23.474591725130001</v>
      </c>
      <c r="AP898" s="4">
        <v>24.205219411298199</v>
      </c>
      <c r="AQ898" s="4">
        <v>6.7239509925171701</v>
      </c>
      <c r="AR898" s="4">
        <v>19.169470785803298</v>
      </c>
      <c r="AS898" s="4">
        <v>11.8241182932295</v>
      </c>
      <c r="AT898" s="4">
        <v>21.427714318217401</v>
      </c>
      <c r="AU898" s="4">
        <v>9.0776978743572503</v>
      </c>
      <c r="AV898" s="4">
        <v>14.7151412964588</v>
      </c>
      <c r="AW898" s="4">
        <v>13.605726306485399</v>
      </c>
      <c r="AX898" s="4">
        <v>7.3329255378008202</v>
      </c>
      <c r="AY898" s="4">
        <v>12.9009452674328</v>
      </c>
      <c r="AZ898" s="4">
        <v>16.406499995861601</v>
      </c>
      <c r="BA898" s="4">
        <v>24.2396048110229</v>
      </c>
      <c r="BB898" s="38">
        <v>7259</v>
      </c>
    </row>
    <row r="899" spans="1:54" x14ac:dyDescent="0.3">
      <c r="A899" s="31" t="s">
        <v>43</v>
      </c>
      <c r="B899" s="5" t="s">
        <v>8</v>
      </c>
      <c r="C899" s="5" t="s">
        <v>1</v>
      </c>
      <c r="D899" s="9">
        <v>41.794808743169398</v>
      </c>
      <c r="E899" s="8">
        <v>66.827569327797605</v>
      </c>
      <c r="F899" s="8">
        <v>35.792349726776003</v>
      </c>
      <c r="G899" s="3">
        <v>4.3715846994535497</v>
      </c>
      <c r="H899" s="4">
        <v>11.065573770491801</v>
      </c>
      <c r="I899" s="4">
        <v>30.191256830601102</v>
      </c>
      <c r="J899" s="4">
        <v>3.55191256830601</v>
      </c>
      <c r="K899" s="4">
        <v>2.7322404371584699</v>
      </c>
      <c r="L899" s="4">
        <v>5.6010928961748601</v>
      </c>
      <c r="M899" s="4">
        <v>12.021857923497301</v>
      </c>
      <c r="N899" s="4">
        <v>13.797814207650299</v>
      </c>
      <c r="O899" s="4">
        <v>15.027322404371599</v>
      </c>
      <c r="P899" s="4">
        <v>17.213114754098399</v>
      </c>
      <c r="Q899" s="4">
        <v>2.3224043715847</v>
      </c>
      <c r="R899" s="4">
        <v>17.486338797814199</v>
      </c>
      <c r="S899" s="4">
        <v>16.8032786885246</v>
      </c>
      <c r="T899" s="4">
        <v>6.4207650273223997</v>
      </c>
      <c r="U899" s="4">
        <v>14.4808743169399</v>
      </c>
      <c r="V899" s="4">
        <v>10.109289617486301</v>
      </c>
      <c r="W899" s="4">
        <v>10.3825136612022</v>
      </c>
      <c r="X899" s="4">
        <v>1.7759562841530101</v>
      </c>
      <c r="Y899" s="4">
        <v>11.202185792349701</v>
      </c>
      <c r="Z899" s="4">
        <v>25.1366120218579</v>
      </c>
      <c r="AA899" s="4">
        <v>19.945355191256802</v>
      </c>
      <c r="AB899" s="4">
        <v>3.4153005464480901</v>
      </c>
      <c r="AC899" s="4">
        <v>28.415300546448101</v>
      </c>
      <c r="AD899" s="4">
        <v>8.0601092896174897</v>
      </c>
      <c r="AE899" s="4">
        <v>7.7868852459016402</v>
      </c>
      <c r="AF899" s="4">
        <v>20.218579234972701</v>
      </c>
      <c r="AG899" s="4">
        <v>21.0382513661202</v>
      </c>
      <c r="AH899" s="4">
        <v>18.5792349726776</v>
      </c>
      <c r="AI899" s="4">
        <v>8.7431693989070993</v>
      </c>
      <c r="AJ899" s="4">
        <v>26.092896174863402</v>
      </c>
      <c r="AK899" s="4">
        <v>47.404371584699497</v>
      </c>
      <c r="AL899" s="4">
        <v>26.9125683060109</v>
      </c>
      <c r="AM899" s="4">
        <v>33.0601092896175</v>
      </c>
      <c r="AN899" s="4">
        <v>47.950819672131097</v>
      </c>
      <c r="AO899" s="4">
        <v>41.5300546448087</v>
      </c>
      <c r="AP899" s="4">
        <v>46.0382513661202</v>
      </c>
      <c r="AQ899" s="4">
        <v>11.3387978142077</v>
      </c>
      <c r="AR899" s="4">
        <v>40.846994535519102</v>
      </c>
      <c r="AS899" s="4">
        <v>21.584699453551899</v>
      </c>
      <c r="AT899" s="4">
        <v>22.6775956284153</v>
      </c>
      <c r="AU899" s="4">
        <v>20.7650273224044</v>
      </c>
      <c r="AV899" s="4">
        <v>23.224043715846999</v>
      </c>
      <c r="AW899" s="4">
        <v>28.142076502732198</v>
      </c>
      <c r="AX899" s="4">
        <v>17.759562841530101</v>
      </c>
      <c r="AY899" s="4">
        <v>14.344262295082</v>
      </c>
      <c r="AZ899" s="4">
        <v>26.639344262295101</v>
      </c>
      <c r="BA899" s="4">
        <v>47.677595628415297</v>
      </c>
      <c r="BB899" s="38">
        <v>732</v>
      </c>
    </row>
    <row r="900" spans="1:54" x14ac:dyDescent="0.3">
      <c r="A900" s="31" t="s">
        <v>43</v>
      </c>
      <c r="B900" s="5" t="s">
        <v>8</v>
      </c>
      <c r="C900" s="5" t="s">
        <v>2</v>
      </c>
      <c r="D900" s="9">
        <v>60.321387283237001</v>
      </c>
      <c r="E900" s="8">
        <v>64.730821494889099</v>
      </c>
      <c r="F900" s="8">
        <v>25.433526011560701</v>
      </c>
      <c r="G900" s="3">
        <v>4.04624277456647</v>
      </c>
      <c r="H900" s="4">
        <v>11.849710982658999</v>
      </c>
      <c r="I900" s="4">
        <v>26.011560693641599</v>
      </c>
      <c r="J900" s="4">
        <v>4.3352601156069399</v>
      </c>
      <c r="K900" s="4">
        <v>4.3352601156069399</v>
      </c>
      <c r="L900" s="4">
        <v>7.2254335260115603</v>
      </c>
      <c r="M900" s="4">
        <v>10.115606936416199</v>
      </c>
      <c r="N900" s="4">
        <v>10.4046242774566</v>
      </c>
      <c r="O900" s="4">
        <v>12.4277456647399</v>
      </c>
      <c r="P900" s="4">
        <v>15.3179190751445</v>
      </c>
      <c r="Q900" s="4">
        <v>2.3121387283237</v>
      </c>
      <c r="R900" s="4">
        <v>14.450867052023099</v>
      </c>
      <c r="S900" s="4">
        <v>12.1387283236994</v>
      </c>
      <c r="T900" s="4">
        <v>5.2023121387283204</v>
      </c>
      <c r="U900" s="4">
        <v>13.294797687861299</v>
      </c>
      <c r="V900" s="4">
        <v>8.3815028901734099</v>
      </c>
      <c r="W900" s="4">
        <v>12.716763005780299</v>
      </c>
      <c r="X900" s="4">
        <v>2.6011560693641602</v>
      </c>
      <c r="Y900" s="4">
        <v>10.115606936416199</v>
      </c>
      <c r="Z900" s="4">
        <v>14.739884393063599</v>
      </c>
      <c r="AA900" s="4">
        <v>12.4277456647399</v>
      </c>
      <c r="AB900" s="4">
        <v>2.6011560693641602</v>
      </c>
      <c r="AC900" s="4">
        <v>22.254335260115599</v>
      </c>
      <c r="AD900" s="4">
        <v>8.0924855491329506</v>
      </c>
      <c r="AE900" s="4">
        <v>5.7803468208092497</v>
      </c>
      <c r="AF900" s="4">
        <v>15.895953757225399</v>
      </c>
      <c r="AG900" s="4">
        <v>22.254335260115599</v>
      </c>
      <c r="AH900" s="4">
        <v>14.450867052023099</v>
      </c>
      <c r="AI900" s="4">
        <v>6.0693641618497098</v>
      </c>
      <c r="AJ900" s="4">
        <v>17.630057803468201</v>
      </c>
      <c r="AK900" s="4">
        <v>41.329479768786101</v>
      </c>
      <c r="AL900" s="4">
        <v>18.786127167630099</v>
      </c>
      <c r="AM900" s="4">
        <v>27.1676300578035</v>
      </c>
      <c r="AN900" s="4">
        <v>42.196531791907503</v>
      </c>
      <c r="AO900" s="4">
        <v>32.658959537572301</v>
      </c>
      <c r="AP900" s="4">
        <v>31.5028901734104</v>
      </c>
      <c r="AQ900" s="4">
        <v>8.6705202312138692</v>
      </c>
      <c r="AR900" s="4">
        <v>24.2774566473988</v>
      </c>
      <c r="AS900" s="4">
        <v>16.184971098265901</v>
      </c>
      <c r="AT900" s="4">
        <v>22.543352601156101</v>
      </c>
      <c r="AU900" s="4">
        <v>11.560693641618499</v>
      </c>
      <c r="AV900" s="4">
        <v>17.0520231213873</v>
      </c>
      <c r="AW900" s="4">
        <v>21.3872832369942</v>
      </c>
      <c r="AX900" s="4">
        <v>9.5375722543352595</v>
      </c>
      <c r="AY900" s="4">
        <v>17.341040462427699</v>
      </c>
      <c r="AZ900" s="4">
        <v>22.543352601156101</v>
      </c>
      <c r="BA900" s="4">
        <v>32.658959537572301</v>
      </c>
      <c r="BB900" s="38">
        <v>346</v>
      </c>
    </row>
    <row r="901" spans="1:54" x14ac:dyDescent="0.3">
      <c r="A901" s="31" t="s">
        <v>43</v>
      </c>
      <c r="B901" s="5" t="s">
        <v>8</v>
      </c>
      <c r="C901" s="5" t="s">
        <v>3</v>
      </c>
      <c r="D901" s="9">
        <v>77.997187060478197</v>
      </c>
      <c r="E901" s="8">
        <v>66.892531787768604</v>
      </c>
      <c r="F901" s="8">
        <v>18.5654008438819</v>
      </c>
      <c r="G901" s="3">
        <v>3.0942334739803101</v>
      </c>
      <c r="H901" s="4">
        <v>10.548523206751099</v>
      </c>
      <c r="I901" s="4">
        <v>20.253164556961998</v>
      </c>
      <c r="J901" s="4">
        <v>3.65682137834037</v>
      </c>
      <c r="K901" s="4">
        <v>4.3600562587904399</v>
      </c>
      <c r="L901" s="4">
        <v>5.3445850914205302</v>
      </c>
      <c r="M901" s="4">
        <v>5.6258790436005599</v>
      </c>
      <c r="N901" s="4">
        <v>9.0014064697608998</v>
      </c>
      <c r="O901" s="4">
        <v>13.0801687763713</v>
      </c>
      <c r="P901" s="4">
        <v>10.267229254570999</v>
      </c>
      <c r="Q901" s="4">
        <v>2.2503516174402201</v>
      </c>
      <c r="R901" s="4">
        <v>12.095639943741199</v>
      </c>
      <c r="S901" s="4">
        <v>9.4233473980309395</v>
      </c>
      <c r="T901" s="4">
        <v>4.9226441631504896</v>
      </c>
      <c r="U901" s="4">
        <v>12.517580872011299</v>
      </c>
      <c r="V901" s="4">
        <v>7.45428973277075</v>
      </c>
      <c r="W901" s="4">
        <v>7.73558368495077</v>
      </c>
      <c r="X901" s="4">
        <v>2.3909985935302398</v>
      </c>
      <c r="Y901" s="4">
        <v>8.0168776371308006</v>
      </c>
      <c r="Z901" s="4">
        <v>14.064697609001399</v>
      </c>
      <c r="AA901" s="4">
        <v>10.407876230661</v>
      </c>
      <c r="AB901" s="4">
        <v>2.3909985935302398</v>
      </c>
      <c r="AC901" s="4">
        <v>19.971870604782001</v>
      </c>
      <c r="AD901" s="4">
        <v>3.3755274261603399</v>
      </c>
      <c r="AE901" s="4">
        <v>4.2194092827004201</v>
      </c>
      <c r="AF901" s="4">
        <v>14.064697609001399</v>
      </c>
      <c r="AG901" s="4">
        <v>17.862165963431799</v>
      </c>
      <c r="AH901" s="4">
        <v>12.236286919831199</v>
      </c>
      <c r="AI901" s="4">
        <v>5.7665260196905797</v>
      </c>
      <c r="AJ901" s="4">
        <v>15.0492264416315</v>
      </c>
      <c r="AK901" s="4">
        <v>28.129395218002799</v>
      </c>
      <c r="AL901" s="4">
        <v>16.736990154711702</v>
      </c>
      <c r="AM901" s="4">
        <v>22.5035161744023</v>
      </c>
      <c r="AN901" s="4">
        <v>33.755274261603397</v>
      </c>
      <c r="AO901" s="4">
        <v>25.4571026722925</v>
      </c>
      <c r="AP901" s="4">
        <v>26.722925457102701</v>
      </c>
      <c r="AQ901" s="4">
        <v>7.8762306610407897</v>
      </c>
      <c r="AR901" s="4">
        <v>19.268635724331901</v>
      </c>
      <c r="AS901" s="4">
        <v>11.5330520393812</v>
      </c>
      <c r="AT901" s="4">
        <v>21.518987341772199</v>
      </c>
      <c r="AU901" s="4">
        <v>9.1420534458509106</v>
      </c>
      <c r="AV901" s="4">
        <v>15.893108298171599</v>
      </c>
      <c r="AW901" s="4">
        <v>12.7988748241913</v>
      </c>
      <c r="AX901" s="4">
        <v>6.8917018284106897</v>
      </c>
      <c r="AY901" s="4">
        <v>13.783403656821401</v>
      </c>
      <c r="AZ901" s="4">
        <v>18.7060478199719</v>
      </c>
      <c r="BA901" s="4">
        <v>23.347398030942301</v>
      </c>
      <c r="BB901" s="38">
        <v>711</v>
      </c>
    </row>
    <row r="902" spans="1:54" x14ac:dyDescent="0.3">
      <c r="A902" s="31" t="s">
        <v>43</v>
      </c>
      <c r="B902" s="5" t="s">
        <v>8</v>
      </c>
      <c r="C902" s="5" t="s">
        <v>4</v>
      </c>
      <c r="D902" s="9">
        <v>89.902138275124699</v>
      </c>
      <c r="E902" s="8">
        <v>61.5745413838956</v>
      </c>
      <c r="F902" s="8">
        <v>13.4711332858161</v>
      </c>
      <c r="G902" s="3">
        <v>2.85103349964362</v>
      </c>
      <c r="H902" s="4">
        <v>7.4839629365645104</v>
      </c>
      <c r="I902" s="4">
        <v>16.179615110477499</v>
      </c>
      <c r="J902" s="4">
        <v>2.9935851746258</v>
      </c>
      <c r="K902" s="4">
        <v>2.1382751247327199</v>
      </c>
      <c r="L902" s="4">
        <v>2.7084818246614399</v>
      </c>
      <c r="M902" s="4">
        <v>4.2052744119743402</v>
      </c>
      <c r="N902" s="4">
        <v>7.2701354240912304</v>
      </c>
      <c r="O902" s="4">
        <v>8.2679971489665007</v>
      </c>
      <c r="P902" s="4">
        <v>6.9137562366357797</v>
      </c>
      <c r="Q902" s="4">
        <v>1.56806842480399</v>
      </c>
      <c r="R902" s="4">
        <v>7.5552387740555904</v>
      </c>
      <c r="S902" s="4">
        <v>5.7020669992872399</v>
      </c>
      <c r="T902" s="4">
        <v>2.9223093371347102</v>
      </c>
      <c r="U902" s="4">
        <v>7.8403421240199602</v>
      </c>
      <c r="V902" s="4">
        <v>5.2031361368496096</v>
      </c>
      <c r="W902" s="4">
        <v>4.7754811119030602</v>
      </c>
      <c r="X902" s="4">
        <v>1.42551674982181</v>
      </c>
      <c r="Y902" s="4">
        <v>6.5573770491803298</v>
      </c>
      <c r="Z902" s="4">
        <v>8.9094796863863106</v>
      </c>
      <c r="AA902" s="4">
        <v>5.6307911617961501</v>
      </c>
      <c r="AB902" s="4">
        <v>1.63934426229508</v>
      </c>
      <c r="AC902" s="4">
        <v>17.320028510335</v>
      </c>
      <c r="AD902" s="4">
        <v>2.5659301496792599</v>
      </c>
      <c r="AE902" s="4">
        <v>2.1382751247327199</v>
      </c>
      <c r="AF902" s="4">
        <v>9.7647897362794005</v>
      </c>
      <c r="AG902" s="4">
        <v>16.3221667854597</v>
      </c>
      <c r="AH902" s="4">
        <v>9.6222380612972191</v>
      </c>
      <c r="AI902" s="4">
        <v>5.4169636493228799</v>
      </c>
      <c r="AJ902" s="4">
        <v>9.7647897362794005</v>
      </c>
      <c r="AK902" s="4">
        <v>23.022095509622201</v>
      </c>
      <c r="AL902" s="4">
        <v>9.7647897362794005</v>
      </c>
      <c r="AM902" s="4">
        <v>21.168923734853902</v>
      </c>
      <c r="AN902" s="4">
        <v>26.5858873841768</v>
      </c>
      <c r="AO902" s="4">
        <v>19.244476122594399</v>
      </c>
      <c r="AP902" s="4">
        <v>21.8816821097648</v>
      </c>
      <c r="AQ902" s="4">
        <v>5.7020669992872399</v>
      </c>
      <c r="AR902" s="4">
        <v>16.2508909479686</v>
      </c>
      <c r="AS902" s="4">
        <v>9.4084105488239498</v>
      </c>
      <c r="AT902" s="4">
        <v>21.525302922309301</v>
      </c>
      <c r="AU902" s="4">
        <v>6.9850320741268703</v>
      </c>
      <c r="AV902" s="4">
        <v>13.0434782608696</v>
      </c>
      <c r="AW902" s="4">
        <v>9.33713471133286</v>
      </c>
      <c r="AX902" s="4">
        <v>4.7042052744119696</v>
      </c>
      <c r="AY902" s="4">
        <v>10.9052031361368</v>
      </c>
      <c r="AZ902" s="4">
        <v>13.7562366357805</v>
      </c>
      <c r="BA902" s="4">
        <v>20.171062009978598</v>
      </c>
      <c r="BB902" s="38">
        <v>1403</v>
      </c>
    </row>
    <row r="903" spans="1:54" x14ac:dyDescent="0.3">
      <c r="A903" s="31" t="s">
        <v>43</v>
      </c>
      <c r="B903" s="5" t="s">
        <v>8</v>
      </c>
      <c r="C903" s="5" t="s">
        <v>5</v>
      </c>
      <c r="D903" s="9">
        <v>104.201546666667</v>
      </c>
      <c r="E903" s="8">
        <v>56.308810762006999</v>
      </c>
      <c r="F903" s="8">
        <v>8.64</v>
      </c>
      <c r="G903" s="3">
        <v>1.86666666666667</v>
      </c>
      <c r="H903" s="4">
        <v>5.06666666666667</v>
      </c>
      <c r="I903" s="4">
        <v>11.786666666666701</v>
      </c>
      <c r="J903" s="4">
        <v>1.9733333333333301</v>
      </c>
      <c r="K903" s="4">
        <v>1.86666666666667</v>
      </c>
      <c r="L903" s="4">
        <v>2.3466666666666698</v>
      </c>
      <c r="M903" s="4">
        <v>2.3466666666666698</v>
      </c>
      <c r="N903" s="4">
        <v>4.5333333333333297</v>
      </c>
      <c r="O903" s="4">
        <v>4.5333333333333297</v>
      </c>
      <c r="P903" s="4">
        <v>4</v>
      </c>
      <c r="Q903" s="4">
        <v>0.74666666666666703</v>
      </c>
      <c r="R903" s="4">
        <v>4.9066666666666698</v>
      </c>
      <c r="S903" s="4">
        <v>3.41333333333333</v>
      </c>
      <c r="T903" s="4">
        <v>2.2933333333333299</v>
      </c>
      <c r="U903" s="4">
        <v>5.3866666666666703</v>
      </c>
      <c r="V903" s="4">
        <v>2.5066666666666699</v>
      </c>
      <c r="W903" s="4">
        <v>2.93333333333333</v>
      </c>
      <c r="X903" s="4">
        <v>0.96</v>
      </c>
      <c r="Y903" s="4">
        <v>3.89333333333333</v>
      </c>
      <c r="Z903" s="4">
        <v>5.7066666666666697</v>
      </c>
      <c r="AA903" s="4">
        <v>4.3733333333333304</v>
      </c>
      <c r="AB903" s="4">
        <v>1.0133333333333301</v>
      </c>
      <c r="AC903" s="4">
        <v>13.2266666666667</v>
      </c>
      <c r="AD903" s="4">
        <v>1.86666666666667</v>
      </c>
      <c r="AE903" s="4">
        <v>1.28</v>
      </c>
      <c r="AF903" s="4">
        <v>5.8666666666666698</v>
      </c>
      <c r="AG903" s="4">
        <v>13.3333333333333</v>
      </c>
      <c r="AH903" s="4">
        <v>8.8533333333333299</v>
      </c>
      <c r="AI903" s="4">
        <v>4.7466666666666697</v>
      </c>
      <c r="AJ903" s="4">
        <v>6.88</v>
      </c>
      <c r="AK903" s="4">
        <v>18.8266666666667</v>
      </c>
      <c r="AL903" s="4">
        <v>6.8266666666666698</v>
      </c>
      <c r="AM903" s="4">
        <v>15.52</v>
      </c>
      <c r="AN903" s="4">
        <v>23.466666666666701</v>
      </c>
      <c r="AO903" s="4">
        <v>13.12</v>
      </c>
      <c r="AP903" s="4">
        <v>13.12</v>
      </c>
      <c r="AQ903" s="4">
        <v>4.16</v>
      </c>
      <c r="AR903" s="4">
        <v>9.6533333333333307</v>
      </c>
      <c r="AS903" s="4">
        <v>6.88</v>
      </c>
      <c r="AT903" s="4">
        <v>20.106666666666701</v>
      </c>
      <c r="AU903" s="4">
        <v>4.32</v>
      </c>
      <c r="AV903" s="4">
        <v>10.3466666666667</v>
      </c>
      <c r="AW903" s="4">
        <v>7.36</v>
      </c>
      <c r="AX903" s="4">
        <v>2.6666666666666701</v>
      </c>
      <c r="AY903" s="4">
        <v>9.92</v>
      </c>
      <c r="AZ903" s="4">
        <v>9.7066666666666706</v>
      </c>
      <c r="BA903" s="4">
        <v>13.44</v>
      </c>
      <c r="BB903" s="38">
        <v>1875</v>
      </c>
    </row>
    <row r="904" spans="1:54" x14ac:dyDescent="0.3">
      <c r="A904" s="31" t="s">
        <v>43</v>
      </c>
      <c r="B904" s="5" t="s">
        <v>8</v>
      </c>
      <c r="C904" s="5" t="s">
        <v>6</v>
      </c>
      <c r="D904" s="9">
        <v>114.754885057471</v>
      </c>
      <c r="E904" s="8">
        <v>50.3894011853683</v>
      </c>
      <c r="F904" s="8">
        <v>4.9568965517241397</v>
      </c>
      <c r="G904" s="3">
        <v>2.1551724137931001</v>
      </c>
      <c r="H904" s="4">
        <v>4.6695402298850599</v>
      </c>
      <c r="I904" s="4">
        <v>6.0344827586206904</v>
      </c>
      <c r="J904" s="4">
        <v>1.5804597701149401</v>
      </c>
      <c r="K904" s="4">
        <v>1.5086206896551699</v>
      </c>
      <c r="L904" s="4">
        <v>1.36494252873563</v>
      </c>
      <c r="M904" s="4">
        <v>2.3706896551724101</v>
      </c>
      <c r="N904" s="4">
        <v>3.8074712643678201</v>
      </c>
      <c r="O904" s="4">
        <v>3.3764367816092</v>
      </c>
      <c r="P904" s="4">
        <v>2.2270114942528698</v>
      </c>
      <c r="Q904" s="4">
        <v>0.71839080459770099</v>
      </c>
      <c r="R904" s="4">
        <v>4.31034482758621</v>
      </c>
      <c r="S904" s="4">
        <v>1.72413793103448</v>
      </c>
      <c r="T904" s="4">
        <v>1.4367816091954</v>
      </c>
      <c r="U904" s="4">
        <v>3.4482758620689702</v>
      </c>
      <c r="V904" s="4">
        <v>1.65229885057471</v>
      </c>
      <c r="W904" s="4">
        <v>1.4367816091954</v>
      </c>
      <c r="X904" s="4">
        <v>0.50287356321839105</v>
      </c>
      <c r="Y904" s="4">
        <v>2.51436781609195</v>
      </c>
      <c r="Z904" s="4">
        <v>2.4425287356321799</v>
      </c>
      <c r="AA904" s="4">
        <v>2.5862068965517202</v>
      </c>
      <c r="AB904" s="4">
        <v>0.64655172413793105</v>
      </c>
      <c r="AC904" s="4">
        <v>11.4224137931034</v>
      </c>
      <c r="AD904" s="4">
        <v>1.2212643678160899</v>
      </c>
      <c r="AE904" s="4">
        <v>0.86206896551724099</v>
      </c>
      <c r="AF904" s="4">
        <v>3.16091954022989</v>
      </c>
      <c r="AG904" s="4">
        <v>10.560344827586199</v>
      </c>
      <c r="AH904" s="4">
        <v>5.6752873563218396</v>
      </c>
      <c r="AI904" s="4">
        <v>3.5919540229885101</v>
      </c>
      <c r="AJ904" s="4">
        <v>3.8793103448275899</v>
      </c>
      <c r="AK904" s="4">
        <v>12.571839080459799</v>
      </c>
      <c r="AL904" s="4">
        <v>4.0229885057471302</v>
      </c>
      <c r="AM904" s="4">
        <v>11.278735632183899</v>
      </c>
      <c r="AN904" s="4">
        <v>18.247126436781599</v>
      </c>
      <c r="AO904" s="4">
        <v>10.272988505747101</v>
      </c>
      <c r="AP904" s="4">
        <v>7.9741379310344804</v>
      </c>
      <c r="AQ904" s="4">
        <v>3.0172413793103399</v>
      </c>
      <c r="AR904" s="4">
        <v>6.8965517241379297</v>
      </c>
      <c r="AS904" s="4">
        <v>6.1781609195402298</v>
      </c>
      <c r="AT904" s="4">
        <v>19.252873563218401</v>
      </c>
      <c r="AU904" s="4">
        <v>2.5862068965517202</v>
      </c>
      <c r="AV904" s="4">
        <v>9.1235632183907995</v>
      </c>
      <c r="AW904" s="4">
        <v>3.73563218390805</v>
      </c>
      <c r="AX904" s="4">
        <v>2.9454022988505701</v>
      </c>
      <c r="AY904" s="4">
        <v>9.3390804597701091</v>
      </c>
      <c r="AZ904" s="4">
        <v>6.9683908045976999</v>
      </c>
      <c r="BA904" s="4">
        <v>10.3448275862069</v>
      </c>
      <c r="BB904" s="38">
        <v>1392</v>
      </c>
    </row>
    <row r="905" spans="1:54" x14ac:dyDescent="0.3">
      <c r="A905" s="31" t="s">
        <v>43</v>
      </c>
      <c r="B905" s="5" t="s">
        <v>8</v>
      </c>
      <c r="C905" s="5" t="s">
        <v>7</v>
      </c>
      <c r="D905" s="9">
        <v>115.688875</v>
      </c>
      <c r="E905" s="8">
        <v>50.718786537822602</v>
      </c>
      <c r="F905" s="8">
        <v>5.25</v>
      </c>
      <c r="G905" s="3">
        <v>1.375</v>
      </c>
      <c r="H905" s="4">
        <v>5.25</v>
      </c>
      <c r="I905" s="4">
        <v>4.375</v>
      </c>
      <c r="J905" s="4">
        <v>1.375</v>
      </c>
      <c r="K905" s="4">
        <v>2</v>
      </c>
      <c r="L905" s="4">
        <v>1.375</v>
      </c>
      <c r="M905" s="4">
        <v>1.375</v>
      </c>
      <c r="N905" s="4">
        <v>4.125</v>
      </c>
      <c r="O905" s="4">
        <v>2.375</v>
      </c>
      <c r="P905" s="4">
        <v>2.5</v>
      </c>
      <c r="Q905" s="4">
        <v>1</v>
      </c>
      <c r="R905" s="4">
        <v>2.625</v>
      </c>
      <c r="S905" s="4">
        <v>1.5</v>
      </c>
      <c r="T905" s="4">
        <v>1.375</v>
      </c>
      <c r="U905" s="4">
        <v>3.375</v>
      </c>
      <c r="V905" s="4">
        <v>1.375</v>
      </c>
      <c r="W905" s="4">
        <v>0.875</v>
      </c>
      <c r="X905" s="4">
        <v>0.875</v>
      </c>
      <c r="Y905" s="4">
        <v>2.5</v>
      </c>
      <c r="Z905" s="4">
        <v>2.25</v>
      </c>
      <c r="AA905" s="4">
        <v>2.25</v>
      </c>
      <c r="AB905" s="4">
        <v>0.75</v>
      </c>
      <c r="AC905" s="4">
        <v>9</v>
      </c>
      <c r="AD905" s="4">
        <v>1.25</v>
      </c>
      <c r="AE905" s="4">
        <v>0.875</v>
      </c>
      <c r="AF905" s="4">
        <v>4.125</v>
      </c>
      <c r="AG905" s="4">
        <v>8.375</v>
      </c>
      <c r="AH905" s="4">
        <v>5.875</v>
      </c>
      <c r="AI905" s="4">
        <v>3.5</v>
      </c>
      <c r="AJ905" s="4">
        <v>4.5</v>
      </c>
      <c r="AK905" s="4">
        <v>11.875</v>
      </c>
      <c r="AL905" s="4">
        <v>4.125</v>
      </c>
      <c r="AM905" s="4">
        <v>13.375</v>
      </c>
      <c r="AN905" s="4">
        <v>19</v>
      </c>
      <c r="AO905" s="4">
        <v>9.125</v>
      </c>
      <c r="AP905" s="4">
        <v>8.125</v>
      </c>
      <c r="AQ905" s="4">
        <v>2.75</v>
      </c>
      <c r="AR905" s="4">
        <v>6.875</v>
      </c>
      <c r="AS905" s="4">
        <v>5.625</v>
      </c>
      <c r="AT905" s="4">
        <v>21.375</v>
      </c>
      <c r="AU905" s="4">
        <v>3.25</v>
      </c>
      <c r="AV905" s="4">
        <v>9.625</v>
      </c>
      <c r="AW905" s="4">
        <v>3.875</v>
      </c>
      <c r="AX905" s="4">
        <v>3.375</v>
      </c>
      <c r="AY905" s="4">
        <v>11.625</v>
      </c>
      <c r="AZ905" s="4">
        <v>8</v>
      </c>
      <c r="BA905" s="4">
        <v>10</v>
      </c>
      <c r="BB905" s="38">
        <v>800</v>
      </c>
    </row>
    <row r="906" spans="1:54" x14ac:dyDescent="0.3">
      <c r="A906" s="31" t="s">
        <v>43</v>
      </c>
      <c r="B906" s="5" t="s">
        <v>9</v>
      </c>
      <c r="C906" s="5" t="s">
        <v>168</v>
      </c>
      <c r="D906" s="9">
        <v>86.405448676671895</v>
      </c>
      <c r="E906" s="8">
        <v>68.487128405811603</v>
      </c>
      <c r="F906" s="8">
        <v>17.342210088065102</v>
      </c>
      <c r="G906" s="3">
        <v>3.7820344726671502</v>
      </c>
      <c r="H906" s="4">
        <v>8.5667615088963593</v>
      </c>
      <c r="I906" s="4">
        <v>13.1695738742571</v>
      </c>
      <c r="J906" s="4">
        <v>3.5822966628431301</v>
      </c>
      <c r="K906" s="4">
        <v>3.1206083699089402</v>
      </c>
      <c r="L906" s="4">
        <v>4.74829604806032</v>
      </c>
      <c r="M906" s="4">
        <v>5.2325359416740804</v>
      </c>
      <c r="N906" s="4">
        <v>9.1259504675804006</v>
      </c>
      <c r="O906" s="4">
        <v>8.4050304984750799</v>
      </c>
      <c r="P906" s="4">
        <v>7.9229249297786604</v>
      </c>
      <c r="Q906" s="4">
        <v>3.2968614678116102</v>
      </c>
      <c r="R906" s="4">
        <v>9.8615801987174905</v>
      </c>
      <c r="S906" s="4">
        <v>8.6078589360202908</v>
      </c>
      <c r="T906" s="4">
        <v>2.97701006085514</v>
      </c>
      <c r="U906" s="4">
        <v>10.0041807069305</v>
      </c>
      <c r="V906" s="4">
        <v>7.3339733312002204</v>
      </c>
      <c r="W906" s="4">
        <v>7.02816720818777</v>
      </c>
      <c r="X906" s="4">
        <v>2.3122861291642098</v>
      </c>
      <c r="Y906" s="4">
        <v>7.33062242360542</v>
      </c>
      <c r="Z906" s="4">
        <v>9.3239182654869506</v>
      </c>
      <c r="AA906" s="4">
        <v>9.1389115047196192</v>
      </c>
      <c r="AB906" s="4">
        <v>2.3951763069033798</v>
      </c>
      <c r="AC906" s="4">
        <v>17.0989023576516</v>
      </c>
      <c r="AD906" s="4">
        <v>4.8332542655111501</v>
      </c>
      <c r="AE906" s="4">
        <v>4.4522535285141798</v>
      </c>
      <c r="AF906" s="4">
        <v>10.3922742597882</v>
      </c>
      <c r="AG906" s="4">
        <v>15.9247760201931</v>
      </c>
      <c r="AH906" s="4">
        <v>16.8747857639354</v>
      </c>
      <c r="AI906" s="4">
        <v>6.9242534005610903</v>
      </c>
      <c r="AJ906" s="4">
        <v>14.1408833464314</v>
      </c>
      <c r="AK906" s="4">
        <v>28.772110577732299</v>
      </c>
      <c r="AL906" s="4">
        <v>12.595386985745399</v>
      </c>
      <c r="AM906" s="4">
        <v>14.8277448566299</v>
      </c>
      <c r="AN906" s="4">
        <v>25.719598295307101</v>
      </c>
      <c r="AO906" s="4">
        <v>19.5873536461987</v>
      </c>
      <c r="AP906" s="4">
        <v>20.6146613997225</v>
      </c>
      <c r="AQ906" s="4">
        <v>6.6079011383542499</v>
      </c>
      <c r="AR906" s="4">
        <v>19.186497053536399</v>
      </c>
      <c r="AS906" s="4">
        <v>9.5863086400578492</v>
      </c>
      <c r="AT906" s="4">
        <v>17.435676564088801</v>
      </c>
      <c r="AU906" s="4">
        <v>10.519482562422899</v>
      </c>
      <c r="AV906" s="4">
        <v>14.347211778507001</v>
      </c>
      <c r="AW906" s="4">
        <v>14.482837703732599</v>
      </c>
      <c r="AX906" s="4">
        <v>6.4601411611587496</v>
      </c>
      <c r="AY906" s="4">
        <v>9.0231148078202406</v>
      </c>
      <c r="AZ906" s="4">
        <v>13.539608577014601</v>
      </c>
      <c r="BA906" s="4">
        <v>25.103300262018799</v>
      </c>
      <c r="BB906" s="38">
        <v>4121</v>
      </c>
    </row>
    <row r="907" spans="1:54" x14ac:dyDescent="0.3">
      <c r="A907" s="31" t="s">
        <v>43</v>
      </c>
      <c r="B907" s="5" t="s">
        <v>9</v>
      </c>
      <c r="C907" s="5" t="s">
        <v>1</v>
      </c>
      <c r="D907" s="9">
        <v>66.363129973474798</v>
      </c>
      <c r="E907" s="8">
        <v>66.280355099321099</v>
      </c>
      <c r="F907" s="8">
        <v>24.7340425531915</v>
      </c>
      <c r="G907" s="3">
        <v>3.1914893617021298</v>
      </c>
      <c r="H907" s="4">
        <v>7.7127659574468099</v>
      </c>
      <c r="I907" s="4">
        <v>16.489361702127699</v>
      </c>
      <c r="J907" s="4">
        <v>5.8510638297872299</v>
      </c>
      <c r="K907" s="4">
        <v>3.9893617021276602</v>
      </c>
      <c r="L907" s="4">
        <v>4.7872340425531901</v>
      </c>
      <c r="M907" s="4">
        <v>6.6489361702127701</v>
      </c>
      <c r="N907" s="4">
        <v>10.6382978723404</v>
      </c>
      <c r="O907" s="4">
        <v>12.7659574468085</v>
      </c>
      <c r="P907" s="4">
        <v>9.3085106382978697</v>
      </c>
      <c r="Q907" s="4">
        <v>3.9893617021276602</v>
      </c>
      <c r="R907" s="4">
        <v>13.031914893617</v>
      </c>
      <c r="S907" s="4">
        <v>12.7659574468085</v>
      </c>
      <c r="T907" s="4">
        <v>3.4574468085106398</v>
      </c>
      <c r="U907" s="4">
        <v>12.5</v>
      </c>
      <c r="V907" s="4">
        <v>9.0425531914893593</v>
      </c>
      <c r="W907" s="4">
        <v>10.372340425531901</v>
      </c>
      <c r="X907" s="4">
        <v>2.9255319148936199</v>
      </c>
      <c r="Y907" s="4">
        <v>10.372340425531901</v>
      </c>
      <c r="Z907" s="4">
        <v>14.627659574468099</v>
      </c>
      <c r="AA907" s="4">
        <v>13.297872340425499</v>
      </c>
      <c r="AB907" s="4">
        <v>2.3936170212765999</v>
      </c>
      <c r="AC907" s="4">
        <v>23.670212765957402</v>
      </c>
      <c r="AD907" s="4">
        <v>6.1170212765957404</v>
      </c>
      <c r="AE907" s="4">
        <v>6.9148936170212796</v>
      </c>
      <c r="AF907" s="4">
        <v>14.0957446808511</v>
      </c>
      <c r="AG907" s="4">
        <v>18.085106382978701</v>
      </c>
      <c r="AH907" s="4">
        <v>20.744680851063801</v>
      </c>
      <c r="AI907" s="4">
        <v>7.18085106382979</v>
      </c>
      <c r="AJ907" s="4">
        <v>16.489361702127699</v>
      </c>
      <c r="AK907" s="4">
        <v>34.574468085106403</v>
      </c>
      <c r="AL907" s="4">
        <v>17.021276595744698</v>
      </c>
      <c r="AM907" s="4">
        <v>18.085106382978701</v>
      </c>
      <c r="AN907" s="4">
        <v>32.446808510638299</v>
      </c>
      <c r="AO907" s="4">
        <v>27.393617021276601</v>
      </c>
      <c r="AP907" s="4">
        <v>31.1170212765957</v>
      </c>
      <c r="AQ907" s="4">
        <v>7.9787234042553203</v>
      </c>
      <c r="AR907" s="4">
        <v>28.1914893617021</v>
      </c>
      <c r="AS907" s="4">
        <v>11.968085106383</v>
      </c>
      <c r="AT907" s="4">
        <v>12.7659574468085</v>
      </c>
      <c r="AU907" s="4">
        <v>14.893617021276601</v>
      </c>
      <c r="AV907" s="4">
        <v>18.8829787234043</v>
      </c>
      <c r="AW907" s="4">
        <v>22.340425531914899</v>
      </c>
      <c r="AX907" s="4">
        <v>10.6382978723404</v>
      </c>
      <c r="AY907" s="4">
        <v>10.106382978723399</v>
      </c>
      <c r="AZ907" s="4">
        <v>16.489361702127699</v>
      </c>
      <c r="BA907" s="4">
        <v>36.436170212766001</v>
      </c>
      <c r="BB907" s="38">
        <v>377</v>
      </c>
    </row>
    <row r="908" spans="1:54" x14ac:dyDescent="0.3">
      <c r="A908" s="31" t="s">
        <v>43</v>
      </c>
      <c r="B908" s="5" t="s">
        <v>9</v>
      </c>
      <c r="C908" s="5" t="s">
        <v>2</v>
      </c>
      <c r="D908" s="9">
        <v>67.4901408450704</v>
      </c>
      <c r="E908" s="8">
        <v>72.368256660982794</v>
      </c>
      <c r="F908" s="8">
        <v>24.170616113744099</v>
      </c>
      <c r="G908" s="3">
        <v>7.1090047393364904</v>
      </c>
      <c r="H908" s="4">
        <v>15.165876777251199</v>
      </c>
      <c r="I908" s="4">
        <v>19.905213270142202</v>
      </c>
      <c r="J908" s="4">
        <v>5.68720379146919</v>
      </c>
      <c r="K908" s="4">
        <v>6.6350710900473899</v>
      </c>
      <c r="L908" s="4">
        <v>9.0047393364928894</v>
      </c>
      <c r="M908" s="4">
        <v>9.9526066350710902</v>
      </c>
      <c r="N908" s="4">
        <v>17.061611374407601</v>
      </c>
      <c r="O908" s="4">
        <v>10.4265402843602</v>
      </c>
      <c r="P908" s="4">
        <v>13.270142180094799</v>
      </c>
      <c r="Q908" s="4">
        <v>5.2132701421800904</v>
      </c>
      <c r="R908" s="4">
        <v>16.5876777251185</v>
      </c>
      <c r="S908" s="4">
        <v>12.7962085308057</v>
      </c>
      <c r="T908" s="4">
        <v>5.2132701421800904</v>
      </c>
      <c r="U908" s="4">
        <v>17.061611374407601</v>
      </c>
      <c r="V908" s="4">
        <v>12.3222748815166</v>
      </c>
      <c r="W908" s="4">
        <v>11.374407582938399</v>
      </c>
      <c r="X908" s="4">
        <v>4.7393364928909998</v>
      </c>
      <c r="Y908" s="4">
        <v>10.4265402843602</v>
      </c>
      <c r="Z908" s="4">
        <v>15.165876777251199</v>
      </c>
      <c r="AA908" s="4">
        <v>18.483412322274901</v>
      </c>
      <c r="AB908" s="4">
        <v>4.7393364928909998</v>
      </c>
      <c r="AC908" s="4">
        <v>24.644549763033201</v>
      </c>
      <c r="AD908" s="4">
        <v>9.0047393364928894</v>
      </c>
      <c r="AE908" s="4">
        <v>8.0568720379146903</v>
      </c>
      <c r="AF908" s="4">
        <v>17.061611374407601</v>
      </c>
      <c r="AG908" s="4">
        <v>24.644549763033201</v>
      </c>
      <c r="AH908" s="4">
        <v>25.118483412322298</v>
      </c>
      <c r="AI908" s="4">
        <v>6.1611374407582904</v>
      </c>
      <c r="AJ908" s="4">
        <v>16.5876777251185</v>
      </c>
      <c r="AK908" s="4">
        <v>39.810426540284404</v>
      </c>
      <c r="AL908" s="4">
        <v>19.4312796208531</v>
      </c>
      <c r="AM908" s="4">
        <v>20.3791469194313</v>
      </c>
      <c r="AN908" s="4">
        <v>30.331753554502399</v>
      </c>
      <c r="AO908" s="4">
        <v>27.0142180094787</v>
      </c>
      <c r="AP908" s="4">
        <v>28.909952606635098</v>
      </c>
      <c r="AQ908" s="4">
        <v>7.5829383886255899</v>
      </c>
      <c r="AR908" s="4">
        <v>26.066350710900501</v>
      </c>
      <c r="AS908" s="4">
        <v>11.374407582938399</v>
      </c>
      <c r="AT908" s="4">
        <v>18.0094786729858</v>
      </c>
      <c r="AU908" s="4">
        <v>10.9004739336493</v>
      </c>
      <c r="AV908" s="4">
        <v>13.270142180094799</v>
      </c>
      <c r="AW908" s="4">
        <v>22.274881516587701</v>
      </c>
      <c r="AX908" s="4">
        <v>8.5308056872037898</v>
      </c>
      <c r="AY908" s="4">
        <v>7.1090047393364904</v>
      </c>
      <c r="AZ908" s="4">
        <v>18.957345971563999</v>
      </c>
      <c r="BA908" s="4">
        <v>32.701421800947898</v>
      </c>
      <c r="BB908" s="38">
        <v>213</v>
      </c>
    </row>
    <row r="909" spans="1:54" x14ac:dyDescent="0.3">
      <c r="A909" s="31" t="s">
        <v>43</v>
      </c>
      <c r="B909" s="5" t="s">
        <v>9</v>
      </c>
      <c r="C909" s="5" t="s">
        <v>3</v>
      </c>
      <c r="D909" s="9">
        <v>77.440730337078705</v>
      </c>
      <c r="E909" s="8">
        <v>72.273961559230301</v>
      </c>
      <c r="F909" s="8">
        <v>23.163841807909598</v>
      </c>
      <c r="G909" s="3">
        <v>4.8022598870056497</v>
      </c>
      <c r="H909" s="4">
        <v>10.4519774011299</v>
      </c>
      <c r="I909" s="4">
        <v>15.254237288135601</v>
      </c>
      <c r="J909" s="4">
        <v>3.1073446327683598</v>
      </c>
      <c r="K909" s="4">
        <v>2.8248587570621502</v>
      </c>
      <c r="L909" s="4">
        <v>5.6497175141242897</v>
      </c>
      <c r="M909" s="4">
        <v>5.9322033898305104</v>
      </c>
      <c r="N909" s="4">
        <v>9.6045197740112993</v>
      </c>
      <c r="O909" s="4">
        <v>12.4293785310734</v>
      </c>
      <c r="P909" s="4">
        <v>10.7344632768362</v>
      </c>
      <c r="Q909" s="4">
        <v>3.9548022598870101</v>
      </c>
      <c r="R909" s="4">
        <v>11.864406779661</v>
      </c>
      <c r="S909" s="4">
        <v>11.864406779661</v>
      </c>
      <c r="T909" s="4">
        <v>2.5423728813559299</v>
      </c>
      <c r="U909" s="4">
        <v>11.0169491525424</v>
      </c>
      <c r="V909" s="4">
        <v>10.1694915254237</v>
      </c>
      <c r="W909" s="4">
        <v>7.6271186440678003</v>
      </c>
      <c r="X909" s="4">
        <v>1.6949152542372901</v>
      </c>
      <c r="Y909" s="4">
        <v>9.6045197740112993</v>
      </c>
      <c r="Z909" s="4">
        <v>9.8870056497175103</v>
      </c>
      <c r="AA909" s="4">
        <v>8.4745762711864394</v>
      </c>
      <c r="AB909" s="4">
        <v>2.8248587570621502</v>
      </c>
      <c r="AC909" s="4">
        <v>20.6214689265537</v>
      </c>
      <c r="AD909" s="4">
        <v>4.5197740112994396</v>
      </c>
      <c r="AE909" s="4">
        <v>5.0847457627118597</v>
      </c>
      <c r="AF909" s="4">
        <v>12.7118644067797</v>
      </c>
      <c r="AG909" s="4">
        <v>18.079096045197701</v>
      </c>
      <c r="AH909" s="4">
        <v>21.468926553672301</v>
      </c>
      <c r="AI909" s="4">
        <v>8.4745762711864394</v>
      </c>
      <c r="AJ909" s="4">
        <v>20.0564971751412</v>
      </c>
      <c r="AK909" s="4">
        <v>33.0508474576271</v>
      </c>
      <c r="AL909" s="4">
        <v>13.841807909604499</v>
      </c>
      <c r="AM909" s="4">
        <v>16.6666666666667</v>
      </c>
      <c r="AN909" s="4">
        <v>31.638418079095999</v>
      </c>
      <c r="AO909" s="4">
        <v>23.446327683615799</v>
      </c>
      <c r="AP909" s="4">
        <v>25.4237288135593</v>
      </c>
      <c r="AQ909" s="4">
        <v>7.6271186440678003</v>
      </c>
      <c r="AR909" s="4">
        <v>19.491525423728799</v>
      </c>
      <c r="AS909" s="4">
        <v>11.299435028248601</v>
      </c>
      <c r="AT909" s="4">
        <v>18.644067796610202</v>
      </c>
      <c r="AU909" s="4">
        <v>15.254237288135601</v>
      </c>
      <c r="AV909" s="4">
        <v>14.6892655367232</v>
      </c>
      <c r="AW909" s="4">
        <v>14.6892655367232</v>
      </c>
      <c r="AX909" s="4">
        <v>6.2146892655367196</v>
      </c>
      <c r="AY909" s="4">
        <v>10.1694915254237</v>
      </c>
      <c r="AZ909" s="4">
        <v>16.1016949152542</v>
      </c>
      <c r="BA909" s="4">
        <v>31.355932203389798</v>
      </c>
      <c r="BB909" s="38">
        <v>356</v>
      </c>
    </row>
    <row r="910" spans="1:54" x14ac:dyDescent="0.3">
      <c r="A910" s="31" t="s">
        <v>43</v>
      </c>
      <c r="B910" s="5" t="s">
        <v>9</v>
      </c>
      <c r="C910" s="5" t="s">
        <v>4</v>
      </c>
      <c r="D910" s="9">
        <v>95.369400630914797</v>
      </c>
      <c r="E910" s="8">
        <v>63.2710609257269</v>
      </c>
      <c r="F910" s="8">
        <v>11.98738170347</v>
      </c>
      <c r="G910" s="3">
        <v>2.5236593059936898</v>
      </c>
      <c r="H910" s="4">
        <v>6.6246056782334399</v>
      </c>
      <c r="I910" s="4">
        <v>11.5141955835962</v>
      </c>
      <c r="J910" s="4">
        <v>2.36593059936909</v>
      </c>
      <c r="K910" s="4">
        <v>1.8927444794952699</v>
      </c>
      <c r="L910" s="4">
        <v>3.31230283911672</v>
      </c>
      <c r="M910" s="4">
        <v>3.1545741324921099</v>
      </c>
      <c r="N910" s="4">
        <v>6.1514195583596196</v>
      </c>
      <c r="O910" s="4">
        <v>5.8359621451104102</v>
      </c>
      <c r="P910" s="4">
        <v>5.3627760252365899</v>
      </c>
      <c r="Q910" s="4">
        <v>2.8391167192429001</v>
      </c>
      <c r="R910" s="4">
        <v>6.9400630914826502</v>
      </c>
      <c r="S910" s="4">
        <v>5.3627760252365899</v>
      </c>
      <c r="T910" s="4">
        <v>2.5236593059936898</v>
      </c>
      <c r="U910" s="4">
        <v>8.2018927444794993</v>
      </c>
      <c r="V910" s="4">
        <v>4.41640378548896</v>
      </c>
      <c r="W910" s="4">
        <v>4.2586750788643499</v>
      </c>
      <c r="X910" s="4">
        <v>1.41955835962145</v>
      </c>
      <c r="Y910" s="4">
        <v>5.9936908517350203</v>
      </c>
      <c r="Z910" s="4">
        <v>6.9400630914826502</v>
      </c>
      <c r="AA910" s="4">
        <v>5.6782334384858002</v>
      </c>
      <c r="AB910" s="4">
        <v>1.10410094637224</v>
      </c>
      <c r="AC910" s="4">
        <v>11.198738170346999</v>
      </c>
      <c r="AD910" s="4">
        <v>2.6813880126182998</v>
      </c>
      <c r="AE910" s="4">
        <v>2.5236593059936898</v>
      </c>
      <c r="AF910" s="4">
        <v>7.4132492113564696</v>
      </c>
      <c r="AG910" s="4">
        <v>11.3564668769716</v>
      </c>
      <c r="AH910" s="4">
        <v>14.0378548895899</v>
      </c>
      <c r="AI910" s="4">
        <v>7.4132492113564696</v>
      </c>
      <c r="AJ910" s="4">
        <v>12.6182965299685</v>
      </c>
      <c r="AK910" s="4">
        <v>26.656151419558402</v>
      </c>
      <c r="AL910" s="4">
        <v>11.198738170346999</v>
      </c>
      <c r="AM910" s="4">
        <v>12.4605678233438</v>
      </c>
      <c r="AN910" s="4">
        <v>22.8706624605678</v>
      </c>
      <c r="AO910" s="4">
        <v>16.403785488958999</v>
      </c>
      <c r="AP910" s="4">
        <v>14.195583596214499</v>
      </c>
      <c r="AQ910" s="4">
        <v>6.7823343848580402</v>
      </c>
      <c r="AR910" s="4">
        <v>15.930599369085201</v>
      </c>
      <c r="AS910" s="4">
        <v>7.7287066246056799</v>
      </c>
      <c r="AT910" s="4">
        <v>18.927444794952699</v>
      </c>
      <c r="AU910" s="4">
        <v>9.6214511041009505</v>
      </c>
      <c r="AV910" s="4">
        <v>14.8264984227129</v>
      </c>
      <c r="AW910" s="4">
        <v>9.9369085173501599</v>
      </c>
      <c r="AX910" s="4">
        <v>4.5741324921135602</v>
      </c>
      <c r="AY910" s="4">
        <v>8.9905362776025193</v>
      </c>
      <c r="AZ910" s="4">
        <v>11.198738170346999</v>
      </c>
      <c r="BA910" s="4">
        <v>19.4006309148265</v>
      </c>
      <c r="BB910" s="38">
        <v>634</v>
      </c>
    </row>
    <row r="911" spans="1:54" x14ac:dyDescent="0.3">
      <c r="A911" s="31" t="s">
        <v>43</v>
      </c>
      <c r="B911" s="5" t="s">
        <v>9</v>
      </c>
      <c r="C911" s="5" t="s">
        <v>5</v>
      </c>
      <c r="D911" s="9">
        <v>104.274592833876</v>
      </c>
      <c r="E911" s="8">
        <v>61.150543613356703</v>
      </c>
      <c r="F911" s="8">
        <v>9.2290988056460392</v>
      </c>
      <c r="G911" s="3">
        <v>2.7144408251900098</v>
      </c>
      <c r="H911" s="4">
        <v>5.4288816503800197</v>
      </c>
      <c r="I911" s="4">
        <v>8.0347448425624304</v>
      </c>
      <c r="J911" s="4">
        <v>2.2801302931596101</v>
      </c>
      <c r="K911" s="4">
        <v>1.84581976112921</v>
      </c>
      <c r="L911" s="4">
        <v>3.04017372421281</v>
      </c>
      <c r="M911" s="4">
        <v>2.8230184581976099</v>
      </c>
      <c r="N911" s="4">
        <v>5.3203040173724201</v>
      </c>
      <c r="O911" s="4">
        <v>4.5602605863192203</v>
      </c>
      <c r="P911" s="4">
        <v>4.7774158523344203</v>
      </c>
      <c r="Q911" s="4">
        <v>1.7372421281216099</v>
      </c>
      <c r="R911" s="4">
        <v>5.10314875135722</v>
      </c>
      <c r="S911" s="4">
        <v>4.3431053203040202</v>
      </c>
      <c r="T911" s="4">
        <v>2.1715526601520101</v>
      </c>
      <c r="U911" s="4">
        <v>5.7546145494028202</v>
      </c>
      <c r="V911" s="4">
        <v>4.1259500542888201</v>
      </c>
      <c r="W911" s="4">
        <v>4.8859934853420199</v>
      </c>
      <c r="X911" s="4">
        <v>1.6286644951140099</v>
      </c>
      <c r="Y911" s="4">
        <v>3.80021715526602</v>
      </c>
      <c r="Z911" s="4">
        <v>4.9945711183496204</v>
      </c>
      <c r="AA911" s="4">
        <v>3.5830618892508102</v>
      </c>
      <c r="AB911" s="4">
        <v>1.84581976112921</v>
      </c>
      <c r="AC911" s="4">
        <v>11.2920738327904</v>
      </c>
      <c r="AD911" s="4">
        <v>3.3659066232356101</v>
      </c>
      <c r="AE911" s="4">
        <v>1.6286644951140099</v>
      </c>
      <c r="AF911" s="4">
        <v>5.5374592833876202</v>
      </c>
      <c r="AG911" s="4">
        <v>12.703583061889301</v>
      </c>
      <c r="AH911" s="4">
        <v>9.7719869706840399</v>
      </c>
      <c r="AI911" s="4">
        <v>7.0575461454940296</v>
      </c>
      <c r="AJ911" s="4">
        <v>10.0977198697068</v>
      </c>
      <c r="AK911" s="4">
        <v>19.6525515743757</v>
      </c>
      <c r="AL911" s="4">
        <v>6.8403908794788304</v>
      </c>
      <c r="AM911" s="4">
        <v>9.9891422366992408</v>
      </c>
      <c r="AN911" s="4">
        <v>19.0010857763301</v>
      </c>
      <c r="AO911" s="4">
        <v>11.6178067318132</v>
      </c>
      <c r="AP911" s="4">
        <v>11.943539630836</v>
      </c>
      <c r="AQ911" s="4">
        <v>5.2117263843648196</v>
      </c>
      <c r="AR911" s="4">
        <v>13.897937024972901</v>
      </c>
      <c r="AS911" s="4">
        <v>8.1433224755700309</v>
      </c>
      <c r="AT911" s="4">
        <v>17.480998914223701</v>
      </c>
      <c r="AU911" s="4">
        <v>5.7546145494028202</v>
      </c>
      <c r="AV911" s="4">
        <v>12.703583061889301</v>
      </c>
      <c r="AW911" s="4">
        <v>8.0347448425624304</v>
      </c>
      <c r="AX911" s="4">
        <v>4.8859934853420199</v>
      </c>
      <c r="AY911" s="4">
        <v>9.2290988056460392</v>
      </c>
      <c r="AZ911" s="4">
        <v>9.5548317046688407</v>
      </c>
      <c r="BA911" s="4">
        <v>15.960912052117299</v>
      </c>
      <c r="BB911" s="38">
        <v>921</v>
      </c>
    </row>
    <row r="912" spans="1:54" x14ac:dyDescent="0.3">
      <c r="A912" s="31" t="s">
        <v>43</v>
      </c>
      <c r="B912" s="5" t="s">
        <v>9</v>
      </c>
      <c r="C912" s="5" t="s">
        <v>6</v>
      </c>
      <c r="D912" s="9">
        <v>115.251851851852</v>
      </c>
      <c r="E912" s="8">
        <v>55.619161846161902</v>
      </c>
      <c r="F912" s="8">
        <v>7.5132275132275099</v>
      </c>
      <c r="G912" s="3">
        <v>1.26984126984127</v>
      </c>
      <c r="H912" s="4">
        <v>3.8095238095238102</v>
      </c>
      <c r="I912" s="4">
        <v>4.9735449735449704</v>
      </c>
      <c r="J912" s="4">
        <v>1.4814814814814801</v>
      </c>
      <c r="K912" s="4">
        <v>0.42328042328042298</v>
      </c>
      <c r="L912" s="4">
        <v>1.4814814814814801</v>
      </c>
      <c r="M912" s="4">
        <v>1.16402116402116</v>
      </c>
      <c r="N912" s="4">
        <v>3.8095238095238102</v>
      </c>
      <c r="O912" s="4">
        <v>2.9629629629629601</v>
      </c>
      <c r="P912" s="4">
        <v>2.1164021164021198</v>
      </c>
      <c r="Q912" s="4">
        <v>1.4814814814814801</v>
      </c>
      <c r="R912" s="4">
        <v>2.9629629629629601</v>
      </c>
      <c r="S912" s="4">
        <v>2.3280423280423301</v>
      </c>
      <c r="T912" s="4">
        <v>1.16402116402116</v>
      </c>
      <c r="U912" s="4">
        <v>2.7513227513227498</v>
      </c>
      <c r="V912" s="4">
        <v>1.5873015873015901</v>
      </c>
      <c r="W912" s="4">
        <v>2.2222222222222201</v>
      </c>
      <c r="X912" s="4">
        <v>0.74074074074074103</v>
      </c>
      <c r="Y912" s="4">
        <v>2.3280423280423301</v>
      </c>
      <c r="Z912" s="4">
        <v>1.9047619047619</v>
      </c>
      <c r="AA912" s="4">
        <v>2.3280423280423301</v>
      </c>
      <c r="AB912" s="4">
        <v>0.84656084656084696</v>
      </c>
      <c r="AC912" s="4">
        <v>8.2539682539682495</v>
      </c>
      <c r="AD912" s="4">
        <v>2.1164021164021198</v>
      </c>
      <c r="AE912" s="4">
        <v>0.952380952380952</v>
      </c>
      <c r="AF912" s="4">
        <v>2.64550264550265</v>
      </c>
      <c r="AG912" s="4">
        <v>8.3597883597883609</v>
      </c>
      <c r="AH912" s="4">
        <v>7.0899470899470902</v>
      </c>
      <c r="AI912" s="4">
        <v>5.5026455026454997</v>
      </c>
      <c r="AJ912" s="4">
        <v>6.9841269841269797</v>
      </c>
      <c r="AK912" s="4">
        <v>15.6613756613757</v>
      </c>
      <c r="AL912" s="4">
        <v>4.2328042328042299</v>
      </c>
      <c r="AM912" s="4">
        <v>9.3121693121693099</v>
      </c>
      <c r="AN912" s="4">
        <v>15.5555555555556</v>
      </c>
      <c r="AO912" s="4">
        <v>8.1481481481481506</v>
      </c>
      <c r="AP912" s="4">
        <v>8.2539682539682495</v>
      </c>
      <c r="AQ912" s="4">
        <v>3.8095238095238102</v>
      </c>
      <c r="AR912" s="4">
        <v>9.5238095238095202</v>
      </c>
      <c r="AS912" s="4">
        <v>6.8783068783068799</v>
      </c>
      <c r="AT912" s="4">
        <v>18.412698412698401</v>
      </c>
      <c r="AU912" s="4">
        <v>5.5026455026454997</v>
      </c>
      <c r="AV912" s="4">
        <v>12.698412698412699</v>
      </c>
      <c r="AW912" s="4">
        <v>7.9365079365079403</v>
      </c>
      <c r="AX912" s="4">
        <v>3.28042328042328</v>
      </c>
      <c r="AY912" s="4">
        <v>9.3121693121693099</v>
      </c>
      <c r="AZ912" s="4">
        <v>6.7724867724867703</v>
      </c>
      <c r="BA912" s="4">
        <v>11.1111111111111</v>
      </c>
      <c r="BB912" s="38">
        <v>945</v>
      </c>
    </row>
    <row r="913" spans="1:54" x14ac:dyDescent="0.3">
      <c r="A913" s="31" t="s">
        <v>43</v>
      </c>
      <c r="B913" s="5" t="s">
        <v>9</v>
      </c>
      <c r="C913" s="5" t="s">
        <v>7</v>
      </c>
      <c r="D913" s="9">
        <v>119.75451851851901</v>
      </c>
      <c r="E913" s="8">
        <v>52.125506120386099</v>
      </c>
      <c r="F913" s="8">
        <v>4.5925925925925899</v>
      </c>
      <c r="G913" s="3">
        <v>0.88888888888888895</v>
      </c>
      <c r="H913" s="4">
        <v>2.6666666666666701</v>
      </c>
      <c r="I913" s="4">
        <v>4.5925925925925899</v>
      </c>
      <c r="J913" s="4">
        <v>1.62962962962963</v>
      </c>
      <c r="K913" s="4">
        <v>0.592592592592593</v>
      </c>
      <c r="L913" s="4">
        <v>0.592592592592593</v>
      </c>
      <c r="M913" s="4">
        <v>1.0370370370370401</v>
      </c>
      <c r="N913" s="4">
        <v>2.07407407407407</v>
      </c>
      <c r="O913" s="4">
        <v>1.62962962962963</v>
      </c>
      <c r="P913" s="4">
        <v>0.88888888888888895</v>
      </c>
      <c r="Q913" s="4">
        <v>0.592592592592593</v>
      </c>
      <c r="R913" s="4">
        <v>2.2222222222222201</v>
      </c>
      <c r="S913" s="4">
        <v>1.62962962962963</v>
      </c>
      <c r="T913" s="4">
        <v>1.62962962962963</v>
      </c>
      <c r="U913" s="4">
        <v>2.81481481481481</v>
      </c>
      <c r="V913" s="4">
        <v>1.4814814814814801</v>
      </c>
      <c r="W913" s="4">
        <v>1.92592592592593</v>
      </c>
      <c r="X913" s="4">
        <v>1.0370370370370401</v>
      </c>
      <c r="Y913" s="4">
        <v>1.3333333333333299</v>
      </c>
      <c r="Z913" s="4">
        <v>2.2222222222222201</v>
      </c>
      <c r="AA913" s="4">
        <v>1.4814814814814801</v>
      </c>
      <c r="AB913" s="4">
        <v>0.44444444444444398</v>
      </c>
      <c r="AC913" s="4">
        <v>6.3703703703703702</v>
      </c>
      <c r="AD913" s="4">
        <v>1.92592592592593</v>
      </c>
      <c r="AE913" s="4">
        <v>0.88888888888888895</v>
      </c>
      <c r="AF913" s="4">
        <v>2.3703703703703698</v>
      </c>
      <c r="AG913" s="4">
        <v>6.2222222222222197</v>
      </c>
      <c r="AH913" s="4">
        <v>3.8518518518518499</v>
      </c>
      <c r="AI913" s="4">
        <v>4.8888888888888902</v>
      </c>
      <c r="AJ913" s="4">
        <v>5.92592592592593</v>
      </c>
      <c r="AK913" s="4">
        <v>10.5185185185185</v>
      </c>
      <c r="AL913" s="4">
        <v>4.2962962962963003</v>
      </c>
      <c r="AM913" s="4">
        <v>7.7037037037036997</v>
      </c>
      <c r="AN913" s="4">
        <v>13.037037037037001</v>
      </c>
      <c r="AO913" s="4">
        <v>6.8148148148148104</v>
      </c>
      <c r="AP913" s="4">
        <v>6.3703703703703702</v>
      </c>
      <c r="AQ913" s="4">
        <v>3.8518518518518499</v>
      </c>
      <c r="AR913" s="4">
        <v>8</v>
      </c>
      <c r="AS913" s="4">
        <v>4.5925925925925899</v>
      </c>
      <c r="AT913" s="4">
        <v>18.2222222222222</v>
      </c>
      <c r="AU913" s="4">
        <v>3.7037037037037002</v>
      </c>
      <c r="AV913" s="4">
        <v>10.074074074074099</v>
      </c>
      <c r="AW913" s="4">
        <v>3.8518518518518499</v>
      </c>
      <c r="AX913" s="4">
        <v>3.1111111111111098</v>
      </c>
      <c r="AY913" s="4">
        <v>8.1481481481481506</v>
      </c>
      <c r="AZ913" s="4">
        <v>5.7777777777777803</v>
      </c>
      <c r="BA913" s="4">
        <v>8.4444444444444393</v>
      </c>
      <c r="BB913" s="38">
        <v>675</v>
      </c>
    </row>
    <row r="914" spans="1:54" x14ac:dyDescent="0.3">
      <c r="A914" s="31" t="s">
        <v>44</v>
      </c>
      <c r="B914" s="5" t="s">
        <v>168</v>
      </c>
      <c r="C914" s="5" t="s">
        <v>168</v>
      </c>
      <c r="D914" s="9">
        <v>76.624131511408805</v>
      </c>
      <c r="E914" s="8">
        <v>66.575127614639399</v>
      </c>
      <c r="F914" s="8">
        <v>18.897784872918699</v>
      </c>
      <c r="G914" s="3">
        <v>2.0157226844335101</v>
      </c>
      <c r="H914" s="4">
        <v>7.9410487871153501</v>
      </c>
      <c r="I914" s="4">
        <v>7.6287238250984002</v>
      </c>
      <c r="J914" s="4">
        <v>2.0476823366589798</v>
      </c>
      <c r="K914" s="4">
        <v>3.7433636587734198</v>
      </c>
      <c r="L914" s="4">
        <v>4.7812814963266703</v>
      </c>
      <c r="M914" s="4">
        <v>4.1506516495791104</v>
      </c>
      <c r="N914" s="4">
        <v>7.3228824007067201</v>
      </c>
      <c r="O914" s="4">
        <v>8.28180890989427</v>
      </c>
      <c r="P914" s="4">
        <v>9.1087777333573499</v>
      </c>
      <c r="Q914" s="4">
        <v>2.32486522698427</v>
      </c>
      <c r="R914" s="4">
        <v>6.8297096352386104</v>
      </c>
      <c r="S914" s="4">
        <v>4.7797095808255499</v>
      </c>
      <c r="T914" s="4">
        <v>3.6524843353558101</v>
      </c>
      <c r="U914" s="4">
        <v>12.1996135975172</v>
      </c>
      <c r="V914" s="4">
        <v>4.2303347070476702</v>
      </c>
      <c r="W914" s="4">
        <v>5.3965285637837903</v>
      </c>
      <c r="X914" s="4">
        <v>2.6686203471427499</v>
      </c>
      <c r="Y914" s="4">
        <v>7.2084109897349302</v>
      </c>
      <c r="Z914" s="4">
        <v>10.2316533868573</v>
      </c>
      <c r="AA914" s="4">
        <v>9.7588017954891608</v>
      </c>
      <c r="AB914" s="4">
        <v>1.0566913713663599</v>
      </c>
      <c r="AC914" s="4">
        <v>11.951800491761</v>
      </c>
      <c r="AD914" s="4">
        <v>4.1127555981210699</v>
      </c>
      <c r="AE914" s="4">
        <v>2.3822070246234399</v>
      </c>
      <c r="AF914" s="4">
        <v>10.5065449866074</v>
      </c>
      <c r="AG914" s="4">
        <v>14.3676702118471</v>
      </c>
      <c r="AH914" s="4">
        <v>11.4141934955313</v>
      </c>
      <c r="AI914" s="4">
        <v>9.44270396024395</v>
      </c>
      <c r="AJ914" s="4">
        <v>16.397505423155099</v>
      </c>
      <c r="AK914" s="4">
        <v>28.656181375207701</v>
      </c>
      <c r="AL914" s="4">
        <v>19.710640917768899</v>
      </c>
      <c r="AM914" s="4">
        <v>21.724573120768898</v>
      </c>
      <c r="AN914" s="4">
        <v>39.505075721813398</v>
      </c>
      <c r="AO914" s="4">
        <v>25.714350967635699</v>
      </c>
      <c r="AP914" s="4">
        <v>26.123438462049499</v>
      </c>
      <c r="AQ914" s="4">
        <v>6.5643121834164901</v>
      </c>
      <c r="AR914" s="4">
        <v>24.8771742656815</v>
      </c>
      <c r="AS914" s="4">
        <v>12.0314024871903</v>
      </c>
      <c r="AT914" s="4">
        <v>24.1804477337406</v>
      </c>
      <c r="AU914" s="4">
        <v>12.034462129494701</v>
      </c>
      <c r="AV914" s="4">
        <v>24.1568234535223</v>
      </c>
      <c r="AW914" s="4">
        <v>18.100602189488701</v>
      </c>
      <c r="AX914" s="4">
        <v>8.9565035930595496</v>
      </c>
      <c r="AY914" s="4">
        <v>12.0298854698867</v>
      </c>
      <c r="AZ914" s="4">
        <v>16.5511651042113</v>
      </c>
      <c r="BA914" s="4">
        <v>28.8190966999558</v>
      </c>
      <c r="BB914" s="38">
        <v>19288</v>
      </c>
    </row>
    <row r="915" spans="1:54" x14ac:dyDescent="0.3">
      <c r="A915" s="31" t="s">
        <v>44</v>
      </c>
      <c r="B915" s="5" t="s">
        <v>168</v>
      </c>
      <c r="C915" s="5" t="s">
        <v>1</v>
      </c>
      <c r="D915" s="9">
        <v>31.160937539642799</v>
      </c>
      <c r="E915" s="8">
        <v>68.418357765817404</v>
      </c>
      <c r="F915" s="8">
        <v>38.607103901655499</v>
      </c>
      <c r="G915" s="3">
        <v>2.5317546885210001</v>
      </c>
      <c r="H915" s="4">
        <v>11.3060964843518</v>
      </c>
      <c r="I915" s="4">
        <v>14.8158332026841</v>
      </c>
      <c r="J915" s="4">
        <v>2.73285038897748</v>
      </c>
      <c r="K915" s="4">
        <v>10.3556109270116</v>
      </c>
      <c r="L915" s="4">
        <v>9.5512281251856397</v>
      </c>
      <c r="M915" s="4">
        <v>9.1490367242726691</v>
      </c>
      <c r="N915" s="4">
        <v>14.441138274242199</v>
      </c>
      <c r="O915" s="4">
        <v>20.254037508168</v>
      </c>
      <c r="P915" s="4">
        <v>22.237498040261698</v>
      </c>
      <c r="Q915" s="4">
        <v>7.22056913712112</v>
      </c>
      <c r="R915" s="4">
        <v>16.196006633408398</v>
      </c>
      <c r="S915" s="4">
        <v>11.5071921848083</v>
      </c>
      <c r="T915" s="4">
        <v>6.2425871073097996</v>
      </c>
      <c r="U915" s="4">
        <v>20.683725381552001</v>
      </c>
      <c r="V915" s="4">
        <v>8.9754374962872792</v>
      </c>
      <c r="W915" s="4">
        <v>14.6422339746987</v>
      </c>
      <c r="X915" s="4">
        <v>3.50973671833232</v>
      </c>
      <c r="Y915" s="4">
        <v>11.3060964843518</v>
      </c>
      <c r="Z915" s="4">
        <v>25.518642585666498</v>
      </c>
      <c r="AA915" s="4">
        <v>22.411097268247101</v>
      </c>
      <c r="AB915" s="4">
        <v>0.97798202981132099</v>
      </c>
      <c r="AC915" s="4">
        <v>21.4331152384358</v>
      </c>
      <c r="AD915" s="4">
        <v>8.9754374962872792</v>
      </c>
      <c r="AE915" s="4">
        <v>4.2866230476871596</v>
      </c>
      <c r="AF915" s="4">
        <v>19.102456250371301</v>
      </c>
      <c r="AG915" s="4">
        <v>24.1934620998844</v>
      </c>
      <c r="AH915" s="4">
        <v>19.906839052197199</v>
      </c>
      <c r="AI915" s="4">
        <v>14.0389468733293</v>
      </c>
      <c r="AJ915" s="4">
        <v>25.345043357681099</v>
      </c>
      <c r="AK915" s="4">
        <v>42.116840619987798</v>
      </c>
      <c r="AL915" s="4">
        <v>40.937762889719998</v>
      </c>
      <c r="AM915" s="4">
        <v>31.9623253934327</v>
      </c>
      <c r="AN915" s="4">
        <v>61.392896098344501</v>
      </c>
      <c r="AO915" s="4">
        <v>45.425481637863697</v>
      </c>
      <c r="AP915" s="4">
        <v>43.039829704856999</v>
      </c>
      <c r="AQ915" s="4">
        <v>11.132497256366401</v>
      </c>
      <c r="AR915" s="4">
        <v>38.981798830097397</v>
      </c>
      <c r="AS915" s="4">
        <v>18.7002648494583</v>
      </c>
      <c r="AT915" s="4">
        <v>20.455133208624499</v>
      </c>
      <c r="AU915" s="4">
        <v>26.9263124888618</v>
      </c>
      <c r="AV915" s="4">
        <v>33.516098052142397</v>
      </c>
      <c r="AW915" s="4">
        <v>37.629121871844198</v>
      </c>
      <c r="AX915" s="4">
        <v>20.080438280182602</v>
      </c>
      <c r="AY915" s="4">
        <v>14.413641801771201</v>
      </c>
      <c r="AZ915" s="4">
        <v>30.2074570342666</v>
      </c>
      <c r="BA915" s="4">
        <v>54.803110535063901</v>
      </c>
      <c r="BB915" s="38">
        <v>128</v>
      </c>
    </row>
    <row r="916" spans="1:54" x14ac:dyDescent="0.3">
      <c r="A916" s="31" t="s">
        <v>44</v>
      </c>
      <c r="B916" s="5" t="s">
        <v>168</v>
      </c>
      <c r="C916" s="5" t="s">
        <v>2</v>
      </c>
      <c r="D916" s="9">
        <v>42.6330981198467</v>
      </c>
      <c r="E916" s="8">
        <v>65.204074538400704</v>
      </c>
      <c r="F916" s="8">
        <v>37.563157918816003</v>
      </c>
      <c r="G916" s="3">
        <v>1.3075825294871799</v>
      </c>
      <c r="H916" s="4">
        <v>14.224858741553501</v>
      </c>
      <c r="I916" s="4">
        <v>10.995539688537001</v>
      </c>
      <c r="J916" s="4">
        <v>1.9217365235294099</v>
      </c>
      <c r="K916" s="4">
        <v>3.5760333207390702</v>
      </c>
      <c r="L916" s="4">
        <v>7.1520666414781298</v>
      </c>
      <c r="M916" s="4">
        <v>8.1129349032428397</v>
      </c>
      <c r="N916" s="4">
        <v>15.9187928094646</v>
      </c>
      <c r="O916" s="4">
        <v>13.9177817445324</v>
      </c>
      <c r="P916" s="4">
        <v>20.7627713889894</v>
      </c>
      <c r="Q916" s="4">
        <v>2.6151650589743598</v>
      </c>
      <c r="R916" s="4">
        <v>12.9569134827677</v>
      </c>
      <c r="S916" s="4">
        <v>6.1515611090120697</v>
      </c>
      <c r="T916" s="4">
        <v>4.53690158250377</v>
      </c>
      <c r="U916" s="4">
        <v>28.142640486086002</v>
      </c>
      <c r="V916" s="4">
        <v>7.45914363849925</v>
      </c>
      <c r="W916" s="4">
        <v>9.4205174327300192</v>
      </c>
      <c r="X916" s="4">
        <v>4.53690158250377</v>
      </c>
      <c r="Y916" s="4">
        <v>12.2634849473228</v>
      </c>
      <c r="Z916" s="4">
        <v>22.9519476388386</v>
      </c>
      <c r="AA916" s="4">
        <v>19.762265856523399</v>
      </c>
      <c r="AB916" s="4">
        <v>1.9613737942307701</v>
      </c>
      <c r="AC916" s="4">
        <v>22.0307166477753</v>
      </c>
      <c r="AD916" s="4">
        <v>6.1515611090120697</v>
      </c>
      <c r="AE916" s="4">
        <v>4.8439785795248902</v>
      </c>
      <c r="AF916" s="4">
        <v>19.1084745917798</v>
      </c>
      <c r="AG916" s="4">
        <v>22.298156374095001</v>
      </c>
      <c r="AH916" s="4">
        <v>10.4210229651961</v>
      </c>
      <c r="AI916" s="4">
        <v>10.995539688537001</v>
      </c>
      <c r="AJ916" s="4">
        <v>24.6062444360483</v>
      </c>
      <c r="AK916" s="4">
        <v>43.0609277630845</v>
      </c>
      <c r="AL916" s="4">
        <v>31.7583110775264</v>
      </c>
      <c r="AM916" s="4">
        <v>31.332322268401199</v>
      </c>
      <c r="AN916" s="4">
        <v>58.553731763423798</v>
      </c>
      <c r="AO916" s="4">
        <v>41.446268236576202</v>
      </c>
      <c r="AP916" s="4">
        <v>41.446268236576202</v>
      </c>
      <c r="AQ916" s="4">
        <v>9.0738031650075399</v>
      </c>
      <c r="AR916" s="4">
        <v>39.524531713046798</v>
      </c>
      <c r="AS916" s="4">
        <v>20.0297055828431</v>
      </c>
      <c r="AT916" s="4">
        <v>26.448706418175</v>
      </c>
      <c r="AU916" s="4">
        <v>20.1089801242458</v>
      </c>
      <c r="AV916" s="4">
        <v>27.875200759766201</v>
      </c>
      <c r="AW916" s="4">
        <v>32.719179339291102</v>
      </c>
      <c r="AX916" s="4">
        <v>17.840529332993999</v>
      </c>
      <c r="AY916" s="4">
        <v>8.7270888972850695</v>
      </c>
      <c r="AZ916" s="4">
        <v>25.220398430090501</v>
      </c>
      <c r="BA916" s="4">
        <v>50.2129944045626</v>
      </c>
      <c r="BB916" s="38">
        <v>136</v>
      </c>
    </row>
    <row r="917" spans="1:54" x14ac:dyDescent="0.3">
      <c r="A917" s="31" t="s">
        <v>44</v>
      </c>
      <c r="B917" s="5" t="s">
        <v>168</v>
      </c>
      <c r="C917" s="5" t="s">
        <v>3</v>
      </c>
      <c r="D917" s="9">
        <v>64.186593242114498</v>
      </c>
      <c r="E917" s="8">
        <v>65.145358432256202</v>
      </c>
      <c r="F917" s="8">
        <v>21.321474608345099</v>
      </c>
      <c r="G917" s="3">
        <v>3.1778724929568201</v>
      </c>
      <c r="H917" s="4">
        <v>10.265178588156701</v>
      </c>
      <c r="I917" s="4">
        <v>10.027445855557801</v>
      </c>
      <c r="J917" s="4">
        <v>2.9629702601241998</v>
      </c>
      <c r="K917" s="4">
        <v>5.3680882325389003</v>
      </c>
      <c r="L917" s="4">
        <v>7.5994973833768897</v>
      </c>
      <c r="M917" s="4">
        <v>6.2917210748915098</v>
      </c>
      <c r="N917" s="4">
        <v>10.649322054289399</v>
      </c>
      <c r="O917" s="4">
        <v>10.8413937873558</v>
      </c>
      <c r="P917" s="4">
        <v>12.2404920949061</v>
      </c>
      <c r="Q917" s="4">
        <v>2.9629702601241998</v>
      </c>
      <c r="R917" s="4">
        <v>8.8020563695842409</v>
      </c>
      <c r="S917" s="4">
        <v>7.4302561500767297</v>
      </c>
      <c r="T917" s="4">
        <v>4.1655292463315501</v>
      </c>
      <c r="U917" s="4">
        <v>14.5359251567663</v>
      </c>
      <c r="V917" s="4">
        <v>6.4197688969357696</v>
      </c>
      <c r="W917" s="4">
        <v>7.5583039721209904</v>
      </c>
      <c r="X917" s="4">
        <v>4.8102359448294001</v>
      </c>
      <c r="Y917" s="4">
        <v>10.4756132327127</v>
      </c>
      <c r="Z917" s="4">
        <v>13.397390081580999</v>
      </c>
      <c r="AA917" s="4">
        <v>13.9140489580346</v>
      </c>
      <c r="AB917" s="4">
        <v>0.70873060951998501</v>
      </c>
      <c r="AC917" s="4">
        <v>12.8395377938715</v>
      </c>
      <c r="AD917" s="4">
        <v>5.7750621984379098</v>
      </c>
      <c r="AE917" s="4">
        <v>2.0393374177716002</v>
      </c>
      <c r="AF917" s="4">
        <v>14.984092533921199</v>
      </c>
      <c r="AG917" s="4">
        <v>16.255143019427202</v>
      </c>
      <c r="AH917" s="4">
        <v>12.2404920949061</v>
      </c>
      <c r="AI917" s="4">
        <v>10.498443732479</v>
      </c>
      <c r="AJ917" s="4">
        <v>21.449522430389401</v>
      </c>
      <c r="AK917" s="4">
        <v>36.031108586688099</v>
      </c>
      <c r="AL917" s="4">
        <v>24.9703449782231</v>
      </c>
      <c r="AM917" s="4">
        <v>27.1605607178052</v>
      </c>
      <c r="AN917" s="4">
        <v>48.486502914426801</v>
      </c>
      <c r="AO917" s="4">
        <v>33.7540384363176</v>
      </c>
      <c r="AP917" s="4">
        <v>32.1216749844451</v>
      </c>
      <c r="AQ917" s="4">
        <v>6.8907667738569103</v>
      </c>
      <c r="AR917" s="4">
        <v>32.807575094198803</v>
      </c>
      <c r="AS917" s="4">
        <v>12.021122273796999</v>
      </c>
      <c r="AT917" s="4">
        <v>30.036676567141001</v>
      </c>
      <c r="AU917" s="4">
        <v>14.558755656532499</v>
      </c>
      <c r="AV917" s="4">
        <v>26.927295573482901</v>
      </c>
      <c r="AW917" s="4">
        <v>20.635574498591399</v>
      </c>
      <c r="AX917" s="4">
        <v>7.8600606157419604</v>
      </c>
      <c r="AY917" s="4">
        <v>14.599949067788399</v>
      </c>
      <c r="AZ917" s="4">
        <v>18.7654783141199</v>
      </c>
      <c r="BA917" s="4">
        <v>36.808330695506697</v>
      </c>
      <c r="BB917" s="38">
        <v>417</v>
      </c>
    </row>
    <row r="918" spans="1:54" x14ac:dyDescent="0.3">
      <c r="A918" s="31" t="s">
        <v>44</v>
      </c>
      <c r="B918" s="5" t="s">
        <v>168</v>
      </c>
      <c r="C918" s="5" t="s">
        <v>4</v>
      </c>
      <c r="D918" s="9">
        <v>78.713753721121194</v>
      </c>
      <c r="E918" s="8">
        <v>65.410081566098498</v>
      </c>
      <c r="F918" s="8">
        <v>17.414510666410401</v>
      </c>
      <c r="G918" s="3">
        <v>2.13399452228261</v>
      </c>
      <c r="H918" s="4">
        <v>7.3654890032760401</v>
      </c>
      <c r="I918" s="4">
        <v>7.5048599662616402</v>
      </c>
      <c r="J918" s="4">
        <v>2.4092817898335301</v>
      </c>
      <c r="K918" s="4">
        <v>3.3051745398210999</v>
      </c>
      <c r="L918" s="4">
        <v>4.4056326783406803</v>
      </c>
      <c r="M918" s="4">
        <v>3.6487654254966899</v>
      </c>
      <c r="N918" s="4">
        <v>5.5078181460704201</v>
      </c>
      <c r="O918" s="4">
        <v>8.1906598742447105</v>
      </c>
      <c r="P918" s="4">
        <v>8.1199379952258202</v>
      </c>
      <c r="Q918" s="4">
        <v>2.20126174288121</v>
      </c>
      <c r="R918" s="4">
        <v>6.2657217964405101</v>
      </c>
      <c r="S918" s="4">
        <v>4.2676435787231997</v>
      </c>
      <c r="T918" s="4">
        <v>4.4742817623073998</v>
      </c>
      <c r="U918" s="4">
        <v>10.8790290558915</v>
      </c>
      <c r="V918" s="4">
        <v>3.3724417604196901</v>
      </c>
      <c r="W918" s="4">
        <v>5.0238198998831303</v>
      </c>
      <c r="X918" s="4">
        <v>2.4096272556755598</v>
      </c>
      <c r="Y918" s="4">
        <v>7.0239709126526204</v>
      </c>
      <c r="Z918" s="4">
        <v>7.84983271530536</v>
      </c>
      <c r="AA918" s="4">
        <v>8.4687108685318702</v>
      </c>
      <c r="AB918" s="4">
        <v>1.3764363377545601</v>
      </c>
      <c r="AC918" s="4">
        <v>11.8394252997414</v>
      </c>
      <c r="AD918" s="4">
        <v>4.5415489829059901</v>
      </c>
      <c r="AE918" s="4">
        <v>2.7563273339294199</v>
      </c>
      <c r="AF918" s="4">
        <v>9.7782254515298597</v>
      </c>
      <c r="AG918" s="4">
        <v>14.1152090459038</v>
      </c>
      <c r="AH918" s="4">
        <v>13.2782923363061</v>
      </c>
      <c r="AI918" s="4">
        <v>10.319126943054799</v>
      </c>
      <c r="AJ918" s="4">
        <v>15.6896469211918</v>
      </c>
      <c r="AK918" s="4">
        <v>30.554468437257</v>
      </c>
      <c r="AL918" s="4">
        <v>18.933772625570899</v>
      </c>
      <c r="AM918" s="4">
        <v>20.5161562152256</v>
      </c>
      <c r="AN918" s="4">
        <v>37.790950452808403</v>
      </c>
      <c r="AO918" s="4">
        <v>23.410127182930498</v>
      </c>
      <c r="AP918" s="4">
        <v>25.955325277329301</v>
      </c>
      <c r="AQ918" s="4">
        <v>5.71376539797056</v>
      </c>
      <c r="AR918" s="4">
        <v>24.913152247515502</v>
      </c>
      <c r="AS918" s="4">
        <v>11.499634538328101</v>
      </c>
      <c r="AT918" s="4">
        <v>23.888252509803301</v>
      </c>
      <c r="AU918" s="4">
        <v>11.0121816337205</v>
      </c>
      <c r="AV918" s="4">
        <v>24.635101253228399</v>
      </c>
      <c r="AW918" s="4">
        <v>14.2449069653126</v>
      </c>
      <c r="AX918" s="4">
        <v>8.0533617063112892</v>
      </c>
      <c r="AY918" s="4">
        <v>11.4934161531716</v>
      </c>
      <c r="AZ918" s="4">
        <v>15.695174374664299</v>
      </c>
      <c r="BA918" s="4">
        <v>26.2861339268498</v>
      </c>
      <c r="BB918" s="38">
        <v>1455</v>
      </c>
    </row>
    <row r="919" spans="1:54" x14ac:dyDescent="0.3">
      <c r="A919" s="31" t="s">
        <v>44</v>
      </c>
      <c r="B919" s="5" t="s">
        <v>168</v>
      </c>
      <c r="C919" s="5" t="s">
        <v>5</v>
      </c>
      <c r="D919" s="9">
        <v>89.391990981147202</v>
      </c>
      <c r="E919" s="8">
        <v>61.885717367545197</v>
      </c>
      <c r="F919" s="8">
        <v>12.903936535027601</v>
      </c>
      <c r="G919" s="3">
        <v>2.40965151906838</v>
      </c>
      <c r="H919" s="4">
        <v>6.5324236926872103</v>
      </c>
      <c r="I919" s="4">
        <v>6.8016290547994496</v>
      </c>
      <c r="J919" s="4">
        <v>2.0345267872902499</v>
      </c>
      <c r="K919" s="4">
        <v>3.42673120263734</v>
      </c>
      <c r="L919" s="4">
        <v>3.8618426460636699</v>
      </c>
      <c r="M919" s="4">
        <v>2.4894705034204998</v>
      </c>
      <c r="N919" s="4">
        <v>4.6695812057844899</v>
      </c>
      <c r="O919" s="4">
        <v>5.41757800062532</v>
      </c>
      <c r="P919" s="4">
        <v>4.3224421078832398</v>
      </c>
      <c r="Q919" s="4">
        <v>1.78351339608705</v>
      </c>
      <c r="R919" s="4">
        <v>4.8829377735270603</v>
      </c>
      <c r="S919" s="4">
        <v>3.59263728395144</v>
      </c>
      <c r="T919" s="4">
        <v>3.2354595763141201</v>
      </c>
      <c r="U919" s="4">
        <v>8.2560728505101793</v>
      </c>
      <c r="V919" s="4">
        <v>3.3093778682087098</v>
      </c>
      <c r="W919" s="4">
        <v>2.91442086372665</v>
      </c>
      <c r="X919" s="4">
        <v>2.2062110876777701</v>
      </c>
      <c r="Y919" s="4">
        <v>5.4754345169422001</v>
      </c>
      <c r="Z919" s="4">
        <v>6.1314435223635204</v>
      </c>
      <c r="AA919" s="4">
        <v>5.5390692523324896</v>
      </c>
      <c r="AB919" s="4">
        <v>1.1170983607773299</v>
      </c>
      <c r="AC919" s="4">
        <v>9.9991868608847305</v>
      </c>
      <c r="AD919" s="4">
        <v>2.5853512633503302</v>
      </c>
      <c r="AE919" s="4">
        <v>2.1324152691672902</v>
      </c>
      <c r="AF919" s="4">
        <v>7.9664228487734698</v>
      </c>
      <c r="AG919" s="4">
        <v>11.7460713683855</v>
      </c>
      <c r="AH919" s="4">
        <v>11.021261775420999</v>
      </c>
      <c r="AI919" s="4">
        <v>8.5641597699241405</v>
      </c>
      <c r="AJ919" s="4">
        <v>13.6861870763552</v>
      </c>
      <c r="AK919" s="4">
        <v>24.491962088702302</v>
      </c>
      <c r="AL919" s="4">
        <v>14.7928794072442</v>
      </c>
      <c r="AM919" s="4">
        <v>18.105905299195001</v>
      </c>
      <c r="AN919" s="4">
        <v>31.793365257192701</v>
      </c>
      <c r="AO919" s="4">
        <v>19.787514769510501</v>
      </c>
      <c r="AP919" s="4">
        <v>21.097647531790098</v>
      </c>
      <c r="AQ919" s="4">
        <v>5.9862270274421103</v>
      </c>
      <c r="AR919" s="4">
        <v>19.678927163175398</v>
      </c>
      <c r="AS919" s="4">
        <v>9.3456754709470609</v>
      </c>
      <c r="AT919" s="4">
        <v>23.180482119197599</v>
      </c>
      <c r="AU919" s="4">
        <v>8.6673365773381708</v>
      </c>
      <c r="AV919" s="4">
        <v>22.152090944249998</v>
      </c>
      <c r="AW919" s="4">
        <v>13.313804906829001</v>
      </c>
      <c r="AX919" s="4">
        <v>6.0163428566503203</v>
      </c>
      <c r="AY919" s="4">
        <v>11.6393690106135</v>
      </c>
      <c r="AZ919" s="4">
        <v>13.3445812507592</v>
      </c>
      <c r="BA919" s="4">
        <v>20.011522313909701</v>
      </c>
      <c r="BB919" s="38">
        <v>5302</v>
      </c>
    </row>
    <row r="920" spans="1:54" x14ac:dyDescent="0.3">
      <c r="A920" s="31" t="s">
        <v>44</v>
      </c>
      <c r="B920" s="5" t="s">
        <v>168</v>
      </c>
      <c r="C920" s="5" t="s">
        <v>6</v>
      </c>
      <c r="D920" s="9">
        <v>101.072865951381</v>
      </c>
      <c r="E920" s="8">
        <v>56.3418848369692</v>
      </c>
      <c r="F920" s="8">
        <v>8.6803783198853299</v>
      </c>
      <c r="G920" s="3">
        <v>1.2685528367515999</v>
      </c>
      <c r="H920" s="4">
        <v>4.0026125925619098</v>
      </c>
      <c r="I920" s="4">
        <v>3.55703472483204</v>
      </c>
      <c r="J920" s="4">
        <v>1.1704498236809699</v>
      </c>
      <c r="K920" s="4">
        <v>1.7633557681396499</v>
      </c>
      <c r="L920" s="4">
        <v>1.7702887445920401</v>
      </c>
      <c r="M920" s="4">
        <v>1.35149425554588</v>
      </c>
      <c r="N920" s="4">
        <v>2.49087283450829</v>
      </c>
      <c r="O920" s="4">
        <v>2.87016699005189</v>
      </c>
      <c r="P920" s="4">
        <v>2.1654925505778202</v>
      </c>
      <c r="Q920" s="4">
        <v>0.76327711904213003</v>
      </c>
      <c r="R920" s="4">
        <v>1.9739753323914799</v>
      </c>
      <c r="S920" s="4">
        <v>1.8713839823259499</v>
      </c>
      <c r="T920" s="4">
        <v>1.86988786999432</v>
      </c>
      <c r="U920" s="4">
        <v>4.5545220911863904</v>
      </c>
      <c r="V920" s="4">
        <v>1.3537384240433299</v>
      </c>
      <c r="W920" s="4">
        <v>1.24366651231963</v>
      </c>
      <c r="X920" s="4">
        <v>0.92127845305242295</v>
      </c>
      <c r="Y920" s="4">
        <v>3.11110974285645</v>
      </c>
      <c r="Z920" s="4">
        <v>2.59101954511633</v>
      </c>
      <c r="AA920" s="4">
        <v>2.7567019117448299</v>
      </c>
      <c r="AB920" s="4">
        <v>0.65300473635838696</v>
      </c>
      <c r="AC920" s="4">
        <v>6.17503811959212</v>
      </c>
      <c r="AD920" s="4">
        <v>1.3440136938877201</v>
      </c>
      <c r="AE920" s="4">
        <v>0.86586846910766602</v>
      </c>
      <c r="AF920" s="4">
        <v>4.2768707585824703</v>
      </c>
      <c r="AG920" s="4">
        <v>8.1521523199325507</v>
      </c>
      <c r="AH920" s="4">
        <v>8.5942442054677493</v>
      </c>
      <c r="AI920" s="4">
        <v>7.5696801738583304</v>
      </c>
      <c r="AJ920" s="4">
        <v>9.9220011346675498</v>
      </c>
      <c r="AK920" s="4">
        <v>16.684762633232001</v>
      </c>
      <c r="AL920" s="4">
        <v>9.4275453175252295</v>
      </c>
      <c r="AM920" s="4">
        <v>14.3675464845418</v>
      </c>
      <c r="AN920" s="4">
        <v>26.194393658037001</v>
      </c>
      <c r="AO920" s="4">
        <v>14.8758144269145</v>
      </c>
      <c r="AP920" s="4">
        <v>15.112469313684199</v>
      </c>
      <c r="AQ920" s="4">
        <v>5.0568594119069701</v>
      </c>
      <c r="AR920" s="4">
        <v>14.3932885204883</v>
      </c>
      <c r="AS920" s="4">
        <v>8.4076162661963902</v>
      </c>
      <c r="AT920" s="4">
        <v>20.6342094103466</v>
      </c>
      <c r="AU920" s="4">
        <v>5.8493645490902901</v>
      </c>
      <c r="AV920" s="4">
        <v>19.416979162465001</v>
      </c>
      <c r="AW920" s="4">
        <v>10.117312461357299</v>
      </c>
      <c r="AX920" s="4">
        <v>4.9932208101382303</v>
      </c>
      <c r="AY920" s="4">
        <v>11.6808685658123</v>
      </c>
      <c r="AZ920" s="4">
        <v>10.4032852273965</v>
      </c>
      <c r="BA920" s="4">
        <v>15.6500191018725</v>
      </c>
      <c r="BB920" s="38">
        <v>7969</v>
      </c>
    </row>
    <row r="921" spans="1:54" x14ac:dyDescent="0.3">
      <c r="A921" s="31" t="s">
        <v>44</v>
      </c>
      <c r="B921" s="5" t="s">
        <v>168</v>
      </c>
      <c r="C921" s="5" t="s">
        <v>7</v>
      </c>
      <c r="D921" s="9">
        <v>105.33304144994401</v>
      </c>
      <c r="E921" s="8">
        <v>53.564020929304</v>
      </c>
      <c r="F921" s="8">
        <v>7.0804342293731803</v>
      </c>
      <c r="G921" s="3">
        <v>1.1848352609267501</v>
      </c>
      <c r="H921" s="4">
        <v>4.0383637109666104</v>
      </c>
      <c r="I921" s="4">
        <v>2.9329155125215198</v>
      </c>
      <c r="J921" s="4">
        <v>1.1435002347093901</v>
      </c>
      <c r="K921" s="4">
        <v>1.23273626705025</v>
      </c>
      <c r="L921" s="4">
        <v>1.3445789592803401</v>
      </c>
      <c r="M921" s="4">
        <v>0.73149381570828298</v>
      </c>
      <c r="N921" s="4">
        <v>2.1197212177687801</v>
      </c>
      <c r="O921" s="4">
        <v>2.3076679825274602</v>
      </c>
      <c r="P921" s="4">
        <v>1.37837843220129</v>
      </c>
      <c r="Q921" s="4">
        <v>0.89355093062466595</v>
      </c>
      <c r="R921" s="4">
        <v>1.54140512050795</v>
      </c>
      <c r="S921" s="4">
        <v>1.72509932192329</v>
      </c>
      <c r="T921" s="4">
        <v>1.9130460866819701</v>
      </c>
      <c r="U921" s="4">
        <v>4.2013903992732704</v>
      </c>
      <c r="V921" s="4">
        <v>1.2402718203466601</v>
      </c>
      <c r="W921" s="4">
        <v>1.59027570002172</v>
      </c>
      <c r="X921" s="4">
        <v>0.74462577552055498</v>
      </c>
      <c r="Y921" s="4">
        <v>2.98835207194143</v>
      </c>
      <c r="Z921" s="4">
        <v>2.0022821190228299</v>
      </c>
      <c r="AA921" s="4">
        <v>2.4720385140066399</v>
      </c>
      <c r="AB921" s="4">
        <v>0.54026406099653601</v>
      </c>
      <c r="AC921" s="4">
        <v>4.4654412365605403</v>
      </c>
      <c r="AD921" s="4">
        <v>1.59027570002172</v>
      </c>
      <c r="AE921" s="4">
        <v>0.68262323619451104</v>
      </c>
      <c r="AF921" s="4">
        <v>2.9338850859117902</v>
      </c>
      <c r="AG921" s="4">
        <v>8.9683392057773492</v>
      </c>
      <c r="AH921" s="4">
        <v>7.2260763945242203</v>
      </c>
      <c r="AI921" s="4">
        <v>5.9234277650692597</v>
      </c>
      <c r="AJ921" s="4">
        <v>8.7703902352029903</v>
      </c>
      <c r="AK921" s="4">
        <v>13.7842263896645</v>
      </c>
      <c r="AL921" s="4">
        <v>7.7673100289110302</v>
      </c>
      <c r="AM921" s="4">
        <v>14.289500370523999</v>
      </c>
      <c r="AN921" s="4">
        <v>24.3024758426365</v>
      </c>
      <c r="AO921" s="4">
        <v>12.073007567117999</v>
      </c>
      <c r="AP921" s="4">
        <v>12.8599379422462</v>
      </c>
      <c r="AQ921" s="4">
        <v>4.6192142586160099</v>
      </c>
      <c r="AR921" s="4">
        <v>11.1472220405707</v>
      </c>
      <c r="AS921" s="4">
        <v>8.3987492690289702</v>
      </c>
      <c r="AT921" s="4">
        <v>22.876196404311699</v>
      </c>
      <c r="AU921" s="4">
        <v>4.8268589630931</v>
      </c>
      <c r="AV921" s="4">
        <v>18.736060004799999</v>
      </c>
      <c r="AW921" s="4">
        <v>9.5667953104081302</v>
      </c>
      <c r="AX921" s="4">
        <v>4.2954742985654999</v>
      </c>
      <c r="AY921" s="4">
        <v>12.406222227245401</v>
      </c>
      <c r="AZ921" s="4">
        <v>9.3913852018536996</v>
      </c>
      <c r="BA921" s="4">
        <v>12.516125772695</v>
      </c>
      <c r="BB921" s="38">
        <v>3881</v>
      </c>
    </row>
    <row r="922" spans="1:54" x14ac:dyDescent="0.3">
      <c r="A922" s="31" t="s">
        <v>44</v>
      </c>
      <c r="B922" s="5" t="s">
        <v>8</v>
      </c>
      <c r="C922" s="5" t="s">
        <v>168</v>
      </c>
      <c r="D922" s="9">
        <v>76.275859212732499</v>
      </c>
      <c r="E922" s="8">
        <v>65.145743666036196</v>
      </c>
      <c r="F922" s="8">
        <v>18.533247043455301</v>
      </c>
      <c r="G922" s="3">
        <v>2.0538048644100599</v>
      </c>
      <c r="H922" s="4">
        <v>8.4147518630895508</v>
      </c>
      <c r="I922" s="4">
        <v>8.4390873262972601</v>
      </c>
      <c r="J922" s="4">
        <v>2.42383769178157</v>
      </c>
      <c r="K922" s="4">
        <v>3.3539694289698998</v>
      </c>
      <c r="L922" s="4">
        <v>4.7870268292634401</v>
      </c>
      <c r="M922" s="4">
        <v>4.1114996479980297</v>
      </c>
      <c r="N922" s="4">
        <v>6.6348408915133499</v>
      </c>
      <c r="O922" s="4">
        <v>9.1726756685164208</v>
      </c>
      <c r="P922" s="4">
        <v>7.81986388258197</v>
      </c>
      <c r="Q922" s="4">
        <v>1.6812050560299101</v>
      </c>
      <c r="R922" s="4">
        <v>6.90235821107209</v>
      </c>
      <c r="S922" s="4">
        <v>4.5099767459426801</v>
      </c>
      <c r="T922" s="4">
        <v>3.6075874377145398</v>
      </c>
      <c r="U922" s="4">
        <v>12.618702152600299</v>
      </c>
      <c r="V922" s="4">
        <v>3.91265361145736</v>
      </c>
      <c r="W922" s="4">
        <v>4.3303001462604698</v>
      </c>
      <c r="X922" s="4">
        <v>2.5671299915783501</v>
      </c>
      <c r="Y922" s="4">
        <v>8.7105053294215793</v>
      </c>
      <c r="Z922" s="4">
        <v>11.6058231394729</v>
      </c>
      <c r="AA922" s="4">
        <v>10.148027336616799</v>
      </c>
      <c r="AB922" s="4">
        <v>0.71851820071799499</v>
      </c>
      <c r="AC922" s="4">
        <v>12.5950244612341</v>
      </c>
      <c r="AD922" s="4">
        <v>3.9252637130454202</v>
      </c>
      <c r="AE922" s="4">
        <v>2.85302531650437</v>
      </c>
      <c r="AF922" s="4">
        <v>11.842639874249899</v>
      </c>
      <c r="AG922" s="4">
        <v>16.0068534298629</v>
      </c>
      <c r="AH922" s="4">
        <v>9.5979304640689005</v>
      </c>
      <c r="AI922" s="4">
        <v>8.7983035997670491</v>
      </c>
      <c r="AJ922" s="4">
        <v>16.066975339255102</v>
      </c>
      <c r="AK922" s="4">
        <v>27.326460030041599</v>
      </c>
      <c r="AL922" s="4">
        <v>20.017716817255</v>
      </c>
      <c r="AM922" s="4">
        <v>24.153763473656898</v>
      </c>
      <c r="AN922" s="4">
        <v>41.340223339342899</v>
      </c>
      <c r="AO922" s="4">
        <v>26.612125650258701</v>
      </c>
      <c r="AP922" s="4">
        <v>28.1943853059175</v>
      </c>
      <c r="AQ922" s="4">
        <v>6.2721062243207601</v>
      </c>
      <c r="AR922" s="4">
        <v>23.930414120836101</v>
      </c>
      <c r="AS922" s="4">
        <v>13.6971144660872</v>
      </c>
      <c r="AT922" s="4">
        <v>27.513661036643601</v>
      </c>
      <c r="AU922" s="4">
        <v>10.415247108334</v>
      </c>
      <c r="AV922" s="4">
        <v>23.100662907093302</v>
      </c>
      <c r="AW922" s="4">
        <v>16.356613863162899</v>
      </c>
      <c r="AX922" s="4">
        <v>7.9298164767837198</v>
      </c>
      <c r="AY922" s="4">
        <v>12.8654393460631</v>
      </c>
      <c r="AZ922" s="4">
        <v>17.830502849774501</v>
      </c>
      <c r="BA922" s="4">
        <v>26.019971647155899</v>
      </c>
      <c r="BB922" s="38">
        <v>9580</v>
      </c>
    </row>
    <row r="923" spans="1:54" x14ac:dyDescent="0.3">
      <c r="A923" s="31" t="s">
        <v>44</v>
      </c>
      <c r="B923" s="5" t="s">
        <v>8</v>
      </c>
      <c r="C923" s="5" t="s">
        <v>1</v>
      </c>
      <c r="D923" s="9">
        <v>30.704109589041099</v>
      </c>
      <c r="E923" s="8">
        <v>67.7143088406402</v>
      </c>
      <c r="F923" s="8">
        <v>35.4838709677419</v>
      </c>
      <c r="G923" s="3">
        <v>3.2258064516128999</v>
      </c>
      <c r="H923" s="4">
        <v>11.290322580645199</v>
      </c>
      <c r="I923" s="4">
        <v>14.5161290322581</v>
      </c>
      <c r="J923" s="4">
        <v>1.61290322580645</v>
      </c>
      <c r="K923" s="4">
        <v>3.2258064516128999</v>
      </c>
      <c r="L923" s="4">
        <v>9.67741935483871</v>
      </c>
      <c r="M923" s="4">
        <v>12.9032258064516</v>
      </c>
      <c r="N923" s="4">
        <v>9.67741935483871</v>
      </c>
      <c r="O923" s="4">
        <v>25.806451612903199</v>
      </c>
      <c r="P923" s="4">
        <v>17.741935483871</v>
      </c>
      <c r="Q923" s="4">
        <v>4.8387096774193497</v>
      </c>
      <c r="R923" s="4">
        <v>11.290322580645199</v>
      </c>
      <c r="S923" s="4">
        <v>9.67741935483871</v>
      </c>
      <c r="T923" s="4">
        <v>4.8387096774193497</v>
      </c>
      <c r="U923" s="4">
        <v>14.5161290322581</v>
      </c>
      <c r="V923" s="4">
        <v>6.4516129032258096</v>
      </c>
      <c r="W923" s="4">
        <v>8.0645161290322598</v>
      </c>
      <c r="X923" s="4">
        <v>3.2258064516128999</v>
      </c>
      <c r="Y923" s="4">
        <v>11.290322580645199</v>
      </c>
      <c r="Z923" s="4">
        <v>30.645161290322601</v>
      </c>
      <c r="AA923" s="4">
        <v>24.193548387096801</v>
      </c>
      <c r="AB923" s="4">
        <v>0</v>
      </c>
      <c r="AC923" s="4">
        <v>24.193548387096801</v>
      </c>
      <c r="AD923" s="4">
        <v>6.4516129032258096</v>
      </c>
      <c r="AE923" s="4">
        <v>4.8387096774193497</v>
      </c>
      <c r="AF923" s="4">
        <v>19.354838709677399</v>
      </c>
      <c r="AG923" s="4">
        <v>17.741935483871</v>
      </c>
      <c r="AH923" s="4">
        <v>12.9032258064516</v>
      </c>
      <c r="AI923" s="4">
        <v>12.9032258064516</v>
      </c>
      <c r="AJ923" s="4">
        <v>24.193548387096801</v>
      </c>
      <c r="AK923" s="4">
        <v>38.709677419354797</v>
      </c>
      <c r="AL923" s="4">
        <v>40.322580645161302</v>
      </c>
      <c r="AM923" s="4">
        <v>33.870967741935502</v>
      </c>
      <c r="AN923" s="4">
        <v>64.516129032258107</v>
      </c>
      <c r="AO923" s="4">
        <v>43.548387096774199</v>
      </c>
      <c r="AP923" s="4">
        <v>54.838709677419402</v>
      </c>
      <c r="AQ923" s="4">
        <v>4.8387096774193497</v>
      </c>
      <c r="AR923" s="4">
        <v>40.322580645161302</v>
      </c>
      <c r="AS923" s="4">
        <v>22.580645161290299</v>
      </c>
      <c r="AT923" s="4">
        <v>24.193548387096801</v>
      </c>
      <c r="AU923" s="4">
        <v>19.354838709677399</v>
      </c>
      <c r="AV923" s="4">
        <v>37.096774193548399</v>
      </c>
      <c r="AW923" s="4">
        <v>35.4838709677419</v>
      </c>
      <c r="AX923" s="4">
        <v>19.354838709677399</v>
      </c>
      <c r="AY923" s="4">
        <v>17.741935483871</v>
      </c>
      <c r="AZ923" s="4">
        <v>32.258064516128997</v>
      </c>
      <c r="BA923" s="4">
        <v>46.774193548387103</v>
      </c>
      <c r="BB923" s="38">
        <v>73</v>
      </c>
    </row>
    <row r="924" spans="1:54" x14ac:dyDescent="0.3">
      <c r="A924" s="31" t="s">
        <v>44</v>
      </c>
      <c r="B924" s="5" t="s">
        <v>8</v>
      </c>
      <c r="C924" s="5" t="s">
        <v>2</v>
      </c>
      <c r="D924" s="9">
        <v>49.310714285714297</v>
      </c>
      <c r="E924" s="8">
        <v>60.973987534391703</v>
      </c>
      <c r="F924" s="8">
        <v>35.294117647058798</v>
      </c>
      <c r="G924" s="3">
        <v>0</v>
      </c>
      <c r="H924" s="4">
        <v>15.6862745098039</v>
      </c>
      <c r="I924" s="4">
        <v>11.764705882352899</v>
      </c>
      <c r="J924" s="4">
        <v>3.9215686274509798</v>
      </c>
      <c r="K924" s="4">
        <v>1.9607843137254899</v>
      </c>
      <c r="L924" s="4">
        <v>3.9215686274509798</v>
      </c>
      <c r="M924" s="4">
        <v>5.8823529411764701</v>
      </c>
      <c r="N924" s="4">
        <v>9.8039215686274499</v>
      </c>
      <c r="O924" s="4">
        <v>13.7254901960784</v>
      </c>
      <c r="P924" s="4">
        <v>15.6862745098039</v>
      </c>
      <c r="Q924" s="4">
        <v>0</v>
      </c>
      <c r="R924" s="4">
        <v>11.764705882352899</v>
      </c>
      <c r="S924" s="4">
        <v>5.8823529411764701</v>
      </c>
      <c r="T924" s="4">
        <v>3.9215686274509798</v>
      </c>
      <c r="U924" s="4">
        <v>29.411764705882401</v>
      </c>
      <c r="V924" s="4">
        <v>5.8823529411764701</v>
      </c>
      <c r="W924" s="4">
        <v>5.8823529411764701</v>
      </c>
      <c r="X924" s="4">
        <v>3.9215686274509798</v>
      </c>
      <c r="Y924" s="4">
        <v>15.6862745098039</v>
      </c>
      <c r="Z924" s="4">
        <v>25.490196078431399</v>
      </c>
      <c r="AA924" s="4">
        <v>17.647058823529399</v>
      </c>
      <c r="AB924" s="4">
        <v>0</v>
      </c>
      <c r="AC924" s="4">
        <v>19.6078431372549</v>
      </c>
      <c r="AD924" s="4">
        <v>5.8823529411764701</v>
      </c>
      <c r="AE924" s="4">
        <v>5.8823529411764701</v>
      </c>
      <c r="AF924" s="4">
        <v>17.647058823529399</v>
      </c>
      <c r="AG924" s="4">
        <v>25.490196078431399</v>
      </c>
      <c r="AH924" s="4">
        <v>3.9215686274509798</v>
      </c>
      <c r="AI924" s="4">
        <v>11.764705882352899</v>
      </c>
      <c r="AJ924" s="4">
        <v>23.529411764705898</v>
      </c>
      <c r="AK924" s="4">
        <v>41.176470588235297</v>
      </c>
      <c r="AL924" s="4">
        <v>27.4509803921569</v>
      </c>
      <c r="AM924" s="4">
        <v>37.254901960784302</v>
      </c>
      <c r="AN924" s="4">
        <v>60.7843137254902</v>
      </c>
      <c r="AO924" s="4">
        <v>39.2156862745098</v>
      </c>
      <c r="AP924" s="4">
        <v>39.2156862745098</v>
      </c>
      <c r="AQ924" s="4">
        <v>7.8431372549019596</v>
      </c>
      <c r="AR924" s="4">
        <v>35.294117647058798</v>
      </c>
      <c r="AS924" s="4">
        <v>23.529411764705898</v>
      </c>
      <c r="AT924" s="4">
        <v>35.294117647058798</v>
      </c>
      <c r="AU924" s="4">
        <v>15.6862745098039</v>
      </c>
      <c r="AV924" s="4">
        <v>23.529411764705898</v>
      </c>
      <c r="AW924" s="4">
        <v>29.411764705882401</v>
      </c>
      <c r="AX924" s="4">
        <v>13.7254901960784</v>
      </c>
      <c r="AY924" s="4">
        <v>9.8039215686274499</v>
      </c>
      <c r="AZ924" s="4">
        <v>27.4509803921569</v>
      </c>
      <c r="BA924" s="4">
        <v>45.098039215686299</v>
      </c>
      <c r="BB924" s="38">
        <v>56</v>
      </c>
    </row>
    <row r="925" spans="1:54" x14ac:dyDescent="0.3">
      <c r="A925" s="31" t="s">
        <v>44</v>
      </c>
      <c r="B925" s="5" t="s">
        <v>8</v>
      </c>
      <c r="C925" s="5" t="s">
        <v>3</v>
      </c>
      <c r="D925" s="9">
        <v>59.301648351648304</v>
      </c>
      <c r="E925" s="8">
        <v>65.353803336359803</v>
      </c>
      <c r="F925" s="8">
        <v>22.905027932960898</v>
      </c>
      <c r="G925" s="3">
        <v>3.3519553072625698</v>
      </c>
      <c r="H925" s="4">
        <v>8.9385474860335208</v>
      </c>
      <c r="I925" s="4">
        <v>10.614525139664799</v>
      </c>
      <c r="J925" s="4">
        <v>3.3519553072625698</v>
      </c>
      <c r="K925" s="4">
        <v>5.5865921787709496</v>
      </c>
      <c r="L925" s="4">
        <v>10.055865921787699</v>
      </c>
      <c r="M925" s="4">
        <v>6.1452513966480504</v>
      </c>
      <c r="N925" s="4">
        <v>12.290502793296101</v>
      </c>
      <c r="O925" s="4">
        <v>13.966480446927401</v>
      </c>
      <c r="P925" s="4">
        <v>11.173184357541899</v>
      </c>
      <c r="Q925" s="4">
        <v>3.3519553072625698</v>
      </c>
      <c r="R925" s="4">
        <v>11.173184357541899</v>
      </c>
      <c r="S925" s="4">
        <v>6.7039106145251397</v>
      </c>
      <c r="T925" s="4">
        <v>4.4692737430167604</v>
      </c>
      <c r="U925" s="4">
        <v>16.201117318435799</v>
      </c>
      <c r="V925" s="4">
        <v>7.2625698324022299</v>
      </c>
      <c r="W925" s="4">
        <v>7.8212290502793298</v>
      </c>
      <c r="X925" s="4">
        <v>4.4692737430167604</v>
      </c>
      <c r="Y925" s="4">
        <v>14.525139664804501</v>
      </c>
      <c r="Z925" s="4">
        <v>15.6424581005587</v>
      </c>
      <c r="AA925" s="4">
        <v>14.525139664804501</v>
      </c>
      <c r="AB925" s="4">
        <v>0.55865921787709505</v>
      </c>
      <c r="AC925" s="4">
        <v>14.525139664804501</v>
      </c>
      <c r="AD925" s="4">
        <v>7.2625698324022299</v>
      </c>
      <c r="AE925" s="4">
        <v>2.7932960893854699</v>
      </c>
      <c r="AF925" s="4">
        <v>20.111731843575399</v>
      </c>
      <c r="AG925" s="4">
        <v>16.201117318435799</v>
      </c>
      <c r="AH925" s="4">
        <v>11.173184357541899</v>
      </c>
      <c r="AI925" s="4">
        <v>12.849162011173201</v>
      </c>
      <c r="AJ925" s="4">
        <v>24.022346368715102</v>
      </c>
      <c r="AK925" s="4">
        <v>36.871508379888297</v>
      </c>
      <c r="AL925" s="4">
        <v>28.491620111731802</v>
      </c>
      <c r="AM925" s="4">
        <v>30.726256983240201</v>
      </c>
      <c r="AN925" s="4">
        <v>48.044692737430204</v>
      </c>
      <c r="AO925" s="4">
        <v>35.754189944134097</v>
      </c>
      <c r="AP925" s="4">
        <v>34.636871508379897</v>
      </c>
      <c r="AQ925" s="4">
        <v>9.4972067039106207</v>
      </c>
      <c r="AR925" s="4">
        <v>36.871508379888297</v>
      </c>
      <c r="AS925" s="4">
        <v>16.759776536312799</v>
      </c>
      <c r="AT925" s="4">
        <v>35.195530726256997</v>
      </c>
      <c r="AU925" s="4">
        <v>14.525139664804501</v>
      </c>
      <c r="AV925" s="4">
        <v>26.815642458100601</v>
      </c>
      <c r="AW925" s="4">
        <v>20.670391061452499</v>
      </c>
      <c r="AX925" s="4">
        <v>6.7039106145251397</v>
      </c>
      <c r="AY925" s="4">
        <v>16.759776536312799</v>
      </c>
      <c r="AZ925" s="4">
        <v>21.229050279329599</v>
      </c>
      <c r="BA925" s="4">
        <v>32.402234636871498</v>
      </c>
      <c r="BB925" s="38">
        <v>182</v>
      </c>
    </row>
    <row r="926" spans="1:54" x14ac:dyDescent="0.3">
      <c r="A926" s="31" t="s">
        <v>44</v>
      </c>
      <c r="B926" s="5" t="s">
        <v>8</v>
      </c>
      <c r="C926" s="5" t="s">
        <v>4</v>
      </c>
      <c r="D926" s="9">
        <v>74.860081743869202</v>
      </c>
      <c r="E926" s="8">
        <v>64.742962665661807</v>
      </c>
      <c r="F926" s="8">
        <v>18.306010928961701</v>
      </c>
      <c r="G926" s="3">
        <v>2.3224043715847</v>
      </c>
      <c r="H926" s="4">
        <v>7.9234972677595596</v>
      </c>
      <c r="I926" s="4">
        <v>8.7431693989070993</v>
      </c>
      <c r="J926" s="4">
        <v>2.59562841530055</v>
      </c>
      <c r="K926" s="4">
        <v>3.9617486338797798</v>
      </c>
      <c r="L926" s="4">
        <v>4.7814207650273204</v>
      </c>
      <c r="M926" s="4">
        <v>4.0983606557377001</v>
      </c>
      <c r="N926" s="4">
        <v>6.2841530054644803</v>
      </c>
      <c r="O926" s="4">
        <v>8.4699453551912605</v>
      </c>
      <c r="P926" s="4">
        <v>7.6502732240437199</v>
      </c>
      <c r="Q926" s="4">
        <v>1.7759562841530101</v>
      </c>
      <c r="R926" s="4">
        <v>7.3770491803278704</v>
      </c>
      <c r="S926" s="4">
        <v>4.5081967213114797</v>
      </c>
      <c r="T926" s="4">
        <v>4.7814207650273204</v>
      </c>
      <c r="U926" s="4">
        <v>12.841530054644799</v>
      </c>
      <c r="V926" s="4">
        <v>3.4153005464480901</v>
      </c>
      <c r="W926" s="4">
        <v>4.9180327868852496</v>
      </c>
      <c r="X926" s="4">
        <v>2.7322404371584699</v>
      </c>
      <c r="Y926" s="4">
        <v>8.6065573770491799</v>
      </c>
      <c r="Z926" s="4">
        <v>9.4262295081967196</v>
      </c>
      <c r="AA926" s="4">
        <v>9.8360655737704903</v>
      </c>
      <c r="AB926" s="4">
        <v>1.3661202185792301</v>
      </c>
      <c r="AC926" s="4">
        <v>12.568306010929</v>
      </c>
      <c r="AD926" s="4">
        <v>4.2349726775956302</v>
      </c>
      <c r="AE926" s="4">
        <v>4.0983606557377001</v>
      </c>
      <c r="AF926" s="4">
        <v>11.8852459016393</v>
      </c>
      <c r="AG926" s="4">
        <v>16.6666666666667</v>
      </c>
      <c r="AH926" s="4">
        <v>11.4754098360656</v>
      </c>
      <c r="AI926" s="4">
        <v>8.6065573770491799</v>
      </c>
      <c r="AJ926" s="4">
        <v>14.890710382513699</v>
      </c>
      <c r="AK926" s="4">
        <v>29.371584699453599</v>
      </c>
      <c r="AL926" s="4">
        <v>21.857923497267802</v>
      </c>
      <c r="AM926" s="4">
        <v>23.224043715846999</v>
      </c>
      <c r="AN926" s="4">
        <v>40.573770491803302</v>
      </c>
      <c r="AO926" s="4">
        <v>27.459016393442599</v>
      </c>
      <c r="AP926" s="4">
        <v>29.508196721311499</v>
      </c>
      <c r="AQ926" s="4">
        <v>6.2841530054644803</v>
      </c>
      <c r="AR926" s="4">
        <v>24.590163934426201</v>
      </c>
      <c r="AS926" s="4">
        <v>13.934426229508199</v>
      </c>
      <c r="AT926" s="4">
        <v>26.502732240437201</v>
      </c>
      <c r="AU926" s="4">
        <v>11.202185792349701</v>
      </c>
      <c r="AV926" s="4">
        <v>23.224043715846999</v>
      </c>
      <c r="AW926" s="4">
        <v>13.6612021857923</v>
      </c>
      <c r="AX926" s="4">
        <v>8.4699453551912605</v>
      </c>
      <c r="AY926" s="4">
        <v>11.4754098360656</v>
      </c>
      <c r="AZ926" s="4">
        <v>17.076502732240399</v>
      </c>
      <c r="BA926" s="4">
        <v>24.590163934426201</v>
      </c>
      <c r="BB926" s="38">
        <v>734</v>
      </c>
    </row>
    <row r="927" spans="1:54" x14ac:dyDescent="0.3">
      <c r="A927" s="31" t="s">
        <v>44</v>
      </c>
      <c r="B927" s="5" t="s">
        <v>8</v>
      </c>
      <c r="C927" s="5" t="s">
        <v>5</v>
      </c>
      <c r="D927" s="9">
        <v>86.585256186824694</v>
      </c>
      <c r="E927" s="8">
        <v>61.425967125930498</v>
      </c>
      <c r="F927" s="8">
        <v>13.6284419658418</v>
      </c>
      <c r="G927" s="3">
        <v>2.50958522133147</v>
      </c>
      <c r="H927" s="4">
        <v>7.8424538166608597</v>
      </c>
      <c r="I927" s="4">
        <v>8.3652840711049095</v>
      </c>
      <c r="J927" s="4">
        <v>2.4398745207389299</v>
      </c>
      <c r="K927" s="4">
        <v>4.2523527361450002</v>
      </c>
      <c r="L927" s="4">
        <v>3.9735099337748299</v>
      </c>
      <c r="M927" s="4">
        <v>2.50958522133147</v>
      </c>
      <c r="N927" s="4">
        <v>5.1934471941442997</v>
      </c>
      <c r="O927" s="4">
        <v>6.0648309515510599</v>
      </c>
      <c r="P927" s="4">
        <v>4.9843150923666801</v>
      </c>
      <c r="Q927" s="4">
        <v>1.2547926106657401</v>
      </c>
      <c r="R927" s="4">
        <v>5.6465667479958199</v>
      </c>
      <c r="S927" s="4">
        <v>3.4506796793307801</v>
      </c>
      <c r="T927" s="4">
        <v>3.4158243290345101</v>
      </c>
      <c r="U927" s="4">
        <v>9.0972464273265903</v>
      </c>
      <c r="V927" s="4">
        <v>3.1718368769606098</v>
      </c>
      <c r="W927" s="4">
        <v>2.7535726734053698</v>
      </c>
      <c r="X927" s="4">
        <v>2.2307424189613099</v>
      </c>
      <c r="Y927" s="4">
        <v>6.0996863018473304</v>
      </c>
      <c r="Z927" s="4">
        <v>7.5287556639944198</v>
      </c>
      <c r="AA927" s="4">
        <v>6.7270826071801997</v>
      </c>
      <c r="AB927" s="4">
        <v>1.0456605088881099</v>
      </c>
      <c r="AC927" s="4">
        <v>11.746253049843199</v>
      </c>
      <c r="AD927" s="4">
        <v>2.2307424189613099</v>
      </c>
      <c r="AE927" s="4">
        <v>2.1261763680725001</v>
      </c>
      <c r="AF927" s="4">
        <v>9.9686301847333603</v>
      </c>
      <c r="AG927" s="4">
        <v>15.022655977692599</v>
      </c>
      <c r="AH927" s="4">
        <v>10.6308818403625</v>
      </c>
      <c r="AI927" s="4">
        <v>6.86650400836528</v>
      </c>
      <c r="AJ927" s="4">
        <v>13.5587312652492</v>
      </c>
      <c r="AK927" s="4">
        <v>24.1199024050192</v>
      </c>
      <c r="AL927" s="4">
        <v>15.8243290345068</v>
      </c>
      <c r="AM927" s="4">
        <v>19.972115719763</v>
      </c>
      <c r="AN927" s="4">
        <v>35.587312652492201</v>
      </c>
      <c r="AO927" s="4">
        <v>21.610317183687702</v>
      </c>
      <c r="AP927" s="4">
        <v>24.154757755315401</v>
      </c>
      <c r="AQ927" s="4">
        <v>6.2391077030324196</v>
      </c>
      <c r="AR927" s="4">
        <v>18.299058905542001</v>
      </c>
      <c r="AS927" s="4">
        <v>8.8881143255489707</v>
      </c>
      <c r="AT927" s="4">
        <v>25.4095503659812</v>
      </c>
      <c r="AU927" s="4">
        <v>8.5395608225862691</v>
      </c>
      <c r="AV927" s="4">
        <v>21.784593935168999</v>
      </c>
      <c r="AW927" s="4">
        <v>11.3628441965842</v>
      </c>
      <c r="AX927" s="4">
        <v>5.7162774485883601</v>
      </c>
      <c r="AY927" s="4">
        <v>12.025095852213299</v>
      </c>
      <c r="AZ927" s="4">
        <v>14.6392471244336</v>
      </c>
      <c r="BA927" s="4">
        <v>20.146392471244301</v>
      </c>
      <c r="BB927" s="38">
        <v>2869</v>
      </c>
    </row>
    <row r="928" spans="1:54" x14ac:dyDescent="0.3">
      <c r="A928" s="31" t="s">
        <v>44</v>
      </c>
      <c r="B928" s="5" t="s">
        <v>8</v>
      </c>
      <c r="C928" s="5" t="s">
        <v>6</v>
      </c>
      <c r="D928" s="9">
        <v>98.752248289345104</v>
      </c>
      <c r="E928" s="8">
        <v>56.484418475450703</v>
      </c>
      <c r="F928" s="8">
        <v>9.2687698703839594</v>
      </c>
      <c r="G928" s="3">
        <v>1.68745414526779</v>
      </c>
      <c r="H928" s="4">
        <v>5.1357300073367602</v>
      </c>
      <c r="I928" s="4">
        <v>4.8911714355588201</v>
      </c>
      <c r="J928" s="4">
        <v>1.6629982880900001</v>
      </c>
      <c r="K928" s="4">
        <v>2.3477622890682301</v>
      </c>
      <c r="L928" s="4">
        <v>2.1765712888236699</v>
      </c>
      <c r="M928" s="4">
        <v>1.6140865737344099</v>
      </c>
      <c r="N928" s="4">
        <v>3.05698214722426</v>
      </c>
      <c r="O928" s="4">
        <v>3.5216434336023501</v>
      </c>
      <c r="P928" s="4">
        <v>2.7635118610907301</v>
      </c>
      <c r="Q928" s="4">
        <v>0.68476400097823398</v>
      </c>
      <c r="R928" s="4">
        <v>2.4700415749571998</v>
      </c>
      <c r="S928" s="4">
        <v>2.29885057471264</v>
      </c>
      <c r="T928" s="4">
        <v>2.24993886035706</v>
      </c>
      <c r="U928" s="4">
        <v>5.6737588652482298</v>
      </c>
      <c r="V928" s="4">
        <v>1.68745414526779</v>
      </c>
      <c r="W928" s="4">
        <v>1.2717045732452901</v>
      </c>
      <c r="X928" s="4">
        <v>1.0760577158229401</v>
      </c>
      <c r="Y928" s="4">
        <v>3.8395695769136702</v>
      </c>
      <c r="Z928" s="4">
        <v>3.5460992907801399</v>
      </c>
      <c r="AA928" s="4">
        <v>3.79065786255808</v>
      </c>
      <c r="AB928" s="4">
        <v>0.66030814380044001</v>
      </c>
      <c r="AC928" s="4">
        <v>7.7280508681829296</v>
      </c>
      <c r="AD928" s="4">
        <v>1.36952800195647</v>
      </c>
      <c r="AE928" s="4">
        <v>0.855955001222793</v>
      </c>
      <c r="AF928" s="4">
        <v>5.7471264367816097</v>
      </c>
      <c r="AG928" s="4">
        <v>11.4942528735632</v>
      </c>
      <c r="AH928" s="4">
        <v>9.6356077280508696</v>
      </c>
      <c r="AI928" s="4">
        <v>6.7742724382489596</v>
      </c>
      <c r="AJ928" s="4">
        <v>10.075813157251201</v>
      </c>
      <c r="AK928" s="4">
        <v>16.7278063096112</v>
      </c>
      <c r="AL928" s="4">
        <v>10.2225483003179</v>
      </c>
      <c r="AM928" s="4">
        <v>16.165321594521899</v>
      </c>
      <c r="AN928" s="4">
        <v>30.031792614331099</v>
      </c>
      <c r="AO928" s="4">
        <v>17.265835167522599</v>
      </c>
      <c r="AP928" s="4">
        <v>17.0457324529225</v>
      </c>
      <c r="AQ928" s="4">
        <v>4.9889948642699897</v>
      </c>
      <c r="AR928" s="4">
        <v>13.426265590609001</v>
      </c>
      <c r="AS928" s="4">
        <v>8.7062851552946903</v>
      </c>
      <c r="AT928" s="4">
        <v>21.716801173881102</v>
      </c>
      <c r="AU928" s="4">
        <v>5.0379065786255799</v>
      </c>
      <c r="AV928" s="4">
        <v>19.320127170457301</v>
      </c>
      <c r="AW928" s="4">
        <v>8.9019320127170491</v>
      </c>
      <c r="AX928" s="4">
        <v>4.4998777207141103</v>
      </c>
      <c r="AY928" s="4">
        <v>12.2768403032526</v>
      </c>
      <c r="AZ928" s="4">
        <v>11.8855465884079</v>
      </c>
      <c r="BA928" s="4">
        <v>15.9207630227439</v>
      </c>
      <c r="BB928" s="38">
        <v>4092</v>
      </c>
    </row>
    <row r="929" spans="1:54" x14ac:dyDescent="0.3">
      <c r="A929" s="31" t="s">
        <v>44</v>
      </c>
      <c r="B929" s="5" t="s">
        <v>8</v>
      </c>
      <c r="C929" s="5" t="s">
        <v>7</v>
      </c>
      <c r="D929" s="9">
        <v>104.579923761118</v>
      </c>
      <c r="E929" s="8">
        <v>53.781566437651399</v>
      </c>
      <c r="F929" s="8">
        <v>7.49682337992376</v>
      </c>
      <c r="G929" s="3">
        <v>1.3977128335451099</v>
      </c>
      <c r="H929" s="4">
        <v>5.1461245235069901</v>
      </c>
      <c r="I929" s="4">
        <v>3.9390088945362098</v>
      </c>
      <c r="J929" s="4">
        <v>1.2706480304955501</v>
      </c>
      <c r="K929" s="4">
        <v>1.65184243964422</v>
      </c>
      <c r="L929" s="4">
        <v>1.4612452350698899</v>
      </c>
      <c r="M929" s="4">
        <v>0.69885641677255395</v>
      </c>
      <c r="N929" s="4">
        <v>2.6683608640406602</v>
      </c>
      <c r="O929" s="4">
        <v>2.6048284625158802</v>
      </c>
      <c r="P929" s="4">
        <v>1.77890724269377</v>
      </c>
      <c r="Q929" s="4">
        <v>1.1435832274460001</v>
      </c>
      <c r="R929" s="4">
        <v>1.90597204574333</v>
      </c>
      <c r="S929" s="4">
        <v>2.0965692503176601</v>
      </c>
      <c r="T929" s="4">
        <v>2.03303684879288</v>
      </c>
      <c r="U929" s="4">
        <v>5.2731893265565404</v>
      </c>
      <c r="V929" s="4">
        <v>1.4612452350698899</v>
      </c>
      <c r="W929" s="4">
        <v>1.84243964421855</v>
      </c>
      <c r="X929" s="4">
        <v>0.95298602287166501</v>
      </c>
      <c r="Y929" s="4">
        <v>4.0025412960609899</v>
      </c>
      <c r="Z929" s="4">
        <v>2.4142312579415499</v>
      </c>
      <c r="AA929" s="4">
        <v>3.4307496823379902</v>
      </c>
      <c r="AB929" s="4">
        <v>0.69885641677255395</v>
      </c>
      <c r="AC929" s="4">
        <v>5.3367217280813204</v>
      </c>
      <c r="AD929" s="4">
        <v>1.84243964421855</v>
      </c>
      <c r="AE929" s="4">
        <v>0.76238881829733196</v>
      </c>
      <c r="AF929" s="4">
        <v>3.6213468869123302</v>
      </c>
      <c r="AG929" s="4">
        <v>12.071156289707799</v>
      </c>
      <c r="AH929" s="4">
        <v>7.62388818297332</v>
      </c>
      <c r="AI929" s="4">
        <v>4.9555273189326599</v>
      </c>
      <c r="AJ929" s="4">
        <v>8.5768742058449803</v>
      </c>
      <c r="AK929" s="4">
        <v>13.0876747141042</v>
      </c>
      <c r="AL929" s="4">
        <v>8.0050825921219797</v>
      </c>
      <c r="AM929" s="4">
        <v>16.137229987293502</v>
      </c>
      <c r="AN929" s="4">
        <v>26.556543837357101</v>
      </c>
      <c r="AO929" s="4">
        <v>13.278271918678501</v>
      </c>
      <c r="AP929" s="4">
        <v>14.0406607369759</v>
      </c>
      <c r="AQ929" s="4">
        <v>3.9390088945362098</v>
      </c>
      <c r="AR929" s="4">
        <v>10.165184243964401</v>
      </c>
      <c r="AS929" s="4">
        <v>8.4498094027954291</v>
      </c>
      <c r="AT929" s="4">
        <v>24.523506988564201</v>
      </c>
      <c r="AU929" s="4">
        <v>4.2566709021601001</v>
      </c>
      <c r="AV929" s="4">
        <v>17.407878017789098</v>
      </c>
      <c r="AW929" s="4">
        <v>8.5133418043202003</v>
      </c>
      <c r="AX929" s="4">
        <v>4.0660736975857699</v>
      </c>
      <c r="AY929" s="4">
        <v>12.3252858958069</v>
      </c>
      <c r="AZ929" s="4">
        <v>10.165184243964401</v>
      </c>
      <c r="BA929" s="4">
        <v>12.7700127064803</v>
      </c>
      <c r="BB929" s="38">
        <v>1574</v>
      </c>
    </row>
    <row r="930" spans="1:54" x14ac:dyDescent="0.3">
      <c r="A930" s="31" t="s">
        <v>44</v>
      </c>
      <c r="B930" s="5" t="s">
        <v>9</v>
      </c>
      <c r="C930" s="5" t="s">
        <v>168</v>
      </c>
      <c r="D930" s="9">
        <v>76.999003489818094</v>
      </c>
      <c r="E930" s="8">
        <v>68.111510480150201</v>
      </c>
      <c r="F930" s="8">
        <v>19.290164674149601</v>
      </c>
      <c r="G930" s="3">
        <v>1.97473193654249</v>
      </c>
      <c r="H930" s="4">
        <v>7.4311661225520096</v>
      </c>
      <c r="I930" s="4">
        <v>6.7564679288265603</v>
      </c>
      <c r="J930" s="4">
        <v>1.6427977067297901</v>
      </c>
      <c r="K930" s="4">
        <v>4.1624982967539896</v>
      </c>
      <c r="L930" s="4">
        <v>4.7750973569744497</v>
      </c>
      <c r="M930" s="4">
        <v>4.1927939274966999</v>
      </c>
      <c r="N930" s="4">
        <v>8.0634738284934802</v>
      </c>
      <c r="O930" s="4">
        <v>7.32290123192392</v>
      </c>
      <c r="P930" s="4">
        <v>10.496133781765501</v>
      </c>
      <c r="Q930" s="4">
        <v>3.0176856442335702</v>
      </c>
      <c r="R930" s="4">
        <v>6.7515124446232502</v>
      </c>
      <c r="S930" s="4">
        <v>5.0700435545229299</v>
      </c>
      <c r="T930" s="4">
        <v>3.7008102822964899</v>
      </c>
      <c r="U930" s="4">
        <v>11.7485166963576</v>
      </c>
      <c r="V930" s="4">
        <v>4.57227904188679</v>
      </c>
      <c r="W930" s="4">
        <v>6.5441913371810196</v>
      </c>
      <c r="X930" s="4">
        <v>2.7778621389576199</v>
      </c>
      <c r="Y930" s="4">
        <v>5.5915925588630104</v>
      </c>
      <c r="Z930" s="4">
        <v>8.7525299220190593</v>
      </c>
      <c r="AA930" s="4">
        <v>9.3398487289777297</v>
      </c>
      <c r="AB930" s="4">
        <v>1.4206928860253401</v>
      </c>
      <c r="AC930" s="4">
        <v>11.259449590230499</v>
      </c>
      <c r="AD930" s="4">
        <v>4.3145673798063804</v>
      </c>
      <c r="AE930" s="4">
        <v>1.87542947278119</v>
      </c>
      <c r="AF930" s="4">
        <v>9.0684043961755396</v>
      </c>
      <c r="AG930" s="4">
        <v>12.603292590387101</v>
      </c>
      <c r="AH930" s="4">
        <v>13.369175593415701</v>
      </c>
      <c r="AI930" s="4">
        <v>10.136321099396101</v>
      </c>
      <c r="AJ930" s="4">
        <v>16.7532801011556</v>
      </c>
      <c r="AK930" s="4">
        <v>30.0874616341411</v>
      </c>
      <c r="AL930" s="4">
        <v>19.3801117606268</v>
      </c>
      <c r="AM930" s="4">
        <v>19.109850708974001</v>
      </c>
      <c r="AN930" s="4">
        <v>37.529766705241101</v>
      </c>
      <c r="AO930" s="4">
        <v>24.7480077644801</v>
      </c>
      <c r="AP930" s="4">
        <v>23.894320796507898</v>
      </c>
      <c r="AQ930" s="4">
        <v>6.8788356903727497</v>
      </c>
      <c r="AR930" s="4">
        <v>25.8962442455318</v>
      </c>
      <c r="AS930" s="4">
        <v>10.238469941444</v>
      </c>
      <c r="AT930" s="4">
        <v>20.592656635662301</v>
      </c>
      <c r="AU930" s="4">
        <v>13.7773464599025</v>
      </c>
      <c r="AV930" s="4">
        <v>25.2936494110585</v>
      </c>
      <c r="AW930" s="4">
        <v>19.977789521669699</v>
      </c>
      <c r="AX930" s="4">
        <v>10.0616050548005</v>
      </c>
      <c r="AY930" s="4">
        <v>11.1305152569645</v>
      </c>
      <c r="AZ930" s="4">
        <v>15.1741165444981</v>
      </c>
      <c r="BA930" s="4">
        <v>31.8320079742739</v>
      </c>
      <c r="BB930" s="38">
        <v>9708</v>
      </c>
    </row>
    <row r="931" spans="1:54" x14ac:dyDescent="0.3">
      <c r="A931" s="31" t="s">
        <v>44</v>
      </c>
      <c r="B931" s="5" t="s">
        <v>9</v>
      </c>
      <c r="C931" s="5" t="s">
        <v>1</v>
      </c>
      <c r="D931" s="9">
        <v>31.5854545454545</v>
      </c>
      <c r="E931" s="8">
        <v>69.594362846909803</v>
      </c>
      <c r="F931" s="8">
        <v>41.509433962264197</v>
      </c>
      <c r="G931" s="3">
        <v>1.88679245283019</v>
      </c>
      <c r="H931" s="4">
        <v>11.320754716981099</v>
      </c>
      <c r="I931" s="4">
        <v>15.094339622641501</v>
      </c>
      <c r="J931" s="4">
        <v>3.7735849056603801</v>
      </c>
      <c r="K931" s="4">
        <v>16.981132075471699</v>
      </c>
      <c r="L931" s="4">
        <v>9.4339622641509404</v>
      </c>
      <c r="M931" s="4">
        <v>5.6603773584905701</v>
      </c>
      <c r="N931" s="4">
        <v>18.867924528301899</v>
      </c>
      <c r="O931" s="4">
        <v>15.094339622641501</v>
      </c>
      <c r="P931" s="4">
        <v>26.415094339622598</v>
      </c>
      <c r="Q931" s="4">
        <v>9.4339622641509404</v>
      </c>
      <c r="R931" s="4">
        <v>20.754716981132098</v>
      </c>
      <c r="S931" s="4">
        <v>13.207547169811299</v>
      </c>
      <c r="T931" s="4">
        <v>7.5471698113207504</v>
      </c>
      <c r="U931" s="4">
        <v>26.415094339622598</v>
      </c>
      <c r="V931" s="4">
        <v>11.320754716981099</v>
      </c>
      <c r="W931" s="4">
        <v>20.754716981132098</v>
      </c>
      <c r="X931" s="4">
        <v>3.7735849056603801</v>
      </c>
      <c r="Y931" s="4">
        <v>11.320754716981099</v>
      </c>
      <c r="Z931" s="4">
        <v>20.754716981132098</v>
      </c>
      <c r="AA931" s="4">
        <v>20.754716981132098</v>
      </c>
      <c r="AB931" s="4">
        <v>1.88679245283019</v>
      </c>
      <c r="AC931" s="4">
        <v>18.867924528301899</v>
      </c>
      <c r="AD931" s="4">
        <v>11.320754716981099</v>
      </c>
      <c r="AE931" s="4">
        <v>3.7735849056603801</v>
      </c>
      <c r="AF931" s="4">
        <v>18.867924528301899</v>
      </c>
      <c r="AG931" s="4">
        <v>30.188679245283002</v>
      </c>
      <c r="AH931" s="4">
        <v>26.415094339622598</v>
      </c>
      <c r="AI931" s="4">
        <v>15.094339622641501</v>
      </c>
      <c r="AJ931" s="4">
        <v>26.415094339622598</v>
      </c>
      <c r="AK931" s="4">
        <v>45.283018867924497</v>
      </c>
      <c r="AL931" s="4">
        <v>41.509433962264197</v>
      </c>
      <c r="AM931" s="4">
        <v>30.188679245283002</v>
      </c>
      <c r="AN931" s="4">
        <v>58.490566037735803</v>
      </c>
      <c r="AO931" s="4">
        <v>47.169811320754697</v>
      </c>
      <c r="AP931" s="4">
        <v>32.075471698113198</v>
      </c>
      <c r="AQ931" s="4">
        <v>16.981132075471699</v>
      </c>
      <c r="AR931" s="4">
        <v>37.735849056603797</v>
      </c>
      <c r="AS931" s="4">
        <v>15.094339622641501</v>
      </c>
      <c r="AT931" s="4">
        <v>16.981132075471699</v>
      </c>
      <c r="AU931" s="4">
        <v>33.962264150943398</v>
      </c>
      <c r="AV931" s="4">
        <v>30.188679245283002</v>
      </c>
      <c r="AW931" s="4">
        <v>39.622641509433997</v>
      </c>
      <c r="AX931" s="4">
        <v>20.754716981132098</v>
      </c>
      <c r="AY931" s="4">
        <v>11.320754716981099</v>
      </c>
      <c r="AZ931" s="4">
        <v>28.301886792452802</v>
      </c>
      <c r="BA931" s="4">
        <v>62.264150943396203</v>
      </c>
      <c r="BB931" s="38">
        <v>55</v>
      </c>
    </row>
    <row r="932" spans="1:54" x14ac:dyDescent="0.3">
      <c r="A932" s="31" t="s">
        <v>44</v>
      </c>
      <c r="B932" s="5" t="s">
        <v>9</v>
      </c>
      <c r="C932" s="5" t="s">
        <v>2</v>
      </c>
      <c r="D932" s="9">
        <v>36.216250000000002</v>
      </c>
      <c r="E932" s="8">
        <v>68.852372698882505</v>
      </c>
      <c r="F932" s="8">
        <v>39.743589743589702</v>
      </c>
      <c r="G932" s="3">
        <v>2.5641025641025599</v>
      </c>
      <c r="H932" s="4">
        <v>12.8205128205128</v>
      </c>
      <c r="I932" s="4">
        <v>10.2564102564103</v>
      </c>
      <c r="J932" s="4">
        <v>0</v>
      </c>
      <c r="K932" s="4">
        <v>5.1282051282051304</v>
      </c>
      <c r="L932" s="4">
        <v>10.2564102564103</v>
      </c>
      <c r="M932" s="4">
        <v>10.2564102564103</v>
      </c>
      <c r="N932" s="4">
        <v>21.794871794871799</v>
      </c>
      <c r="O932" s="4">
        <v>14.1025641025641</v>
      </c>
      <c r="P932" s="4">
        <v>25.6410256410256</v>
      </c>
      <c r="Q932" s="4">
        <v>5.1282051282051304</v>
      </c>
      <c r="R932" s="4">
        <v>14.1025641025641</v>
      </c>
      <c r="S932" s="4">
        <v>6.4102564102564097</v>
      </c>
      <c r="T932" s="4">
        <v>5.1282051282051304</v>
      </c>
      <c r="U932" s="4">
        <v>26.923076923076898</v>
      </c>
      <c r="V932" s="4">
        <v>8.9743589743589691</v>
      </c>
      <c r="W932" s="4">
        <v>12.8205128205128</v>
      </c>
      <c r="X932" s="4">
        <v>5.1282051282051304</v>
      </c>
      <c r="Y932" s="4">
        <v>8.9743589743589691</v>
      </c>
      <c r="Z932" s="4">
        <v>20.5128205128205</v>
      </c>
      <c r="AA932" s="4">
        <v>21.794871794871799</v>
      </c>
      <c r="AB932" s="4">
        <v>3.8461538461538498</v>
      </c>
      <c r="AC932" s="4">
        <v>24.3589743589744</v>
      </c>
      <c r="AD932" s="4">
        <v>6.4102564102564097</v>
      </c>
      <c r="AE932" s="4">
        <v>3.8461538461538498</v>
      </c>
      <c r="AF932" s="4">
        <v>20.5128205128205</v>
      </c>
      <c r="AG932" s="4">
        <v>19.230769230769202</v>
      </c>
      <c r="AH932" s="4">
        <v>16.6666666666667</v>
      </c>
      <c r="AI932" s="4">
        <v>10.2564102564103</v>
      </c>
      <c r="AJ932" s="4">
        <v>25.6410256410256</v>
      </c>
      <c r="AK932" s="4">
        <v>44.871794871794897</v>
      </c>
      <c r="AL932" s="4">
        <v>35.897435897435898</v>
      </c>
      <c r="AM932" s="4">
        <v>25.6410256410256</v>
      </c>
      <c r="AN932" s="4">
        <v>56.410256410256402</v>
      </c>
      <c r="AO932" s="4">
        <v>43.589743589743598</v>
      </c>
      <c r="AP932" s="4">
        <v>43.589743589743598</v>
      </c>
      <c r="AQ932" s="4">
        <v>10.2564102564103</v>
      </c>
      <c r="AR932" s="4">
        <v>43.589743589743598</v>
      </c>
      <c r="AS932" s="4">
        <v>16.6666666666667</v>
      </c>
      <c r="AT932" s="4">
        <v>17.948717948717899</v>
      </c>
      <c r="AU932" s="4">
        <v>24.3589743589744</v>
      </c>
      <c r="AV932" s="4">
        <v>32.051282051282101</v>
      </c>
      <c r="AW932" s="4">
        <v>35.897435897435898</v>
      </c>
      <c r="AX932" s="4">
        <v>21.794871794871799</v>
      </c>
      <c r="AY932" s="4">
        <v>7.6923076923076898</v>
      </c>
      <c r="AZ932" s="4">
        <v>23.076923076923102</v>
      </c>
      <c r="BA932" s="4">
        <v>55.128205128205103</v>
      </c>
      <c r="BB932" s="38">
        <v>80</v>
      </c>
    </row>
    <row r="933" spans="1:54" x14ac:dyDescent="0.3">
      <c r="A933" s="31" t="s">
        <v>44</v>
      </c>
      <c r="B933" s="5" t="s">
        <v>9</v>
      </c>
      <c r="C933" s="5" t="s">
        <v>3</v>
      </c>
      <c r="D933" s="9">
        <v>69.057446808510605</v>
      </c>
      <c r="E933" s="8">
        <v>64.729074250157595</v>
      </c>
      <c r="F933" s="8">
        <v>19.742489270386301</v>
      </c>
      <c r="G933" s="3">
        <v>3.0042918454935599</v>
      </c>
      <c r="H933" s="4">
        <v>11.587982832618</v>
      </c>
      <c r="I933" s="4">
        <v>9.4420600858369106</v>
      </c>
      <c r="J933" s="4">
        <v>2.57510729613734</v>
      </c>
      <c r="K933" s="4">
        <v>5.15021459227468</v>
      </c>
      <c r="L933" s="4">
        <v>5.15021459227468</v>
      </c>
      <c r="M933" s="4">
        <v>6.4377682403433498</v>
      </c>
      <c r="N933" s="4">
        <v>9.0128755364806903</v>
      </c>
      <c r="O933" s="4">
        <v>7.7253218884120196</v>
      </c>
      <c r="P933" s="4">
        <v>13.3047210300429</v>
      </c>
      <c r="Q933" s="4">
        <v>2.57510729613734</v>
      </c>
      <c r="R933" s="4">
        <v>6.4377682403433498</v>
      </c>
      <c r="S933" s="4">
        <v>8.1545064377682408</v>
      </c>
      <c r="T933" s="4">
        <v>3.8626609442060098</v>
      </c>
      <c r="U933" s="4">
        <v>12.8755364806867</v>
      </c>
      <c r="V933" s="4">
        <v>5.5793991416309003</v>
      </c>
      <c r="W933" s="4">
        <v>7.2961373390557904</v>
      </c>
      <c r="X933" s="4">
        <v>5.15021459227468</v>
      </c>
      <c r="Y933" s="4">
        <v>6.4377682403433498</v>
      </c>
      <c r="Z933" s="4">
        <v>11.158798283261801</v>
      </c>
      <c r="AA933" s="4">
        <v>13.3047210300429</v>
      </c>
      <c r="AB933" s="4">
        <v>0.85836909871244604</v>
      </c>
      <c r="AC933" s="4">
        <v>11.158798283261801</v>
      </c>
      <c r="AD933" s="4">
        <v>4.2918454935622297</v>
      </c>
      <c r="AE933" s="4">
        <v>1.28755364806867</v>
      </c>
      <c r="AF933" s="4">
        <v>9.8712446351931291</v>
      </c>
      <c r="AG933" s="4">
        <v>16.309012875536499</v>
      </c>
      <c r="AH933" s="4">
        <v>13.3047210300429</v>
      </c>
      <c r="AI933" s="4">
        <v>8.1545064377682408</v>
      </c>
      <c r="AJ933" s="4">
        <v>18.8841201716738</v>
      </c>
      <c r="AK933" s="4">
        <v>35.193133047210303</v>
      </c>
      <c r="AL933" s="4">
        <v>21.4592274678112</v>
      </c>
      <c r="AM933" s="4">
        <v>23.6051502145923</v>
      </c>
      <c r="AN933" s="4">
        <v>48.927038626609402</v>
      </c>
      <c r="AO933" s="4">
        <v>31.759656652360501</v>
      </c>
      <c r="AP933" s="4">
        <v>29.613733905579402</v>
      </c>
      <c r="AQ933" s="4">
        <v>4.2918454935622297</v>
      </c>
      <c r="AR933" s="4">
        <v>28.755364806867</v>
      </c>
      <c r="AS933" s="4">
        <v>7.2961373390557904</v>
      </c>
      <c r="AT933" s="4">
        <v>24.892703862660898</v>
      </c>
      <c r="AU933" s="4">
        <v>14.5922746781116</v>
      </c>
      <c r="AV933" s="4">
        <v>27.038626609442101</v>
      </c>
      <c r="AW933" s="4">
        <v>20.600858369098699</v>
      </c>
      <c r="AX933" s="4">
        <v>9.0128755364806903</v>
      </c>
      <c r="AY933" s="4">
        <v>12.446351931330501</v>
      </c>
      <c r="AZ933" s="4">
        <v>16.309012875536499</v>
      </c>
      <c r="BA933" s="4">
        <v>41.201716738197398</v>
      </c>
      <c r="BB933" s="38">
        <v>235</v>
      </c>
    </row>
    <row r="934" spans="1:54" x14ac:dyDescent="0.3">
      <c r="A934" s="31" t="s">
        <v>44</v>
      </c>
      <c r="B934" s="5" t="s">
        <v>9</v>
      </c>
      <c r="C934" s="5" t="s">
        <v>4</v>
      </c>
      <c r="D934" s="9">
        <v>82.645908460471603</v>
      </c>
      <c r="E934" s="8">
        <v>65.896648566249794</v>
      </c>
      <c r="F934" s="8">
        <v>16.504854368932001</v>
      </c>
      <c r="G934" s="3">
        <v>1.94174757281553</v>
      </c>
      <c r="H934" s="4">
        <v>6.7961165048543704</v>
      </c>
      <c r="I934" s="4">
        <v>6.2413314840499297</v>
      </c>
      <c r="J934" s="4">
        <v>2.2191400832177499</v>
      </c>
      <c r="K934" s="4">
        <v>2.6352288488210802</v>
      </c>
      <c r="L934" s="4">
        <v>4.0221914008321802</v>
      </c>
      <c r="M934" s="4">
        <v>3.19001386962552</v>
      </c>
      <c r="N934" s="4">
        <v>4.7156726768377304</v>
      </c>
      <c r="O934" s="4">
        <v>7.90568654646325</v>
      </c>
      <c r="P934" s="4">
        <v>8.5991678224687895</v>
      </c>
      <c r="Q934" s="4">
        <v>2.6352288488210802</v>
      </c>
      <c r="R934" s="4">
        <v>5.13176144244105</v>
      </c>
      <c r="S934" s="4">
        <v>4.0221914008321802</v>
      </c>
      <c r="T934" s="4">
        <v>4.1608876560332897</v>
      </c>
      <c r="U934" s="4">
        <v>8.8765603328710103</v>
      </c>
      <c r="V934" s="4">
        <v>3.32871012482663</v>
      </c>
      <c r="W934" s="4">
        <v>5.13176144244105</v>
      </c>
      <c r="X934" s="4">
        <v>2.08044382801664</v>
      </c>
      <c r="Y934" s="4">
        <v>5.4091539528432699</v>
      </c>
      <c r="Z934" s="4">
        <v>6.2413314840499297</v>
      </c>
      <c r="AA934" s="4">
        <v>7.0735090152565903</v>
      </c>
      <c r="AB934" s="4">
        <v>1.3869625520111</v>
      </c>
      <c r="AC934" s="4">
        <v>11.0957004160888</v>
      </c>
      <c r="AD934" s="4">
        <v>4.8543689320388301</v>
      </c>
      <c r="AE934" s="4">
        <v>1.3869625520111</v>
      </c>
      <c r="AF934" s="4">
        <v>7.6282940360610301</v>
      </c>
      <c r="AG934" s="4">
        <v>11.5117891816921</v>
      </c>
      <c r="AH934" s="4">
        <v>15.117891816920899</v>
      </c>
      <c r="AI934" s="4">
        <v>12.066574202496501</v>
      </c>
      <c r="AJ934" s="4">
        <v>16.504854368932001</v>
      </c>
      <c r="AK934" s="4">
        <v>31.761442441054101</v>
      </c>
      <c r="AL934" s="4">
        <v>15.950069348127601</v>
      </c>
      <c r="AM934" s="4">
        <v>17.753120665741999</v>
      </c>
      <c r="AN934" s="4">
        <v>34.951456310679603</v>
      </c>
      <c r="AO934" s="4">
        <v>19.278779472954199</v>
      </c>
      <c r="AP934" s="4">
        <v>22.330097087378601</v>
      </c>
      <c r="AQ934" s="4">
        <v>5.13176144244105</v>
      </c>
      <c r="AR934" s="4">
        <v>25.242718446601899</v>
      </c>
      <c r="AS934" s="4">
        <v>9.0152565880721198</v>
      </c>
      <c r="AT934" s="4">
        <v>21.220527045769799</v>
      </c>
      <c r="AU934" s="4">
        <v>10.818307905686501</v>
      </c>
      <c r="AV934" s="4">
        <v>26.074895977808598</v>
      </c>
      <c r="AW934" s="4">
        <v>14.8404993065187</v>
      </c>
      <c r="AX934" s="4">
        <v>7.6282940360610301</v>
      </c>
      <c r="AY934" s="4">
        <v>11.5117891816921</v>
      </c>
      <c r="AZ934" s="4">
        <v>14.285714285714301</v>
      </c>
      <c r="BA934" s="4">
        <v>28.016643550624099</v>
      </c>
      <c r="BB934" s="38">
        <v>721</v>
      </c>
    </row>
    <row r="935" spans="1:54" x14ac:dyDescent="0.3">
      <c r="A935" s="31" t="s">
        <v>44</v>
      </c>
      <c r="B935" s="5" t="s">
        <v>9</v>
      </c>
      <c r="C935" s="5" t="s">
        <v>5</v>
      </c>
      <c r="D935" s="9">
        <v>92.371146732429096</v>
      </c>
      <c r="E935" s="8">
        <v>62.243677265894597</v>
      </c>
      <c r="F935" s="8">
        <v>12.134923899629801</v>
      </c>
      <c r="G935" s="3">
        <v>2.30357877416701</v>
      </c>
      <c r="H935" s="4">
        <v>5.1419169066227903</v>
      </c>
      <c r="I935" s="4">
        <v>5.1419169066227903</v>
      </c>
      <c r="J935" s="4">
        <v>1.6042780748663099</v>
      </c>
      <c r="K935" s="4">
        <v>2.5503907856849</v>
      </c>
      <c r="L935" s="4">
        <v>3.7433155080213898</v>
      </c>
      <c r="M935" s="4">
        <v>2.46812011517894</v>
      </c>
      <c r="N935" s="4">
        <v>4.1135335252982301</v>
      </c>
      <c r="O935" s="4">
        <v>4.7305635540929698</v>
      </c>
      <c r="P935" s="4">
        <v>3.6199095022624399</v>
      </c>
      <c r="Q935" s="4">
        <v>2.3447141094199901</v>
      </c>
      <c r="R935" s="4">
        <v>4.0723981900452504</v>
      </c>
      <c r="S935" s="4">
        <v>3.7433155080213898</v>
      </c>
      <c r="T935" s="4">
        <v>3.0440148087206902</v>
      </c>
      <c r="U935" s="4">
        <v>7.3632250102838297</v>
      </c>
      <c r="V935" s="4">
        <v>3.4553681612505098</v>
      </c>
      <c r="W935" s="4">
        <v>3.0851501439736699</v>
      </c>
      <c r="X935" s="4">
        <v>2.1801727684080601</v>
      </c>
      <c r="Y935" s="4">
        <v>4.8128342245989302</v>
      </c>
      <c r="Z935" s="4">
        <v>4.6482928835869997</v>
      </c>
      <c r="AA935" s="4">
        <v>4.2780748663101598</v>
      </c>
      <c r="AB935" s="4">
        <v>1.1929247223364901</v>
      </c>
      <c r="AC935" s="4">
        <v>8.1447963800905008</v>
      </c>
      <c r="AD935" s="4">
        <v>2.9617441382147298</v>
      </c>
      <c r="AE935" s="4">
        <v>2.1390374331550799</v>
      </c>
      <c r="AF935" s="4">
        <v>5.8412176059234904</v>
      </c>
      <c r="AG935" s="4">
        <v>8.2682023858494507</v>
      </c>
      <c r="AH935" s="4">
        <v>11.435623200329101</v>
      </c>
      <c r="AI935" s="4">
        <v>10.366104483751499</v>
      </c>
      <c r="AJ935" s="4">
        <v>13.8214726450021</v>
      </c>
      <c r="AK935" s="4">
        <v>24.886877828054299</v>
      </c>
      <c r="AL935" s="4">
        <v>13.6980666392431</v>
      </c>
      <c r="AM935" s="4">
        <v>16.1250514191691</v>
      </c>
      <c r="AN935" s="4">
        <v>27.766351295763101</v>
      </c>
      <c r="AO935" s="4">
        <v>17.852735499794299</v>
      </c>
      <c r="AP935" s="4">
        <v>17.852735499794299</v>
      </c>
      <c r="AQ935" s="4">
        <v>5.7178116001645396</v>
      </c>
      <c r="AR935" s="4">
        <v>21.143562320032899</v>
      </c>
      <c r="AS935" s="4">
        <v>9.8313451254627697</v>
      </c>
      <c r="AT935" s="4">
        <v>20.8144796380091</v>
      </c>
      <c r="AU935" s="4">
        <v>8.8029617441382104</v>
      </c>
      <c r="AV935" s="4">
        <v>22.542163718634299</v>
      </c>
      <c r="AW935" s="4">
        <v>15.384615384615399</v>
      </c>
      <c r="AX935" s="4">
        <v>6.3348416289592802</v>
      </c>
      <c r="AY935" s="4">
        <v>11.2299465240642</v>
      </c>
      <c r="AZ935" s="4">
        <v>11.970382558617899</v>
      </c>
      <c r="BA935" s="4">
        <v>19.8683669271905</v>
      </c>
      <c r="BB935" s="38">
        <v>2433</v>
      </c>
    </row>
    <row r="936" spans="1:54" x14ac:dyDescent="0.3">
      <c r="A936" s="31" t="s">
        <v>44</v>
      </c>
      <c r="B936" s="5" t="s">
        <v>9</v>
      </c>
      <c r="C936" s="5" t="s">
        <v>6</v>
      </c>
      <c r="D936" s="9">
        <v>103.670827959763</v>
      </c>
      <c r="E936" s="8">
        <v>56.075530367040201</v>
      </c>
      <c r="F936" s="8">
        <v>8.0216662367810194</v>
      </c>
      <c r="G936" s="3">
        <v>0.7995873097756</v>
      </c>
      <c r="H936" s="4">
        <v>2.7340727366520499</v>
      </c>
      <c r="I936" s="4">
        <v>2.0634511220015499</v>
      </c>
      <c r="J936" s="4">
        <v>0.61903533660046395</v>
      </c>
      <c r="K936" s="4">
        <v>1.10910497807583</v>
      </c>
      <c r="L936" s="4">
        <v>1.31545009027599</v>
      </c>
      <c r="M936" s="4">
        <v>1.05751870002579</v>
      </c>
      <c r="N936" s="4">
        <v>1.8571060098013901</v>
      </c>
      <c r="O936" s="4">
        <v>2.1408305390766098</v>
      </c>
      <c r="P936" s="4">
        <v>1.49600206345112</v>
      </c>
      <c r="Q936" s="4">
        <v>0.85117358782563801</v>
      </c>
      <c r="R936" s="4">
        <v>1.4186226463760601</v>
      </c>
      <c r="S936" s="4">
        <v>1.3928295073510399</v>
      </c>
      <c r="T936" s="4">
        <v>1.44441578540108</v>
      </c>
      <c r="U936" s="4">
        <v>3.30152179520248</v>
      </c>
      <c r="V936" s="4">
        <v>0.98013928295073505</v>
      </c>
      <c r="W936" s="4">
        <v>1.21227753417591</v>
      </c>
      <c r="X936" s="4">
        <v>0.74800103172556098</v>
      </c>
      <c r="Y936" s="4">
        <v>2.2955893732267199</v>
      </c>
      <c r="Z936" s="4">
        <v>1.5217952024761401</v>
      </c>
      <c r="AA936" s="4">
        <v>1.5991746195512</v>
      </c>
      <c r="AB936" s="4">
        <v>0.64482847562548395</v>
      </c>
      <c r="AC936" s="4">
        <v>4.4364199123033297</v>
      </c>
      <c r="AD936" s="4">
        <v>1.31545009027599</v>
      </c>
      <c r="AE936" s="4">
        <v>0.87696672685065802</v>
      </c>
      <c r="AF936" s="4">
        <v>2.6309001805519698</v>
      </c>
      <c r="AG936" s="4">
        <v>4.4106267732783104</v>
      </c>
      <c r="AH936" s="4">
        <v>7.42842403920557</v>
      </c>
      <c r="AI936" s="4">
        <v>8.4601496002063392</v>
      </c>
      <c r="AJ936" s="4">
        <v>9.7498065514573096</v>
      </c>
      <c r="AK936" s="4">
        <v>16.636574671137499</v>
      </c>
      <c r="AL936" s="4">
        <v>8.5375290172814005</v>
      </c>
      <c r="AM936" s="4">
        <v>12.3549135929843</v>
      </c>
      <c r="AN936" s="4">
        <v>21.8983750322414</v>
      </c>
      <c r="AO936" s="4">
        <v>12.2001547588342</v>
      </c>
      <c r="AP936" s="4">
        <v>12.948155790559699</v>
      </c>
      <c r="AQ936" s="4">
        <v>5.1328346659788497</v>
      </c>
      <c r="AR936" s="4">
        <v>15.4758834150116</v>
      </c>
      <c r="AS936" s="4">
        <v>8.0732525148310508</v>
      </c>
      <c r="AT936" s="4">
        <v>19.422233685839601</v>
      </c>
      <c r="AU936" s="4">
        <v>6.7578024245550701</v>
      </c>
      <c r="AV936" s="4">
        <v>19.525406241939599</v>
      </c>
      <c r="AW936" s="4">
        <v>11.4779468661336</v>
      </c>
      <c r="AX936" s="4">
        <v>5.5455248903791601</v>
      </c>
      <c r="AY936" s="4">
        <v>11.0136703636833</v>
      </c>
      <c r="AZ936" s="4">
        <v>8.7438741294815596</v>
      </c>
      <c r="BA936" s="4">
        <v>15.3469177198865</v>
      </c>
      <c r="BB936" s="38">
        <v>3877</v>
      </c>
    </row>
    <row r="937" spans="1:54" x14ac:dyDescent="0.3">
      <c r="A937" s="31" t="s">
        <v>44</v>
      </c>
      <c r="B937" s="5" t="s">
        <v>9</v>
      </c>
      <c r="C937" s="5" t="s">
        <v>7</v>
      </c>
      <c r="D937" s="9">
        <v>106.45773732119601</v>
      </c>
      <c r="E937" s="8">
        <v>53.234965300300601</v>
      </c>
      <c r="F937" s="8">
        <v>6.4586042479410501</v>
      </c>
      <c r="G937" s="3">
        <v>0.86692674469007402</v>
      </c>
      <c r="H937" s="4">
        <v>2.3840485478977</v>
      </c>
      <c r="I937" s="4">
        <v>1.4304291287386199</v>
      </c>
      <c r="J937" s="4">
        <v>0.95361941915908099</v>
      </c>
      <c r="K937" s="4">
        <v>0.60684872128305201</v>
      </c>
      <c r="L937" s="4">
        <v>1.1703511053316</v>
      </c>
      <c r="M937" s="4">
        <v>0.78023407022106595</v>
      </c>
      <c r="N937" s="4">
        <v>1.30039011703511</v>
      </c>
      <c r="O937" s="4">
        <v>1.86389250108366</v>
      </c>
      <c r="P937" s="4">
        <v>0.78023407022106595</v>
      </c>
      <c r="Q937" s="4">
        <v>0.52015604681404404</v>
      </c>
      <c r="R937" s="4">
        <v>0.99696575639358498</v>
      </c>
      <c r="S937" s="4">
        <v>1.1703511053316</v>
      </c>
      <c r="T937" s="4">
        <v>1.73385348938015</v>
      </c>
      <c r="U937" s="4">
        <v>2.60078023407022</v>
      </c>
      <c r="V937" s="4">
        <v>0.91027308192457701</v>
      </c>
      <c r="W937" s="4">
        <v>1.2136974425661</v>
      </c>
      <c r="X937" s="4">
        <v>0.43346337234503701</v>
      </c>
      <c r="Y937" s="4">
        <v>1.4737754659731299</v>
      </c>
      <c r="Z937" s="4">
        <v>1.3870827915041199</v>
      </c>
      <c r="AA937" s="4">
        <v>1.0403120936280901</v>
      </c>
      <c r="AB937" s="4">
        <v>0.303424360641526</v>
      </c>
      <c r="AC937" s="4">
        <v>3.16428261811877</v>
      </c>
      <c r="AD937" s="4">
        <v>1.2136974425661</v>
      </c>
      <c r="AE937" s="4">
        <v>0.56350238404854802</v>
      </c>
      <c r="AF937" s="4">
        <v>1.90723883831816</v>
      </c>
      <c r="AG937" s="4">
        <v>4.33463372345037</v>
      </c>
      <c r="AH937" s="4">
        <v>6.6319895968790599</v>
      </c>
      <c r="AI937" s="4">
        <v>7.3688773298656303</v>
      </c>
      <c r="AJ937" s="4">
        <v>9.0593844820112697</v>
      </c>
      <c r="AK937" s="4">
        <v>14.8244473342003</v>
      </c>
      <c r="AL937" s="4">
        <v>7.4122236671001298</v>
      </c>
      <c r="AM937" s="4">
        <v>11.530125704377999</v>
      </c>
      <c r="AN937" s="4">
        <v>20.936280884265301</v>
      </c>
      <c r="AO937" s="4">
        <v>10.273081924577401</v>
      </c>
      <c r="AP937" s="4">
        <v>11.096662332032899</v>
      </c>
      <c r="AQ937" s="4">
        <v>5.6350238404854798</v>
      </c>
      <c r="AR937" s="4">
        <v>12.6137841352406</v>
      </c>
      <c r="AS937" s="4">
        <v>8.3224967490247099</v>
      </c>
      <c r="AT937" s="4">
        <v>20.4161248374512</v>
      </c>
      <c r="AU937" s="4">
        <v>5.6783701777199802</v>
      </c>
      <c r="AV937" s="4">
        <v>20.7195491980928</v>
      </c>
      <c r="AW937" s="4">
        <v>11.140008669267401</v>
      </c>
      <c r="AX937" s="4">
        <v>4.6380580840918899</v>
      </c>
      <c r="AY937" s="4">
        <v>12.527091460771601</v>
      </c>
      <c r="AZ937" s="4">
        <v>8.2358040745557002</v>
      </c>
      <c r="BA937" s="4">
        <v>12.136974425661</v>
      </c>
      <c r="BB937" s="38">
        <v>2307</v>
      </c>
    </row>
    <row r="938" spans="1:54" x14ac:dyDescent="0.3">
      <c r="A938" s="31" t="s">
        <v>45</v>
      </c>
      <c r="B938" s="5" t="s">
        <v>168</v>
      </c>
      <c r="C938" s="5" t="s">
        <v>168</v>
      </c>
      <c r="D938" s="9">
        <v>58.420101515534199</v>
      </c>
      <c r="E938" s="8">
        <v>69.286589123618199</v>
      </c>
      <c r="F938" s="8">
        <v>25.481208937225698</v>
      </c>
      <c r="G938" s="3">
        <v>8.2587893407134505</v>
      </c>
      <c r="H938" s="4">
        <v>9.9369921450426393</v>
      </c>
      <c r="I938" s="4">
        <v>9.4607475861807693</v>
      </c>
      <c r="J938" s="4">
        <v>6.4744871968566802</v>
      </c>
      <c r="K938" s="4">
        <v>8.5648298652926993</v>
      </c>
      <c r="L938" s="4">
        <v>12.4333917386344</v>
      </c>
      <c r="M938" s="4">
        <v>9.2044107027834308</v>
      </c>
      <c r="N938" s="4">
        <v>13.130159837935199</v>
      </c>
      <c r="O938" s="4">
        <v>12.999034505319299</v>
      </c>
      <c r="P938" s="4">
        <v>16.981599108075802</v>
      </c>
      <c r="Q938" s="4">
        <v>8.3096765295767607</v>
      </c>
      <c r="R938" s="4">
        <v>15.352081412418</v>
      </c>
      <c r="S938" s="4">
        <v>10.5843058593431</v>
      </c>
      <c r="T938" s="4">
        <v>7.8803569621879799</v>
      </c>
      <c r="U938" s="4">
        <v>16.118585247258402</v>
      </c>
      <c r="V938" s="4">
        <v>11.3683753880415</v>
      </c>
      <c r="W938" s="4">
        <v>12.1026359533099</v>
      </c>
      <c r="X938" s="4">
        <v>8.4699640772207498</v>
      </c>
      <c r="Y938" s="4">
        <v>10.066177723499401</v>
      </c>
      <c r="Z938" s="4">
        <v>14.3825140353762</v>
      </c>
      <c r="AA938" s="4">
        <v>16.265051070499698</v>
      </c>
      <c r="AB938" s="4">
        <v>4.6018383016957696</v>
      </c>
      <c r="AC938" s="4">
        <v>19.2959174556986</v>
      </c>
      <c r="AD938" s="4">
        <v>8.6801427648237404</v>
      </c>
      <c r="AE938" s="4">
        <v>9.4071754789957396</v>
      </c>
      <c r="AF938" s="4">
        <v>15.759645426688399</v>
      </c>
      <c r="AG938" s="4">
        <v>18.794385851394601</v>
      </c>
      <c r="AH938" s="4">
        <v>13.941160149560201</v>
      </c>
      <c r="AI938" s="4">
        <v>8.9800136859553792</v>
      </c>
      <c r="AJ938" s="4">
        <v>13.656695459873299</v>
      </c>
      <c r="AK938" s="4">
        <v>24.957465450300901</v>
      </c>
      <c r="AL938" s="4">
        <v>17.855413834288601</v>
      </c>
      <c r="AM938" s="4">
        <v>25.520041539982302</v>
      </c>
      <c r="AN938" s="4">
        <v>27.122135220028198</v>
      </c>
      <c r="AO938" s="4">
        <v>21.347825182135601</v>
      </c>
      <c r="AP938" s="4">
        <v>26.797518080506499</v>
      </c>
      <c r="AQ938" s="4">
        <v>4.3342684596319803</v>
      </c>
      <c r="AR938" s="4">
        <v>24.264022512858698</v>
      </c>
      <c r="AS938" s="4">
        <v>13.175688231360599</v>
      </c>
      <c r="AT938" s="4">
        <v>26.6280489739991</v>
      </c>
      <c r="AU938" s="4">
        <v>11.697703370670199</v>
      </c>
      <c r="AV938" s="4">
        <v>14.7234440773403</v>
      </c>
      <c r="AW938" s="4">
        <v>14.654562476204299</v>
      </c>
      <c r="AX938" s="4">
        <v>13.7060810033985</v>
      </c>
      <c r="AY938" s="4">
        <v>20.615438850851699</v>
      </c>
      <c r="AZ938" s="4">
        <v>26.731478563763801</v>
      </c>
      <c r="BA938" s="4">
        <v>24.616094473630401</v>
      </c>
      <c r="BB938" s="38">
        <v>899</v>
      </c>
    </row>
    <row r="939" spans="1:54" x14ac:dyDescent="0.3">
      <c r="A939" s="31" t="s">
        <v>45</v>
      </c>
      <c r="B939" s="5" t="s">
        <v>168</v>
      </c>
      <c r="C939" s="5" t="s">
        <v>1</v>
      </c>
      <c r="D939" s="9">
        <v>4.8967842393497598</v>
      </c>
      <c r="E939" s="8">
        <v>63.318487742718503</v>
      </c>
      <c r="F939" s="8">
        <v>57.578804654064797</v>
      </c>
      <c r="G939" s="3">
        <v>11.5212668196981</v>
      </c>
      <c r="H939" s="4">
        <v>14.1808955991532</v>
      </c>
      <c r="I939" s="4">
        <v>24.1957976887482</v>
      </c>
      <c r="J939" s="4">
        <v>7.6808445464653898</v>
      </c>
      <c r="K939" s="4">
        <v>9.5127805128939595</v>
      </c>
      <c r="L939" s="4">
        <v>19.351132262113399</v>
      </c>
      <c r="M939" s="4">
        <v>14.3574459395287</v>
      </c>
      <c r="N939" s="4">
        <v>38.376693287901297</v>
      </c>
      <c r="O939" s="4">
        <v>25.878712759226801</v>
      </c>
      <c r="P939" s="4">
        <v>37.549000474874802</v>
      </c>
      <c r="Q939" s="4">
        <v>14.6830171758542</v>
      </c>
      <c r="R939" s="4">
        <v>31.5510709988881</v>
      </c>
      <c r="S939" s="4">
        <v>20.531925755890999</v>
      </c>
      <c r="T939" s="4">
        <v>13.5297531265022</v>
      </c>
      <c r="U939" s="4">
        <v>40.887301171406499</v>
      </c>
      <c r="V939" s="4">
        <v>26.204283995552299</v>
      </c>
      <c r="W939" s="4">
        <v>24.521368925073599</v>
      </c>
      <c r="X939" s="4">
        <v>12.851081209425599</v>
      </c>
      <c r="Y939" s="4">
        <v>17.0170747189838</v>
      </c>
      <c r="Z939" s="4">
        <v>34.210699778343098</v>
      </c>
      <c r="AA939" s="4">
        <v>38.553243628276903</v>
      </c>
      <c r="AB939" s="4">
        <v>1.0042431534020599</v>
      </c>
      <c r="AC939" s="4">
        <v>30.723378185861598</v>
      </c>
      <c r="AD939" s="4">
        <v>16.189381905957301</v>
      </c>
      <c r="AE939" s="4">
        <v>15.5107099888807</v>
      </c>
      <c r="AF939" s="4">
        <v>38.729793968652402</v>
      </c>
      <c r="AG939" s="4">
        <v>28.3617911983063</v>
      </c>
      <c r="AH939" s="4">
        <v>26.5298552318778</v>
      </c>
      <c r="AI939" s="4">
        <v>19.500153158063299</v>
      </c>
      <c r="AJ939" s="4">
        <v>21.034047332591999</v>
      </c>
      <c r="AK939" s="4">
        <v>47.238331328144298</v>
      </c>
      <c r="AL939" s="4">
        <v>40.236158698755503</v>
      </c>
      <c r="AM939" s="4">
        <v>22.187311381943999</v>
      </c>
      <c r="AN939" s="4">
        <v>44.253131312363799</v>
      </c>
      <c r="AO939" s="4">
        <v>41.240401852157603</v>
      </c>
      <c r="AP939" s="4">
        <v>49.7489392116495</v>
      </c>
      <c r="AQ939" s="4">
        <v>12.348959632724601</v>
      </c>
      <c r="AR939" s="4">
        <v>56.574561500662703</v>
      </c>
      <c r="AS939" s="4">
        <v>18.6999897894624</v>
      </c>
      <c r="AT939" s="4">
        <v>15.687260329256301</v>
      </c>
      <c r="AU939" s="4">
        <v>20.3553754155155</v>
      </c>
      <c r="AV939" s="4">
        <v>25.200040842150202</v>
      </c>
      <c r="AW939" s="4">
        <v>46.3831090706922</v>
      </c>
      <c r="AX939" s="4">
        <v>38.906344309028</v>
      </c>
      <c r="AY939" s="4">
        <v>15.185138752555201</v>
      </c>
      <c r="AZ939" s="4">
        <v>36.544757321472801</v>
      </c>
      <c r="BA939" s="4">
        <v>41.063851511781998</v>
      </c>
      <c r="BB939" s="38">
        <v>157</v>
      </c>
    </row>
    <row r="940" spans="1:54" x14ac:dyDescent="0.3">
      <c r="A940" s="31" t="s">
        <v>45</v>
      </c>
      <c r="B940" s="5" t="s">
        <v>168</v>
      </c>
      <c r="C940" s="5" t="s">
        <v>2</v>
      </c>
      <c r="D940" s="9">
        <v>48.703775208834998</v>
      </c>
      <c r="E940" s="8">
        <v>83.612424563988299</v>
      </c>
      <c r="F940" s="8">
        <v>17.071053989999999</v>
      </c>
      <c r="G940" s="3">
        <v>17.071053989999999</v>
      </c>
      <c r="H940" s="4">
        <v>17.071053989999999</v>
      </c>
      <c r="I940" s="4">
        <v>17.071053989999999</v>
      </c>
      <c r="J940" s="4">
        <v>17.071053989999999</v>
      </c>
      <c r="K940" s="4">
        <v>12.1967095075</v>
      </c>
      <c r="L940" s="4">
        <v>17.071053989999999</v>
      </c>
      <c r="M940" s="4">
        <v>17.071053989999999</v>
      </c>
      <c r="N940" s="4">
        <v>17.071053989999999</v>
      </c>
      <c r="O940" s="4">
        <v>17.071053989999999</v>
      </c>
      <c r="P940" s="4">
        <v>17.071053989999999</v>
      </c>
      <c r="Q940" s="4">
        <v>17.071053989999999</v>
      </c>
      <c r="R940" s="4">
        <v>17.071053989999999</v>
      </c>
      <c r="S940" s="4">
        <v>17.071053989999999</v>
      </c>
      <c r="T940" s="4">
        <v>17.071053989999999</v>
      </c>
      <c r="U940" s="4">
        <v>17.071053989999999</v>
      </c>
      <c r="V940" s="4">
        <v>17.071053989999999</v>
      </c>
      <c r="W940" s="4">
        <v>17.071053989999999</v>
      </c>
      <c r="X940" s="4">
        <v>17.071053989999999</v>
      </c>
      <c r="Y940" s="4">
        <v>17.071053989999999</v>
      </c>
      <c r="Z940" s="4">
        <v>17.071053989999999</v>
      </c>
      <c r="AA940" s="4">
        <v>17.071053989999999</v>
      </c>
      <c r="AB940" s="4">
        <v>17.071053989999999</v>
      </c>
      <c r="AC940" s="4">
        <v>29.267763497499999</v>
      </c>
      <c r="AD940" s="4">
        <v>17.071053989999999</v>
      </c>
      <c r="AE940" s="4">
        <v>17.071053989999999</v>
      </c>
      <c r="AF940" s="4">
        <v>17.071053989999999</v>
      </c>
      <c r="AG940" s="4">
        <v>34.142107979999999</v>
      </c>
      <c r="AH940" s="4">
        <v>29.267763497499999</v>
      </c>
      <c r="AI940" s="4">
        <v>17.071053989999999</v>
      </c>
      <c r="AJ940" s="4">
        <v>17.071053989999999</v>
      </c>
      <c r="AK940" s="4">
        <v>17.071053989999999</v>
      </c>
      <c r="AL940" s="4">
        <v>34.142107979999999</v>
      </c>
      <c r="AM940" s="4">
        <v>17.071053989999999</v>
      </c>
      <c r="AN940" s="4">
        <v>46.338817487500002</v>
      </c>
      <c r="AO940" s="4">
        <v>34.142107979999999</v>
      </c>
      <c r="AP940" s="4">
        <v>17.071053989999999</v>
      </c>
      <c r="AQ940" s="4">
        <v>0</v>
      </c>
      <c r="AR940" s="4">
        <v>29.267763497499999</v>
      </c>
      <c r="AS940" s="4">
        <v>17.071053989999999</v>
      </c>
      <c r="AT940" s="4">
        <v>34.142107979999999</v>
      </c>
      <c r="AU940" s="4">
        <v>17.071053989999999</v>
      </c>
      <c r="AV940" s="4">
        <v>24.393419014999999</v>
      </c>
      <c r="AW940" s="4">
        <v>17.071053989999999</v>
      </c>
      <c r="AX940" s="4">
        <v>17.071053989999999</v>
      </c>
      <c r="AY940" s="4">
        <v>17.071053989999999</v>
      </c>
      <c r="AZ940" s="4">
        <v>29.267763497499999</v>
      </c>
      <c r="BA940" s="4">
        <v>29.267763497499999</v>
      </c>
      <c r="BB940" s="38">
        <v>9</v>
      </c>
    </row>
    <row r="941" spans="1:54" x14ac:dyDescent="0.3">
      <c r="A941" s="31" t="s">
        <v>45</v>
      </c>
      <c r="B941" s="5" t="s">
        <v>168</v>
      </c>
      <c r="C941" s="5" t="s">
        <v>3</v>
      </c>
      <c r="D941" s="9">
        <v>25.251193784655801</v>
      </c>
      <c r="E941" s="8">
        <v>71.299397454735299</v>
      </c>
      <c r="F941" s="8">
        <v>50.076570325002599</v>
      </c>
      <c r="G941" s="3">
        <v>15.953338399203799</v>
      </c>
      <c r="H941" s="4">
        <v>12.701414459360899</v>
      </c>
      <c r="I941" s="4">
        <v>18.3157110290833</v>
      </c>
      <c r="J941" s="4">
        <v>12.4097794543845</v>
      </c>
      <c r="K941" s="4">
        <v>15.8075208967156</v>
      </c>
      <c r="L941" s="4">
        <v>29.989079823509702</v>
      </c>
      <c r="M941" s="4">
        <v>18.760486684065</v>
      </c>
      <c r="N941" s="4">
        <v>17.725117871613399</v>
      </c>
      <c r="O941" s="4">
        <v>28.064159701094798</v>
      </c>
      <c r="P941" s="4">
        <v>33.532638768329001</v>
      </c>
      <c r="Q941" s="4">
        <v>13.590965769324299</v>
      </c>
      <c r="R941" s="4">
        <v>29.099528513546399</v>
      </c>
      <c r="S941" s="4">
        <v>19.795855496516499</v>
      </c>
      <c r="T941" s="4">
        <v>15.362745241733901</v>
      </c>
      <c r="U941" s="4">
        <v>31.316083640937698</v>
      </c>
      <c r="V941" s="4">
        <v>21.268676816432698</v>
      </c>
      <c r="W941" s="4">
        <v>18.760486684065</v>
      </c>
      <c r="X941" s="4">
        <v>13.590965769324299</v>
      </c>
      <c r="Y941" s="4">
        <v>22.158228126396001</v>
      </c>
      <c r="Z941" s="4">
        <v>30.134897325997901</v>
      </c>
      <c r="AA941" s="4">
        <v>33.087863113347296</v>
      </c>
      <c r="AB941" s="4">
        <v>5.7601140722105804</v>
      </c>
      <c r="AC941" s="4">
        <v>27.918342198606599</v>
      </c>
      <c r="AD941" s="4">
        <v>14.772152084264</v>
      </c>
      <c r="AE941" s="4">
        <v>21.713452471414399</v>
      </c>
      <c r="AF941" s="4">
        <v>25.847604573703499</v>
      </c>
      <c r="AG941" s="4">
        <v>34.713825083268702</v>
      </c>
      <c r="AH941" s="4">
        <v>22.3040456288842</v>
      </c>
      <c r="AI941" s="4">
        <v>14.772152084264</v>
      </c>
      <c r="AJ941" s="4">
        <v>26.2923802286852</v>
      </c>
      <c r="AK941" s="4">
        <v>35.741870748203198</v>
      </c>
      <c r="AL941" s="4">
        <v>35.304418240738599</v>
      </c>
      <c r="AM941" s="4">
        <v>16.543931556673702</v>
      </c>
      <c r="AN941" s="4">
        <v>32.4972699558774</v>
      </c>
      <c r="AO941" s="4">
        <v>39.292752840539499</v>
      </c>
      <c r="AP941" s="4">
        <v>47.714197695123097</v>
      </c>
      <c r="AQ941" s="4">
        <v>2.9529657873494002</v>
      </c>
      <c r="AR941" s="4">
        <v>41.064532312949197</v>
      </c>
      <c r="AS941" s="4">
        <v>19.941672999004702</v>
      </c>
      <c r="AT941" s="4">
        <v>19.496897344023001</v>
      </c>
      <c r="AU941" s="4">
        <v>10.7838174844631</v>
      </c>
      <c r="AV941" s="4">
        <v>19.205262339046602</v>
      </c>
      <c r="AW941" s="4">
        <v>23.930007598805702</v>
      </c>
      <c r="AX941" s="4">
        <v>20.386448653986399</v>
      </c>
      <c r="AY941" s="4">
        <v>16.689749059161901</v>
      </c>
      <c r="AZ941" s="4">
        <v>29.099528513546399</v>
      </c>
      <c r="BA941" s="4">
        <v>32.643087458365599</v>
      </c>
      <c r="BB941" s="38">
        <v>106</v>
      </c>
    </row>
    <row r="942" spans="1:54" x14ac:dyDescent="0.3">
      <c r="A942" s="31" t="s">
        <v>45</v>
      </c>
      <c r="B942" s="5" t="s">
        <v>168</v>
      </c>
      <c r="C942" s="5" t="s">
        <v>4</v>
      </c>
      <c r="D942" s="9">
        <v>43.256715767569901</v>
      </c>
      <c r="E942" s="8">
        <v>69.175952309287993</v>
      </c>
      <c r="F942" s="8">
        <v>36.015860098967003</v>
      </c>
      <c r="G942" s="3">
        <v>13.1836873098626</v>
      </c>
      <c r="H942" s="4">
        <v>16.008425677576199</v>
      </c>
      <c r="I942" s="4">
        <v>8.2989616282129095</v>
      </c>
      <c r="J942" s="4">
        <v>10.003717210695401</v>
      </c>
      <c r="K942" s="4">
        <v>12.3103610743454</v>
      </c>
      <c r="L942" s="4">
        <v>18.519829202387999</v>
      </c>
      <c r="M942" s="4">
        <v>13.5932066321863</v>
      </c>
      <c r="N942" s="4">
        <v>16.5684170701917</v>
      </c>
      <c r="O942" s="4">
        <v>18.2064943594863</v>
      </c>
      <c r="P942" s="4">
        <v>26.680709462627</v>
      </c>
      <c r="Q942" s="4">
        <v>10.2627644627271</v>
      </c>
      <c r="R942" s="4">
        <v>25.753095636239799</v>
      </c>
      <c r="S942" s="4">
        <v>16.1588977478681</v>
      </c>
      <c r="T942" s="4">
        <v>11.4913224296981</v>
      </c>
      <c r="U942" s="4">
        <v>23.596923842881701</v>
      </c>
      <c r="V942" s="4">
        <v>16.104610156998099</v>
      </c>
      <c r="W942" s="4">
        <v>16.6227046610617</v>
      </c>
      <c r="X942" s="4">
        <v>13.3884469710245</v>
      </c>
      <c r="Y942" s="4">
        <v>12.9789276487008</v>
      </c>
      <c r="Z942" s="4">
        <v>22.777885198234401</v>
      </c>
      <c r="AA942" s="4">
        <v>18.778876454419802</v>
      </c>
      <c r="AB942" s="4">
        <v>5.2818543016554598</v>
      </c>
      <c r="AC942" s="4">
        <v>31.390181669349001</v>
      </c>
      <c r="AD942" s="4">
        <v>13.5932066321863</v>
      </c>
      <c r="AE942" s="4">
        <v>14.0027259545099</v>
      </c>
      <c r="AF942" s="4">
        <v>24.060730756075301</v>
      </c>
      <c r="AG942" s="4">
        <v>29.6016323097625</v>
      </c>
      <c r="AH942" s="4">
        <v>12.828455578408899</v>
      </c>
      <c r="AI942" s="4">
        <v>10.003717210695401</v>
      </c>
      <c r="AJ942" s="4">
        <v>16.827464322223499</v>
      </c>
      <c r="AK942" s="4">
        <v>34.269207627932502</v>
      </c>
      <c r="AL942" s="4">
        <v>19.748387169358999</v>
      </c>
      <c r="AM942" s="4">
        <v>14.249382504223799</v>
      </c>
      <c r="AN942" s="4">
        <v>31.5530444419588</v>
      </c>
      <c r="AO942" s="4">
        <v>23.5426362520117</v>
      </c>
      <c r="AP942" s="4">
        <v>33.136834140383499</v>
      </c>
      <c r="AQ942" s="4">
        <v>1.02379830580913</v>
      </c>
      <c r="AR942" s="4">
        <v>28.2226022724996</v>
      </c>
      <c r="AS942" s="4">
        <v>16.104610156998099</v>
      </c>
      <c r="AT942" s="4">
        <v>18.916957822393801</v>
      </c>
      <c r="AU942" s="4">
        <v>9.5399102975017893</v>
      </c>
      <c r="AV942" s="4">
        <v>14.5208204585735</v>
      </c>
      <c r="AW942" s="4">
        <v>17.291271235417099</v>
      </c>
      <c r="AX942" s="4">
        <v>17.140799165125198</v>
      </c>
      <c r="AY942" s="4">
        <v>10.304661351279201</v>
      </c>
      <c r="AZ942" s="4">
        <v>25.548335975078</v>
      </c>
      <c r="BA942" s="4">
        <v>35.865388028675099</v>
      </c>
      <c r="BB942" s="38">
        <v>300</v>
      </c>
    </row>
    <row r="943" spans="1:54" x14ac:dyDescent="0.3">
      <c r="A943" s="31" t="s">
        <v>45</v>
      </c>
      <c r="B943" s="5" t="s">
        <v>168</v>
      </c>
      <c r="C943" s="5" t="s">
        <v>5</v>
      </c>
      <c r="D943" s="9">
        <v>81.508390449487905</v>
      </c>
      <c r="E943" s="8">
        <v>62.626450290780198</v>
      </c>
      <c r="F943" s="8">
        <v>16.444945928820399</v>
      </c>
      <c r="G943" s="3">
        <v>4.3201429936378197</v>
      </c>
      <c r="H943" s="4">
        <v>4.3201429936378197</v>
      </c>
      <c r="I943" s="4">
        <v>7.4637322771605001</v>
      </c>
      <c r="J943" s="4">
        <v>1.51748137449943</v>
      </c>
      <c r="K943" s="4">
        <v>4.4438175889744604</v>
      </c>
      <c r="L943" s="4">
        <v>6.1785520325215399</v>
      </c>
      <c r="M943" s="4">
        <v>5.9462509026610704</v>
      </c>
      <c r="N943" s="4">
        <v>7.58740687249714</v>
      </c>
      <c r="O943" s="4">
        <v>6.6431542922424702</v>
      </c>
      <c r="P943" s="4">
        <v>10.266393896298901</v>
      </c>
      <c r="Q943" s="4">
        <v>4.78474525335875</v>
      </c>
      <c r="R943" s="4">
        <v>10.266393896298901</v>
      </c>
      <c r="S943" s="4">
        <v>6.19360009333435</v>
      </c>
      <c r="T943" s="4">
        <v>3.2672638788593198</v>
      </c>
      <c r="U943" s="4">
        <v>12.713079790240201</v>
      </c>
      <c r="V943" s="4">
        <v>7.1228046127762097</v>
      </c>
      <c r="W943" s="4">
        <v>9.1048882469965697</v>
      </c>
      <c r="X943" s="4">
        <v>3.6081915432436098</v>
      </c>
      <c r="Y943" s="4">
        <v>3.4995650087197898</v>
      </c>
      <c r="Z943" s="4">
        <v>8.2843102620785398</v>
      </c>
      <c r="AA943" s="4">
        <v>6.8754554221029398</v>
      </c>
      <c r="AB943" s="4">
        <v>2.9112881536622202</v>
      </c>
      <c r="AC943" s="4">
        <v>16.3212713334838</v>
      </c>
      <c r="AD943" s="4">
        <v>5.4816486429401401</v>
      </c>
      <c r="AE943" s="4">
        <v>3.14358928352268</v>
      </c>
      <c r="AF943" s="4">
        <v>6.2871785670453697</v>
      </c>
      <c r="AG943" s="4">
        <v>8.7338644609866591</v>
      </c>
      <c r="AH943" s="4">
        <v>7.58740687249714</v>
      </c>
      <c r="AI943" s="4">
        <v>4.0878418637773501</v>
      </c>
      <c r="AJ943" s="4">
        <v>5.5902751774639698</v>
      </c>
      <c r="AK943" s="4">
        <v>18.194728433180298</v>
      </c>
      <c r="AL943" s="4">
        <v>9.4608639721936694</v>
      </c>
      <c r="AM943" s="4">
        <v>9.9104181711017905</v>
      </c>
      <c r="AN943" s="4">
        <v>17.497825043598901</v>
      </c>
      <c r="AO943" s="4">
        <v>12.713079790240201</v>
      </c>
      <c r="AP943" s="4">
        <v>19.835884403016401</v>
      </c>
      <c r="AQ943" s="4">
        <v>1.3938067791627899</v>
      </c>
      <c r="AR943" s="4">
        <v>11.0869718812169</v>
      </c>
      <c r="AS943" s="4">
        <v>9.6931651020541398</v>
      </c>
      <c r="AT943" s="4">
        <v>13.5186097143454</v>
      </c>
      <c r="AU943" s="4">
        <v>5.6053232382767799</v>
      </c>
      <c r="AV943" s="4">
        <v>7.4637322771605001</v>
      </c>
      <c r="AW943" s="4">
        <v>8.8725871171360993</v>
      </c>
      <c r="AX943" s="4">
        <v>6.3022266278581798</v>
      </c>
      <c r="AY943" s="4">
        <v>9.9104181711017905</v>
      </c>
      <c r="AZ943" s="4">
        <v>11.0719238204041</v>
      </c>
      <c r="BA943" s="4">
        <v>16.444945928820399</v>
      </c>
      <c r="BB943" s="38">
        <v>276</v>
      </c>
    </row>
    <row r="944" spans="1:54" x14ac:dyDescent="0.3">
      <c r="A944" s="31" t="s">
        <v>45</v>
      </c>
      <c r="B944" s="5" t="s">
        <v>168</v>
      </c>
      <c r="C944" s="5" t="s">
        <v>6</v>
      </c>
      <c r="D944" s="9">
        <v>97.573083159684998</v>
      </c>
      <c r="E944" s="8">
        <v>53.867383167007603</v>
      </c>
      <c r="F944" s="8">
        <v>6.9427464146153897</v>
      </c>
      <c r="G944" s="3">
        <v>0</v>
      </c>
      <c r="H944" s="4">
        <v>9.0133445242307708</v>
      </c>
      <c r="I944" s="4">
        <v>1.6240494350000001</v>
      </c>
      <c r="J944" s="4">
        <v>0</v>
      </c>
      <c r="K944" s="4">
        <v>7.3892950892307701</v>
      </c>
      <c r="L944" s="4">
        <v>1.6240494350000001</v>
      </c>
      <c r="M944" s="4">
        <v>0</v>
      </c>
      <c r="N944" s="4">
        <v>9.0133445242307708</v>
      </c>
      <c r="O944" s="4">
        <v>3.6946475446153801</v>
      </c>
      <c r="P944" s="4">
        <v>5.31869697961538</v>
      </c>
      <c r="Q944" s="4">
        <v>3.6946475446153801</v>
      </c>
      <c r="R944" s="4">
        <v>3.2480988700000002</v>
      </c>
      <c r="S944" s="4">
        <v>1.6240494350000001</v>
      </c>
      <c r="T944" s="4">
        <v>0</v>
      </c>
      <c r="U944" s="4">
        <v>1.6240494350000001</v>
      </c>
      <c r="V944" s="4">
        <v>1.6240494350000001</v>
      </c>
      <c r="W944" s="4">
        <v>6.9427464146153897</v>
      </c>
      <c r="X944" s="4">
        <v>3.2480988700000002</v>
      </c>
      <c r="Y944" s="4">
        <v>3.6946475446153801</v>
      </c>
      <c r="Z944" s="4">
        <v>0</v>
      </c>
      <c r="AA944" s="4">
        <v>12.261443394230801</v>
      </c>
      <c r="AB944" s="4">
        <v>1.6240494350000001</v>
      </c>
      <c r="AC944" s="4">
        <v>8.5667958496153904</v>
      </c>
      <c r="AD944" s="4">
        <v>0</v>
      </c>
      <c r="AE944" s="4">
        <v>0</v>
      </c>
      <c r="AF944" s="4">
        <v>10.637393959230799</v>
      </c>
      <c r="AG944" s="4">
        <v>5.31869697961538</v>
      </c>
      <c r="AH944" s="4">
        <v>0</v>
      </c>
      <c r="AI944" s="4">
        <v>5.31869697961538</v>
      </c>
      <c r="AJ944" s="4">
        <v>3.6946475446153801</v>
      </c>
      <c r="AK944" s="4">
        <v>11.814894719615401</v>
      </c>
      <c r="AL944" s="4">
        <v>3.2480988700000002</v>
      </c>
      <c r="AM944" s="4">
        <v>9.7442966099999992</v>
      </c>
      <c r="AN944" s="4">
        <v>11.368346044999999</v>
      </c>
      <c r="AO944" s="4">
        <v>3.2480988700000002</v>
      </c>
      <c r="AP944" s="4">
        <v>10.637393959230799</v>
      </c>
      <c r="AQ944" s="4">
        <v>5.31869697961538</v>
      </c>
      <c r="AR944" s="4">
        <v>12.261443394230801</v>
      </c>
      <c r="AS944" s="4">
        <v>4.8721483049999996</v>
      </c>
      <c r="AT944" s="4">
        <v>6.4961977400000004</v>
      </c>
      <c r="AU944" s="4">
        <v>3.6946475446153801</v>
      </c>
      <c r="AV944" s="4">
        <v>10.190845284615399</v>
      </c>
      <c r="AW944" s="4">
        <v>6.9427464146153897</v>
      </c>
      <c r="AX944" s="4">
        <v>0</v>
      </c>
      <c r="AY944" s="4">
        <v>8.5667958496153904</v>
      </c>
      <c r="AZ944" s="4">
        <v>8.5667958496153904</v>
      </c>
      <c r="BA944" s="4">
        <v>16.687043024615399</v>
      </c>
      <c r="BB944" s="38">
        <v>45</v>
      </c>
    </row>
    <row r="945" spans="1:54" x14ac:dyDescent="0.3">
      <c r="A945" s="31" t="s">
        <v>45</v>
      </c>
      <c r="B945" s="5" t="s">
        <v>168</v>
      </c>
      <c r="C945" s="5" t="s">
        <v>7</v>
      </c>
      <c r="D945" s="9">
        <v>77.324045589500003</v>
      </c>
      <c r="E945" s="8">
        <v>49.5960114755066</v>
      </c>
      <c r="F945" s="8">
        <v>9.8511936875000004</v>
      </c>
      <c r="G945" s="3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9.8511936875000004</v>
      </c>
      <c r="AI945" s="4">
        <v>0</v>
      </c>
      <c r="AJ945" s="4">
        <v>9.8511936875000004</v>
      </c>
      <c r="AK945" s="4">
        <v>19.702387375000001</v>
      </c>
      <c r="AL945" s="4">
        <v>0</v>
      </c>
      <c r="AM945" s="4">
        <v>80.297612624999999</v>
      </c>
      <c r="AN945" s="4">
        <v>19.702387375000001</v>
      </c>
      <c r="AO945" s="4">
        <v>9.8511936875000004</v>
      </c>
      <c r="AP945" s="4">
        <v>19.702387375000001</v>
      </c>
      <c r="AQ945" s="4">
        <v>9.8511936875000004</v>
      </c>
      <c r="AR945" s="4">
        <v>9.8511936875000004</v>
      </c>
      <c r="AS945" s="4">
        <v>9.8511936875000004</v>
      </c>
      <c r="AT945" s="4">
        <v>70.446418937499999</v>
      </c>
      <c r="AU945" s="4">
        <v>19.702387375000001</v>
      </c>
      <c r="AV945" s="4">
        <v>9.8511936875000004</v>
      </c>
      <c r="AW945" s="4">
        <v>0</v>
      </c>
      <c r="AX945" s="4">
        <v>9.8511936875000004</v>
      </c>
      <c r="AY945" s="4">
        <v>59.8511936875</v>
      </c>
      <c r="AZ945" s="4">
        <v>50</v>
      </c>
      <c r="BA945" s="4">
        <v>9.8511936875000004</v>
      </c>
      <c r="BB945" s="38">
        <v>6</v>
      </c>
    </row>
    <row r="946" spans="1:54" x14ac:dyDescent="0.3">
      <c r="A946" s="31" t="s">
        <v>45</v>
      </c>
      <c r="B946" s="5" t="s">
        <v>8</v>
      </c>
      <c r="C946" s="5" t="s">
        <v>168</v>
      </c>
      <c r="D946" s="9">
        <v>63.740907473590298</v>
      </c>
      <c r="E946" s="8">
        <v>57.126215554551997</v>
      </c>
      <c r="F946" s="8">
        <v>17.9024897087262</v>
      </c>
      <c r="G946" s="3">
        <v>5.2757191910374699</v>
      </c>
      <c r="H946" s="4">
        <v>6.0511378126163002</v>
      </c>
      <c r="I946" s="4">
        <v>8.0621064532461109</v>
      </c>
      <c r="J946" s="4">
        <v>3.1377306534407698</v>
      </c>
      <c r="K946" s="4">
        <v>6.9416038099776198</v>
      </c>
      <c r="L946" s="4">
        <v>7.8603505734016901</v>
      </c>
      <c r="M946" s="4">
        <v>6.1874725527480496</v>
      </c>
      <c r="N946" s="4">
        <v>8.5874331569445506</v>
      </c>
      <c r="O946" s="4">
        <v>10.313251333909999</v>
      </c>
      <c r="P946" s="4">
        <v>11.3880642118433</v>
      </c>
      <c r="Q946" s="4">
        <v>3.9518980085562001</v>
      </c>
      <c r="R946" s="4">
        <v>12.101734070802101</v>
      </c>
      <c r="S946" s="4">
        <v>6.6220512180864697</v>
      </c>
      <c r="T946" s="4">
        <v>5.0645373223337904</v>
      </c>
      <c r="U946" s="4">
        <v>12.2031348063834</v>
      </c>
      <c r="V946" s="4">
        <v>9.1765140298161398</v>
      </c>
      <c r="W946" s="4">
        <v>7.6955517060956202</v>
      </c>
      <c r="X946" s="4">
        <v>5.8656323796227596</v>
      </c>
      <c r="Y946" s="4">
        <v>5.72263533479655</v>
      </c>
      <c r="Z946" s="4">
        <v>9.8449299602884697</v>
      </c>
      <c r="AA946" s="4">
        <v>11.9262442902179</v>
      </c>
      <c r="AB946" s="4">
        <v>3.1722009376079101</v>
      </c>
      <c r="AC946" s="4">
        <v>17.805021428501298</v>
      </c>
      <c r="AD946" s="4">
        <v>5.5426463698088098</v>
      </c>
      <c r="AE946" s="4">
        <v>6.4864527541934098</v>
      </c>
      <c r="AF946" s="4">
        <v>12.503320457954</v>
      </c>
      <c r="AG946" s="4">
        <v>11.8514701461831</v>
      </c>
      <c r="AH946" s="4">
        <v>9.9674353363980597</v>
      </c>
      <c r="AI946" s="4">
        <v>4.4459956533079001</v>
      </c>
      <c r="AJ946" s="4">
        <v>8.5226200954350908</v>
      </c>
      <c r="AK946" s="4">
        <v>19.591900585527501</v>
      </c>
      <c r="AL946" s="4">
        <v>12.367363756643501</v>
      </c>
      <c r="AM946" s="4">
        <v>31.220848580181698</v>
      </c>
      <c r="AN946" s="4">
        <v>20.793134007969702</v>
      </c>
      <c r="AO946" s="4">
        <v>14.6260643279851</v>
      </c>
      <c r="AP946" s="4">
        <v>17.604155801541001</v>
      </c>
      <c r="AQ946" s="4">
        <v>2.8573248699270901</v>
      </c>
      <c r="AR946" s="4">
        <v>17.9456133048661</v>
      </c>
      <c r="AS946" s="4">
        <v>9.1277092278441607</v>
      </c>
      <c r="AT946" s="4">
        <v>32.367237706621196</v>
      </c>
      <c r="AU946" s="4">
        <v>4.4258717016913698</v>
      </c>
      <c r="AV946" s="4">
        <v>13.864954276949</v>
      </c>
      <c r="AW946" s="4">
        <v>9.7769114956037502</v>
      </c>
      <c r="AX946" s="4">
        <v>7.6432014073765098</v>
      </c>
      <c r="AY946" s="4">
        <v>19.043417727134099</v>
      </c>
      <c r="AZ946" s="4">
        <v>25.835845376192498</v>
      </c>
      <c r="BA946" s="4">
        <v>21.4526746143185</v>
      </c>
      <c r="BB946" s="38">
        <v>698</v>
      </c>
    </row>
    <row r="947" spans="1:54" x14ac:dyDescent="0.3">
      <c r="A947" s="31" t="s">
        <v>45</v>
      </c>
      <c r="B947" s="5" t="s">
        <v>8</v>
      </c>
      <c r="C947" s="5" t="s">
        <v>1</v>
      </c>
      <c r="D947" s="9">
        <v>4.5915966386554601</v>
      </c>
      <c r="E947" s="8">
        <v>58.200270224534201</v>
      </c>
      <c r="F947" s="8">
        <v>50.5154639175258</v>
      </c>
      <c r="G947" s="3">
        <v>12.3711340206186</v>
      </c>
      <c r="H947" s="4">
        <v>10.3092783505155</v>
      </c>
      <c r="I947" s="4">
        <v>19.587628865979401</v>
      </c>
      <c r="J947" s="4">
        <v>8.2474226804123703</v>
      </c>
      <c r="K947" s="4">
        <v>8.2474226804123703</v>
      </c>
      <c r="L947" s="4">
        <v>13.4020618556701</v>
      </c>
      <c r="M947" s="4">
        <v>14.4329896907216</v>
      </c>
      <c r="N947" s="4">
        <v>29.8969072164948</v>
      </c>
      <c r="O947" s="4">
        <v>26.8041237113402</v>
      </c>
      <c r="P947" s="4">
        <v>31.958762886597899</v>
      </c>
      <c r="Q947" s="4">
        <v>11.340206185567</v>
      </c>
      <c r="R947" s="4">
        <v>30.927835051546399</v>
      </c>
      <c r="S947" s="4">
        <v>19.587628865979401</v>
      </c>
      <c r="T947" s="4">
        <v>16.494845360824701</v>
      </c>
      <c r="U947" s="4">
        <v>35.051546391752602</v>
      </c>
      <c r="V947" s="4">
        <v>23.7113402061856</v>
      </c>
      <c r="W947" s="4">
        <v>16.494845360824701</v>
      </c>
      <c r="X947" s="4">
        <v>11.340206185567</v>
      </c>
      <c r="Y947" s="4">
        <v>12.3711340206186</v>
      </c>
      <c r="Z947" s="4">
        <v>28.865979381443299</v>
      </c>
      <c r="AA947" s="4">
        <v>34.020618556701002</v>
      </c>
      <c r="AB947" s="4">
        <v>2.0618556701030899</v>
      </c>
      <c r="AC947" s="4">
        <v>32.989690721649502</v>
      </c>
      <c r="AD947" s="4">
        <v>14.4329896907216</v>
      </c>
      <c r="AE947" s="4">
        <v>9.2783505154639201</v>
      </c>
      <c r="AF947" s="4">
        <v>38.144329896907202</v>
      </c>
      <c r="AG947" s="4">
        <v>20.618556701030901</v>
      </c>
      <c r="AH947" s="4">
        <v>20.618556701030901</v>
      </c>
      <c r="AI947" s="4">
        <v>6.1855670103092804</v>
      </c>
      <c r="AJ947" s="4">
        <v>20.618556701030901</v>
      </c>
      <c r="AK947" s="4">
        <v>44.329896907216501</v>
      </c>
      <c r="AL947" s="4">
        <v>41.237113402061901</v>
      </c>
      <c r="AM947" s="4">
        <v>15.4639175257732</v>
      </c>
      <c r="AN947" s="4">
        <v>49.4845360824742</v>
      </c>
      <c r="AO947" s="4">
        <v>43.298969072165001</v>
      </c>
      <c r="AP947" s="4">
        <v>49.4845360824742</v>
      </c>
      <c r="AQ947" s="4">
        <v>10.3092783505155</v>
      </c>
      <c r="AR947" s="4">
        <v>48.4536082474227</v>
      </c>
      <c r="AS947" s="4">
        <v>19.587628865979401</v>
      </c>
      <c r="AT947" s="4">
        <v>13.4020618556701</v>
      </c>
      <c r="AU947" s="4">
        <v>15.4639175257732</v>
      </c>
      <c r="AV947" s="4">
        <v>21.6494845360825</v>
      </c>
      <c r="AW947" s="4">
        <v>35.051546391752602</v>
      </c>
      <c r="AX947" s="4">
        <v>42.268041237113401</v>
      </c>
      <c r="AY947" s="4">
        <v>12.3711340206186</v>
      </c>
      <c r="AZ947" s="4">
        <v>29.8969072164948</v>
      </c>
      <c r="BA947" s="4">
        <v>39.175257731958801</v>
      </c>
      <c r="BB947" s="38">
        <v>119</v>
      </c>
    </row>
    <row r="948" spans="1:54" x14ac:dyDescent="0.3">
      <c r="A948" s="31" t="s">
        <v>45</v>
      </c>
      <c r="B948" s="5" t="s">
        <v>8</v>
      </c>
      <c r="C948" s="5" t="s">
        <v>2</v>
      </c>
      <c r="D948" s="9">
        <v>79.150000000000006</v>
      </c>
      <c r="E948" s="8">
        <v>31.577381145370499</v>
      </c>
      <c r="F948" s="8">
        <v>0</v>
      </c>
      <c r="G948" s="3">
        <v>0</v>
      </c>
      <c r="H948" s="4">
        <v>0</v>
      </c>
      <c r="I948" s="4">
        <v>0</v>
      </c>
      <c r="J948" s="4">
        <v>0</v>
      </c>
      <c r="K948" s="4">
        <v>25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25</v>
      </c>
      <c r="AD948" s="4">
        <v>0</v>
      </c>
      <c r="AE948" s="4">
        <v>0</v>
      </c>
      <c r="AF948" s="4">
        <v>0</v>
      </c>
      <c r="AG948" s="4">
        <v>0</v>
      </c>
      <c r="AH948" s="4">
        <v>25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25</v>
      </c>
      <c r="AO948" s="4">
        <v>0</v>
      </c>
      <c r="AP948" s="4">
        <v>0</v>
      </c>
      <c r="AQ948" s="4">
        <v>0</v>
      </c>
      <c r="AR948" s="4">
        <v>25</v>
      </c>
      <c r="AS948" s="4">
        <v>0</v>
      </c>
      <c r="AT948" s="4">
        <v>0</v>
      </c>
      <c r="AU948" s="4">
        <v>0</v>
      </c>
      <c r="AV948" s="4">
        <v>50</v>
      </c>
      <c r="AW948" s="4">
        <v>0</v>
      </c>
      <c r="AX948" s="4">
        <v>0</v>
      </c>
      <c r="AY948" s="4">
        <v>0</v>
      </c>
      <c r="AZ948" s="4">
        <v>25</v>
      </c>
      <c r="BA948" s="4">
        <v>25</v>
      </c>
      <c r="BB948" s="38">
        <v>6</v>
      </c>
    </row>
    <row r="949" spans="1:54" x14ac:dyDescent="0.3">
      <c r="A949" s="31" t="s">
        <v>45</v>
      </c>
      <c r="B949" s="5" t="s">
        <v>8</v>
      </c>
      <c r="C949" s="5" t="s">
        <v>3</v>
      </c>
      <c r="D949" s="9">
        <v>24.3096385542169</v>
      </c>
      <c r="E949" s="8">
        <v>61.0804779288285</v>
      </c>
      <c r="F949" s="8">
        <v>43.3734939759036</v>
      </c>
      <c r="G949" s="3">
        <v>14.4578313253012</v>
      </c>
      <c r="H949" s="4">
        <v>16.867469879518101</v>
      </c>
      <c r="I949" s="4">
        <v>19.277108433734899</v>
      </c>
      <c r="J949" s="4">
        <v>7.2289156626505999</v>
      </c>
      <c r="K949" s="4">
        <v>9.6385542168674707</v>
      </c>
      <c r="L949" s="4">
        <v>20.481927710843401</v>
      </c>
      <c r="M949" s="4">
        <v>15.662650602409601</v>
      </c>
      <c r="N949" s="4">
        <v>18.0722891566265</v>
      </c>
      <c r="O949" s="4">
        <v>30.120481927710799</v>
      </c>
      <c r="P949" s="4">
        <v>27.710843373494001</v>
      </c>
      <c r="Q949" s="4">
        <v>9.6385542168674707</v>
      </c>
      <c r="R949" s="4">
        <v>27.710843373494001</v>
      </c>
      <c r="S949" s="4">
        <v>13.253012048192801</v>
      </c>
      <c r="T949" s="4">
        <v>13.253012048192801</v>
      </c>
      <c r="U949" s="4">
        <v>27.710843373494001</v>
      </c>
      <c r="V949" s="4">
        <v>25.3012048192771</v>
      </c>
      <c r="W949" s="4">
        <v>15.662650602409601</v>
      </c>
      <c r="X949" s="4">
        <v>9.6385542168674707</v>
      </c>
      <c r="Y949" s="4">
        <v>18.0722891566265</v>
      </c>
      <c r="Z949" s="4">
        <v>25.3012048192771</v>
      </c>
      <c r="AA949" s="4">
        <v>31.325301204819301</v>
      </c>
      <c r="AB949" s="4">
        <v>7.2289156626505999</v>
      </c>
      <c r="AC949" s="4">
        <v>25.3012048192771</v>
      </c>
      <c r="AD949" s="4">
        <v>12.048192771084301</v>
      </c>
      <c r="AE949" s="4">
        <v>21.6867469879518</v>
      </c>
      <c r="AF949" s="4">
        <v>30.120481927710799</v>
      </c>
      <c r="AG949" s="4">
        <v>30.120481927710799</v>
      </c>
      <c r="AH949" s="4">
        <v>22.891566265060199</v>
      </c>
      <c r="AI949" s="4">
        <v>12.048192771084301</v>
      </c>
      <c r="AJ949" s="4">
        <v>26.506024096385499</v>
      </c>
      <c r="AK949" s="4">
        <v>45.783132530120497</v>
      </c>
      <c r="AL949" s="4">
        <v>31.325301204819301</v>
      </c>
      <c r="AM949" s="4">
        <v>15.662650602409601</v>
      </c>
      <c r="AN949" s="4">
        <v>30.120481927710799</v>
      </c>
      <c r="AO949" s="4">
        <v>34.939759036144601</v>
      </c>
      <c r="AP949" s="4">
        <v>38.554216867469897</v>
      </c>
      <c r="AQ949" s="4">
        <v>6.0240963855421699</v>
      </c>
      <c r="AR949" s="4">
        <v>38.554216867469897</v>
      </c>
      <c r="AS949" s="4">
        <v>18.0722891566265</v>
      </c>
      <c r="AT949" s="4">
        <v>21.6867469879518</v>
      </c>
      <c r="AU949" s="4">
        <v>8.4337349397590398</v>
      </c>
      <c r="AV949" s="4">
        <v>12.048192771084301</v>
      </c>
      <c r="AW949" s="4">
        <v>21.6867469879518</v>
      </c>
      <c r="AX949" s="4">
        <v>14.4578313253012</v>
      </c>
      <c r="AY949" s="4">
        <v>20.481927710843401</v>
      </c>
      <c r="AZ949" s="4">
        <v>27.710843373494001</v>
      </c>
      <c r="BA949" s="4">
        <v>34.939759036144601</v>
      </c>
      <c r="BB949" s="38">
        <v>83</v>
      </c>
    </row>
    <row r="950" spans="1:54" x14ac:dyDescent="0.3">
      <c r="A950" s="31" t="s">
        <v>45</v>
      </c>
      <c r="B950" s="5" t="s">
        <v>8</v>
      </c>
      <c r="C950" s="5" t="s">
        <v>4</v>
      </c>
      <c r="D950" s="9">
        <v>49.287551867219896</v>
      </c>
      <c r="E950" s="8">
        <v>63.319344814453601</v>
      </c>
      <c r="F950" s="8">
        <v>26.970954356846502</v>
      </c>
      <c r="G950" s="3">
        <v>10.788381742738601</v>
      </c>
      <c r="H950" s="4">
        <v>11.203319502074701</v>
      </c>
      <c r="I950" s="4">
        <v>13.2780082987552</v>
      </c>
      <c r="J950" s="4">
        <v>7.8838174273858899</v>
      </c>
      <c r="K950" s="4">
        <v>10.788381742738601</v>
      </c>
      <c r="L950" s="4">
        <v>14.5228215767635</v>
      </c>
      <c r="M950" s="4">
        <v>11.6182572614108</v>
      </c>
      <c r="N950" s="4">
        <v>14.1078838174274</v>
      </c>
      <c r="O950" s="4">
        <v>17.427385892116199</v>
      </c>
      <c r="P950" s="4">
        <v>18.6721991701245</v>
      </c>
      <c r="Q950" s="4">
        <v>6.6390041493775902</v>
      </c>
      <c r="R950" s="4">
        <v>20.3319502074689</v>
      </c>
      <c r="S950" s="4">
        <v>13.2780082987552</v>
      </c>
      <c r="T950" s="4">
        <v>9.1286307053941904</v>
      </c>
      <c r="U950" s="4">
        <v>19.5020746887967</v>
      </c>
      <c r="V950" s="4">
        <v>14.937759336099599</v>
      </c>
      <c r="W950" s="4">
        <v>12.448132780083</v>
      </c>
      <c r="X950" s="4">
        <v>11.203319502074701</v>
      </c>
      <c r="Y950" s="4">
        <v>10.373443983402501</v>
      </c>
      <c r="Z950" s="4">
        <v>17.8423236514523</v>
      </c>
      <c r="AA950" s="4">
        <v>13.2780082987552</v>
      </c>
      <c r="AB950" s="4">
        <v>5.3941908713692897</v>
      </c>
      <c r="AC950" s="4">
        <v>28.215767634854799</v>
      </c>
      <c r="AD950" s="4">
        <v>11.6182572614108</v>
      </c>
      <c r="AE950" s="4">
        <v>12.448132780083</v>
      </c>
      <c r="AF950" s="4">
        <v>18.6721991701245</v>
      </c>
      <c r="AG950" s="4">
        <v>22.821576763485499</v>
      </c>
      <c r="AH950" s="4">
        <v>8.2987551867219906</v>
      </c>
      <c r="AI950" s="4">
        <v>7.8838174273858899</v>
      </c>
      <c r="AJ950" s="4">
        <v>12.8630705394191</v>
      </c>
      <c r="AK950" s="4">
        <v>26.970954356846502</v>
      </c>
      <c r="AL950" s="4">
        <v>17.012448132780101</v>
      </c>
      <c r="AM950" s="4">
        <v>18.257261410788399</v>
      </c>
      <c r="AN950" s="4">
        <v>23.236514522821601</v>
      </c>
      <c r="AO950" s="4">
        <v>21.1618257261411</v>
      </c>
      <c r="AP950" s="4">
        <v>28.215767634854799</v>
      </c>
      <c r="AQ950" s="4">
        <v>2.0746887966804999</v>
      </c>
      <c r="AR950" s="4">
        <v>18.257261410788399</v>
      </c>
      <c r="AS950" s="4">
        <v>14.937759336099599</v>
      </c>
      <c r="AT950" s="4">
        <v>22.406639004149401</v>
      </c>
      <c r="AU950" s="4">
        <v>8.7136929460580905</v>
      </c>
      <c r="AV950" s="4">
        <v>9.9585062240663902</v>
      </c>
      <c r="AW950" s="4">
        <v>12.0331950207469</v>
      </c>
      <c r="AX950" s="4">
        <v>9.9585062240663902</v>
      </c>
      <c r="AY950" s="4">
        <v>12.0331950207469</v>
      </c>
      <c r="AZ950" s="4">
        <v>19.917012448132802</v>
      </c>
      <c r="BA950" s="4">
        <v>24.896265560166</v>
      </c>
      <c r="BB950" s="38">
        <v>241</v>
      </c>
    </row>
    <row r="951" spans="1:54" x14ac:dyDescent="0.3">
      <c r="A951" s="31" t="s">
        <v>45</v>
      </c>
      <c r="B951" s="5" t="s">
        <v>8</v>
      </c>
      <c r="C951" s="5" t="s">
        <v>5</v>
      </c>
      <c r="D951" s="9">
        <v>76.387441860465103</v>
      </c>
      <c r="E951" s="8">
        <v>59.399988832758901</v>
      </c>
      <c r="F951" s="8">
        <v>18.139534883720899</v>
      </c>
      <c r="G951" s="3">
        <v>3.7209302325581399</v>
      </c>
      <c r="H951" s="4">
        <v>3.7209302325581399</v>
      </c>
      <c r="I951" s="4">
        <v>8.3720930232558093</v>
      </c>
      <c r="J951" s="4">
        <v>1.3953488372092999</v>
      </c>
      <c r="K951" s="4">
        <v>2.32558139534884</v>
      </c>
      <c r="L951" s="4">
        <v>7.4418604651162799</v>
      </c>
      <c r="M951" s="4">
        <v>6.9767441860465098</v>
      </c>
      <c r="N951" s="4">
        <v>6.9767441860465098</v>
      </c>
      <c r="O951" s="4">
        <v>8.3720930232558093</v>
      </c>
      <c r="P951" s="4">
        <v>10.6976744186047</v>
      </c>
      <c r="Q951" s="4">
        <v>4.6511627906976702</v>
      </c>
      <c r="R951" s="4">
        <v>10.6976744186047</v>
      </c>
      <c r="S951" s="4">
        <v>4.18604651162791</v>
      </c>
      <c r="T951" s="4">
        <v>3.2558139534883699</v>
      </c>
      <c r="U951" s="4">
        <v>13.953488372093</v>
      </c>
      <c r="V951" s="4">
        <v>6.0465116279069804</v>
      </c>
      <c r="W951" s="4">
        <v>8.3720930232558093</v>
      </c>
      <c r="X951" s="4">
        <v>5.5813953488372103</v>
      </c>
      <c r="Y951" s="4">
        <v>3.7209302325581399</v>
      </c>
      <c r="Z951" s="4">
        <v>8.3720930232558093</v>
      </c>
      <c r="AA951" s="4">
        <v>8.8372093023255793</v>
      </c>
      <c r="AB951" s="4">
        <v>4.18604651162791</v>
      </c>
      <c r="AC951" s="4">
        <v>19.5348837209302</v>
      </c>
      <c r="AD951" s="4">
        <v>6.0465116279069804</v>
      </c>
      <c r="AE951" s="4">
        <v>4.6511627906976702</v>
      </c>
      <c r="AF951" s="4">
        <v>9.3023255813953494</v>
      </c>
      <c r="AG951" s="4">
        <v>12.558139534883701</v>
      </c>
      <c r="AH951" s="4">
        <v>6.9767441860465098</v>
      </c>
      <c r="AI951" s="4">
        <v>3.2558139534883699</v>
      </c>
      <c r="AJ951" s="4">
        <v>7.9069767441860499</v>
      </c>
      <c r="AK951" s="4">
        <v>20</v>
      </c>
      <c r="AL951" s="4">
        <v>7.4418604651162799</v>
      </c>
      <c r="AM951" s="4">
        <v>11.6279069767442</v>
      </c>
      <c r="AN951" s="4">
        <v>18.604651162790699</v>
      </c>
      <c r="AO951" s="4">
        <v>13.953488372093</v>
      </c>
      <c r="AP951" s="4">
        <v>20</v>
      </c>
      <c r="AQ951" s="4">
        <v>2.7906976744185998</v>
      </c>
      <c r="AR951" s="4">
        <v>10.6976744186047</v>
      </c>
      <c r="AS951" s="4">
        <v>7.9069767441860499</v>
      </c>
      <c r="AT951" s="4">
        <v>17.209302325581401</v>
      </c>
      <c r="AU951" s="4">
        <v>4.6511627906976702</v>
      </c>
      <c r="AV951" s="4">
        <v>8.3720930232558093</v>
      </c>
      <c r="AW951" s="4">
        <v>7.9069767441860499</v>
      </c>
      <c r="AX951" s="4">
        <v>6.0465116279069804</v>
      </c>
      <c r="AY951" s="4">
        <v>11.6279069767442</v>
      </c>
      <c r="AZ951" s="4">
        <v>13.953488372093</v>
      </c>
      <c r="BA951" s="4">
        <v>18.139534883720899</v>
      </c>
      <c r="BB951" s="38">
        <v>215</v>
      </c>
    </row>
    <row r="952" spans="1:54" x14ac:dyDescent="0.3">
      <c r="A952" s="31" t="s">
        <v>45</v>
      </c>
      <c r="B952" s="5" t="s">
        <v>8</v>
      </c>
      <c r="C952" s="5" t="s">
        <v>6</v>
      </c>
      <c r="D952" s="9">
        <v>93.296875</v>
      </c>
      <c r="E952" s="8">
        <v>46.894132547033102</v>
      </c>
      <c r="F952" s="8">
        <v>6.25</v>
      </c>
      <c r="G952" s="3">
        <v>0</v>
      </c>
      <c r="H952" s="4">
        <v>3.125</v>
      </c>
      <c r="I952" s="4">
        <v>3.125</v>
      </c>
      <c r="J952" s="4">
        <v>0</v>
      </c>
      <c r="K952" s="4">
        <v>0</v>
      </c>
      <c r="L952" s="4">
        <v>3.125</v>
      </c>
      <c r="M952" s="4">
        <v>0</v>
      </c>
      <c r="N952" s="4">
        <v>3.125</v>
      </c>
      <c r="O952" s="4">
        <v>0</v>
      </c>
      <c r="P952" s="4">
        <v>3.125</v>
      </c>
      <c r="Q952" s="4">
        <v>0</v>
      </c>
      <c r="R952" s="4">
        <v>6.25</v>
      </c>
      <c r="S952" s="4">
        <v>3.125</v>
      </c>
      <c r="T952" s="4">
        <v>0</v>
      </c>
      <c r="U952" s="4">
        <v>3.125</v>
      </c>
      <c r="V952" s="4">
        <v>3.125</v>
      </c>
      <c r="W952" s="4">
        <v>6.25</v>
      </c>
      <c r="X952" s="4">
        <v>6.25</v>
      </c>
      <c r="Y952" s="4">
        <v>0</v>
      </c>
      <c r="Z952" s="4">
        <v>0</v>
      </c>
      <c r="AA952" s="4">
        <v>9.375</v>
      </c>
      <c r="AB952" s="4">
        <v>3.125</v>
      </c>
      <c r="AC952" s="4">
        <v>9.375</v>
      </c>
      <c r="AD952" s="4">
        <v>0</v>
      </c>
      <c r="AE952" s="4">
        <v>0</v>
      </c>
      <c r="AF952" s="4">
        <v>6.25</v>
      </c>
      <c r="AG952" s="4">
        <v>3.125</v>
      </c>
      <c r="AH952" s="4">
        <v>0</v>
      </c>
      <c r="AI952" s="4">
        <v>3.125</v>
      </c>
      <c r="AJ952" s="4">
        <v>0</v>
      </c>
      <c r="AK952" s="4">
        <v>15.625</v>
      </c>
      <c r="AL952" s="4">
        <v>6.25</v>
      </c>
      <c r="AM952" s="4">
        <v>18.75</v>
      </c>
      <c r="AN952" s="4">
        <v>21.875</v>
      </c>
      <c r="AO952" s="4">
        <v>6.25</v>
      </c>
      <c r="AP952" s="4">
        <v>6.25</v>
      </c>
      <c r="AQ952" s="4">
        <v>3.125</v>
      </c>
      <c r="AR952" s="4">
        <v>9.375</v>
      </c>
      <c r="AS952" s="4">
        <v>9.375</v>
      </c>
      <c r="AT952" s="4">
        <v>12.5</v>
      </c>
      <c r="AU952" s="4">
        <v>0</v>
      </c>
      <c r="AV952" s="4">
        <v>12.5</v>
      </c>
      <c r="AW952" s="4">
        <v>6.25</v>
      </c>
      <c r="AX952" s="4">
        <v>0</v>
      </c>
      <c r="AY952" s="4">
        <v>9.375</v>
      </c>
      <c r="AZ952" s="4">
        <v>9.375</v>
      </c>
      <c r="BA952" s="4">
        <v>25</v>
      </c>
      <c r="BB952" s="38">
        <v>32</v>
      </c>
    </row>
    <row r="953" spans="1:54" x14ac:dyDescent="0.3">
      <c r="A953" s="31" t="s">
        <v>45</v>
      </c>
      <c r="B953" s="5" t="s">
        <v>8</v>
      </c>
      <c r="C953" s="5" t="s">
        <v>7</v>
      </c>
      <c r="D953" s="9">
        <v>83.55</v>
      </c>
      <c r="E953" s="8">
        <v>18.738329701443501</v>
      </c>
      <c r="F953" s="8">
        <v>0</v>
      </c>
      <c r="G953" s="3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100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100</v>
      </c>
      <c r="AU953" s="4">
        <v>0</v>
      </c>
      <c r="AV953" s="4">
        <v>0</v>
      </c>
      <c r="AW953" s="4">
        <v>0</v>
      </c>
      <c r="AX953" s="4">
        <v>0</v>
      </c>
      <c r="AY953" s="4">
        <v>50</v>
      </c>
      <c r="AZ953" s="4">
        <v>50</v>
      </c>
      <c r="BA953" s="4">
        <v>0</v>
      </c>
      <c r="BB953" s="38">
        <v>2</v>
      </c>
    </row>
    <row r="954" spans="1:54" x14ac:dyDescent="0.3">
      <c r="A954" s="31" t="s">
        <v>45</v>
      </c>
      <c r="B954" s="5" t="s">
        <v>9</v>
      </c>
      <c r="C954" s="5" t="s">
        <v>168</v>
      </c>
      <c r="D954" s="9">
        <v>52.742257215541599</v>
      </c>
      <c r="E954" s="8">
        <v>80.906845750554496</v>
      </c>
      <c r="F954" s="8">
        <v>33.5684776862917</v>
      </c>
      <c r="G954" s="3">
        <v>11.442030370505799</v>
      </c>
      <c r="H954" s="4">
        <v>14.0835962564227</v>
      </c>
      <c r="I954" s="4">
        <v>10.9532407620983</v>
      </c>
      <c r="J954" s="4">
        <v>10.0351477917647</v>
      </c>
      <c r="K954" s="4">
        <v>10.296978127590201</v>
      </c>
      <c r="L954" s="4">
        <v>17.313294501302199</v>
      </c>
      <c r="M954" s="4">
        <v>12.4237923536165</v>
      </c>
      <c r="N954" s="4">
        <v>17.977713945556399</v>
      </c>
      <c r="O954" s="4">
        <v>15.8650399163371</v>
      </c>
      <c r="P954" s="4">
        <v>22.950473082811499</v>
      </c>
      <c r="Q954" s="4">
        <v>12.9598720288711</v>
      </c>
      <c r="R954" s="4">
        <v>18.8205345500633</v>
      </c>
      <c r="S954" s="4">
        <v>14.812436915468201</v>
      </c>
      <c r="T954" s="4">
        <v>10.885124587676801</v>
      </c>
      <c r="U954" s="4">
        <v>20.296771434007798</v>
      </c>
      <c r="V954" s="4">
        <v>13.7073156944979</v>
      </c>
      <c r="W954" s="4">
        <v>16.805445706799699</v>
      </c>
      <c r="X954" s="4">
        <v>11.2490524320941</v>
      </c>
      <c r="Y954" s="4">
        <v>14.701181813343499</v>
      </c>
      <c r="Z954" s="4">
        <v>19.2245804563467</v>
      </c>
      <c r="AA954" s="4">
        <v>20.8950017823331</v>
      </c>
      <c r="AB954" s="4">
        <v>6.1274076271897</v>
      </c>
      <c r="AC954" s="4">
        <v>20.886856041918598</v>
      </c>
      <c r="AD954" s="4">
        <v>12.028172396672099</v>
      </c>
      <c r="AE954" s="4">
        <v>12.523885428287899</v>
      </c>
      <c r="AF954" s="4">
        <v>19.234477304664502</v>
      </c>
      <c r="AG954" s="4">
        <v>26.2031871966546</v>
      </c>
      <c r="AH954" s="4">
        <v>18.181531052748301</v>
      </c>
      <c r="AI954" s="4">
        <v>13.8182747741222</v>
      </c>
      <c r="AJ954" s="4">
        <v>19.135279109727701</v>
      </c>
      <c r="AK954" s="4">
        <v>30.683072080490302</v>
      </c>
      <c r="AL954" s="4">
        <v>23.711724716794699</v>
      </c>
      <c r="AM954" s="4">
        <v>19.436697216451201</v>
      </c>
      <c r="AN954" s="4">
        <v>33.875826995103999</v>
      </c>
      <c r="AO954" s="4">
        <v>28.520631676124999</v>
      </c>
      <c r="AP954" s="4">
        <v>36.607776147295603</v>
      </c>
      <c r="AQ954" s="4">
        <v>5.9103183667529002</v>
      </c>
      <c r="AR954" s="4">
        <v>31.0064115356687</v>
      </c>
      <c r="AS954" s="4">
        <v>17.495295951910499</v>
      </c>
      <c r="AT954" s="4">
        <v>20.503747459224201</v>
      </c>
      <c r="AU954" s="4">
        <v>19.457491696873699</v>
      </c>
      <c r="AV954" s="4">
        <v>15.639540520137199</v>
      </c>
      <c r="AW954" s="4">
        <v>19.859515075490801</v>
      </c>
      <c r="AX954" s="4">
        <v>20.175793788437701</v>
      </c>
      <c r="AY954" s="4">
        <v>22.292946214513002</v>
      </c>
      <c r="AZ954" s="4">
        <v>27.6872108031253</v>
      </c>
      <c r="BA954" s="4">
        <v>27.991787094709</v>
      </c>
      <c r="BB954" s="38">
        <v>201</v>
      </c>
    </row>
    <row r="955" spans="1:54" x14ac:dyDescent="0.3">
      <c r="A955" s="31" t="s">
        <v>45</v>
      </c>
      <c r="B955" s="5" t="s">
        <v>9</v>
      </c>
      <c r="C955" s="5" t="s">
        <v>1</v>
      </c>
      <c r="D955" s="9">
        <v>5.1865714285714297</v>
      </c>
      <c r="E955" s="8">
        <v>68.403058423380202</v>
      </c>
      <c r="F955" s="8">
        <v>64.285714285714306</v>
      </c>
      <c r="G955" s="3">
        <v>10.714285714285699</v>
      </c>
      <c r="H955" s="4">
        <v>17.8571428571429</v>
      </c>
      <c r="I955" s="4">
        <v>28.571428571428601</v>
      </c>
      <c r="J955" s="4">
        <v>7.1428571428571397</v>
      </c>
      <c r="K955" s="4">
        <v>10.714285714285699</v>
      </c>
      <c r="L955" s="4">
        <v>25</v>
      </c>
      <c r="M955" s="4">
        <v>14.285714285714301</v>
      </c>
      <c r="N955" s="4">
        <v>46.428571428571402</v>
      </c>
      <c r="O955" s="4">
        <v>25</v>
      </c>
      <c r="P955" s="4">
        <v>42.857142857142897</v>
      </c>
      <c r="Q955" s="4">
        <v>17.8571428571429</v>
      </c>
      <c r="R955" s="4">
        <v>32.142857142857103</v>
      </c>
      <c r="S955" s="4">
        <v>21.428571428571399</v>
      </c>
      <c r="T955" s="4">
        <v>10.714285714285699</v>
      </c>
      <c r="U955" s="4">
        <v>46.428571428571402</v>
      </c>
      <c r="V955" s="4">
        <v>28.571428571428601</v>
      </c>
      <c r="W955" s="4">
        <v>32.142857142857103</v>
      </c>
      <c r="X955" s="4">
        <v>14.285714285714301</v>
      </c>
      <c r="Y955" s="4">
        <v>21.428571428571399</v>
      </c>
      <c r="Z955" s="4">
        <v>39.285714285714299</v>
      </c>
      <c r="AA955" s="4">
        <v>42.857142857142897</v>
      </c>
      <c r="AB955" s="4">
        <v>0</v>
      </c>
      <c r="AC955" s="4">
        <v>28.571428571428601</v>
      </c>
      <c r="AD955" s="4">
        <v>17.8571428571429</v>
      </c>
      <c r="AE955" s="4">
        <v>21.428571428571399</v>
      </c>
      <c r="AF955" s="4">
        <v>39.285714285714299</v>
      </c>
      <c r="AG955" s="4">
        <v>35.714285714285701</v>
      </c>
      <c r="AH955" s="4">
        <v>32.142857142857103</v>
      </c>
      <c r="AI955" s="4">
        <v>32.142857142857103</v>
      </c>
      <c r="AJ955" s="4">
        <v>21.428571428571399</v>
      </c>
      <c r="AK955" s="4">
        <v>50</v>
      </c>
      <c r="AL955" s="4">
        <v>39.285714285714299</v>
      </c>
      <c r="AM955" s="4">
        <v>28.571428571428601</v>
      </c>
      <c r="AN955" s="4">
        <v>39.285714285714299</v>
      </c>
      <c r="AO955" s="4">
        <v>39.285714285714299</v>
      </c>
      <c r="AP955" s="4">
        <v>50</v>
      </c>
      <c r="AQ955" s="4">
        <v>14.285714285714301</v>
      </c>
      <c r="AR955" s="4">
        <v>64.285714285714306</v>
      </c>
      <c r="AS955" s="4">
        <v>17.8571428571429</v>
      </c>
      <c r="AT955" s="4">
        <v>17.8571428571429</v>
      </c>
      <c r="AU955" s="4">
        <v>25</v>
      </c>
      <c r="AV955" s="4">
        <v>28.571428571428601</v>
      </c>
      <c r="AW955" s="4">
        <v>57.142857142857103</v>
      </c>
      <c r="AX955" s="4">
        <v>35.714285714285701</v>
      </c>
      <c r="AY955" s="4">
        <v>17.8571428571429</v>
      </c>
      <c r="AZ955" s="4">
        <v>42.857142857142897</v>
      </c>
      <c r="BA955" s="4">
        <v>42.857142857142897</v>
      </c>
      <c r="BB955" s="38">
        <v>38</v>
      </c>
    </row>
    <row r="956" spans="1:54" x14ac:dyDescent="0.3">
      <c r="A956" s="31" t="s">
        <v>45</v>
      </c>
      <c r="B956" s="5" t="s">
        <v>9</v>
      </c>
      <c r="C956" s="5" t="s">
        <v>2</v>
      </c>
      <c r="D956" s="9">
        <v>19.7</v>
      </c>
      <c r="E956" s="8">
        <v>118.469785177487</v>
      </c>
      <c r="F956" s="8">
        <v>33.3333333333333</v>
      </c>
      <c r="G956" s="3">
        <v>33.3333333333333</v>
      </c>
      <c r="H956" s="4">
        <v>33.3333333333333</v>
      </c>
      <c r="I956" s="4">
        <v>33.3333333333333</v>
      </c>
      <c r="J956" s="4">
        <v>33.3333333333333</v>
      </c>
      <c r="K956" s="4">
        <v>0</v>
      </c>
      <c r="L956" s="4">
        <v>33.3333333333333</v>
      </c>
      <c r="M956" s="4">
        <v>33.3333333333333</v>
      </c>
      <c r="N956" s="4">
        <v>33.3333333333333</v>
      </c>
      <c r="O956" s="4">
        <v>33.3333333333333</v>
      </c>
      <c r="P956" s="4">
        <v>33.3333333333333</v>
      </c>
      <c r="Q956" s="4">
        <v>33.3333333333333</v>
      </c>
      <c r="R956" s="4">
        <v>33.3333333333333</v>
      </c>
      <c r="S956" s="4">
        <v>33.3333333333333</v>
      </c>
      <c r="T956" s="4">
        <v>33.3333333333333</v>
      </c>
      <c r="U956" s="4">
        <v>33.3333333333333</v>
      </c>
      <c r="V956" s="4">
        <v>33.3333333333333</v>
      </c>
      <c r="W956" s="4">
        <v>33.3333333333333</v>
      </c>
      <c r="X956" s="4">
        <v>33.3333333333333</v>
      </c>
      <c r="Y956" s="4">
        <v>33.3333333333333</v>
      </c>
      <c r="Z956" s="4">
        <v>33.3333333333333</v>
      </c>
      <c r="AA956" s="4">
        <v>33.3333333333333</v>
      </c>
      <c r="AB956" s="4">
        <v>33.3333333333333</v>
      </c>
      <c r="AC956" s="4">
        <v>33.3333333333333</v>
      </c>
      <c r="AD956" s="4">
        <v>33.3333333333333</v>
      </c>
      <c r="AE956" s="4">
        <v>33.3333333333333</v>
      </c>
      <c r="AF956" s="4">
        <v>33.3333333333333</v>
      </c>
      <c r="AG956" s="4">
        <v>66.6666666666667</v>
      </c>
      <c r="AH956" s="4">
        <v>33.3333333333333</v>
      </c>
      <c r="AI956" s="4">
        <v>33.3333333333333</v>
      </c>
      <c r="AJ956" s="4">
        <v>33.3333333333333</v>
      </c>
      <c r="AK956" s="4">
        <v>33.3333333333333</v>
      </c>
      <c r="AL956" s="4">
        <v>66.6666666666667</v>
      </c>
      <c r="AM956" s="4">
        <v>33.3333333333333</v>
      </c>
      <c r="AN956" s="4">
        <v>66.6666666666667</v>
      </c>
      <c r="AO956" s="4">
        <v>66.6666666666667</v>
      </c>
      <c r="AP956" s="4">
        <v>33.3333333333333</v>
      </c>
      <c r="AQ956" s="4">
        <v>0</v>
      </c>
      <c r="AR956" s="4">
        <v>33.3333333333333</v>
      </c>
      <c r="AS956" s="4">
        <v>33.3333333333333</v>
      </c>
      <c r="AT956" s="4">
        <v>66.6666666666667</v>
      </c>
      <c r="AU956" s="4">
        <v>33.3333333333333</v>
      </c>
      <c r="AV956" s="4">
        <v>0</v>
      </c>
      <c r="AW956" s="4">
        <v>33.3333333333333</v>
      </c>
      <c r="AX956" s="4">
        <v>33.3333333333333</v>
      </c>
      <c r="AY956" s="4">
        <v>33.3333333333333</v>
      </c>
      <c r="AZ956" s="4">
        <v>33.3333333333333</v>
      </c>
      <c r="BA956" s="4">
        <v>33.3333333333333</v>
      </c>
      <c r="BB956" s="38">
        <v>3</v>
      </c>
    </row>
    <row r="957" spans="1:54" x14ac:dyDescent="0.3">
      <c r="A957" s="31" t="s">
        <v>45</v>
      </c>
      <c r="B957" s="5" t="s">
        <v>9</v>
      </c>
      <c r="C957" s="5" t="s">
        <v>3</v>
      </c>
      <c r="D957" s="9">
        <v>26.156521739130401</v>
      </c>
      <c r="E957" s="8">
        <v>81.055440208241293</v>
      </c>
      <c r="F957" s="8">
        <v>56.521739130434803</v>
      </c>
      <c r="G957" s="3">
        <v>17.3913043478261</v>
      </c>
      <c r="H957" s="4">
        <v>8.6956521739130395</v>
      </c>
      <c r="I957" s="4">
        <v>17.3913043478261</v>
      </c>
      <c r="J957" s="4">
        <v>17.3913043478261</v>
      </c>
      <c r="K957" s="4">
        <v>21.739130434782599</v>
      </c>
      <c r="L957" s="4">
        <v>39.130434782608702</v>
      </c>
      <c r="M957" s="4">
        <v>21.739130434782599</v>
      </c>
      <c r="N957" s="4">
        <v>17.3913043478261</v>
      </c>
      <c r="O957" s="4">
        <v>26.086956521739101</v>
      </c>
      <c r="P957" s="4">
        <v>39.130434782608702</v>
      </c>
      <c r="Q957" s="4">
        <v>17.3913043478261</v>
      </c>
      <c r="R957" s="4">
        <v>30.434782608695699</v>
      </c>
      <c r="S957" s="4">
        <v>26.086956521739101</v>
      </c>
      <c r="T957" s="4">
        <v>17.3913043478261</v>
      </c>
      <c r="U957" s="4">
        <v>34.7826086956522</v>
      </c>
      <c r="V957" s="4">
        <v>17.3913043478261</v>
      </c>
      <c r="W957" s="4">
        <v>21.739130434782599</v>
      </c>
      <c r="X957" s="4">
        <v>17.3913043478261</v>
      </c>
      <c r="Y957" s="4">
        <v>26.086956521739101</v>
      </c>
      <c r="Z957" s="4">
        <v>34.7826086956522</v>
      </c>
      <c r="AA957" s="4">
        <v>34.7826086956522</v>
      </c>
      <c r="AB957" s="4">
        <v>4.3478260869565197</v>
      </c>
      <c r="AC957" s="4">
        <v>30.434782608695699</v>
      </c>
      <c r="AD957" s="4">
        <v>17.3913043478261</v>
      </c>
      <c r="AE957" s="4">
        <v>21.739130434782599</v>
      </c>
      <c r="AF957" s="4">
        <v>21.739130434782599</v>
      </c>
      <c r="AG957" s="4">
        <v>39.130434782608702</v>
      </c>
      <c r="AH957" s="4">
        <v>21.739130434782599</v>
      </c>
      <c r="AI957" s="4">
        <v>17.3913043478261</v>
      </c>
      <c r="AJ957" s="4">
        <v>26.086956521739101</v>
      </c>
      <c r="AK957" s="4">
        <v>26.086956521739101</v>
      </c>
      <c r="AL957" s="4">
        <v>39.130434782608702</v>
      </c>
      <c r="AM957" s="4">
        <v>17.3913043478261</v>
      </c>
      <c r="AN957" s="4">
        <v>34.7826086956522</v>
      </c>
      <c r="AO957" s="4">
        <v>43.478260869565197</v>
      </c>
      <c r="AP957" s="4">
        <v>56.521739130434803</v>
      </c>
      <c r="AQ957" s="4">
        <v>0</v>
      </c>
      <c r="AR957" s="4">
        <v>43.478260869565197</v>
      </c>
      <c r="AS957" s="4">
        <v>21.739130434782599</v>
      </c>
      <c r="AT957" s="4">
        <v>17.3913043478261</v>
      </c>
      <c r="AU957" s="4">
        <v>13.0434782608696</v>
      </c>
      <c r="AV957" s="4">
        <v>26.086956521739101</v>
      </c>
      <c r="AW957" s="4">
        <v>26.086956521739101</v>
      </c>
      <c r="AX957" s="4">
        <v>26.086956521739101</v>
      </c>
      <c r="AY957" s="4">
        <v>13.0434782608696</v>
      </c>
      <c r="AZ957" s="4">
        <v>30.434782608695699</v>
      </c>
      <c r="BA957" s="4">
        <v>30.434782608695699</v>
      </c>
      <c r="BB957" s="38">
        <v>23</v>
      </c>
    </row>
    <row r="958" spans="1:54" x14ac:dyDescent="0.3">
      <c r="A958" s="31" t="s">
        <v>45</v>
      </c>
      <c r="B958" s="5" t="s">
        <v>9</v>
      </c>
      <c r="C958" s="5" t="s">
        <v>4</v>
      </c>
      <c r="D958" s="9">
        <v>37.381355932203398</v>
      </c>
      <c r="E958" s="8">
        <v>74.368310999298401</v>
      </c>
      <c r="F958" s="8">
        <v>44.827586206896598</v>
      </c>
      <c r="G958" s="3">
        <v>15.517241379310301</v>
      </c>
      <c r="H958" s="4">
        <v>20.689655172413801</v>
      </c>
      <c r="I958" s="4">
        <v>3.4482758620689702</v>
      </c>
      <c r="J958" s="4">
        <v>12.0689655172414</v>
      </c>
      <c r="K958" s="4">
        <v>13.7931034482759</v>
      </c>
      <c r="L958" s="4">
        <v>22.413793103448299</v>
      </c>
      <c r="M958" s="4">
        <v>15.517241379310301</v>
      </c>
      <c r="N958" s="4">
        <v>18.965517241379299</v>
      </c>
      <c r="O958" s="4">
        <v>18.965517241379299</v>
      </c>
      <c r="P958" s="4">
        <v>34.482758620689701</v>
      </c>
      <c r="Q958" s="4">
        <v>13.7931034482759</v>
      </c>
      <c r="R958" s="4">
        <v>31.034482758620701</v>
      </c>
      <c r="S958" s="4">
        <v>18.965517241379299</v>
      </c>
      <c r="T958" s="4">
        <v>13.7931034482759</v>
      </c>
      <c r="U958" s="4">
        <v>27.586206896551701</v>
      </c>
      <c r="V958" s="4">
        <v>17.241379310344801</v>
      </c>
      <c r="W958" s="4">
        <v>20.689655172413801</v>
      </c>
      <c r="X958" s="4">
        <v>15.517241379310301</v>
      </c>
      <c r="Y958" s="4">
        <v>15.517241379310301</v>
      </c>
      <c r="Z958" s="4">
        <v>27.586206896551701</v>
      </c>
      <c r="AA958" s="4">
        <v>24.137931034482801</v>
      </c>
      <c r="AB958" s="4">
        <v>5.1724137931034502</v>
      </c>
      <c r="AC958" s="4">
        <v>34.482758620689701</v>
      </c>
      <c r="AD958" s="4">
        <v>15.517241379310301</v>
      </c>
      <c r="AE958" s="4">
        <v>15.517241379310301</v>
      </c>
      <c r="AF958" s="4">
        <v>29.310344827586199</v>
      </c>
      <c r="AG958" s="4">
        <v>36.2068965517241</v>
      </c>
      <c r="AH958" s="4">
        <v>17.241379310344801</v>
      </c>
      <c r="AI958" s="4">
        <v>12.0689655172414</v>
      </c>
      <c r="AJ958" s="4">
        <v>20.689655172413801</v>
      </c>
      <c r="AK958" s="4">
        <v>41.379310344827601</v>
      </c>
      <c r="AL958" s="4">
        <v>22.413793103448299</v>
      </c>
      <c r="AM958" s="4">
        <v>10.3448275862069</v>
      </c>
      <c r="AN958" s="4">
        <v>39.655172413793103</v>
      </c>
      <c r="AO958" s="4">
        <v>25.862068965517199</v>
      </c>
      <c r="AP958" s="4">
        <v>37.931034482758598</v>
      </c>
      <c r="AQ958" s="4">
        <v>0</v>
      </c>
      <c r="AR958" s="4">
        <v>37.931034482758598</v>
      </c>
      <c r="AS958" s="4">
        <v>17.241379310344801</v>
      </c>
      <c r="AT958" s="4">
        <v>15.517241379310301</v>
      </c>
      <c r="AU958" s="4">
        <v>10.3448275862069</v>
      </c>
      <c r="AV958" s="4">
        <v>18.965517241379299</v>
      </c>
      <c r="AW958" s="4">
        <v>22.413793103448299</v>
      </c>
      <c r="AX958" s="4">
        <v>24.137931034482801</v>
      </c>
      <c r="AY958" s="4">
        <v>8.6206896551724093</v>
      </c>
      <c r="AZ958" s="4">
        <v>31.034482758620701</v>
      </c>
      <c r="BA958" s="4">
        <v>46.551724137930997</v>
      </c>
      <c r="BB958" s="38">
        <v>59</v>
      </c>
    </row>
    <row r="959" spans="1:54" x14ac:dyDescent="0.3">
      <c r="A959" s="31" t="s">
        <v>45</v>
      </c>
      <c r="B959" s="5" t="s">
        <v>9</v>
      </c>
      <c r="C959" s="5" t="s">
        <v>5</v>
      </c>
      <c r="D959" s="9">
        <v>86.618032786885195</v>
      </c>
      <c r="E959" s="8">
        <v>65.6381837759006</v>
      </c>
      <c r="F959" s="8">
        <v>14.7540983606557</v>
      </c>
      <c r="G959" s="3">
        <v>4.9180327868852496</v>
      </c>
      <c r="H959" s="4">
        <v>4.9180327868852496</v>
      </c>
      <c r="I959" s="4">
        <v>6.5573770491803298</v>
      </c>
      <c r="J959" s="4">
        <v>1.63934426229508</v>
      </c>
      <c r="K959" s="4">
        <v>6.5573770491803298</v>
      </c>
      <c r="L959" s="4">
        <v>4.9180327868852496</v>
      </c>
      <c r="M959" s="4">
        <v>4.9180327868852496</v>
      </c>
      <c r="N959" s="4">
        <v>8.1967213114754092</v>
      </c>
      <c r="O959" s="4">
        <v>4.9180327868852496</v>
      </c>
      <c r="P959" s="4">
        <v>9.8360655737704903</v>
      </c>
      <c r="Q959" s="4">
        <v>4.9180327868852496</v>
      </c>
      <c r="R959" s="4">
        <v>9.8360655737704903</v>
      </c>
      <c r="S959" s="4">
        <v>8.1967213114754092</v>
      </c>
      <c r="T959" s="4">
        <v>3.27868852459016</v>
      </c>
      <c r="U959" s="4">
        <v>11.4754098360656</v>
      </c>
      <c r="V959" s="4">
        <v>8.1967213114754092</v>
      </c>
      <c r="W959" s="4">
        <v>9.8360655737704903</v>
      </c>
      <c r="X959" s="4">
        <v>1.63934426229508</v>
      </c>
      <c r="Y959" s="4">
        <v>3.27868852459016</v>
      </c>
      <c r="Z959" s="4">
        <v>8.1967213114754092</v>
      </c>
      <c r="AA959" s="4">
        <v>4.9180327868852496</v>
      </c>
      <c r="AB959" s="4">
        <v>1.63934426229508</v>
      </c>
      <c r="AC959" s="4">
        <v>13.1147540983607</v>
      </c>
      <c r="AD959" s="4">
        <v>4.9180327868852496</v>
      </c>
      <c r="AE959" s="4">
        <v>1.63934426229508</v>
      </c>
      <c r="AF959" s="4">
        <v>3.27868852459016</v>
      </c>
      <c r="AG959" s="4">
        <v>4.9180327868852496</v>
      </c>
      <c r="AH959" s="4">
        <v>8.1967213114754092</v>
      </c>
      <c r="AI959" s="4">
        <v>4.9180327868852496</v>
      </c>
      <c r="AJ959" s="4">
        <v>3.27868852459016</v>
      </c>
      <c r="AK959" s="4">
        <v>16.393442622950801</v>
      </c>
      <c r="AL959" s="4">
        <v>11.4754098360656</v>
      </c>
      <c r="AM959" s="4">
        <v>8.1967213114754092</v>
      </c>
      <c r="AN959" s="4">
        <v>16.393442622950801</v>
      </c>
      <c r="AO959" s="4">
        <v>11.4754098360656</v>
      </c>
      <c r="AP959" s="4">
        <v>19.672131147540998</v>
      </c>
      <c r="AQ959" s="4">
        <v>0</v>
      </c>
      <c r="AR959" s="4">
        <v>11.4754098360656</v>
      </c>
      <c r="AS959" s="4">
        <v>11.4754098360656</v>
      </c>
      <c r="AT959" s="4">
        <v>9.8360655737704903</v>
      </c>
      <c r="AU959" s="4">
        <v>6.5573770491803298</v>
      </c>
      <c r="AV959" s="4">
        <v>6.5573770491803298</v>
      </c>
      <c r="AW959" s="4">
        <v>9.8360655737704903</v>
      </c>
      <c r="AX959" s="4">
        <v>6.5573770491803298</v>
      </c>
      <c r="AY959" s="4">
        <v>8.1967213114754092</v>
      </c>
      <c r="AZ959" s="4">
        <v>8.1967213114754092</v>
      </c>
      <c r="BA959" s="4">
        <v>14.7540983606557</v>
      </c>
      <c r="BB959" s="38">
        <v>61</v>
      </c>
    </row>
    <row r="960" spans="1:54" x14ac:dyDescent="0.3">
      <c r="A960" s="31" t="s">
        <v>45</v>
      </c>
      <c r="B960" s="5" t="s">
        <v>9</v>
      </c>
      <c r="C960" s="5" t="s">
        <v>6</v>
      </c>
      <c r="D960" s="9">
        <v>102.2</v>
      </c>
      <c r="E960" s="8">
        <v>61.9004442633492</v>
      </c>
      <c r="F960" s="8">
        <v>7.6923076923076898</v>
      </c>
      <c r="G960" s="3">
        <v>0</v>
      </c>
      <c r="H960" s="4">
        <v>15.384615384615399</v>
      </c>
      <c r="I960" s="4">
        <v>0</v>
      </c>
      <c r="J960" s="4">
        <v>0</v>
      </c>
      <c r="K960" s="4">
        <v>15.384615384615399</v>
      </c>
      <c r="L960" s="4">
        <v>0</v>
      </c>
      <c r="M960" s="4">
        <v>0</v>
      </c>
      <c r="N960" s="4">
        <v>15.384615384615399</v>
      </c>
      <c r="O960" s="4">
        <v>7.6923076923076898</v>
      </c>
      <c r="P960" s="4">
        <v>7.6923076923076898</v>
      </c>
      <c r="Q960" s="4">
        <v>7.6923076923076898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7.6923076923076898</v>
      </c>
      <c r="X960" s="4">
        <v>0</v>
      </c>
      <c r="Y960" s="4">
        <v>7.6923076923076898</v>
      </c>
      <c r="Z960" s="4">
        <v>0</v>
      </c>
      <c r="AA960" s="4">
        <v>15.384615384615399</v>
      </c>
      <c r="AB960" s="4">
        <v>0</v>
      </c>
      <c r="AC960" s="4">
        <v>7.6923076923076898</v>
      </c>
      <c r="AD960" s="4">
        <v>0</v>
      </c>
      <c r="AE960" s="4">
        <v>0</v>
      </c>
      <c r="AF960" s="4">
        <v>15.384615384615399</v>
      </c>
      <c r="AG960" s="4">
        <v>7.6923076923076898</v>
      </c>
      <c r="AH960" s="4">
        <v>0</v>
      </c>
      <c r="AI960" s="4">
        <v>7.6923076923076898</v>
      </c>
      <c r="AJ960" s="4">
        <v>7.6923076923076898</v>
      </c>
      <c r="AK960" s="4">
        <v>7.6923076923076898</v>
      </c>
      <c r="AL960" s="4">
        <v>0</v>
      </c>
      <c r="AM960" s="4">
        <v>0</v>
      </c>
      <c r="AN960" s="4">
        <v>0</v>
      </c>
      <c r="AO960" s="4">
        <v>0</v>
      </c>
      <c r="AP960" s="4">
        <v>15.384615384615399</v>
      </c>
      <c r="AQ960" s="4">
        <v>7.6923076923076898</v>
      </c>
      <c r="AR960" s="4">
        <v>15.384615384615399</v>
      </c>
      <c r="AS960" s="4">
        <v>0</v>
      </c>
      <c r="AT960" s="4">
        <v>0</v>
      </c>
      <c r="AU960" s="4">
        <v>7.6923076923076898</v>
      </c>
      <c r="AV960" s="4">
        <v>7.6923076923076898</v>
      </c>
      <c r="AW960" s="4">
        <v>7.6923076923076898</v>
      </c>
      <c r="AX960" s="4">
        <v>0</v>
      </c>
      <c r="AY960" s="4">
        <v>7.6923076923076898</v>
      </c>
      <c r="AZ960" s="4">
        <v>7.6923076923076898</v>
      </c>
      <c r="BA960" s="4">
        <v>7.6923076923076898</v>
      </c>
      <c r="BB960" s="38">
        <v>13</v>
      </c>
    </row>
    <row r="961" spans="1:54" x14ac:dyDescent="0.3">
      <c r="A961" s="31" t="s">
        <v>45</v>
      </c>
      <c r="B961" s="5" t="s">
        <v>9</v>
      </c>
      <c r="C961" s="5" t="s">
        <v>7</v>
      </c>
      <c r="D961" s="9">
        <v>67.75</v>
      </c>
      <c r="E961" s="8">
        <v>76.878453851951704</v>
      </c>
      <c r="F961" s="8">
        <v>25</v>
      </c>
      <c r="G961" s="3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25</v>
      </c>
      <c r="AI961" s="4">
        <v>0</v>
      </c>
      <c r="AJ961" s="4">
        <v>25</v>
      </c>
      <c r="AK961" s="4">
        <v>50</v>
      </c>
      <c r="AL961" s="4">
        <v>0</v>
      </c>
      <c r="AM961" s="4">
        <v>50</v>
      </c>
      <c r="AN961" s="4">
        <v>50</v>
      </c>
      <c r="AO961" s="4">
        <v>25</v>
      </c>
      <c r="AP961" s="4">
        <v>50</v>
      </c>
      <c r="AQ961" s="4">
        <v>25</v>
      </c>
      <c r="AR961" s="4">
        <v>25</v>
      </c>
      <c r="AS961" s="4">
        <v>25</v>
      </c>
      <c r="AT961" s="4">
        <v>25</v>
      </c>
      <c r="AU961" s="4">
        <v>50</v>
      </c>
      <c r="AV961" s="4">
        <v>25</v>
      </c>
      <c r="AW961" s="4">
        <v>0</v>
      </c>
      <c r="AX961" s="4">
        <v>25</v>
      </c>
      <c r="AY961" s="4">
        <v>75</v>
      </c>
      <c r="AZ961" s="4">
        <v>50</v>
      </c>
      <c r="BA961" s="4">
        <v>25</v>
      </c>
      <c r="BB961" s="38">
        <v>4</v>
      </c>
    </row>
    <row r="962" spans="1:54" x14ac:dyDescent="0.3">
      <c r="A962" s="31" t="s">
        <v>46</v>
      </c>
      <c r="B962" s="5" t="s">
        <v>168</v>
      </c>
      <c r="C962" s="5" t="s">
        <v>168</v>
      </c>
      <c r="D962" s="9">
        <v>67.359943674884406</v>
      </c>
      <c r="E962" s="8">
        <v>69.183571560983196</v>
      </c>
      <c r="F962" s="8">
        <v>23.445532700460699</v>
      </c>
      <c r="G962" s="3">
        <v>3.07247424337069</v>
      </c>
      <c r="H962" s="4">
        <v>8.4102863976946995</v>
      </c>
      <c r="I962" s="4">
        <v>14.481889234080301</v>
      </c>
      <c r="J962" s="4">
        <v>3.2939684155692999</v>
      </c>
      <c r="K962" s="4">
        <v>4.3247560999853496</v>
      </c>
      <c r="L962" s="4">
        <v>6.1736253298976402</v>
      </c>
      <c r="M962" s="4">
        <v>4.7993133542208604</v>
      </c>
      <c r="N962" s="4">
        <v>6.2357517647807601</v>
      </c>
      <c r="O962" s="4">
        <v>8.4780936510287397</v>
      </c>
      <c r="P962" s="4">
        <v>9.7630105350743399</v>
      </c>
      <c r="Q962" s="4">
        <v>3.15489832751252</v>
      </c>
      <c r="R962" s="4">
        <v>6.8175603419915296</v>
      </c>
      <c r="S962" s="4">
        <v>6.0885212524329297</v>
      </c>
      <c r="T962" s="4">
        <v>5.4469997202268701</v>
      </c>
      <c r="U962" s="4">
        <v>8.7759718055011895</v>
      </c>
      <c r="V962" s="4">
        <v>5.6275051951114801</v>
      </c>
      <c r="W962" s="4">
        <v>7.5209566796737297</v>
      </c>
      <c r="X962" s="4">
        <v>2.4454480798642901</v>
      </c>
      <c r="Y962" s="4">
        <v>9.12469796157907</v>
      </c>
      <c r="Z962" s="4">
        <v>6.0073986095165397</v>
      </c>
      <c r="AA962" s="4">
        <v>6.4959163211025404</v>
      </c>
      <c r="AB962" s="4">
        <v>1.59792215381902</v>
      </c>
      <c r="AC962" s="4">
        <v>19.376065343978599</v>
      </c>
      <c r="AD962" s="4">
        <v>5.14902710103219</v>
      </c>
      <c r="AE962" s="4">
        <v>3.9321297538914202</v>
      </c>
      <c r="AF962" s="4">
        <v>12.3099227725464</v>
      </c>
      <c r="AG962" s="4">
        <v>17.8434167894791</v>
      </c>
      <c r="AH962" s="4">
        <v>15.3205416181403</v>
      </c>
      <c r="AI962" s="4">
        <v>11.3023404712758</v>
      </c>
      <c r="AJ962" s="4">
        <v>24.058160810150799</v>
      </c>
      <c r="AK962" s="4">
        <v>38.130530818706099</v>
      </c>
      <c r="AL962" s="4">
        <v>24.762982571977801</v>
      </c>
      <c r="AM962" s="4">
        <v>22.887947810152401</v>
      </c>
      <c r="AN962" s="4">
        <v>39.268137549385798</v>
      </c>
      <c r="AO962" s="4">
        <v>30.180415057018301</v>
      </c>
      <c r="AP962" s="4">
        <v>35.626495218360198</v>
      </c>
      <c r="AQ962" s="4">
        <v>9.2510155182568496</v>
      </c>
      <c r="AR962" s="4">
        <v>36.851161539870702</v>
      </c>
      <c r="AS962" s="4">
        <v>15.530108122602501</v>
      </c>
      <c r="AT962" s="4">
        <v>28.6976656414598</v>
      </c>
      <c r="AU962" s="4">
        <v>18.536917407961699</v>
      </c>
      <c r="AV962" s="4">
        <v>26.814622146817101</v>
      </c>
      <c r="AW962" s="4">
        <v>26.146567796524401</v>
      </c>
      <c r="AX962" s="4">
        <v>9.1361219790436792</v>
      </c>
      <c r="AY962" s="4">
        <v>17.681624373507901</v>
      </c>
      <c r="AZ962" s="4">
        <v>32.615235661752301</v>
      </c>
      <c r="BA962" s="4">
        <v>35.808866901189802</v>
      </c>
      <c r="BB962" s="38">
        <v>11591</v>
      </c>
    </row>
    <row r="963" spans="1:54" x14ac:dyDescent="0.3">
      <c r="A963" s="31" t="s">
        <v>46</v>
      </c>
      <c r="B963" s="5" t="s">
        <v>168</v>
      </c>
      <c r="C963" s="5" t="s">
        <v>1</v>
      </c>
      <c r="D963" s="9">
        <v>40.596751705536398</v>
      </c>
      <c r="E963" s="8">
        <v>68.141266240344805</v>
      </c>
      <c r="F963" s="8">
        <v>35.611517845801202</v>
      </c>
      <c r="G963" s="3">
        <v>3.50167185003512</v>
      </c>
      <c r="H963" s="4">
        <v>10.322505141173499</v>
      </c>
      <c r="I963" s="4">
        <v>22.1862787970109</v>
      </c>
      <c r="J963" s="4">
        <v>4.3132679811369199</v>
      </c>
      <c r="K963" s="4">
        <v>4.8954833147052002</v>
      </c>
      <c r="L963" s="4">
        <v>8.9286936765033804</v>
      </c>
      <c r="M963" s="4">
        <v>6.6992827692388799</v>
      </c>
      <c r="N963" s="4">
        <v>10.714966451567999</v>
      </c>
      <c r="O963" s="4">
        <v>12.0028508572059</v>
      </c>
      <c r="P963" s="4">
        <v>14.406392324776901</v>
      </c>
      <c r="Q963" s="4">
        <v>4.7278293864223198</v>
      </c>
      <c r="R963" s="4">
        <v>11.863773655837401</v>
      </c>
      <c r="S963" s="4">
        <v>10.933297201656201</v>
      </c>
      <c r="T963" s="4">
        <v>7.6674827811781503</v>
      </c>
      <c r="U963" s="4">
        <v>12.1724080020906</v>
      </c>
      <c r="V963" s="4">
        <v>8.9222170444797602</v>
      </c>
      <c r="W963" s="4">
        <v>13.180234788389701</v>
      </c>
      <c r="X963" s="4">
        <v>2.6439723125499</v>
      </c>
      <c r="Y963" s="4">
        <v>11.705266558398099</v>
      </c>
      <c r="Z963" s="4">
        <v>10.816320095178501</v>
      </c>
      <c r="AA963" s="4">
        <v>9.1912246163731002</v>
      </c>
      <c r="AB963" s="4">
        <v>1.4730650133897201</v>
      </c>
      <c r="AC963" s="4">
        <v>23.284409179474999</v>
      </c>
      <c r="AD963" s="4">
        <v>10.1548512128906</v>
      </c>
      <c r="AE963" s="4">
        <v>7.1801444591967103</v>
      </c>
      <c r="AF963" s="4">
        <v>15.0042311212123</v>
      </c>
      <c r="AG963" s="4">
        <v>30.393679938577499</v>
      </c>
      <c r="AH963" s="4">
        <v>27.742464011785799</v>
      </c>
      <c r="AI963" s="4">
        <v>13.034680954997601</v>
      </c>
      <c r="AJ963" s="4">
        <v>32.261876461181799</v>
      </c>
      <c r="AK963" s="4">
        <v>49.127060490756598</v>
      </c>
      <c r="AL963" s="4">
        <v>36.859775477079197</v>
      </c>
      <c r="AM963" s="4">
        <v>29.269643028018901</v>
      </c>
      <c r="AN963" s="4">
        <v>46.196553926844402</v>
      </c>
      <c r="AO963" s="4">
        <v>39.8040022872569</v>
      </c>
      <c r="AP963" s="4">
        <v>43.078196556360297</v>
      </c>
      <c r="AQ963" s="4">
        <v>11.907973845619001</v>
      </c>
      <c r="AR963" s="4">
        <v>46.419458092354297</v>
      </c>
      <c r="AS963" s="4">
        <v>18.936087839400098</v>
      </c>
      <c r="AT963" s="4">
        <v>25.8933281330869</v>
      </c>
      <c r="AU963" s="4">
        <v>29.099318900916099</v>
      </c>
      <c r="AV963" s="4">
        <v>31.613360842941098</v>
      </c>
      <c r="AW963" s="4">
        <v>38.855232171388401</v>
      </c>
      <c r="AX963" s="4">
        <v>17.156291696358998</v>
      </c>
      <c r="AY963" s="4">
        <v>19.2207188741606</v>
      </c>
      <c r="AZ963" s="4">
        <v>42.798138937021598</v>
      </c>
      <c r="BA963" s="4">
        <v>49.671552266566898</v>
      </c>
      <c r="BB963" s="38">
        <v>1056</v>
      </c>
    </row>
    <row r="964" spans="1:54" x14ac:dyDescent="0.3">
      <c r="A964" s="31" t="s">
        <v>46</v>
      </c>
      <c r="B964" s="5" t="s">
        <v>168</v>
      </c>
      <c r="C964" s="5" t="s">
        <v>2</v>
      </c>
      <c r="D964" s="9">
        <v>55.360566855347003</v>
      </c>
      <c r="E964" s="8">
        <v>68.107252762713202</v>
      </c>
      <c r="F964" s="8">
        <v>27.736469343131301</v>
      </c>
      <c r="G964" s="3">
        <v>3.4677754016047801</v>
      </c>
      <c r="H964" s="4">
        <v>10.1385099803842</v>
      </c>
      <c r="I964" s="4">
        <v>17.463038304532699</v>
      </c>
      <c r="J964" s="4">
        <v>4.4014630473997904</v>
      </c>
      <c r="K964" s="4">
        <v>5.3143391474919603</v>
      </c>
      <c r="L964" s="4">
        <v>8.1311877385812092</v>
      </c>
      <c r="M964" s="4">
        <v>6.7306562698886898</v>
      </c>
      <c r="N964" s="4">
        <v>7.4515565555107299</v>
      </c>
      <c r="O964" s="4">
        <v>11.4665550279709</v>
      </c>
      <c r="P964" s="4">
        <v>14.135563841995101</v>
      </c>
      <c r="Q964" s="4">
        <v>4.3081650805911202</v>
      </c>
      <c r="R964" s="4">
        <v>8.8858182887568393</v>
      </c>
      <c r="S964" s="4">
        <v>8.1649180031347992</v>
      </c>
      <c r="T964" s="4">
        <v>6.86019744725027</v>
      </c>
      <c r="U964" s="4">
        <v>12.4235671654681</v>
      </c>
      <c r="V964" s="4">
        <v>7.6202078782786904</v>
      </c>
      <c r="W964" s="4">
        <v>9.6691532114874192</v>
      </c>
      <c r="X964" s="4">
        <v>3.61561517866989</v>
      </c>
      <c r="Y964" s="4">
        <v>12.4364858843189</v>
      </c>
      <c r="Z964" s="4">
        <v>7.5864776137250898</v>
      </c>
      <c r="AA964" s="4">
        <v>8.8054390407989107</v>
      </c>
      <c r="AB964" s="4">
        <v>2.0231078955072399</v>
      </c>
      <c r="AC964" s="4">
        <v>27.635278549470499</v>
      </c>
      <c r="AD964" s="4">
        <v>6.4816256991627998</v>
      </c>
      <c r="AE964" s="4">
        <v>4.9928221556602503</v>
      </c>
      <c r="AF964" s="4">
        <v>17.820798506917299</v>
      </c>
      <c r="AG964" s="4">
        <v>18.067316131643899</v>
      </c>
      <c r="AH964" s="4">
        <v>15.6426659852012</v>
      </c>
      <c r="AI964" s="4">
        <v>12.587192596237401</v>
      </c>
      <c r="AJ964" s="4">
        <v>28.496125785305601</v>
      </c>
      <c r="AK964" s="4">
        <v>42.937774954282297</v>
      </c>
      <c r="AL964" s="4">
        <v>27.326680276489601</v>
      </c>
      <c r="AM964" s="4">
        <v>26.981130815247401</v>
      </c>
      <c r="AN964" s="4">
        <v>45.697214800261698</v>
      </c>
      <c r="AO964" s="4">
        <v>36.1755473769852</v>
      </c>
      <c r="AP964" s="4">
        <v>41.627674517545003</v>
      </c>
      <c r="AQ964" s="4">
        <v>9.8661549179561892</v>
      </c>
      <c r="AR964" s="4">
        <v>44.3641438606763</v>
      </c>
      <c r="AS964" s="4">
        <v>18.6662140779023</v>
      </c>
      <c r="AT964" s="4">
        <v>30.316852093491299</v>
      </c>
      <c r="AU964" s="4">
        <v>20.1812090479605</v>
      </c>
      <c r="AV964" s="4">
        <v>29.466410630507699</v>
      </c>
      <c r="AW964" s="4">
        <v>30.9602400660089</v>
      </c>
      <c r="AX964" s="4">
        <v>10.444595307365899</v>
      </c>
      <c r="AY964" s="4">
        <v>18.829485519817499</v>
      </c>
      <c r="AZ964" s="4">
        <v>37.2470230158481</v>
      </c>
      <c r="BA964" s="4">
        <v>42.198576068956797</v>
      </c>
      <c r="BB964" s="38">
        <v>1424</v>
      </c>
    </row>
    <row r="965" spans="1:54" x14ac:dyDescent="0.3">
      <c r="A965" s="31" t="s">
        <v>46</v>
      </c>
      <c r="B965" s="5" t="s">
        <v>168</v>
      </c>
      <c r="C965" s="5" t="s">
        <v>3</v>
      </c>
      <c r="D965" s="9">
        <v>69.182226920858696</v>
      </c>
      <c r="E965" s="8">
        <v>66.561819593512496</v>
      </c>
      <c r="F965" s="8">
        <v>21.8087705228549</v>
      </c>
      <c r="G965" s="3">
        <v>3.2264993581075401</v>
      </c>
      <c r="H965" s="4">
        <v>8.3539743689828203</v>
      </c>
      <c r="I965" s="4">
        <v>14.3682151396922</v>
      </c>
      <c r="J965" s="4">
        <v>3.28042336559376</v>
      </c>
      <c r="K965" s="4">
        <v>4.7374679482035198</v>
      </c>
      <c r="L965" s="4">
        <v>5.8960465064324197</v>
      </c>
      <c r="M965" s="4">
        <v>4.2624981301320499</v>
      </c>
      <c r="N965" s="4">
        <v>5.29551653846804</v>
      </c>
      <c r="O965" s="4">
        <v>7.72867515823906</v>
      </c>
      <c r="P965" s="4">
        <v>7.8405999173818799</v>
      </c>
      <c r="Q965" s="4">
        <v>2.6861629027634901</v>
      </c>
      <c r="R965" s="4">
        <v>5.66263834156707</v>
      </c>
      <c r="S965" s="4">
        <v>4.13395761655062</v>
      </c>
      <c r="T965" s="4">
        <v>4.9335678600212596</v>
      </c>
      <c r="U965" s="4">
        <v>8.0481424589859802</v>
      </c>
      <c r="V965" s="4">
        <v>4.7511033389536097</v>
      </c>
      <c r="W965" s="4">
        <v>6.4976728548786697</v>
      </c>
      <c r="X965" s="4">
        <v>2.3231178438348499</v>
      </c>
      <c r="Y965" s="4">
        <v>9.5705536788683201</v>
      </c>
      <c r="Z965" s="4">
        <v>5.1939380286297201</v>
      </c>
      <c r="AA965" s="4">
        <v>5.9883751474481102</v>
      </c>
      <c r="AB965" s="4">
        <v>1.91868778768821</v>
      </c>
      <c r="AC965" s="4">
        <v>17.9234316673693</v>
      </c>
      <c r="AD965" s="4">
        <v>3.62167954543155</v>
      </c>
      <c r="AE965" s="4">
        <v>3.1932678492303199</v>
      </c>
      <c r="AF965" s="4">
        <v>11.746322493719401</v>
      </c>
      <c r="AG965" s="4">
        <v>14.578429267227699</v>
      </c>
      <c r="AH965" s="4">
        <v>12.502972534522501</v>
      </c>
      <c r="AI965" s="4">
        <v>11.8555756669308</v>
      </c>
      <c r="AJ965" s="4">
        <v>24.8568821040652</v>
      </c>
      <c r="AK965" s="4">
        <v>38.275157607614403</v>
      </c>
      <c r="AL965" s="4">
        <v>24.268891146369</v>
      </c>
      <c r="AM965" s="4">
        <v>23.344508355730198</v>
      </c>
      <c r="AN965" s="4">
        <v>40.650315475728803</v>
      </c>
      <c r="AO965" s="4">
        <v>28.722794888634301</v>
      </c>
      <c r="AP965" s="4">
        <v>36.522627364312299</v>
      </c>
      <c r="AQ965" s="4">
        <v>9.8154044735200294</v>
      </c>
      <c r="AR965" s="4">
        <v>36.838805523613601</v>
      </c>
      <c r="AS965" s="4">
        <v>15.3731751638032</v>
      </c>
      <c r="AT965" s="4">
        <v>33.135143586470903</v>
      </c>
      <c r="AU965" s="4">
        <v>16.971916825776798</v>
      </c>
      <c r="AV965" s="4">
        <v>27.005997692930201</v>
      </c>
      <c r="AW965" s="4">
        <v>23.648765060277501</v>
      </c>
      <c r="AX965" s="4">
        <v>5.7675059928509897</v>
      </c>
      <c r="AY965" s="4">
        <v>19.571403037144499</v>
      </c>
      <c r="AZ965" s="4">
        <v>32.601864238985698</v>
      </c>
      <c r="BA965" s="4">
        <v>33.797272225294499</v>
      </c>
      <c r="BB965" s="38">
        <v>2862</v>
      </c>
    </row>
    <row r="966" spans="1:54" x14ac:dyDescent="0.3">
      <c r="A966" s="31" t="s">
        <v>46</v>
      </c>
      <c r="B966" s="5" t="s">
        <v>168</v>
      </c>
      <c r="C966" s="5" t="s">
        <v>4</v>
      </c>
      <c r="D966" s="9">
        <v>86.106640474395107</v>
      </c>
      <c r="E966" s="8">
        <v>63.753113561336697</v>
      </c>
      <c r="F966" s="8">
        <v>15.5482588362892</v>
      </c>
      <c r="G966" s="3">
        <v>2.8196569090741601</v>
      </c>
      <c r="H966" s="4">
        <v>7.2200292689878802</v>
      </c>
      <c r="I966" s="4">
        <v>8.7202886214144506</v>
      </c>
      <c r="J966" s="4">
        <v>2.15560696353013</v>
      </c>
      <c r="K966" s="4">
        <v>3.57151060961051</v>
      </c>
      <c r="L966" s="4">
        <v>3.6222472304056801</v>
      </c>
      <c r="M966" s="4">
        <v>2.7693718475660298</v>
      </c>
      <c r="N966" s="4">
        <v>3.8464979904005201</v>
      </c>
      <c r="O966" s="4">
        <v>5.6637790099718002</v>
      </c>
      <c r="P966" s="4">
        <v>5.5920252459992703</v>
      </c>
      <c r="Q966" s="4">
        <v>1.73637336187123</v>
      </c>
      <c r="R966" s="4">
        <v>3.15318012652572</v>
      </c>
      <c r="S966" s="4">
        <v>2.9337320930381701</v>
      </c>
      <c r="T966" s="4">
        <v>4.2062926368237701</v>
      </c>
      <c r="U966" s="4">
        <v>4.98006659911157</v>
      </c>
      <c r="V966" s="4">
        <v>3.18905700851198</v>
      </c>
      <c r="W966" s="4">
        <v>3.2384389514460001</v>
      </c>
      <c r="X966" s="4">
        <v>1.8911281543287899</v>
      </c>
      <c r="Y966" s="4">
        <v>5.8027709450463503</v>
      </c>
      <c r="Z966" s="4">
        <v>2.77897730058061</v>
      </c>
      <c r="AA966" s="4">
        <v>3.9859414847621202</v>
      </c>
      <c r="AB966" s="4">
        <v>1.4570348138609801</v>
      </c>
      <c r="AC966" s="4">
        <v>14.079812332265501</v>
      </c>
      <c r="AD966" s="4">
        <v>2.1110277471033898</v>
      </c>
      <c r="AE966" s="4">
        <v>1.7617416722688199</v>
      </c>
      <c r="AF966" s="4">
        <v>8.4361473468969201</v>
      </c>
      <c r="AG966" s="4">
        <v>11.1918497078649</v>
      </c>
      <c r="AH966" s="4">
        <v>8.9787744518976194</v>
      </c>
      <c r="AI966" s="4">
        <v>10.011772937592401</v>
      </c>
      <c r="AJ966" s="4">
        <v>17.036819364916202</v>
      </c>
      <c r="AK966" s="4">
        <v>31.461566604796001</v>
      </c>
      <c r="AL966" s="4">
        <v>17.4044132272059</v>
      </c>
      <c r="AM966" s="4">
        <v>16.587250300702198</v>
      </c>
      <c r="AN966" s="4">
        <v>32.922049467303196</v>
      </c>
      <c r="AO966" s="4">
        <v>23.025254832248901</v>
      </c>
      <c r="AP966" s="4">
        <v>28.7376770922308</v>
      </c>
      <c r="AQ966" s="4">
        <v>7.28037134279763</v>
      </c>
      <c r="AR966" s="4">
        <v>29.163971216832302</v>
      </c>
      <c r="AS966" s="4">
        <v>12.168118594046399</v>
      </c>
      <c r="AT966" s="4">
        <v>28.4421241275505</v>
      </c>
      <c r="AU966" s="4">
        <v>13.340273440465999</v>
      </c>
      <c r="AV966" s="4">
        <v>23.0704500336129</v>
      </c>
      <c r="AW966" s="4">
        <v>18.783701298376101</v>
      </c>
      <c r="AX966" s="4">
        <v>4.7256448022118596</v>
      </c>
      <c r="AY966" s="4">
        <v>15.153038867166799</v>
      </c>
      <c r="AZ966" s="4">
        <v>24.802759361900701</v>
      </c>
      <c r="BA966" s="4">
        <v>26.269112495139499</v>
      </c>
      <c r="BB966" s="38">
        <v>3416</v>
      </c>
    </row>
    <row r="967" spans="1:54" x14ac:dyDescent="0.3">
      <c r="A967" s="31" t="s">
        <v>46</v>
      </c>
      <c r="B967" s="5" t="s">
        <v>168</v>
      </c>
      <c r="C967" s="5" t="s">
        <v>5</v>
      </c>
      <c r="D967" s="9">
        <v>100.357336501294</v>
      </c>
      <c r="E967" s="8">
        <v>59.742440272589803</v>
      </c>
      <c r="F967" s="8">
        <v>10.7394107483686</v>
      </c>
      <c r="G967" s="3">
        <v>2.40940616289312</v>
      </c>
      <c r="H967" s="4">
        <v>4.1337146711175201</v>
      </c>
      <c r="I967" s="4">
        <v>4.7893151867153696</v>
      </c>
      <c r="J967" s="4">
        <v>1.3301028050068899</v>
      </c>
      <c r="K967" s="4">
        <v>2.01226549877217</v>
      </c>
      <c r="L967" s="4">
        <v>2.2896271240602601</v>
      </c>
      <c r="M967" s="4">
        <v>1.9951542075103399</v>
      </c>
      <c r="N967" s="4">
        <v>1.80041407762798</v>
      </c>
      <c r="O967" s="4">
        <v>3.1010197435640001</v>
      </c>
      <c r="P967" s="4">
        <v>3.12579143918208</v>
      </c>
      <c r="Q967" s="4">
        <v>1.40033845260359</v>
      </c>
      <c r="R967" s="4">
        <v>1.7833027863661499</v>
      </c>
      <c r="S967" s="4">
        <v>1.88303557303372</v>
      </c>
      <c r="T967" s="4">
        <v>2.5870350015136401</v>
      </c>
      <c r="U967" s="4">
        <v>2.8254486008252599</v>
      </c>
      <c r="V967" s="4">
        <v>1.29588022248322</v>
      </c>
      <c r="W967" s="4">
        <v>1.73669435603343</v>
      </c>
      <c r="X967" s="4">
        <v>1.10586553605366</v>
      </c>
      <c r="Y967" s="4">
        <v>3.34709374723186</v>
      </c>
      <c r="Z967" s="4">
        <v>1.1837615880065999</v>
      </c>
      <c r="AA967" s="4">
        <v>1.9780429162485</v>
      </c>
      <c r="AB967" s="4">
        <v>1.1619248532919699</v>
      </c>
      <c r="AC967" s="4">
        <v>8.7796236017360396</v>
      </c>
      <c r="AD967" s="4">
        <v>1.1324277142210899</v>
      </c>
      <c r="AE967" s="4">
        <v>1.0279694841007201</v>
      </c>
      <c r="AF967" s="4">
        <v>3.9124123630677299</v>
      </c>
      <c r="AG967" s="4">
        <v>11.3441758643398</v>
      </c>
      <c r="AH967" s="4">
        <v>8.1447153424987295</v>
      </c>
      <c r="AI967" s="4">
        <v>7.8207452868779299</v>
      </c>
      <c r="AJ967" s="4">
        <v>12.3810977611873</v>
      </c>
      <c r="AK967" s="4">
        <v>23.717114747012001</v>
      </c>
      <c r="AL967" s="4">
        <v>12.497941839116701</v>
      </c>
      <c r="AM967" s="4">
        <v>12.6654737866363</v>
      </c>
      <c r="AN967" s="4">
        <v>25.185898364662901</v>
      </c>
      <c r="AO967" s="4">
        <v>16.397968354375401</v>
      </c>
      <c r="AP967" s="4">
        <v>24.596952531563101</v>
      </c>
      <c r="AQ967" s="4">
        <v>6.6977684595624298</v>
      </c>
      <c r="AR967" s="4">
        <v>20.3776814041364</v>
      </c>
      <c r="AS967" s="4">
        <v>10.423101097104</v>
      </c>
      <c r="AT967" s="4">
        <v>25.671530445996499</v>
      </c>
      <c r="AU967" s="4">
        <v>8.9968464705282791</v>
      </c>
      <c r="AV967" s="4">
        <v>20.4366756822781</v>
      </c>
      <c r="AW967" s="4">
        <v>12.350456143762299</v>
      </c>
      <c r="AX967" s="4">
        <v>4.0310469235464996</v>
      </c>
      <c r="AY967" s="4">
        <v>15.195304992557601</v>
      </c>
      <c r="AZ967" s="4">
        <v>21.699477800591701</v>
      </c>
      <c r="BA967" s="4">
        <v>19.965219931302901</v>
      </c>
      <c r="BB967" s="38">
        <v>2173</v>
      </c>
    </row>
    <row r="968" spans="1:54" x14ac:dyDescent="0.3">
      <c r="A968" s="31" t="s">
        <v>46</v>
      </c>
      <c r="B968" s="5" t="s">
        <v>168</v>
      </c>
      <c r="C968" s="5" t="s">
        <v>6</v>
      </c>
      <c r="D968" s="9">
        <v>112.101003591375</v>
      </c>
      <c r="E968" s="8">
        <v>58.0340936822694</v>
      </c>
      <c r="F968" s="8">
        <v>7.5202596208013199</v>
      </c>
      <c r="G968" s="3">
        <v>1.5883307503961599</v>
      </c>
      <c r="H968" s="4">
        <v>5.2025931665786302</v>
      </c>
      <c r="I968" s="4">
        <v>2.2690435670618201</v>
      </c>
      <c r="J968" s="4">
        <v>0.91572132583583399</v>
      </c>
      <c r="K968" s="4">
        <v>2.69854109034664</v>
      </c>
      <c r="L968" s="4">
        <v>1.9611019944147701</v>
      </c>
      <c r="M968" s="4">
        <v>1.2236628984828899</v>
      </c>
      <c r="N968" s="4">
        <v>1.4100485204922</v>
      </c>
      <c r="O968" s="4">
        <v>1.5316044711299499</v>
      </c>
      <c r="P968" s="4">
        <v>2.6337114189750901</v>
      </c>
      <c r="Q968" s="4">
        <v>0.79416537519807895</v>
      </c>
      <c r="R968" s="4">
        <v>1.4100485204922</v>
      </c>
      <c r="S968" s="4">
        <v>1.7098867010339101</v>
      </c>
      <c r="T968" s="4">
        <v>1.2236628984828899</v>
      </c>
      <c r="U968" s="4">
        <v>1.5316044711299499</v>
      </c>
      <c r="V968" s="4">
        <v>1.6531604217677101</v>
      </c>
      <c r="W968" s="4">
        <v>2.0178282736809701</v>
      </c>
      <c r="X968" s="4">
        <v>0.85089165446428605</v>
      </c>
      <c r="Y968" s="4">
        <v>2.02593166578631</v>
      </c>
      <c r="Z968" s="4">
        <v>0.67260942456032402</v>
      </c>
      <c r="AA968" s="4">
        <v>2.8768233202506002</v>
      </c>
      <c r="AB968" s="4">
        <v>0.24311190127551</v>
      </c>
      <c r="AC968" s="4">
        <v>5.1458668873124296</v>
      </c>
      <c r="AD968" s="4">
        <v>0.79416537519807895</v>
      </c>
      <c r="AE968" s="4">
        <v>0.48622380255101999</v>
      </c>
      <c r="AF968" s="4">
        <v>3.7439217589255702</v>
      </c>
      <c r="AG968" s="4">
        <v>14.927064148541399</v>
      </c>
      <c r="AH968" s="4">
        <v>7.3500807830027002</v>
      </c>
      <c r="AI968" s="4">
        <v>6.0453814289375796</v>
      </c>
      <c r="AJ968" s="4">
        <v>10.3322532696804</v>
      </c>
      <c r="AK968" s="4">
        <v>17.325769592875101</v>
      </c>
      <c r="AL968" s="4">
        <v>8.6871962400180092</v>
      </c>
      <c r="AM968" s="4">
        <v>10.218800711148001</v>
      </c>
      <c r="AN968" s="4">
        <v>20.000000506905799</v>
      </c>
      <c r="AO968" s="4">
        <v>12.0988662499805</v>
      </c>
      <c r="AP968" s="4">
        <v>16.8800652853797</v>
      </c>
      <c r="AQ968" s="4">
        <v>4.8865482018262298</v>
      </c>
      <c r="AR968" s="4">
        <v>14.116694523661501</v>
      </c>
      <c r="AS968" s="4">
        <v>6.9692061468787498</v>
      </c>
      <c r="AT968" s="4">
        <v>18.719611329156699</v>
      </c>
      <c r="AU968" s="4">
        <v>7.8930308648199299</v>
      </c>
      <c r="AV968" s="4">
        <v>15.1539718001351</v>
      </c>
      <c r="AW968" s="4">
        <v>8.5494335051695707</v>
      </c>
      <c r="AX968" s="4">
        <v>4.21393877726591</v>
      </c>
      <c r="AY968" s="4">
        <v>11.4424636096309</v>
      </c>
      <c r="AZ968" s="4">
        <v>12.536467165370601</v>
      </c>
      <c r="BA968" s="4">
        <v>14.9189632909649</v>
      </c>
      <c r="BB968" s="38">
        <v>562</v>
      </c>
    </row>
    <row r="969" spans="1:54" x14ac:dyDescent="0.3">
      <c r="A969" s="31" t="s">
        <v>46</v>
      </c>
      <c r="B969" s="5" t="s">
        <v>168</v>
      </c>
      <c r="C969" s="5" t="s">
        <v>7</v>
      </c>
      <c r="D969" s="9">
        <v>106.673847352433</v>
      </c>
      <c r="E969" s="8">
        <v>56.985327249786202</v>
      </c>
      <c r="F969" s="8">
        <v>5.4563251667942598</v>
      </c>
      <c r="G969" s="3">
        <v>0</v>
      </c>
      <c r="H969" s="4">
        <v>1.1787737452631599</v>
      </c>
      <c r="I969" s="4">
        <v>6.7869422251674703</v>
      </c>
      <c r="J969" s="4">
        <v>0.58938687263157896</v>
      </c>
      <c r="K969" s="4">
        <v>0.58938687263157896</v>
      </c>
      <c r="L969" s="4">
        <v>0</v>
      </c>
      <c r="M969" s="4">
        <v>0.58938687263157896</v>
      </c>
      <c r="N969" s="4">
        <v>0.58938687263157896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3.09877767626794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3.09877767626794</v>
      </c>
      <c r="AD969" s="4">
        <v>0.58938687263157896</v>
      </c>
      <c r="AE969" s="4">
        <v>0</v>
      </c>
      <c r="AF969" s="4">
        <v>2.5093908036363599</v>
      </c>
      <c r="AG969" s="4">
        <v>2.3575474905263198</v>
      </c>
      <c r="AH969" s="4">
        <v>5.4563251667942598</v>
      </c>
      <c r="AI969" s="4">
        <v>6.63509891205742</v>
      </c>
      <c r="AJ969" s="4">
        <v>5.3044818536842104</v>
      </c>
      <c r="AK969" s="4">
        <v>15.779588627751201</v>
      </c>
      <c r="AL969" s="4">
        <v>11.6538805193301</v>
      </c>
      <c r="AM969" s="4">
        <v>16.083275253971301</v>
      </c>
      <c r="AN969" s="4">
        <v>18.878366304019099</v>
      </c>
      <c r="AO969" s="4">
        <v>17.851435871865998</v>
      </c>
      <c r="AP969" s="4">
        <v>10.9126503335885</v>
      </c>
      <c r="AQ969" s="4">
        <v>2.9469343631578901</v>
      </c>
      <c r="AR969" s="4">
        <v>16.520818813492799</v>
      </c>
      <c r="AS969" s="4">
        <v>6.63509891205742</v>
      </c>
      <c r="AT969" s="4">
        <v>26.8440822744498</v>
      </c>
      <c r="AU969" s="4">
        <v>5.4563251667942598</v>
      </c>
      <c r="AV969" s="4">
        <v>20.208983362392299</v>
      </c>
      <c r="AW969" s="4">
        <v>8.5551028430621994</v>
      </c>
      <c r="AX969" s="4">
        <v>7.9657159704306197</v>
      </c>
      <c r="AY969" s="4">
        <v>10.475106774066999</v>
      </c>
      <c r="AZ969" s="4">
        <v>14.600814882488001</v>
      </c>
      <c r="BA969" s="4">
        <v>13.270197824114801</v>
      </c>
      <c r="BB969" s="38">
        <v>98</v>
      </c>
    </row>
    <row r="970" spans="1:54" x14ac:dyDescent="0.3">
      <c r="A970" s="31" t="s">
        <v>46</v>
      </c>
      <c r="B970" s="5" t="s">
        <v>8</v>
      </c>
      <c r="C970" s="5" t="s">
        <v>168</v>
      </c>
      <c r="D970" s="9">
        <v>66.448404734616702</v>
      </c>
      <c r="E970" s="8">
        <v>67.717052090056399</v>
      </c>
      <c r="F970" s="8">
        <v>23.392869780406301</v>
      </c>
      <c r="G970" s="3">
        <v>2.4547934864777998</v>
      </c>
      <c r="H970" s="4">
        <v>8.8642291615269002</v>
      </c>
      <c r="I970" s="4">
        <v>14.9867157039058</v>
      </c>
      <c r="J970" s="4">
        <v>2.98624956475392</v>
      </c>
      <c r="K970" s="4">
        <v>4.8246419702946204</v>
      </c>
      <c r="L970" s="4">
        <v>5.7223213360015004</v>
      </c>
      <c r="M970" s="4">
        <v>4.3791761098922697</v>
      </c>
      <c r="N970" s="4">
        <v>6.4324666289300598</v>
      </c>
      <c r="O970" s="4">
        <v>8.4381871647197393</v>
      </c>
      <c r="P970" s="4">
        <v>9.4409832065492001</v>
      </c>
      <c r="Q970" s="4">
        <v>2.55220064379662</v>
      </c>
      <c r="R970" s="4">
        <v>6.8546563741161703</v>
      </c>
      <c r="S970" s="4">
        <v>5.85281836317154</v>
      </c>
      <c r="T970" s="4">
        <v>5.7252563212131697</v>
      </c>
      <c r="U970" s="4">
        <v>8.1963850918511092</v>
      </c>
      <c r="V970" s="4">
        <v>5.4326123159187203</v>
      </c>
      <c r="W970" s="4">
        <v>6.9381619502065002</v>
      </c>
      <c r="X970" s="4">
        <v>2.1515526336522699</v>
      </c>
      <c r="Y970" s="4">
        <v>9.8660885123269093</v>
      </c>
      <c r="Z970" s="4">
        <v>5.6289741544041396</v>
      </c>
      <c r="AA970" s="4">
        <v>6.65620262499829</v>
      </c>
      <c r="AB970" s="4">
        <v>1.39367547130653</v>
      </c>
      <c r="AC970" s="4">
        <v>19.794865233423302</v>
      </c>
      <c r="AD970" s="4">
        <v>4.6980455407615898</v>
      </c>
      <c r="AE970" s="4">
        <v>4.0034791239071996</v>
      </c>
      <c r="AF970" s="4">
        <v>13.817785938564599</v>
      </c>
      <c r="AG970" s="4">
        <v>19.4257828737266</v>
      </c>
      <c r="AH970" s="4">
        <v>10.959259683126</v>
      </c>
      <c r="AI970" s="4">
        <v>9.45884005674713</v>
      </c>
      <c r="AJ970" s="4">
        <v>24.551510594931099</v>
      </c>
      <c r="AK970" s="4">
        <v>38.274302876897899</v>
      </c>
      <c r="AL970" s="4">
        <v>25.049373614851799</v>
      </c>
      <c r="AM970" s="4">
        <v>26.5176841591765</v>
      </c>
      <c r="AN970" s="4">
        <v>40.254546166212997</v>
      </c>
      <c r="AO970" s="4">
        <v>34.452512243052702</v>
      </c>
      <c r="AP970" s="4">
        <v>36.012648919518</v>
      </c>
      <c r="AQ970" s="4">
        <v>9.1735820190104693</v>
      </c>
      <c r="AR970" s="4">
        <v>37.721319708832503</v>
      </c>
      <c r="AS970" s="4">
        <v>17.259826742568499</v>
      </c>
      <c r="AT970" s="4">
        <v>29.8355927453566</v>
      </c>
      <c r="AU970" s="4">
        <v>16.735147518850901</v>
      </c>
      <c r="AV970" s="4">
        <v>25.796477916425101</v>
      </c>
      <c r="AW970" s="4">
        <v>25.507158775598</v>
      </c>
      <c r="AX970" s="4">
        <v>9.0720145712521596</v>
      </c>
      <c r="AY970" s="4">
        <v>20.462301422426801</v>
      </c>
      <c r="AZ970" s="4">
        <v>34.308634270848898</v>
      </c>
      <c r="BA970" s="4">
        <v>34.227437698564799</v>
      </c>
      <c r="BB970" s="38">
        <v>6389</v>
      </c>
    </row>
    <row r="971" spans="1:54" x14ac:dyDescent="0.3">
      <c r="A971" s="31" t="s">
        <v>46</v>
      </c>
      <c r="B971" s="5" t="s">
        <v>8</v>
      </c>
      <c r="C971" s="5" t="s">
        <v>1</v>
      </c>
      <c r="D971" s="9">
        <v>35.728781204111598</v>
      </c>
      <c r="E971" s="8">
        <v>66.886029006859602</v>
      </c>
      <c r="F971" s="8">
        <v>38.472834067547701</v>
      </c>
      <c r="G971" s="3">
        <v>1.9089574155653499</v>
      </c>
      <c r="H971" s="4">
        <v>11.6005873715125</v>
      </c>
      <c r="I971" s="4">
        <v>23.054331864904601</v>
      </c>
      <c r="J971" s="4">
        <v>3.8179148311306901</v>
      </c>
      <c r="K971" s="4">
        <v>4.9926578560939801</v>
      </c>
      <c r="L971" s="4">
        <v>8.5168869309838495</v>
      </c>
      <c r="M971" s="4">
        <v>6.4610866372980897</v>
      </c>
      <c r="N971" s="4">
        <v>11.3069016152717</v>
      </c>
      <c r="O971" s="4">
        <v>13.3627019089574</v>
      </c>
      <c r="P971" s="4">
        <v>14.6842878120411</v>
      </c>
      <c r="Q971" s="4">
        <v>4.1116005873715098</v>
      </c>
      <c r="R971" s="4">
        <v>11.453744493392101</v>
      </c>
      <c r="S971" s="4">
        <v>11.747430249632901</v>
      </c>
      <c r="T971" s="4">
        <v>8.9574155653450802</v>
      </c>
      <c r="U971" s="4">
        <v>10.719530102789999</v>
      </c>
      <c r="V971" s="4">
        <v>10.1321585903084</v>
      </c>
      <c r="W971" s="4">
        <v>12.481644640234901</v>
      </c>
      <c r="X971" s="4">
        <v>2.3494860499265799</v>
      </c>
      <c r="Y971" s="4">
        <v>14.390602055800301</v>
      </c>
      <c r="Z971" s="4">
        <v>10.4258443465492</v>
      </c>
      <c r="AA971" s="4">
        <v>10.1321585903084</v>
      </c>
      <c r="AB971" s="4">
        <v>1.61527165932452</v>
      </c>
      <c r="AC971" s="4">
        <v>23.6417033773862</v>
      </c>
      <c r="AD971" s="4">
        <v>10.719530102789999</v>
      </c>
      <c r="AE971" s="4">
        <v>8.5168869309838495</v>
      </c>
      <c r="AF971" s="4">
        <v>18.061674008810598</v>
      </c>
      <c r="AG971" s="4">
        <v>28.4875183553598</v>
      </c>
      <c r="AH971" s="4">
        <v>18.7958883994126</v>
      </c>
      <c r="AI971" s="4">
        <v>12.187958883994099</v>
      </c>
      <c r="AJ971" s="4">
        <v>35.242290748898697</v>
      </c>
      <c r="AK971" s="4">
        <v>52.7165932452276</v>
      </c>
      <c r="AL971" s="4">
        <v>41.262848751835499</v>
      </c>
      <c r="AM971" s="4">
        <v>34.361233480176203</v>
      </c>
      <c r="AN971" s="4">
        <v>51.688693098384697</v>
      </c>
      <c r="AO971" s="4">
        <v>48.017621145374399</v>
      </c>
      <c r="AP971" s="4">
        <v>45.668135095447902</v>
      </c>
      <c r="AQ971" s="4">
        <v>12.628487518355399</v>
      </c>
      <c r="AR971" s="4">
        <v>54.038179148311301</v>
      </c>
      <c r="AS971" s="4">
        <v>22.466960352422898</v>
      </c>
      <c r="AT971" s="4">
        <v>28.634361233480199</v>
      </c>
      <c r="AU971" s="4">
        <v>28.0469897209985</v>
      </c>
      <c r="AV971" s="4">
        <v>32.305433186490497</v>
      </c>
      <c r="AW971" s="4">
        <v>40.675477239353903</v>
      </c>
      <c r="AX971" s="4">
        <v>18.061674008810598</v>
      </c>
      <c r="AY971" s="4">
        <v>24.6696035242291</v>
      </c>
      <c r="AZ971" s="4">
        <v>45.374449339206997</v>
      </c>
      <c r="BA971" s="4">
        <v>51.101321585903101</v>
      </c>
      <c r="BB971" s="38">
        <v>681</v>
      </c>
    </row>
    <row r="972" spans="1:54" x14ac:dyDescent="0.3">
      <c r="A972" s="31" t="s">
        <v>46</v>
      </c>
      <c r="B972" s="5" t="s">
        <v>8</v>
      </c>
      <c r="C972" s="5" t="s">
        <v>2</v>
      </c>
      <c r="D972" s="9">
        <v>57.365092165898602</v>
      </c>
      <c r="E972" s="8">
        <v>64.342502041535198</v>
      </c>
      <c r="F972" s="8">
        <v>25.576036866359399</v>
      </c>
      <c r="G972" s="3">
        <v>2.4193548387096802</v>
      </c>
      <c r="H972" s="4">
        <v>10.0230414746544</v>
      </c>
      <c r="I972" s="4">
        <v>16.013824884792601</v>
      </c>
      <c r="J972" s="4">
        <v>3.5714285714285698</v>
      </c>
      <c r="K972" s="4">
        <v>5.4147465437787998</v>
      </c>
      <c r="L972" s="4">
        <v>6.3364055299539199</v>
      </c>
      <c r="M972" s="4">
        <v>4.6082949308755801</v>
      </c>
      <c r="N972" s="4">
        <v>6.7972350230414804</v>
      </c>
      <c r="O972" s="4">
        <v>10.138248847926301</v>
      </c>
      <c r="P972" s="4">
        <v>10.9447004608295</v>
      </c>
      <c r="Q972" s="4">
        <v>2.64976958525346</v>
      </c>
      <c r="R972" s="4">
        <v>8.4101382488479306</v>
      </c>
      <c r="S972" s="4">
        <v>6.2211981566820302</v>
      </c>
      <c r="T972" s="4">
        <v>6.3364055299539199</v>
      </c>
      <c r="U972" s="4">
        <v>11.5207373271889</v>
      </c>
      <c r="V972" s="4">
        <v>6.2211981566820302</v>
      </c>
      <c r="W972" s="4">
        <v>8.5253456221198096</v>
      </c>
      <c r="X972" s="4">
        <v>2.5345622119815698</v>
      </c>
      <c r="Y972" s="4">
        <v>12.0967741935484</v>
      </c>
      <c r="Z972" s="4">
        <v>6.3364055299539199</v>
      </c>
      <c r="AA972" s="4">
        <v>8.0645161290322598</v>
      </c>
      <c r="AB972" s="4">
        <v>1.1520737327188899</v>
      </c>
      <c r="AC972" s="4">
        <v>25.9216589861751</v>
      </c>
      <c r="AD972" s="4">
        <v>4.8387096774193497</v>
      </c>
      <c r="AE972" s="4">
        <v>4.0322580645161299</v>
      </c>
      <c r="AF972" s="4">
        <v>18.202764976958498</v>
      </c>
      <c r="AG972" s="4">
        <v>17.050691244239601</v>
      </c>
      <c r="AH972" s="4">
        <v>10.138248847926301</v>
      </c>
      <c r="AI972" s="4">
        <v>9.1013824884792598</v>
      </c>
      <c r="AJ972" s="4">
        <v>29.493087557603701</v>
      </c>
      <c r="AK972" s="4">
        <v>40.322580645161302</v>
      </c>
      <c r="AL972" s="4">
        <v>25.1152073732719</v>
      </c>
      <c r="AM972" s="4">
        <v>31.566820276497701</v>
      </c>
      <c r="AN972" s="4">
        <v>45.161290322580598</v>
      </c>
      <c r="AO972" s="4">
        <v>40.783410138248797</v>
      </c>
      <c r="AP972" s="4">
        <v>42.626728110599103</v>
      </c>
      <c r="AQ972" s="4">
        <v>10.0230414746544</v>
      </c>
      <c r="AR972" s="4">
        <v>43.202764976958498</v>
      </c>
      <c r="AS972" s="4">
        <v>20.276497695852498</v>
      </c>
      <c r="AT972" s="4">
        <v>31.3364055299539</v>
      </c>
      <c r="AU972" s="4">
        <v>18.202764976958498</v>
      </c>
      <c r="AV972" s="4">
        <v>27.419354838709701</v>
      </c>
      <c r="AW972" s="4">
        <v>30.0691244239631</v>
      </c>
      <c r="AX972" s="4">
        <v>9.9078341013824893</v>
      </c>
      <c r="AY972" s="4">
        <v>21.889400921659</v>
      </c>
      <c r="AZ972" s="4">
        <v>38.364055299539203</v>
      </c>
      <c r="BA972" s="4">
        <v>39.746543778801801</v>
      </c>
      <c r="BB972" s="38">
        <v>868</v>
      </c>
    </row>
    <row r="973" spans="1:54" x14ac:dyDescent="0.3">
      <c r="A973" s="31" t="s">
        <v>46</v>
      </c>
      <c r="B973" s="5" t="s">
        <v>8</v>
      </c>
      <c r="C973" s="5" t="s">
        <v>3</v>
      </c>
      <c r="D973" s="9">
        <v>67.648676957001101</v>
      </c>
      <c r="E973" s="8">
        <v>65.100244359589496</v>
      </c>
      <c r="F973" s="8">
        <v>21.664829106946002</v>
      </c>
      <c r="G973" s="3">
        <v>3.30760749724366</v>
      </c>
      <c r="H973" s="4">
        <v>9.2061742006615201</v>
      </c>
      <c r="I973" s="4">
        <v>15.8213891951488</v>
      </c>
      <c r="J973" s="4">
        <v>3.4178610804851202</v>
      </c>
      <c r="K973" s="4">
        <v>5.8985667034178597</v>
      </c>
      <c r="L973" s="4">
        <v>6.1742006615214997</v>
      </c>
      <c r="M973" s="4">
        <v>5.12679162072767</v>
      </c>
      <c r="N973" s="4">
        <v>5.8434399117971303</v>
      </c>
      <c r="O973" s="4">
        <v>7.8280044101433299</v>
      </c>
      <c r="P973" s="4">
        <v>8.6549062844542508</v>
      </c>
      <c r="Q973" s="4">
        <v>2.7012127894156599</v>
      </c>
      <c r="R973" s="4">
        <v>6.3947078280044103</v>
      </c>
      <c r="S973" s="4">
        <v>4.4652701212789401</v>
      </c>
      <c r="T973" s="4">
        <v>5.40242557883131</v>
      </c>
      <c r="U973" s="4">
        <v>7.8831312017640602</v>
      </c>
      <c r="V973" s="4">
        <v>4.6306504961411203</v>
      </c>
      <c r="W973" s="4">
        <v>6.0088202866593203</v>
      </c>
      <c r="X973" s="4">
        <v>2.75633958103638</v>
      </c>
      <c r="Y973" s="4">
        <v>10.1984564498346</v>
      </c>
      <c r="Z973" s="4">
        <v>5.2370452039691298</v>
      </c>
      <c r="AA973" s="4">
        <v>6.06394707828004</v>
      </c>
      <c r="AB973" s="4">
        <v>1.92943770672547</v>
      </c>
      <c r="AC973" s="4">
        <v>19.900771775082699</v>
      </c>
      <c r="AD973" s="4">
        <v>3.4178610804851202</v>
      </c>
      <c r="AE973" s="4">
        <v>3.6383682469680299</v>
      </c>
      <c r="AF973" s="4">
        <v>13.4509371554576</v>
      </c>
      <c r="AG973" s="4">
        <v>18.743109151047399</v>
      </c>
      <c r="AH973" s="4">
        <v>9.3164277839029808</v>
      </c>
      <c r="AI973" s="4">
        <v>10.584343991179701</v>
      </c>
      <c r="AJ973" s="4">
        <v>24.8070562293275</v>
      </c>
      <c r="AK973" s="4">
        <v>39.084895259095902</v>
      </c>
      <c r="AL973" s="4">
        <v>23.704520396912901</v>
      </c>
      <c r="AM973" s="4">
        <v>25.303197353914001</v>
      </c>
      <c r="AN973" s="4">
        <v>40.3528114663727</v>
      </c>
      <c r="AO973" s="4">
        <v>32.910694597574398</v>
      </c>
      <c r="AP973" s="4">
        <v>35.501653803748603</v>
      </c>
      <c r="AQ973" s="4">
        <v>9.7023153252480707</v>
      </c>
      <c r="AR973" s="4">
        <v>37.045203969128998</v>
      </c>
      <c r="AS973" s="4">
        <v>16.9790518191841</v>
      </c>
      <c r="AT973" s="4">
        <v>33.9581036383683</v>
      </c>
      <c r="AU973" s="4">
        <v>14.167585446526999</v>
      </c>
      <c r="AV973" s="4">
        <v>25.413450937155499</v>
      </c>
      <c r="AW973" s="4">
        <v>22.436604189636199</v>
      </c>
      <c r="AX973" s="4">
        <v>5.5126791620727698</v>
      </c>
      <c r="AY973" s="4">
        <v>21.7750826901874</v>
      </c>
      <c r="AZ973" s="4">
        <v>35.060639470782803</v>
      </c>
      <c r="BA973" s="4">
        <v>30.9261300992282</v>
      </c>
      <c r="BB973" s="38">
        <v>1814</v>
      </c>
    </row>
    <row r="974" spans="1:54" x14ac:dyDescent="0.3">
      <c r="A974" s="31" t="s">
        <v>46</v>
      </c>
      <c r="B974" s="5" t="s">
        <v>8</v>
      </c>
      <c r="C974" s="5" t="s">
        <v>4</v>
      </c>
      <c r="D974" s="9">
        <v>83.599276859504101</v>
      </c>
      <c r="E974" s="8">
        <v>62.706769450174299</v>
      </c>
      <c r="F974" s="8">
        <v>16.0640495867769</v>
      </c>
      <c r="G974" s="3">
        <v>2.5826446280991702</v>
      </c>
      <c r="H974" s="4">
        <v>7.6446280991735502</v>
      </c>
      <c r="I974" s="4">
        <v>10.537190082644599</v>
      </c>
      <c r="J974" s="4">
        <v>2.2210743801652901</v>
      </c>
      <c r="K974" s="4">
        <v>4.6487603305785097</v>
      </c>
      <c r="L974" s="4">
        <v>4.0289256198347099</v>
      </c>
      <c r="M974" s="4">
        <v>2.8409090909090899</v>
      </c>
      <c r="N974" s="4">
        <v>4.49380165289256</v>
      </c>
      <c r="O974" s="4">
        <v>5.5785123966942196</v>
      </c>
      <c r="P974" s="4">
        <v>7.0247933884297504</v>
      </c>
      <c r="Q974" s="4">
        <v>1.8595041322314001</v>
      </c>
      <c r="R974" s="4">
        <v>3.5640495867768598</v>
      </c>
      <c r="S974" s="4">
        <v>3.2541322314049599</v>
      </c>
      <c r="T974" s="4">
        <v>4.4421487603305803</v>
      </c>
      <c r="U974" s="4">
        <v>4.95867768595041</v>
      </c>
      <c r="V974" s="4">
        <v>2.8409090909090899</v>
      </c>
      <c r="W974" s="4">
        <v>3.30578512396694</v>
      </c>
      <c r="X974" s="4">
        <v>1.9628099173553699</v>
      </c>
      <c r="Y974" s="4">
        <v>6.3016528925619797</v>
      </c>
      <c r="Z974" s="4">
        <v>3.1508264462809898</v>
      </c>
      <c r="AA974" s="4">
        <v>4.8553719008264498</v>
      </c>
      <c r="AB974" s="4">
        <v>1.4979338842975201</v>
      </c>
      <c r="AC974" s="4">
        <v>15.702479338843</v>
      </c>
      <c r="AD974" s="4">
        <v>1.91115702479339</v>
      </c>
      <c r="AE974" s="4">
        <v>1.5495867768595</v>
      </c>
      <c r="AF974" s="4">
        <v>10.020661157024801</v>
      </c>
      <c r="AG974" s="4">
        <v>15.805785123966899</v>
      </c>
      <c r="AH974" s="4">
        <v>7.5929752066115697</v>
      </c>
      <c r="AI974" s="4">
        <v>8.5743801652892593</v>
      </c>
      <c r="AJ974" s="4">
        <v>16.322314049586801</v>
      </c>
      <c r="AK974" s="4">
        <v>31.869834710743799</v>
      </c>
      <c r="AL974" s="4">
        <v>18.026859504132201</v>
      </c>
      <c r="AM974" s="4">
        <v>20.247933884297499</v>
      </c>
      <c r="AN974" s="4">
        <v>34.607438016528903</v>
      </c>
      <c r="AO974" s="4">
        <v>25.9814049586777</v>
      </c>
      <c r="AP974" s="4">
        <v>28.6157024793388</v>
      </c>
      <c r="AQ974" s="4">
        <v>7.3347107438016499</v>
      </c>
      <c r="AR974" s="4">
        <v>27.324380165289298</v>
      </c>
      <c r="AS974" s="4">
        <v>14.204545454545499</v>
      </c>
      <c r="AT974" s="4">
        <v>29.235537190082599</v>
      </c>
      <c r="AU974" s="4">
        <v>11.776859504132201</v>
      </c>
      <c r="AV974" s="4">
        <v>21.797520661157002</v>
      </c>
      <c r="AW974" s="4">
        <v>17.7685950413223</v>
      </c>
      <c r="AX974" s="4">
        <v>4.6487603305785097</v>
      </c>
      <c r="AY974" s="4">
        <v>16.477272727272702</v>
      </c>
      <c r="AZ974" s="4">
        <v>26.9111570247934</v>
      </c>
      <c r="BA974" s="4">
        <v>24.948347107438</v>
      </c>
      <c r="BB974" s="38">
        <v>1936</v>
      </c>
    </row>
    <row r="975" spans="1:54" x14ac:dyDescent="0.3">
      <c r="A975" s="31" t="s">
        <v>46</v>
      </c>
      <c r="B975" s="5" t="s">
        <v>8</v>
      </c>
      <c r="C975" s="5" t="s">
        <v>5</v>
      </c>
      <c r="D975" s="9">
        <v>99.580178173719403</v>
      </c>
      <c r="E975" s="8">
        <v>57.917030641412197</v>
      </c>
      <c r="F975" s="8">
        <v>10.579064587973299</v>
      </c>
      <c r="G975" s="3">
        <v>3.0066815144766101</v>
      </c>
      <c r="H975" s="4">
        <v>4.3429844097995502</v>
      </c>
      <c r="I975" s="4">
        <v>5.56792873051225</v>
      </c>
      <c r="J975" s="4">
        <v>1.5590200445434299</v>
      </c>
      <c r="K975" s="4">
        <v>2.4498886414253902</v>
      </c>
      <c r="L975" s="4">
        <v>2.2271714922049002</v>
      </c>
      <c r="M975" s="4">
        <v>2.3385300668151401</v>
      </c>
      <c r="N975" s="4">
        <v>2.3385300668151401</v>
      </c>
      <c r="O975" s="4">
        <v>3.4521158129175902</v>
      </c>
      <c r="P975" s="4">
        <v>4.1202672605790598</v>
      </c>
      <c r="Q975" s="4">
        <v>1.0022271714922</v>
      </c>
      <c r="R975" s="4">
        <v>2.2271714922049002</v>
      </c>
      <c r="S975" s="4">
        <v>2.1158129175946501</v>
      </c>
      <c r="T975" s="4">
        <v>2.8953229398663698</v>
      </c>
      <c r="U975" s="4">
        <v>2.6726057906458802</v>
      </c>
      <c r="V975" s="4">
        <v>1.3363028953229401</v>
      </c>
      <c r="W975" s="4">
        <v>1.67037861915367</v>
      </c>
      <c r="X975" s="4">
        <v>1.1135857461024501</v>
      </c>
      <c r="Y975" s="4">
        <v>3.7861915367483299</v>
      </c>
      <c r="Z975" s="4">
        <v>1.1135857461024501</v>
      </c>
      <c r="AA975" s="4">
        <v>2.2271714922049002</v>
      </c>
      <c r="AB975" s="4">
        <v>1.22494432071269</v>
      </c>
      <c r="AC975" s="4">
        <v>10.244988864142501</v>
      </c>
      <c r="AD975" s="4">
        <v>0.77951002227171495</v>
      </c>
      <c r="AE975" s="4">
        <v>1.1135857461024501</v>
      </c>
      <c r="AF975" s="4">
        <v>4.6770601336302899</v>
      </c>
      <c r="AG975" s="4">
        <v>16.035634743875299</v>
      </c>
      <c r="AH975" s="4">
        <v>7.1269487750556797</v>
      </c>
      <c r="AI975" s="4">
        <v>6.79287305122494</v>
      </c>
      <c r="AJ975" s="4">
        <v>12.1380846325167</v>
      </c>
      <c r="AK975" s="4">
        <v>23.051224944320701</v>
      </c>
      <c r="AL975" s="4">
        <v>12.1380846325167</v>
      </c>
      <c r="AM975" s="4">
        <v>15.2561247216036</v>
      </c>
      <c r="AN975" s="4">
        <v>24.498886414253899</v>
      </c>
      <c r="AO975" s="4">
        <v>16.4810690423163</v>
      </c>
      <c r="AP975" s="4">
        <v>24.7216035634744</v>
      </c>
      <c r="AQ975" s="4">
        <v>5.56792873051225</v>
      </c>
      <c r="AR975" s="4">
        <v>19.821826280623601</v>
      </c>
      <c r="AS975" s="4">
        <v>10.801781737193799</v>
      </c>
      <c r="AT975" s="4">
        <v>26.391982182628102</v>
      </c>
      <c r="AU975" s="4">
        <v>7.3496659242761702</v>
      </c>
      <c r="AV975" s="4">
        <v>20.712694877505601</v>
      </c>
      <c r="AW975" s="4">
        <v>9.9109131403118003</v>
      </c>
      <c r="AX975" s="4">
        <v>3.6748329621380802</v>
      </c>
      <c r="AY975" s="4">
        <v>16.258351893095799</v>
      </c>
      <c r="AZ975" s="4">
        <v>23.608017817371898</v>
      </c>
      <c r="BA975" s="4">
        <v>18.151447661469899</v>
      </c>
      <c r="BB975" s="38">
        <v>898</v>
      </c>
    </row>
    <row r="976" spans="1:54" x14ac:dyDescent="0.3">
      <c r="A976" s="31" t="s">
        <v>46</v>
      </c>
      <c r="B976" s="5" t="s">
        <v>8</v>
      </c>
      <c r="C976" s="5" t="s">
        <v>6</v>
      </c>
      <c r="D976" s="9">
        <v>116.52529411764699</v>
      </c>
      <c r="E976" s="8">
        <v>57.133454341065097</v>
      </c>
      <c r="F976" s="8">
        <v>6.4705882352941204</v>
      </c>
      <c r="G976" s="3">
        <v>1.1764705882352899</v>
      </c>
      <c r="H976" s="4">
        <v>5.2941176470588198</v>
      </c>
      <c r="I976" s="4">
        <v>2.9411764705882399</v>
      </c>
      <c r="J976" s="4">
        <v>0.58823529411764697</v>
      </c>
      <c r="K976" s="4">
        <v>3.52941176470588</v>
      </c>
      <c r="L976" s="4">
        <v>2.3529411764705901</v>
      </c>
      <c r="M976" s="4">
        <v>1.1764705882352899</v>
      </c>
      <c r="N976" s="4">
        <v>1.76470588235294</v>
      </c>
      <c r="O976" s="4">
        <v>1.76470588235294</v>
      </c>
      <c r="P976" s="4">
        <v>2.9411764705882399</v>
      </c>
      <c r="Q976" s="4">
        <v>0.58823529411764697</v>
      </c>
      <c r="R976" s="4">
        <v>1.76470588235294</v>
      </c>
      <c r="S976" s="4">
        <v>1.1764705882352899</v>
      </c>
      <c r="T976" s="4">
        <v>1.1764705882352899</v>
      </c>
      <c r="U976" s="4">
        <v>1.76470588235294</v>
      </c>
      <c r="V976" s="4">
        <v>1.76470588235294</v>
      </c>
      <c r="W976" s="4">
        <v>1.76470588235294</v>
      </c>
      <c r="X976" s="4">
        <v>0</v>
      </c>
      <c r="Y976" s="4">
        <v>2.9411764705882399</v>
      </c>
      <c r="Z976" s="4">
        <v>0.58823529411764697</v>
      </c>
      <c r="AA976" s="4">
        <v>2.9411764705882399</v>
      </c>
      <c r="AB976" s="4">
        <v>0</v>
      </c>
      <c r="AC976" s="4">
        <v>5.8823529411764701</v>
      </c>
      <c r="AD976" s="4">
        <v>0.58823529411764697</v>
      </c>
      <c r="AE976" s="4">
        <v>0</v>
      </c>
      <c r="AF976" s="4">
        <v>5.2941176470588198</v>
      </c>
      <c r="AG976" s="4">
        <v>22.9411764705882</v>
      </c>
      <c r="AH976" s="4">
        <v>8.2352941176470598</v>
      </c>
      <c r="AI976" s="4">
        <v>4.1176470588235299</v>
      </c>
      <c r="AJ976" s="4">
        <v>8.8235294117647101</v>
      </c>
      <c r="AK976" s="4">
        <v>18.235294117647101</v>
      </c>
      <c r="AL976" s="4">
        <v>8.2352941176470598</v>
      </c>
      <c r="AM976" s="4">
        <v>10</v>
      </c>
      <c r="AN976" s="4">
        <v>18.235294117647101</v>
      </c>
      <c r="AO976" s="4">
        <v>9.4117647058823497</v>
      </c>
      <c r="AP976" s="4">
        <v>15.294117647058799</v>
      </c>
      <c r="AQ976" s="4">
        <v>3.52941176470588</v>
      </c>
      <c r="AR976" s="4">
        <v>11.176470588235301</v>
      </c>
      <c r="AS976" s="4">
        <v>5.8823529411764701</v>
      </c>
      <c r="AT976" s="4">
        <v>17.647058823529399</v>
      </c>
      <c r="AU976" s="4">
        <v>7.6470588235294104</v>
      </c>
      <c r="AV976" s="4">
        <v>11.764705882352899</v>
      </c>
      <c r="AW976" s="4">
        <v>5.8823529411764701</v>
      </c>
      <c r="AX976" s="4">
        <v>2.9411764705882399</v>
      </c>
      <c r="AY976" s="4">
        <v>11.176470588235301</v>
      </c>
      <c r="AZ976" s="4">
        <v>11.176470588235301</v>
      </c>
      <c r="BA976" s="4">
        <v>12.9411764705882</v>
      </c>
      <c r="BB976" s="38">
        <v>170</v>
      </c>
    </row>
    <row r="977" spans="1:54" x14ac:dyDescent="0.3">
      <c r="A977" s="31" t="s">
        <v>46</v>
      </c>
      <c r="B977" s="5" t="s">
        <v>8</v>
      </c>
      <c r="C977" s="5" t="s">
        <v>7</v>
      </c>
      <c r="D977" s="9">
        <v>107.222727272727</v>
      </c>
      <c r="E977" s="8">
        <v>57.428878846283602</v>
      </c>
      <c r="F977" s="8">
        <v>4.5454545454545503</v>
      </c>
      <c r="G977" s="3">
        <v>0</v>
      </c>
      <c r="H977" s="4">
        <v>0</v>
      </c>
      <c r="I977" s="4">
        <v>9.0909090909090899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4.5454545454545503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4.5454545454545503</v>
      </c>
      <c r="AD977" s="4">
        <v>0</v>
      </c>
      <c r="AE977" s="4">
        <v>0</v>
      </c>
      <c r="AF977" s="4">
        <v>4.5454545454545503</v>
      </c>
      <c r="AG977" s="4">
        <v>0</v>
      </c>
      <c r="AH977" s="4">
        <v>4.5454545454545503</v>
      </c>
      <c r="AI977" s="4">
        <v>4.5454545454545503</v>
      </c>
      <c r="AJ977" s="4">
        <v>0</v>
      </c>
      <c r="AK977" s="4">
        <v>13.636363636363599</v>
      </c>
      <c r="AL977" s="4">
        <v>13.636363636363599</v>
      </c>
      <c r="AM977" s="4">
        <v>22.727272727272702</v>
      </c>
      <c r="AN977" s="4">
        <v>18.181818181818201</v>
      </c>
      <c r="AO977" s="4">
        <v>22.727272727272702</v>
      </c>
      <c r="AP977" s="4">
        <v>9.0909090909090899</v>
      </c>
      <c r="AQ977" s="4">
        <v>0</v>
      </c>
      <c r="AR977" s="4">
        <v>18.181818181818201</v>
      </c>
      <c r="AS977" s="4">
        <v>4.5454545454545503</v>
      </c>
      <c r="AT977" s="4">
        <v>27.272727272727298</v>
      </c>
      <c r="AU977" s="4">
        <v>4.5454545454545503</v>
      </c>
      <c r="AV977" s="4">
        <v>22.727272727272702</v>
      </c>
      <c r="AW977" s="4">
        <v>9.0909090909090899</v>
      </c>
      <c r="AX977" s="4">
        <v>9.0909090909090899</v>
      </c>
      <c r="AY977" s="4">
        <v>13.636363636363599</v>
      </c>
      <c r="AZ977" s="4">
        <v>13.636363636363599</v>
      </c>
      <c r="BA977" s="4">
        <v>9.0909090909090899</v>
      </c>
      <c r="BB977" s="38">
        <v>22</v>
      </c>
    </row>
    <row r="978" spans="1:54" x14ac:dyDescent="0.3">
      <c r="A978" s="31" t="s">
        <v>46</v>
      </c>
      <c r="B978" s="5" t="s">
        <v>9</v>
      </c>
      <c r="C978" s="5" t="s">
        <v>168</v>
      </c>
      <c r="D978" s="9">
        <v>68.254190707979902</v>
      </c>
      <c r="E978" s="8">
        <v>70.594450074812102</v>
      </c>
      <c r="F978" s="8">
        <v>23.497196603741401</v>
      </c>
      <c r="G978" s="3">
        <v>3.6784375868771901</v>
      </c>
      <c r="H978" s="4">
        <v>7.9649549351422104</v>
      </c>
      <c r="I978" s="4">
        <v>13.9866393299405</v>
      </c>
      <c r="J978" s="4">
        <v>3.59584983507047</v>
      </c>
      <c r="K978" s="4">
        <v>3.8343530723884802</v>
      </c>
      <c r="L978" s="4">
        <v>6.6163680800547198</v>
      </c>
      <c r="M978" s="4">
        <v>5.21148058857358</v>
      </c>
      <c r="N978" s="4">
        <v>6.0427685844226504</v>
      </c>
      <c r="O978" s="4">
        <v>8.5172431106708402</v>
      </c>
      <c r="P978" s="4">
        <v>10.0789290000622</v>
      </c>
      <c r="Q978" s="4">
        <v>3.7461628268696501</v>
      </c>
      <c r="R978" s="4">
        <v>6.7811680219066597</v>
      </c>
      <c r="S978" s="4">
        <v>6.3197528539950003</v>
      </c>
      <c r="T978" s="4">
        <v>5.1740216512511896</v>
      </c>
      <c r="U978" s="4">
        <v>9.3445637501681702</v>
      </c>
      <c r="V978" s="4">
        <v>5.8187009532904002</v>
      </c>
      <c r="W978" s="4">
        <v>8.0926957838612505</v>
      </c>
      <c r="X978" s="4">
        <v>2.7337683250350602</v>
      </c>
      <c r="Y978" s="4">
        <v>8.3973716011097306</v>
      </c>
      <c r="Z978" s="4">
        <v>6.37864434667922</v>
      </c>
      <c r="AA978" s="4">
        <v>6.3386706507818698</v>
      </c>
      <c r="AB978" s="4">
        <v>1.7982942737330401</v>
      </c>
      <c r="AC978" s="4">
        <v>18.9652100950304</v>
      </c>
      <c r="AD978" s="4">
        <v>5.5914535338797204</v>
      </c>
      <c r="AE978" s="4">
        <v>3.8621338824184699</v>
      </c>
      <c r="AF978" s="4">
        <v>10.8306637940579</v>
      </c>
      <c r="AG978" s="4">
        <v>16.291068213110599</v>
      </c>
      <c r="AH978" s="4">
        <v>19.5990899668483</v>
      </c>
      <c r="AI978" s="4">
        <v>13.1108696547749</v>
      </c>
      <c r="AJ978" s="4">
        <v>23.5741698783687</v>
      </c>
      <c r="AK978" s="4">
        <v>37.989486118735499</v>
      </c>
      <c r="AL978" s="4">
        <v>24.482024371257602</v>
      </c>
      <c r="AM978" s="4">
        <v>19.3270676152923</v>
      </c>
      <c r="AN978" s="4">
        <v>38.300441119512101</v>
      </c>
      <c r="AO978" s="4">
        <v>25.989359620153898</v>
      </c>
      <c r="AP978" s="4">
        <v>35.247666859062299</v>
      </c>
      <c r="AQ978" s="4">
        <v>9.3269801028651393</v>
      </c>
      <c r="AR978" s="4">
        <v>35.997510285045699</v>
      </c>
      <c r="AS978" s="4">
        <v>13.8332022914917</v>
      </c>
      <c r="AT978" s="4">
        <v>27.5813250329991</v>
      </c>
      <c r="AU978" s="4">
        <v>20.304507694072001</v>
      </c>
      <c r="AV978" s="4">
        <v>27.813452165574201</v>
      </c>
      <c r="AW978" s="4">
        <v>26.773847218081499</v>
      </c>
      <c r="AX978" s="4">
        <v>9.1990132676281693</v>
      </c>
      <c r="AY978" s="4">
        <v>14.953696811258</v>
      </c>
      <c r="AZ978" s="4">
        <v>30.9539608502185</v>
      </c>
      <c r="BA978" s="4">
        <v>37.360296367100702</v>
      </c>
      <c r="BB978" s="38">
        <v>5202</v>
      </c>
    </row>
    <row r="979" spans="1:54" x14ac:dyDescent="0.3">
      <c r="A979" s="31" t="s">
        <v>46</v>
      </c>
      <c r="B979" s="5" t="s">
        <v>9</v>
      </c>
      <c r="C979" s="5" t="s">
        <v>1</v>
      </c>
      <c r="D979" s="9">
        <v>45.38</v>
      </c>
      <c r="E979" s="8">
        <v>69.088547384346896</v>
      </c>
      <c r="F979" s="8">
        <v>32.799999999999997</v>
      </c>
      <c r="G979" s="3">
        <v>5.06666666666667</v>
      </c>
      <c r="H979" s="4">
        <v>9.06666666666667</v>
      </c>
      <c r="I979" s="4">
        <v>21.3333333333333</v>
      </c>
      <c r="J979" s="4">
        <v>4.8</v>
      </c>
      <c r="K979" s="4">
        <v>4.8</v>
      </c>
      <c r="L979" s="4">
        <v>9.3333333333333304</v>
      </c>
      <c r="M979" s="4">
        <v>6.93333333333333</v>
      </c>
      <c r="N979" s="4">
        <v>10.133333333333301</v>
      </c>
      <c r="O979" s="4">
        <v>10.6666666666667</v>
      </c>
      <c r="P979" s="4">
        <v>14.133333333333301</v>
      </c>
      <c r="Q979" s="4">
        <v>5.3333333333333304</v>
      </c>
      <c r="R979" s="4">
        <v>12.266666666666699</v>
      </c>
      <c r="S979" s="4">
        <v>10.133333333333301</v>
      </c>
      <c r="T979" s="4">
        <v>6.4</v>
      </c>
      <c r="U979" s="4">
        <v>13.6</v>
      </c>
      <c r="V979" s="4">
        <v>7.7333333333333298</v>
      </c>
      <c r="W979" s="4">
        <v>13.866666666666699</v>
      </c>
      <c r="X979" s="4">
        <v>2.93333333333333</v>
      </c>
      <c r="Y979" s="4">
        <v>9.06666666666667</v>
      </c>
      <c r="Z979" s="4">
        <v>11.2</v>
      </c>
      <c r="AA979" s="4">
        <v>8.2666666666666693</v>
      </c>
      <c r="AB979" s="4">
        <v>1.3333333333333299</v>
      </c>
      <c r="AC979" s="4">
        <v>22.933333333333302</v>
      </c>
      <c r="AD979" s="4">
        <v>9.6</v>
      </c>
      <c r="AE979" s="4">
        <v>5.8666666666666698</v>
      </c>
      <c r="AF979" s="4">
        <v>12</v>
      </c>
      <c r="AG979" s="4">
        <v>32.266666666666701</v>
      </c>
      <c r="AH979" s="4">
        <v>36.533333333333303</v>
      </c>
      <c r="AI979" s="4">
        <v>13.866666666666699</v>
      </c>
      <c r="AJ979" s="4">
        <v>29.3333333333333</v>
      </c>
      <c r="AK979" s="4">
        <v>45.6</v>
      </c>
      <c r="AL979" s="4">
        <v>32.533333333333303</v>
      </c>
      <c r="AM979" s="4">
        <v>24.266666666666701</v>
      </c>
      <c r="AN979" s="4">
        <v>40.799999999999997</v>
      </c>
      <c r="AO979" s="4">
        <v>31.733333333333299</v>
      </c>
      <c r="AP979" s="4">
        <v>40.533333333333303</v>
      </c>
      <c r="AQ979" s="4">
        <v>11.2</v>
      </c>
      <c r="AR979" s="4">
        <v>38.933333333333302</v>
      </c>
      <c r="AS979" s="4">
        <v>15.466666666666701</v>
      </c>
      <c r="AT979" s="4">
        <v>23.2</v>
      </c>
      <c r="AU979" s="4">
        <v>30.133333333333301</v>
      </c>
      <c r="AV979" s="4">
        <v>30.933333333333302</v>
      </c>
      <c r="AW979" s="4">
        <v>37.066666666666698</v>
      </c>
      <c r="AX979" s="4">
        <v>16.266666666666701</v>
      </c>
      <c r="AY979" s="4">
        <v>13.866666666666699</v>
      </c>
      <c r="AZ979" s="4">
        <v>40.266666666666701</v>
      </c>
      <c r="BA979" s="4">
        <v>48.266666666666701</v>
      </c>
      <c r="BB979" s="38">
        <v>375</v>
      </c>
    </row>
    <row r="980" spans="1:54" x14ac:dyDescent="0.3">
      <c r="A980" s="31" t="s">
        <v>46</v>
      </c>
      <c r="B980" s="5" t="s">
        <v>9</v>
      </c>
      <c r="C980" s="5" t="s">
        <v>2</v>
      </c>
      <c r="D980" s="9">
        <v>53.393884892086298</v>
      </c>
      <c r="E980" s="8">
        <v>71.603822928902105</v>
      </c>
      <c r="F980" s="8">
        <v>29.856115107913698</v>
      </c>
      <c r="G980" s="3">
        <v>4.4964028776978404</v>
      </c>
      <c r="H980" s="4">
        <v>10.2517985611511</v>
      </c>
      <c r="I980" s="4">
        <v>18.8848920863309</v>
      </c>
      <c r="J980" s="4">
        <v>5.2158273381295004</v>
      </c>
      <c r="K980" s="4">
        <v>5.2158273381295004</v>
      </c>
      <c r="L980" s="4">
        <v>9.8920863309352498</v>
      </c>
      <c r="M980" s="4">
        <v>8.8129496402877692</v>
      </c>
      <c r="N980" s="4">
        <v>8.0935251798561207</v>
      </c>
      <c r="O980" s="4">
        <v>12.7697841726619</v>
      </c>
      <c r="P980" s="4">
        <v>17.266187050359701</v>
      </c>
      <c r="Q980" s="4">
        <v>5.9352517985611497</v>
      </c>
      <c r="R980" s="4">
        <v>9.3525179856115095</v>
      </c>
      <c r="S980" s="4">
        <v>10.071942446043201</v>
      </c>
      <c r="T980" s="4">
        <v>7.3741007194244599</v>
      </c>
      <c r="U980" s="4">
        <v>13.3093525179856</v>
      </c>
      <c r="V980" s="4">
        <v>8.9928057553956808</v>
      </c>
      <c r="W980" s="4">
        <v>10.791366906474799</v>
      </c>
      <c r="X980" s="4">
        <v>4.6762589928057601</v>
      </c>
      <c r="Y980" s="4">
        <v>12.7697841726619</v>
      </c>
      <c r="Z980" s="4">
        <v>8.8129496402877692</v>
      </c>
      <c r="AA980" s="4">
        <v>9.5323741007194194</v>
      </c>
      <c r="AB980" s="4">
        <v>2.8776978417266199</v>
      </c>
      <c r="AC980" s="4">
        <v>29.316546762589901</v>
      </c>
      <c r="AD980" s="4">
        <v>8.0935251798561207</v>
      </c>
      <c r="AE980" s="4">
        <v>5.9352517985611497</v>
      </c>
      <c r="AF980" s="4">
        <v>17.4460431654676</v>
      </c>
      <c r="AG980" s="4">
        <v>19.0647482014388</v>
      </c>
      <c r="AH980" s="4">
        <v>21.043165467625901</v>
      </c>
      <c r="AI980" s="4">
        <v>16.0071942446043</v>
      </c>
      <c r="AJ980" s="4">
        <v>27.517985611510799</v>
      </c>
      <c r="AK980" s="4">
        <v>45.503597122302203</v>
      </c>
      <c r="AL980" s="4">
        <v>29.4964028776978</v>
      </c>
      <c r="AM980" s="4">
        <v>22.482014388489201</v>
      </c>
      <c r="AN980" s="4">
        <v>46.2230215827338</v>
      </c>
      <c r="AO980" s="4">
        <v>31.654676258992801</v>
      </c>
      <c r="AP980" s="4">
        <v>40.647482014388501</v>
      </c>
      <c r="AQ980" s="4">
        <v>9.7122302158273399</v>
      </c>
      <c r="AR980" s="4">
        <v>45.503597122302203</v>
      </c>
      <c r="AS980" s="4">
        <v>17.086330935251802</v>
      </c>
      <c r="AT980" s="4">
        <v>29.316546762589901</v>
      </c>
      <c r="AU980" s="4">
        <v>22.122302158273399</v>
      </c>
      <c r="AV980" s="4">
        <v>31.474820143884902</v>
      </c>
      <c r="AW980" s="4">
        <v>31.8345323741007</v>
      </c>
      <c r="AX980" s="4">
        <v>10.9712230215827</v>
      </c>
      <c r="AY980" s="4">
        <v>15.8273381294964</v>
      </c>
      <c r="AZ980" s="4">
        <v>36.151079136690598</v>
      </c>
      <c r="BA980" s="4">
        <v>44.604316546762597</v>
      </c>
      <c r="BB980" s="38">
        <v>556</v>
      </c>
    </row>
    <row r="981" spans="1:54" x14ac:dyDescent="0.3">
      <c r="A981" s="31" t="s">
        <v>46</v>
      </c>
      <c r="B981" s="5" t="s">
        <v>9</v>
      </c>
      <c r="C981" s="5" t="s">
        <v>3</v>
      </c>
      <c r="D981" s="9">
        <v>70.650286259542</v>
      </c>
      <c r="E981" s="8">
        <v>67.923639213501005</v>
      </c>
      <c r="F981" s="8">
        <v>21.946564885496201</v>
      </c>
      <c r="G981" s="3">
        <v>3.1488549618320598</v>
      </c>
      <c r="H981" s="4">
        <v>7.5381679389313003</v>
      </c>
      <c r="I981" s="4">
        <v>12.9770992366412</v>
      </c>
      <c r="J981" s="4">
        <v>3.1488549618320598</v>
      </c>
      <c r="K981" s="4">
        <v>3.6259541984732802</v>
      </c>
      <c r="L981" s="4">
        <v>5.6297709923664101</v>
      </c>
      <c r="M981" s="4">
        <v>3.4351145038167901</v>
      </c>
      <c r="N981" s="4">
        <v>4.7709923664122096</v>
      </c>
      <c r="O981" s="4">
        <v>7.6335877862595396</v>
      </c>
      <c r="P981" s="4">
        <v>7.06106870229008</v>
      </c>
      <c r="Q981" s="4">
        <v>2.6717557251908399</v>
      </c>
      <c r="R981" s="4">
        <v>4.9618320610686997</v>
      </c>
      <c r="S981" s="4">
        <v>3.8167938931297698</v>
      </c>
      <c r="T981" s="4">
        <v>4.4847328244274802</v>
      </c>
      <c r="U981" s="4">
        <v>8.2061068702290108</v>
      </c>
      <c r="V981" s="4">
        <v>4.8664122137404604</v>
      </c>
      <c r="W981" s="4">
        <v>6.9656488549618301</v>
      </c>
      <c r="X981" s="4">
        <v>1.90839694656489</v>
      </c>
      <c r="Y981" s="4">
        <v>8.9694656488549604</v>
      </c>
      <c r="Z981" s="4">
        <v>5.1526717557251898</v>
      </c>
      <c r="AA981" s="4">
        <v>5.9160305343511403</v>
      </c>
      <c r="AB981" s="4">
        <v>1.90839694656489</v>
      </c>
      <c r="AC981" s="4">
        <v>16.030534351145</v>
      </c>
      <c r="AD981" s="4">
        <v>3.8167938931297698</v>
      </c>
      <c r="AE981" s="4">
        <v>2.7671755725190801</v>
      </c>
      <c r="AF981" s="4">
        <v>10.114503816793899</v>
      </c>
      <c r="AG981" s="4">
        <v>10.591603053435099</v>
      </c>
      <c r="AH981" s="4">
        <v>15.553435114503801</v>
      </c>
      <c r="AI981" s="4">
        <v>13.0725190839695</v>
      </c>
      <c r="AJ981" s="4">
        <v>24.904580152671802</v>
      </c>
      <c r="AK981" s="4">
        <v>37.5</v>
      </c>
      <c r="AL981" s="4">
        <v>24.8091603053435</v>
      </c>
      <c r="AM981" s="4">
        <v>21.469465648855</v>
      </c>
      <c r="AN981" s="4">
        <v>40.935114503816799</v>
      </c>
      <c r="AO981" s="4">
        <v>24.713740458015302</v>
      </c>
      <c r="AP981" s="4">
        <v>37.5</v>
      </c>
      <c r="AQ981" s="4">
        <v>9.9236641221373993</v>
      </c>
      <c r="AR981" s="4">
        <v>36.641221374045799</v>
      </c>
      <c r="AS981" s="4">
        <v>13.8358778625954</v>
      </c>
      <c r="AT981" s="4">
        <v>32.347328244274799</v>
      </c>
      <c r="AU981" s="4">
        <v>19.656488549618299</v>
      </c>
      <c r="AV981" s="4">
        <v>28.530534351145</v>
      </c>
      <c r="AW981" s="4">
        <v>24.8091603053435</v>
      </c>
      <c r="AX981" s="4">
        <v>6.0114503816793903</v>
      </c>
      <c r="AY981" s="4">
        <v>17.461832061068701</v>
      </c>
      <c r="AZ981" s="4">
        <v>30.2480916030534</v>
      </c>
      <c r="BA981" s="4">
        <v>36.545801526717597</v>
      </c>
      <c r="BB981" s="38">
        <v>1048</v>
      </c>
    </row>
    <row r="982" spans="1:54" x14ac:dyDescent="0.3">
      <c r="A982" s="31" t="s">
        <v>46</v>
      </c>
      <c r="B982" s="5" t="s">
        <v>9</v>
      </c>
      <c r="C982" s="5" t="s">
        <v>4</v>
      </c>
      <c r="D982" s="9">
        <v>88.443378378378398</v>
      </c>
      <c r="E982" s="8">
        <v>64.643695071107402</v>
      </c>
      <c r="F982" s="8">
        <v>15.0675675675676</v>
      </c>
      <c r="G982" s="3">
        <v>3.0405405405405399</v>
      </c>
      <c r="H982" s="4">
        <v>6.8243243243243201</v>
      </c>
      <c r="I982" s="4">
        <v>7.0270270270270299</v>
      </c>
      <c r="J982" s="4">
        <v>2.0945945945945899</v>
      </c>
      <c r="K982" s="4">
        <v>2.5675675675675702</v>
      </c>
      <c r="L982" s="4">
        <v>3.2432432432432399</v>
      </c>
      <c r="M982" s="4">
        <v>2.7027027027027</v>
      </c>
      <c r="N982" s="4">
        <v>3.2432432432432399</v>
      </c>
      <c r="O982" s="4">
        <v>5.7432432432432403</v>
      </c>
      <c r="P982" s="4">
        <v>4.2567567567567597</v>
      </c>
      <c r="Q982" s="4">
        <v>1.6216216216216199</v>
      </c>
      <c r="R982" s="4">
        <v>2.7702702702702702</v>
      </c>
      <c r="S982" s="4">
        <v>2.63513513513514</v>
      </c>
      <c r="T982" s="4">
        <v>3.98648648648649</v>
      </c>
      <c r="U982" s="4">
        <v>5</v>
      </c>
      <c r="V982" s="4">
        <v>3.51351351351351</v>
      </c>
      <c r="W982" s="4">
        <v>3.1756756756756799</v>
      </c>
      <c r="X982" s="4">
        <v>1.8243243243243199</v>
      </c>
      <c r="Y982" s="4">
        <v>5.3378378378378404</v>
      </c>
      <c r="Z982" s="4">
        <v>2.4324324324324298</v>
      </c>
      <c r="AA982" s="4">
        <v>3.1756756756756799</v>
      </c>
      <c r="AB982" s="4">
        <v>1.41891891891892</v>
      </c>
      <c r="AC982" s="4">
        <v>12.5675675675676</v>
      </c>
      <c r="AD982" s="4">
        <v>2.2972972972973</v>
      </c>
      <c r="AE982" s="4">
        <v>1.9594594594594601</v>
      </c>
      <c r="AF982" s="4">
        <v>6.9594594594594597</v>
      </c>
      <c r="AG982" s="4">
        <v>6.8918918918918903</v>
      </c>
      <c r="AH982" s="4">
        <v>10.2702702702703</v>
      </c>
      <c r="AI982" s="4">
        <v>11.351351351351401</v>
      </c>
      <c r="AJ982" s="4">
        <v>17.702702702702702</v>
      </c>
      <c r="AK982" s="4">
        <v>31.081081081081098</v>
      </c>
      <c r="AL982" s="4">
        <v>16.824324324324301</v>
      </c>
      <c r="AM982" s="4">
        <v>13.1756756756757</v>
      </c>
      <c r="AN982" s="4">
        <v>31.351351351351401</v>
      </c>
      <c r="AO982" s="4">
        <v>20.270270270270299</v>
      </c>
      <c r="AP982" s="4">
        <v>28.851351351351401</v>
      </c>
      <c r="AQ982" s="4">
        <v>7.2297297297297298</v>
      </c>
      <c r="AR982" s="4">
        <v>30.8783783783784</v>
      </c>
      <c r="AS982" s="4">
        <v>10.2702702702703</v>
      </c>
      <c r="AT982" s="4">
        <v>27.702702702702702</v>
      </c>
      <c r="AU982" s="4">
        <v>14.7972972972973</v>
      </c>
      <c r="AV982" s="4">
        <v>24.256756756756801</v>
      </c>
      <c r="AW982" s="4">
        <v>19.729729729729701</v>
      </c>
      <c r="AX982" s="4">
        <v>4.7972972972973</v>
      </c>
      <c r="AY982" s="4">
        <v>13.9189189189189</v>
      </c>
      <c r="AZ982" s="4">
        <v>22.8378378378378</v>
      </c>
      <c r="BA982" s="4">
        <v>27.5</v>
      </c>
      <c r="BB982" s="38">
        <v>1480</v>
      </c>
    </row>
    <row r="983" spans="1:54" x14ac:dyDescent="0.3">
      <c r="A983" s="31" t="s">
        <v>46</v>
      </c>
      <c r="B983" s="5" t="s">
        <v>9</v>
      </c>
      <c r="C983" s="5" t="s">
        <v>5</v>
      </c>
      <c r="D983" s="9">
        <v>101.145176470588</v>
      </c>
      <c r="E983" s="8">
        <v>61.5548126392599</v>
      </c>
      <c r="F983" s="8">
        <v>10.901960784313699</v>
      </c>
      <c r="G983" s="3">
        <v>1.8039215686274499</v>
      </c>
      <c r="H983" s="4">
        <v>3.9215686274509798</v>
      </c>
      <c r="I983" s="4">
        <v>4</v>
      </c>
      <c r="J983" s="4">
        <v>1.0980392156862699</v>
      </c>
      <c r="K983" s="4">
        <v>1.5686274509803899</v>
      </c>
      <c r="L983" s="4">
        <v>2.3529411764705901</v>
      </c>
      <c r="M983" s="4">
        <v>1.6470588235294099</v>
      </c>
      <c r="N983" s="4">
        <v>1.2549019607843099</v>
      </c>
      <c r="O983" s="4">
        <v>2.7450980392156898</v>
      </c>
      <c r="P983" s="4">
        <v>2.1176470588235299</v>
      </c>
      <c r="Q983" s="4">
        <v>1.8039215686274499</v>
      </c>
      <c r="R983" s="4">
        <v>1.3333333333333299</v>
      </c>
      <c r="S983" s="4">
        <v>1.6470588235294099</v>
      </c>
      <c r="T983" s="4">
        <v>2.2745098039215699</v>
      </c>
      <c r="U983" s="4">
        <v>2.9803921568627501</v>
      </c>
      <c r="V983" s="4">
        <v>1.2549019607843099</v>
      </c>
      <c r="W983" s="4">
        <v>1.8039215686274499</v>
      </c>
      <c r="X983" s="4">
        <v>1.0980392156862699</v>
      </c>
      <c r="Y983" s="4">
        <v>2.9019607843137298</v>
      </c>
      <c r="Z983" s="4">
        <v>1.2549019607843099</v>
      </c>
      <c r="AA983" s="4">
        <v>1.7254901960784299</v>
      </c>
      <c r="AB983" s="4">
        <v>1.0980392156862699</v>
      </c>
      <c r="AC983" s="4">
        <v>7.2941176470588198</v>
      </c>
      <c r="AD983" s="4">
        <v>1.4901960784313699</v>
      </c>
      <c r="AE983" s="4">
        <v>0.94117647058823495</v>
      </c>
      <c r="AF983" s="4">
        <v>3.1372549019607798</v>
      </c>
      <c r="AG983" s="4">
        <v>6.5882352941176503</v>
      </c>
      <c r="AH983" s="4">
        <v>9.1764705882352899</v>
      </c>
      <c r="AI983" s="4">
        <v>8.8627450980392197</v>
      </c>
      <c r="AJ983" s="4">
        <v>12.627450980392201</v>
      </c>
      <c r="AK983" s="4">
        <v>24.3921568627451</v>
      </c>
      <c r="AL983" s="4">
        <v>12.8627450980392</v>
      </c>
      <c r="AM983" s="4">
        <v>10.039215686274501</v>
      </c>
      <c r="AN983" s="4">
        <v>25.882352941176499</v>
      </c>
      <c r="AO983" s="4">
        <v>16.313725490196099</v>
      </c>
      <c r="AP983" s="4">
        <v>24.470588235294102</v>
      </c>
      <c r="AQ983" s="4">
        <v>7.8431372549019596</v>
      </c>
      <c r="AR983" s="4">
        <v>20.9411764705882</v>
      </c>
      <c r="AS983" s="4">
        <v>10.039215686274501</v>
      </c>
      <c r="AT983" s="4">
        <v>24.9411764705882</v>
      </c>
      <c r="AU983" s="4">
        <v>10.6666666666667</v>
      </c>
      <c r="AV983" s="4">
        <v>20.156862745098</v>
      </c>
      <c r="AW983" s="4">
        <v>14.823529411764699</v>
      </c>
      <c r="AX983" s="4">
        <v>4.3921568627451002</v>
      </c>
      <c r="AY983" s="4">
        <v>14.117647058823501</v>
      </c>
      <c r="AZ983" s="4">
        <v>19.764705882352899</v>
      </c>
      <c r="BA983" s="4">
        <v>21.803921568627501</v>
      </c>
      <c r="BB983" s="38">
        <v>1275</v>
      </c>
    </row>
    <row r="984" spans="1:54" x14ac:dyDescent="0.3">
      <c r="A984" s="31" t="s">
        <v>46</v>
      </c>
      <c r="B984" s="5" t="s">
        <v>9</v>
      </c>
      <c r="C984" s="5" t="s">
        <v>6</v>
      </c>
      <c r="D984" s="9">
        <v>107.240306122449</v>
      </c>
      <c r="E984" s="8">
        <v>58.7468408719824</v>
      </c>
      <c r="F984" s="8">
        <v>8.6734693877550999</v>
      </c>
      <c r="G984" s="3">
        <v>2.0408163265306101</v>
      </c>
      <c r="H984" s="4">
        <v>5.1020408163265296</v>
      </c>
      <c r="I984" s="4">
        <v>1.53061224489796</v>
      </c>
      <c r="J984" s="4">
        <v>1.27551020408163</v>
      </c>
      <c r="K984" s="4">
        <v>1.78571428571429</v>
      </c>
      <c r="L984" s="4">
        <v>1.53061224489796</v>
      </c>
      <c r="M984" s="4">
        <v>1.27551020408163</v>
      </c>
      <c r="N984" s="4">
        <v>1.0204081632653099</v>
      </c>
      <c r="O984" s="4">
        <v>1.27551020408163</v>
      </c>
      <c r="P984" s="4">
        <v>2.2959183673469399</v>
      </c>
      <c r="Q984" s="4">
        <v>1.0204081632653099</v>
      </c>
      <c r="R984" s="4">
        <v>1.0204081632653099</v>
      </c>
      <c r="S984" s="4">
        <v>2.2959183673469399</v>
      </c>
      <c r="T984" s="4">
        <v>1.27551020408163</v>
      </c>
      <c r="U984" s="4">
        <v>1.27551020408163</v>
      </c>
      <c r="V984" s="4">
        <v>1.53061224489796</v>
      </c>
      <c r="W984" s="4">
        <v>2.2959183673469399</v>
      </c>
      <c r="X984" s="4">
        <v>1.78571428571429</v>
      </c>
      <c r="Y984" s="4">
        <v>1.0204081632653099</v>
      </c>
      <c r="Z984" s="4">
        <v>0.76530612244898</v>
      </c>
      <c r="AA984" s="4">
        <v>2.8061224489795902</v>
      </c>
      <c r="AB984" s="4">
        <v>0.51020408163265296</v>
      </c>
      <c r="AC984" s="4">
        <v>4.33673469387755</v>
      </c>
      <c r="AD984" s="4">
        <v>1.0204081632653099</v>
      </c>
      <c r="AE984" s="4">
        <v>1.0204081632653099</v>
      </c>
      <c r="AF984" s="4">
        <v>2.0408163265306101</v>
      </c>
      <c r="AG984" s="4">
        <v>6.12244897959184</v>
      </c>
      <c r="AH984" s="4">
        <v>6.37755102040816</v>
      </c>
      <c r="AI984" s="4">
        <v>8.1632653061224492</v>
      </c>
      <c r="AJ984" s="4">
        <v>11.9897959183673</v>
      </c>
      <c r="AK984" s="4">
        <v>16.326530612244898</v>
      </c>
      <c r="AL984" s="4">
        <v>9.1836734693877595</v>
      </c>
      <c r="AM984" s="4">
        <v>10.459183673469401</v>
      </c>
      <c r="AN984" s="4">
        <v>21.938775510204099</v>
      </c>
      <c r="AO984" s="4">
        <v>15.0510204081633</v>
      </c>
      <c r="AP984" s="4">
        <v>18.622448979591798</v>
      </c>
      <c r="AQ984" s="4">
        <v>6.37755102040816</v>
      </c>
      <c r="AR984" s="4">
        <v>17.3469387755102</v>
      </c>
      <c r="AS984" s="4">
        <v>8.1632653061224492</v>
      </c>
      <c r="AT984" s="4">
        <v>19.8979591836735</v>
      </c>
      <c r="AU984" s="4">
        <v>8.1632653061224492</v>
      </c>
      <c r="AV984" s="4">
        <v>18.877551020408202</v>
      </c>
      <c r="AW984" s="4">
        <v>11.4795918367347</v>
      </c>
      <c r="AX984" s="4">
        <v>5.6122448979591804</v>
      </c>
      <c r="AY984" s="4">
        <v>11.734693877551001</v>
      </c>
      <c r="AZ984" s="4">
        <v>14.030612244898</v>
      </c>
      <c r="BA984" s="4">
        <v>17.091836734693899</v>
      </c>
      <c r="BB984" s="38">
        <v>392</v>
      </c>
    </row>
    <row r="985" spans="1:54" x14ac:dyDescent="0.3">
      <c r="A985" s="31" t="s">
        <v>46</v>
      </c>
      <c r="B985" s="5" t="s">
        <v>9</v>
      </c>
      <c r="C985" s="5" t="s">
        <v>7</v>
      </c>
      <c r="D985" s="9">
        <v>105.997368421053</v>
      </c>
      <c r="E985" s="8">
        <v>57.380015042833399</v>
      </c>
      <c r="F985" s="8">
        <v>6.5789473684210504</v>
      </c>
      <c r="G985" s="3">
        <v>0</v>
      </c>
      <c r="H985" s="4">
        <v>2.6315789473684199</v>
      </c>
      <c r="I985" s="4">
        <v>3.9473684210526301</v>
      </c>
      <c r="J985" s="4">
        <v>1.31578947368421</v>
      </c>
      <c r="K985" s="4">
        <v>1.31578947368421</v>
      </c>
      <c r="L985" s="4">
        <v>0</v>
      </c>
      <c r="M985" s="4">
        <v>1.31578947368421</v>
      </c>
      <c r="N985" s="4">
        <v>1.31578947368421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1.31578947368421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1.31578947368421</v>
      </c>
      <c r="AD985" s="4">
        <v>1.31578947368421</v>
      </c>
      <c r="AE985" s="4">
        <v>0</v>
      </c>
      <c r="AF985" s="4">
        <v>0</v>
      </c>
      <c r="AG985" s="4">
        <v>5.2631578947368398</v>
      </c>
      <c r="AH985" s="4">
        <v>6.5789473684210504</v>
      </c>
      <c r="AI985" s="4">
        <v>9.2105263157894708</v>
      </c>
      <c r="AJ985" s="4">
        <v>11.842105263157899</v>
      </c>
      <c r="AK985" s="4">
        <v>18.421052631578899</v>
      </c>
      <c r="AL985" s="4">
        <v>9.2105263157894708</v>
      </c>
      <c r="AM985" s="4">
        <v>7.8947368421052602</v>
      </c>
      <c r="AN985" s="4">
        <v>19.7368421052632</v>
      </c>
      <c r="AO985" s="4">
        <v>11.842105263157899</v>
      </c>
      <c r="AP985" s="4">
        <v>13.157894736842101</v>
      </c>
      <c r="AQ985" s="4">
        <v>6.5789473684210504</v>
      </c>
      <c r="AR985" s="4">
        <v>14.473684210526301</v>
      </c>
      <c r="AS985" s="4">
        <v>9.2105263157894708</v>
      </c>
      <c r="AT985" s="4">
        <v>26.315789473684202</v>
      </c>
      <c r="AU985" s="4">
        <v>6.5789473684210504</v>
      </c>
      <c r="AV985" s="4">
        <v>17.105263157894701</v>
      </c>
      <c r="AW985" s="4">
        <v>7.8947368421052602</v>
      </c>
      <c r="AX985" s="4">
        <v>6.5789473684210504</v>
      </c>
      <c r="AY985" s="4">
        <v>6.5789473684210504</v>
      </c>
      <c r="AZ985" s="4">
        <v>15.789473684210501</v>
      </c>
      <c r="BA985" s="4">
        <v>18.421052631578899</v>
      </c>
      <c r="BB985" s="38">
        <v>76</v>
      </c>
    </row>
    <row r="986" spans="1:54" x14ac:dyDescent="0.3">
      <c r="A986" s="31" t="s">
        <v>47</v>
      </c>
      <c r="B986" s="5" t="s">
        <v>168</v>
      </c>
      <c r="C986" s="5" t="s">
        <v>168</v>
      </c>
      <c r="D986" s="9">
        <v>52.279909715558098</v>
      </c>
      <c r="E986" s="8">
        <v>65.570618819520504</v>
      </c>
      <c r="F986" s="8">
        <v>30.284237069579198</v>
      </c>
      <c r="G986" s="3">
        <v>8.5148056358657005</v>
      </c>
      <c r="H986" s="4">
        <v>8.1782966336801408</v>
      </c>
      <c r="I986" s="4">
        <v>9.6451473908989005</v>
      </c>
      <c r="J986" s="4">
        <v>3.82717574735265</v>
      </c>
      <c r="K986" s="4">
        <v>7.7086920964597496</v>
      </c>
      <c r="L986" s="4">
        <v>8.9347018911422502</v>
      </c>
      <c r="M986" s="4">
        <v>5.2642660736340003</v>
      </c>
      <c r="N986" s="4">
        <v>10.055230740992499</v>
      </c>
      <c r="O986" s="4">
        <v>11.674546753660699</v>
      </c>
      <c r="P986" s="4">
        <v>9.3118222099110497</v>
      </c>
      <c r="Q986" s="4">
        <v>4.2485257016818503</v>
      </c>
      <c r="R986" s="4">
        <v>11.950522729758299</v>
      </c>
      <c r="S986" s="4">
        <v>7.6672384447697102</v>
      </c>
      <c r="T986" s="4">
        <v>6.3779668246342904</v>
      </c>
      <c r="U986" s="4">
        <v>9.2800187398356595</v>
      </c>
      <c r="V986" s="4">
        <v>6.3263019081402296</v>
      </c>
      <c r="W986" s="4">
        <v>6.3815444659529703</v>
      </c>
      <c r="X986" s="4">
        <v>4.6037581306383997</v>
      </c>
      <c r="Y986" s="4">
        <v>12.669390102942</v>
      </c>
      <c r="Z986" s="4">
        <v>10.278499966972801</v>
      </c>
      <c r="AA986" s="4">
        <v>11.2497706075893</v>
      </c>
      <c r="AB986" s="4">
        <v>1.8868212263179001</v>
      </c>
      <c r="AC986" s="4">
        <v>18.955754746654101</v>
      </c>
      <c r="AD986" s="4">
        <v>4.4888082236840896</v>
      </c>
      <c r="AE986" s="4">
        <v>3.8975786948557198</v>
      </c>
      <c r="AF986" s="4">
        <v>12.8712840282905</v>
      </c>
      <c r="AG986" s="4">
        <v>18.859391521895098</v>
      </c>
      <c r="AH986" s="4">
        <v>16.686283126377202</v>
      </c>
      <c r="AI986" s="4">
        <v>14.858938671276601</v>
      </c>
      <c r="AJ986" s="4">
        <v>20.460492814357099</v>
      </c>
      <c r="AK986" s="4">
        <v>26.606007972492002</v>
      </c>
      <c r="AL986" s="4">
        <v>21.643498242726299</v>
      </c>
      <c r="AM986" s="4">
        <v>27.0123660230695</v>
      </c>
      <c r="AN986" s="4">
        <v>39.333804066060601</v>
      </c>
      <c r="AO986" s="4">
        <v>29.567284884785899</v>
      </c>
      <c r="AP986" s="4">
        <v>31.702212830741399</v>
      </c>
      <c r="AQ986" s="4">
        <v>7.2272787855372798</v>
      </c>
      <c r="AR986" s="4">
        <v>33.243867141475803</v>
      </c>
      <c r="AS986" s="4">
        <v>11.4843055097652</v>
      </c>
      <c r="AT986" s="4">
        <v>27.608135587473701</v>
      </c>
      <c r="AU986" s="4">
        <v>15.869344754090999</v>
      </c>
      <c r="AV986" s="4">
        <v>27.997962193327599</v>
      </c>
      <c r="AW986" s="4">
        <v>27.0150815721355</v>
      </c>
      <c r="AX986" s="4">
        <v>12.087938980076</v>
      </c>
      <c r="AY986" s="4">
        <v>14.926302055948399</v>
      </c>
      <c r="AZ986" s="4">
        <v>34.4470592236583</v>
      </c>
      <c r="BA986" s="4">
        <v>34.360929688572</v>
      </c>
      <c r="BB986" s="38">
        <v>462</v>
      </c>
    </row>
    <row r="987" spans="1:54" x14ac:dyDescent="0.3">
      <c r="A987" s="31" t="s">
        <v>47</v>
      </c>
      <c r="B987" s="5" t="s">
        <v>168</v>
      </c>
      <c r="C987" s="5" t="s">
        <v>1</v>
      </c>
      <c r="D987" s="9">
        <v>21.882286109304999</v>
      </c>
      <c r="E987" s="8">
        <v>54.510981855547101</v>
      </c>
      <c r="F987" s="8">
        <v>48.124712663076899</v>
      </c>
      <c r="G987" s="3">
        <v>24.062356331538499</v>
      </c>
      <c r="H987" s="4">
        <v>5.6258620107692296</v>
      </c>
      <c r="I987" s="4">
        <v>25.937643668461501</v>
      </c>
      <c r="J987" s="4">
        <v>1.87528733692308</v>
      </c>
      <c r="K987" s="4">
        <v>3.7505746738461498</v>
      </c>
      <c r="L987" s="4">
        <v>5.6258620107692296</v>
      </c>
      <c r="M987" s="4">
        <v>3.7505746738461498</v>
      </c>
      <c r="N987" s="4">
        <v>9.3764366846153795</v>
      </c>
      <c r="O987" s="4">
        <v>13.906465502692299</v>
      </c>
      <c r="P987" s="4">
        <v>13.1270113584615</v>
      </c>
      <c r="Q987" s="4">
        <v>3.7505746738461498</v>
      </c>
      <c r="R987" s="4">
        <v>9.3764366846153795</v>
      </c>
      <c r="S987" s="4">
        <v>13.906465502692299</v>
      </c>
      <c r="T987" s="4">
        <v>7.5011493476923103</v>
      </c>
      <c r="U987" s="4">
        <v>5.6258620107692296</v>
      </c>
      <c r="V987" s="4">
        <v>12.810632310000001</v>
      </c>
      <c r="W987" s="4">
        <v>3.7505746738461498</v>
      </c>
      <c r="X987" s="4">
        <v>1.87528733692308</v>
      </c>
      <c r="Y987" s="4">
        <v>17.657040176538501</v>
      </c>
      <c r="Z987" s="4">
        <v>13.906465502692299</v>
      </c>
      <c r="AA987" s="4">
        <v>22.187068994615402</v>
      </c>
      <c r="AB987" s="4">
        <v>0</v>
      </c>
      <c r="AC987" s="4">
        <v>30.4676724865385</v>
      </c>
      <c r="AD987" s="4">
        <v>5.6258620107692296</v>
      </c>
      <c r="AE987" s="4">
        <v>1.87528733692308</v>
      </c>
      <c r="AF987" s="4">
        <v>11.2517240215385</v>
      </c>
      <c r="AG987" s="4">
        <v>12.0311781657692</v>
      </c>
      <c r="AH987" s="4">
        <v>35.777155448846202</v>
      </c>
      <c r="AI987" s="4">
        <v>24.841810475769201</v>
      </c>
      <c r="AJ987" s="4">
        <v>23.282902187307698</v>
      </c>
      <c r="AK987" s="4">
        <v>44.690517037692302</v>
      </c>
      <c r="AL987" s="4">
        <v>33.438793016153802</v>
      </c>
      <c r="AM987" s="4">
        <v>41.719396508076898</v>
      </c>
      <c r="AN987" s="4">
        <v>42.815229700769201</v>
      </c>
      <c r="AO987" s="4">
        <v>43.594683844999999</v>
      </c>
      <c r="AP987" s="4">
        <v>49.220545855769203</v>
      </c>
      <c r="AQ987" s="4">
        <v>12.0311781657692</v>
      </c>
      <c r="AR987" s="4">
        <v>56.405316155000001</v>
      </c>
      <c r="AS987" s="4">
        <v>15.7817528396154</v>
      </c>
      <c r="AT987" s="4">
        <v>23.282902187307698</v>
      </c>
      <c r="AU987" s="4">
        <v>27.812931005384598</v>
      </c>
      <c r="AV987" s="4">
        <v>20.6281607061538</v>
      </c>
      <c r="AW987" s="4">
        <v>28.908764198076899</v>
      </c>
      <c r="AX987" s="4">
        <v>25.937643668461501</v>
      </c>
      <c r="AY987" s="4">
        <v>10.1558908288462</v>
      </c>
      <c r="AZ987" s="4">
        <v>56.405316155000001</v>
      </c>
      <c r="BA987" s="4">
        <v>44.374137989230803</v>
      </c>
      <c r="BB987" s="38">
        <v>34</v>
      </c>
    </row>
    <row r="988" spans="1:54" x14ac:dyDescent="0.3">
      <c r="A988" s="31" t="s">
        <v>47</v>
      </c>
      <c r="B988" s="5" t="s">
        <v>168</v>
      </c>
      <c r="C988" s="5" t="s">
        <v>2</v>
      </c>
      <c r="D988" s="9">
        <v>29.3233449571457</v>
      </c>
      <c r="E988" s="8">
        <v>64.373459240730099</v>
      </c>
      <c r="F988" s="8">
        <v>41.798609635096199</v>
      </c>
      <c r="G988" s="3">
        <v>13.9328698783654</v>
      </c>
      <c r="H988" s="4">
        <v>17.078318475240401</v>
      </c>
      <c r="I988" s="4">
        <v>6.2908971937500002</v>
      </c>
      <c r="J988" s="4">
        <v>3.1454485968750001</v>
      </c>
      <c r="K988" s="4">
        <v>13.257332132932699</v>
      </c>
      <c r="L988" s="4">
        <v>17.078318475240401</v>
      </c>
      <c r="M988" s="4">
        <v>6.2908971937500002</v>
      </c>
      <c r="N988" s="4">
        <v>17.7538562206731</v>
      </c>
      <c r="O988" s="4">
        <v>9.4363457906249995</v>
      </c>
      <c r="P988" s="4">
        <v>13.257332132932699</v>
      </c>
      <c r="Q988" s="4">
        <v>6.2908971937500002</v>
      </c>
      <c r="R988" s="4">
        <v>19.548229326682701</v>
      </c>
      <c r="S988" s="4">
        <v>13.257332132932699</v>
      </c>
      <c r="T988" s="4">
        <v>6.2908971937500002</v>
      </c>
      <c r="U988" s="4">
        <v>13.9328698783654</v>
      </c>
      <c r="V988" s="4">
        <v>3.1454485968750001</v>
      </c>
      <c r="W988" s="4">
        <v>6.2908971937500002</v>
      </c>
      <c r="X988" s="4">
        <v>6.9664349391826903</v>
      </c>
      <c r="Y988" s="4">
        <v>17.078318475240401</v>
      </c>
      <c r="Z988" s="4">
        <v>13.9328698783654</v>
      </c>
      <c r="AA988" s="4">
        <v>17.7538562206731</v>
      </c>
      <c r="AB988" s="4">
        <v>3.1454485968750001</v>
      </c>
      <c r="AC988" s="4">
        <v>23.3692156689904</v>
      </c>
      <c r="AD988" s="4">
        <v>3.1454485968750001</v>
      </c>
      <c r="AE988" s="4">
        <v>6.2908971937500002</v>
      </c>
      <c r="AF988" s="4">
        <v>16.402780729807699</v>
      </c>
      <c r="AG988" s="4">
        <v>17.7538562206731</v>
      </c>
      <c r="AH988" s="4">
        <v>17.7538562206731</v>
      </c>
      <c r="AI988" s="4">
        <v>18.429393966105799</v>
      </c>
      <c r="AJ988" s="4">
        <v>29.216815247596202</v>
      </c>
      <c r="AK988" s="4">
        <v>34.156636950480802</v>
      </c>
      <c r="AL988" s="4">
        <v>43.149685125961497</v>
      </c>
      <c r="AM988" s="4">
        <v>35.5077124413462</v>
      </c>
      <c r="AN988" s="4">
        <v>55.731479513461501</v>
      </c>
      <c r="AO988" s="4">
        <v>51.910493171153803</v>
      </c>
      <c r="AP988" s="4">
        <v>37.9776232927885</v>
      </c>
      <c r="AQ988" s="4">
        <v>7.6419726846153804</v>
      </c>
      <c r="AR988" s="4">
        <v>48.089506828846197</v>
      </c>
      <c r="AS988" s="4">
        <v>10.1118835360577</v>
      </c>
      <c r="AT988" s="4">
        <v>30.335650608173101</v>
      </c>
      <c r="AU988" s="4">
        <v>24.044753414423099</v>
      </c>
      <c r="AV988" s="4">
        <v>39.328698783653799</v>
      </c>
      <c r="AW988" s="4">
        <v>44.268520486538499</v>
      </c>
      <c r="AX988" s="4">
        <v>10.787421281490399</v>
      </c>
      <c r="AY988" s="4">
        <v>17.078318475240401</v>
      </c>
      <c r="AZ988" s="4">
        <v>46.295133722836503</v>
      </c>
      <c r="BA988" s="4">
        <v>48.089506828846197</v>
      </c>
      <c r="BB988" s="38">
        <v>29</v>
      </c>
    </row>
    <row r="989" spans="1:54" x14ac:dyDescent="0.3">
      <c r="A989" s="31" t="s">
        <v>47</v>
      </c>
      <c r="B989" s="5" t="s">
        <v>168</v>
      </c>
      <c r="C989" s="5" t="s">
        <v>3</v>
      </c>
      <c r="D989" s="9">
        <v>47.569062178130999</v>
      </c>
      <c r="E989" s="8">
        <v>63.740361377297504</v>
      </c>
      <c r="F989" s="8">
        <v>33.828612747444403</v>
      </c>
      <c r="G989" s="3">
        <v>1.40258801194444</v>
      </c>
      <c r="H989" s="4">
        <v>5.2805176023888896</v>
      </c>
      <c r="I989" s="4">
        <v>9.4882816382222206</v>
      </c>
      <c r="J989" s="4">
        <v>5.2805176023888896</v>
      </c>
      <c r="K989" s="4">
        <v>8.8286127474444491</v>
      </c>
      <c r="L989" s="4">
        <v>6.3532711689444401</v>
      </c>
      <c r="M989" s="4">
        <v>7.7558591808888897</v>
      </c>
      <c r="N989" s="4">
        <v>2.4753415785000001</v>
      </c>
      <c r="O989" s="4">
        <v>16.584471928333301</v>
      </c>
      <c r="P989" s="4">
        <v>8.0856936262777808</v>
      </c>
      <c r="Q989" s="4">
        <v>6.3532711689444401</v>
      </c>
      <c r="R989" s="4">
        <v>10.5610352047778</v>
      </c>
      <c r="S989" s="4">
        <v>3.87792959044444</v>
      </c>
      <c r="T989" s="4">
        <v>7.7558591808888897</v>
      </c>
      <c r="U989" s="4">
        <v>11.6337887713333</v>
      </c>
      <c r="V989" s="4">
        <v>2.4753415785000001</v>
      </c>
      <c r="W989" s="4">
        <v>11.3039543259444</v>
      </c>
      <c r="X989" s="4">
        <v>5.2805176023888896</v>
      </c>
      <c r="Y989" s="4">
        <v>14.1091303498333</v>
      </c>
      <c r="Z989" s="4">
        <v>11.6337887713333</v>
      </c>
      <c r="AA989" s="4">
        <v>4.9506831570000003</v>
      </c>
      <c r="AB989" s="4">
        <v>2.4753415785000001</v>
      </c>
      <c r="AC989" s="4">
        <v>14.1091303498333</v>
      </c>
      <c r="AD989" s="4">
        <v>6.3532711689444401</v>
      </c>
      <c r="AE989" s="4">
        <v>1.40258801194444</v>
      </c>
      <c r="AF989" s="4">
        <v>14.1091303498333</v>
      </c>
      <c r="AG989" s="4">
        <v>22.5246584215</v>
      </c>
      <c r="AH989" s="4">
        <v>10.5610352047778</v>
      </c>
      <c r="AI989" s="4">
        <v>20.7922359641667</v>
      </c>
      <c r="AJ989" s="4">
        <v>20.7922359641667</v>
      </c>
      <c r="AK989" s="4">
        <v>19.719482397611099</v>
      </c>
      <c r="AL989" s="4">
        <v>14.4389647952222</v>
      </c>
      <c r="AM989" s="4">
        <v>27.4753415785</v>
      </c>
      <c r="AN989" s="4">
        <v>44.059813506833301</v>
      </c>
      <c r="AO989" s="4">
        <v>22.194823976111099</v>
      </c>
      <c r="AP989" s="4">
        <v>34.901366314000001</v>
      </c>
      <c r="AQ989" s="4">
        <v>10.5610352047778</v>
      </c>
      <c r="AR989" s="4">
        <v>34.901366314000001</v>
      </c>
      <c r="AS989" s="4">
        <v>16.914306373722201</v>
      </c>
      <c r="AT989" s="4">
        <v>27.805176023888901</v>
      </c>
      <c r="AU989" s="4">
        <v>14.1091303498333</v>
      </c>
      <c r="AV989" s="4">
        <v>33.498778302055598</v>
      </c>
      <c r="AW989" s="4">
        <v>25.7429191211667</v>
      </c>
      <c r="AX989" s="4">
        <v>15.511718361777801</v>
      </c>
      <c r="AY989" s="4">
        <v>12.7065423378889</v>
      </c>
      <c r="AZ989" s="4">
        <v>40.511718361777802</v>
      </c>
      <c r="BA989" s="4">
        <v>41.254637482944403</v>
      </c>
      <c r="BB989" s="38">
        <v>56</v>
      </c>
    </row>
    <row r="990" spans="1:54" x14ac:dyDescent="0.3">
      <c r="A990" s="31" t="s">
        <v>47</v>
      </c>
      <c r="B990" s="5" t="s">
        <v>168</v>
      </c>
      <c r="C990" s="5" t="s">
        <v>4</v>
      </c>
      <c r="D990" s="9">
        <v>56.043626207505199</v>
      </c>
      <c r="E990" s="8">
        <v>61.759682905162002</v>
      </c>
      <c r="F990" s="8">
        <v>27.723146028982999</v>
      </c>
      <c r="G990" s="3">
        <v>5.2761053237014401</v>
      </c>
      <c r="H990" s="4">
        <v>4.6142328502837202</v>
      </c>
      <c r="I990" s="4">
        <v>8.9258411593190807</v>
      </c>
      <c r="J990" s="4">
        <v>2.3071164251418601</v>
      </c>
      <c r="K990" s="4">
        <v>5.9379777971191601</v>
      </c>
      <c r="L990" s="4">
        <v>9.2473401642077704</v>
      </c>
      <c r="M990" s="4">
        <v>3.6308613719773</v>
      </c>
      <c r="N990" s="4">
        <v>8.5854676907900505</v>
      </c>
      <c r="O990" s="4">
        <v>12.537828067655999</v>
      </c>
      <c r="P990" s="4">
        <v>5.6164787922304704</v>
      </c>
      <c r="Q990" s="4">
        <v>4.2927338453950199</v>
      </c>
      <c r="R990" s="4">
        <v>10.5522106474029</v>
      </c>
      <c r="S990" s="4">
        <v>5.9379777971191601</v>
      </c>
      <c r="T990" s="4">
        <v>6.2783512656481903</v>
      </c>
      <c r="U990" s="4">
        <v>6.9213492754255803</v>
      </c>
      <c r="V990" s="4">
        <v>7.9235952173723296</v>
      </c>
      <c r="W990" s="4">
        <v>5.9379777971191601</v>
      </c>
      <c r="X990" s="4">
        <v>5.2761053237014401</v>
      </c>
      <c r="Y990" s="4">
        <v>9.56883916909646</v>
      </c>
      <c r="Z990" s="4">
        <v>9.2473401642077704</v>
      </c>
      <c r="AA990" s="4">
        <v>7.2617227439545999</v>
      </c>
      <c r="AB990" s="4">
        <v>0.66187247341772104</v>
      </c>
      <c r="AC990" s="4">
        <v>17.189809845220399</v>
      </c>
      <c r="AD990" s="4">
        <v>4.2927338453950199</v>
      </c>
      <c r="AE990" s="4">
        <v>5.6164787922304704</v>
      </c>
      <c r="AF990" s="4">
        <v>13.199700541073801</v>
      </c>
      <c r="AG990" s="4">
        <v>19.137678338192899</v>
      </c>
      <c r="AH990" s="4">
        <v>16.811687449410702</v>
      </c>
      <c r="AI990" s="4">
        <v>10.5522106474029</v>
      </c>
      <c r="AJ990" s="4">
        <v>23.411537719947599</v>
      </c>
      <c r="AK990" s="4">
        <v>26.720900087036199</v>
      </c>
      <c r="AL990" s="4">
        <v>11.2329575844609</v>
      </c>
      <c r="AM990" s="4">
        <v>25.4160296038411</v>
      </c>
      <c r="AN990" s="4">
        <v>29.387264444347402</v>
      </c>
      <c r="AO990" s="4">
        <v>25.397155140200798</v>
      </c>
      <c r="AP990" s="4">
        <v>30.0491369177652</v>
      </c>
      <c r="AQ990" s="4">
        <v>6.2594768020078604</v>
      </c>
      <c r="AR990" s="4">
        <v>27.0612735555653</v>
      </c>
      <c r="AS990" s="4">
        <v>9.2473401642077704</v>
      </c>
      <c r="AT990" s="4">
        <v>28.385018502400701</v>
      </c>
      <c r="AU990" s="4">
        <v>13.521199545962499</v>
      </c>
      <c r="AV990" s="4">
        <v>25.7375286087298</v>
      </c>
      <c r="AW990" s="4">
        <v>24.754157130423401</v>
      </c>
      <c r="AX990" s="4">
        <v>12.537828067655999</v>
      </c>
      <c r="AY990" s="4">
        <v>14.8638189564382</v>
      </c>
      <c r="AZ990" s="4">
        <v>27.0612735555653</v>
      </c>
      <c r="BA990" s="4">
        <v>32.337378879266701</v>
      </c>
      <c r="BB990" s="38">
        <v>108</v>
      </c>
    </row>
    <row r="991" spans="1:54" x14ac:dyDescent="0.3">
      <c r="A991" s="31" t="s">
        <v>47</v>
      </c>
      <c r="B991" s="5" t="s">
        <v>168</v>
      </c>
      <c r="C991" s="5" t="s">
        <v>5</v>
      </c>
      <c r="D991" s="9">
        <v>89.105125230501798</v>
      </c>
      <c r="E991" s="8">
        <v>58.712362154303797</v>
      </c>
      <c r="F991" s="8">
        <v>9.4650477136009208</v>
      </c>
      <c r="G991" s="3">
        <v>2.4527423704701801</v>
      </c>
      <c r="H991" s="4">
        <v>1.01323621614679</v>
      </c>
      <c r="I991" s="4">
        <v>4.55956297266055</v>
      </c>
      <c r="J991" s="4">
        <v>2.4527423704701801</v>
      </c>
      <c r="K991" s="4">
        <v>2.0264724322935801</v>
      </c>
      <c r="L991" s="4">
        <v>2.0264724322935801</v>
      </c>
      <c r="M991" s="4">
        <v>2.4527423704701801</v>
      </c>
      <c r="N991" s="4">
        <v>5.99906912698395</v>
      </c>
      <c r="O991" s="4">
        <v>5.99906912698395</v>
      </c>
      <c r="P991" s="4">
        <v>3.4659785866169699</v>
      </c>
      <c r="Q991" s="4">
        <v>0.50661810807339402</v>
      </c>
      <c r="R991" s="4">
        <v>7.4385752813073402</v>
      </c>
      <c r="S991" s="4">
        <v>2.0264724322935801</v>
      </c>
      <c r="T991" s="4">
        <v>3.9725966946903699</v>
      </c>
      <c r="U991" s="4">
        <v>4.4792148027637602</v>
      </c>
      <c r="V991" s="4">
        <v>4.9054847409403699</v>
      </c>
      <c r="W991" s="4">
        <v>2.0264724322935801</v>
      </c>
      <c r="X991" s="4">
        <v>0.50661810807339402</v>
      </c>
      <c r="Y991" s="4">
        <v>5.4121028490137597</v>
      </c>
      <c r="Z991" s="4">
        <v>2.5330905403669699</v>
      </c>
      <c r="AA991" s="4">
        <v>4.0529448645871602</v>
      </c>
      <c r="AB991" s="4">
        <v>0.93288804624999999</v>
      </c>
      <c r="AC991" s="4">
        <v>13.3572962383945</v>
      </c>
      <c r="AD991" s="4">
        <v>1.5198543242201801</v>
      </c>
      <c r="AE991" s="4">
        <v>0.50661810807339402</v>
      </c>
      <c r="AF991" s="4">
        <v>8.3714633275573398</v>
      </c>
      <c r="AG991" s="4">
        <v>15.8100386088647</v>
      </c>
      <c r="AH991" s="4">
        <v>12.7703299604243</v>
      </c>
      <c r="AI991" s="4">
        <v>6.3449908952637601</v>
      </c>
      <c r="AJ991" s="4">
        <v>11.757093744277499</v>
      </c>
      <c r="AK991" s="4">
        <v>18.528354577717899</v>
      </c>
      <c r="AL991" s="4">
        <v>10.8242056980275</v>
      </c>
      <c r="AM991" s="4">
        <v>11.4111719759977</v>
      </c>
      <c r="AN991" s="4">
        <v>27.6720096117316</v>
      </c>
      <c r="AO991" s="4">
        <v>10.317587589954099</v>
      </c>
      <c r="AP991" s="4">
        <v>16.742926655114701</v>
      </c>
      <c r="AQ991" s="4">
        <v>2.4527423704701801</v>
      </c>
      <c r="AR991" s="4">
        <v>13.3572962383945</v>
      </c>
      <c r="AS991" s="4">
        <v>10.317587589954099</v>
      </c>
      <c r="AT991" s="4">
        <v>21.061445118084901</v>
      </c>
      <c r="AU991" s="4">
        <v>6.42533906516055</v>
      </c>
      <c r="AV991" s="4">
        <v>16.316656716938098</v>
      </c>
      <c r="AW991" s="4">
        <v>11.757093744277499</v>
      </c>
      <c r="AX991" s="4">
        <v>4.4792148027637602</v>
      </c>
      <c r="AY991" s="4">
        <v>15.2230723308945</v>
      </c>
      <c r="AZ991" s="4">
        <v>13.7835661765711</v>
      </c>
      <c r="BA991" s="4">
        <v>14.2901842846445</v>
      </c>
      <c r="BB991" s="38">
        <v>157</v>
      </c>
    </row>
    <row r="992" spans="1:54" x14ac:dyDescent="0.3">
      <c r="A992" s="31" t="s">
        <v>47</v>
      </c>
      <c r="B992" s="5" t="s">
        <v>168</v>
      </c>
      <c r="C992" s="5" t="s">
        <v>6</v>
      </c>
      <c r="D992" s="9">
        <v>91.209964972362698</v>
      </c>
      <c r="E992" s="8">
        <v>61.249482764811297</v>
      </c>
      <c r="F992" s="8">
        <v>13.2513600098039</v>
      </c>
      <c r="G992" s="3">
        <v>3.6202399656862698</v>
      </c>
      <c r="H992" s="4">
        <v>7.2404799313725503</v>
      </c>
      <c r="I992" s="4">
        <v>7.2267680127450999</v>
      </c>
      <c r="J992" s="4">
        <v>3.6202399656862698</v>
      </c>
      <c r="K992" s="4">
        <v>7.2404799313725503</v>
      </c>
      <c r="L992" s="4">
        <v>7.2404799313725503</v>
      </c>
      <c r="M992" s="4">
        <v>4.8224159813725498</v>
      </c>
      <c r="N992" s="4">
        <v>7.2404799313725503</v>
      </c>
      <c r="O992" s="4">
        <v>8.4426559470588192</v>
      </c>
      <c r="P992" s="4">
        <v>8.4426559470588192</v>
      </c>
      <c r="Q992" s="4">
        <v>2.4043520313725502</v>
      </c>
      <c r="R992" s="4">
        <v>8.4426559470588192</v>
      </c>
      <c r="S992" s="4">
        <v>3.6202399656862698</v>
      </c>
      <c r="T992" s="4">
        <v>4.8224159813725498</v>
      </c>
      <c r="U992" s="4">
        <v>8.4426559470588192</v>
      </c>
      <c r="V992" s="4">
        <v>9.6585438813725499</v>
      </c>
      <c r="W992" s="4">
        <v>6.0245919970588204</v>
      </c>
      <c r="X992" s="4">
        <v>3.6202399656862698</v>
      </c>
      <c r="Y992" s="4">
        <v>9.6585438813725499</v>
      </c>
      <c r="Z992" s="4">
        <v>7.2267680127450999</v>
      </c>
      <c r="AA992" s="4">
        <v>8.4426559470588192</v>
      </c>
      <c r="AB992" s="4">
        <v>4.8224159813725498</v>
      </c>
      <c r="AC992" s="4">
        <v>9.6311200441176492</v>
      </c>
      <c r="AD992" s="4">
        <v>6.0245919970588204</v>
      </c>
      <c r="AE992" s="4">
        <v>6.0245919970588204</v>
      </c>
      <c r="AF992" s="4">
        <v>6.0245919970588204</v>
      </c>
      <c r="AG992" s="4">
        <v>19.248528169607798</v>
      </c>
      <c r="AH992" s="4">
        <v>10.8744318156863</v>
      </c>
      <c r="AI992" s="4">
        <v>6.0245919970588204</v>
      </c>
      <c r="AJ992" s="4">
        <v>8.4426559470588192</v>
      </c>
      <c r="AK992" s="4">
        <v>16.871599975490199</v>
      </c>
      <c r="AL992" s="4">
        <v>2.4180639500000001</v>
      </c>
      <c r="AM992" s="4">
        <v>13.2513600098039</v>
      </c>
      <c r="AN992" s="4">
        <v>19.275952006862699</v>
      </c>
      <c r="AO992" s="4">
        <v>16.871599975490199</v>
      </c>
      <c r="AP992" s="4">
        <v>15.6694239598039</v>
      </c>
      <c r="AQ992" s="4">
        <v>0</v>
      </c>
      <c r="AR992" s="4">
        <v>14.467247944117601</v>
      </c>
      <c r="AS992" s="4">
        <v>8.4289440284313706</v>
      </c>
      <c r="AT992" s="4">
        <v>31.3251360009804</v>
      </c>
      <c r="AU992" s="4">
        <v>7.2541918499999998</v>
      </c>
      <c r="AV992" s="4">
        <v>21.680304038235299</v>
      </c>
      <c r="AW992" s="4">
        <v>10.8470079784314</v>
      </c>
      <c r="AX992" s="4">
        <v>6.0383039156862699</v>
      </c>
      <c r="AY992" s="4">
        <v>14.4398241068627</v>
      </c>
      <c r="AZ992" s="4">
        <v>15.6694239598039</v>
      </c>
      <c r="BA992" s="4">
        <v>13.2650719284314</v>
      </c>
      <c r="BB992" s="38">
        <v>67</v>
      </c>
    </row>
    <row r="993" spans="1:54" x14ac:dyDescent="0.3">
      <c r="A993" s="31" t="s">
        <v>47</v>
      </c>
      <c r="B993" s="5" t="s">
        <v>168</v>
      </c>
      <c r="C993" s="5" t="s">
        <v>7</v>
      </c>
      <c r="D993" s="9">
        <v>82.268400661200005</v>
      </c>
      <c r="E993" s="8">
        <v>61.577850311936501</v>
      </c>
      <c r="F993" s="8">
        <v>8.7764340875000002</v>
      </c>
      <c r="G993" s="3">
        <v>8.7764340875000002</v>
      </c>
      <c r="H993" s="4">
        <v>17.552868175</v>
      </c>
      <c r="I993" s="4">
        <v>8.7764340875000002</v>
      </c>
      <c r="J993" s="4">
        <v>17.552868175</v>
      </c>
      <c r="K993" s="4">
        <v>8.7764340875000002</v>
      </c>
      <c r="L993" s="4">
        <v>8.7764340875000002</v>
      </c>
      <c r="M993" s="4">
        <v>8.7764340875000002</v>
      </c>
      <c r="N993" s="4">
        <v>27.482377275000001</v>
      </c>
      <c r="O993" s="4">
        <v>17.552868175</v>
      </c>
      <c r="P993" s="4">
        <v>17.552868175</v>
      </c>
      <c r="Q993" s="4">
        <v>0</v>
      </c>
      <c r="R993" s="4">
        <v>8.7764340875000002</v>
      </c>
      <c r="S993" s="4">
        <v>8.7764340875000002</v>
      </c>
      <c r="T993" s="4">
        <v>8.7764340875000002</v>
      </c>
      <c r="U993" s="4">
        <v>8.7764340875000002</v>
      </c>
      <c r="V993" s="4">
        <v>17.552868175</v>
      </c>
      <c r="W993" s="4">
        <v>8.7764340875000002</v>
      </c>
      <c r="X993" s="4">
        <v>8.7764340875000002</v>
      </c>
      <c r="Y993" s="4">
        <v>8.7764340875000002</v>
      </c>
      <c r="Z993" s="4">
        <v>8.7764340875000002</v>
      </c>
      <c r="AA993" s="4">
        <v>17.552868175</v>
      </c>
      <c r="AB993" s="4">
        <v>0</v>
      </c>
      <c r="AC993" s="4">
        <v>26.329302262500001</v>
      </c>
      <c r="AD993" s="4">
        <v>8.7764340875000002</v>
      </c>
      <c r="AE993" s="4">
        <v>8.7764340875000002</v>
      </c>
      <c r="AF993" s="4">
        <v>17.552868175</v>
      </c>
      <c r="AG993" s="4">
        <v>36.258811362499998</v>
      </c>
      <c r="AH993" s="4">
        <v>8.7764340875000002</v>
      </c>
      <c r="AI993" s="4">
        <v>0</v>
      </c>
      <c r="AJ993" s="4">
        <v>0</v>
      </c>
      <c r="AK993" s="4">
        <v>8.7764340875000002</v>
      </c>
      <c r="AL993" s="4">
        <v>8.7764340875000002</v>
      </c>
      <c r="AM993" s="4">
        <v>18.705943187500001</v>
      </c>
      <c r="AN993" s="4">
        <v>26.329302262500001</v>
      </c>
      <c r="AO993" s="4">
        <v>0</v>
      </c>
      <c r="AP993" s="4">
        <v>17.552868175</v>
      </c>
      <c r="AQ993" s="4">
        <v>8.7764340875000002</v>
      </c>
      <c r="AR993" s="4">
        <v>0</v>
      </c>
      <c r="AS993" s="4">
        <v>0</v>
      </c>
      <c r="AT993" s="4">
        <v>36.258811362499998</v>
      </c>
      <c r="AU993" s="4">
        <v>0</v>
      </c>
      <c r="AV993" s="4">
        <v>17.552868175</v>
      </c>
      <c r="AW993" s="4">
        <v>17.552868175</v>
      </c>
      <c r="AX993" s="4">
        <v>0</v>
      </c>
      <c r="AY993" s="4">
        <v>26.329302262500001</v>
      </c>
      <c r="AZ993" s="4">
        <v>8.7764340875000002</v>
      </c>
      <c r="BA993" s="4">
        <v>8.7764340875000002</v>
      </c>
      <c r="BB993" s="38">
        <v>11</v>
      </c>
    </row>
    <row r="994" spans="1:54" x14ac:dyDescent="0.3">
      <c r="A994" s="31" t="s">
        <v>47</v>
      </c>
      <c r="B994" s="5" t="s">
        <v>8</v>
      </c>
      <c r="C994" s="5" t="s">
        <v>168</v>
      </c>
      <c r="D994" s="9">
        <v>55.807322445963102</v>
      </c>
      <c r="E994" s="8">
        <v>64.152897143887799</v>
      </c>
      <c r="F994" s="8">
        <v>27.860334582185299</v>
      </c>
      <c r="G994" s="3">
        <v>7.9649974031797699</v>
      </c>
      <c r="H994" s="4">
        <v>9.2222848595423894</v>
      </c>
      <c r="I994" s="4">
        <v>13.531018507825699</v>
      </c>
      <c r="J994" s="4">
        <v>5.1804672900300597</v>
      </c>
      <c r="K994" s="4">
        <v>8.2577535960116109</v>
      </c>
      <c r="L994" s="4">
        <v>9.7166625754371694</v>
      </c>
      <c r="M994" s="4">
        <v>6.9617075553335503</v>
      </c>
      <c r="N994" s="4">
        <v>9.9151072212289808</v>
      </c>
      <c r="O994" s="4">
        <v>12.934217877063</v>
      </c>
      <c r="P994" s="4">
        <v>13.4111415120434</v>
      </c>
      <c r="Q994" s="4">
        <v>5.6472673530245503</v>
      </c>
      <c r="R994" s="4">
        <v>15.661534829952799</v>
      </c>
      <c r="S994" s="4">
        <v>8.9390324560469701</v>
      </c>
      <c r="T994" s="4">
        <v>9.0672036989785205</v>
      </c>
      <c r="U994" s="4">
        <v>8.6582573923781094</v>
      </c>
      <c r="V994" s="4">
        <v>5.5314237334852399</v>
      </c>
      <c r="W994" s="4">
        <v>6.9513615315238404</v>
      </c>
      <c r="X994" s="4">
        <v>4.6027466983107796</v>
      </c>
      <c r="Y994" s="4">
        <v>12.0691585101474</v>
      </c>
      <c r="Z994" s="4">
        <v>10.209904937883801</v>
      </c>
      <c r="AA994" s="4">
        <v>9.3881500004922902</v>
      </c>
      <c r="AB994" s="4">
        <v>2.02561675503879</v>
      </c>
      <c r="AC994" s="4">
        <v>21.719730089160301</v>
      </c>
      <c r="AD994" s="4">
        <v>5.7578090728647799</v>
      </c>
      <c r="AE994" s="4">
        <v>6.5113396295767103</v>
      </c>
      <c r="AF994" s="4">
        <v>15.612583602186801</v>
      </c>
      <c r="AG994" s="4">
        <v>19.538777284395199</v>
      </c>
      <c r="AH994" s="4">
        <v>10.734591707089701</v>
      </c>
      <c r="AI994" s="4">
        <v>8.6849997395877505</v>
      </c>
      <c r="AJ994" s="4">
        <v>15.1612272274569</v>
      </c>
      <c r="AK994" s="4">
        <v>28.456693235270102</v>
      </c>
      <c r="AL994" s="4">
        <v>18.424708549856899</v>
      </c>
      <c r="AM994" s="4">
        <v>24.453771062719301</v>
      </c>
      <c r="AN994" s="4">
        <v>38.245571693546097</v>
      </c>
      <c r="AO994" s="4">
        <v>27.591155072653901</v>
      </c>
      <c r="AP994" s="4">
        <v>31.976536526734598</v>
      </c>
      <c r="AQ994" s="4">
        <v>4.9452036244130797</v>
      </c>
      <c r="AR994" s="4">
        <v>30.196656645319401</v>
      </c>
      <c r="AS994" s="4">
        <v>12.2998975238371</v>
      </c>
      <c r="AT994" s="4">
        <v>31.6926262228016</v>
      </c>
      <c r="AU994" s="4">
        <v>13.841969925249099</v>
      </c>
      <c r="AV994" s="4">
        <v>25.499113363091599</v>
      </c>
      <c r="AW994" s="4">
        <v>28.5031521511828</v>
      </c>
      <c r="AX994" s="4">
        <v>9.6069445498404793</v>
      </c>
      <c r="AY994" s="4">
        <v>15.974842318162899</v>
      </c>
      <c r="AZ994" s="4">
        <v>28.620106250776299</v>
      </c>
      <c r="BA994" s="4">
        <v>30.603510244147198</v>
      </c>
      <c r="BB994" s="38">
        <v>325</v>
      </c>
    </row>
    <row r="995" spans="1:54" x14ac:dyDescent="0.3">
      <c r="A995" s="31" t="s">
        <v>47</v>
      </c>
      <c r="B995" s="5" t="s">
        <v>8</v>
      </c>
      <c r="C995" s="5" t="s">
        <v>1</v>
      </c>
      <c r="D995" s="9">
        <v>17.2</v>
      </c>
      <c r="E995" s="8">
        <v>55.3695800959335</v>
      </c>
      <c r="F995" s="8">
        <v>46.153846153846203</v>
      </c>
      <c r="G995" s="3">
        <v>23.076923076923102</v>
      </c>
      <c r="H995" s="4">
        <v>11.538461538461499</v>
      </c>
      <c r="I995" s="4">
        <v>26.923076923076898</v>
      </c>
      <c r="J995" s="4">
        <v>3.8461538461538498</v>
      </c>
      <c r="K995" s="4">
        <v>7.6923076923076898</v>
      </c>
      <c r="L995" s="4">
        <v>11.538461538461499</v>
      </c>
      <c r="M995" s="4">
        <v>7.6923076923076898</v>
      </c>
      <c r="N995" s="4">
        <v>19.230769230769202</v>
      </c>
      <c r="O995" s="4">
        <v>15.384615384615399</v>
      </c>
      <c r="P995" s="4">
        <v>26.923076923076898</v>
      </c>
      <c r="Q995" s="4">
        <v>7.6923076923076898</v>
      </c>
      <c r="R995" s="4">
        <v>19.230769230769202</v>
      </c>
      <c r="S995" s="4">
        <v>15.384615384615399</v>
      </c>
      <c r="T995" s="4">
        <v>15.384615384615399</v>
      </c>
      <c r="U995" s="4">
        <v>11.538461538461499</v>
      </c>
      <c r="V995" s="4">
        <v>0</v>
      </c>
      <c r="W995" s="4">
        <v>7.6923076923076898</v>
      </c>
      <c r="X995" s="4">
        <v>3.8461538461538498</v>
      </c>
      <c r="Y995" s="4">
        <v>23.076923076923102</v>
      </c>
      <c r="Z995" s="4">
        <v>15.384615384615399</v>
      </c>
      <c r="AA995" s="4">
        <v>19.230769230769202</v>
      </c>
      <c r="AB995" s="4">
        <v>0</v>
      </c>
      <c r="AC995" s="4">
        <v>23.076923076923102</v>
      </c>
      <c r="AD995" s="4">
        <v>11.538461538461499</v>
      </c>
      <c r="AE995" s="4">
        <v>3.8461538461538498</v>
      </c>
      <c r="AF995" s="4">
        <v>23.076923076923102</v>
      </c>
      <c r="AG995" s="4">
        <v>11.538461538461499</v>
      </c>
      <c r="AH995" s="4">
        <v>7.6923076923076898</v>
      </c>
      <c r="AI995" s="4">
        <v>11.538461538461499</v>
      </c>
      <c r="AJ995" s="4">
        <v>34.615384615384599</v>
      </c>
      <c r="AK995" s="4">
        <v>65.384615384615401</v>
      </c>
      <c r="AL995" s="4">
        <v>42.307692307692299</v>
      </c>
      <c r="AM995" s="4">
        <v>46.153846153846203</v>
      </c>
      <c r="AN995" s="4">
        <v>61.538461538461497</v>
      </c>
      <c r="AO995" s="4">
        <v>50</v>
      </c>
      <c r="AP995" s="4">
        <v>61.538461538461497</v>
      </c>
      <c r="AQ995" s="4">
        <v>11.538461538461499</v>
      </c>
      <c r="AR995" s="4">
        <v>50</v>
      </c>
      <c r="AS995" s="4">
        <v>19.230769230769202</v>
      </c>
      <c r="AT995" s="4">
        <v>34.615384615384599</v>
      </c>
      <c r="AU995" s="4">
        <v>30.769230769230798</v>
      </c>
      <c r="AV995" s="4">
        <v>42.307692307692299</v>
      </c>
      <c r="AW995" s="4">
        <v>46.153846153846203</v>
      </c>
      <c r="AX995" s="4">
        <v>26.923076923076898</v>
      </c>
      <c r="AY995" s="4">
        <v>7.6923076923076898</v>
      </c>
      <c r="AZ995" s="4">
        <v>50</v>
      </c>
      <c r="BA995" s="4">
        <v>38.461538461538503</v>
      </c>
      <c r="BB995" s="38">
        <v>26</v>
      </c>
    </row>
    <row r="996" spans="1:54" x14ac:dyDescent="0.3">
      <c r="A996" s="31" t="s">
        <v>47</v>
      </c>
      <c r="B996" s="5" t="s">
        <v>8</v>
      </c>
      <c r="C996" s="5" t="s">
        <v>2</v>
      </c>
      <c r="D996" s="9">
        <v>33.962499999999999</v>
      </c>
      <c r="E996" s="8">
        <v>61.6313759379101</v>
      </c>
      <c r="F996" s="8">
        <v>37.5</v>
      </c>
      <c r="G996" s="3">
        <v>12.5</v>
      </c>
      <c r="H996" s="4">
        <v>18.75</v>
      </c>
      <c r="I996" s="4">
        <v>12.5</v>
      </c>
      <c r="J996" s="4">
        <v>6.25</v>
      </c>
      <c r="K996" s="4">
        <v>18.75</v>
      </c>
      <c r="L996" s="4">
        <v>18.75</v>
      </c>
      <c r="M996" s="4">
        <v>12.5</v>
      </c>
      <c r="N996" s="4">
        <v>12.5</v>
      </c>
      <c r="O996" s="4">
        <v>18.75</v>
      </c>
      <c r="P996" s="4">
        <v>18.75</v>
      </c>
      <c r="Q996" s="4">
        <v>12.5</v>
      </c>
      <c r="R996" s="4">
        <v>31.25</v>
      </c>
      <c r="S996" s="4">
        <v>18.75</v>
      </c>
      <c r="T996" s="4">
        <v>12.5</v>
      </c>
      <c r="U996" s="4">
        <v>12.5</v>
      </c>
      <c r="V996" s="4">
        <v>6.25</v>
      </c>
      <c r="W996" s="4">
        <v>12.5</v>
      </c>
      <c r="X996" s="4">
        <v>6.25</v>
      </c>
      <c r="Y996" s="4">
        <v>18.75</v>
      </c>
      <c r="Z996" s="4">
        <v>12.5</v>
      </c>
      <c r="AA996" s="4">
        <v>12.5</v>
      </c>
      <c r="AB996" s="4">
        <v>6.25</v>
      </c>
      <c r="AC996" s="4">
        <v>31.25</v>
      </c>
      <c r="AD996" s="4">
        <v>6.25</v>
      </c>
      <c r="AE996" s="4">
        <v>12.5</v>
      </c>
      <c r="AF996" s="4">
        <v>25</v>
      </c>
      <c r="AG996" s="4">
        <v>12.5</v>
      </c>
      <c r="AH996" s="4">
        <v>12.5</v>
      </c>
      <c r="AI996" s="4">
        <v>6.25</v>
      </c>
      <c r="AJ996" s="4">
        <v>12.5</v>
      </c>
      <c r="AK996" s="4">
        <v>37.5</v>
      </c>
      <c r="AL996" s="4">
        <v>25</v>
      </c>
      <c r="AM996" s="4">
        <v>25</v>
      </c>
      <c r="AN996" s="4">
        <v>50</v>
      </c>
      <c r="AO996" s="4">
        <v>50</v>
      </c>
      <c r="AP996" s="4">
        <v>37.5</v>
      </c>
      <c r="AQ996" s="4">
        <v>0</v>
      </c>
      <c r="AR996" s="4">
        <v>50</v>
      </c>
      <c r="AS996" s="4">
        <v>12.5</v>
      </c>
      <c r="AT996" s="4">
        <v>37.5</v>
      </c>
      <c r="AU996" s="4">
        <v>25</v>
      </c>
      <c r="AV996" s="4">
        <v>25</v>
      </c>
      <c r="AW996" s="4">
        <v>50</v>
      </c>
      <c r="AX996" s="4">
        <v>6.25</v>
      </c>
      <c r="AY996" s="4">
        <v>18.75</v>
      </c>
      <c r="AZ996" s="4">
        <v>31.25</v>
      </c>
      <c r="BA996" s="4">
        <v>50</v>
      </c>
      <c r="BB996" s="38">
        <v>16</v>
      </c>
    </row>
    <row r="997" spans="1:54" x14ac:dyDescent="0.3">
      <c r="A997" s="31" t="s">
        <v>47</v>
      </c>
      <c r="B997" s="5" t="s">
        <v>8</v>
      </c>
      <c r="C997" s="5" t="s">
        <v>3</v>
      </c>
      <c r="D997" s="9">
        <v>60.524999999999999</v>
      </c>
      <c r="E997" s="8">
        <v>64.117478673358406</v>
      </c>
      <c r="F997" s="8">
        <v>27.7777777777778</v>
      </c>
      <c r="G997" s="3">
        <v>2.7777777777777799</v>
      </c>
      <c r="H997" s="4">
        <v>5.5555555555555598</v>
      </c>
      <c r="I997" s="4">
        <v>13.8888888888889</v>
      </c>
      <c r="J997" s="4">
        <v>5.5555555555555598</v>
      </c>
      <c r="K997" s="4">
        <v>2.7777777777777799</v>
      </c>
      <c r="L997" s="4">
        <v>2.7777777777777799</v>
      </c>
      <c r="M997" s="4">
        <v>5.5555555555555598</v>
      </c>
      <c r="N997" s="4">
        <v>0</v>
      </c>
      <c r="O997" s="4">
        <v>8.3333333333333304</v>
      </c>
      <c r="P997" s="4">
        <v>11.1111111111111</v>
      </c>
      <c r="Q997" s="4">
        <v>2.7777777777777799</v>
      </c>
      <c r="R997" s="4">
        <v>11.1111111111111</v>
      </c>
      <c r="S997" s="4">
        <v>2.7777777777777799</v>
      </c>
      <c r="T997" s="4">
        <v>5.5555555555555598</v>
      </c>
      <c r="U997" s="4">
        <v>8.3333333333333304</v>
      </c>
      <c r="V997" s="4">
        <v>0</v>
      </c>
      <c r="W997" s="4">
        <v>2.7777777777777799</v>
      </c>
      <c r="X997" s="4">
        <v>5.5555555555555598</v>
      </c>
      <c r="Y997" s="4">
        <v>8.3333333333333304</v>
      </c>
      <c r="Z997" s="4">
        <v>8.3333333333333304</v>
      </c>
      <c r="AA997" s="4">
        <v>0</v>
      </c>
      <c r="AB997" s="4">
        <v>0</v>
      </c>
      <c r="AC997" s="4">
        <v>8.3333333333333304</v>
      </c>
      <c r="AD997" s="4">
        <v>2.7777777777777799</v>
      </c>
      <c r="AE997" s="4">
        <v>2.7777777777777799</v>
      </c>
      <c r="AF997" s="4">
        <v>8.3333333333333304</v>
      </c>
      <c r="AG997" s="4">
        <v>25</v>
      </c>
      <c r="AH997" s="4">
        <v>11.1111111111111</v>
      </c>
      <c r="AI997" s="4">
        <v>16.6666666666667</v>
      </c>
      <c r="AJ997" s="4">
        <v>16.6666666666667</v>
      </c>
      <c r="AK997" s="4">
        <v>19.4444444444444</v>
      </c>
      <c r="AL997" s="4">
        <v>13.8888888888889</v>
      </c>
      <c r="AM997" s="4">
        <v>25</v>
      </c>
      <c r="AN997" s="4">
        <v>33.3333333333333</v>
      </c>
      <c r="AO997" s="4">
        <v>19.4444444444444</v>
      </c>
      <c r="AP997" s="4">
        <v>25</v>
      </c>
      <c r="AQ997" s="4">
        <v>11.1111111111111</v>
      </c>
      <c r="AR997" s="4">
        <v>25</v>
      </c>
      <c r="AS997" s="4">
        <v>13.8888888888889</v>
      </c>
      <c r="AT997" s="4">
        <v>30.5555555555556</v>
      </c>
      <c r="AU997" s="4">
        <v>8.3333333333333304</v>
      </c>
      <c r="AV997" s="4">
        <v>22.2222222222222</v>
      </c>
      <c r="AW997" s="4">
        <v>16.6666666666667</v>
      </c>
      <c r="AX997" s="4">
        <v>11.1111111111111</v>
      </c>
      <c r="AY997" s="4">
        <v>5.5555555555555598</v>
      </c>
      <c r="AZ997" s="4">
        <v>36.1111111111111</v>
      </c>
      <c r="BA997" s="4">
        <v>27.7777777777778</v>
      </c>
      <c r="BB997" s="38">
        <v>36</v>
      </c>
    </row>
    <row r="998" spans="1:54" x14ac:dyDescent="0.3">
      <c r="A998" s="31" t="s">
        <v>47</v>
      </c>
      <c r="B998" s="5" t="s">
        <v>8</v>
      </c>
      <c r="C998" s="5" t="s">
        <v>4</v>
      </c>
      <c r="D998" s="9">
        <v>59.484810126582303</v>
      </c>
      <c r="E998" s="8">
        <v>60.763328365075203</v>
      </c>
      <c r="F998" s="8">
        <v>27.848101265822802</v>
      </c>
      <c r="G998" s="3">
        <v>3.79746835443038</v>
      </c>
      <c r="H998" s="4">
        <v>2.5316455696202498</v>
      </c>
      <c r="I998" s="4">
        <v>13.924050632911401</v>
      </c>
      <c r="J998" s="4">
        <v>1.26582278481013</v>
      </c>
      <c r="K998" s="4">
        <v>5.0632911392405102</v>
      </c>
      <c r="L998" s="4">
        <v>11.3924050632911</v>
      </c>
      <c r="M998" s="4">
        <v>3.79746835443038</v>
      </c>
      <c r="N998" s="4">
        <v>10.126582278480999</v>
      </c>
      <c r="O998" s="4">
        <v>11.3924050632911</v>
      </c>
      <c r="P998" s="4">
        <v>7.59493670886076</v>
      </c>
      <c r="Q998" s="4">
        <v>5.0632911392405102</v>
      </c>
      <c r="R998" s="4">
        <v>7.59493670886076</v>
      </c>
      <c r="S998" s="4">
        <v>5.0632911392405102</v>
      </c>
      <c r="T998" s="4">
        <v>8.8607594936708907</v>
      </c>
      <c r="U998" s="4">
        <v>3.79746835443038</v>
      </c>
      <c r="V998" s="4">
        <v>8.8607594936708907</v>
      </c>
      <c r="W998" s="4">
        <v>5.0632911392405102</v>
      </c>
      <c r="X998" s="4">
        <v>3.79746835443038</v>
      </c>
      <c r="Y998" s="4">
        <v>8.8607594936708907</v>
      </c>
      <c r="Z998" s="4">
        <v>11.3924050632911</v>
      </c>
      <c r="AA998" s="4">
        <v>7.59493670886076</v>
      </c>
      <c r="AB998" s="4">
        <v>1.26582278481013</v>
      </c>
      <c r="AC998" s="4">
        <v>26.5822784810127</v>
      </c>
      <c r="AD998" s="4">
        <v>5.0632911392405102</v>
      </c>
      <c r="AE998" s="4">
        <v>7.59493670886076</v>
      </c>
      <c r="AF998" s="4">
        <v>12.6582278481013</v>
      </c>
      <c r="AG998" s="4">
        <v>17.721518987341799</v>
      </c>
      <c r="AH998" s="4">
        <v>10.126582278480999</v>
      </c>
      <c r="AI998" s="4">
        <v>7.59493670886076</v>
      </c>
      <c r="AJ998" s="4">
        <v>16.455696202531598</v>
      </c>
      <c r="AK998" s="4">
        <v>22.7848101265823</v>
      </c>
      <c r="AL998" s="4">
        <v>15.1898734177215</v>
      </c>
      <c r="AM998" s="4">
        <v>26.5822784810127</v>
      </c>
      <c r="AN998" s="4">
        <v>34.177215189873401</v>
      </c>
      <c r="AO998" s="4">
        <v>20.253164556961998</v>
      </c>
      <c r="AP998" s="4">
        <v>35.443037974683499</v>
      </c>
      <c r="AQ998" s="4">
        <v>2.5316455696202498</v>
      </c>
      <c r="AR998" s="4">
        <v>26.5822784810127</v>
      </c>
      <c r="AS998" s="4">
        <v>11.3924050632911</v>
      </c>
      <c r="AT998" s="4">
        <v>29.1139240506329</v>
      </c>
      <c r="AU998" s="4">
        <v>10.126582278480999</v>
      </c>
      <c r="AV998" s="4">
        <v>24.050632911392398</v>
      </c>
      <c r="AW998" s="4">
        <v>25.3164556962025</v>
      </c>
      <c r="AX998" s="4">
        <v>11.3924050632911</v>
      </c>
      <c r="AY998" s="4">
        <v>18.9873417721519</v>
      </c>
      <c r="AZ998" s="4">
        <v>26.5822784810127</v>
      </c>
      <c r="BA998" s="4">
        <v>30.379746835443001</v>
      </c>
      <c r="BB998" s="38">
        <v>79</v>
      </c>
    </row>
    <row r="999" spans="1:54" x14ac:dyDescent="0.3">
      <c r="A999" s="31" t="s">
        <v>47</v>
      </c>
      <c r="B999" s="5" t="s">
        <v>8</v>
      </c>
      <c r="C999" s="5" t="s">
        <v>5</v>
      </c>
      <c r="D999" s="9">
        <v>79.768807339449495</v>
      </c>
      <c r="E999" s="8">
        <v>61.029899620091697</v>
      </c>
      <c r="F999" s="8">
        <v>13.7614678899083</v>
      </c>
      <c r="G999" s="3">
        <v>2.75229357798165</v>
      </c>
      <c r="H999" s="4">
        <v>1.8348623853210999</v>
      </c>
      <c r="I999" s="4">
        <v>8.2568807339449499</v>
      </c>
      <c r="J999" s="4">
        <v>2.75229357798165</v>
      </c>
      <c r="K999" s="4">
        <v>3.6697247706421998</v>
      </c>
      <c r="L999" s="4">
        <v>3.6697247706421998</v>
      </c>
      <c r="M999" s="4">
        <v>2.75229357798165</v>
      </c>
      <c r="N999" s="4">
        <v>9.1743119266054993</v>
      </c>
      <c r="O999" s="4">
        <v>9.1743119266054993</v>
      </c>
      <c r="P999" s="4">
        <v>4.5871559633027497</v>
      </c>
      <c r="Q999" s="4">
        <v>0.91743119266055095</v>
      </c>
      <c r="R999" s="4">
        <v>10.0917431192661</v>
      </c>
      <c r="S999" s="4">
        <v>3.6697247706421998</v>
      </c>
      <c r="T999" s="4">
        <v>5.5045871559632999</v>
      </c>
      <c r="U999" s="4">
        <v>6.4220183486238502</v>
      </c>
      <c r="V999" s="4">
        <v>5.5045871559632999</v>
      </c>
      <c r="W999" s="4">
        <v>3.6697247706421998</v>
      </c>
      <c r="X999" s="4">
        <v>0.91743119266055095</v>
      </c>
      <c r="Y999" s="4">
        <v>6.4220183486238502</v>
      </c>
      <c r="Z999" s="4">
        <v>4.5871559633027497</v>
      </c>
      <c r="AA999" s="4">
        <v>7.3394495412843996</v>
      </c>
      <c r="AB999" s="4">
        <v>0</v>
      </c>
      <c r="AC999" s="4">
        <v>17.431192660550501</v>
      </c>
      <c r="AD999" s="4">
        <v>2.75229357798165</v>
      </c>
      <c r="AE999" s="4">
        <v>0.91743119266055095</v>
      </c>
      <c r="AF999" s="4">
        <v>10.0917431192661</v>
      </c>
      <c r="AG999" s="4">
        <v>20.183486238532101</v>
      </c>
      <c r="AH999" s="4">
        <v>14.678899082568799</v>
      </c>
      <c r="AI999" s="4">
        <v>6.4220183486238502</v>
      </c>
      <c r="AJ999" s="4">
        <v>12.8440366972477</v>
      </c>
      <c r="AK999" s="4">
        <v>18.348623853210999</v>
      </c>
      <c r="AL999" s="4">
        <v>12.8440366972477</v>
      </c>
      <c r="AM999" s="4">
        <v>15.5963302752294</v>
      </c>
      <c r="AN999" s="4">
        <v>24.7706422018349</v>
      </c>
      <c r="AO999" s="4">
        <v>11.926605504587201</v>
      </c>
      <c r="AP999" s="4">
        <v>20.183486238532101</v>
      </c>
      <c r="AQ999" s="4">
        <v>2.75229357798165</v>
      </c>
      <c r="AR999" s="4">
        <v>17.431192660550501</v>
      </c>
      <c r="AS999" s="4">
        <v>11.926605504587201</v>
      </c>
      <c r="AT999" s="4">
        <v>22.935779816513801</v>
      </c>
      <c r="AU999" s="4">
        <v>8.2568807339449499</v>
      </c>
      <c r="AV999" s="4">
        <v>21.100917431192698</v>
      </c>
      <c r="AW999" s="4">
        <v>12.8440366972477</v>
      </c>
      <c r="AX999" s="4">
        <v>6.4220183486238502</v>
      </c>
      <c r="AY999" s="4">
        <v>17.431192660550501</v>
      </c>
      <c r="AZ999" s="4">
        <v>16.5137614678899</v>
      </c>
      <c r="BA999" s="4">
        <v>17.431192660550501</v>
      </c>
      <c r="BB999" s="38">
        <v>109</v>
      </c>
    </row>
    <row r="1000" spans="1:54" x14ac:dyDescent="0.3">
      <c r="A1000" s="31" t="s">
        <v>47</v>
      </c>
      <c r="B1000" s="5" t="s">
        <v>8</v>
      </c>
      <c r="C1000" s="5" t="s">
        <v>6</v>
      </c>
      <c r="D1000" s="9">
        <v>91.807843137254906</v>
      </c>
      <c r="E1000" s="8">
        <v>55.145033659024101</v>
      </c>
      <c r="F1000" s="8">
        <v>13.7254901960784</v>
      </c>
      <c r="G1000" s="3">
        <v>1.9607843137254899</v>
      </c>
      <c r="H1000" s="4">
        <v>3.9215686274509798</v>
      </c>
      <c r="I1000" s="4">
        <v>7.8431372549019596</v>
      </c>
      <c r="J1000" s="4">
        <v>1.9607843137254899</v>
      </c>
      <c r="K1000" s="4">
        <v>3.9215686274509798</v>
      </c>
      <c r="L1000" s="4">
        <v>3.9215686274509798</v>
      </c>
      <c r="M1000" s="4">
        <v>3.9215686274509798</v>
      </c>
      <c r="N1000" s="4">
        <v>3.9215686274509798</v>
      </c>
      <c r="O1000" s="4">
        <v>5.8823529411764701</v>
      </c>
      <c r="P1000" s="4">
        <v>5.8823529411764701</v>
      </c>
      <c r="Q1000" s="4">
        <v>3.9215686274509798</v>
      </c>
      <c r="R1000" s="4">
        <v>5.8823529411764701</v>
      </c>
      <c r="S1000" s="4">
        <v>1.9607843137254899</v>
      </c>
      <c r="T1000" s="4">
        <v>3.9215686274509798</v>
      </c>
      <c r="U1000" s="4">
        <v>5.8823529411764701</v>
      </c>
      <c r="V1000" s="4">
        <v>3.9215686274509798</v>
      </c>
      <c r="W1000" s="4">
        <v>5.8823529411764701</v>
      </c>
      <c r="X1000" s="4">
        <v>1.9607843137254899</v>
      </c>
      <c r="Y1000" s="4">
        <v>3.9215686274509798</v>
      </c>
      <c r="Z1000" s="4">
        <v>7.8431372549019596</v>
      </c>
      <c r="AA1000" s="4">
        <v>5.8823529411764701</v>
      </c>
      <c r="AB1000" s="4">
        <v>3.9215686274509798</v>
      </c>
      <c r="AC1000" s="4">
        <v>11.764705882352899</v>
      </c>
      <c r="AD1000" s="4">
        <v>5.8823529411764701</v>
      </c>
      <c r="AE1000" s="4">
        <v>5.8823529411764701</v>
      </c>
      <c r="AF1000" s="4">
        <v>5.8823529411764701</v>
      </c>
      <c r="AG1000" s="4">
        <v>27.4509803921569</v>
      </c>
      <c r="AH1000" s="4">
        <v>1.9607843137254899</v>
      </c>
      <c r="AI1000" s="4">
        <v>5.8823529411764701</v>
      </c>
      <c r="AJ1000" s="4">
        <v>5.8823529411764701</v>
      </c>
      <c r="AK1000" s="4">
        <v>15.6862745098039</v>
      </c>
      <c r="AL1000" s="4">
        <v>0</v>
      </c>
      <c r="AM1000" s="4">
        <v>13.7254901960784</v>
      </c>
      <c r="AN1000" s="4">
        <v>19.6078431372549</v>
      </c>
      <c r="AO1000" s="4">
        <v>15.6862745098039</v>
      </c>
      <c r="AP1000" s="4">
        <v>13.7254901960784</v>
      </c>
      <c r="AQ1000" s="4">
        <v>0</v>
      </c>
      <c r="AR1000" s="4">
        <v>11.764705882352899</v>
      </c>
      <c r="AS1000" s="4">
        <v>9.8039215686274499</v>
      </c>
      <c r="AT1000" s="4">
        <v>31.372549019607799</v>
      </c>
      <c r="AU1000" s="4">
        <v>0</v>
      </c>
      <c r="AV1000" s="4">
        <v>23.529411764705898</v>
      </c>
      <c r="AW1000" s="4">
        <v>9.8039215686274499</v>
      </c>
      <c r="AX1000" s="4">
        <v>1.9607843137254899</v>
      </c>
      <c r="AY1000" s="4">
        <v>19.6078431372549</v>
      </c>
      <c r="AZ1000" s="4">
        <v>13.7254901960784</v>
      </c>
      <c r="BA1000" s="4">
        <v>9.8039215686274499</v>
      </c>
      <c r="BB1000" s="38">
        <v>51</v>
      </c>
    </row>
    <row r="1001" spans="1:54" x14ac:dyDescent="0.3">
      <c r="A1001" s="31" t="s">
        <v>47</v>
      </c>
      <c r="B1001" s="5" t="s">
        <v>8</v>
      </c>
      <c r="C1001" s="5" t="s">
        <v>7</v>
      </c>
      <c r="D1001" s="9">
        <v>75</v>
      </c>
      <c r="E1001" s="8">
        <v>67.450976907041806</v>
      </c>
      <c r="F1001" s="8">
        <v>12.5</v>
      </c>
      <c r="G1001" s="3">
        <v>12.5</v>
      </c>
      <c r="H1001" s="4">
        <v>25</v>
      </c>
      <c r="I1001" s="4">
        <v>12.5</v>
      </c>
      <c r="J1001" s="4">
        <v>25</v>
      </c>
      <c r="K1001" s="4">
        <v>12.5</v>
      </c>
      <c r="L1001" s="4">
        <v>12.5</v>
      </c>
      <c r="M1001" s="4">
        <v>12.5</v>
      </c>
      <c r="N1001" s="4">
        <v>25</v>
      </c>
      <c r="O1001" s="4">
        <v>25</v>
      </c>
      <c r="P1001" s="4">
        <v>25</v>
      </c>
      <c r="Q1001" s="4">
        <v>0</v>
      </c>
      <c r="R1001" s="4">
        <v>12.5</v>
      </c>
      <c r="S1001" s="4">
        <v>12.5</v>
      </c>
      <c r="T1001" s="4">
        <v>12.5</v>
      </c>
      <c r="U1001" s="4">
        <v>12.5</v>
      </c>
      <c r="V1001" s="4">
        <v>25</v>
      </c>
      <c r="W1001" s="4">
        <v>12.5</v>
      </c>
      <c r="X1001" s="4">
        <v>12.5</v>
      </c>
      <c r="Y1001" s="4">
        <v>12.5</v>
      </c>
      <c r="Z1001" s="4">
        <v>12.5</v>
      </c>
      <c r="AA1001" s="4">
        <v>25</v>
      </c>
      <c r="AB1001" s="4">
        <v>0</v>
      </c>
      <c r="AC1001" s="4">
        <v>37.5</v>
      </c>
      <c r="AD1001" s="4">
        <v>12.5</v>
      </c>
      <c r="AE1001" s="4">
        <v>12.5</v>
      </c>
      <c r="AF1001" s="4">
        <v>25</v>
      </c>
      <c r="AG1001" s="4">
        <v>37.5</v>
      </c>
      <c r="AH1001" s="4">
        <v>12.5</v>
      </c>
      <c r="AI1001" s="4">
        <v>0</v>
      </c>
      <c r="AJ1001" s="4">
        <v>0</v>
      </c>
      <c r="AK1001" s="4">
        <v>12.5</v>
      </c>
      <c r="AL1001" s="4">
        <v>12.5</v>
      </c>
      <c r="AM1001" s="4">
        <v>12.5</v>
      </c>
      <c r="AN1001" s="4">
        <v>37.5</v>
      </c>
      <c r="AO1001" s="4">
        <v>0</v>
      </c>
      <c r="AP1001" s="4">
        <v>25</v>
      </c>
      <c r="AQ1001" s="4">
        <v>12.5</v>
      </c>
      <c r="AR1001" s="4">
        <v>0</v>
      </c>
      <c r="AS1001" s="4">
        <v>0</v>
      </c>
      <c r="AT1001" s="4">
        <v>37.5</v>
      </c>
      <c r="AU1001" s="4">
        <v>0</v>
      </c>
      <c r="AV1001" s="4">
        <v>25</v>
      </c>
      <c r="AW1001" s="4">
        <v>25</v>
      </c>
      <c r="AX1001" s="4">
        <v>0</v>
      </c>
      <c r="AY1001" s="4">
        <v>37.5</v>
      </c>
      <c r="AZ1001" s="4">
        <v>12.5</v>
      </c>
      <c r="BA1001" s="4">
        <v>12.5</v>
      </c>
      <c r="BB1001" s="38">
        <v>8</v>
      </c>
    </row>
    <row r="1002" spans="1:54" x14ac:dyDescent="0.3">
      <c r="A1002" s="31" t="s">
        <v>47</v>
      </c>
      <c r="B1002" s="5" t="s">
        <v>9</v>
      </c>
      <c r="C1002" s="5" t="s">
        <v>168</v>
      </c>
      <c r="D1002" s="9">
        <v>48.318929220520801</v>
      </c>
      <c r="E1002" s="8">
        <v>67.355819966391607</v>
      </c>
      <c r="F1002" s="8">
        <v>33.006070664867501</v>
      </c>
      <c r="G1002" s="3">
        <v>9.1321928958554892</v>
      </c>
      <c r="H1002" s="4">
        <v>7.0059878298763296</v>
      </c>
      <c r="I1002" s="4">
        <v>5.2816490180150897</v>
      </c>
      <c r="J1002" s="4">
        <v>2.3075459746817502</v>
      </c>
      <c r="K1002" s="4">
        <v>7.0921433529532498</v>
      </c>
      <c r="L1002" s="4">
        <v>8.0566274348763294</v>
      </c>
      <c r="M1002" s="4">
        <v>3.3581855796817499</v>
      </c>
      <c r="N1002" s="4">
        <v>10.2125773772994</v>
      </c>
      <c r="O1002" s="4">
        <v>10.260044643602001</v>
      </c>
      <c r="P1002" s="4">
        <v>4.7086399222923303</v>
      </c>
      <c r="Q1002" s="4">
        <v>2.6778593748275901</v>
      </c>
      <c r="R1002" s="4">
        <v>7.7833759659417501</v>
      </c>
      <c r="S1002" s="4">
        <v>6.2391233760157503</v>
      </c>
      <c r="T1002" s="4">
        <v>3.3581855796817499</v>
      </c>
      <c r="U1002" s="4">
        <v>9.9782031488705805</v>
      </c>
      <c r="V1002" s="4">
        <v>7.2188815925510097</v>
      </c>
      <c r="W1002" s="4">
        <v>5.7416890103426699</v>
      </c>
      <c r="X1002" s="4">
        <v>4.6048938822657499</v>
      </c>
      <c r="Y1002" s="4">
        <v>13.3433984524747</v>
      </c>
      <c r="Z1002" s="4">
        <v>10.3555262729388</v>
      </c>
      <c r="AA1002" s="4">
        <v>13.340210109299401</v>
      </c>
      <c r="AB1002" s="4">
        <v>1.73096580985417</v>
      </c>
      <c r="AC1002" s="4">
        <v>15.852048642105499</v>
      </c>
      <c r="AD1002" s="4">
        <v>3.06382963551509</v>
      </c>
      <c r="AE1002" s="4">
        <v>0.96255042551508596</v>
      </c>
      <c r="AF1002" s="4">
        <v>9.7930408594209197</v>
      </c>
      <c r="AG1002" s="4">
        <v>18.096499861338899</v>
      </c>
      <c r="AH1002" s="4">
        <v>23.369519656895701</v>
      </c>
      <c r="AI1002" s="4">
        <v>21.7917400064402</v>
      </c>
      <c r="AJ1002" s="4">
        <v>26.4111113659451</v>
      </c>
      <c r="AK1002" s="4">
        <v>24.527847918203101</v>
      </c>
      <c r="AL1002" s="4">
        <v>25.257921664893999</v>
      </c>
      <c r="AM1002" s="4">
        <v>29.8854476567899</v>
      </c>
      <c r="AN1002" s="4">
        <v>40.555795236240201</v>
      </c>
      <c r="AO1002" s="4">
        <v>31.786308356888998</v>
      </c>
      <c r="AP1002" s="4">
        <v>31.394170961720999</v>
      </c>
      <c r="AQ1002" s="4">
        <v>9.7898525162455794</v>
      </c>
      <c r="AR1002" s="4">
        <v>36.665621912638301</v>
      </c>
      <c r="AS1002" s="4">
        <v>10.5684659676824</v>
      </c>
      <c r="AT1002" s="4">
        <v>23.021604615410801</v>
      </c>
      <c r="AU1002" s="4">
        <v>18.145911962803002</v>
      </c>
      <c r="AV1002" s="4">
        <v>30.803954074978101</v>
      </c>
      <c r="AW1002" s="4">
        <v>25.3441065593668</v>
      </c>
      <c r="AX1002" s="4">
        <v>14.8738819061982</v>
      </c>
      <c r="AY1002" s="4">
        <v>13.748881707766399</v>
      </c>
      <c r="AZ1002" s="4">
        <v>40.990225230651099</v>
      </c>
      <c r="BA1002" s="4">
        <v>38.5801879027102</v>
      </c>
      <c r="BB1002" s="38">
        <v>137</v>
      </c>
    </row>
    <row r="1003" spans="1:54" x14ac:dyDescent="0.3">
      <c r="A1003" s="31" t="s">
        <v>47</v>
      </c>
      <c r="B1003" s="5" t="s">
        <v>9</v>
      </c>
      <c r="C1003" s="5" t="s">
        <v>1</v>
      </c>
      <c r="D1003" s="9">
        <v>26.337499999999999</v>
      </c>
      <c r="E1003" s="8">
        <v>55.650078616296703</v>
      </c>
      <c r="F1003" s="8">
        <v>50</v>
      </c>
      <c r="G1003" s="3">
        <v>25</v>
      </c>
      <c r="H1003" s="4">
        <v>0</v>
      </c>
      <c r="I1003" s="4">
        <v>25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12.5</v>
      </c>
      <c r="P1003" s="4">
        <v>0</v>
      </c>
      <c r="Q1003" s="4">
        <v>0</v>
      </c>
      <c r="R1003" s="4">
        <v>0</v>
      </c>
      <c r="S1003" s="4">
        <v>12.5</v>
      </c>
      <c r="T1003" s="4">
        <v>0</v>
      </c>
      <c r="U1003" s="4">
        <v>0</v>
      </c>
      <c r="V1003" s="4">
        <v>25</v>
      </c>
      <c r="W1003" s="4">
        <v>0</v>
      </c>
      <c r="X1003" s="4">
        <v>0</v>
      </c>
      <c r="Y1003" s="4">
        <v>12.5</v>
      </c>
      <c r="Z1003" s="4">
        <v>12.5</v>
      </c>
      <c r="AA1003" s="4">
        <v>25</v>
      </c>
      <c r="AB1003" s="4">
        <v>0</v>
      </c>
      <c r="AC1003" s="4">
        <v>37.5</v>
      </c>
      <c r="AD1003" s="4">
        <v>0</v>
      </c>
      <c r="AE1003" s="4">
        <v>0</v>
      </c>
      <c r="AF1003" s="4">
        <v>0</v>
      </c>
      <c r="AG1003" s="4">
        <v>12.5</v>
      </c>
      <c r="AH1003" s="4">
        <v>62.5</v>
      </c>
      <c r="AI1003" s="4">
        <v>37.5</v>
      </c>
      <c r="AJ1003" s="4">
        <v>12.5</v>
      </c>
      <c r="AK1003" s="4">
        <v>25</v>
      </c>
      <c r="AL1003" s="4">
        <v>25</v>
      </c>
      <c r="AM1003" s="4">
        <v>37.5</v>
      </c>
      <c r="AN1003" s="4">
        <v>25</v>
      </c>
      <c r="AO1003" s="4">
        <v>37.5</v>
      </c>
      <c r="AP1003" s="4">
        <v>37.5</v>
      </c>
      <c r="AQ1003" s="4">
        <v>12.5</v>
      </c>
      <c r="AR1003" s="4">
        <v>62.5</v>
      </c>
      <c r="AS1003" s="4">
        <v>12.5</v>
      </c>
      <c r="AT1003" s="4">
        <v>12.5</v>
      </c>
      <c r="AU1003" s="4">
        <v>25</v>
      </c>
      <c r="AV1003" s="4">
        <v>0</v>
      </c>
      <c r="AW1003" s="4">
        <v>12.5</v>
      </c>
      <c r="AX1003" s="4">
        <v>25</v>
      </c>
      <c r="AY1003" s="4">
        <v>12.5</v>
      </c>
      <c r="AZ1003" s="4">
        <v>62.5</v>
      </c>
      <c r="BA1003" s="4">
        <v>50</v>
      </c>
      <c r="BB1003" s="38">
        <v>8</v>
      </c>
    </row>
    <row r="1004" spans="1:54" x14ac:dyDescent="0.3">
      <c r="A1004" s="31" t="s">
        <v>47</v>
      </c>
      <c r="B1004" s="5" t="s">
        <v>9</v>
      </c>
      <c r="C1004" s="5" t="s">
        <v>2</v>
      </c>
      <c r="D1004" s="9">
        <v>24.623076923076901</v>
      </c>
      <c r="E1004" s="8">
        <v>69.042923289865499</v>
      </c>
      <c r="F1004" s="8">
        <v>46.153846153846203</v>
      </c>
      <c r="G1004" s="3">
        <v>15.384615384615399</v>
      </c>
      <c r="H1004" s="4">
        <v>15.384615384615399</v>
      </c>
      <c r="I1004" s="4">
        <v>0</v>
      </c>
      <c r="J1004" s="4">
        <v>0</v>
      </c>
      <c r="K1004" s="4">
        <v>7.6923076923076898</v>
      </c>
      <c r="L1004" s="4">
        <v>15.384615384615399</v>
      </c>
      <c r="M1004" s="4">
        <v>0</v>
      </c>
      <c r="N1004" s="4">
        <v>23.076923076923102</v>
      </c>
      <c r="O1004" s="4">
        <v>0</v>
      </c>
      <c r="P1004" s="4">
        <v>7.6923076923076898</v>
      </c>
      <c r="Q1004" s="4">
        <v>0</v>
      </c>
      <c r="R1004" s="4">
        <v>7.6923076923076898</v>
      </c>
      <c r="S1004" s="4">
        <v>7.6923076923076898</v>
      </c>
      <c r="T1004" s="4">
        <v>0</v>
      </c>
      <c r="U1004" s="4">
        <v>15.384615384615399</v>
      </c>
      <c r="V1004" s="4">
        <v>0</v>
      </c>
      <c r="W1004" s="4">
        <v>0</v>
      </c>
      <c r="X1004" s="4">
        <v>7.6923076923076898</v>
      </c>
      <c r="Y1004" s="4">
        <v>15.384615384615399</v>
      </c>
      <c r="Z1004" s="4">
        <v>15.384615384615399</v>
      </c>
      <c r="AA1004" s="4">
        <v>23.076923076923102</v>
      </c>
      <c r="AB1004" s="4">
        <v>0</v>
      </c>
      <c r="AC1004" s="4">
        <v>15.384615384615399</v>
      </c>
      <c r="AD1004" s="4">
        <v>0</v>
      </c>
      <c r="AE1004" s="4">
        <v>0</v>
      </c>
      <c r="AF1004" s="4">
        <v>7.6923076923076898</v>
      </c>
      <c r="AG1004" s="4">
        <v>23.076923076923102</v>
      </c>
      <c r="AH1004" s="4">
        <v>23.076923076923102</v>
      </c>
      <c r="AI1004" s="4">
        <v>30.769230769230798</v>
      </c>
      <c r="AJ1004" s="4">
        <v>46.153846153846203</v>
      </c>
      <c r="AK1004" s="4">
        <v>30.769230769230798</v>
      </c>
      <c r="AL1004" s="4">
        <v>61.538461538461497</v>
      </c>
      <c r="AM1004" s="4">
        <v>46.153846153846203</v>
      </c>
      <c r="AN1004" s="4">
        <v>61.538461538461497</v>
      </c>
      <c r="AO1004" s="4">
        <v>53.846153846153797</v>
      </c>
      <c r="AP1004" s="4">
        <v>38.461538461538503</v>
      </c>
      <c r="AQ1004" s="4">
        <v>15.384615384615399</v>
      </c>
      <c r="AR1004" s="4">
        <v>46.153846153846203</v>
      </c>
      <c r="AS1004" s="4">
        <v>7.6923076923076898</v>
      </c>
      <c r="AT1004" s="4">
        <v>23.076923076923102</v>
      </c>
      <c r="AU1004" s="4">
        <v>23.076923076923102</v>
      </c>
      <c r="AV1004" s="4">
        <v>53.846153846153797</v>
      </c>
      <c r="AW1004" s="4">
        <v>38.461538461538503</v>
      </c>
      <c r="AX1004" s="4">
        <v>15.384615384615399</v>
      </c>
      <c r="AY1004" s="4">
        <v>15.384615384615399</v>
      </c>
      <c r="AZ1004" s="4">
        <v>61.538461538461497</v>
      </c>
      <c r="BA1004" s="4">
        <v>46.153846153846203</v>
      </c>
      <c r="BB1004" s="38">
        <v>13</v>
      </c>
    </row>
    <row r="1005" spans="1:54" x14ac:dyDescent="0.3">
      <c r="A1005" s="31" t="s">
        <v>47</v>
      </c>
      <c r="B1005" s="5" t="s">
        <v>9</v>
      </c>
      <c r="C1005" s="5" t="s">
        <v>3</v>
      </c>
      <c r="D1005" s="9">
        <v>34.354999999999997</v>
      </c>
      <c r="E1005" s="8">
        <v>61.777405808443</v>
      </c>
      <c r="F1005" s="8">
        <v>40</v>
      </c>
      <c r="G1005" s="3">
        <v>0</v>
      </c>
      <c r="H1005" s="4">
        <v>5</v>
      </c>
      <c r="I1005" s="4">
        <v>5</v>
      </c>
      <c r="J1005" s="4">
        <v>5</v>
      </c>
      <c r="K1005" s="4">
        <v>15</v>
      </c>
      <c r="L1005" s="4">
        <v>10</v>
      </c>
      <c r="M1005" s="4">
        <v>10</v>
      </c>
      <c r="N1005" s="4">
        <v>5</v>
      </c>
      <c r="O1005" s="4">
        <v>25</v>
      </c>
      <c r="P1005" s="4">
        <v>5</v>
      </c>
      <c r="Q1005" s="4">
        <v>10</v>
      </c>
      <c r="R1005" s="4">
        <v>10</v>
      </c>
      <c r="S1005" s="4">
        <v>5</v>
      </c>
      <c r="T1005" s="4">
        <v>10</v>
      </c>
      <c r="U1005" s="4">
        <v>15</v>
      </c>
      <c r="V1005" s="4">
        <v>5</v>
      </c>
      <c r="W1005" s="4">
        <v>20</v>
      </c>
      <c r="X1005" s="4">
        <v>5</v>
      </c>
      <c r="Y1005" s="4">
        <v>20</v>
      </c>
      <c r="Z1005" s="4">
        <v>15</v>
      </c>
      <c r="AA1005" s="4">
        <v>10</v>
      </c>
      <c r="AB1005" s="4">
        <v>5</v>
      </c>
      <c r="AC1005" s="4">
        <v>20</v>
      </c>
      <c r="AD1005" s="4">
        <v>10</v>
      </c>
      <c r="AE1005" s="4">
        <v>0</v>
      </c>
      <c r="AF1005" s="4">
        <v>20</v>
      </c>
      <c r="AG1005" s="4">
        <v>20</v>
      </c>
      <c r="AH1005" s="4">
        <v>10</v>
      </c>
      <c r="AI1005" s="4">
        <v>25</v>
      </c>
      <c r="AJ1005" s="4">
        <v>25</v>
      </c>
      <c r="AK1005" s="4">
        <v>20</v>
      </c>
      <c r="AL1005" s="4">
        <v>15</v>
      </c>
      <c r="AM1005" s="4">
        <v>30</v>
      </c>
      <c r="AN1005" s="4">
        <v>55</v>
      </c>
      <c r="AO1005" s="4">
        <v>25</v>
      </c>
      <c r="AP1005" s="4">
        <v>45</v>
      </c>
      <c r="AQ1005" s="4">
        <v>10</v>
      </c>
      <c r="AR1005" s="4">
        <v>45</v>
      </c>
      <c r="AS1005" s="4">
        <v>20</v>
      </c>
      <c r="AT1005" s="4">
        <v>25</v>
      </c>
      <c r="AU1005" s="4">
        <v>20</v>
      </c>
      <c r="AV1005" s="4">
        <v>45</v>
      </c>
      <c r="AW1005" s="4">
        <v>35</v>
      </c>
      <c r="AX1005" s="4">
        <v>20</v>
      </c>
      <c r="AY1005" s="4">
        <v>20</v>
      </c>
      <c r="AZ1005" s="4">
        <v>45</v>
      </c>
      <c r="BA1005" s="4">
        <v>55</v>
      </c>
      <c r="BB1005" s="38">
        <v>20</v>
      </c>
    </row>
    <row r="1006" spans="1:54" x14ac:dyDescent="0.3">
      <c r="A1006" s="31" t="s">
        <v>47</v>
      </c>
      <c r="B1006" s="5" t="s">
        <v>9</v>
      </c>
      <c r="C1006" s="5" t="s">
        <v>4</v>
      </c>
      <c r="D1006" s="9">
        <v>52.272413793103503</v>
      </c>
      <c r="E1006" s="8">
        <v>63.405609804494503</v>
      </c>
      <c r="F1006" s="8">
        <v>27.586206896551701</v>
      </c>
      <c r="G1006" s="3">
        <v>6.8965517241379297</v>
      </c>
      <c r="H1006" s="4">
        <v>6.8965517241379297</v>
      </c>
      <c r="I1006" s="4">
        <v>3.4482758620689702</v>
      </c>
      <c r="J1006" s="4">
        <v>3.4482758620689702</v>
      </c>
      <c r="K1006" s="4">
        <v>6.8965517241379297</v>
      </c>
      <c r="L1006" s="4">
        <v>6.8965517241379297</v>
      </c>
      <c r="M1006" s="4">
        <v>3.4482758620689702</v>
      </c>
      <c r="N1006" s="4">
        <v>6.8965517241379297</v>
      </c>
      <c r="O1006" s="4">
        <v>13.7931034482759</v>
      </c>
      <c r="P1006" s="4">
        <v>3.4482758620689702</v>
      </c>
      <c r="Q1006" s="4">
        <v>3.4482758620689702</v>
      </c>
      <c r="R1006" s="4">
        <v>13.7931034482759</v>
      </c>
      <c r="S1006" s="4">
        <v>6.8965517241379297</v>
      </c>
      <c r="T1006" s="4">
        <v>3.4482758620689702</v>
      </c>
      <c r="U1006" s="4">
        <v>10.3448275862069</v>
      </c>
      <c r="V1006" s="4">
        <v>6.8965517241379297</v>
      </c>
      <c r="W1006" s="4">
        <v>6.8965517241379297</v>
      </c>
      <c r="X1006" s="4">
        <v>6.8965517241379297</v>
      </c>
      <c r="Y1006" s="4">
        <v>10.3448275862069</v>
      </c>
      <c r="Z1006" s="4">
        <v>6.8965517241379297</v>
      </c>
      <c r="AA1006" s="4">
        <v>6.8965517241379297</v>
      </c>
      <c r="AB1006" s="4">
        <v>0</v>
      </c>
      <c r="AC1006" s="4">
        <v>6.8965517241379297</v>
      </c>
      <c r="AD1006" s="4">
        <v>3.4482758620689702</v>
      </c>
      <c r="AE1006" s="4">
        <v>3.4482758620689702</v>
      </c>
      <c r="AF1006" s="4">
        <v>13.7931034482759</v>
      </c>
      <c r="AG1006" s="4">
        <v>20.689655172413801</v>
      </c>
      <c r="AH1006" s="4">
        <v>24.137931034482801</v>
      </c>
      <c r="AI1006" s="4">
        <v>13.7931034482759</v>
      </c>
      <c r="AJ1006" s="4">
        <v>31.034482758620701</v>
      </c>
      <c r="AK1006" s="4">
        <v>31.034482758620701</v>
      </c>
      <c r="AL1006" s="4">
        <v>6.8965517241379297</v>
      </c>
      <c r="AM1006" s="4">
        <v>24.137931034482801</v>
      </c>
      <c r="AN1006" s="4">
        <v>24.137931034482801</v>
      </c>
      <c r="AO1006" s="4">
        <v>31.034482758620701</v>
      </c>
      <c r="AP1006" s="4">
        <v>24.137931034482801</v>
      </c>
      <c r="AQ1006" s="4">
        <v>10.3448275862069</v>
      </c>
      <c r="AR1006" s="4">
        <v>27.586206896551701</v>
      </c>
      <c r="AS1006" s="4">
        <v>6.8965517241379297</v>
      </c>
      <c r="AT1006" s="4">
        <v>27.586206896551701</v>
      </c>
      <c r="AU1006" s="4">
        <v>17.241379310344801</v>
      </c>
      <c r="AV1006" s="4">
        <v>27.586206896551701</v>
      </c>
      <c r="AW1006" s="4">
        <v>24.137931034482801</v>
      </c>
      <c r="AX1006" s="4">
        <v>13.7931034482759</v>
      </c>
      <c r="AY1006" s="4">
        <v>10.3448275862069</v>
      </c>
      <c r="AZ1006" s="4">
        <v>27.586206896551701</v>
      </c>
      <c r="BA1006" s="4">
        <v>34.482758620689701</v>
      </c>
      <c r="BB1006" s="38">
        <v>29</v>
      </c>
    </row>
    <row r="1007" spans="1:54" x14ac:dyDescent="0.3">
      <c r="A1007" s="31" t="s">
        <v>47</v>
      </c>
      <c r="B1007" s="5" t="s">
        <v>9</v>
      </c>
      <c r="C1007" s="5" t="s">
        <v>5</v>
      </c>
      <c r="D1007" s="9">
        <v>100.61875000000001</v>
      </c>
      <c r="E1007" s="8">
        <v>53.981599135379099</v>
      </c>
      <c r="F1007" s="8">
        <v>4.1666666666666696</v>
      </c>
      <c r="G1007" s="3">
        <v>2.0833333333333299</v>
      </c>
      <c r="H1007" s="4">
        <v>0</v>
      </c>
      <c r="I1007" s="4">
        <v>0</v>
      </c>
      <c r="J1007" s="4">
        <v>2.0833333333333299</v>
      </c>
      <c r="K1007" s="4">
        <v>0</v>
      </c>
      <c r="L1007" s="4">
        <v>0</v>
      </c>
      <c r="M1007" s="4">
        <v>2.0833333333333299</v>
      </c>
      <c r="N1007" s="4">
        <v>2.0833333333333299</v>
      </c>
      <c r="O1007" s="4">
        <v>2.0833333333333299</v>
      </c>
      <c r="P1007" s="4">
        <v>2.0833333333333299</v>
      </c>
      <c r="Q1007" s="4">
        <v>0</v>
      </c>
      <c r="R1007" s="4">
        <v>4.1666666666666696</v>
      </c>
      <c r="S1007" s="4">
        <v>0</v>
      </c>
      <c r="T1007" s="4">
        <v>2.0833333333333299</v>
      </c>
      <c r="U1007" s="4">
        <v>2.0833333333333299</v>
      </c>
      <c r="V1007" s="4">
        <v>4.1666666666666696</v>
      </c>
      <c r="W1007" s="4">
        <v>0</v>
      </c>
      <c r="X1007" s="4">
        <v>0</v>
      </c>
      <c r="Y1007" s="4">
        <v>4.1666666666666696</v>
      </c>
      <c r="Z1007" s="4">
        <v>0</v>
      </c>
      <c r="AA1007" s="4">
        <v>0</v>
      </c>
      <c r="AB1007" s="4">
        <v>2.0833333333333299</v>
      </c>
      <c r="AC1007" s="4">
        <v>8.3333333333333304</v>
      </c>
      <c r="AD1007" s="4">
        <v>0</v>
      </c>
      <c r="AE1007" s="4">
        <v>0</v>
      </c>
      <c r="AF1007" s="4">
        <v>6.25</v>
      </c>
      <c r="AG1007" s="4">
        <v>10.4166666666667</v>
      </c>
      <c r="AH1007" s="4">
        <v>10.4166666666667</v>
      </c>
      <c r="AI1007" s="4">
        <v>6.25</v>
      </c>
      <c r="AJ1007" s="4">
        <v>10.4166666666667</v>
      </c>
      <c r="AK1007" s="4">
        <v>18.75</v>
      </c>
      <c r="AL1007" s="4">
        <v>8.3333333333333304</v>
      </c>
      <c r="AM1007" s="4">
        <v>6.25</v>
      </c>
      <c r="AN1007" s="4">
        <v>31.25</v>
      </c>
      <c r="AO1007" s="4">
        <v>8.3333333333333304</v>
      </c>
      <c r="AP1007" s="4">
        <v>12.5</v>
      </c>
      <c r="AQ1007" s="4">
        <v>2.0833333333333299</v>
      </c>
      <c r="AR1007" s="4">
        <v>8.3333333333333304</v>
      </c>
      <c r="AS1007" s="4">
        <v>8.3333333333333304</v>
      </c>
      <c r="AT1007" s="4">
        <v>18.75</v>
      </c>
      <c r="AU1007" s="4">
        <v>4.1666666666666696</v>
      </c>
      <c r="AV1007" s="4">
        <v>10.4166666666667</v>
      </c>
      <c r="AW1007" s="4">
        <v>10.4166666666667</v>
      </c>
      <c r="AX1007" s="4">
        <v>2.0833333333333299</v>
      </c>
      <c r="AY1007" s="4">
        <v>12.5</v>
      </c>
      <c r="AZ1007" s="4">
        <v>10.4166666666667</v>
      </c>
      <c r="BA1007" s="4">
        <v>10.4166666666667</v>
      </c>
      <c r="BB1007" s="38">
        <v>48</v>
      </c>
    </row>
    <row r="1008" spans="1:54" x14ac:dyDescent="0.3">
      <c r="A1008" s="31" t="s">
        <v>47</v>
      </c>
      <c r="B1008" s="5" t="s">
        <v>9</v>
      </c>
      <c r="C1008" s="5" t="s">
        <v>6</v>
      </c>
      <c r="D1008" s="9">
        <v>90.262500000000003</v>
      </c>
      <c r="E1008" s="8">
        <v>71.616160885654807</v>
      </c>
      <c r="F1008" s="8">
        <v>12.5</v>
      </c>
      <c r="G1008" s="3">
        <v>6.25</v>
      </c>
      <c r="H1008" s="4">
        <v>12.5</v>
      </c>
      <c r="I1008" s="4">
        <v>6.25</v>
      </c>
      <c r="J1008" s="4">
        <v>6.25</v>
      </c>
      <c r="K1008" s="4">
        <v>12.5</v>
      </c>
      <c r="L1008" s="4">
        <v>12.5</v>
      </c>
      <c r="M1008" s="4">
        <v>6.25</v>
      </c>
      <c r="N1008" s="4">
        <v>12.5</v>
      </c>
      <c r="O1008" s="4">
        <v>12.5</v>
      </c>
      <c r="P1008" s="4">
        <v>12.5</v>
      </c>
      <c r="Q1008" s="4">
        <v>0</v>
      </c>
      <c r="R1008" s="4">
        <v>12.5</v>
      </c>
      <c r="S1008" s="4">
        <v>6.25</v>
      </c>
      <c r="T1008" s="4">
        <v>6.25</v>
      </c>
      <c r="U1008" s="4">
        <v>12.5</v>
      </c>
      <c r="V1008" s="4">
        <v>18.75</v>
      </c>
      <c r="W1008" s="4">
        <v>6.25</v>
      </c>
      <c r="X1008" s="4">
        <v>6.25</v>
      </c>
      <c r="Y1008" s="4">
        <v>18.75</v>
      </c>
      <c r="Z1008" s="4">
        <v>6.25</v>
      </c>
      <c r="AA1008" s="4">
        <v>12.5</v>
      </c>
      <c r="AB1008" s="4">
        <v>6.25</v>
      </c>
      <c r="AC1008" s="4">
        <v>6.25</v>
      </c>
      <c r="AD1008" s="4">
        <v>6.25</v>
      </c>
      <c r="AE1008" s="4">
        <v>6.25</v>
      </c>
      <c r="AF1008" s="4">
        <v>6.25</v>
      </c>
      <c r="AG1008" s="4">
        <v>6.25</v>
      </c>
      <c r="AH1008" s="4">
        <v>25</v>
      </c>
      <c r="AI1008" s="4">
        <v>6.25</v>
      </c>
      <c r="AJ1008" s="4">
        <v>12.5</v>
      </c>
      <c r="AK1008" s="4">
        <v>18.75</v>
      </c>
      <c r="AL1008" s="4">
        <v>6.25</v>
      </c>
      <c r="AM1008" s="4">
        <v>12.5</v>
      </c>
      <c r="AN1008" s="4">
        <v>18.75</v>
      </c>
      <c r="AO1008" s="4">
        <v>18.75</v>
      </c>
      <c r="AP1008" s="4">
        <v>18.75</v>
      </c>
      <c r="AQ1008" s="4">
        <v>0</v>
      </c>
      <c r="AR1008" s="4">
        <v>18.75</v>
      </c>
      <c r="AS1008" s="4">
        <v>6.25</v>
      </c>
      <c r="AT1008" s="4">
        <v>31.25</v>
      </c>
      <c r="AU1008" s="4">
        <v>18.75</v>
      </c>
      <c r="AV1008" s="4">
        <v>18.75</v>
      </c>
      <c r="AW1008" s="4">
        <v>12.5</v>
      </c>
      <c r="AX1008" s="4">
        <v>12.5</v>
      </c>
      <c r="AY1008" s="4">
        <v>6.25</v>
      </c>
      <c r="AZ1008" s="4">
        <v>18.75</v>
      </c>
      <c r="BA1008" s="4">
        <v>18.75</v>
      </c>
      <c r="BB1008" s="38">
        <v>16</v>
      </c>
    </row>
    <row r="1009" spans="1:54" x14ac:dyDescent="0.3">
      <c r="A1009" s="31" t="s">
        <v>47</v>
      </c>
      <c r="B1009" s="5" t="s">
        <v>9</v>
      </c>
      <c r="C1009" s="5" t="s">
        <v>7</v>
      </c>
      <c r="D1009" s="9">
        <v>99.4</v>
      </c>
      <c r="E1009" s="8">
        <v>51.486308859734699</v>
      </c>
      <c r="F1009" s="8">
        <v>0</v>
      </c>
      <c r="G1009" s="3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33.3333333333333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33.3333333333333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33.3333333333333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33.3333333333333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38">
        <v>3</v>
      </c>
    </row>
    <row r="1010" spans="1:54" x14ac:dyDescent="0.3">
      <c r="A1010" s="31" t="s">
        <v>48</v>
      </c>
      <c r="B1010" s="5" t="s">
        <v>168</v>
      </c>
      <c r="C1010" s="5" t="s">
        <v>168</v>
      </c>
      <c r="D1010" s="9">
        <v>71.735736751763199</v>
      </c>
      <c r="E1010" s="8">
        <v>72.1063264135162</v>
      </c>
      <c r="F1010" s="8">
        <v>23.415980702454799</v>
      </c>
      <c r="G1010" s="3">
        <v>2.5677685068112899</v>
      </c>
      <c r="H1010" s="4">
        <v>8.7016859491583105</v>
      </c>
      <c r="I1010" s="4">
        <v>9.4175318928624101</v>
      </c>
      <c r="J1010" s="4">
        <v>2.76534550656653</v>
      </c>
      <c r="K1010" s="4">
        <v>4.7107065357779803</v>
      </c>
      <c r="L1010" s="4">
        <v>4.9840666550299</v>
      </c>
      <c r="M1010" s="4">
        <v>3.5968124081692801</v>
      </c>
      <c r="N1010" s="4">
        <v>6.3870452164068601</v>
      </c>
      <c r="O1010" s="4">
        <v>7.4276284925593998</v>
      </c>
      <c r="P1010" s="4">
        <v>6.53837434792199</v>
      </c>
      <c r="Q1010" s="4">
        <v>3.4792666235523</v>
      </c>
      <c r="R1010" s="4">
        <v>5.1128323980620101</v>
      </c>
      <c r="S1010" s="4">
        <v>5.7709288859812196</v>
      </c>
      <c r="T1010" s="4">
        <v>3.95781769138318</v>
      </c>
      <c r="U1010" s="4">
        <v>4.2949086756403103</v>
      </c>
      <c r="V1010" s="4">
        <v>6.1951804895368596</v>
      </c>
      <c r="W1010" s="4">
        <v>8.55391427470758</v>
      </c>
      <c r="X1010" s="4">
        <v>2.3257413162754599</v>
      </c>
      <c r="Y1010" s="4">
        <v>8.3978344275920005</v>
      </c>
      <c r="Z1010" s="4">
        <v>6.4596995926315097</v>
      </c>
      <c r="AA1010" s="4">
        <v>8.1441042049307804</v>
      </c>
      <c r="AB1010" s="4">
        <v>1.78713175966035</v>
      </c>
      <c r="AC1010" s="4">
        <v>13.1301825637516</v>
      </c>
      <c r="AD1010" s="4">
        <v>5.0678747511021696</v>
      </c>
      <c r="AE1010" s="4">
        <v>3.9287151440103001</v>
      </c>
      <c r="AF1010" s="4">
        <v>9.8716743309015307</v>
      </c>
      <c r="AG1010" s="4">
        <v>13.704552890035901</v>
      </c>
      <c r="AH1010" s="4">
        <v>21.636565014393302</v>
      </c>
      <c r="AI1010" s="4">
        <v>11.3801041184115</v>
      </c>
      <c r="AJ1010" s="4">
        <v>23.116024190264099</v>
      </c>
      <c r="AK1010" s="4">
        <v>38.323392265857102</v>
      </c>
      <c r="AL1010" s="4">
        <v>22.1422582424469</v>
      </c>
      <c r="AM1010" s="4">
        <v>20.9181887206738</v>
      </c>
      <c r="AN1010" s="4">
        <v>36.059642745234498</v>
      </c>
      <c r="AO1010" s="4">
        <v>30.601325457439799</v>
      </c>
      <c r="AP1010" s="4">
        <v>31.174609477297899</v>
      </c>
      <c r="AQ1010" s="4">
        <v>9.9713135981620997</v>
      </c>
      <c r="AR1010" s="4">
        <v>30.611235184926301</v>
      </c>
      <c r="AS1010" s="4">
        <v>14.403441827574101</v>
      </c>
      <c r="AT1010" s="4">
        <v>17.969052785744299</v>
      </c>
      <c r="AU1010" s="4">
        <v>20.3585730981338</v>
      </c>
      <c r="AV1010" s="4">
        <v>20.302127431894199</v>
      </c>
      <c r="AW1010" s="4">
        <v>24.556478860899901</v>
      </c>
      <c r="AX1010" s="4">
        <v>12.219602911825699</v>
      </c>
      <c r="AY1010" s="4">
        <v>17.9268621168858</v>
      </c>
      <c r="AZ1010" s="4">
        <v>26.8360165791626</v>
      </c>
      <c r="BA1010" s="4">
        <v>34.407508904641901</v>
      </c>
      <c r="BB1010" s="38">
        <v>4599</v>
      </c>
    </row>
    <row r="1011" spans="1:54" x14ac:dyDescent="0.3">
      <c r="A1011" s="31" t="s">
        <v>48</v>
      </c>
      <c r="B1011" s="5" t="s">
        <v>168</v>
      </c>
      <c r="C1011" s="5" t="s">
        <v>1</v>
      </c>
      <c r="D1011" s="9">
        <v>49.2929681305245</v>
      </c>
      <c r="E1011" s="8">
        <v>69.190888018257496</v>
      </c>
      <c r="F1011" s="8">
        <v>32.073018441560698</v>
      </c>
      <c r="G1011" s="3">
        <v>3.2232543012464299</v>
      </c>
      <c r="H1011" s="4">
        <v>13.0253087233142</v>
      </c>
      <c r="I1011" s="4">
        <v>13.307473240273399</v>
      </c>
      <c r="J1011" s="4">
        <v>4.0798298404577</v>
      </c>
      <c r="K1011" s="4">
        <v>7.4265849198813996</v>
      </c>
      <c r="L1011" s="4">
        <v>7.5237134776051304</v>
      </c>
      <c r="M1011" s="4">
        <v>6.0224009949324104</v>
      </c>
      <c r="N1011" s="4">
        <v>11.780218953207999</v>
      </c>
      <c r="O1011" s="4">
        <v>10.208150133265001</v>
      </c>
      <c r="P1011" s="4">
        <v>9.9255552002449896</v>
      </c>
      <c r="Q1011" s="4">
        <v>6.5172649397630797</v>
      </c>
      <c r="R1011" s="4">
        <v>8.8659318054350802</v>
      </c>
      <c r="S1011" s="4">
        <v>10.146184536146</v>
      </c>
      <c r="T1011" s="4">
        <v>4.6889734072536404</v>
      </c>
      <c r="U1011" s="4">
        <v>7.0292799488352804</v>
      </c>
      <c r="V1011" s="4">
        <v>11.5064147603391</v>
      </c>
      <c r="W1011" s="4">
        <v>16.257353764711802</v>
      </c>
      <c r="X1011" s="4">
        <v>3.32917359912134</v>
      </c>
      <c r="Y1011" s="4">
        <v>12.9018079451369</v>
      </c>
      <c r="Z1011" s="4">
        <v>11.930091951838699</v>
      </c>
      <c r="AA1011" s="4">
        <v>12.6719574530239</v>
      </c>
      <c r="AB1011" s="4">
        <v>2.3842602423375099</v>
      </c>
      <c r="AC1011" s="4">
        <v>17.828992168593899</v>
      </c>
      <c r="AD1011" s="4">
        <v>9.8991829797914708</v>
      </c>
      <c r="AE1011" s="4">
        <v>6.4640900827952104</v>
      </c>
      <c r="AF1011" s="4">
        <v>13.8287094055576</v>
      </c>
      <c r="AG1011" s="4">
        <v>18.315065373273399</v>
      </c>
      <c r="AH1011" s="4">
        <v>29.2923140602987</v>
      </c>
      <c r="AI1011" s="4">
        <v>11.0915283089906</v>
      </c>
      <c r="AJ1011" s="4">
        <v>28.161073496097</v>
      </c>
      <c r="AK1011" s="4">
        <v>49.010272110338697</v>
      </c>
      <c r="AL1011" s="4">
        <v>27.984397860951901</v>
      </c>
      <c r="AM1011" s="4">
        <v>26.712935870392101</v>
      </c>
      <c r="AN1011" s="4">
        <v>44.285705326419503</v>
      </c>
      <c r="AO1011" s="4">
        <v>40.947310571086199</v>
      </c>
      <c r="AP1011" s="4">
        <v>40.638773833673397</v>
      </c>
      <c r="AQ1011" s="4">
        <v>10.6410484809767</v>
      </c>
      <c r="AR1011" s="4">
        <v>41.150788842745598</v>
      </c>
      <c r="AS1011" s="4">
        <v>15.0474269552103</v>
      </c>
      <c r="AT1011" s="4">
        <v>17.087557083469498</v>
      </c>
      <c r="AU1011" s="4">
        <v>29.132789489395201</v>
      </c>
      <c r="AV1011" s="4">
        <v>22.889328742500901</v>
      </c>
      <c r="AW1011" s="4">
        <v>34.8989677717611</v>
      </c>
      <c r="AX1011" s="4">
        <v>18.509322488720901</v>
      </c>
      <c r="AY1011" s="4">
        <v>18.0144585438902</v>
      </c>
      <c r="AZ1011" s="4">
        <v>32.611405671086501</v>
      </c>
      <c r="BA1011" s="4">
        <v>46.175962456047998</v>
      </c>
      <c r="BB1011" s="38">
        <v>785</v>
      </c>
    </row>
    <row r="1012" spans="1:54" x14ac:dyDescent="0.3">
      <c r="A1012" s="31" t="s">
        <v>48</v>
      </c>
      <c r="B1012" s="5" t="s">
        <v>168</v>
      </c>
      <c r="C1012" s="5" t="s">
        <v>2</v>
      </c>
      <c r="D1012" s="9">
        <v>63.057874289631599</v>
      </c>
      <c r="E1012" s="8">
        <v>72.922831411627797</v>
      </c>
      <c r="F1012" s="8">
        <v>26.669483523822901</v>
      </c>
      <c r="G1012" s="3">
        <v>2.71144027261307</v>
      </c>
      <c r="H1012" s="4">
        <v>10.425102151554</v>
      </c>
      <c r="I1012" s="4">
        <v>11.7100856977632</v>
      </c>
      <c r="J1012" s="4">
        <v>3.44404983272611</v>
      </c>
      <c r="K1012" s="4">
        <v>4.5973183317374602</v>
      </c>
      <c r="L1012" s="4">
        <v>5.0523234656188301</v>
      </c>
      <c r="M1012" s="4">
        <v>3.1822010708023698</v>
      </c>
      <c r="N1012" s="4">
        <v>6.6949432934945996</v>
      </c>
      <c r="O1012" s="4">
        <v>9.1574556021246707</v>
      </c>
      <c r="P1012" s="4">
        <v>8.49637329834494</v>
      </c>
      <c r="Q1012" s="4">
        <v>3.9519916922656599</v>
      </c>
      <c r="R1012" s="4">
        <v>4.4570986854380203</v>
      </c>
      <c r="S1012" s="4">
        <v>6.3300559466216697</v>
      </c>
      <c r="T1012" s="4">
        <v>4.5973183317374602</v>
      </c>
      <c r="U1012" s="4">
        <v>4.75329364234483</v>
      </c>
      <c r="V1012" s="4">
        <v>6.3987483365877997</v>
      </c>
      <c r="W1012" s="4">
        <v>8.8426701145427309</v>
      </c>
      <c r="X1012" s="4">
        <v>2.3437180593729501</v>
      </c>
      <c r="Y1012" s="4">
        <v>9.3162657790992291</v>
      </c>
      <c r="Z1012" s="4">
        <v>6.9224458604352801</v>
      </c>
      <c r="AA1012" s="4">
        <v>8.8640955115850506</v>
      </c>
      <c r="AB1012" s="4">
        <v>2.1691522180904501</v>
      </c>
      <c r="AC1012" s="4">
        <v>15.664912256396001</v>
      </c>
      <c r="AD1012" s="4">
        <v>4.8749227579691397</v>
      </c>
      <c r="AE1012" s="4">
        <v>4.2667771798475904</v>
      </c>
      <c r="AF1012" s="4">
        <v>11.7601875570542</v>
      </c>
      <c r="AG1012" s="4">
        <v>13.9135841108367</v>
      </c>
      <c r="AH1012" s="4">
        <v>24.0251543087039</v>
      </c>
      <c r="AI1012" s="4">
        <v>12.631435430994699</v>
      </c>
      <c r="AJ1012" s="4">
        <v>27.698288040842701</v>
      </c>
      <c r="AK1012" s="4">
        <v>44.575075254642698</v>
      </c>
      <c r="AL1012" s="4">
        <v>25.600663079085599</v>
      </c>
      <c r="AM1012" s="4">
        <v>23.6961944892861</v>
      </c>
      <c r="AN1012" s="4">
        <v>41.797777458430701</v>
      </c>
      <c r="AO1012" s="4">
        <v>36.382147978410899</v>
      </c>
      <c r="AP1012" s="4">
        <v>39.117848514433497</v>
      </c>
      <c r="AQ1012" s="4">
        <v>12.628600564627501</v>
      </c>
      <c r="AR1012" s="4">
        <v>35.705310010323203</v>
      </c>
      <c r="AS1012" s="4">
        <v>17.768206950887599</v>
      </c>
      <c r="AT1012" s="4">
        <v>18.6782172186503</v>
      </c>
      <c r="AU1012" s="4">
        <v>23.458605990771801</v>
      </c>
      <c r="AV1012" s="4">
        <v>22.567186253684199</v>
      </c>
      <c r="AW1012" s="4">
        <v>29.0818939731619</v>
      </c>
      <c r="AX1012" s="4">
        <v>12.750229680251801</v>
      </c>
      <c r="AY1012" s="4">
        <v>21.667261917495001</v>
      </c>
      <c r="AZ1012" s="4">
        <v>30.8032921225774</v>
      </c>
      <c r="BA1012" s="4">
        <v>39.990677720845902</v>
      </c>
      <c r="BB1012" s="38">
        <v>931</v>
      </c>
    </row>
    <row r="1013" spans="1:54" x14ac:dyDescent="0.3">
      <c r="A1013" s="31" t="s">
        <v>48</v>
      </c>
      <c r="B1013" s="5" t="s">
        <v>168</v>
      </c>
      <c r="C1013" s="5" t="s">
        <v>3</v>
      </c>
      <c r="D1013" s="9">
        <v>75.821845526993897</v>
      </c>
      <c r="E1013" s="8">
        <v>72.136587424255296</v>
      </c>
      <c r="F1013" s="8">
        <v>22.050105193296702</v>
      </c>
      <c r="G1013" s="3">
        <v>3.0073928127133298</v>
      </c>
      <c r="H1013" s="4">
        <v>6.7495713503553896</v>
      </c>
      <c r="I1013" s="4">
        <v>8.97059946572125</v>
      </c>
      <c r="J1013" s="4">
        <v>2.18478980702228</v>
      </c>
      <c r="K1013" s="4">
        <v>4.8603629273625799</v>
      </c>
      <c r="L1013" s="4">
        <v>5.30512424845507</v>
      </c>
      <c r="M1013" s="4">
        <v>3.4647163077843901</v>
      </c>
      <c r="N1013" s="4">
        <v>4.5341002151827601</v>
      </c>
      <c r="O1013" s="4">
        <v>7.5233738737243101</v>
      </c>
      <c r="P1013" s="4">
        <v>5.1587228014886497</v>
      </c>
      <c r="Q1013" s="4">
        <v>2.1513299887753101</v>
      </c>
      <c r="R1013" s="4">
        <v>4.8631414174591896</v>
      </c>
      <c r="S1013" s="4">
        <v>4.8296815992122202</v>
      </c>
      <c r="T1013" s="4">
        <v>4.0098570836177796</v>
      </c>
      <c r="U1013" s="4">
        <v>3.6292369089226</v>
      </c>
      <c r="V1013" s="4">
        <v>4.3695796140445502</v>
      </c>
      <c r="W1013" s="4">
        <v>6.1946468906400503</v>
      </c>
      <c r="X1013" s="4">
        <v>2.52917167337388</v>
      </c>
      <c r="Y1013" s="4">
        <v>7.8886533843443098</v>
      </c>
      <c r="Z1013" s="4">
        <v>4.7474212986431201</v>
      </c>
      <c r="AA1013" s="4">
        <v>8.1298773058584004</v>
      </c>
      <c r="AB1013" s="4">
        <v>1.7888289682519201</v>
      </c>
      <c r="AC1013" s="4">
        <v>12.2219946900453</v>
      </c>
      <c r="AD1013" s="4">
        <v>3.8578986564581301</v>
      </c>
      <c r="AE1013" s="4">
        <v>3.6961565454165299</v>
      </c>
      <c r="AF1013" s="4">
        <v>9.1351200668594608</v>
      </c>
      <c r="AG1013" s="4">
        <v>14.0498404567374</v>
      </c>
      <c r="AH1013" s="4">
        <v>20.540186668494499</v>
      </c>
      <c r="AI1013" s="4">
        <v>12.6403013866762</v>
      </c>
      <c r="AJ1013" s="4">
        <v>22.808567052590401</v>
      </c>
      <c r="AK1013" s="4">
        <v>35.161622525526901</v>
      </c>
      <c r="AL1013" s="4">
        <v>22.006861691167799</v>
      </c>
      <c r="AM1013" s="4">
        <v>17.375160511340699</v>
      </c>
      <c r="AN1013" s="4">
        <v>34.546783623103003</v>
      </c>
      <c r="AO1013" s="4">
        <v>29.268113999109602</v>
      </c>
      <c r="AP1013" s="4">
        <v>28.741092377447998</v>
      </c>
      <c r="AQ1013" s="4">
        <v>9.4070253165238995</v>
      </c>
      <c r="AR1013" s="4">
        <v>28.476192321568899</v>
      </c>
      <c r="AS1013" s="4">
        <v>14.496049991422</v>
      </c>
      <c r="AT1013" s="4">
        <v>19.2309091160866</v>
      </c>
      <c r="AU1013" s="4">
        <v>18.7624716606291</v>
      </c>
      <c r="AV1013" s="4">
        <v>19.990819188972399</v>
      </c>
      <c r="AW1013" s="4">
        <v>20.772957182631199</v>
      </c>
      <c r="AX1013" s="4">
        <v>10.440170915578699</v>
      </c>
      <c r="AY1013" s="4">
        <v>17.539681112478899</v>
      </c>
      <c r="AZ1013" s="4">
        <v>26.690141843413599</v>
      </c>
      <c r="BA1013" s="4">
        <v>31.005363994942702</v>
      </c>
      <c r="BB1013" s="38">
        <v>993</v>
      </c>
    </row>
    <row r="1014" spans="1:54" x14ac:dyDescent="0.3">
      <c r="A1014" s="31" t="s">
        <v>48</v>
      </c>
      <c r="B1014" s="5" t="s">
        <v>168</v>
      </c>
      <c r="C1014" s="5" t="s">
        <v>4</v>
      </c>
      <c r="D1014" s="9">
        <v>94.506309261239707</v>
      </c>
      <c r="E1014" s="8">
        <v>66.785478178091395</v>
      </c>
      <c r="F1014" s="8">
        <v>15.6798012534876</v>
      </c>
      <c r="G1014" s="3">
        <v>1.95393797730009</v>
      </c>
      <c r="H1014" s="4">
        <v>5.1925282490462896</v>
      </c>
      <c r="I1014" s="4">
        <v>3.9610517812745001</v>
      </c>
      <c r="J1014" s="4">
        <v>1.2784495739462001</v>
      </c>
      <c r="K1014" s="4">
        <v>2.1563034164975101</v>
      </c>
      <c r="L1014" s="4">
        <v>2.6038722540668</v>
      </c>
      <c r="M1014" s="4">
        <v>1.8303024913641599</v>
      </c>
      <c r="N1014" s="4">
        <v>2.6826022073283</v>
      </c>
      <c r="O1014" s="4">
        <v>3.9631193547744701</v>
      </c>
      <c r="P1014" s="4">
        <v>2.6314939541539499</v>
      </c>
      <c r="Q1014" s="4">
        <v>1.1016382613359501</v>
      </c>
      <c r="R1014" s="4">
        <v>2.7316428870026699</v>
      </c>
      <c r="S1014" s="4">
        <v>1.6790453053410901</v>
      </c>
      <c r="T1014" s="4">
        <v>2.7060887604155002</v>
      </c>
      <c r="U1014" s="4">
        <v>2.1542358429975299</v>
      </c>
      <c r="V1014" s="4">
        <v>2.75719701358984</v>
      </c>
      <c r="W1014" s="4">
        <v>2.8062376932642201</v>
      </c>
      <c r="X1014" s="4">
        <v>1.3274902536205699</v>
      </c>
      <c r="Y1014" s="4">
        <v>4.3126068329950096</v>
      </c>
      <c r="Z1014" s="4">
        <v>2.20534409617188</v>
      </c>
      <c r="AA1014" s="4">
        <v>3.03415725904881</v>
      </c>
      <c r="AB1014" s="4">
        <v>0.95244864881285596</v>
      </c>
      <c r="AC1014" s="4">
        <v>7.8475087562874402</v>
      </c>
      <c r="AD1014" s="4">
        <v>1.7557076851026101</v>
      </c>
      <c r="AE1014" s="4">
        <v>1.47874743964365</v>
      </c>
      <c r="AF1014" s="4">
        <v>6.0897334976848496</v>
      </c>
      <c r="AG1014" s="4">
        <v>8.4912403125542308</v>
      </c>
      <c r="AH1014" s="4">
        <v>13.7831742498618</v>
      </c>
      <c r="AI1014" s="4">
        <v>9.7351222213258808</v>
      </c>
      <c r="AJ1014" s="4">
        <v>15.2046107158311</v>
      </c>
      <c r="AK1014" s="4">
        <v>25.968843965731399</v>
      </c>
      <c r="AL1014" s="4">
        <v>14.0497966278209</v>
      </c>
      <c r="AM1014" s="4">
        <v>15.8545449925979</v>
      </c>
      <c r="AN1014" s="4">
        <v>25.1593822089417</v>
      </c>
      <c r="AO1014" s="4">
        <v>17.030778060195399</v>
      </c>
      <c r="AP1014" s="4">
        <v>16.355289656841499</v>
      </c>
      <c r="AQ1014" s="4">
        <v>7.7300759908514403</v>
      </c>
      <c r="AR1014" s="4">
        <v>19.3935820628902</v>
      </c>
      <c r="AS1014" s="4">
        <v>11.1648289812952</v>
      </c>
      <c r="AT1014" s="4">
        <v>16.103883537969701</v>
      </c>
      <c r="AU1014" s="4">
        <v>11.0432610688592</v>
      </c>
      <c r="AV1014" s="4">
        <v>17.039048354195302</v>
      </c>
      <c r="AW1014" s="4">
        <v>13.800458082449</v>
      </c>
      <c r="AX1014" s="4">
        <v>8.1071851691591394</v>
      </c>
      <c r="AY1014" s="4">
        <v>13.917890847884999</v>
      </c>
      <c r="AZ1014" s="4">
        <v>20.2458817788544</v>
      </c>
      <c r="BA1014" s="4">
        <v>22.907065006595399</v>
      </c>
      <c r="BB1014" s="38">
        <v>899</v>
      </c>
    </row>
    <row r="1015" spans="1:54" x14ac:dyDescent="0.3">
      <c r="A1015" s="31" t="s">
        <v>48</v>
      </c>
      <c r="B1015" s="5" t="s">
        <v>168</v>
      </c>
      <c r="C1015" s="5" t="s">
        <v>5</v>
      </c>
      <c r="D1015" s="9">
        <v>108.616405223141</v>
      </c>
      <c r="E1015" s="8">
        <v>58.822729941278901</v>
      </c>
      <c r="F1015" s="8">
        <v>8.4005624632768292</v>
      </c>
      <c r="G1015" s="3">
        <v>0.92957125197740098</v>
      </c>
      <c r="H1015" s="4">
        <v>2.7645601197740102</v>
      </c>
      <c r="I1015" s="4">
        <v>2.68388516384181</v>
      </c>
      <c r="J1015" s="4">
        <v>1.0364533559322</v>
      </c>
      <c r="K1015" s="4">
        <v>2.09911385988701</v>
      </c>
      <c r="L1015" s="4">
        <v>1.4881354079096001</v>
      </c>
      <c r="M1015" s="4">
        <v>1.9398174598870099</v>
      </c>
      <c r="N1015" s="4">
        <v>1.5143425559321999</v>
      </c>
      <c r="O1015" s="4">
        <v>0.877156955932203</v>
      </c>
      <c r="P1015" s="4">
        <v>1.1957497559321999</v>
      </c>
      <c r="Q1015" s="4">
        <v>0.77027485197740098</v>
      </c>
      <c r="R1015" s="4">
        <v>1.3288390079096</v>
      </c>
      <c r="S1015" s="4">
        <v>1.14333545988701</v>
      </c>
      <c r="T1015" s="4">
        <v>2.2866709197740098</v>
      </c>
      <c r="U1015" s="4">
        <v>1.1695426079096001</v>
      </c>
      <c r="V1015" s="4">
        <v>1.4881354079096001</v>
      </c>
      <c r="W1015" s="4">
        <v>1.6736389559322</v>
      </c>
      <c r="X1015" s="4">
        <v>1.1695426079096001</v>
      </c>
      <c r="Y1015" s="4">
        <v>2.1253210079096001</v>
      </c>
      <c r="Z1015" s="4">
        <v>1.1957497559321999</v>
      </c>
      <c r="AA1015" s="4">
        <v>2.68388516384181</v>
      </c>
      <c r="AB1015" s="4">
        <v>0.74406770395480204</v>
      </c>
      <c r="AC1015" s="4">
        <v>4.9422954237288099</v>
      </c>
      <c r="AD1015" s="4">
        <v>0.90336410395480204</v>
      </c>
      <c r="AE1015" s="4">
        <v>1.0364533559322</v>
      </c>
      <c r="AF1015" s="4">
        <v>2.2846174079096002</v>
      </c>
      <c r="AG1015" s="4">
        <v>9.0860553355932208</v>
      </c>
      <c r="AH1015" s="4">
        <v>10.421054879095999</v>
      </c>
      <c r="AI1015" s="4">
        <v>7.7089090553672301</v>
      </c>
      <c r="AJ1015" s="4">
        <v>10.6065584271186</v>
      </c>
      <c r="AK1015" s="4">
        <v>19.1926244384181</v>
      </c>
      <c r="AL1015" s="4">
        <v>10.3121192632768</v>
      </c>
      <c r="AM1015" s="4">
        <v>12.6470974553672</v>
      </c>
      <c r="AN1015" s="4">
        <v>18.8175103186441</v>
      </c>
      <c r="AO1015" s="4">
        <v>11.957497559322</v>
      </c>
      <c r="AP1015" s="4">
        <v>12.596736671186401</v>
      </c>
      <c r="AQ1015" s="4">
        <v>5.4222381355932203</v>
      </c>
      <c r="AR1015" s="4">
        <v>12.1471081310734</v>
      </c>
      <c r="AS1015" s="4">
        <v>8.7453624112994408</v>
      </c>
      <c r="AT1015" s="4">
        <v>17.9382998508475</v>
      </c>
      <c r="AU1015" s="4">
        <v>6.61798789152542</v>
      </c>
      <c r="AV1015" s="4">
        <v>12.5987901830508</v>
      </c>
      <c r="AW1015" s="4">
        <v>10.259704967231601</v>
      </c>
      <c r="AX1015" s="4">
        <v>4.75884538757062</v>
      </c>
      <c r="AY1015" s="4">
        <v>13.526307923163801</v>
      </c>
      <c r="AZ1015" s="4">
        <v>13.578722219209</v>
      </c>
      <c r="BA1015" s="4">
        <v>15.441971746892699</v>
      </c>
      <c r="BB1015" s="38">
        <v>686</v>
      </c>
    </row>
    <row r="1016" spans="1:54" x14ac:dyDescent="0.3">
      <c r="A1016" s="31" t="s">
        <v>48</v>
      </c>
      <c r="B1016" s="5" t="s">
        <v>168</v>
      </c>
      <c r="C1016" s="5" t="s">
        <v>6</v>
      </c>
      <c r="D1016" s="9">
        <v>115.329969705156</v>
      </c>
      <c r="E1016" s="8">
        <v>55.178980790672398</v>
      </c>
      <c r="F1016" s="8">
        <v>5.7777231176509503</v>
      </c>
      <c r="G1016" s="3">
        <v>0.30449722825174802</v>
      </c>
      <c r="H1016" s="4">
        <v>1.2179889130069901</v>
      </c>
      <c r="I1016" s="4">
        <v>0.60899445650349604</v>
      </c>
      <c r="J1016" s="4">
        <v>0.60899445650349604</v>
      </c>
      <c r="K1016" s="4">
        <v>0.60706340172043005</v>
      </c>
      <c r="L1016" s="4">
        <v>0.91156062997217802</v>
      </c>
      <c r="M1016" s="4">
        <v>0.91156062997217802</v>
      </c>
      <c r="N1016" s="4">
        <v>0.30449722825174802</v>
      </c>
      <c r="O1016" s="4">
        <v>0.60899445650349604</v>
      </c>
      <c r="P1016" s="4">
        <v>0.91156062997217802</v>
      </c>
      <c r="Q1016" s="4">
        <v>0.60899445650349604</v>
      </c>
      <c r="R1016" s="4">
        <v>2.1276184881961</v>
      </c>
      <c r="S1016" s="4">
        <v>0.913491684755245</v>
      </c>
      <c r="T1016" s="4">
        <v>0.91156062997217802</v>
      </c>
      <c r="U1016" s="4">
        <v>0</v>
      </c>
      <c r="V1016" s="4">
        <v>0.60899445650349604</v>
      </c>
      <c r="W1016" s="4">
        <v>1.5205550864756701</v>
      </c>
      <c r="X1016" s="4">
        <v>0.30449722825174802</v>
      </c>
      <c r="Y1016" s="4">
        <v>0.91156062997217802</v>
      </c>
      <c r="Z1016" s="4">
        <v>0.30449722825174802</v>
      </c>
      <c r="AA1016" s="4">
        <v>0.60899445650349604</v>
      </c>
      <c r="AB1016" s="4">
        <v>0</v>
      </c>
      <c r="AC1016" s="4">
        <v>2.1276184881961</v>
      </c>
      <c r="AD1016" s="4">
        <v>0.60706340172043005</v>
      </c>
      <c r="AE1016" s="4">
        <v>0</v>
      </c>
      <c r="AF1016" s="4">
        <v>0.30449722825174802</v>
      </c>
      <c r="AG1016" s="4">
        <v>6.9860567567426104</v>
      </c>
      <c r="AH1016" s="4">
        <v>7.2963471493435597</v>
      </c>
      <c r="AI1016" s="4">
        <v>9.1194684092879204</v>
      </c>
      <c r="AJ1016" s="4">
        <v>7.6008443775953101</v>
      </c>
      <c r="AK1016" s="4">
        <v>16.109387275596699</v>
      </c>
      <c r="AL1016" s="4">
        <v>9.1194684092879204</v>
      </c>
      <c r="AM1016" s="4">
        <v>12.4534894817926</v>
      </c>
      <c r="AN1016" s="4">
        <v>17.321583024254501</v>
      </c>
      <c r="AO1016" s="4">
        <v>9.4181724731904701</v>
      </c>
      <c r="AP1016" s="4">
        <v>7.90341055106399</v>
      </c>
      <c r="AQ1016" s="4">
        <v>5.7757920628678798</v>
      </c>
      <c r="AR1016" s="4">
        <v>9.7284628657914105</v>
      </c>
      <c r="AS1016" s="4">
        <v>6.0783582363365696</v>
      </c>
      <c r="AT1016" s="4">
        <v>14.280472851303101</v>
      </c>
      <c r="AU1016" s="4">
        <v>7.5989133228122396</v>
      </c>
      <c r="AV1016" s="4">
        <v>13.6753405043657</v>
      </c>
      <c r="AW1016" s="4">
        <v>8.2117698888818698</v>
      </c>
      <c r="AX1016" s="4">
        <v>4.8623003781126402</v>
      </c>
      <c r="AY1016" s="4">
        <v>12.759917764827399</v>
      </c>
      <c r="AZ1016" s="4">
        <v>10.6342303314144</v>
      </c>
      <c r="BA1016" s="4">
        <v>10.335526267511799</v>
      </c>
      <c r="BB1016" s="38">
        <v>236</v>
      </c>
    </row>
    <row r="1017" spans="1:54" x14ac:dyDescent="0.3">
      <c r="A1017" s="31" t="s">
        <v>48</v>
      </c>
      <c r="B1017" s="5" t="s">
        <v>168</v>
      </c>
      <c r="C1017" s="5" t="s">
        <v>7</v>
      </c>
      <c r="D1017" s="9">
        <v>102.093780592893</v>
      </c>
      <c r="E1017" s="8">
        <v>55.4772961659313</v>
      </c>
      <c r="F1017" s="8">
        <v>5.8917939405814002</v>
      </c>
      <c r="G1017" s="3">
        <v>0</v>
      </c>
      <c r="H1017" s="4">
        <v>3.2760574263953499</v>
      </c>
      <c r="I1017" s="4">
        <v>2.404145255</v>
      </c>
      <c r="J1017" s="4">
        <v>0.87191217139534904</v>
      </c>
      <c r="K1017" s="4">
        <v>0.87191217139534904</v>
      </c>
      <c r="L1017" s="4">
        <v>0.87191217139534904</v>
      </c>
      <c r="M1017" s="4">
        <v>0</v>
      </c>
      <c r="N1017" s="4">
        <v>1.7438243427907001</v>
      </c>
      <c r="O1017" s="4">
        <v>0</v>
      </c>
      <c r="P1017" s="4">
        <v>0.87191217139534904</v>
      </c>
      <c r="Q1017" s="4">
        <v>0</v>
      </c>
      <c r="R1017" s="4">
        <v>0.87191217139534904</v>
      </c>
      <c r="S1017" s="4">
        <v>0</v>
      </c>
      <c r="T1017" s="4">
        <v>4.1479695977907003</v>
      </c>
      <c r="U1017" s="4">
        <v>0</v>
      </c>
      <c r="V1017" s="4">
        <v>0</v>
      </c>
      <c r="W1017" s="4">
        <v>0</v>
      </c>
      <c r="X1017" s="4">
        <v>0</v>
      </c>
      <c r="Y1017" s="4">
        <v>0.87191217139534904</v>
      </c>
      <c r="Z1017" s="4">
        <v>2.404145255</v>
      </c>
      <c r="AA1017" s="4">
        <v>2.404145255</v>
      </c>
      <c r="AB1017" s="4">
        <v>0</v>
      </c>
      <c r="AC1017" s="4">
        <v>4.1479695977907003</v>
      </c>
      <c r="AD1017" s="4">
        <v>0</v>
      </c>
      <c r="AE1017" s="4">
        <v>0</v>
      </c>
      <c r="AF1017" s="4">
        <v>5.6802026813953503</v>
      </c>
      <c r="AG1017" s="4">
        <v>5.6802026813953503</v>
      </c>
      <c r="AH1017" s="4">
        <v>10.911675709767399</v>
      </c>
      <c r="AI1017" s="4">
        <v>11.360405362790701</v>
      </c>
      <c r="AJ1017" s="4">
        <v>13.976141876976699</v>
      </c>
      <c r="AK1017" s="4">
        <v>24.4646350683721</v>
      </c>
      <c r="AL1017" s="4">
        <v>10.251354797558101</v>
      </c>
      <c r="AM1017" s="4">
        <v>20.316665470581398</v>
      </c>
      <c r="AN1017" s="4">
        <v>21.4001689011628</v>
      </c>
      <c r="AO1017" s="4">
        <v>9.8281722791860506</v>
      </c>
      <c r="AP1017" s="4">
        <v>16.380287131976701</v>
      </c>
      <c r="AQ1017" s="4">
        <v>5.0198817691860498</v>
      </c>
      <c r="AR1017" s="4">
        <v>9.1678513669767394</v>
      </c>
      <c r="AS1017" s="4">
        <v>10.7000844505814</v>
      </c>
      <c r="AT1017" s="4">
        <v>28.8241959253488</v>
      </c>
      <c r="AU1017" s="4">
        <v>3.2760574263953499</v>
      </c>
      <c r="AV1017" s="4">
        <v>15.7199662197674</v>
      </c>
      <c r="AW1017" s="4">
        <v>7.4240270241860502</v>
      </c>
      <c r="AX1017" s="4">
        <v>5.0198817691860498</v>
      </c>
      <c r="AY1017" s="4">
        <v>17.463790562558099</v>
      </c>
      <c r="AZ1017" s="4">
        <v>5.6802026813953503</v>
      </c>
      <c r="BA1017" s="4">
        <v>12.443908793372101</v>
      </c>
      <c r="BB1017" s="38">
        <v>69</v>
      </c>
    </row>
    <row r="1018" spans="1:54" x14ac:dyDescent="0.3">
      <c r="A1018" s="31" t="s">
        <v>48</v>
      </c>
      <c r="B1018" s="5" t="s">
        <v>8</v>
      </c>
      <c r="C1018" s="5" t="s">
        <v>168</v>
      </c>
      <c r="D1018" s="9">
        <v>65.790002107436095</v>
      </c>
      <c r="E1018" s="8">
        <v>70.920306371043097</v>
      </c>
      <c r="F1018" s="8">
        <v>25.031196222241601</v>
      </c>
      <c r="G1018" s="3">
        <v>2.9834333780407798</v>
      </c>
      <c r="H1018" s="4">
        <v>9.0924561444709298</v>
      </c>
      <c r="I1018" s="4">
        <v>12.782145755523</v>
      </c>
      <c r="J1018" s="4">
        <v>3.1535277265933801</v>
      </c>
      <c r="K1018" s="4">
        <v>5.5646814759580501</v>
      </c>
      <c r="L1018" s="4">
        <v>6.1860783980174201</v>
      </c>
      <c r="M1018" s="4">
        <v>4.3998385872515797</v>
      </c>
      <c r="N1018" s="4">
        <v>7.4827003823947598</v>
      </c>
      <c r="O1018" s="4">
        <v>9.5208214496443002</v>
      </c>
      <c r="P1018" s="4">
        <v>8.2738115999448105</v>
      </c>
      <c r="Q1018" s="4">
        <v>3.4790988959666902</v>
      </c>
      <c r="R1018" s="4">
        <v>6.5065464881116499</v>
      </c>
      <c r="S1018" s="4">
        <v>7.2880668908823996</v>
      </c>
      <c r="T1018" s="4">
        <v>5.3498604004542498</v>
      </c>
      <c r="U1018" s="4">
        <v>5.2486383993130996</v>
      </c>
      <c r="V1018" s="4">
        <v>7.24637095065723</v>
      </c>
      <c r="W1018" s="4">
        <v>10.7065712815869</v>
      </c>
      <c r="X1018" s="4">
        <v>2.6258941940598399</v>
      </c>
      <c r="Y1018" s="4">
        <v>10.2499351442613</v>
      </c>
      <c r="Z1018" s="4">
        <v>8.1890249064021692</v>
      </c>
      <c r="AA1018" s="4">
        <v>9.66470299258933</v>
      </c>
      <c r="AB1018" s="4">
        <v>1.8755459156842</v>
      </c>
      <c r="AC1018" s="4">
        <v>16.1365158958512</v>
      </c>
      <c r="AD1018" s="4">
        <v>6.12438110493368</v>
      </c>
      <c r="AE1018" s="4">
        <v>4.4980278353823797</v>
      </c>
      <c r="AF1018" s="4">
        <v>13.357926478473299</v>
      </c>
      <c r="AG1018" s="4">
        <v>17.492414058751201</v>
      </c>
      <c r="AH1018" s="4">
        <v>16.7269385882406</v>
      </c>
      <c r="AI1018" s="4">
        <v>10.7528114200929</v>
      </c>
      <c r="AJ1018" s="4">
        <v>25.290203047974099</v>
      </c>
      <c r="AK1018" s="4">
        <v>42.255153979981799</v>
      </c>
      <c r="AL1018" s="4">
        <v>24.614803867581401</v>
      </c>
      <c r="AM1018" s="4">
        <v>23.265675995658999</v>
      </c>
      <c r="AN1018" s="4">
        <v>39.544839367694003</v>
      </c>
      <c r="AO1018" s="4">
        <v>37.270296349455599</v>
      </c>
      <c r="AP1018" s="4">
        <v>35.1461071081903</v>
      </c>
      <c r="AQ1018" s="4">
        <v>9.9131674530979694</v>
      </c>
      <c r="AR1018" s="4">
        <v>34.625896962203299</v>
      </c>
      <c r="AS1018" s="4">
        <v>15.324406678731499</v>
      </c>
      <c r="AT1018" s="4">
        <v>19.589745123002299</v>
      </c>
      <c r="AU1018" s="4">
        <v>19.407067897042399</v>
      </c>
      <c r="AV1018" s="4">
        <v>19.331247828804401</v>
      </c>
      <c r="AW1018" s="4">
        <v>26.414188969712502</v>
      </c>
      <c r="AX1018" s="4">
        <v>11.9667749713294</v>
      </c>
      <c r="AY1018" s="4">
        <v>20.6811093239827</v>
      </c>
      <c r="AZ1018" s="4">
        <v>32.274237565728399</v>
      </c>
      <c r="BA1018" s="4">
        <v>37.448072610605799</v>
      </c>
      <c r="BB1018" s="38">
        <v>2667</v>
      </c>
    </row>
    <row r="1019" spans="1:54" x14ac:dyDescent="0.3">
      <c r="A1019" s="31" t="s">
        <v>48</v>
      </c>
      <c r="B1019" s="5" t="s">
        <v>8</v>
      </c>
      <c r="C1019" s="5" t="s">
        <v>1</v>
      </c>
      <c r="D1019" s="9">
        <v>40.624466019417497</v>
      </c>
      <c r="E1019" s="8">
        <v>66.263584199096897</v>
      </c>
      <c r="F1019" s="8">
        <v>36.3813229571984</v>
      </c>
      <c r="G1019" s="3">
        <v>3.1128404669260701</v>
      </c>
      <c r="H1019" s="4">
        <v>14.202334630350199</v>
      </c>
      <c r="I1019" s="4">
        <v>18.4824902723735</v>
      </c>
      <c r="J1019" s="4">
        <v>4.0856031128404702</v>
      </c>
      <c r="K1019" s="4">
        <v>8.5603112840466906</v>
      </c>
      <c r="L1019" s="4">
        <v>8.7548638132295693</v>
      </c>
      <c r="M1019" s="4">
        <v>7.9766536964980501</v>
      </c>
      <c r="N1019" s="4">
        <v>12.4513618677043</v>
      </c>
      <c r="O1019" s="4">
        <v>12.6459143968872</v>
      </c>
      <c r="P1019" s="4">
        <v>12.4513618677043</v>
      </c>
      <c r="Q1019" s="4">
        <v>5.2529182879377396</v>
      </c>
      <c r="R1019" s="4">
        <v>10.700389105058401</v>
      </c>
      <c r="S1019" s="4">
        <v>14.007782101167299</v>
      </c>
      <c r="T1019" s="4">
        <v>6.4202334630350197</v>
      </c>
      <c r="U1019" s="4">
        <v>7.3929961089494203</v>
      </c>
      <c r="V1019" s="4">
        <v>12.6459143968872</v>
      </c>
      <c r="W1019" s="4">
        <v>17.704280155642</v>
      </c>
      <c r="X1019" s="4">
        <v>3.6964980544747101</v>
      </c>
      <c r="Y1019" s="4">
        <v>12.84046692607</v>
      </c>
      <c r="Z1019" s="4">
        <v>14.9805447470817</v>
      </c>
      <c r="AA1019" s="4">
        <v>14.9805447470817</v>
      </c>
      <c r="AB1019" s="4">
        <v>2.9182879377431901</v>
      </c>
      <c r="AC1019" s="4">
        <v>21.595330739299602</v>
      </c>
      <c r="AD1019" s="4">
        <v>11.284046692606999</v>
      </c>
      <c r="AE1019" s="4">
        <v>7.0038910505836602</v>
      </c>
      <c r="AF1019" s="4">
        <v>16.926070038910499</v>
      </c>
      <c r="AG1019" s="4">
        <v>18.4824902723735</v>
      </c>
      <c r="AH1019" s="4">
        <v>24.124513618677</v>
      </c>
      <c r="AI1019" s="4">
        <v>10.700389105058401</v>
      </c>
      <c r="AJ1019" s="4">
        <v>31.5175097276265</v>
      </c>
      <c r="AK1019" s="4">
        <v>55.447470817120603</v>
      </c>
      <c r="AL1019" s="4">
        <v>31.9066147859922</v>
      </c>
      <c r="AM1019" s="4">
        <v>28.988326848248999</v>
      </c>
      <c r="AN1019" s="4">
        <v>51.556420233463001</v>
      </c>
      <c r="AO1019" s="4">
        <v>51.556420233463001</v>
      </c>
      <c r="AP1019" s="4">
        <v>46.108949416342398</v>
      </c>
      <c r="AQ1019" s="4">
        <v>11.284046692606999</v>
      </c>
      <c r="AR1019" s="4">
        <v>48.249027237354099</v>
      </c>
      <c r="AS1019" s="4">
        <v>17.5097276264591</v>
      </c>
      <c r="AT1019" s="4">
        <v>17.5097276264591</v>
      </c>
      <c r="AU1019" s="4">
        <v>29.377431906614799</v>
      </c>
      <c r="AV1019" s="4">
        <v>23.929961089494199</v>
      </c>
      <c r="AW1019" s="4">
        <v>38.326848249027201</v>
      </c>
      <c r="AX1019" s="4">
        <v>18.8715953307393</v>
      </c>
      <c r="AY1019" s="4">
        <v>21.595330739299602</v>
      </c>
      <c r="AZ1019" s="4">
        <v>39.688715953307401</v>
      </c>
      <c r="BA1019" s="4">
        <v>49.027237354085599</v>
      </c>
      <c r="BB1019" s="38">
        <v>515</v>
      </c>
    </row>
    <row r="1020" spans="1:54" x14ac:dyDescent="0.3">
      <c r="A1020" s="31" t="s">
        <v>48</v>
      </c>
      <c r="B1020" s="5" t="s">
        <v>8</v>
      </c>
      <c r="C1020" s="5" t="s">
        <v>2</v>
      </c>
      <c r="D1020" s="9">
        <v>53.476776429809398</v>
      </c>
      <c r="E1020" s="8">
        <v>70.492221901556903</v>
      </c>
      <c r="F1020" s="8">
        <v>29.289428076256499</v>
      </c>
      <c r="G1020" s="3">
        <v>2.5996533795493901</v>
      </c>
      <c r="H1020" s="4">
        <v>10.3986135181976</v>
      </c>
      <c r="I1020" s="4">
        <v>16.291161178509501</v>
      </c>
      <c r="J1020" s="4">
        <v>4.3327556325823204</v>
      </c>
      <c r="K1020" s="4">
        <v>6.0658578856152499</v>
      </c>
      <c r="L1020" s="4">
        <v>6.4124783362218398</v>
      </c>
      <c r="M1020" s="4">
        <v>3.8128249566724399</v>
      </c>
      <c r="N1020" s="4">
        <v>8.8388214904679394</v>
      </c>
      <c r="O1020" s="4">
        <v>13.1715771230503</v>
      </c>
      <c r="P1020" s="4">
        <v>10.7452339688042</v>
      </c>
      <c r="Q1020" s="4">
        <v>4.5060658578856199</v>
      </c>
      <c r="R1020" s="4">
        <v>6.0658578856152499</v>
      </c>
      <c r="S1020" s="4">
        <v>7.2790294627382996</v>
      </c>
      <c r="T1020" s="4">
        <v>6.0658578856152499</v>
      </c>
      <c r="U1020" s="4">
        <v>6.9324090121317203</v>
      </c>
      <c r="V1020" s="4">
        <v>7.9722703639514698</v>
      </c>
      <c r="W1020" s="4">
        <v>12.824956672443699</v>
      </c>
      <c r="X1020" s="4">
        <v>2.4263431542461</v>
      </c>
      <c r="Y1020" s="4">
        <v>12.651646447140401</v>
      </c>
      <c r="Z1020" s="4">
        <v>9.0121317157712308</v>
      </c>
      <c r="AA1020" s="4">
        <v>10.918544194107501</v>
      </c>
      <c r="AB1020" s="4">
        <v>2.0797227036395101</v>
      </c>
      <c r="AC1020" s="4">
        <v>19.4107452339688</v>
      </c>
      <c r="AD1020" s="4">
        <v>7.4523396880415902</v>
      </c>
      <c r="AE1020" s="4">
        <v>4.8526863084922001</v>
      </c>
      <c r="AF1020" s="4">
        <v>17.5043327556326</v>
      </c>
      <c r="AG1020" s="4">
        <v>18.717504332755599</v>
      </c>
      <c r="AH1020" s="4">
        <v>19.584055459272101</v>
      </c>
      <c r="AI1020" s="4">
        <v>11.4384748700173</v>
      </c>
      <c r="AJ1020" s="4">
        <v>31.889081455805901</v>
      </c>
      <c r="AK1020" s="4">
        <v>50.086655112651599</v>
      </c>
      <c r="AL1020" s="4">
        <v>29.116117850953199</v>
      </c>
      <c r="AM1020" s="4">
        <v>26.1698440207972</v>
      </c>
      <c r="AN1020" s="4">
        <v>45.4072790294627</v>
      </c>
      <c r="AO1020" s="4">
        <v>45.233968804159403</v>
      </c>
      <c r="AP1020" s="4">
        <v>44.540727902946301</v>
      </c>
      <c r="AQ1020" s="4">
        <v>12.824956672443699</v>
      </c>
      <c r="AR1020" s="4">
        <v>41.9410745233969</v>
      </c>
      <c r="AS1020" s="4">
        <v>19.4107452339688</v>
      </c>
      <c r="AT1020" s="4">
        <v>20.103986135182002</v>
      </c>
      <c r="AU1020" s="4">
        <v>22.357019064124799</v>
      </c>
      <c r="AV1020" s="4">
        <v>21.1438474870017</v>
      </c>
      <c r="AW1020" s="4">
        <v>32.409012131715798</v>
      </c>
      <c r="AX1020" s="4">
        <v>13.3448873483536</v>
      </c>
      <c r="AY1020" s="4">
        <v>24.090121317157699</v>
      </c>
      <c r="AZ1020" s="4">
        <v>39.168110918544201</v>
      </c>
      <c r="BA1020" s="4">
        <v>46.273830155979198</v>
      </c>
      <c r="BB1020" s="38">
        <v>577</v>
      </c>
    </row>
    <row r="1021" spans="1:54" x14ac:dyDescent="0.3">
      <c r="A1021" s="31" t="s">
        <v>48</v>
      </c>
      <c r="B1021" s="5" t="s">
        <v>8</v>
      </c>
      <c r="C1021" s="5" t="s">
        <v>3</v>
      </c>
      <c r="D1021" s="9">
        <v>70.0343089430894</v>
      </c>
      <c r="E1021" s="8">
        <v>69.489837399155505</v>
      </c>
      <c r="F1021" s="8">
        <v>22.601626016260202</v>
      </c>
      <c r="G1021" s="3">
        <v>4.3902439024390203</v>
      </c>
      <c r="H1021" s="4">
        <v>7.6422764227642297</v>
      </c>
      <c r="I1021" s="4">
        <v>12.032520325203301</v>
      </c>
      <c r="J1021" s="4">
        <v>2.76422764227642</v>
      </c>
      <c r="K1021" s="4">
        <v>5.2032520325203304</v>
      </c>
      <c r="L1021" s="4">
        <v>6.3414634146341502</v>
      </c>
      <c r="M1021" s="4">
        <v>3.7398373983739801</v>
      </c>
      <c r="N1021" s="4">
        <v>5.8536585365853702</v>
      </c>
      <c r="O1021" s="4">
        <v>9.4308943089430901</v>
      </c>
      <c r="P1021" s="4">
        <v>6.8292682926829302</v>
      </c>
      <c r="Q1021" s="4">
        <v>2.4390243902439002</v>
      </c>
      <c r="R1021" s="4">
        <v>6.5040650406504099</v>
      </c>
      <c r="S1021" s="4">
        <v>6.1788617886178896</v>
      </c>
      <c r="T1021" s="4">
        <v>5.8536585365853702</v>
      </c>
      <c r="U1021" s="4">
        <v>4.0650406504065</v>
      </c>
      <c r="V1021" s="4">
        <v>5.5284552845528498</v>
      </c>
      <c r="W1021" s="4">
        <v>8.6178861788617898</v>
      </c>
      <c r="X1021" s="4">
        <v>2.9268292682926802</v>
      </c>
      <c r="Y1021" s="4">
        <v>11.707317073170699</v>
      </c>
      <c r="Z1021" s="4">
        <v>6.0162601626016299</v>
      </c>
      <c r="AA1021" s="4">
        <v>9.5934959349593498</v>
      </c>
      <c r="AB1021" s="4">
        <v>1.4634146341463401</v>
      </c>
      <c r="AC1021" s="4">
        <v>15.609756097561</v>
      </c>
      <c r="AD1021" s="4">
        <v>3.7398373983739801</v>
      </c>
      <c r="AE1021" s="4">
        <v>4.7154471544715504</v>
      </c>
      <c r="AF1021" s="4">
        <v>12.357723577235801</v>
      </c>
      <c r="AG1021" s="4">
        <v>20</v>
      </c>
      <c r="AH1021" s="4">
        <v>13.6585365853659</v>
      </c>
      <c r="AI1021" s="4">
        <v>12.032520325203301</v>
      </c>
      <c r="AJ1021" s="4">
        <v>24.878048780487799</v>
      </c>
      <c r="AK1021" s="4">
        <v>40.487804878048799</v>
      </c>
      <c r="AL1021" s="4">
        <v>25.365853658536601</v>
      </c>
      <c r="AM1021" s="4">
        <v>19.837398373983699</v>
      </c>
      <c r="AN1021" s="4">
        <v>36.422764227642297</v>
      </c>
      <c r="AO1021" s="4">
        <v>34.796747967479703</v>
      </c>
      <c r="AP1021" s="4">
        <v>33.495934959349597</v>
      </c>
      <c r="AQ1021" s="4">
        <v>9.2682926829268304</v>
      </c>
      <c r="AR1021" s="4">
        <v>32.195121951219498</v>
      </c>
      <c r="AS1021" s="4">
        <v>14.146341463414601</v>
      </c>
      <c r="AT1021" s="4">
        <v>21.951219512195099</v>
      </c>
      <c r="AU1021" s="4">
        <v>17.398373983739798</v>
      </c>
      <c r="AV1021" s="4">
        <v>17.235772357723601</v>
      </c>
      <c r="AW1021" s="4">
        <v>22.9268292682927</v>
      </c>
      <c r="AX1021" s="4">
        <v>9.7560975609756095</v>
      </c>
      <c r="AY1021" s="4">
        <v>20.162601626016301</v>
      </c>
      <c r="AZ1021" s="4">
        <v>32.032520325203301</v>
      </c>
      <c r="BA1021" s="4">
        <v>35.121951219512198</v>
      </c>
      <c r="BB1021" s="38">
        <v>615</v>
      </c>
    </row>
    <row r="1022" spans="1:54" x14ac:dyDescent="0.3">
      <c r="A1022" s="31" t="s">
        <v>48</v>
      </c>
      <c r="B1022" s="5" t="s">
        <v>8</v>
      </c>
      <c r="C1022" s="5" t="s">
        <v>4</v>
      </c>
      <c r="D1022" s="9">
        <v>93.114931237720995</v>
      </c>
      <c r="E1022" s="8">
        <v>65.5191795343585</v>
      </c>
      <c r="F1022" s="8">
        <v>15.717092337917499</v>
      </c>
      <c r="G1022" s="3">
        <v>3.3398821218074701</v>
      </c>
      <c r="H1022" s="4">
        <v>5.5009823182711202</v>
      </c>
      <c r="I1022" s="4">
        <v>5.3045186640471496</v>
      </c>
      <c r="J1022" s="4">
        <v>1.7681728880157199</v>
      </c>
      <c r="K1022" s="4">
        <v>2.7504911591355601</v>
      </c>
      <c r="L1022" s="4">
        <v>5.1080550098231798</v>
      </c>
      <c r="M1022" s="4">
        <v>2.3575638506876202</v>
      </c>
      <c r="N1022" s="4">
        <v>3.5363457760314301</v>
      </c>
      <c r="O1022" s="4">
        <v>4.3222003929273098</v>
      </c>
      <c r="P1022" s="4">
        <v>3.92927308447937</v>
      </c>
      <c r="Q1022" s="4">
        <v>2.16110019646365</v>
      </c>
      <c r="R1022" s="4">
        <v>4.1257367387033401</v>
      </c>
      <c r="S1022" s="4">
        <v>2.5540275049115899</v>
      </c>
      <c r="T1022" s="4">
        <v>4.3222003929273098</v>
      </c>
      <c r="U1022" s="4">
        <v>3.7328094302553998</v>
      </c>
      <c r="V1022" s="4">
        <v>3.92927308447937</v>
      </c>
      <c r="W1022" s="4">
        <v>4.5186640471512796</v>
      </c>
      <c r="X1022" s="4">
        <v>2.3575638506876202</v>
      </c>
      <c r="Y1022" s="4">
        <v>5.5009823182711202</v>
      </c>
      <c r="Z1022" s="4">
        <v>3.3398821218074701</v>
      </c>
      <c r="AA1022" s="4">
        <v>3.7328094302553998</v>
      </c>
      <c r="AB1022" s="4">
        <v>1.37524557956778</v>
      </c>
      <c r="AC1022" s="4">
        <v>10.216110019646401</v>
      </c>
      <c r="AD1022" s="4">
        <v>1.9646365422396901</v>
      </c>
      <c r="AE1022" s="4">
        <v>2.16110019646365</v>
      </c>
      <c r="AF1022" s="4">
        <v>9.2337917485265208</v>
      </c>
      <c r="AG1022" s="4">
        <v>14.931237721021599</v>
      </c>
      <c r="AH1022" s="4">
        <v>9.0373280943025502</v>
      </c>
      <c r="AI1022" s="4">
        <v>9.2337917485265208</v>
      </c>
      <c r="AJ1022" s="4">
        <v>14.538310412573701</v>
      </c>
      <c r="AK1022" s="4">
        <v>24.5579567779961</v>
      </c>
      <c r="AL1022" s="4">
        <v>13.7524557956778</v>
      </c>
      <c r="AM1022" s="4">
        <v>16.306483300589399</v>
      </c>
      <c r="AN1022" s="4">
        <v>26.915520628683701</v>
      </c>
      <c r="AO1022" s="4">
        <v>18.860510805501001</v>
      </c>
      <c r="AP1022" s="4">
        <v>17.2888015717092</v>
      </c>
      <c r="AQ1022" s="4">
        <v>6.2868369351669902</v>
      </c>
      <c r="AR1022" s="4">
        <v>19.056974459725001</v>
      </c>
      <c r="AS1022" s="4">
        <v>10.8055009823183</v>
      </c>
      <c r="AT1022" s="4">
        <v>17.2888015717092</v>
      </c>
      <c r="AU1022" s="4">
        <v>8.8408644400785796</v>
      </c>
      <c r="AV1022" s="4">
        <v>14.931237721021599</v>
      </c>
      <c r="AW1022" s="4">
        <v>12.770137524558001</v>
      </c>
      <c r="AX1022" s="4">
        <v>6.2868369351669902</v>
      </c>
      <c r="AY1022" s="4">
        <v>16.699410609037301</v>
      </c>
      <c r="AZ1022" s="4">
        <v>20.2357563850688</v>
      </c>
      <c r="BA1022" s="4">
        <v>22.003929273084498</v>
      </c>
      <c r="BB1022" s="38">
        <v>509</v>
      </c>
    </row>
    <row r="1023" spans="1:54" x14ac:dyDescent="0.3">
      <c r="A1023" s="31" t="s">
        <v>48</v>
      </c>
      <c r="B1023" s="5" t="s">
        <v>8</v>
      </c>
      <c r="C1023" s="5" t="s">
        <v>5</v>
      </c>
      <c r="D1023" s="9">
        <v>106.01686746988</v>
      </c>
      <c r="E1023" s="8">
        <v>58.495164298862903</v>
      </c>
      <c r="F1023" s="8">
        <v>7.8313253012048198</v>
      </c>
      <c r="G1023" s="3">
        <v>1.50602409638554</v>
      </c>
      <c r="H1023" s="4">
        <v>2.7108433734939799</v>
      </c>
      <c r="I1023" s="4">
        <v>3.31325301204819</v>
      </c>
      <c r="J1023" s="4">
        <v>1.2048192771084301</v>
      </c>
      <c r="K1023" s="4">
        <v>2.7108433734939799</v>
      </c>
      <c r="L1023" s="4">
        <v>1.80722891566265</v>
      </c>
      <c r="M1023" s="4">
        <v>2.4096385542168699</v>
      </c>
      <c r="N1023" s="4">
        <v>2.1084337349397599</v>
      </c>
      <c r="O1023" s="4">
        <v>0.90361445783132499</v>
      </c>
      <c r="P1023" s="4">
        <v>1.50602409638554</v>
      </c>
      <c r="Q1023" s="4">
        <v>1.2048192771084301</v>
      </c>
      <c r="R1023" s="4">
        <v>1.50602409638554</v>
      </c>
      <c r="S1023" s="4">
        <v>0.90361445783132499</v>
      </c>
      <c r="T1023" s="4">
        <v>1.80722891566265</v>
      </c>
      <c r="U1023" s="4">
        <v>1.2048192771084301</v>
      </c>
      <c r="V1023" s="4">
        <v>1.80722891566265</v>
      </c>
      <c r="W1023" s="4">
        <v>2.4096385542168699</v>
      </c>
      <c r="X1023" s="4">
        <v>1.2048192771084301</v>
      </c>
      <c r="Y1023" s="4">
        <v>3.01204819277108</v>
      </c>
      <c r="Z1023" s="4">
        <v>1.50602409638554</v>
      </c>
      <c r="AA1023" s="4">
        <v>3.31325301204819</v>
      </c>
      <c r="AB1023" s="4">
        <v>0.90361445783132499</v>
      </c>
      <c r="AC1023" s="4">
        <v>6.3253012048192803</v>
      </c>
      <c r="AD1023" s="4">
        <v>1.2048192771084301</v>
      </c>
      <c r="AE1023" s="4">
        <v>1.2048192771084301</v>
      </c>
      <c r="AF1023" s="4">
        <v>3.31325301204819</v>
      </c>
      <c r="AG1023" s="4">
        <v>12.6506024096386</v>
      </c>
      <c r="AH1023" s="4">
        <v>9.6385542168674707</v>
      </c>
      <c r="AI1023" s="4">
        <v>7.5301204819277103</v>
      </c>
      <c r="AJ1023" s="4">
        <v>10.2409638554217</v>
      </c>
      <c r="AK1023" s="4">
        <v>18.674698795180699</v>
      </c>
      <c r="AL1023" s="4">
        <v>11.445783132530099</v>
      </c>
      <c r="AM1023" s="4">
        <v>16.867469879518101</v>
      </c>
      <c r="AN1023" s="4">
        <v>20.481927710843401</v>
      </c>
      <c r="AO1023" s="4">
        <v>15.060240963855399</v>
      </c>
      <c r="AP1023" s="4">
        <v>14.7590361445783</v>
      </c>
      <c r="AQ1023" s="4">
        <v>5.7228915662650603</v>
      </c>
      <c r="AR1023" s="4">
        <v>12.6506024096386</v>
      </c>
      <c r="AS1023" s="4">
        <v>8.7349397590361395</v>
      </c>
      <c r="AT1023" s="4">
        <v>21.0843373493976</v>
      </c>
      <c r="AU1023" s="4">
        <v>7.2289156626505999</v>
      </c>
      <c r="AV1023" s="4">
        <v>13.253012048192801</v>
      </c>
      <c r="AW1023" s="4">
        <v>10.8433734939759</v>
      </c>
      <c r="AX1023" s="4">
        <v>4.2168674698795199</v>
      </c>
      <c r="AY1023" s="4">
        <v>16.265060240963901</v>
      </c>
      <c r="AZ1023" s="4">
        <v>16.867469879518101</v>
      </c>
      <c r="BA1023" s="4">
        <v>16.867469879518101</v>
      </c>
      <c r="BB1023" s="38">
        <v>332</v>
      </c>
    </row>
    <row r="1024" spans="1:54" x14ac:dyDescent="0.3">
      <c r="A1024" s="31" t="s">
        <v>48</v>
      </c>
      <c r="B1024" s="5" t="s">
        <v>8</v>
      </c>
      <c r="C1024" s="5" t="s">
        <v>6</v>
      </c>
      <c r="D1024" s="9">
        <v>116.41505376344099</v>
      </c>
      <c r="E1024" s="8">
        <v>55.090534076500198</v>
      </c>
      <c r="F1024" s="8">
        <v>4.3010752688171996</v>
      </c>
      <c r="G1024" s="3">
        <v>0</v>
      </c>
      <c r="H1024" s="4">
        <v>0</v>
      </c>
      <c r="I1024" s="4">
        <v>0</v>
      </c>
      <c r="J1024" s="4">
        <v>0</v>
      </c>
      <c r="K1024" s="4">
        <v>1.0752688172042999</v>
      </c>
      <c r="L1024" s="4">
        <v>1.0752688172042999</v>
      </c>
      <c r="M1024" s="4">
        <v>1.0752688172042999</v>
      </c>
      <c r="N1024" s="4">
        <v>0</v>
      </c>
      <c r="O1024" s="4">
        <v>0</v>
      </c>
      <c r="P1024" s="4">
        <v>1.0752688172042999</v>
      </c>
      <c r="Q1024" s="4">
        <v>0</v>
      </c>
      <c r="R1024" s="4">
        <v>2.1505376344085998</v>
      </c>
      <c r="S1024" s="4">
        <v>0</v>
      </c>
      <c r="T1024" s="4">
        <v>1.0752688172042999</v>
      </c>
      <c r="U1024" s="4">
        <v>0</v>
      </c>
      <c r="V1024" s="4">
        <v>0</v>
      </c>
      <c r="W1024" s="4">
        <v>1.0752688172042999</v>
      </c>
      <c r="X1024" s="4">
        <v>0</v>
      </c>
      <c r="Y1024" s="4">
        <v>1.0752688172042999</v>
      </c>
      <c r="Z1024" s="4">
        <v>0</v>
      </c>
      <c r="AA1024" s="4">
        <v>0</v>
      </c>
      <c r="AB1024" s="4">
        <v>0</v>
      </c>
      <c r="AC1024" s="4">
        <v>2.1505376344085998</v>
      </c>
      <c r="AD1024" s="4">
        <v>1.0752688172042999</v>
      </c>
      <c r="AE1024" s="4">
        <v>0</v>
      </c>
      <c r="AF1024" s="4">
        <v>0</v>
      </c>
      <c r="AG1024" s="4">
        <v>9.67741935483871</v>
      </c>
      <c r="AH1024" s="4">
        <v>6.4516129032258096</v>
      </c>
      <c r="AI1024" s="4">
        <v>8.6021505376344098</v>
      </c>
      <c r="AJ1024" s="4">
        <v>6.4516129032258096</v>
      </c>
      <c r="AK1024" s="4">
        <v>16.129032258064498</v>
      </c>
      <c r="AL1024" s="4">
        <v>8.6021505376344098</v>
      </c>
      <c r="AM1024" s="4">
        <v>17.204301075268798</v>
      </c>
      <c r="AN1024" s="4">
        <v>19.354838709677399</v>
      </c>
      <c r="AO1024" s="4">
        <v>11.8279569892473</v>
      </c>
      <c r="AP1024" s="4">
        <v>7.5268817204301097</v>
      </c>
      <c r="AQ1024" s="4">
        <v>5.3763440860215104</v>
      </c>
      <c r="AR1024" s="4">
        <v>8.6021505376344098</v>
      </c>
      <c r="AS1024" s="4">
        <v>6.4516129032258096</v>
      </c>
      <c r="AT1024" s="4">
        <v>17.204301075268798</v>
      </c>
      <c r="AU1024" s="4">
        <v>7.5268817204301097</v>
      </c>
      <c r="AV1024" s="4">
        <v>15.0537634408602</v>
      </c>
      <c r="AW1024" s="4">
        <v>5.3763440860215104</v>
      </c>
      <c r="AX1024" s="4">
        <v>5.3763440860215104</v>
      </c>
      <c r="AY1024" s="4">
        <v>16.129032258064498</v>
      </c>
      <c r="AZ1024" s="4">
        <v>12.9032258064516</v>
      </c>
      <c r="BA1024" s="4">
        <v>9.67741935483871</v>
      </c>
      <c r="BB1024" s="38">
        <v>93</v>
      </c>
    </row>
    <row r="1025" spans="1:54" x14ac:dyDescent="0.3">
      <c r="A1025" s="31" t="s">
        <v>48</v>
      </c>
      <c r="B1025" s="5" t="s">
        <v>8</v>
      </c>
      <c r="C1025" s="5" t="s">
        <v>7</v>
      </c>
      <c r="D1025" s="9">
        <v>103.211538461538</v>
      </c>
      <c r="E1025" s="8">
        <v>60.013687284972399</v>
      </c>
      <c r="F1025" s="8">
        <v>3.8461538461538498</v>
      </c>
      <c r="G1025" s="3">
        <v>0</v>
      </c>
      <c r="H1025" s="4">
        <v>3.8461538461538498</v>
      </c>
      <c r="I1025" s="4">
        <v>3.8461538461538498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3.8461538461538498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3.8461538461538498</v>
      </c>
      <c r="AA1025" s="4">
        <v>3.8461538461538498</v>
      </c>
      <c r="AB1025" s="4">
        <v>0</v>
      </c>
      <c r="AC1025" s="4">
        <v>3.8461538461538498</v>
      </c>
      <c r="AD1025" s="4">
        <v>0</v>
      </c>
      <c r="AE1025" s="4">
        <v>0</v>
      </c>
      <c r="AF1025" s="4">
        <v>7.6923076923076898</v>
      </c>
      <c r="AG1025" s="4">
        <v>7.6923076923076898</v>
      </c>
      <c r="AH1025" s="4">
        <v>7.6923076923076898</v>
      </c>
      <c r="AI1025" s="4">
        <v>15.384615384615399</v>
      </c>
      <c r="AJ1025" s="4">
        <v>15.384615384615399</v>
      </c>
      <c r="AK1025" s="4">
        <v>30.769230769230798</v>
      </c>
      <c r="AL1025" s="4">
        <v>3.8461538461538498</v>
      </c>
      <c r="AM1025" s="4">
        <v>26.923076923076898</v>
      </c>
      <c r="AN1025" s="4">
        <v>23.076923076923102</v>
      </c>
      <c r="AO1025" s="4">
        <v>11.538461538461499</v>
      </c>
      <c r="AP1025" s="4">
        <v>19.230769230769202</v>
      </c>
      <c r="AQ1025" s="4">
        <v>3.8461538461538498</v>
      </c>
      <c r="AR1025" s="4">
        <v>7.6923076923076898</v>
      </c>
      <c r="AS1025" s="4">
        <v>11.538461538461499</v>
      </c>
      <c r="AT1025" s="4">
        <v>30.769230769230798</v>
      </c>
      <c r="AU1025" s="4">
        <v>3.8461538461538498</v>
      </c>
      <c r="AV1025" s="4">
        <v>15.384615384615399</v>
      </c>
      <c r="AW1025" s="4">
        <v>7.6923076923076898</v>
      </c>
      <c r="AX1025" s="4">
        <v>3.8461538461538498</v>
      </c>
      <c r="AY1025" s="4">
        <v>15.384615384615399</v>
      </c>
      <c r="AZ1025" s="4">
        <v>7.6923076923076898</v>
      </c>
      <c r="BA1025" s="4">
        <v>11.538461538461499</v>
      </c>
      <c r="BB1025" s="38">
        <v>26</v>
      </c>
    </row>
    <row r="1026" spans="1:54" x14ac:dyDescent="0.3">
      <c r="A1026" s="31" t="s">
        <v>48</v>
      </c>
      <c r="B1026" s="5" t="s">
        <v>9</v>
      </c>
      <c r="C1026" s="5" t="s">
        <v>168</v>
      </c>
      <c r="D1026" s="9">
        <v>77.900945161585796</v>
      </c>
      <c r="E1026" s="8">
        <v>72.828186567522494</v>
      </c>
      <c r="F1026" s="8">
        <v>21.741143041693</v>
      </c>
      <c r="G1026" s="3">
        <v>2.13676027760981</v>
      </c>
      <c r="H1026" s="4">
        <v>8.2964913286220998</v>
      </c>
      <c r="I1026" s="4">
        <v>5.92872068203007</v>
      </c>
      <c r="J1026" s="4">
        <v>2.36283439038076</v>
      </c>
      <c r="K1026" s="4">
        <v>3.82520898205212</v>
      </c>
      <c r="L1026" s="4">
        <v>3.7376852824495801</v>
      </c>
      <c r="M1026" s="4">
        <v>2.7641442776023002</v>
      </c>
      <c r="N1026" s="4">
        <v>5.2509463407927397</v>
      </c>
      <c r="O1026" s="4">
        <v>5.25716990389971</v>
      </c>
      <c r="P1026" s="4">
        <v>4.7388772324524098</v>
      </c>
      <c r="Q1026" s="4">
        <v>3.4794405423685699</v>
      </c>
      <c r="R1026" s="4">
        <v>3.6676724064342201</v>
      </c>
      <c r="S1026" s="4">
        <v>4.1977890564943401</v>
      </c>
      <c r="T1026" s="4">
        <v>2.5143907758297801</v>
      </c>
      <c r="U1026" s="4">
        <v>3.3059741089372601</v>
      </c>
      <c r="V1026" s="4">
        <v>5.1051876360958204</v>
      </c>
      <c r="W1026" s="4">
        <v>6.3217966513115096</v>
      </c>
      <c r="X1026" s="4">
        <v>2.0145089527894302</v>
      </c>
      <c r="Y1026" s="4">
        <v>6.4773674709012798</v>
      </c>
      <c r="Z1026" s="4">
        <v>4.6665400245077802</v>
      </c>
      <c r="AA1026" s="4">
        <v>6.5673758452072102</v>
      </c>
      <c r="AB1026" s="4">
        <v>1.69545398893114</v>
      </c>
      <c r="AC1026" s="4">
        <v>10.012877024117399</v>
      </c>
      <c r="AD1026" s="4">
        <v>3.9723697804181199</v>
      </c>
      <c r="AE1026" s="4">
        <v>3.3383875222147199</v>
      </c>
      <c r="AF1026" s="4">
        <v>6.2567348239156102</v>
      </c>
      <c r="AG1026" s="4">
        <v>9.7768711255159992</v>
      </c>
      <c r="AH1026" s="4">
        <v>26.727419543129901</v>
      </c>
      <c r="AI1026" s="4">
        <v>12.0305519522824</v>
      </c>
      <c r="AJ1026" s="4">
        <v>20.861590284068399</v>
      </c>
      <c r="AK1026" s="4">
        <v>34.246498183563901</v>
      </c>
      <c r="AL1026" s="4">
        <v>19.578444013507301</v>
      </c>
      <c r="AM1026" s="4">
        <v>18.484049096604</v>
      </c>
      <c r="AN1026" s="4">
        <v>32.445797726793202</v>
      </c>
      <c r="AO1026" s="4">
        <v>23.686184118282998</v>
      </c>
      <c r="AP1026" s="4">
        <v>27.056512713729099</v>
      </c>
      <c r="AQ1026" s="4">
        <v>10.0316060808073</v>
      </c>
      <c r="AR1026" s="4">
        <v>26.448380965482901</v>
      </c>
      <c r="AS1026" s="4">
        <v>13.448481577016899</v>
      </c>
      <c r="AT1026" s="4">
        <v>16.288536141580298</v>
      </c>
      <c r="AU1026" s="4">
        <v>21.3452010296607</v>
      </c>
      <c r="AV1026" s="4">
        <v>21.308844928713</v>
      </c>
      <c r="AW1026" s="4">
        <v>22.6301954544866</v>
      </c>
      <c r="AX1026" s="4">
        <v>12.4817634421871</v>
      </c>
      <c r="AY1026" s="4">
        <v>15.070947908906099</v>
      </c>
      <c r="AZ1026" s="4">
        <v>21.1970555809121</v>
      </c>
      <c r="BA1026" s="4">
        <v>31.254709451916501</v>
      </c>
      <c r="BB1026" s="38">
        <v>1932</v>
      </c>
    </row>
    <row r="1027" spans="1:54" x14ac:dyDescent="0.3">
      <c r="A1027" s="31" t="s">
        <v>48</v>
      </c>
      <c r="B1027" s="5" t="s">
        <v>9</v>
      </c>
      <c r="C1027" s="5" t="s">
        <v>1</v>
      </c>
      <c r="D1027" s="9">
        <v>57.935185185185198</v>
      </c>
      <c r="E1027" s="8">
        <v>71.040665241784694</v>
      </c>
      <c r="F1027" s="8">
        <v>27.7777777777778</v>
      </c>
      <c r="G1027" s="3">
        <v>3.3333333333333299</v>
      </c>
      <c r="H1027" s="4">
        <v>11.851851851851899</v>
      </c>
      <c r="I1027" s="4">
        <v>8.1481481481481506</v>
      </c>
      <c r="J1027" s="4">
        <v>4.07407407407407</v>
      </c>
      <c r="K1027" s="4">
        <v>6.2962962962963003</v>
      </c>
      <c r="L1027" s="4">
        <v>6.2962962962963003</v>
      </c>
      <c r="M1027" s="4">
        <v>4.07407407407407</v>
      </c>
      <c r="N1027" s="4">
        <v>11.1111111111111</v>
      </c>
      <c r="O1027" s="4">
        <v>7.7777777777777803</v>
      </c>
      <c r="P1027" s="4">
        <v>7.4074074074074101</v>
      </c>
      <c r="Q1027" s="4">
        <v>7.7777777777777803</v>
      </c>
      <c r="R1027" s="4">
        <v>7.0370370370370399</v>
      </c>
      <c r="S1027" s="4">
        <v>6.2962962962963003</v>
      </c>
      <c r="T1027" s="4">
        <v>2.9629629629629601</v>
      </c>
      <c r="U1027" s="4">
        <v>6.6666666666666696</v>
      </c>
      <c r="V1027" s="4">
        <v>10.3703703703704</v>
      </c>
      <c r="W1027" s="4">
        <v>14.814814814814801</v>
      </c>
      <c r="X1027" s="4">
        <v>2.9629629629629601</v>
      </c>
      <c r="Y1027" s="4">
        <v>12.962962962962999</v>
      </c>
      <c r="Z1027" s="4">
        <v>8.8888888888888893</v>
      </c>
      <c r="AA1027" s="4">
        <v>10.3703703703704</v>
      </c>
      <c r="AB1027" s="4">
        <v>1.8518518518518501</v>
      </c>
      <c r="AC1027" s="4">
        <v>14.074074074074099</v>
      </c>
      <c r="AD1027" s="4">
        <v>8.5185185185185208</v>
      </c>
      <c r="AE1027" s="4">
        <v>5.92592592592593</v>
      </c>
      <c r="AF1027" s="4">
        <v>10.7407407407407</v>
      </c>
      <c r="AG1027" s="4">
        <v>18.148148148148099</v>
      </c>
      <c r="AH1027" s="4">
        <v>34.4444444444444</v>
      </c>
      <c r="AI1027" s="4">
        <v>11.4814814814815</v>
      </c>
      <c r="AJ1027" s="4">
        <v>24.814814814814799</v>
      </c>
      <c r="AK1027" s="4">
        <v>42.592592592592602</v>
      </c>
      <c r="AL1027" s="4">
        <v>24.074074074074101</v>
      </c>
      <c r="AM1027" s="4">
        <v>24.4444444444444</v>
      </c>
      <c r="AN1027" s="4">
        <v>37.037037037037003</v>
      </c>
      <c r="AO1027" s="4">
        <v>30.370370370370399</v>
      </c>
      <c r="AP1027" s="4">
        <v>35.185185185185198</v>
      </c>
      <c r="AQ1027" s="4">
        <v>10</v>
      </c>
      <c r="AR1027" s="4">
        <v>34.074074074074097</v>
      </c>
      <c r="AS1027" s="4">
        <v>12.592592592592601</v>
      </c>
      <c r="AT1027" s="4">
        <v>16.6666666666667</v>
      </c>
      <c r="AU1027" s="4">
        <v>28.8888888888889</v>
      </c>
      <c r="AV1027" s="4">
        <v>21.851851851851901</v>
      </c>
      <c r="AW1027" s="4">
        <v>31.481481481481499</v>
      </c>
      <c r="AX1027" s="4">
        <v>18.148148148148099</v>
      </c>
      <c r="AY1027" s="4">
        <v>14.4444444444444</v>
      </c>
      <c r="AZ1027" s="4">
        <v>25.5555555555556</v>
      </c>
      <c r="BA1027" s="4">
        <v>43.3333333333333</v>
      </c>
      <c r="BB1027" s="38">
        <v>270</v>
      </c>
    </row>
    <row r="1028" spans="1:54" x14ac:dyDescent="0.3">
      <c r="A1028" s="31" t="s">
        <v>48</v>
      </c>
      <c r="B1028" s="5" t="s">
        <v>9</v>
      </c>
      <c r="C1028" s="5" t="s">
        <v>2</v>
      </c>
      <c r="D1028" s="9">
        <v>72.778813559322003</v>
      </c>
      <c r="E1028" s="8">
        <v>74.134177624580104</v>
      </c>
      <c r="F1028" s="8">
        <v>24.011299435028199</v>
      </c>
      <c r="G1028" s="3">
        <v>2.8248587570621502</v>
      </c>
      <c r="H1028" s="4">
        <v>10.4519774011299</v>
      </c>
      <c r="I1028" s="4">
        <v>7.0621468926553703</v>
      </c>
      <c r="J1028" s="4">
        <v>2.5423728813559299</v>
      </c>
      <c r="K1028" s="4">
        <v>3.1073446327683598</v>
      </c>
      <c r="L1028" s="4">
        <v>3.6723163841807902</v>
      </c>
      <c r="M1028" s="4">
        <v>2.5423728813559299</v>
      </c>
      <c r="N1028" s="4">
        <v>4.5197740112994396</v>
      </c>
      <c r="O1028" s="4">
        <v>5.0847457627118597</v>
      </c>
      <c r="P1028" s="4">
        <v>6.2146892655367196</v>
      </c>
      <c r="Q1028" s="4">
        <v>3.3898305084745801</v>
      </c>
      <c r="R1028" s="4">
        <v>2.8248587570621502</v>
      </c>
      <c r="S1028" s="4">
        <v>5.3672316384180796</v>
      </c>
      <c r="T1028" s="4">
        <v>3.1073446327683598</v>
      </c>
      <c r="U1028" s="4">
        <v>2.5423728813559299</v>
      </c>
      <c r="V1028" s="4">
        <v>4.8022598870056497</v>
      </c>
      <c r="W1028" s="4">
        <v>4.8022598870056497</v>
      </c>
      <c r="X1028" s="4">
        <v>2.2598870056497198</v>
      </c>
      <c r="Y1028" s="4">
        <v>5.9322033898305104</v>
      </c>
      <c r="Z1028" s="4">
        <v>4.8022598870056497</v>
      </c>
      <c r="AA1028" s="4">
        <v>6.7796610169491496</v>
      </c>
      <c r="AB1028" s="4">
        <v>2.2598870056497198</v>
      </c>
      <c r="AC1028" s="4">
        <v>11.864406779661</v>
      </c>
      <c r="AD1028" s="4">
        <v>2.2598870056497198</v>
      </c>
      <c r="AE1028" s="4">
        <v>3.6723163841807902</v>
      </c>
      <c r="AF1028" s="4">
        <v>5.9322033898305104</v>
      </c>
      <c r="AG1028" s="4">
        <v>9.0395480225988702</v>
      </c>
      <c r="AH1028" s="4">
        <v>28.531073446327699</v>
      </c>
      <c r="AI1028" s="4">
        <v>13.841807909604499</v>
      </c>
      <c r="AJ1028" s="4">
        <v>23.446327683615799</v>
      </c>
      <c r="AK1028" s="4">
        <v>38.983050847457598</v>
      </c>
      <c r="AL1028" s="4">
        <v>22.033898305084701</v>
      </c>
      <c r="AM1028" s="4">
        <v>21.1864406779661</v>
      </c>
      <c r="AN1028" s="4">
        <v>38.135593220338997</v>
      </c>
      <c r="AO1028" s="4">
        <v>27.401129943502799</v>
      </c>
      <c r="AP1028" s="4">
        <v>33.6158192090396</v>
      </c>
      <c r="AQ1028" s="4">
        <v>12.4293785310734</v>
      </c>
      <c r="AR1028" s="4">
        <v>29.3785310734463</v>
      </c>
      <c r="AS1028" s="4">
        <v>16.1016949152542</v>
      </c>
      <c r="AT1028" s="4">
        <v>17.2316384180791</v>
      </c>
      <c r="AU1028" s="4">
        <v>24.5762711864407</v>
      </c>
      <c r="AV1028" s="4">
        <v>24.011299435028199</v>
      </c>
      <c r="AW1028" s="4">
        <v>25.706214689265501</v>
      </c>
      <c r="AX1028" s="4">
        <v>12.1468926553672</v>
      </c>
      <c r="AY1028" s="4">
        <v>19.209039548022599</v>
      </c>
      <c r="AZ1028" s="4">
        <v>22.316384180791001</v>
      </c>
      <c r="BA1028" s="4">
        <v>33.6158192090396</v>
      </c>
      <c r="BB1028" s="38">
        <v>354</v>
      </c>
    </row>
    <row r="1029" spans="1:54" x14ac:dyDescent="0.3">
      <c r="A1029" s="31" t="s">
        <v>48</v>
      </c>
      <c r="B1029" s="5" t="s">
        <v>9</v>
      </c>
      <c r="C1029" s="5" t="s">
        <v>3</v>
      </c>
      <c r="D1029" s="9">
        <v>81.747619047618997</v>
      </c>
      <c r="E1029" s="8">
        <v>74.361031316146395</v>
      </c>
      <c r="F1029" s="8">
        <v>21.485411140583601</v>
      </c>
      <c r="G1029" s="3">
        <v>1.59151193633952</v>
      </c>
      <c r="H1029" s="4">
        <v>5.8355437665782501</v>
      </c>
      <c r="I1029" s="4">
        <v>5.8355437665782501</v>
      </c>
      <c r="J1029" s="4">
        <v>1.59151193633952</v>
      </c>
      <c r="K1029" s="4">
        <v>4.5092838196286502</v>
      </c>
      <c r="L1029" s="4">
        <v>4.2440318302387299</v>
      </c>
      <c r="M1029" s="4">
        <v>3.1830238726790401</v>
      </c>
      <c r="N1029" s="4">
        <v>3.1830238726790401</v>
      </c>
      <c r="O1029" s="4">
        <v>5.5702917771883298</v>
      </c>
      <c r="P1029" s="4">
        <v>3.4482758620689702</v>
      </c>
      <c r="Q1029" s="4">
        <v>1.8567639257294399</v>
      </c>
      <c r="R1029" s="4">
        <v>3.1830238726790401</v>
      </c>
      <c r="S1029" s="4">
        <v>3.4482758620689702</v>
      </c>
      <c r="T1029" s="4">
        <v>2.1220159151193601</v>
      </c>
      <c r="U1029" s="4">
        <v>3.1830238726790401</v>
      </c>
      <c r="V1029" s="4">
        <v>3.1830238726790401</v>
      </c>
      <c r="W1029" s="4">
        <v>3.7135278514588901</v>
      </c>
      <c r="X1029" s="4">
        <v>2.1220159151193601</v>
      </c>
      <c r="Y1029" s="4">
        <v>3.97877984084881</v>
      </c>
      <c r="Z1029" s="4">
        <v>3.4482758620689702</v>
      </c>
      <c r="AA1029" s="4">
        <v>6.6312997347480103</v>
      </c>
      <c r="AB1029" s="4">
        <v>2.1220159151193601</v>
      </c>
      <c r="AC1029" s="4">
        <v>8.7533156498673694</v>
      </c>
      <c r="AD1029" s="4">
        <v>3.97877984084881</v>
      </c>
      <c r="AE1029" s="4">
        <v>2.6525198938991998</v>
      </c>
      <c r="AF1029" s="4">
        <v>5.8355437665782501</v>
      </c>
      <c r="AG1029" s="4">
        <v>7.9575596816976102</v>
      </c>
      <c r="AH1029" s="4">
        <v>27.586206896551701</v>
      </c>
      <c r="AI1029" s="4">
        <v>13.262599469495999</v>
      </c>
      <c r="AJ1029" s="4">
        <v>20.689655172413801</v>
      </c>
      <c r="AK1029" s="4">
        <v>29.708222811671099</v>
      </c>
      <c r="AL1029" s="4">
        <v>18.567639257294399</v>
      </c>
      <c r="AM1029" s="4">
        <v>14.8541114058355</v>
      </c>
      <c r="AN1029" s="4">
        <v>32.625994694960198</v>
      </c>
      <c r="AO1029" s="4">
        <v>23.6074270557029</v>
      </c>
      <c r="AP1029" s="4">
        <v>23.872679045092799</v>
      </c>
      <c r="AQ1029" s="4">
        <v>9.5490716180371393</v>
      </c>
      <c r="AR1029" s="4">
        <v>24.668435013262599</v>
      </c>
      <c r="AS1029" s="4">
        <v>14.8541114058355</v>
      </c>
      <c r="AT1029" s="4">
        <v>16.4456233421751</v>
      </c>
      <c r="AU1029" s="4">
        <v>20.159151193633999</v>
      </c>
      <c r="AV1029" s="4">
        <v>22.811671087533199</v>
      </c>
      <c r="AW1029" s="4">
        <v>18.567639257294399</v>
      </c>
      <c r="AX1029" s="4">
        <v>11.1405835543767</v>
      </c>
      <c r="AY1029" s="4">
        <v>14.8541114058355</v>
      </c>
      <c r="AZ1029" s="4">
        <v>21.220159151193599</v>
      </c>
      <c r="BA1029" s="4">
        <v>26.790450928382</v>
      </c>
      <c r="BB1029" s="38">
        <v>378</v>
      </c>
    </row>
    <row r="1030" spans="1:54" x14ac:dyDescent="0.3">
      <c r="A1030" s="31" t="s">
        <v>48</v>
      </c>
      <c r="B1030" s="5" t="s">
        <v>9</v>
      </c>
      <c r="C1030" s="5" t="s">
        <v>4</v>
      </c>
      <c r="D1030" s="9">
        <v>95.953076923076907</v>
      </c>
      <c r="E1030" s="8">
        <v>68.123550833532406</v>
      </c>
      <c r="F1030" s="8">
        <v>15.6410256410256</v>
      </c>
      <c r="G1030" s="3">
        <v>0.512820512820513</v>
      </c>
      <c r="H1030" s="4">
        <v>4.8717948717948696</v>
      </c>
      <c r="I1030" s="4">
        <v>2.5641025641025599</v>
      </c>
      <c r="J1030" s="4">
        <v>0.76923076923076905</v>
      </c>
      <c r="K1030" s="4">
        <v>1.5384615384615401</v>
      </c>
      <c r="L1030" s="4">
        <v>0</v>
      </c>
      <c r="M1030" s="4">
        <v>1.2820512820512799</v>
      </c>
      <c r="N1030" s="4">
        <v>1.79487179487179</v>
      </c>
      <c r="O1030" s="4">
        <v>3.5897435897435899</v>
      </c>
      <c r="P1030" s="4">
        <v>1.2820512820512799</v>
      </c>
      <c r="Q1030" s="4">
        <v>0</v>
      </c>
      <c r="R1030" s="4">
        <v>1.2820512820512799</v>
      </c>
      <c r="S1030" s="4">
        <v>0.76923076923076905</v>
      </c>
      <c r="T1030" s="4">
        <v>1.02564102564103</v>
      </c>
      <c r="U1030" s="4">
        <v>0.512820512820513</v>
      </c>
      <c r="V1030" s="4">
        <v>1.5384615384615401</v>
      </c>
      <c r="W1030" s="4">
        <v>1.02564102564103</v>
      </c>
      <c r="X1030" s="4">
        <v>0.256410256410256</v>
      </c>
      <c r="Y1030" s="4">
        <v>3.0769230769230802</v>
      </c>
      <c r="Z1030" s="4">
        <v>1.02564102564103</v>
      </c>
      <c r="AA1030" s="4">
        <v>2.3076923076923102</v>
      </c>
      <c r="AB1030" s="4">
        <v>0.512820512820513</v>
      </c>
      <c r="AC1030" s="4">
        <v>5.3846153846153904</v>
      </c>
      <c r="AD1030" s="4">
        <v>1.5384615384615401</v>
      </c>
      <c r="AE1030" s="4">
        <v>0.76923076923076905</v>
      </c>
      <c r="AF1030" s="4">
        <v>2.8205128205128198</v>
      </c>
      <c r="AG1030" s="4">
        <v>1.79487179487179</v>
      </c>
      <c r="AH1030" s="4">
        <v>18.717948717948701</v>
      </c>
      <c r="AI1030" s="4">
        <v>10.2564102564103</v>
      </c>
      <c r="AJ1030" s="4">
        <v>15.8974358974359</v>
      </c>
      <c r="AK1030" s="4">
        <v>27.435897435897399</v>
      </c>
      <c r="AL1030" s="4">
        <v>14.3589743589744</v>
      </c>
      <c r="AM1030" s="4">
        <v>15.384615384615399</v>
      </c>
      <c r="AN1030" s="4">
        <v>23.3333333333333</v>
      </c>
      <c r="AO1030" s="4">
        <v>15.128205128205099</v>
      </c>
      <c r="AP1030" s="4">
        <v>15.384615384615399</v>
      </c>
      <c r="AQ1030" s="4">
        <v>9.2307692307692299</v>
      </c>
      <c r="AR1030" s="4">
        <v>19.743589743589698</v>
      </c>
      <c r="AS1030" s="4">
        <v>11.538461538461499</v>
      </c>
      <c r="AT1030" s="4">
        <v>14.871794871794901</v>
      </c>
      <c r="AU1030" s="4">
        <v>13.3333333333333</v>
      </c>
      <c r="AV1030" s="4">
        <v>19.230769230769202</v>
      </c>
      <c r="AW1030" s="4">
        <v>14.871794871794901</v>
      </c>
      <c r="AX1030" s="4">
        <v>10</v>
      </c>
      <c r="AY1030" s="4">
        <v>11.025641025641001</v>
      </c>
      <c r="AZ1030" s="4">
        <v>20.256410256410302</v>
      </c>
      <c r="BA1030" s="4">
        <v>23.846153846153801</v>
      </c>
      <c r="BB1030" s="38">
        <v>390</v>
      </c>
    </row>
    <row r="1031" spans="1:54" x14ac:dyDescent="0.3">
      <c r="A1031" s="31" t="s">
        <v>48</v>
      </c>
      <c r="B1031" s="5" t="s">
        <v>9</v>
      </c>
      <c r="C1031" s="5" t="s">
        <v>5</v>
      </c>
      <c r="D1031" s="9">
        <v>111.53446327683599</v>
      </c>
      <c r="E1031" s="8">
        <v>59.1422743104932</v>
      </c>
      <c r="F1031" s="8">
        <v>9.0395480225988702</v>
      </c>
      <c r="G1031" s="3">
        <v>0.28248587570621497</v>
      </c>
      <c r="H1031" s="4">
        <v>2.8248587570621502</v>
      </c>
      <c r="I1031" s="4">
        <v>1.9774011299434999</v>
      </c>
      <c r="J1031" s="4">
        <v>0.84745762711864403</v>
      </c>
      <c r="K1031" s="4">
        <v>1.41242937853107</v>
      </c>
      <c r="L1031" s="4">
        <v>1.1299435028248599</v>
      </c>
      <c r="M1031" s="4">
        <v>1.41242937853107</v>
      </c>
      <c r="N1031" s="4">
        <v>0.84745762711864403</v>
      </c>
      <c r="O1031" s="4">
        <v>0.84745762711864403</v>
      </c>
      <c r="P1031" s="4">
        <v>0.84745762711864403</v>
      </c>
      <c r="Q1031" s="4">
        <v>0.28248587570621497</v>
      </c>
      <c r="R1031" s="4">
        <v>1.1299435028248599</v>
      </c>
      <c r="S1031" s="4">
        <v>1.41242937853107</v>
      </c>
      <c r="T1031" s="4">
        <v>2.8248587570621502</v>
      </c>
      <c r="U1031" s="4">
        <v>1.1299435028248599</v>
      </c>
      <c r="V1031" s="4">
        <v>1.1299435028248599</v>
      </c>
      <c r="W1031" s="4">
        <v>0.84745762711864403</v>
      </c>
      <c r="X1031" s="4">
        <v>1.1299435028248599</v>
      </c>
      <c r="Y1031" s="4">
        <v>1.1299435028248599</v>
      </c>
      <c r="Z1031" s="4">
        <v>0.84745762711864403</v>
      </c>
      <c r="AA1031" s="4">
        <v>1.9774011299434999</v>
      </c>
      <c r="AB1031" s="4">
        <v>0.56497175141242895</v>
      </c>
      <c r="AC1031" s="4">
        <v>3.3898305084745801</v>
      </c>
      <c r="AD1031" s="4">
        <v>0.56497175141242895</v>
      </c>
      <c r="AE1031" s="4">
        <v>0.84745762711864403</v>
      </c>
      <c r="AF1031" s="4">
        <v>1.1299435028248599</v>
      </c>
      <c r="AG1031" s="4">
        <v>5.0847457627118597</v>
      </c>
      <c r="AH1031" s="4">
        <v>11.299435028248601</v>
      </c>
      <c r="AI1031" s="4">
        <v>7.9096045197740104</v>
      </c>
      <c r="AJ1031" s="4">
        <v>11.0169491525424</v>
      </c>
      <c r="AK1031" s="4">
        <v>19.774011299434999</v>
      </c>
      <c r="AL1031" s="4">
        <v>9.0395480225988702</v>
      </c>
      <c r="AM1031" s="4">
        <v>7.9096045197740104</v>
      </c>
      <c r="AN1031" s="4">
        <v>16.9491525423729</v>
      </c>
      <c r="AO1031" s="4">
        <v>8.4745762711864394</v>
      </c>
      <c r="AP1031" s="4">
        <v>10.1694915254237</v>
      </c>
      <c r="AQ1031" s="4">
        <v>5.0847457627118597</v>
      </c>
      <c r="AR1031" s="4">
        <v>11.581920903954799</v>
      </c>
      <c r="AS1031" s="4">
        <v>8.7570621468926593</v>
      </c>
      <c r="AT1031" s="4">
        <v>14.4067796610169</v>
      </c>
      <c r="AU1031" s="4">
        <v>5.9322033898305104</v>
      </c>
      <c r="AV1031" s="4">
        <v>11.864406779661</v>
      </c>
      <c r="AW1031" s="4">
        <v>9.6045197740112993</v>
      </c>
      <c r="AX1031" s="4">
        <v>5.3672316384180796</v>
      </c>
      <c r="AY1031" s="4">
        <v>10.4519774011299</v>
      </c>
      <c r="AZ1031" s="4">
        <v>9.8870056497175103</v>
      </c>
      <c r="BA1031" s="4">
        <v>13.841807909604499</v>
      </c>
      <c r="BB1031" s="38">
        <v>354</v>
      </c>
    </row>
    <row r="1032" spans="1:54" x14ac:dyDescent="0.3">
      <c r="A1032" s="31" t="s">
        <v>48</v>
      </c>
      <c r="B1032" s="5" t="s">
        <v>9</v>
      </c>
      <c r="C1032" s="5" t="s">
        <v>6</v>
      </c>
      <c r="D1032" s="9">
        <v>113.92307692307701</v>
      </c>
      <c r="E1032" s="8">
        <v>55.5383266880714</v>
      </c>
      <c r="F1032" s="8">
        <v>7.6923076923076898</v>
      </c>
      <c r="G1032" s="3">
        <v>0.69930069930069905</v>
      </c>
      <c r="H1032" s="4">
        <v>2.7972027972028002</v>
      </c>
      <c r="I1032" s="4">
        <v>1.3986013986014001</v>
      </c>
      <c r="J1032" s="4">
        <v>1.3986013986014001</v>
      </c>
      <c r="K1032" s="4">
        <v>0</v>
      </c>
      <c r="L1032" s="4">
        <v>0.69930069930069905</v>
      </c>
      <c r="M1032" s="4">
        <v>0.69930069930069905</v>
      </c>
      <c r="N1032" s="4">
        <v>0.69930069930069905</v>
      </c>
      <c r="O1032" s="4">
        <v>1.3986013986014001</v>
      </c>
      <c r="P1032" s="4">
        <v>0.69930069930069905</v>
      </c>
      <c r="Q1032" s="4">
        <v>1.3986013986014001</v>
      </c>
      <c r="R1032" s="4">
        <v>2.0979020979021001</v>
      </c>
      <c r="S1032" s="4">
        <v>2.0979020979021001</v>
      </c>
      <c r="T1032" s="4">
        <v>0.69930069930069905</v>
      </c>
      <c r="U1032" s="4">
        <v>0</v>
      </c>
      <c r="V1032" s="4">
        <v>1.3986013986014001</v>
      </c>
      <c r="W1032" s="4">
        <v>2.0979020979021001</v>
      </c>
      <c r="X1032" s="4">
        <v>0.69930069930069905</v>
      </c>
      <c r="Y1032" s="4">
        <v>0.69930069930069905</v>
      </c>
      <c r="Z1032" s="4">
        <v>0.69930069930069905</v>
      </c>
      <c r="AA1032" s="4">
        <v>1.3986013986014001</v>
      </c>
      <c r="AB1032" s="4">
        <v>0</v>
      </c>
      <c r="AC1032" s="4">
        <v>2.0979020979021001</v>
      </c>
      <c r="AD1032" s="4">
        <v>0</v>
      </c>
      <c r="AE1032" s="4">
        <v>0</v>
      </c>
      <c r="AF1032" s="4">
        <v>0.69930069930069905</v>
      </c>
      <c r="AG1032" s="4">
        <v>3.4965034965034998</v>
      </c>
      <c r="AH1032" s="4">
        <v>8.3916083916083899</v>
      </c>
      <c r="AI1032" s="4">
        <v>9.79020979020979</v>
      </c>
      <c r="AJ1032" s="4">
        <v>9.0909090909090899</v>
      </c>
      <c r="AK1032" s="4">
        <v>16.083916083916101</v>
      </c>
      <c r="AL1032" s="4">
        <v>9.79020979020979</v>
      </c>
      <c r="AM1032" s="4">
        <v>6.2937062937062898</v>
      </c>
      <c r="AN1032" s="4">
        <v>14.685314685314699</v>
      </c>
      <c r="AO1032" s="4">
        <v>6.2937062937062898</v>
      </c>
      <c r="AP1032" s="4">
        <v>8.3916083916083899</v>
      </c>
      <c r="AQ1032" s="4">
        <v>6.2937062937062898</v>
      </c>
      <c r="AR1032" s="4">
        <v>11.188811188811201</v>
      </c>
      <c r="AS1032" s="4">
        <v>5.5944055944055897</v>
      </c>
      <c r="AT1032" s="4">
        <v>10.489510489510501</v>
      </c>
      <c r="AU1032" s="4">
        <v>7.6923076923076898</v>
      </c>
      <c r="AV1032" s="4">
        <v>11.888111888111901</v>
      </c>
      <c r="AW1032" s="4">
        <v>11.888111888111901</v>
      </c>
      <c r="AX1032" s="4">
        <v>4.1958041958042003</v>
      </c>
      <c r="AY1032" s="4">
        <v>8.3916083916083899</v>
      </c>
      <c r="AZ1032" s="4">
        <v>7.6923076923076898</v>
      </c>
      <c r="BA1032" s="4">
        <v>11.188811188811201</v>
      </c>
      <c r="BB1032" s="38">
        <v>143</v>
      </c>
    </row>
    <row r="1033" spans="1:54" x14ac:dyDescent="0.3">
      <c r="A1033" s="31" t="s">
        <v>48</v>
      </c>
      <c r="B1033" s="5" t="s">
        <v>9</v>
      </c>
      <c r="C1033" s="5" t="s">
        <v>7</v>
      </c>
      <c r="D1033" s="9">
        <v>100.23023255814</v>
      </c>
      <c r="E1033" s="8">
        <v>48.308628505059701</v>
      </c>
      <c r="F1033" s="8">
        <v>9.3023255813953494</v>
      </c>
      <c r="G1033" s="3">
        <v>0</v>
      </c>
      <c r="H1033" s="4">
        <v>2.32558139534884</v>
      </c>
      <c r="I1033" s="4">
        <v>0</v>
      </c>
      <c r="J1033" s="4">
        <v>2.32558139534884</v>
      </c>
      <c r="K1033" s="4">
        <v>2.32558139534884</v>
      </c>
      <c r="L1033" s="4">
        <v>2.32558139534884</v>
      </c>
      <c r="M1033" s="4">
        <v>0</v>
      </c>
      <c r="N1033" s="4">
        <v>4.6511627906976702</v>
      </c>
      <c r="O1033" s="4">
        <v>0</v>
      </c>
      <c r="P1033" s="4">
        <v>2.32558139534884</v>
      </c>
      <c r="Q1033" s="4">
        <v>0</v>
      </c>
      <c r="R1033" s="4">
        <v>2.32558139534884</v>
      </c>
      <c r="S1033" s="4">
        <v>0</v>
      </c>
      <c r="T1033" s="4">
        <v>4.6511627906976702</v>
      </c>
      <c r="U1033" s="4">
        <v>0</v>
      </c>
      <c r="V1033" s="4">
        <v>0</v>
      </c>
      <c r="W1033" s="4">
        <v>0</v>
      </c>
      <c r="X1033" s="4">
        <v>0</v>
      </c>
      <c r="Y1033" s="4">
        <v>2.32558139534884</v>
      </c>
      <c r="Z1033" s="4">
        <v>0</v>
      </c>
      <c r="AA1033" s="4">
        <v>0</v>
      </c>
      <c r="AB1033" s="4">
        <v>0</v>
      </c>
      <c r="AC1033" s="4">
        <v>4.6511627906976702</v>
      </c>
      <c r="AD1033" s="4">
        <v>0</v>
      </c>
      <c r="AE1033" s="4">
        <v>0</v>
      </c>
      <c r="AF1033" s="4">
        <v>2.32558139534884</v>
      </c>
      <c r="AG1033" s="4">
        <v>2.32558139534884</v>
      </c>
      <c r="AH1033" s="4">
        <v>16.2790697674419</v>
      </c>
      <c r="AI1033" s="4">
        <v>4.6511627906976702</v>
      </c>
      <c r="AJ1033" s="4">
        <v>11.6279069767442</v>
      </c>
      <c r="AK1033" s="4">
        <v>13.953488372093</v>
      </c>
      <c r="AL1033" s="4">
        <v>20.930232558139501</v>
      </c>
      <c r="AM1033" s="4">
        <v>9.3023255813953494</v>
      </c>
      <c r="AN1033" s="4">
        <v>18.604651162790699</v>
      </c>
      <c r="AO1033" s="4">
        <v>6.9767441860465098</v>
      </c>
      <c r="AP1033" s="4">
        <v>11.6279069767442</v>
      </c>
      <c r="AQ1033" s="4">
        <v>6.9767441860465098</v>
      </c>
      <c r="AR1033" s="4">
        <v>11.6279069767442</v>
      </c>
      <c r="AS1033" s="4">
        <v>9.3023255813953494</v>
      </c>
      <c r="AT1033" s="4">
        <v>25.581395348837201</v>
      </c>
      <c r="AU1033" s="4">
        <v>2.32558139534884</v>
      </c>
      <c r="AV1033" s="4">
        <v>16.2790697674419</v>
      </c>
      <c r="AW1033" s="4">
        <v>6.9767441860465098</v>
      </c>
      <c r="AX1033" s="4">
        <v>6.9767441860465098</v>
      </c>
      <c r="AY1033" s="4">
        <v>20.930232558139501</v>
      </c>
      <c r="AZ1033" s="4">
        <v>2.32558139534884</v>
      </c>
      <c r="BA1033" s="4">
        <v>13.953488372093</v>
      </c>
      <c r="BB1033" s="38">
        <v>43</v>
      </c>
    </row>
    <row r="1034" spans="1:54" x14ac:dyDescent="0.3">
      <c r="A1034" s="31" t="s">
        <v>49</v>
      </c>
      <c r="B1034" s="5" t="s">
        <v>168</v>
      </c>
      <c r="C1034" s="5" t="s">
        <v>168</v>
      </c>
      <c r="D1034" s="9">
        <v>51.241251311464701</v>
      </c>
      <c r="E1034" s="8">
        <v>65.355588442637199</v>
      </c>
      <c r="F1034" s="8">
        <v>28.814574292752901</v>
      </c>
      <c r="G1034" s="3">
        <v>4.8392553380835404</v>
      </c>
      <c r="H1034" s="4">
        <v>6.6380251593733197</v>
      </c>
      <c r="I1034" s="4">
        <v>11.348978423906701</v>
      </c>
      <c r="J1034" s="4">
        <v>3.98787247836797</v>
      </c>
      <c r="K1034" s="4">
        <v>6.0441347830001799</v>
      </c>
      <c r="L1034" s="4">
        <v>8.5968479170853005</v>
      </c>
      <c r="M1034" s="4">
        <v>6.5450091554356602</v>
      </c>
      <c r="N1034" s="4">
        <v>8.0936657525914395</v>
      </c>
      <c r="O1034" s="4">
        <v>12.363607069977901</v>
      </c>
      <c r="P1034" s="4">
        <v>9.5143578822262391</v>
      </c>
      <c r="Q1034" s="4">
        <v>4.7536763258699697</v>
      </c>
      <c r="R1034" s="4">
        <v>9.2227181939331402</v>
      </c>
      <c r="S1034" s="4">
        <v>7.9415726804864697</v>
      </c>
      <c r="T1034" s="4">
        <v>7.9365027809002804</v>
      </c>
      <c r="U1034" s="4">
        <v>6.2355709853124797</v>
      </c>
      <c r="V1034" s="4">
        <v>7.0812336235892896</v>
      </c>
      <c r="W1034" s="4">
        <v>6.0743155077769302</v>
      </c>
      <c r="X1034" s="4">
        <v>4.0980611130855404</v>
      </c>
      <c r="Y1034" s="4">
        <v>9.7299336529134006</v>
      </c>
      <c r="Z1034" s="4">
        <v>7.3722041427129703</v>
      </c>
      <c r="AA1034" s="4">
        <v>7.05331246186753</v>
      </c>
      <c r="AB1034" s="4">
        <v>3.7739944464133601</v>
      </c>
      <c r="AC1034" s="4">
        <v>18.5563939799937</v>
      </c>
      <c r="AD1034" s="4">
        <v>5.2765738022115203</v>
      </c>
      <c r="AE1034" s="4">
        <v>5.2460738345177402</v>
      </c>
      <c r="AF1034" s="4">
        <v>11.868443895460601</v>
      </c>
      <c r="AG1034" s="4">
        <v>16.979199977621001</v>
      </c>
      <c r="AH1034" s="4">
        <v>20.770766646618998</v>
      </c>
      <c r="AI1034" s="4">
        <v>14.864325408042699</v>
      </c>
      <c r="AJ1034" s="4">
        <v>25.761293638351201</v>
      </c>
      <c r="AK1034" s="4">
        <v>29.383251152675001</v>
      </c>
      <c r="AL1034" s="4">
        <v>18.604396736659201</v>
      </c>
      <c r="AM1034" s="4">
        <v>26.053223619060901</v>
      </c>
      <c r="AN1034" s="4">
        <v>36.870162474370098</v>
      </c>
      <c r="AO1034" s="4">
        <v>27.329508441565601</v>
      </c>
      <c r="AP1034" s="4">
        <v>35.918027213224697</v>
      </c>
      <c r="AQ1034" s="4">
        <v>7.1950655285105496</v>
      </c>
      <c r="AR1034" s="4">
        <v>33.932154412828098</v>
      </c>
      <c r="AS1034" s="4">
        <v>14.052119906455101</v>
      </c>
      <c r="AT1034" s="4">
        <v>25.930544503186201</v>
      </c>
      <c r="AU1034" s="4">
        <v>19.4951183098337</v>
      </c>
      <c r="AV1034" s="4">
        <v>30.548188997175401</v>
      </c>
      <c r="AW1034" s="4">
        <v>25.2242900336622</v>
      </c>
      <c r="AX1034" s="4">
        <v>9.5831149600133791</v>
      </c>
      <c r="AY1034" s="4">
        <v>19.074084589524301</v>
      </c>
      <c r="AZ1034" s="4">
        <v>35.005533805029003</v>
      </c>
      <c r="BA1034" s="4">
        <v>35.183347467963102</v>
      </c>
      <c r="BB1034" s="38">
        <v>2155</v>
      </c>
    </row>
    <row r="1035" spans="1:54" x14ac:dyDescent="0.3">
      <c r="A1035" s="31" t="s">
        <v>49</v>
      </c>
      <c r="B1035" s="5" t="s">
        <v>168</v>
      </c>
      <c r="C1035" s="5" t="s">
        <v>1</v>
      </c>
      <c r="D1035" s="9">
        <v>22.549084678650701</v>
      </c>
      <c r="E1035" s="8">
        <v>59.535016328405</v>
      </c>
      <c r="F1035" s="8">
        <v>44.616848260191503</v>
      </c>
      <c r="G1035" s="3">
        <v>6.9310205793191502</v>
      </c>
      <c r="H1035" s="4">
        <v>7.0381202364893598</v>
      </c>
      <c r="I1035" s="4">
        <v>17.270808181361701</v>
      </c>
      <c r="J1035" s="4">
        <v>6.38913541676596</v>
      </c>
      <c r="K1035" s="4">
        <v>6.4962350739361696</v>
      </c>
      <c r="L1035" s="4">
        <v>11.5517009655319</v>
      </c>
      <c r="M1035" s="4">
        <v>8.1575904473191496</v>
      </c>
      <c r="N1035" s="4">
        <v>18.176079077851099</v>
      </c>
      <c r="O1035" s="4">
        <v>12.742570947808501</v>
      </c>
      <c r="P1035" s="4">
        <v>12.706871062085099</v>
      </c>
      <c r="Q1035" s="4">
        <v>7.4015059704255304</v>
      </c>
      <c r="R1035" s="4">
        <v>13.6267984630851</v>
      </c>
      <c r="S1035" s="4">
        <v>15.1957106838085</v>
      </c>
      <c r="T1035" s="4">
        <v>10.9173726503191</v>
      </c>
      <c r="U1035" s="4">
        <v>8.9704181911489407</v>
      </c>
      <c r="V1035" s="4">
        <v>13.6267984630851</v>
      </c>
      <c r="W1035" s="4">
        <v>9.51230335370213</v>
      </c>
      <c r="X1035" s="4">
        <v>4.9987226246595702</v>
      </c>
      <c r="Y1035" s="4">
        <v>11.9654430897021</v>
      </c>
      <c r="Z1035" s="4">
        <v>13.2130563389149</v>
      </c>
      <c r="AA1035" s="4">
        <v>10.4322307547021</v>
      </c>
      <c r="AB1035" s="4">
        <v>4.5492806147659604</v>
      </c>
      <c r="AC1035" s="4">
        <v>24.294271913340399</v>
      </c>
      <c r="AD1035" s="4">
        <v>9.5480032394255296</v>
      </c>
      <c r="AE1035" s="4">
        <v>9.58370312514894</v>
      </c>
      <c r="AF1035" s="4">
        <v>16.079938199085099</v>
      </c>
      <c r="AG1035" s="4">
        <v>26.426112677829799</v>
      </c>
      <c r="AH1035" s="4">
        <v>31.702164760468101</v>
      </c>
      <c r="AI1035" s="4">
        <v>21.677289253234001</v>
      </c>
      <c r="AJ1035" s="4">
        <v>35.253731326085102</v>
      </c>
      <c r="AK1035" s="4">
        <v>43.610864583233997</v>
      </c>
      <c r="AL1035" s="4">
        <v>34.833602325212802</v>
      </c>
      <c r="AM1035" s="4">
        <v>30.769463606063798</v>
      </c>
      <c r="AN1035" s="4">
        <v>42.848393229638297</v>
      </c>
      <c r="AO1035" s="4">
        <v>46.042960938021302</v>
      </c>
      <c r="AP1035" s="4">
        <v>47.811415968574501</v>
      </c>
      <c r="AQ1035" s="4">
        <v>8.6280758384255307</v>
      </c>
      <c r="AR1035" s="4">
        <v>48.139101816787203</v>
      </c>
      <c r="AS1035" s="4">
        <v>14.097283854191501</v>
      </c>
      <c r="AT1035" s="4">
        <v>23.552843940957398</v>
      </c>
      <c r="AU1035" s="4">
        <v>30.7401505970426</v>
      </c>
      <c r="AV1035" s="4">
        <v>32.815248094595702</v>
      </c>
      <c r="AW1035" s="4">
        <v>44.024606707404303</v>
      </c>
      <c r="AX1035" s="4">
        <v>17.812693343914901</v>
      </c>
      <c r="AY1035" s="4">
        <v>18.083635925191501</v>
      </c>
      <c r="AZ1035" s="4">
        <v>47.597216654234003</v>
      </c>
      <c r="BA1035" s="4">
        <v>54.364394309446801</v>
      </c>
      <c r="BB1035" s="38">
        <v>348</v>
      </c>
    </row>
    <row r="1036" spans="1:54" x14ac:dyDescent="0.3">
      <c r="A1036" s="31" t="s">
        <v>49</v>
      </c>
      <c r="B1036" s="5" t="s">
        <v>168</v>
      </c>
      <c r="C1036" s="5" t="s">
        <v>2</v>
      </c>
      <c r="D1036" s="9">
        <v>33.829564217804702</v>
      </c>
      <c r="E1036" s="8">
        <v>66.833421417857707</v>
      </c>
      <c r="F1036" s="8">
        <v>39.691903003783501</v>
      </c>
      <c r="G1036" s="3">
        <v>5.6073253881154796</v>
      </c>
      <c r="H1036" s="4">
        <v>11.9844673859394</v>
      </c>
      <c r="I1036" s="4">
        <v>15.8326986728159</v>
      </c>
      <c r="J1036" s="4">
        <v>5.2224170832612797</v>
      </c>
      <c r="K1036" s="4">
        <v>9.8953302003017605</v>
      </c>
      <c r="L1036" s="4">
        <v>13.5241006053562</v>
      </c>
      <c r="M1036" s="4">
        <v>10.7200120304657</v>
      </c>
      <c r="N1036" s="4">
        <v>9.0157831496822904</v>
      </c>
      <c r="O1036" s="4">
        <v>19.956107823635602</v>
      </c>
      <c r="P1036" s="4">
        <v>15.777833452360399</v>
      </c>
      <c r="Q1036" s="4">
        <v>6.7620503026780803</v>
      </c>
      <c r="R1036" s="4">
        <v>15.338059927050599</v>
      </c>
      <c r="S1036" s="4">
        <v>11.050055114864399</v>
      </c>
      <c r="T1036" s="4">
        <v>12.4242409112491</v>
      </c>
      <c r="U1036" s="4">
        <v>9.7855997593906903</v>
      </c>
      <c r="V1036" s="4">
        <v>11.050055114864399</v>
      </c>
      <c r="W1036" s="4">
        <v>9.4006914545364904</v>
      </c>
      <c r="X1036" s="4">
        <v>7.6415973532975503</v>
      </c>
      <c r="Y1036" s="4">
        <v>14.513378096886701</v>
      </c>
      <c r="Z1036" s="4">
        <v>11.9844673859394</v>
      </c>
      <c r="AA1036" s="4">
        <v>12.533971352160201</v>
      </c>
      <c r="AB1036" s="4">
        <v>6.0470989134252102</v>
      </c>
      <c r="AC1036" s="4">
        <v>24.4087082971885</v>
      </c>
      <c r="AD1036" s="4">
        <v>8.9609179292267491</v>
      </c>
      <c r="AE1036" s="4">
        <v>8.5760096243725492</v>
      </c>
      <c r="AF1036" s="4">
        <v>19.241156434382699</v>
      </c>
      <c r="AG1036" s="4">
        <v>16.712245723435402</v>
      </c>
      <c r="AH1036" s="4">
        <v>27.268513854199899</v>
      </c>
      <c r="AI1036" s="4">
        <v>16.217606977670101</v>
      </c>
      <c r="AJ1036" s="4">
        <v>34.799529004920899</v>
      </c>
      <c r="AK1036" s="4">
        <v>33.699669310813903</v>
      </c>
      <c r="AL1036" s="4">
        <v>24.134382194910799</v>
      </c>
      <c r="AM1036" s="4">
        <v>33.314761005959703</v>
      </c>
      <c r="AN1036" s="4">
        <v>44.694859205222699</v>
      </c>
      <c r="AO1036" s="4">
        <v>36.943531411014099</v>
      </c>
      <c r="AP1036" s="4">
        <v>44.530263543856101</v>
      </c>
      <c r="AQ1036" s="4">
        <v>9.2909610136254202</v>
      </c>
      <c r="AR1036" s="4">
        <v>43.979907815969803</v>
      </c>
      <c r="AS1036" s="4">
        <v>17.482062333143801</v>
      </c>
      <c r="AT1036" s="4">
        <v>31.885709989119398</v>
      </c>
      <c r="AU1036" s="4">
        <v>26.1686541600928</v>
      </c>
      <c r="AV1036" s="4">
        <v>35.294167750686199</v>
      </c>
      <c r="AW1036" s="4">
        <v>34.524351140977799</v>
      </c>
      <c r="AX1036" s="4">
        <v>13.1940575209575</v>
      </c>
      <c r="AY1036" s="4">
        <v>19.571199518781398</v>
      </c>
      <c r="AZ1036" s="4">
        <v>45.904449340240802</v>
      </c>
      <c r="BA1036" s="4">
        <v>43.540134290660099</v>
      </c>
      <c r="BB1036" s="38">
        <v>174</v>
      </c>
    </row>
    <row r="1037" spans="1:54" x14ac:dyDescent="0.3">
      <c r="A1037" s="31" t="s">
        <v>49</v>
      </c>
      <c r="B1037" s="5" t="s">
        <v>168</v>
      </c>
      <c r="C1037" s="5" t="s">
        <v>3</v>
      </c>
      <c r="D1037" s="9">
        <v>49.1747795908489</v>
      </c>
      <c r="E1037" s="8">
        <v>61.9167537441908</v>
      </c>
      <c r="F1037" s="8">
        <v>28.400228773501599</v>
      </c>
      <c r="G1037" s="3">
        <v>5.1494351109118499</v>
      </c>
      <c r="H1037" s="4">
        <v>6.3917059387298103</v>
      </c>
      <c r="I1037" s="4">
        <v>11.1484054443661</v>
      </c>
      <c r="J1037" s="4">
        <v>2.9413412729027102</v>
      </c>
      <c r="K1037" s="4">
        <v>6.6040897443654103</v>
      </c>
      <c r="L1037" s="4">
        <v>7.9424565901701598</v>
      </c>
      <c r="M1037" s="4">
        <v>6.3596739327342204</v>
      </c>
      <c r="N1037" s="4">
        <v>5.7545545218230396</v>
      </c>
      <c r="O1037" s="4">
        <v>13.7492348876508</v>
      </c>
      <c r="P1037" s="4">
        <v>7.9104245841745602</v>
      </c>
      <c r="Q1037" s="4">
        <v>4.2998998883694801</v>
      </c>
      <c r="R1037" s="4">
        <v>7.0608893616321904</v>
      </c>
      <c r="S1037" s="4">
        <v>6.7524095380098101</v>
      </c>
      <c r="T1037" s="4">
        <v>6.7844415440054098</v>
      </c>
      <c r="U1037" s="4">
        <v>5.2134991229030403</v>
      </c>
      <c r="V1037" s="4">
        <v>3.08966106654711</v>
      </c>
      <c r="W1037" s="4">
        <v>5.1814671169074504</v>
      </c>
      <c r="X1037" s="4">
        <v>2.9093092669071101</v>
      </c>
      <c r="Y1037" s="4">
        <v>9.6937508109125208</v>
      </c>
      <c r="Z1037" s="4">
        <v>5.2134991229030403</v>
      </c>
      <c r="AA1037" s="4">
        <v>3.9391962890894798</v>
      </c>
      <c r="AB1037" s="4">
        <v>3.4823966718227002</v>
      </c>
      <c r="AC1037" s="4">
        <v>17.508079377100302</v>
      </c>
      <c r="AD1037" s="4">
        <v>3.3340768781782999</v>
      </c>
      <c r="AE1037" s="4">
        <v>3.1216930725427101</v>
      </c>
      <c r="AF1037" s="4">
        <v>11.477077037650499</v>
      </c>
      <c r="AG1037" s="4">
        <v>13.6009150940064</v>
      </c>
      <c r="AH1037" s="4">
        <v>20.509995958989101</v>
      </c>
      <c r="AI1037" s="4">
        <v>16.350064330935499</v>
      </c>
      <c r="AJ1037" s="4">
        <v>25.522951512590101</v>
      </c>
      <c r="AK1037" s="4">
        <v>29.918947418946299</v>
      </c>
      <c r="AL1037" s="4">
        <v>15.5847848900464</v>
      </c>
      <c r="AM1037" s="4">
        <v>23.559273486212099</v>
      </c>
      <c r="AN1037" s="4">
        <v>40.482425222063299</v>
      </c>
      <c r="AO1037" s="4">
        <v>24.260488915110098</v>
      </c>
      <c r="AP1037" s="4">
        <v>36.871900526258202</v>
      </c>
      <c r="AQ1037" s="4">
        <v>6.0832261151074301</v>
      </c>
      <c r="AR1037" s="4">
        <v>34.515486894604599</v>
      </c>
      <c r="AS1037" s="4">
        <v>15.893264713668801</v>
      </c>
      <c r="AT1037" s="4">
        <v>24.621192514390099</v>
      </c>
      <c r="AU1037" s="4">
        <v>19.916716784411499</v>
      </c>
      <c r="AV1037" s="4">
        <v>34.090719283333399</v>
      </c>
      <c r="AW1037" s="4">
        <v>20.373516401678199</v>
      </c>
      <c r="AX1037" s="4">
        <v>6.8686973256586201</v>
      </c>
      <c r="AY1037" s="4">
        <v>23.8879450794965</v>
      </c>
      <c r="AZ1037" s="4">
        <v>35.216702323502602</v>
      </c>
      <c r="BA1037" s="4">
        <v>33.2209922911291</v>
      </c>
      <c r="BB1037" s="38">
        <v>363</v>
      </c>
    </row>
    <row r="1038" spans="1:54" x14ac:dyDescent="0.3">
      <c r="A1038" s="31" t="s">
        <v>49</v>
      </c>
      <c r="B1038" s="5" t="s">
        <v>168</v>
      </c>
      <c r="C1038" s="5" t="s">
        <v>4</v>
      </c>
      <c r="D1038" s="9">
        <v>73.599263554599901</v>
      </c>
      <c r="E1038" s="8">
        <v>57.234019077143401</v>
      </c>
      <c r="F1038" s="8">
        <v>15.520046251991401</v>
      </c>
      <c r="G1038" s="3">
        <v>3.9022026960499598</v>
      </c>
      <c r="H1038" s="4">
        <v>3.0009350390766798</v>
      </c>
      <c r="I1038" s="4">
        <v>6.2657154467320302</v>
      </c>
      <c r="J1038" s="4">
        <v>2.8579167882612899</v>
      </c>
      <c r="K1038" s="4">
        <v>3.2425892746032599</v>
      </c>
      <c r="L1038" s="4">
        <v>5.3422566567066498</v>
      </c>
      <c r="M1038" s="4">
        <v>3.8911071295239101</v>
      </c>
      <c r="N1038" s="4">
        <v>4.4077023001552202</v>
      </c>
      <c r="O1038" s="4">
        <v>8.5404636652057206</v>
      </c>
      <c r="P1038" s="4">
        <v>5.7047380099965297</v>
      </c>
      <c r="Q1038" s="4">
        <v>2.8690123547873401</v>
      </c>
      <c r="R1038" s="4">
        <v>4.8478526191274396</v>
      </c>
      <c r="S1038" s="4">
        <v>2.88010792131338</v>
      </c>
      <c r="T1038" s="4">
        <v>3.5286257762340401</v>
      </c>
      <c r="U1038" s="4">
        <v>3.75918444523457</v>
      </c>
      <c r="V1038" s="4">
        <v>3.79247114481272</v>
      </c>
      <c r="W1038" s="4">
        <v>2.9787439060245799</v>
      </c>
      <c r="X1038" s="4">
        <v>1.8358220135247101</v>
      </c>
      <c r="Y1038" s="4">
        <v>6.4851785492065197</v>
      </c>
      <c r="Z1038" s="4">
        <v>2.4954354349714101</v>
      </c>
      <c r="AA1038" s="4">
        <v>3.2647804076553602</v>
      </c>
      <c r="AB1038" s="4">
        <v>2.6051669862086602</v>
      </c>
      <c r="AC1038" s="4">
        <v>12.0579938749137</v>
      </c>
      <c r="AD1038" s="4">
        <v>2.0663806825252502</v>
      </c>
      <c r="AE1038" s="4">
        <v>2.0885718155773398</v>
      </c>
      <c r="AF1038" s="4">
        <v>5.8699473938640097</v>
      </c>
      <c r="AG1038" s="4">
        <v>12.761989562464599</v>
      </c>
      <c r="AH1038" s="4">
        <v>10.924943434916599</v>
      </c>
      <c r="AI1038" s="4">
        <v>10.7165758989682</v>
      </c>
      <c r="AJ1038" s="4">
        <v>16.926813513070002</v>
      </c>
      <c r="AK1038" s="4">
        <v>22.345515021435698</v>
      </c>
      <c r="AL1038" s="4">
        <v>9.3209042044157098</v>
      </c>
      <c r="AM1038" s="4">
        <v>21.356706946277299</v>
      </c>
      <c r="AN1038" s="4">
        <v>27.126794241406898</v>
      </c>
      <c r="AO1038" s="4">
        <v>14.6742564276484</v>
      </c>
      <c r="AP1038" s="4">
        <v>25.521530896882702</v>
      </c>
      <c r="AQ1038" s="4">
        <v>3.7480888787085198</v>
      </c>
      <c r="AR1038" s="4">
        <v>21.895493249960701</v>
      </c>
      <c r="AS1038" s="4">
        <v>8.6723863494950599</v>
      </c>
      <c r="AT1038" s="4">
        <v>20.3999614566738</v>
      </c>
      <c r="AU1038" s="4">
        <v>8.2766182966270403</v>
      </c>
      <c r="AV1038" s="4">
        <v>23.114859994119701</v>
      </c>
      <c r="AW1038" s="4">
        <v>14.871528397070801</v>
      </c>
      <c r="AX1038" s="4">
        <v>5.18814283936522</v>
      </c>
      <c r="AY1038" s="4">
        <v>16.0366414226228</v>
      </c>
      <c r="AZ1038" s="4">
        <v>21.148339410328902</v>
      </c>
      <c r="BA1038" s="4">
        <v>23.532819180039802</v>
      </c>
      <c r="BB1038" s="38">
        <v>584</v>
      </c>
    </row>
    <row r="1039" spans="1:54" x14ac:dyDescent="0.3">
      <c r="A1039" s="31" t="s">
        <v>49</v>
      </c>
      <c r="B1039" s="5" t="s">
        <v>168</v>
      </c>
      <c r="C1039" s="5" t="s">
        <v>5</v>
      </c>
      <c r="D1039" s="9">
        <v>81.279406455447102</v>
      </c>
      <c r="E1039" s="8">
        <v>57.472660431626103</v>
      </c>
      <c r="F1039" s="8">
        <v>13.3345000105208</v>
      </c>
      <c r="G1039" s="3">
        <v>3.2704365968472202</v>
      </c>
      <c r="H1039" s="4">
        <v>2.9209431105486101</v>
      </c>
      <c r="I1039" s="4">
        <v>5.1118807086944402</v>
      </c>
      <c r="J1039" s="4">
        <v>2.7941057685138899</v>
      </c>
      <c r="K1039" s="4">
        <v>2.1909375981458301</v>
      </c>
      <c r="L1039" s="4">
        <v>2.34971454092361</v>
      </c>
      <c r="M1039" s="4">
        <v>2.1589979974027802</v>
      </c>
      <c r="N1039" s="4">
        <v>3.2384969961041699</v>
      </c>
      <c r="O1039" s="4">
        <v>3.9685025085069401</v>
      </c>
      <c r="P1039" s="4">
        <v>3.68288822369444</v>
      </c>
      <c r="Q1039" s="4">
        <v>2.1909375981458301</v>
      </c>
      <c r="R1039" s="4">
        <v>2.63532882573611</v>
      </c>
      <c r="S1039" s="4">
        <v>2.9209431105486101</v>
      </c>
      <c r="T1039" s="4">
        <v>3.9055443679583299</v>
      </c>
      <c r="U1039" s="4">
        <v>1.5558298270347199</v>
      </c>
      <c r="V1039" s="4">
        <v>2.5084914837013899</v>
      </c>
      <c r="W1039" s="4">
        <v>2.1589979974027802</v>
      </c>
      <c r="X1039" s="4">
        <v>1.7465463705555599</v>
      </c>
      <c r="Y1039" s="4">
        <v>4.41289373609722</v>
      </c>
      <c r="Z1039" s="4">
        <v>2.1589979974027802</v>
      </c>
      <c r="AA1039" s="4">
        <v>3.58799048240278</v>
      </c>
      <c r="AB1039" s="4">
        <v>1.23827594147917</v>
      </c>
      <c r="AC1039" s="4">
        <v>12.6364340988611</v>
      </c>
      <c r="AD1039" s="4">
        <v>0.95266165666666602</v>
      </c>
      <c r="AE1039" s="4">
        <v>1.5877694277777801</v>
      </c>
      <c r="AF1039" s="4">
        <v>4.2860563940625003</v>
      </c>
      <c r="AG1039" s="4">
        <v>14.288082728125</v>
      </c>
      <c r="AH1039" s="4">
        <v>11.205599491986099</v>
      </c>
      <c r="AI1039" s="4">
        <v>9.0165040157152792</v>
      </c>
      <c r="AJ1039" s="4">
        <v>13.460416291618101</v>
      </c>
      <c r="AK1039" s="4">
        <v>18.126984711784701</v>
      </c>
      <c r="AL1039" s="4">
        <v>8.3184381040555593</v>
      </c>
      <c r="AM1039" s="4">
        <v>17.778412286423599</v>
      </c>
      <c r="AN1039" s="4">
        <v>23.1111070175069</v>
      </c>
      <c r="AO1039" s="4">
        <v>11.619893240708301</v>
      </c>
      <c r="AP1039" s="4">
        <v>23.396721302319399</v>
      </c>
      <c r="AQ1039" s="4">
        <v>5.2697365905347198</v>
      </c>
      <c r="AR1039" s="4">
        <v>17.110443853631899</v>
      </c>
      <c r="AS1039" s="4">
        <v>11.047743610145799</v>
      </c>
      <c r="AT1039" s="4">
        <v>21.493240110861102</v>
      </c>
      <c r="AU1039" s="4">
        <v>8.0638423590486106</v>
      </c>
      <c r="AV1039" s="4">
        <v>21.8418125362222</v>
      </c>
      <c r="AW1039" s="4">
        <v>9.9682446114444492</v>
      </c>
      <c r="AX1039" s="4">
        <v>4.6665684201666702</v>
      </c>
      <c r="AY1039" s="4">
        <v>15.556456148472201</v>
      </c>
      <c r="AZ1039" s="4">
        <v>19.747614801243099</v>
      </c>
      <c r="BA1039" s="4">
        <v>20.443838591027799</v>
      </c>
      <c r="BB1039" s="38">
        <v>502</v>
      </c>
    </row>
    <row r="1040" spans="1:54" x14ac:dyDescent="0.3">
      <c r="A1040" s="31" t="s">
        <v>49</v>
      </c>
      <c r="B1040" s="5" t="s">
        <v>168</v>
      </c>
      <c r="C1040" s="5" t="s">
        <v>6</v>
      </c>
      <c r="D1040" s="9">
        <v>89.477664660968401</v>
      </c>
      <c r="E1040" s="8">
        <v>51.845510307686901</v>
      </c>
      <c r="F1040" s="8">
        <v>7.4997898764246598</v>
      </c>
      <c r="G1040" s="3">
        <v>1.1516216479041099</v>
      </c>
      <c r="H1040" s="4">
        <v>0</v>
      </c>
      <c r="I1040" s="4">
        <v>2.9218016149041102</v>
      </c>
      <c r="J1040" s="4">
        <v>1.180119978</v>
      </c>
      <c r="K1040" s="4">
        <v>1.7416816369041099</v>
      </c>
      <c r="L1040" s="4">
        <v>2.86480495471233</v>
      </c>
      <c r="M1040" s="4">
        <v>0.56156165890411003</v>
      </c>
      <c r="N1040" s="4">
        <v>4.0734232628082196</v>
      </c>
      <c r="O1040" s="4">
        <v>1.7416816369041099</v>
      </c>
      <c r="P1040" s="4">
        <v>0.56156165890411003</v>
      </c>
      <c r="Q1040" s="4">
        <v>0.56156165890411003</v>
      </c>
      <c r="R1040" s="4">
        <v>2.360239956</v>
      </c>
      <c r="S1040" s="4">
        <v>1.7416816369041099</v>
      </c>
      <c r="T1040" s="4">
        <v>4.1019215929041097</v>
      </c>
      <c r="U1040" s="4">
        <v>2.9502999449999998</v>
      </c>
      <c r="V1040" s="4">
        <v>1.180119978</v>
      </c>
      <c r="W1040" s="4">
        <v>1.1516216479041099</v>
      </c>
      <c r="X1040" s="4">
        <v>0.59005998900000001</v>
      </c>
      <c r="Y1040" s="4">
        <v>1.7131833068082201</v>
      </c>
      <c r="Z1040" s="4">
        <v>1.180119978</v>
      </c>
      <c r="AA1040" s="4">
        <v>0.59005998900000001</v>
      </c>
      <c r="AB1040" s="4">
        <v>1.180119978</v>
      </c>
      <c r="AC1040" s="4">
        <v>12.7818314473288</v>
      </c>
      <c r="AD1040" s="4">
        <v>0.59005998900000001</v>
      </c>
      <c r="AE1040" s="4">
        <v>1.1516216479041099</v>
      </c>
      <c r="AF1040" s="4">
        <v>0.59005998900000001</v>
      </c>
      <c r="AG1040" s="4">
        <v>12.8673264376164</v>
      </c>
      <c r="AH1040" s="4">
        <v>9.3554648337123307</v>
      </c>
      <c r="AI1040" s="4">
        <v>8.6514115243287701</v>
      </c>
      <c r="AJ1040" s="4">
        <v>9.7745348421369904</v>
      </c>
      <c r="AK1040" s="4">
        <v>15.085074743137</v>
      </c>
      <c r="AL1040" s="4">
        <v>5.8151048997123302</v>
      </c>
      <c r="AM1040" s="4">
        <v>12.7818314473288</v>
      </c>
      <c r="AN1040" s="4">
        <v>22.5848646195616</v>
      </c>
      <c r="AO1040" s="4">
        <v>10.954654820137</v>
      </c>
      <c r="AP1040" s="4">
        <v>18.930511365178099</v>
      </c>
      <c r="AQ1040" s="4">
        <v>3.4548649437123302</v>
      </c>
      <c r="AR1040" s="4">
        <v>14.3525231036575</v>
      </c>
      <c r="AS1040" s="4">
        <v>6.3481682285205503</v>
      </c>
      <c r="AT1040" s="4">
        <v>22.080299620849299</v>
      </c>
      <c r="AU1040" s="4">
        <v>3.4548649437123302</v>
      </c>
      <c r="AV1040" s="4">
        <v>26.544294561986302</v>
      </c>
      <c r="AW1040" s="4">
        <v>6.9667265476164397</v>
      </c>
      <c r="AX1040" s="4">
        <v>1.7416816369041099</v>
      </c>
      <c r="AY1040" s="4">
        <v>12.7818314473288</v>
      </c>
      <c r="AZ1040" s="4">
        <v>14.4380180939452</v>
      </c>
      <c r="BA1040" s="4">
        <v>15.0280780829452</v>
      </c>
      <c r="BB1040" s="38">
        <v>173</v>
      </c>
    </row>
    <row r="1041" spans="1:54" x14ac:dyDescent="0.3">
      <c r="A1041" s="31" t="s">
        <v>49</v>
      </c>
      <c r="B1041" s="5" t="s">
        <v>168</v>
      </c>
      <c r="C1041" s="5" t="s">
        <v>7</v>
      </c>
      <c r="D1041" s="9">
        <v>101.60698171645301</v>
      </c>
      <c r="E1041" s="8">
        <v>63.051793417238002</v>
      </c>
      <c r="F1041" s="8">
        <v>0</v>
      </c>
      <c r="G1041" s="3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3.5704328424999998</v>
      </c>
      <c r="W1041" s="4">
        <v>0</v>
      </c>
      <c r="X1041" s="4">
        <v>0</v>
      </c>
      <c r="Y1041" s="4">
        <v>3.5704328424999998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30.953044771666701</v>
      </c>
      <c r="AH1041" s="4">
        <v>3.5704328424999998</v>
      </c>
      <c r="AI1041" s="4">
        <v>7.1408656849999996</v>
      </c>
      <c r="AJ1041" s="4">
        <v>7.1408656849999996</v>
      </c>
      <c r="AK1041" s="4">
        <v>3.5704328424999998</v>
      </c>
      <c r="AL1041" s="4">
        <v>0</v>
      </c>
      <c r="AM1041" s="4">
        <v>30.953044771666701</v>
      </c>
      <c r="AN1041" s="4">
        <v>38.093910456666698</v>
      </c>
      <c r="AO1041" s="4">
        <v>0</v>
      </c>
      <c r="AP1041" s="4">
        <v>7.1408656849999996</v>
      </c>
      <c r="AQ1041" s="4">
        <v>23.812179086666699</v>
      </c>
      <c r="AR1041" s="4">
        <v>14.281731369999999</v>
      </c>
      <c r="AS1041" s="4">
        <v>27.3826119291667</v>
      </c>
      <c r="AT1041" s="4">
        <v>54.7652238583333</v>
      </c>
      <c r="AU1041" s="4">
        <v>23.812179086666699</v>
      </c>
      <c r="AV1041" s="4">
        <v>30.953044771666701</v>
      </c>
      <c r="AW1041" s="4">
        <v>3.5704328424999998</v>
      </c>
      <c r="AX1041" s="4">
        <v>0</v>
      </c>
      <c r="AY1041" s="4">
        <v>34.523477614166701</v>
      </c>
      <c r="AZ1041" s="4">
        <v>27.3826119291667</v>
      </c>
      <c r="BA1041" s="4">
        <v>7.1408656849999996</v>
      </c>
      <c r="BB1041" s="38">
        <v>11</v>
      </c>
    </row>
    <row r="1042" spans="1:54" x14ac:dyDescent="0.3">
      <c r="A1042" s="31" t="s">
        <v>49</v>
      </c>
      <c r="B1042" s="5" t="s">
        <v>8</v>
      </c>
      <c r="C1042" s="5" t="s">
        <v>168</v>
      </c>
      <c r="D1042" s="9">
        <v>47.199086163744099</v>
      </c>
      <c r="E1042" s="8">
        <v>64.017573731773595</v>
      </c>
      <c r="F1042" s="8">
        <v>30.708494208775001</v>
      </c>
      <c r="G1042" s="3">
        <v>6.0826226510089798</v>
      </c>
      <c r="H1042" s="4">
        <v>8.0510384488617195</v>
      </c>
      <c r="I1042" s="4">
        <v>14.0693001529157</v>
      </c>
      <c r="J1042" s="4">
        <v>5.7925047184841896</v>
      </c>
      <c r="K1042" s="4">
        <v>7.9027785726838804</v>
      </c>
      <c r="L1042" s="4">
        <v>9.09745784729596</v>
      </c>
      <c r="M1042" s="4">
        <v>7.6790887188773702</v>
      </c>
      <c r="N1042" s="4">
        <v>9.2512838077793003</v>
      </c>
      <c r="O1042" s="4">
        <v>12.5019733785601</v>
      </c>
      <c r="P1042" s="4">
        <v>10.6808860492003</v>
      </c>
      <c r="Q1042" s="4">
        <v>4.4302121185344898</v>
      </c>
      <c r="R1042" s="4">
        <v>10.757957033512399</v>
      </c>
      <c r="S1042" s="4">
        <v>8.7537807376763901</v>
      </c>
      <c r="T1042" s="4">
        <v>10.155581130614999</v>
      </c>
      <c r="U1042" s="4">
        <v>7.0854842090462302</v>
      </c>
      <c r="V1042" s="4">
        <v>7.7182871743941703</v>
      </c>
      <c r="W1042" s="4">
        <v>6.8332387766657803</v>
      </c>
      <c r="X1042" s="4">
        <v>4.7971772553717598</v>
      </c>
      <c r="Y1042" s="4">
        <v>10.986295598762499</v>
      </c>
      <c r="Z1042" s="4">
        <v>8.6812286944504304</v>
      </c>
      <c r="AA1042" s="4">
        <v>9.5364635987891493</v>
      </c>
      <c r="AB1042" s="4">
        <v>4.6250481864938102</v>
      </c>
      <c r="AC1042" s="4">
        <v>21.703723542938601</v>
      </c>
      <c r="AD1042" s="4">
        <v>5.94713773953481</v>
      </c>
      <c r="AE1042" s="4">
        <v>6.5151062224171499</v>
      </c>
      <c r="AF1042" s="4">
        <v>13.8173873739073</v>
      </c>
      <c r="AG1042" s="4">
        <v>20.5271439462614</v>
      </c>
      <c r="AH1042" s="4">
        <v>13.6722108771922</v>
      </c>
      <c r="AI1042" s="4">
        <v>15.423976516643</v>
      </c>
      <c r="AJ1042" s="4">
        <v>23.975779341967598</v>
      </c>
      <c r="AK1042" s="4">
        <v>29.896998449377399</v>
      </c>
      <c r="AL1042" s="4">
        <v>17.973612541344298</v>
      </c>
      <c r="AM1042" s="4">
        <v>29.641700918466501</v>
      </c>
      <c r="AN1042" s="4">
        <v>37.7812759044781</v>
      </c>
      <c r="AO1042" s="4">
        <v>28.570799331370001</v>
      </c>
      <c r="AP1042" s="4">
        <v>33.793862624514603</v>
      </c>
      <c r="AQ1042" s="4">
        <v>6.7107851528115798</v>
      </c>
      <c r="AR1042" s="4">
        <v>34.610694937620998</v>
      </c>
      <c r="AS1042" s="4">
        <v>14.556612014564401</v>
      </c>
      <c r="AT1042" s="4">
        <v>28.151591464212</v>
      </c>
      <c r="AU1042" s="4">
        <v>17.3590213451808</v>
      </c>
      <c r="AV1042" s="4">
        <v>30.450638551142202</v>
      </c>
      <c r="AW1042" s="4">
        <v>25.082430978255299</v>
      </c>
      <c r="AX1042" s="4">
        <v>9.8885330932293396</v>
      </c>
      <c r="AY1042" s="4">
        <v>20.400941722295901</v>
      </c>
      <c r="AZ1042" s="4">
        <v>36.404715360583999</v>
      </c>
      <c r="BA1042" s="4">
        <v>36.994451061333898</v>
      </c>
      <c r="BB1042" s="38">
        <v>1348</v>
      </c>
    </row>
    <row r="1043" spans="1:54" x14ac:dyDescent="0.3">
      <c r="A1043" s="31" t="s">
        <v>49</v>
      </c>
      <c r="B1043" s="5" t="s">
        <v>8</v>
      </c>
      <c r="C1043" s="5" t="s">
        <v>1</v>
      </c>
      <c r="D1043" s="9">
        <v>13.791874999999999</v>
      </c>
      <c r="E1043" s="8">
        <v>57.708678452978901</v>
      </c>
      <c r="F1043" s="8">
        <v>50.625</v>
      </c>
      <c r="G1043" s="3">
        <v>7.5</v>
      </c>
      <c r="H1043" s="4">
        <v>9.375</v>
      </c>
      <c r="I1043" s="4">
        <v>22.5</v>
      </c>
      <c r="J1043" s="4">
        <v>7.5</v>
      </c>
      <c r="K1043" s="4">
        <v>9.375</v>
      </c>
      <c r="L1043" s="4">
        <v>12.5</v>
      </c>
      <c r="M1043" s="4">
        <v>10</v>
      </c>
      <c r="N1043" s="4">
        <v>19.375</v>
      </c>
      <c r="O1043" s="4">
        <v>14.375</v>
      </c>
      <c r="P1043" s="4">
        <v>13.75</v>
      </c>
      <c r="Q1043" s="4">
        <v>6.25</v>
      </c>
      <c r="R1043" s="4">
        <v>15.625</v>
      </c>
      <c r="S1043" s="4">
        <v>19.375</v>
      </c>
      <c r="T1043" s="4">
        <v>15.625</v>
      </c>
      <c r="U1043" s="4">
        <v>10</v>
      </c>
      <c r="V1043" s="4">
        <v>15.625</v>
      </c>
      <c r="W1043" s="4">
        <v>10</v>
      </c>
      <c r="X1043" s="4">
        <v>6.875</v>
      </c>
      <c r="Y1043" s="4">
        <v>15</v>
      </c>
      <c r="Z1043" s="4">
        <v>13.125</v>
      </c>
      <c r="AA1043" s="4">
        <v>11.875</v>
      </c>
      <c r="AB1043" s="4">
        <v>3.75</v>
      </c>
      <c r="AC1043" s="4">
        <v>26.875</v>
      </c>
      <c r="AD1043" s="4">
        <v>10.625</v>
      </c>
      <c r="AE1043" s="4">
        <v>11.25</v>
      </c>
      <c r="AF1043" s="4">
        <v>20.625</v>
      </c>
      <c r="AG1043" s="4">
        <v>26.25</v>
      </c>
      <c r="AH1043" s="4">
        <v>23.75</v>
      </c>
      <c r="AI1043" s="4">
        <v>23.75</v>
      </c>
      <c r="AJ1043" s="4">
        <v>33.75</v>
      </c>
      <c r="AK1043" s="4">
        <v>42.5</v>
      </c>
      <c r="AL1043" s="4">
        <v>40.625</v>
      </c>
      <c r="AM1043" s="4">
        <v>40.625</v>
      </c>
      <c r="AN1043" s="4">
        <v>48.125</v>
      </c>
      <c r="AO1043" s="4">
        <v>51.875</v>
      </c>
      <c r="AP1043" s="4">
        <v>54.375</v>
      </c>
      <c r="AQ1043" s="4">
        <v>8.75</v>
      </c>
      <c r="AR1043" s="4">
        <v>50.625</v>
      </c>
      <c r="AS1043" s="4">
        <v>14.375</v>
      </c>
      <c r="AT1043" s="4">
        <v>28.125</v>
      </c>
      <c r="AU1043" s="4">
        <v>30.625</v>
      </c>
      <c r="AV1043" s="4">
        <v>33.75</v>
      </c>
      <c r="AW1043" s="4">
        <v>45</v>
      </c>
      <c r="AX1043" s="4">
        <v>22.5</v>
      </c>
      <c r="AY1043" s="4">
        <v>22.5</v>
      </c>
      <c r="AZ1043" s="4">
        <v>50.625</v>
      </c>
      <c r="BA1043" s="4">
        <v>60</v>
      </c>
      <c r="BB1043" s="38">
        <v>160</v>
      </c>
    </row>
    <row r="1044" spans="1:54" x14ac:dyDescent="0.3">
      <c r="A1044" s="31" t="s">
        <v>49</v>
      </c>
      <c r="B1044" s="5" t="s">
        <v>8</v>
      </c>
      <c r="C1044" s="5" t="s">
        <v>2</v>
      </c>
      <c r="D1044" s="9">
        <v>25.455752212389399</v>
      </c>
      <c r="E1044" s="8">
        <v>59.230209078724997</v>
      </c>
      <c r="F1044" s="8">
        <v>43.362831858407098</v>
      </c>
      <c r="G1044" s="3">
        <v>7.9646017699114999</v>
      </c>
      <c r="H1044" s="4">
        <v>14.159292035398201</v>
      </c>
      <c r="I1044" s="4">
        <v>18.5840707964602</v>
      </c>
      <c r="J1044" s="4">
        <v>8.8495575221238898</v>
      </c>
      <c r="K1044" s="4">
        <v>13.2743362831858</v>
      </c>
      <c r="L1044" s="4">
        <v>10.6194690265487</v>
      </c>
      <c r="M1044" s="4">
        <v>13.2743362831858</v>
      </c>
      <c r="N1044" s="4">
        <v>11.5044247787611</v>
      </c>
      <c r="O1044" s="4">
        <v>18.5840707964602</v>
      </c>
      <c r="P1044" s="4">
        <v>16.814159292035399</v>
      </c>
      <c r="Q1044" s="4">
        <v>5.3097345132743401</v>
      </c>
      <c r="R1044" s="4">
        <v>15.929203539823</v>
      </c>
      <c r="S1044" s="4">
        <v>10.6194690265487</v>
      </c>
      <c r="T1044" s="4">
        <v>15.044247787610599</v>
      </c>
      <c r="U1044" s="4">
        <v>9.7345132743362797</v>
      </c>
      <c r="V1044" s="4">
        <v>10.6194690265487</v>
      </c>
      <c r="W1044" s="4">
        <v>10.6194690265487</v>
      </c>
      <c r="X1044" s="4">
        <v>7.0796460176991198</v>
      </c>
      <c r="Y1044" s="4">
        <v>15.929203539823</v>
      </c>
      <c r="Z1044" s="4">
        <v>14.159292035398201</v>
      </c>
      <c r="AA1044" s="4">
        <v>18.5840707964602</v>
      </c>
      <c r="AB1044" s="4">
        <v>8.8495575221238898</v>
      </c>
      <c r="AC1044" s="4">
        <v>29.2035398230088</v>
      </c>
      <c r="AD1044" s="4">
        <v>9.7345132743362797</v>
      </c>
      <c r="AE1044" s="4">
        <v>10.6194690265487</v>
      </c>
      <c r="AF1044" s="4">
        <v>22.123893805309699</v>
      </c>
      <c r="AG1044" s="4">
        <v>20.353982300885001</v>
      </c>
      <c r="AH1044" s="4">
        <v>15.044247787610599</v>
      </c>
      <c r="AI1044" s="4">
        <v>17.699115044247801</v>
      </c>
      <c r="AJ1044" s="4">
        <v>31.858407079646</v>
      </c>
      <c r="AK1044" s="4">
        <v>36.283185840708001</v>
      </c>
      <c r="AL1044" s="4">
        <v>20.353982300885001</v>
      </c>
      <c r="AM1044" s="4">
        <v>37.168141592920399</v>
      </c>
      <c r="AN1044" s="4">
        <v>45.132743362831903</v>
      </c>
      <c r="AO1044" s="4">
        <v>34.513274336283203</v>
      </c>
      <c r="AP1044" s="4">
        <v>39.823008849557503</v>
      </c>
      <c r="AQ1044" s="4">
        <v>7.0796460176991198</v>
      </c>
      <c r="AR1044" s="4">
        <v>48.672566371681398</v>
      </c>
      <c r="AS1044" s="4">
        <v>18.5840707964602</v>
      </c>
      <c r="AT1044" s="4">
        <v>30.973451327433601</v>
      </c>
      <c r="AU1044" s="4">
        <v>19.469026548672598</v>
      </c>
      <c r="AV1044" s="4">
        <v>34.513274336283203</v>
      </c>
      <c r="AW1044" s="4">
        <v>36.283185840708001</v>
      </c>
      <c r="AX1044" s="4">
        <v>13.2743362831858</v>
      </c>
      <c r="AY1044" s="4">
        <v>19.469026548672598</v>
      </c>
      <c r="AZ1044" s="4">
        <v>44.247787610619497</v>
      </c>
      <c r="BA1044" s="4">
        <v>47.787610619469</v>
      </c>
      <c r="BB1044" s="38">
        <v>113</v>
      </c>
    </row>
    <row r="1045" spans="1:54" x14ac:dyDescent="0.3">
      <c r="A1045" s="31" t="s">
        <v>49</v>
      </c>
      <c r="B1045" s="5" t="s">
        <v>8</v>
      </c>
      <c r="C1045" s="5" t="s">
        <v>3</v>
      </c>
      <c r="D1045" s="9">
        <v>45.238983050847501</v>
      </c>
      <c r="E1045" s="8">
        <v>59.237436457955802</v>
      </c>
      <c r="F1045" s="8">
        <v>29.2372881355932</v>
      </c>
      <c r="G1045" s="3">
        <v>6.3559322033898296</v>
      </c>
      <c r="H1045" s="4">
        <v>8.0508474576271194</v>
      </c>
      <c r="I1045" s="4">
        <v>14.4067796610169</v>
      </c>
      <c r="J1045" s="4">
        <v>5.0847457627118597</v>
      </c>
      <c r="K1045" s="4">
        <v>8.4745762711864394</v>
      </c>
      <c r="L1045" s="4">
        <v>12.7118644067797</v>
      </c>
      <c r="M1045" s="4">
        <v>7.2033898305084696</v>
      </c>
      <c r="N1045" s="4">
        <v>6.7796610169491496</v>
      </c>
      <c r="O1045" s="4">
        <v>15.677966101694899</v>
      </c>
      <c r="P1045" s="4">
        <v>11.864406779661</v>
      </c>
      <c r="Q1045" s="4">
        <v>4.6610169491525397</v>
      </c>
      <c r="R1045" s="4">
        <v>10.1694915254237</v>
      </c>
      <c r="S1045" s="4">
        <v>7.2033898305084696</v>
      </c>
      <c r="T1045" s="4">
        <v>8.0508474576271194</v>
      </c>
      <c r="U1045" s="4">
        <v>8.0508474576271194</v>
      </c>
      <c r="V1045" s="4">
        <v>3.8135593220339001</v>
      </c>
      <c r="W1045" s="4">
        <v>7.2033898305084696</v>
      </c>
      <c r="X1045" s="4">
        <v>4.2372881355932197</v>
      </c>
      <c r="Y1045" s="4">
        <v>12.2881355932203</v>
      </c>
      <c r="Z1045" s="4">
        <v>8.0508474576271194</v>
      </c>
      <c r="AA1045" s="4">
        <v>5.5084745762711904</v>
      </c>
      <c r="AB1045" s="4">
        <v>3.8135593220339001</v>
      </c>
      <c r="AC1045" s="4">
        <v>21.610169491525401</v>
      </c>
      <c r="AD1045" s="4">
        <v>5.0847457627118597</v>
      </c>
      <c r="AE1045" s="4">
        <v>4.6610169491525397</v>
      </c>
      <c r="AF1045" s="4">
        <v>12.7118644067797</v>
      </c>
      <c r="AG1045" s="4">
        <v>16.9491525423729</v>
      </c>
      <c r="AH1045" s="4">
        <v>12.7118644067797</v>
      </c>
      <c r="AI1045" s="4">
        <v>16.9491525423729</v>
      </c>
      <c r="AJ1045" s="4">
        <v>25.847457627118601</v>
      </c>
      <c r="AK1045" s="4">
        <v>33.0508474576271</v>
      </c>
      <c r="AL1045" s="4">
        <v>12.2881355932203</v>
      </c>
      <c r="AM1045" s="4">
        <v>25.847457627118601</v>
      </c>
      <c r="AN1045" s="4">
        <v>42.372881355932201</v>
      </c>
      <c r="AO1045" s="4">
        <v>28.8135593220339</v>
      </c>
      <c r="AP1045" s="4">
        <v>35.169491525423702</v>
      </c>
      <c r="AQ1045" s="4">
        <v>5.0847457627118597</v>
      </c>
      <c r="AR1045" s="4">
        <v>35.169491525423702</v>
      </c>
      <c r="AS1045" s="4">
        <v>15.254237288135601</v>
      </c>
      <c r="AT1045" s="4">
        <v>27.966101694915299</v>
      </c>
      <c r="AU1045" s="4">
        <v>17.796610169491501</v>
      </c>
      <c r="AV1045" s="4">
        <v>34.322033898305101</v>
      </c>
      <c r="AW1045" s="4">
        <v>19.491525423728799</v>
      </c>
      <c r="AX1045" s="4">
        <v>5.0847457627118597</v>
      </c>
      <c r="AY1045" s="4">
        <v>24.152542372881399</v>
      </c>
      <c r="AZ1045" s="4">
        <v>38.135593220338997</v>
      </c>
      <c r="BA1045" s="4">
        <v>37.288135593220296</v>
      </c>
      <c r="BB1045" s="38">
        <v>236</v>
      </c>
    </row>
    <row r="1046" spans="1:54" x14ac:dyDescent="0.3">
      <c r="A1046" s="31" t="s">
        <v>49</v>
      </c>
      <c r="B1046" s="5" t="s">
        <v>8</v>
      </c>
      <c r="C1046" s="5" t="s">
        <v>4</v>
      </c>
      <c r="D1046" s="9">
        <v>69.773604060913698</v>
      </c>
      <c r="E1046" s="8">
        <v>57.475901034262499</v>
      </c>
      <c r="F1046" s="8">
        <v>16.243654822334999</v>
      </c>
      <c r="G1046" s="3">
        <v>5.0761421319797</v>
      </c>
      <c r="H1046" s="4">
        <v>4.3147208121827401</v>
      </c>
      <c r="I1046" s="4">
        <v>9.1370558375634499</v>
      </c>
      <c r="J1046" s="4">
        <v>3.5532994923857899</v>
      </c>
      <c r="K1046" s="4">
        <v>3.8071065989847699</v>
      </c>
      <c r="L1046" s="4">
        <v>7.3604060913705602</v>
      </c>
      <c r="M1046" s="4">
        <v>4.5685279187817303</v>
      </c>
      <c r="N1046" s="4">
        <v>5.0761421319797</v>
      </c>
      <c r="O1046" s="4">
        <v>9.1370558375634499</v>
      </c>
      <c r="P1046" s="4">
        <v>6.5989847715736003</v>
      </c>
      <c r="Q1046" s="4">
        <v>4.0609137055837596</v>
      </c>
      <c r="R1046" s="4">
        <v>7.86802030456853</v>
      </c>
      <c r="S1046" s="4">
        <v>4.5685279187817303</v>
      </c>
      <c r="T1046" s="4">
        <v>5.3299492385786804</v>
      </c>
      <c r="U1046" s="4">
        <v>4.3147208121827401</v>
      </c>
      <c r="V1046" s="4">
        <v>5.8375634517766501</v>
      </c>
      <c r="W1046" s="4">
        <v>3.2994923857868002</v>
      </c>
      <c r="X1046" s="4">
        <v>3.0456852791878202</v>
      </c>
      <c r="Y1046" s="4">
        <v>7.6142131979695398</v>
      </c>
      <c r="Z1046" s="4">
        <v>4.3147208121827401</v>
      </c>
      <c r="AA1046" s="4">
        <v>4.8223350253807098</v>
      </c>
      <c r="AB1046" s="4">
        <v>3.5532994923857899</v>
      </c>
      <c r="AC1046" s="4">
        <v>13.959390862944201</v>
      </c>
      <c r="AD1046" s="4">
        <v>2.0304568527918798</v>
      </c>
      <c r="AE1046" s="4">
        <v>3.0456852791878202</v>
      </c>
      <c r="AF1046" s="4">
        <v>8.3756345177664997</v>
      </c>
      <c r="AG1046" s="4">
        <v>17.258883248730999</v>
      </c>
      <c r="AH1046" s="4">
        <v>8.3756345177664997</v>
      </c>
      <c r="AI1046" s="4">
        <v>10.4060913705584</v>
      </c>
      <c r="AJ1046" s="4">
        <v>17.005076142132001</v>
      </c>
      <c r="AK1046" s="4">
        <v>22.081218274111698</v>
      </c>
      <c r="AL1046" s="4">
        <v>10.1522842639594</v>
      </c>
      <c r="AM1046" s="4">
        <v>23.096446700507599</v>
      </c>
      <c r="AN1046" s="4">
        <v>26.903553299492401</v>
      </c>
      <c r="AO1046" s="4">
        <v>18.020304568527902</v>
      </c>
      <c r="AP1046" s="4">
        <v>22.842639593908601</v>
      </c>
      <c r="AQ1046" s="4">
        <v>3.8071065989847699</v>
      </c>
      <c r="AR1046" s="4">
        <v>24.619289340101499</v>
      </c>
      <c r="AS1046" s="4">
        <v>9.3908629441624392</v>
      </c>
      <c r="AT1046" s="4">
        <v>19.7969543147208</v>
      </c>
      <c r="AU1046" s="4">
        <v>8.6294416243654801</v>
      </c>
      <c r="AV1046" s="4">
        <v>22.588832487309599</v>
      </c>
      <c r="AW1046" s="4">
        <v>15.482233502538101</v>
      </c>
      <c r="AX1046" s="4">
        <v>6.0913705583756297</v>
      </c>
      <c r="AY1046" s="4">
        <v>16.751269035532999</v>
      </c>
      <c r="AZ1046" s="4">
        <v>25.126903553299499</v>
      </c>
      <c r="BA1046" s="4">
        <v>24.365482233502501</v>
      </c>
      <c r="BB1046" s="38">
        <v>394</v>
      </c>
    </row>
    <row r="1047" spans="1:54" x14ac:dyDescent="0.3">
      <c r="A1047" s="31" t="s">
        <v>49</v>
      </c>
      <c r="B1047" s="5" t="s">
        <v>8</v>
      </c>
      <c r="C1047" s="5" t="s">
        <v>5</v>
      </c>
      <c r="D1047" s="9">
        <v>76.773391812865498</v>
      </c>
      <c r="E1047" s="8">
        <v>58.3266297804103</v>
      </c>
      <c r="F1047" s="8">
        <v>16.6666666666667</v>
      </c>
      <c r="G1047" s="3">
        <v>4.9707602339181296</v>
      </c>
      <c r="H1047" s="4">
        <v>3.8011695906432701</v>
      </c>
      <c r="I1047" s="4">
        <v>7.3099415204678397</v>
      </c>
      <c r="J1047" s="4">
        <v>4.0935672514619901</v>
      </c>
      <c r="K1047" s="4">
        <v>3.5087719298245599</v>
      </c>
      <c r="L1047" s="4">
        <v>3.8011695906432701</v>
      </c>
      <c r="M1047" s="4">
        <v>2.9239766081871301</v>
      </c>
      <c r="N1047" s="4">
        <v>4.3859649122807003</v>
      </c>
      <c r="O1047" s="4">
        <v>4.6783625730994096</v>
      </c>
      <c r="P1047" s="4">
        <v>4.6783625730994096</v>
      </c>
      <c r="Q1047" s="4">
        <v>3.5087719298245599</v>
      </c>
      <c r="R1047" s="4">
        <v>3.8011695906432701</v>
      </c>
      <c r="S1047" s="4">
        <v>3.8011695906432701</v>
      </c>
      <c r="T1047" s="4">
        <v>6.1403508771929802</v>
      </c>
      <c r="U1047" s="4">
        <v>2.3391812865497101</v>
      </c>
      <c r="V1047" s="4">
        <v>4.0935672514619901</v>
      </c>
      <c r="W1047" s="4">
        <v>2.9239766081871301</v>
      </c>
      <c r="X1047" s="4">
        <v>3.2163742690058501</v>
      </c>
      <c r="Y1047" s="4">
        <v>4.9707602339181296</v>
      </c>
      <c r="Z1047" s="4">
        <v>2.9239766081871301</v>
      </c>
      <c r="AA1047" s="4">
        <v>5.5555555555555598</v>
      </c>
      <c r="AB1047" s="4">
        <v>1.7543859649122799</v>
      </c>
      <c r="AC1047" s="4">
        <v>16.9590643274854</v>
      </c>
      <c r="AD1047" s="4">
        <v>1.7543859649122799</v>
      </c>
      <c r="AE1047" s="4">
        <v>2.9239766081871301</v>
      </c>
      <c r="AF1047" s="4">
        <v>5.2631578947368398</v>
      </c>
      <c r="AG1047" s="4">
        <v>21.052631578947398</v>
      </c>
      <c r="AH1047" s="4">
        <v>9.0643274853801206</v>
      </c>
      <c r="AI1047" s="4">
        <v>10.8187134502924</v>
      </c>
      <c r="AJ1047" s="4">
        <v>13.7426900584795</v>
      </c>
      <c r="AK1047" s="4">
        <v>18.128654970760198</v>
      </c>
      <c r="AL1047" s="4">
        <v>11.1111111111111</v>
      </c>
      <c r="AM1047" s="4">
        <v>19.5906432748538</v>
      </c>
      <c r="AN1047" s="4">
        <v>23.099415204678401</v>
      </c>
      <c r="AO1047" s="4">
        <v>14.0350877192982</v>
      </c>
      <c r="AP1047" s="4">
        <v>23.099415204678401</v>
      </c>
      <c r="AQ1047" s="4">
        <v>4.9707602339181296</v>
      </c>
      <c r="AR1047" s="4">
        <v>15.2046783625731</v>
      </c>
      <c r="AS1047" s="4">
        <v>11.403508771929801</v>
      </c>
      <c r="AT1047" s="4">
        <v>24.8538011695906</v>
      </c>
      <c r="AU1047" s="4">
        <v>9.0643274853801206</v>
      </c>
      <c r="AV1047" s="4">
        <v>23.391812865497101</v>
      </c>
      <c r="AW1047" s="4">
        <v>9.9415204678362592</v>
      </c>
      <c r="AX1047" s="4">
        <v>4.3859649122807003</v>
      </c>
      <c r="AY1047" s="4">
        <v>18.128654970760198</v>
      </c>
      <c r="AZ1047" s="4">
        <v>24.269005847953199</v>
      </c>
      <c r="BA1047" s="4">
        <v>18.713450292397699</v>
      </c>
      <c r="BB1047" s="38">
        <v>342</v>
      </c>
    </row>
    <row r="1048" spans="1:54" x14ac:dyDescent="0.3">
      <c r="A1048" s="31" t="s">
        <v>49</v>
      </c>
      <c r="B1048" s="5" t="s">
        <v>8</v>
      </c>
      <c r="C1048" s="5" t="s">
        <v>6</v>
      </c>
      <c r="D1048" s="9">
        <v>89.268000000000001</v>
      </c>
      <c r="E1048" s="8">
        <v>52.140530542491803</v>
      </c>
      <c r="F1048" s="8">
        <v>7</v>
      </c>
      <c r="G1048" s="3">
        <v>1</v>
      </c>
      <c r="H1048" s="4">
        <v>0</v>
      </c>
      <c r="I1048" s="4">
        <v>4</v>
      </c>
      <c r="J1048" s="4">
        <v>2</v>
      </c>
      <c r="K1048" s="4">
        <v>2</v>
      </c>
      <c r="L1048" s="4">
        <v>2</v>
      </c>
      <c r="M1048" s="4">
        <v>0</v>
      </c>
      <c r="N1048" s="4">
        <v>5</v>
      </c>
      <c r="O1048" s="4">
        <v>2</v>
      </c>
      <c r="P1048" s="4">
        <v>0</v>
      </c>
      <c r="Q1048" s="4">
        <v>0</v>
      </c>
      <c r="R1048" s="4">
        <v>4</v>
      </c>
      <c r="S1048" s="4">
        <v>2</v>
      </c>
      <c r="T1048" s="4">
        <v>6</v>
      </c>
      <c r="U1048" s="4">
        <v>5</v>
      </c>
      <c r="V1048" s="4">
        <v>2</v>
      </c>
      <c r="W1048" s="4">
        <v>1</v>
      </c>
      <c r="X1048" s="4">
        <v>1</v>
      </c>
      <c r="Y1048" s="4">
        <v>1</v>
      </c>
      <c r="Z1048" s="4">
        <v>2</v>
      </c>
      <c r="AA1048" s="4">
        <v>1</v>
      </c>
      <c r="AB1048" s="4">
        <v>2</v>
      </c>
      <c r="AC1048" s="4">
        <v>15</v>
      </c>
      <c r="AD1048" s="4">
        <v>1</v>
      </c>
      <c r="AE1048" s="4">
        <v>1</v>
      </c>
      <c r="AF1048" s="4">
        <v>1</v>
      </c>
      <c r="AG1048" s="4">
        <v>18</v>
      </c>
      <c r="AH1048" s="4">
        <v>13</v>
      </c>
      <c r="AI1048" s="4">
        <v>8</v>
      </c>
      <c r="AJ1048" s="4">
        <v>8</v>
      </c>
      <c r="AK1048" s="4">
        <v>17</v>
      </c>
      <c r="AL1048" s="4">
        <v>7</v>
      </c>
      <c r="AM1048" s="4">
        <v>15</v>
      </c>
      <c r="AN1048" s="4">
        <v>24</v>
      </c>
      <c r="AO1048" s="4">
        <v>10</v>
      </c>
      <c r="AP1048" s="4">
        <v>14</v>
      </c>
      <c r="AQ1048" s="4">
        <v>3</v>
      </c>
      <c r="AR1048" s="4">
        <v>11</v>
      </c>
      <c r="AS1048" s="4">
        <v>6</v>
      </c>
      <c r="AT1048" s="4">
        <v>26</v>
      </c>
      <c r="AU1048" s="4">
        <v>3</v>
      </c>
      <c r="AV1048" s="4">
        <v>25</v>
      </c>
      <c r="AW1048" s="4">
        <v>8</v>
      </c>
      <c r="AX1048" s="4">
        <v>2</v>
      </c>
      <c r="AY1048" s="4">
        <v>15</v>
      </c>
      <c r="AZ1048" s="4">
        <v>14</v>
      </c>
      <c r="BA1048" s="4">
        <v>15</v>
      </c>
      <c r="BB1048" s="38">
        <v>100</v>
      </c>
    </row>
    <row r="1049" spans="1:54" x14ac:dyDescent="0.3">
      <c r="A1049" s="31" t="s">
        <v>49</v>
      </c>
      <c r="B1049" s="5" t="s">
        <v>8</v>
      </c>
      <c r="C1049" s="5" t="s">
        <v>7</v>
      </c>
      <c r="D1049" s="9">
        <v>109.566666666667</v>
      </c>
      <c r="E1049" s="8">
        <v>72.165250178554302</v>
      </c>
      <c r="F1049" s="8">
        <v>0</v>
      </c>
      <c r="G1049" s="3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33.3333333333333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33.3333333333333</v>
      </c>
      <c r="AN1049" s="4">
        <v>33.3333333333333</v>
      </c>
      <c r="AO1049" s="4">
        <v>0</v>
      </c>
      <c r="AP1049" s="4">
        <v>0</v>
      </c>
      <c r="AQ1049" s="4">
        <v>33.3333333333333</v>
      </c>
      <c r="AR1049" s="4">
        <v>0</v>
      </c>
      <c r="AS1049" s="4">
        <v>33.3333333333333</v>
      </c>
      <c r="AT1049" s="4">
        <v>66.6666666666667</v>
      </c>
      <c r="AU1049" s="4">
        <v>33.3333333333333</v>
      </c>
      <c r="AV1049" s="4">
        <v>33.3333333333333</v>
      </c>
      <c r="AW1049" s="4">
        <v>0</v>
      </c>
      <c r="AX1049" s="4">
        <v>0</v>
      </c>
      <c r="AY1049" s="4">
        <v>33.3333333333333</v>
      </c>
      <c r="AZ1049" s="4">
        <v>33.3333333333333</v>
      </c>
      <c r="BA1049" s="4">
        <v>0</v>
      </c>
      <c r="BB1049" s="38">
        <v>3</v>
      </c>
    </row>
    <row r="1050" spans="1:54" x14ac:dyDescent="0.3">
      <c r="A1050" s="31" t="s">
        <v>49</v>
      </c>
      <c r="B1050" s="5" t="s">
        <v>9</v>
      </c>
      <c r="C1050" s="5" t="s">
        <v>168</v>
      </c>
      <c r="D1050" s="9">
        <v>55.541844327366903</v>
      </c>
      <c r="E1050" s="8">
        <v>66.566263994946596</v>
      </c>
      <c r="F1050" s="8">
        <v>26.7995703368649</v>
      </c>
      <c r="G1050" s="3">
        <v>3.5163957848412402</v>
      </c>
      <c r="H1050" s="4">
        <v>5.1346736485511499</v>
      </c>
      <c r="I1050" s="4">
        <v>8.4547382824859003</v>
      </c>
      <c r="J1050" s="4">
        <v>2.0678646303350998</v>
      </c>
      <c r="K1050" s="4">
        <v>4.0666622635488903</v>
      </c>
      <c r="L1050" s="4">
        <v>8.0642324768703002</v>
      </c>
      <c r="M1050" s="4">
        <v>5.3384244489770003</v>
      </c>
      <c r="N1050" s="4">
        <v>6.8620376664758398</v>
      </c>
      <c r="O1050" s="4">
        <v>12.216394584391599</v>
      </c>
      <c r="P1050" s="4">
        <v>8.2732500347714506</v>
      </c>
      <c r="Q1050" s="4">
        <v>5.0978205802490502</v>
      </c>
      <c r="R1050" s="4">
        <v>7.5893268828046496</v>
      </c>
      <c r="S1050" s="4">
        <v>7.0774377002036397</v>
      </c>
      <c r="T1050" s="4">
        <v>5.5755520274135799</v>
      </c>
      <c r="U1050" s="4">
        <v>5.3313202335736296</v>
      </c>
      <c r="V1050" s="4">
        <v>6.4034513085622198</v>
      </c>
      <c r="W1050" s="4">
        <v>5.2668719745452997</v>
      </c>
      <c r="X1050" s="4">
        <v>3.3542483572908699</v>
      </c>
      <c r="Y1050" s="4">
        <v>8.3932486806279698</v>
      </c>
      <c r="Z1050" s="4">
        <v>5.9794896844814103</v>
      </c>
      <c r="AA1050" s="4">
        <v>4.4114059482274399</v>
      </c>
      <c r="AB1050" s="4">
        <v>2.8685302619402999</v>
      </c>
      <c r="AC1050" s="4">
        <v>15.2078461005029</v>
      </c>
      <c r="AD1050" s="4">
        <v>4.5631386803526697</v>
      </c>
      <c r="AE1050" s="4">
        <v>3.89590836034224</v>
      </c>
      <c r="AF1050" s="4">
        <v>9.7948985542621507</v>
      </c>
      <c r="AG1050" s="4">
        <v>13.2044251984687</v>
      </c>
      <c r="AH1050" s="4">
        <v>28.323154598447299</v>
      </c>
      <c r="AI1050" s="4">
        <v>14.268894107858999</v>
      </c>
      <c r="AJ1050" s="4">
        <v>27.6609612750275</v>
      </c>
      <c r="AK1050" s="4">
        <v>28.8366584340693</v>
      </c>
      <c r="AL1050" s="4">
        <v>19.2755088761451</v>
      </c>
      <c r="AM1050" s="4">
        <v>22.235324090771599</v>
      </c>
      <c r="AN1050" s="4">
        <v>35.900798801324697</v>
      </c>
      <c r="AO1050" s="4">
        <v>26.0088580624282</v>
      </c>
      <c r="AP1050" s="4">
        <v>38.177996081072202</v>
      </c>
      <c r="AQ1050" s="4">
        <v>7.7103074159129701</v>
      </c>
      <c r="AR1050" s="4">
        <v>33.210232735934902</v>
      </c>
      <c r="AS1050" s="4">
        <v>13.515374089054401</v>
      </c>
      <c r="AT1050" s="4">
        <v>23.567499279207802</v>
      </c>
      <c r="AU1050" s="4">
        <v>21.767782426024901</v>
      </c>
      <c r="AV1050" s="4">
        <v>30.651976138906399</v>
      </c>
      <c r="AW1050" s="4">
        <v>25.3752185681474</v>
      </c>
      <c r="AX1050" s="4">
        <v>9.2581705194273205</v>
      </c>
      <c r="AY1050" s="4">
        <v>17.6623974587995</v>
      </c>
      <c r="AZ1050" s="4">
        <v>33.516898331931401</v>
      </c>
      <c r="BA1050" s="4">
        <v>33.2564545326317</v>
      </c>
      <c r="BB1050" s="38">
        <v>807</v>
      </c>
    </row>
    <row r="1051" spans="1:54" x14ac:dyDescent="0.3">
      <c r="A1051" s="31" t="s">
        <v>49</v>
      </c>
      <c r="B1051" s="5" t="s">
        <v>9</v>
      </c>
      <c r="C1051" s="5" t="s">
        <v>1</v>
      </c>
      <c r="D1051" s="9">
        <v>30.9840425531915</v>
      </c>
      <c r="E1051" s="8">
        <v>60.207206922332396</v>
      </c>
      <c r="F1051" s="8">
        <v>38.829787234042598</v>
      </c>
      <c r="G1051" s="3">
        <v>6.3829787234042596</v>
      </c>
      <c r="H1051" s="4">
        <v>4.7872340425531901</v>
      </c>
      <c r="I1051" s="4">
        <v>12.2340425531915</v>
      </c>
      <c r="J1051" s="4">
        <v>5.31914893617021</v>
      </c>
      <c r="K1051" s="4">
        <v>3.7234042553191502</v>
      </c>
      <c r="L1051" s="4">
        <v>10.6382978723404</v>
      </c>
      <c r="M1051" s="4">
        <v>6.3829787234042596</v>
      </c>
      <c r="N1051" s="4">
        <v>17.021276595744698</v>
      </c>
      <c r="O1051" s="4">
        <v>11.1702127659574</v>
      </c>
      <c r="P1051" s="4">
        <v>11.702127659574501</v>
      </c>
      <c r="Q1051" s="4">
        <v>8.5106382978723403</v>
      </c>
      <c r="R1051" s="4">
        <v>11.702127659574501</v>
      </c>
      <c r="S1051" s="4">
        <v>11.1702127659574</v>
      </c>
      <c r="T1051" s="4">
        <v>6.3829787234042596</v>
      </c>
      <c r="U1051" s="4">
        <v>7.9787234042553203</v>
      </c>
      <c r="V1051" s="4">
        <v>11.702127659574501</v>
      </c>
      <c r="W1051" s="4">
        <v>9.0425531914893593</v>
      </c>
      <c r="X1051" s="4">
        <v>3.1914893617021298</v>
      </c>
      <c r="Y1051" s="4">
        <v>9.0425531914893593</v>
      </c>
      <c r="Z1051" s="4">
        <v>13.297872340425499</v>
      </c>
      <c r="AA1051" s="4">
        <v>9.0425531914893593</v>
      </c>
      <c r="AB1051" s="4">
        <v>5.31914893617021</v>
      </c>
      <c r="AC1051" s="4">
        <v>21.8085106382979</v>
      </c>
      <c r="AD1051" s="4">
        <v>8.5106382978723403</v>
      </c>
      <c r="AE1051" s="4">
        <v>7.9787234042553203</v>
      </c>
      <c r="AF1051" s="4">
        <v>11.702127659574501</v>
      </c>
      <c r="AG1051" s="4">
        <v>26.595744680851102</v>
      </c>
      <c r="AH1051" s="4">
        <v>39.361702127659598</v>
      </c>
      <c r="AI1051" s="4">
        <v>19.680851063829799</v>
      </c>
      <c r="AJ1051" s="4">
        <v>36.702127659574501</v>
      </c>
      <c r="AK1051" s="4">
        <v>44.680851063829799</v>
      </c>
      <c r="AL1051" s="4">
        <v>29.255319148936199</v>
      </c>
      <c r="AM1051" s="4">
        <v>21.2765957446809</v>
      </c>
      <c r="AN1051" s="4">
        <v>37.7659574468085</v>
      </c>
      <c r="AO1051" s="4">
        <v>40.425531914893597</v>
      </c>
      <c r="AP1051" s="4">
        <v>41.489361702127702</v>
      </c>
      <c r="AQ1051" s="4">
        <v>8.5106382978723403</v>
      </c>
      <c r="AR1051" s="4">
        <v>45.744680851063798</v>
      </c>
      <c r="AS1051" s="4">
        <v>13.8297872340426</v>
      </c>
      <c r="AT1051" s="4">
        <v>19.148936170212799</v>
      </c>
      <c r="AU1051" s="4">
        <v>30.851063829787201</v>
      </c>
      <c r="AV1051" s="4">
        <v>31.914893617021299</v>
      </c>
      <c r="AW1051" s="4">
        <v>43.085106382978701</v>
      </c>
      <c r="AX1051" s="4">
        <v>13.297872340425499</v>
      </c>
      <c r="AY1051" s="4">
        <v>13.8297872340426</v>
      </c>
      <c r="AZ1051" s="4">
        <v>44.680851063829799</v>
      </c>
      <c r="BA1051" s="4">
        <v>48.936170212766001</v>
      </c>
      <c r="BB1051" s="38">
        <v>188</v>
      </c>
    </row>
    <row r="1052" spans="1:54" x14ac:dyDescent="0.3">
      <c r="A1052" s="31" t="s">
        <v>49</v>
      </c>
      <c r="B1052" s="5" t="s">
        <v>9</v>
      </c>
      <c r="C1052" s="5" t="s">
        <v>2</v>
      </c>
      <c r="D1052" s="9">
        <v>42.101639344262303</v>
      </c>
      <c r="E1052" s="8">
        <v>73.060156701636998</v>
      </c>
      <c r="F1052" s="8">
        <v>36.065573770491802</v>
      </c>
      <c r="G1052" s="3">
        <v>3.27868852459016</v>
      </c>
      <c r="H1052" s="4">
        <v>9.8360655737704903</v>
      </c>
      <c r="I1052" s="4">
        <v>13.1147540983607</v>
      </c>
      <c r="J1052" s="4">
        <v>1.63934426229508</v>
      </c>
      <c r="K1052" s="4">
        <v>6.5573770491803298</v>
      </c>
      <c r="L1052" s="4">
        <v>16.393442622950801</v>
      </c>
      <c r="M1052" s="4">
        <v>8.1967213114754092</v>
      </c>
      <c r="N1052" s="4">
        <v>6.5573770491803298</v>
      </c>
      <c r="O1052" s="4">
        <v>21.311475409836099</v>
      </c>
      <c r="P1052" s="4">
        <v>14.7540983606557</v>
      </c>
      <c r="Q1052" s="4">
        <v>8.1967213114754092</v>
      </c>
      <c r="R1052" s="4">
        <v>14.7540983606557</v>
      </c>
      <c r="S1052" s="4">
        <v>11.4754098360656</v>
      </c>
      <c r="T1052" s="4">
        <v>9.8360655737704903</v>
      </c>
      <c r="U1052" s="4">
        <v>9.8360655737704903</v>
      </c>
      <c r="V1052" s="4">
        <v>11.4754098360656</v>
      </c>
      <c r="W1052" s="4">
        <v>8.1967213114754092</v>
      </c>
      <c r="X1052" s="4">
        <v>8.1967213114754092</v>
      </c>
      <c r="Y1052" s="4">
        <v>13.1147540983607</v>
      </c>
      <c r="Z1052" s="4">
        <v>9.8360655737704903</v>
      </c>
      <c r="AA1052" s="4">
        <v>6.5573770491803298</v>
      </c>
      <c r="AB1052" s="4">
        <v>3.27868852459016</v>
      </c>
      <c r="AC1052" s="4">
        <v>19.672131147540998</v>
      </c>
      <c r="AD1052" s="4">
        <v>8.1967213114754092</v>
      </c>
      <c r="AE1052" s="4">
        <v>6.5573770491803298</v>
      </c>
      <c r="AF1052" s="4">
        <v>16.393442622950801</v>
      </c>
      <c r="AG1052" s="4">
        <v>13.1147540983607</v>
      </c>
      <c r="AH1052" s="4">
        <v>39.344262295081997</v>
      </c>
      <c r="AI1052" s="4">
        <v>14.7540983606557</v>
      </c>
      <c r="AJ1052" s="4">
        <v>37.7049180327869</v>
      </c>
      <c r="AK1052" s="4">
        <v>31.1475409836066</v>
      </c>
      <c r="AL1052" s="4">
        <v>27.868852459016399</v>
      </c>
      <c r="AM1052" s="4">
        <v>29.508196721311499</v>
      </c>
      <c r="AN1052" s="4">
        <v>44.262295081967203</v>
      </c>
      <c r="AO1052" s="4">
        <v>39.344262295081997</v>
      </c>
      <c r="AP1052" s="4">
        <v>49.180327868852501</v>
      </c>
      <c r="AQ1052" s="4">
        <v>11.4754098360656</v>
      </c>
      <c r="AR1052" s="4">
        <v>39.344262295081997</v>
      </c>
      <c r="AS1052" s="4">
        <v>16.393442622950801</v>
      </c>
      <c r="AT1052" s="4">
        <v>32.786885245901601</v>
      </c>
      <c r="AU1052" s="4">
        <v>32.786885245901601</v>
      </c>
      <c r="AV1052" s="4">
        <v>36.065573770491802</v>
      </c>
      <c r="AW1052" s="4">
        <v>32.786885245901601</v>
      </c>
      <c r="AX1052" s="4">
        <v>13.1147540983607</v>
      </c>
      <c r="AY1052" s="4">
        <v>19.672131147540998</v>
      </c>
      <c r="AZ1052" s="4">
        <v>47.540983606557397</v>
      </c>
      <c r="BA1052" s="4">
        <v>39.344262295081997</v>
      </c>
      <c r="BB1052" s="38">
        <v>61</v>
      </c>
    </row>
    <row r="1053" spans="1:54" x14ac:dyDescent="0.3">
      <c r="A1053" s="31" t="s">
        <v>49</v>
      </c>
      <c r="B1053" s="5" t="s">
        <v>9</v>
      </c>
      <c r="C1053" s="5" t="s">
        <v>3</v>
      </c>
      <c r="D1053" s="9">
        <v>53.129921259842497</v>
      </c>
      <c r="E1053" s="8">
        <v>64.444439358872998</v>
      </c>
      <c r="F1053" s="8">
        <v>27.559055118110201</v>
      </c>
      <c r="G1053" s="3">
        <v>3.9370078740157499</v>
      </c>
      <c r="H1053" s="4">
        <v>4.7244094488188999</v>
      </c>
      <c r="I1053" s="4">
        <v>7.8740157480314998</v>
      </c>
      <c r="J1053" s="4">
        <v>0.78740157480314998</v>
      </c>
      <c r="K1053" s="4">
        <v>4.7244094488188999</v>
      </c>
      <c r="L1053" s="4">
        <v>3.1496062992125999</v>
      </c>
      <c r="M1053" s="4">
        <v>5.5118110236220499</v>
      </c>
      <c r="N1053" s="4">
        <v>4.7244094488188999</v>
      </c>
      <c r="O1053" s="4">
        <v>11.8110236220472</v>
      </c>
      <c r="P1053" s="4">
        <v>3.9370078740157499</v>
      </c>
      <c r="Q1053" s="4">
        <v>3.9370078740157499</v>
      </c>
      <c r="R1053" s="4">
        <v>3.9370078740157499</v>
      </c>
      <c r="S1053" s="4">
        <v>6.2992125984251999</v>
      </c>
      <c r="T1053" s="4">
        <v>5.5118110236220499</v>
      </c>
      <c r="U1053" s="4">
        <v>2.36220472440945</v>
      </c>
      <c r="V1053" s="4">
        <v>2.36220472440945</v>
      </c>
      <c r="W1053" s="4">
        <v>3.1496062992125999</v>
      </c>
      <c r="X1053" s="4">
        <v>1.5748031496063</v>
      </c>
      <c r="Y1053" s="4">
        <v>7.0866141732283499</v>
      </c>
      <c r="Z1053" s="4">
        <v>2.36220472440945</v>
      </c>
      <c r="AA1053" s="4">
        <v>2.36220472440945</v>
      </c>
      <c r="AB1053" s="4">
        <v>3.1496062992125999</v>
      </c>
      <c r="AC1053" s="4">
        <v>13.3858267716535</v>
      </c>
      <c r="AD1053" s="4">
        <v>1.5748031496063</v>
      </c>
      <c r="AE1053" s="4">
        <v>1.5748031496063</v>
      </c>
      <c r="AF1053" s="4">
        <v>10.2362204724409</v>
      </c>
      <c r="AG1053" s="4">
        <v>10.2362204724409</v>
      </c>
      <c r="AH1053" s="4">
        <v>28.346456692913399</v>
      </c>
      <c r="AI1053" s="4">
        <v>15.748031496063</v>
      </c>
      <c r="AJ1053" s="4">
        <v>25.196850393700799</v>
      </c>
      <c r="AK1053" s="4">
        <v>26.771653543307099</v>
      </c>
      <c r="AL1053" s="4">
        <v>18.8976377952756</v>
      </c>
      <c r="AM1053" s="4">
        <v>21.259842519685002</v>
      </c>
      <c r="AN1053" s="4">
        <v>38.582677165354298</v>
      </c>
      <c r="AO1053" s="4">
        <v>19.685039370078702</v>
      </c>
      <c r="AP1053" s="4">
        <v>38.582677165354298</v>
      </c>
      <c r="AQ1053" s="4">
        <v>7.0866141732283499</v>
      </c>
      <c r="AR1053" s="4">
        <v>33.858267716535401</v>
      </c>
      <c r="AS1053" s="4">
        <v>16.535433070866102</v>
      </c>
      <c r="AT1053" s="4">
        <v>21.259842519685002</v>
      </c>
      <c r="AU1053" s="4">
        <v>22.0472440944882</v>
      </c>
      <c r="AV1053" s="4">
        <v>33.858267716535401</v>
      </c>
      <c r="AW1053" s="4">
        <v>21.259842519685002</v>
      </c>
      <c r="AX1053" s="4">
        <v>8.6614173228346498</v>
      </c>
      <c r="AY1053" s="4">
        <v>23.6220472440945</v>
      </c>
      <c r="AZ1053" s="4">
        <v>32.283464566929098</v>
      </c>
      <c r="BA1053" s="4">
        <v>29.133858267716501</v>
      </c>
      <c r="BB1053" s="38">
        <v>127</v>
      </c>
    </row>
    <row r="1054" spans="1:54" x14ac:dyDescent="0.3">
      <c r="A1054" s="31" t="s">
        <v>49</v>
      </c>
      <c r="B1054" s="5" t="s">
        <v>9</v>
      </c>
      <c r="C1054" s="5" t="s">
        <v>4</v>
      </c>
      <c r="D1054" s="9">
        <v>77.739999999999995</v>
      </c>
      <c r="E1054" s="8">
        <v>56.7962233262651</v>
      </c>
      <c r="F1054" s="8">
        <v>14.7368421052632</v>
      </c>
      <c r="G1054" s="3">
        <v>2.6315789473684199</v>
      </c>
      <c r="H1054" s="4">
        <v>1.57894736842105</v>
      </c>
      <c r="I1054" s="4">
        <v>3.1578947368421102</v>
      </c>
      <c r="J1054" s="4">
        <v>2.1052631578947398</v>
      </c>
      <c r="K1054" s="4">
        <v>2.6315789473684199</v>
      </c>
      <c r="L1054" s="4">
        <v>3.1578947368421102</v>
      </c>
      <c r="M1054" s="4">
        <v>3.1578947368421102</v>
      </c>
      <c r="N1054" s="4">
        <v>3.6842105263157898</v>
      </c>
      <c r="O1054" s="4">
        <v>7.8947368421052602</v>
      </c>
      <c r="P1054" s="4">
        <v>4.7368421052631602</v>
      </c>
      <c r="Q1054" s="4">
        <v>1.57894736842105</v>
      </c>
      <c r="R1054" s="4">
        <v>1.57894736842105</v>
      </c>
      <c r="S1054" s="4">
        <v>1.0526315789473699</v>
      </c>
      <c r="T1054" s="4">
        <v>1.57894736842105</v>
      </c>
      <c r="U1054" s="4">
        <v>3.1578947368421102</v>
      </c>
      <c r="V1054" s="4">
        <v>1.57894736842105</v>
      </c>
      <c r="W1054" s="4">
        <v>2.6315789473684199</v>
      </c>
      <c r="X1054" s="4">
        <v>0.52631578947368396</v>
      </c>
      <c r="Y1054" s="4">
        <v>5.2631578947368398</v>
      </c>
      <c r="Z1054" s="4">
        <v>0.52631578947368396</v>
      </c>
      <c r="AA1054" s="4">
        <v>1.57894736842105</v>
      </c>
      <c r="AB1054" s="4">
        <v>1.57894736842105</v>
      </c>
      <c r="AC1054" s="4">
        <v>10</v>
      </c>
      <c r="AD1054" s="4">
        <v>2.1052631578947398</v>
      </c>
      <c r="AE1054" s="4">
        <v>1.0526315789473699</v>
      </c>
      <c r="AF1054" s="4">
        <v>3.1578947368421102</v>
      </c>
      <c r="AG1054" s="4">
        <v>7.8947368421052602</v>
      </c>
      <c r="AH1054" s="4">
        <v>13.6842105263158</v>
      </c>
      <c r="AI1054" s="4">
        <v>11.0526315789474</v>
      </c>
      <c r="AJ1054" s="4">
        <v>16.842105263157901</v>
      </c>
      <c r="AK1054" s="4">
        <v>22.6315789473684</v>
      </c>
      <c r="AL1054" s="4">
        <v>8.4210526315789505</v>
      </c>
      <c r="AM1054" s="4">
        <v>19.473684210526301</v>
      </c>
      <c r="AN1054" s="4">
        <v>27.3684210526316</v>
      </c>
      <c r="AO1054" s="4">
        <v>11.0526315789474</v>
      </c>
      <c r="AP1054" s="4">
        <v>28.421052631578899</v>
      </c>
      <c r="AQ1054" s="4">
        <v>3.6842105263157898</v>
      </c>
      <c r="AR1054" s="4">
        <v>18.947368421052602</v>
      </c>
      <c r="AS1054" s="4">
        <v>7.8947368421052602</v>
      </c>
      <c r="AT1054" s="4">
        <v>21.052631578947398</v>
      </c>
      <c r="AU1054" s="4">
        <v>7.8947368421052602</v>
      </c>
      <c r="AV1054" s="4">
        <v>23.684210526315798</v>
      </c>
      <c r="AW1054" s="4">
        <v>14.210526315789499</v>
      </c>
      <c r="AX1054" s="4">
        <v>4.2105263157894699</v>
      </c>
      <c r="AY1054" s="4">
        <v>15.2631578947368</v>
      </c>
      <c r="AZ1054" s="4">
        <v>16.842105263157901</v>
      </c>
      <c r="BA1054" s="4">
        <v>22.6315789473684</v>
      </c>
      <c r="BB1054" s="38">
        <v>190</v>
      </c>
    </row>
    <row r="1055" spans="1:54" x14ac:dyDescent="0.3">
      <c r="A1055" s="31" t="s">
        <v>49</v>
      </c>
      <c r="B1055" s="5" t="s">
        <v>9</v>
      </c>
      <c r="C1055" s="5" t="s">
        <v>5</v>
      </c>
      <c r="D1055" s="9">
        <v>86.633750000000006</v>
      </c>
      <c r="E1055" s="8">
        <v>56.112721107836002</v>
      </c>
      <c r="F1055" s="8">
        <v>9.375</v>
      </c>
      <c r="G1055" s="3">
        <v>1.25</v>
      </c>
      <c r="H1055" s="4">
        <v>1.875</v>
      </c>
      <c r="I1055" s="4">
        <v>2.5</v>
      </c>
      <c r="J1055" s="4">
        <v>1.25</v>
      </c>
      <c r="K1055" s="4">
        <v>0.625</v>
      </c>
      <c r="L1055" s="4">
        <v>0.625</v>
      </c>
      <c r="M1055" s="4">
        <v>1.25</v>
      </c>
      <c r="N1055" s="4">
        <v>1.875</v>
      </c>
      <c r="O1055" s="4">
        <v>3.125</v>
      </c>
      <c r="P1055" s="4">
        <v>2.5</v>
      </c>
      <c r="Q1055" s="4">
        <v>0.625</v>
      </c>
      <c r="R1055" s="4">
        <v>1.25</v>
      </c>
      <c r="S1055" s="4">
        <v>1.875</v>
      </c>
      <c r="T1055" s="4">
        <v>1.25</v>
      </c>
      <c r="U1055" s="4">
        <v>0.625</v>
      </c>
      <c r="V1055" s="4">
        <v>0.625</v>
      </c>
      <c r="W1055" s="4">
        <v>1.25</v>
      </c>
      <c r="X1055" s="4">
        <v>0</v>
      </c>
      <c r="Y1055" s="4">
        <v>3.75</v>
      </c>
      <c r="Z1055" s="4">
        <v>1.25</v>
      </c>
      <c r="AA1055" s="4">
        <v>1.25</v>
      </c>
      <c r="AB1055" s="4">
        <v>0.625</v>
      </c>
      <c r="AC1055" s="4">
        <v>7.5</v>
      </c>
      <c r="AD1055" s="4">
        <v>0</v>
      </c>
      <c r="AE1055" s="4">
        <v>0</v>
      </c>
      <c r="AF1055" s="4">
        <v>3.125</v>
      </c>
      <c r="AG1055" s="4">
        <v>6.25</v>
      </c>
      <c r="AH1055" s="4">
        <v>13.75</v>
      </c>
      <c r="AI1055" s="4">
        <v>6.875</v>
      </c>
      <c r="AJ1055" s="4">
        <v>13.125</v>
      </c>
      <c r="AK1055" s="4">
        <v>18.125</v>
      </c>
      <c r="AL1055" s="4">
        <v>5</v>
      </c>
      <c r="AM1055" s="4">
        <v>15.625</v>
      </c>
      <c r="AN1055" s="4">
        <v>23.125</v>
      </c>
      <c r="AO1055" s="4">
        <v>8.75</v>
      </c>
      <c r="AP1055" s="4">
        <v>23.75</v>
      </c>
      <c r="AQ1055" s="4">
        <v>5.625</v>
      </c>
      <c r="AR1055" s="4">
        <v>19.375</v>
      </c>
      <c r="AS1055" s="4">
        <v>10.625</v>
      </c>
      <c r="AT1055" s="4">
        <v>17.5</v>
      </c>
      <c r="AU1055" s="4">
        <v>6.875</v>
      </c>
      <c r="AV1055" s="4">
        <v>20</v>
      </c>
      <c r="AW1055" s="4">
        <v>10</v>
      </c>
      <c r="AX1055" s="4">
        <v>5</v>
      </c>
      <c r="AY1055" s="4">
        <v>12.5</v>
      </c>
      <c r="AZ1055" s="4">
        <v>14.375</v>
      </c>
      <c r="BA1055" s="4">
        <v>22.5</v>
      </c>
      <c r="BB1055" s="38">
        <v>160</v>
      </c>
    </row>
    <row r="1056" spans="1:54" x14ac:dyDescent="0.3">
      <c r="A1056" s="31" t="s">
        <v>49</v>
      </c>
      <c r="B1056" s="5" t="s">
        <v>9</v>
      </c>
      <c r="C1056" s="5" t="s">
        <v>6</v>
      </c>
      <c r="D1056" s="9">
        <v>89.779452054794504</v>
      </c>
      <c r="E1056" s="8">
        <v>51.784041296802201</v>
      </c>
      <c r="F1056" s="8">
        <v>8.2191780821917799</v>
      </c>
      <c r="G1056" s="3">
        <v>1.3698630136986301</v>
      </c>
      <c r="H1056" s="4">
        <v>0</v>
      </c>
      <c r="I1056" s="4">
        <v>1.3698630136986301</v>
      </c>
      <c r="J1056" s="4">
        <v>0</v>
      </c>
      <c r="K1056" s="4">
        <v>1.3698630136986301</v>
      </c>
      <c r="L1056" s="4">
        <v>4.10958904109589</v>
      </c>
      <c r="M1056" s="4">
        <v>1.3698630136986301</v>
      </c>
      <c r="N1056" s="4">
        <v>2.7397260273972601</v>
      </c>
      <c r="O1056" s="4">
        <v>1.3698630136986301</v>
      </c>
      <c r="P1056" s="4">
        <v>1.3698630136986301</v>
      </c>
      <c r="Q1056" s="4">
        <v>1.3698630136986301</v>
      </c>
      <c r="R1056" s="4">
        <v>0</v>
      </c>
      <c r="S1056" s="4">
        <v>1.3698630136986301</v>
      </c>
      <c r="T1056" s="4">
        <v>1.3698630136986301</v>
      </c>
      <c r="U1056" s="4">
        <v>0</v>
      </c>
      <c r="V1056" s="4">
        <v>0</v>
      </c>
      <c r="W1056" s="4">
        <v>1.3698630136986301</v>
      </c>
      <c r="X1056" s="4">
        <v>0</v>
      </c>
      <c r="Y1056" s="4">
        <v>2.7397260273972601</v>
      </c>
      <c r="Z1056" s="4">
        <v>0</v>
      </c>
      <c r="AA1056" s="4">
        <v>0</v>
      </c>
      <c r="AB1056" s="4">
        <v>0</v>
      </c>
      <c r="AC1056" s="4">
        <v>9.5890410958904102</v>
      </c>
      <c r="AD1056" s="4">
        <v>0</v>
      </c>
      <c r="AE1056" s="4">
        <v>1.3698630136986301</v>
      </c>
      <c r="AF1056" s="4">
        <v>0</v>
      </c>
      <c r="AG1056" s="4">
        <v>5.4794520547945202</v>
      </c>
      <c r="AH1056" s="4">
        <v>4.10958904109589</v>
      </c>
      <c r="AI1056" s="4">
        <v>9.5890410958904102</v>
      </c>
      <c r="AJ1056" s="4">
        <v>12.328767123287699</v>
      </c>
      <c r="AK1056" s="4">
        <v>12.328767123287699</v>
      </c>
      <c r="AL1056" s="4">
        <v>4.10958904109589</v>
      </c>
      <c r="AM1056" s="4">
        <v>9.5890410958904102</v>
      </c>
      <c r="AN1056" s="4">
        <v>20.5479452054795</v>
      </c>
      <c r="AO1056" s="4">
        <v>12.328767123287699</v>
      </c>
      <c r="AP1056" s="4">
        <v>26.027397260274</v>
      </c>
      <c r="AQ1056" s="4">
        <v>4.10958904109589</v>
      </c>
      <c r="AR1056" s="4">
        <v>19.178082191780799</v>
      </c>
      <c r="AS1056" s="4">
        <v>6.8493150684931496</v>
      </c>
      <c r="AT1056" s="4">
        <v>16.438356164383599</v>
      </c>
      <c r="AU1056" s="4">
        <v>4.10958904109589</v>
      </c>
      <c r="AV1056" s="4">
        <v>28.7671232876712</v>
      </c>
      <c r="AW1056" s="4">
        <v>5.4794520547945202</v>
      </c>
      <c r="AX1056" s="4">
        <v>1.3698630136986301</v>
      </c>
      <c r="AY1056" s="4">
        <v>9.5890410958904102</v>
      </c>
      <c r="AZ1056" s="4">
        <v>15.068493150684899</v>
      </c>
      <c r="BA1056" s="4">
        <v>15.068493150684899</v>
      </c>
      <c r="BB1056" s="38">
        <v>73</v>
      </c>
    </row>
    <row r="1057" spans="1:54" x14ac:dyDescent="0.3">
      <c r="A1057" s="31" t="s">
        <v>49</v>
      </c>
      <c r="B1057" s="5" t="s">
        <v>9</v>
      </c>
      <c r="C1057" s="5" t="s">
        <v>7</v>
      </c>
      <c r="D1057" s="9">
        <v>81.7</v>
      </c>
      <c r="E1057" s="8">
        <v>49.809666302263601</v>
      </c>
      <c r="F1057" s="8">
        <v>0</v>
      </c>
      <c r="G1057" s="3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12.5</v>
      </c>
      <c r="W1057" s="4">
        <v>0</v>
      </c>
      <c r="X1057" s="4">
        <v>0</v>
      </c>
      <c r="Y1057" s="4">
        <v>12.5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25</v>
      </c>
      <c r="AH1057" s="4">
        <v>12.5</v>
      </c>
      <c r="AI1057" s="4">
        <v>25</v>
      </c>
      <c r="AJ1057" s="4">
        <v>25</v>
      </c>
      <c r="AK1057" s="4">
        <v>12.5</v>
      </c>
      <c r="AL1057" s="4">
        <v>0</v>
      </c>
      <c r="AM1057" s="4">
        <v>25</v>
      </c>
      <c r="AN1057" s="4">
        <v>50</v>
      </c>
      <c r="AO1057" s="4">
        <v>0</v>
      </c>
      <c r="AP1057" s="4">
        <v>25</v>
      </c>
      <c r="AQ1057" s="4">
        <v>0</v>
      </c>
      <c r="AR1057" s="4">
        <v>50</v>
      </c>
      <c r="AS1057" s="4">
        <v>12.5</v>
      </c>
      <c r="AT1057" s="4">
        <v>25</v>
      </c>
      <c r="AU1057" s="4">
        <v>0</v>
      </c>
      <c r="AV1057" s="4">
        <v>25</v>
      </c>
      <c r="AW1057" s="4">
        <v>12.5</v>
      </c>
      <c r="AX1057" s="4">
        <v>0</v>
      </c>
      <c r="AY1057" s="4">
        <v>37.5</v>
      </c>
      <c r="AZ1057" s="4">
        <v>12.5</v>
      </c>
      <c r="BA1057" s="4">
        <v>25</v>
      </c>
      <c r="BB1057" s="38">
        <v>8</v>
      </c>
    </row>
    <row r="1058" spans="1:54" x14ac:dyDescent="0.3">
      <c r="A1058" s="31" t="s">
        <v>50</v>
      </c>
      <c r="B1058" s="5" t="s">
        <v>168</v>
      </c>
      <c r="C1058" s="5" t="s">
        <v>168</v>
      </c>
      <c r="D1058" s="9">
        <v>69.794071098186393</v>
      </c>
      <c r="E1058" s="8">
        <v>73.755183093369794</v>
      </c>
      <c r="F1058" s="8">
        <v>25.470208315547101</v>
      </c>
      <c r="G1058" s="3">
        <v>3.66227721603352</v>
      </c>
      <c r="H1058" s="4">
        <v>4.6712146645159596</v>
      </c>
      <c r="I1058" s="4">
        <v>8.1562190931701206</v>
      </c>
      <c r="J1058" s="4">
        <v>3.0246156590634401</v>
      </c>
      <c r="K1058" s="4">
        <v>4.7086765497479703</v>
      </c>
      <c r="L1058" s="4">
        <v>6.2196317146960798</v>
      </c>
      <c r="M1058" s="4">
        <v>5.3253561220993699</v>
      </c>
      <c r="N1058" s="4">
        <v>5.3603681274614097</v>
      </c>
      <c r="O1058" s="4">
        <v>7.9779374497784703</v>
      </c>
      <c r="P1058" s="4">
        <v>7.3899022356741604</v>
      </c>
      <c r="Q1058" s="4">
        <v>3.0282620787199099</v>
      </c>
      <c r="R1058" s="4">
        <v>7.3198136180596096</v>
      </c>
      <c r="S1058" s="4">
        <v>6.89033430237511</v>
      </c>
      <c r="T1058" s="4">
        <v>5.4116716803416098</v>
      </c>
      <c r="U1058" s="4">
        <v>7.4653269451189299</v>
      </c>
      <c r="V1058" s="4">
        <v>7.9151359905108496</v>
      </c>
      <c r="W1058" s="4">
        <v>6.6012961336521698</v>
      </c>
      <c r="X1058" s="4">
        <v>3.2940950408186098</v>
      </c>
      <c r="Y1058" s="4">
        <v>7.2954484629566601</v>
      </c>
      <c r="Z1058" s="4">
        <v>11.077289600776</v>
      </c>
      <c r="AA1058" s="4">
        <v>8.38966352179499</v>
      </c>
      <c r="AB1058" s="4">
        <v>1.7538239437988901</v>
      </c>
      <c r="AC1058" s="4">
        <v>14.995443343570001</v>
      </c>
      <c r="AD1058" s="4">
        <v>5.5760783275212296</v>
      </c>
      <c r="AE1058" s="4">
        <v>7.0423966692450399</v>
      </c>
      <c r="AF1058" s="4">
        <v>6.9976937835555999</v>
      </c>
      <c r="AG1058" s="4">
        <v>12.668379512027499</v>
      </c>
      <c r="AH1058" s="4">
        <v>19.0366776654764</v>
      </c>
      <c r="AI1058" s="4">
        <v>8.1615086233008203</v>
      </c>
      <c r="AJ1058" s="4">
        <v>23.294894171822001</v>
      </c>
      <c r="AK1058" s="4">
        <v>32.354100592388399</v>
      </c>
      <c r="AL1058" s="4">
        <v>18.1737455957363</v>
      </c>
      <c r="AM1058" s="4">
        <v>20.934376510059298</v>
      </c>
      <c r="AN1058" s="4">
        <v>32.943668710705303</v>
      </c>
      <c r="AO1058" s="4">
        <v>26.615024142792301</v>
      </c>
      <c r="AP1058" s="4">
        <v>29.477168100472898</v>
      </c>
      <c r="AQ1058" s="4">
        <v>8.8706240038230693</v>
      </c>
      <c r="AR1058" s="4">
        <v>26.440523975598701</v>
      </c>
      <c r="AS1058" s="4">
        <v>11.598781256835601</v>
      </c>
      <c r="AT1058" s="4">
        <v>16.5192500558096</v>
      </c>
      <c r="AU1058" s="4">
        <v>13.4496004559397</v>
      </c>
      <c r="AV1058" s="4">
        <v>21.785206177056899</v>
      </c>
      <c r="AW1058" s="4">
        <v>20.9787700061243</v>
      </c>
      <c r="AX1058" s="4">
        <v>15.8673388026133</v>
      </c>
      <c r="AY1058" s="4">
        <v>16.158769650598501</v>
      </c>
      <c r="AZ1058" s="4">
        <v>24.794354232816801</v>
      </c>
      <c r="BA1058" s="4">
        <v>32.972246399132601</v>
      </c>
      <c r="BB1058" s="38">
        <v>2030</v>
      </c>
    </row>
    <row r="1059" spans="1:54" x14ac:dyDescent="0.3">
      <c r="A1059" s="31" t="s">
        <v>50</v>
      </c>
      <c r="B1059" s="5" t="s">
        <v>168</v>
      </c>
      <c r="C1059" s="5" t="s">
        <v>1</v>
      </c>
      <c r="D1059" s="9">
        <v>24.704077675664202</v>
      </c>
      <c r="E1059" s="8">
        <v>67.637036535220204</v>
      </c>
      <c r="F1059" s="8">
        <v>49.337983444052497</v>
      </c>
      <c r="G1059" s="3">
        <v>6.3084471936013102</v>
      </c>
      <c r="H1059" s="4">
        <v>6.3084471936013102</v>
      </c>
      <c r="I1059" s="4">
        <v>12.0034875830394</v>
      </c>
      <c r="J1059" s="4">
        <v>4.0693188392534898</v>
      </c>
      <c r="K1059" s="4">
        <v>10.5822349675759</v>
      </c>
      <c r="L1059" s="4">
        <v>12.207956517760501</v>
      </c>
      <c r="M1059" s="4">
        <v>7.7296998090648099</v>
      </c>
      <c r="N1059" s="4">
        <v>16.072806422292899</v>
      </c>
      <c r="O1059" s="4">
        <v>18.818092149651399</v>
      </c>
      <c r="P1059" s="4">
        <v>19.022561084372398</v>
      </c>
      <c r="Q1059" s="4">
        <v>5.1888830164273996</v>
      </c>
      <c r="R1059" s="4">
        <v>14.953242245119</v>
      </c>
      <c r="S1059" s="4">
        <v>13.3275206949344</v>
      </c>
      <c r="T1059" s="4">
        <v>13.123051760213301</v>
      </c>
      <c r="U1059" s="4">
        <v>24.8248509049631</v>
      </c>
      <c r="V1059" s="4">
        <v>14.447084872108301</v>
      </c>
      <c r="W1059" s="4">
        <v>15.8683374875718</v>
      </c>
      <c r="X1059" s="4">
        <v>8.1386376785069707</v>
      </c>
      <c r="Y1059" s="4">
        <v>14.5443043756768</v>
      </c>
      <c r="Z1059" s="4">
        <v>28.3880123712059</v>
      </c>
      <c r="AA1059" s="4">
        <v>22.585722550615301</v>
      </c>
      <c r="AB1059" s="4">
        <v>4.4782567086956497</v>
      </c>
      <c r="AC1059" s="4">
        <v>30.519891294401098</v>
      </c>
      <c r="AD1059" s="4">
        <v>12.616894387202599</v>
      </c>
      <c r="AE1059" s="4">
        <v>16.686213226456101</v>
      </c>
      <c r="AF1059" s="4">
        <v>10.883923405865501</v>
      </c>
      <c r="AG1059" s="4">
        <v>26.246103520426601</v>
      </c>
      <c r="AH1059" s="4">
        <v>29.0986386789377</v>
      </c>
      <c r="AI1059" s="4">
        <v>8.1386376785069707</v>
      </c>
      <c r="AJ1059" s="4">
        <v>30.110953424959</v>
      </c>
      <c r="AK1059" s="4">
        <v>60.835313654081197</v>
      </c>
      <c r="AL1059" s="4">
        <v>32.145612844585699</v>
      </c>
      <c r="AM1059" s="4">
        <v>22.887410988904801</v>
      </c>
      <c r="AN1059" s="4">
        <v>43.944631492904001</v>
      </c>
      <c r="AO1059" s="4">
        <v>46.1837598472518</v>
      </c>
      <c r="AP1059" s="4">
        <v>55.6464306376538</v>
      </c>
      <c r="AQ1059" s="4">
        <v>14.447084872108301</v>
      </c>
      <c r="AR1059" s="4">
        <v>42.620598381009003</v>
      </c>
      <c r="AS1059" s="4">
        <v>10.883923405865501</v>
      </c>
      <c r="AT1059" s="4">
        <v>16.7834327300246</v>
      </c>
      <c r="AU1059" s="4">
        <v>22.284034112325699</v>
      </c>
      <c r="AV1059" s="4">
        <v>33.265177021759598</v>
      </c>
      <c r="AW1059" s="4">
        <v>42.5233788774405</v>
      </c>
      <c r="AX1059" s="4">
        <v>33.5668654600492</v>
      </c>
      <c r="AY1059" s="4">
        <v>15.15771117984</v>
      </c>
      <c r="AZ1059" s="4">
        <v>45.882071408962297</v>
      </c>
      <c r="BA1059" s="4">
        <v>55.441961702932701</v>
      </c>
      <c r="BB1059" s="38">
        <v>112</v>
      </c>
    </row>
    <row r="1060" spans="1:54" x14ac:dyDescent="0.3">
      <c r="A1060" s="31" t="s">
        <v>50</v>
      </c>
      <c r="B1060" s="5" t="s">
        <v>168</v>
      </c>
      <c r="C1060" s="5" t="s">
        <v>2</v>
      </c>
      <c r="D1060" s="9">
        <v>42.918469859659503</v>
      </c>
      <c r="E1060" s="8">
        <v>76.308572891461495</v>
      </c>
      <c r="F1060" s="8">
        <v>41.015868985616201</v>
      </c>
      <c r="G1060" s="3">
        <v>7.7578466598599398</v>
      </c>
      <c r="H1060" s="4">
        <v>8.1579871925770302</v>
      </c>
      <c r="I1060" s="4">
        <v>16.942047940602201</v>
      </c>
      <c r="J1060" s="4">
        <v>6.7316325716946803</v>
      </c>
      <c r="K1060" s="4">
        <v>6.7316325716946803</v>
      </c>
      <c r="L1060" s="4">
        <v>9.1842012807423004</v>
      </c>
      <c r="M1060" s="4">
        <v>9.1842012807423004</v>
      </c>
      <c r="N1060" s="4">
        <v>5.7054184835294102</v>
      </c>
      <c r="O1060" s="4">
        <v>12.036910522507</v>
      </c>
      <c r="P1060" s="4">
        <v>10.6105559016247</v>
      </c>
      <c r="Q1060" s="4">
        <v>5.3052779508123296</v>
      </c>
      <c r="R1060" s="4">
        <v>12.036910522507</v>
      </c>
      <c r="S1060" s="4">
        <v>11.636769989789901</v>
      </c>
      <c r="T1060" s="4">
        <v>8.1579871925770302</v>
      </c>
      <c r="U1060" s="4">
        <v>3.8789233299299699</v>
      </c>
      <c r="V1060" s="4">
        <v>14.489479231554601</v>
      </c>
      <c r="W1060" s="4">
        <v>9.5843418134593801</v>
      </c>
      <c r="X1060" s="4">
        <v>3.8789233299299699</v>
      </c>
      <c r="Y1060" s="4">
        <v>14.0893386988375</v>
      </c>
      <c r="Z1060" s="4">
        <v>16.315974385154099</v>
      </c>
      <c r="AA1060" s="4">
        <v>11.0106964343417</v>
      </c>
      <c r="AB1060" s="4">
        <v>2.85270924176471</v>
      </c>
      <c r="AC1060" s="4">
        <v>27.552603842226901</v>
      </c>
      <c r="AD1060" s="4">
        <v>9.1842012807423004</v>
      </c>
      <c r="AE1060" s="4">
        <v>12.036910522507</v>
      </c>
      <c r="AF1060" s="4">
        <v>12.036910522507</v>
      </c>
      <c r="AG1060" s="4">
        <v>14.489479231554601</v>
      </c>
      <c r="AH1060" s="4">
        <v>31.031386639439798</v>
      </c>
      <c r="AI1060" s="4">
        <v>11.2366294570728</v>
      </c>
      <c r="AJ1060" s="4">
        <v>38.163159743851502</v>
      </c>
      <c r="AK1060" s="4">
        <v>44.894792315546198</v>
      </c>
      <c r="AL1060" s="4">
        <v>24.473961577731099</v>
      </c>
      <c r="AM1060" s="4">
        <v>33.884095881204502</v>
      </c>
      <c r="AN1060" s="4">
        <v>39.589514364733901</v>
      </c>
      <c r="AO1060" s="4">
        <v>35.710591034803898</v>
      </c>
      <c r="AP1060" s="4">
        <v>42.442223606498601</v>
      </c>
      <c r="AQ1060" s="4">
        <v>13.0631246106723</v>
      </c>
      <c r="AR1060" s="4">
        <v>37.937226721120503</v>
      </c>
      <c r="AS1060" s="4">
        <v>20.820971270532201</v>
      </c>
      <c r="AT1060" s="4">
        <v>23.273539979579802</v>
      </c>
      <c r="AU1060" s="4">
        <v>21.2211118032493</v>
      </c>
      <c r="AV1060" s="4">
        <v>23.673680512296901</v>
      </c>
      <c r="AW1060" s="4">
        <v>25.100035133179301</v>
      </c>
      <c r="AX1060" s="4">
        <v>22.247325891414601</v>
      </c>
      <c r="AY1060" s="4">
        <v>22.873399446862699</v>
      </c>
      <c r="AZ1060" s="4">
        <v>33.258022325756301</v>
      </c>
      <c r="BA1060" s="4">
        <v>49.173856178193297</v>
      </c>
      <c r="BB1060" s="38">
        <v>64</v>
      </c>
    </row>
    <row r="1061" spans="1:54" x14ac:dyDescent="0.3">
      <c r="A1061" s="31" t="s">
        <v>50</v>
      </c>
      <c r="B1061" s="5" t="s">
        <v>168</v>
      </c>
      <c r="C1061" s="5" t="s">
        <v>3</v>
      </c>
      <c r="D1061" s="9">
        <v>74.468472681669496</v>
      </c>
      <c r="E1061" s="8">
        <v>67.862010744545998</v>
      </c>
      <c r="F1061" s="8">
        <v>16.5133441236107</v>
      </c>
      <c r="G1061" s="3">
        <v>1.2870734851219501</v>
      </c>
      <c r="H1061" s="4">
        <v>3.4940822285799</v>
      </c>
      <c r="I1061" s="4">
        <v>5.1854257014406198</v>
      </c>
      <c r="J1061" s="4">
        <v>1.7284752338135401</v>
      </c>
      <c r="K1061" s="4">
        <v>2.1698769825051301</v>
      </c>
      <c r="L1061" s="4">
        <v>4.7811557137018497</v>
      </c>
      <c r="M1061" s="4">
        <v>5.2225574623934401</v>
      </c>
      <c r="N1061" s="4">
        <v>2.61127873119672</v>
      </c>
      <c r="O1061" s="4">
        <v>4.3397539650102601</v>
      </c>
      <c r="P1061" s="4">
        <v>3.4569504676270801</v>
      </c>
      <c r="Q1061" s="4">
        <v>2.61127873119672</v>
      </c>
      <c r="R1061" s="4">
        <v>6.0682291988237997</v>
      </c>
      <c r="S1061" s="4">
        <v>6.0682291988237997</v>
      </c>
      <c r="T1061" s="4">
        <v>3.05268047988831</v>
      </c>
      <c r="U1061" s="4">
        <v>7.3553026839457498</v>
      </c>
      <c r="V1061" s="4">
        <v>6.0682291988237997</v>
      </c>
      <c r="W1061" s="4">
        <v>4.3397539650102601</v>
      </c>
      <c r="X1061" s="4">
        <v>2.6484104921495302</v>
      </c>
      <c r="Y1061" s="4">
        <v>2.61127873119672</v>
      </c>
      <c r="Z1061" s="4">
        <v>6.4724991865625698</v>
      </c>
      <c r="AA1061" s="4">
        <v>5.2225574623934401</v>
      </c>
      <c r="AB1061" s="4">
        <v>0</v>
      </c>
      <c r="AC1061" s="4">
        <v>6.1053609597766103</v>
      </c>
      <c r="AD1061" s="4">
        <v>2.61127873119672</v>
      </c>
      <c r="AE1061" s="4">
        <v>3.05268047988831</v>
      </c>
      <c r="AF1061" s="4">
        <v>6.5096309475153902</v>
      </c>
      <c r="AG1061" s="4">
        <v>12.614991907292</v>
      </c>
      <c r="AH1061" s="4">
        <v>15.1891388775359</v>
      </c>
      <c r="AI1061" s="4">
        <v>7.7967044326373403</v>
      </c>
      <c r="AJ1061" s="4">
        <v>22.618705083387301</v>
      </c>
      <c r="AK1061" s="4">
        <v>24.310048556247999</v>
      </c>
      <c r="AL1061" s="4">
        <v>16.4762123626579</v>
      </c>
      <c r="AM1061" s="4">
        <v>21.3316315982653</v>
      </c>
      <c r="AN1061" s="4">
        <v>39.057785685092298</v>
      </c>
      <c r="AO1061" s="4">
        <v>24.384312078153599</v>
      </c>
      <c r="AP1061" s="4">
        <v>23.538640341723301</v>
      </c>
      <c r="AQ1061" s="4">
        <v>7.3553026839457498</v>
      </c>
      <c r="AR1061" s="4">
        <v>25.59712204137</v>
      </c>
      <c r="AS1061" s="4">
        <v>9.1580414396649203</v>
      </c>
      <c r="AT1061" s="4">
        <v>15.6676723871803</v>
      </c>
      <c r="AU1061" s="4">
        <v>10.040844937048099</v>
      </c>
      <c r="AV1061" s="4">
        <v>23.390113297911999</v>
      </c>
      <c r="AW1061" s="4">
        <v>19.528892842546199</v>
      </c>
      <c r="AX1061" s="4">
        <v>10.4079831638341</v>
      </c>
      <c r="AY1061" s="4">
        <v>19.161754615760199</v>
      </c>
      <c r="AZ1061" s="4">
        <v>23.501508580770501</v>
      </c>
      <c r="BA1061" s="4">
        <v>27.399860797089101</v>
      </c>
      <c r="BB1061" s="38">
        <v>152</v>
      </c>
    </row>
    <row r="1062" spans="1:54" x14ac:dyDescent="0.3">
      <c r="A1062" s="31" t="s">
        <v>50</v>
      </c>
      <c r="B1062" s="5" t="s">
        <v>168</v>
      </c>
      <c r="C1062" s="5" t="s">
        <v>4</v>
      </c>
      <c r="D1062" s="9">
        <v>94.431697999291202</v>
      </c>
      <c r="E1062" s="8">
        <v>64.200388972939706</v>
      </c>
      <c r="F1062" s="8">
        <v>13.6625243818378</v>
      </c>
      <c r="G1062" s="3">
        <v>1.80699359198663</v>
      </c>
      <c r="H1062" s="4">
        <v>3.4817497916307198</v>
      </c>
      <c r="I1062" s="4">
        <v>4.0169247311043996</v>
      </c>
      <c r="J1062" s="4">
        <v>1.47328742607852</v>
      </c>
      <c r="K1062" s="4">
        <v>3.6832185651962899</v>
      </c>
      <c r="L1062" s="4">
        <v>4.0169247311043996</v>
      </c>
      <c r="M1062" s="4">
        <v>3.4817497916307198</v>
      </c>
      <c r="N1062" s="4">
        <v>2.877343470934</v>
      </c>
      <c r="O1062" s="4">
        <v>3.8846873387618599</v>
      </c>
      <c r="P1062" s="4">
        <v>3.6832185651962899</v>
      </c>
      <c r="Q1062" s="4">
        <v>1.07034987894737</v>
      </c>
      <c r="R1062" s="4">
        <v>2.54363730502588</v>
      </c>
      <c r="S1062" s="4">
        <v>1.80699359198663</v>
      </c>
      <c r="T1062" s="4">
        <v>2.0084623655521998</v>
      </c>
      <c r="U1062" s="4">
        <v>3.4817497916307198</v>
      </c>
      <c r="V1062" s="4">
        <v>2.877343470934</v>
      </c>
      <c r="W1062" s="4">
        <v>2.877343470934</v>
      </c>
      <c r="X1062" s="4">
        <v>1.80699359198663</v>
      </c>
      <c r="Y1062" s="4">
        <v>3.6832185651962899</v>
      </c>
      <c r="Z1062" s="4">
        <v>3.81545595753883</v>
      </c>
      <c r="AA1062" s="4">
        <v>2.9465748521570299</v>
      </c>
      <c r="AB1062" s="4">
        <v>1.27181865251294</v>
      </c>
      <c r="AC1062" s="4">
        <v>5.9623810855370998</v>
      </c>
      <c r="AD1062" s="4">
        <v>2.877343470934</v>
      </c>
      <c r="AE1062" s="4">
        <v>2.7451060785914598</v>
      </c>
      <c r="AF1062" s="4">
        <v>2.9465748521570299</v>
      </c>
      <c r="AG1062" s="4">
        <v>7.03273096448447</v>
      </c>
      <c r="AH1062" s="4">
        <v>10.854412292126799</v>
      </c>
      <c r="AI1062" s="4">
        <v>6.8312621909189</v>
      </c>
      <c r="AJ1062" s="4">
        <v>14.676093619769199</v>
      </c>
      <c r="AK1062" s="4">
        <v>21.110643633660501</v>
      </c>
      <c r="AL1062" s="4">
        <v>11.5910560051661</v>
      </c>
      <c r="AM1062" s="4">
        <v>15.412737332808501</v>
      </c>
      <c r="AN1062" s="4">
        <v>22.319456275053899</v>
      </c>
      <c r="AO1062" s="4">
        <v>19.2344186604508</v>
      </c>
      <c r="AP1062" s="4">
        <v>16.886024758887</v>
      </c>
      <c r="AQ1062" s="4">
        <v>5.1565059912748099</v>
      </c>
      <c r="AR1062" s="4">
        <v>15.7526688688201</v>
      </c>
      <c r="AS1062" s="4">
        <v>9.1104247112597108</v>
      </c>
      <c r="AT1062" s="4">
        <v>13.8072125143874</v>
      </c>
      <c r="AU1062" s="4">
        <v>8.9781873189171701</v>
      </c>
      <c r="AV1062" s="4">
        <v>16.350849819413298</v>
      </c>
      <c r="AW1062" s="4">
        <v>12.862874657679001</v>
      </c>
      <c r="AX1062" s="4">
        <v>10.3822433637727</v>
      </c>
      <c r="AY1062" s="4">
        <v>11.062106435795901</v>
      </c>
      <c r="AZ1062" s="4">
        <v>15.481968714031501</v>
      </c>
      <c r="BA1062" s="4">
        <v>20.569243324083299</v>
      </c>
      <c r="BB1062" s="38">
        <v>340</v>
      </c>
    </row>
    <row r="1063" spans="1:54" x14ac:dyDescent="0.3">
      <c r="A1063" s="31" t="s">
        <v>50</v>
      </c>
      <c r="B1063" s="5" t="s">
        <v>168</v>
      </c>
      <c r="C1063" s="5" t="s">
        <v>5</v>
      </c>
      <c r="D1063" s="9">
        <v>111.840192788952</v>
      </c>
      <c r="E1063" s="8">
        <v>54.748755677923299</v>
      </c>
      <c r="F1063" s="8">
        <v>7.0958909182442902</v>
      </c>
      <c r="G1063" s="3">
        <v>0.44471184583143503</v>
      </c>
      <c r="H1063" s="4">
        <v>1.2011781466170299</v>
      </c>
      <c r="I1063" s="4">
        <v>0.98608203350778101</v>
      </c>
      <c r="J1063" s="4">
        <v>0.33353388437357601</v>
      </c>
      <c r="K1063" s="4">
        <v>0.65980795894067901</v>
      </c>
      <c r="L1063" s="4">
        <v>1.31961591788136</v>
      </c>
      <c r="M1063" s="4">
        <v>0.33353388437357601</v>
      </c>
      <c r="N1063" s="4">
        <v>0.99334184331425501</v>
      </c>
      <c r="O1063" s="4">
        <v>1.5347120309905999</v>
      </c>
      <c r="P1063" s="4">
        <v>1.4235340695327401</v>
      </c>
      <c r="Q1063" s="4">
        <v>0.65980795894067901</v>
      </c>
      <c r="R1063" s="4">
        <v>0.54862999748282004</v>
      </c>
      <c r="S1063" s="4">
        <v>0.76372611059206397</v>
      </c>
      <c r="T1063" s="4">
        <v>1.31235610807488</v>
      </c>
      <c r="U1063" s="4">
        <v>1.2084379564234999</v>
      </c>
      <c r="V1063" s="4">
        <v>0.55588980728929405</v>
      </c>
      <c r="W1063" s="4">
        <v>0.76372611059206397</v>
      </c>
      <c r="X1063" s="4">
        <v>0.44471184583143503</v>
      </c>
      <c r="Y1063" s="4">
        <v>0.87490407204992204</v>
      </c>
      <c r="Z1063" s="4">
        <v>1.0900001851591701</v>
      </c>
      <c r="AA1063" s="4">
        <v>1.4235340695327401</v>
      </c>
      <c r="AB1063" s="4">
        <v>0.54862999748282004</v>
      </c>
      <c r="AC1063" s="4">
        <v>3.3062996045098698</v>
      </c>
      <c r="AD1063" s="4">
        <v>0.66706776874715301</v>
      </c>
      <c r="AE1063" s="4">
        <v>0.55588980728929405</v>
      </c>
      <c r="AF1063" s="4">
        <v>1.5347120309905999</v>
      </c>
      <c r="AG1063" s="4">
        <v>3.4174775659677299</v>
      </c>
      <c r="AH1063" s="4">
        <v>7.6154816765012097</v>
      </c>
      <c r="AI1063" s="4">
        <v>5.8874529618207898</v>
      </c>
      <c r="AJ1063" s="4">
        <v>9.0535353656468995</v>
      </c>
      <c r="AK1063" s="4">
        <v>10.817863129359701</v>
      </c>
      <c r="AL1063" s="4">
        <v>7.1925492600891996</v>
      </c>
      <c r="AM1063" s="4">
        <v>10.068656638380601</v>
      </c>
      <c r="AN1063" s="4">
        <v>20.197672569573701</v>
      </c>
      <c r="AO1063" s="4">
        <v>10.610026826056901</v>
      </c>
      <c r="AP1063" s="4">
        <v>9.3049305277885193</v>
      </c>
      <c r="AQ1063" s="4">
        <v>4.7829331570486797</v>
      </c>
      <c r="AR1063" s="4">
        <v>9.9356992475032992</v>
      </c>
      <c r="AS1063" s="4">
        <v>6.3103853782328097</v>
      </c>
      <c r="AT1063" s="4">
        <v>12.4637531218082</v>
      </c>
      <c r="AU1063" s="4">
        <v>4.4566590824815799</v>
      </c>
      <c r="AV1063" s="4">
        <v>13.435315535702999</v>
      </c>
      <c r="AW1063" s="4">
        <v>8.0674533321391202</v>
      </c>
      <c r="AX1063" s="4">
        <v>4.24882277917881</v>
      </c>
      <c r="AY1063" s="4">
        <v>11.107838154894401</v>
      </c>
      <c r="AZ1063" s="4">
        <v>7.2361081189280503</v>
      </c>
      <c r="BA1063" s="4">
        <v>11.359233317036001</v>
      </c>
      <c r="BB1063" s="38">
        <v>681</v>
      </c>
    </row>
    <row r="1064" spans="1:54" x14ac:dyDescent="0.3">
      <c r="A1064" s="31" t="s">
        <v>50</v>
      </c>
      <c r="B1064" s="5" t="s">
        <v>168</v>
      </c>
      <c r="C1064" s="5" t="s">
        <v>6</v>
      </c>
      <c r="D1064" s="9">
        <v>119.751929672439</v>
      </c>
      <c r="E1064" s="8">
        <v>49.622018707084301</v>
      </c>
      <c r="F1064" s="8">
        <v>4.7609228751903201</v>
      </c>
      <c r="G1064" s="3">
        <v>0.54681522084938505</v>
      </c>
      <c r="H1064" s="4">
        <v>1.0936304416987701</v>
      </c>
      <c r="I1064" s="4">
        <v>0.54085404962329897</v>
      </c>
      <c r="J1064" s="4">
        <v>0.18425879735849099</v>
      </c>
      <c r="K1064" s="4">
        <v>0.91533281556636603</v>
      </c>
      <c r="L1064" s="4">
        <v>0.90937164434027995</v>
      </c>
      <c r="M1064" s="4">
        <v>0.54681522084938505</v>
      </c>
      <c r="N1064" s="4">
        <v>0.91533281556636603</v>
      </c>
      <c r="O1064" s="4">
        <v>0.90341047311419398</v>
      </c>
      <c r="P1064" s="4">
        <v>0.36255642349089501</v>
      </c>
      <c r="Q1064" s="4">
        <v>0.36255642349089501</v>
      </c>
      <c r="R1064" s="4">
        <v>0.36851759471698098</v>
      </c>
      <c r="S1064" s="4">
        <v>0.90937164434027995</v>
      </c>
      <c r="T1064" s="4">
        <v>0.36255642349089501</v>
      </c>
      <c r="U1064" s="4">
        <v>0.73107401820787599</v>
      </c>
      <c r="V1064" s="4">
        <v>0.55277639207547202</v>
      </c>
      <c r="W1064" s="4">
        <v>0.73107401820787599</v>
      </c>
      <c r="X1064" s="4">
        <v>0.73107401820787599</v>
      </c>
      <c r="Y1064" s="4">
        <v>0.36851759471698098</v>
      </c>
      <c r="Z1064" s="4">
        <v>0.54681522084938505</v>
      </c>
      <c r="AA1064" s="4">
        <v>0.91533281556636603</v>
      </c>
      <c r="AB1064" s="4">
        <v>0.18425879735849099</v>
      </c>
      <c r="AC1064" s="4">
        <v>2.7281149330208398</v>
      </c>
      <c r="AD1064" s="4">
        <v>0.73703518943396196</v>
      </c>
      <c r="AE1064" s="4">
        <v>0.18425879735849099</v>
      </c>
      <c r="AF1064" s="4">
        <v>0.90937164434027995</v>
      </c>
      <c r="AG1064" s="4">
        <v>3.58383603632634</v>
      </c>
      <c r="AH1064" s="4">
        <v>5.6643333483045204</v>
      </c>
      <c r="AI1064" s="4">
        <v>4.9153758164183801</v>
      </c>
      <c r="AJ1064" s="4">
        <v>5.4502686948155903</v>
      </c>
      <c r="AK1064" s="4">
        <v>11.762219664162799</v>
      </c>
      <c r="AL1064" s="4">
        <v>4.3804829380211698</v>
      </c>
      <c r="AM1064" s="4">
        <v>5.4323851811373398</v>
      </c>
      <c r="AN1064" s="4">
        <v>15.239292129069799</v>
      </c>
      <c r="AO1064" s="4">
        <v>4.7311170190598899</v>
      </c>
      <c r="AP1064" s="4">
        <v>6.72219676264677</v>
      </c>
      <c r="AQ1064" s="4">
        <v>3.2749301538702298</v>
      </c>
      <c r="AR1064" s="4">
        <v>7.2451672985918103</v>
      </c>
      <c r="AS1064" s="4">
        <v>4.3625994243429096</v>
      </c>
      <c r="AT1064" s="4">
        <v>9.0519882448201994</v>
      </c>
      <c r="AU1064" s="4">
        <v>2.9183349016054199</v>
      </c>
      <c r="AV1064" s="4">
        <v>11.084796186989699</v>
      </c>
      <c r="AW1064" s="4">
        <v>5.6285663209479999</v>
      </c>
      <c r="AX1064" s="4">
        <v>3.4830336361330598</v>
      </c>
      <c r="AY1064" s="4">
        <v>9.4324281819893496</v>
      </c>
      <c r="AZ1064" s="4">
        <v>5.4323851811373398</v>
      </c>
      <c r="BA1064" s="4">
        <v>9.2302858709525992</v>
      </c>
      <c r="BB1064" s="38">
        <v>553</v>
      </c>
    </row>
    <row r="1065" spans="1:54" x14ac:dyDescent="0.3">
      <c r="A1065" s="31" t="s">
        <v>50</v>
      </c>
      <c r="B1065" s="5" t="s">
        <v>168</v>
      </c>
      <c r="C1065" s="5" t="s">
        <v>7</v>
      </c>
      <c r="D1065" s="9">
        <v>113.653700251782</v>
      </c>
      <c r="E1065" s="8">
        <v>45.202677316827199</v>
      </c>
      <c r="F1065" s="8">
        <v>1.6664144327563899</v>
      </c>
      <c r="G1065" s="3">
        <v>0</v>
      </c>
      <c r="H1065" s="4">
        <v>2.1097826791836698</v>
      </c>
      <c r="I1065" s="4">
        <v>0</v>
      </c>
      <c r="J1065" s="4">
        <v>0</v>
      </c>
      <c r="K1065" s="4">
        <v>1.6664144327563899</v>
      </c>
      <c r="L1065" s="4">
        <v>0</v>
      </c>
      <c r="M1065" s="4">
        <v>0</v>
      </c>
      <c r="N1065" s="4">
        <v>0.611523093164557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1.05489133959184</v>
      </c>
      <c r="Z1065" s="4">
        <v>1.05489133959184</v>
      </c>
      <c r="AA1065" s="4">
        <v>0</v>
      </c>
      <c r="AB1065" s="4">
        <v>0</v>
      </c>
      <c r="AC1065" s="4">
        <v>3.1646740187755098</v>
      </c>
      <c r="AD1065" s="4">
        <v>0</v>
      </c>
      <c r="AE1065" s="4">
        <v>1.05489133959184</v>
      </c>
      <c r="AF1065" s="4">
        <v>2.1097826791836698</v>
      </c>
      <c r="AG1065" s="4">
        <v>6.3293480375510196</v>
      </c>
      <c r="AH1065" s="4">
        <v>5.3355529917437403</v>
      </c>
      <c r="AI1065" s="4">
        <v>8.0568587640919702</v>
      </c>
      <c r="AJ1065" s="4">
        <v>5.6107663914337396</v>
      </c>
      <c r="AK1065" s="4">
        <v>10.1666414432756</v>
      </c>
      <c r="AL1065" s="4">
        <v>6.0541346378610204</v>
      </c>
      <c r="AM1065" s="4">
        <v>5.1673981450064597</v>
      </c>
      <c r="AN1065" s="4">
        <v>17.443822267465801</v>
      </c>
      <c r="AO1065" s="4">
        <v>5.4426115446964598</v>
      </c>
      <c r="AP1065" s="4">
        <v>8.7754404102092494</v>
      </c>
      <c r="AQ1065" s="4">
        <v>0.611523093164557</v>
      </c>
      <c r="AR1065" s="4">
        <v>7.4453356709274097</v>
      </c>
      <c r="AS1065" s="4">
        <v>5.3355529917437403</v>
      </c>
      <c r="AT1065" s="4">
        <v>11.2215327828675</v>
      </c>
      <c r="AU1065" s="4">
        <v>3.9443519586773399</v>
      </c>
      <c r="AV1065" s="4">
        <v>14.554361648380301</v>
      </c>
      <c r="AW1065" s="4">
        <v>1.6664144327563899</v>
      </c>
      <c r="AX1065" s="4">
        <v>1.6664144327563899</v>
      </c>
      <c r="AY1065" s="4">
        <v>6.3904443313355701</v>
      </c>
      <c r="AZ1065" s="4">
        <v>3.9443519586773399</v>
      </c>
      <c r="BA1065" s="4">
        <v>10.610009689702901</v>
      </c>
      <c r="BB1065" s="38">
        <v>128</v>
      </c>
    </row>
    <row r="1066" spans="1:54" x14ac:dyDescent="0.3">
      <c r="A1066" s="31" t="s">
        <v>50</v>
      </c>
      <c r="B1066" s="5" t="s">
        <v>8</v>
      </c>
      <c r="C1066" s="5" t="s">
        <v>168</v>
      </c>
      <c r="D1066" s="9">
        <v>71.621199264475393</v>
      </c>
      <c r="E1066" s="8">
        <v>72.227416889124797</v>
      </c>
      <c r="F1066" s="8">
        <v>25.1669193758751</v>
      </c>
      <c r="G1066" s="3">
        <v>2.3116598960660202</v>
      </c>
      <c r="H1066" s="4">
        <v>5.1090219176485903</v>
      </c>
      <c r="I1066" s="4">
        <v>6.9364061475296204</v>
      </c>
      <c r="J1066" s="4">
        <v>3.2495171018071298</v>
      </c>
      <c r="K1066" s="4">
        <v>4.0705862785398699</v>
      </c>
      <c r="L1066" s="4">
        <v>5.5969101974632096</v>
      </c>
      <c r="M1066" s="4">
        <v>5.6274975055897398</v>
      </c>
      <c r="N1066" s="4">
        <v>6.6779093655287598</v>
      </c>
      <c r="O1066" s="4">
        <v>8.9616460627680308</v>
      </c>
      <c r="P1066" s="4">
        <v>7.3862870725791403</v>
      </c>
      <c r="Q1066" s="4">
        <v>2.81297108421019</v>
      </c>
      <c r="R1066" s="4">
        <v>7.7244751125676299</v>
      </c>
      <c r="S1066" s="4">
        <v>5.2731234222579104</v>
      </c>
      <c r="T1066" s="4">
        <v>6.2614511056661497</v>
      </c>
      <c r="U1066" s="4">
        <v>5.3543976996906597</v>
      </c>
      <c r="V1066" s="4">
        <v>6.7509522121726597</v>
      </c>
      <c r="W1066" s="4">
        <v>7.8184571284704001</v>
      </c>
      <c r="X1066" s="4">
        <v>3.3462002205914301</v>
      </c>
      <c r="Y1066" s="4">
        <v>6.80165571961499</v>
      </c>
      <c r="Z1066" s="4">
        <v>9.7444137498319403</v>
      </c>
      <c r="AA1066" s="4">
        <v>9.2297805811471996</v>
      </c>
      <c r="AB1066" s="4">
        <v>1.61813759224844</v>
      </c>
      <c r="AC1066" s="4">
        <v>14.600019469076599</v>
      </c>
      <c r="AD1066" s="4">
        <v>4.2840628026735796</v>
      </c>
      <c r="AE1066" s="4">
        <v>6.7591093431478999</v>
      </c>
      <c r="AF1066" s="4">
        <v>7.7192496722461099</v>
      </c>
      <c r="AG1066" s="4">
        <v>12.9686892430939</v>
      </c>
      <c r="AH1066" s="4">
        <v>14.374290178033201</v>
      </c>
      <c r="AI1066" s="4">
        <v>4.8298430446515699</v>
      </c>
      <c r="AJ1066" s="4">
        <v>23.314824532542101</v>
      </c>
      <c r="AK1066" s="4">
        <v>31.695637568235899</v>
      </c>
      <c r="AL1066" s="4">
        <v>19.869789716077801</v>
      </c>
      <c r="AM1066" s="4">
        <v>20.554423736561699</v>
      </c>
      <c r="AN1066" s="4">
        <v>32.778551350115201</v>
      </c>
      <c r="AO1066" s="4">
        <v>28.0867966927845</v>
      </c>
      <c r="AP1066" s="4">
        <v>31.059313989632798</v>
      </c>
      <c r="AQ1066" s="4">
        <v>6.8098349661690296</v>
      </c>
      <c r="AR1066" s="4">
        <v>30.704007530373602</v>
      </c>
      <c r="AS1066" s="4">
        <v>10.800668613819701</v>
      </c>
      <c r="AT1066" s="4">
        <v>16.087703001899602</v>
      </c>
      <c r="AU1066" s="4">
        <v>12.216696832321301</v>
      </c>
      <c r="AV1066" s="4">
        <v>20.076426436498199</v>
      </c>
      <c r="AW1066" s="4">
        <v>19.8325846898361</v>
      </c>
      <c r="AX1066" s="4">
        <v>15.5433692269979</v>
      </c>
      <c r="AY1066" s="4">
        <v>13.5963062293596</v>
      </c>
      <c r="AZ1066" s="4">
        <v>25.636750994102101</v>
      </c>
      <c r="BA1066" s="4">
        <v>34.291049128434203</v>
      </c>
      <c r="BB1066" s="38">
        <v>1232</v>
      </c>
    </row>
    <row r="1067" spans="1:54" x14ac:dyDescent="0.3">
      <c r="A1067" s="31" t="s">
        <v>50</v>
      </c>
      <c r="B1067" s="5" t="s">
        <v>8</v>
      </c>
      <c r="C1067" s="5" t="s">
        <v>1</v>
      </c>
      <c r="D1067" s="9">
        <v>25.447540983606601</v>
      </c>
      <c r="E1067" s="8">
        <v>64.459942616991199</v>
      </c>
      <c r="F1067" s="8">
        <v>50.943396226415103</v>
      </c>
      <c r="G1067" s="3">
        <v>3.7735849056603801</v>
      </c>
      <c r="H1067" s="4">
        <v>3.7735849056603801</v>
      </c>
      <c r="I1067" s="4">
        <v>13.207547169811299</v>
      </c>
      <c r="J1067" s="4">
        <v>3.7735849056603801</v>
      </c>
      <c r="K1067" s="4">
        <v>5.6603773584905701</v>
      </c>
      <c r="L1067" s="4">
        <v>11.320754716981099</v>
      </c>
      <c r="M1067" s="4">
        <v>11.320754716981099</v>
      </c>
      <c r="N1067" s="4">
        <v>16.981132075471699</v>
      </c>
      <c r="O1067" s="4">
        <v>22.641509433962302</v>
      </c>
      <c r="P1067" s="4">
        <v>20.754716981132098</v>
      </c>
      <c r="Q1067" s="4">
        <v>3.7735849056603801</v>
      </c>
      <c r="R1067" s="4">
        <v>16.981132075471699</v>
      </c>
      <c r="S1067" s="4">
        <v>11.320754716981099</v>
      </c>
      <c r="T1067" s="4">
        <v>13.207547169811299</v>
      </c>
      <c r="U1067" s="4">
        <v>18.867924528301899</v>
      </c>
      <c r="V1067" s="4">
        <v>11.320754716981099</v>
      </c>
      <c r="W1067" s="4">
        <v>18.867924528301899</v>
      </c>
      <c r="X1067" s="4">
        <v>7.5471698113207504</v>
      </c>
      <c r="Y1067" s="4">
        <v>20.754716981132098</v>
      </c>
      <c r="Z1067" s="4">
        <v>16.981132075471699</v>
      </c>
      <c r="AA1067" s="4">
        <v>18.867924528301899</v>
      </c>
      <c r="AB1067" s="4">
        <v>0</v>
      </c>
      <c r="AC1067" s="4">
        <v>28.301886792452802</v>
      </c>
      <c r="AD1067" s="4">
        <v>7.5471698113207504</v>
      </c>
      <c r="AE1067" s="4">
        <v>11.320754716981099</v>
      </c>
      <c r="AF1067" s="4">
        <v>13.207547169811299</v>
      </c>
      <c r="AG1067" s="4">
        <v>26.415094339622598</v>
      </c>
      <c r="AH1067" s="4">
        <v>20.754716981132098</v>
      </c>
      <c r="AI1067" s="4">
        <v>7.5471698113207504</v>
      </c>
      <c r="AJ1067" s="4">
        <v>32.075471698113198</v>
      </c>
      <c r="AK1067" s="4">
        <v>58.490566037735803</v>
      </c>
      <c r="AL1067" s="4">
        <v>33.962264150943398</v>
      </c>
      <c r="AM1067" s="4">
        <v>26.415094339622598</v>
      </c>
      <c r="AN1067" s="4">
        <v>49.056603773584897</v>
      </c>
      <c r="AO1067" s="4">
        <v>49.056603773584897</v>
      </c>
      <c r="AP1067" s="4">
        <v>54.716981132075503</v>
      </c>
      <c r="AQ1067" s="4">
        <v>11.320754716981099</v>
      </c>
      <c r="AR1067" s="4">
        <v>50.943396226415103</v>
      </c>
      <c r="AS1067" s="4">
        <v>13.207547169811299</v>
      </c>
      <c r="AT1067" s="4">
        <v>20.754716981132098</v>
      </c>
      <c r="AU1067" s="4">
        <v>11.320754716981099</v>
      </c>
      <c r="AV1067" s="4">
        <v>33.962264150943398</v>
      </c>
      <c r="AW1067" s="4">
        <v>41.509433962264197</v>
      </c>
      <c r="AX1067" s="4">
        <v>41.509433962264197</v>
      </c>
      <c r="AY1067" s="4">
        <v>15.094339622641501</v>
      </c>
      <c r="AZ1067" s="4">
        <v>41.509433962264197</v>
      </c>
      <c r="BA1067" s="4">
        <v>56.603773584905703</v>
      </c>
      <c r="BB1067" s="38">
        <v>61</v>
      </c>
    </row>
    <row r="1068" spans="1:54" x14ac:dyDescent="0.3">
      <c r="A1068" s="31" t="s">
        <v>50</v>
      </c>
      <c r="B1068" s="5" t="s">
        <v>8</v>
      </c>
      <c r="C1068" s="5" t="s">
        <v>2</v>
      </c>
      <c r="D1068" s="9">
        <v>34.494999999999997</v>
      </c>
      <c r="E1068" s="8">
        <v>71.802506741470907</v>
      </c>
      <c r="F1068" s="8">
        <v>44.117647058823501</v>
      </c>
      <c r="G1068" s="3">
        <v>5.8823529411764701</v>
      </c>
      <c r="H1068" s="4">
        <v>11.764705882352899</v>
      </c>
      <c r="I1068" s="4">
        <v>14.705882352941201</v>
      </c>
      <c r="J1068" s="4">
        <v>8.8235294117647101</v>
      </c>
      <c r="K1068" s="4">
        <v>8.8235294117647101</v>
      </c>
      <c r="L1068" s="4">
        <v>8.8235294117647101</v>
      </c>
      <c r="M1068" s="4">
        <v>8.8235294117647101</v>
      </c>
      <c r="N1068" s="4">
        <v>11.764705882352899</v>
      </c>
      <c r="O1068" s="4">
        <v>14.705882352941201</v>
      </c>
      <c r="P1068" s="4">
        <v>11.764705882352899</v>
      </c>
      <c r="Q1068" s="4">
        <v>5.8823529411764701</v>
      </c>
      <c r="R1068" s="4">
        <v>14.705882352941201</v>
      </c>
      <c r="S1068" s="4">
        <v>8.8235294117647101</v>
      </c>
      <c r="T1068" s="4">
        <v>11.764705882352899</v>
      </c>
      <c r="U1068" s="4">
        <v>2.9411764705882399</v>
      </c>
      <c r="V1068" s="4">
        <v>14.705882352941201</v>
      </c>
      <c r="W1068" s="4">
        <v>14.705882352941201</v>
      </c>
      <c r="X1068" s="4">
        <v>2.9411764705882399</v>
      </c>
      <c r="Y1068" s="4">
        <v>8.8235294117647101</v>
      </c>
      <c r="Z1068" s="4">
        <v>23.529411764705898</v>
      </c>
      <c r="AA1068" s="4">
        <v>17.647058823529399</v>
      </c>
      <c r="AB1068" s="4">
        <v>5.8823529411764701</v>
      </c>
      <c r="AC1068" s="4">
        <v>26.470588235294102</v>
      </c>
      <c r="AD1068" s="4">
        <v>8.8235294117647101</v>
      </c>
      <c r="AE1068" s="4">
        <v>14.705882352941201</v>
      </c>
      <c r="AF1068" s="4">
        <v>14.705882352941201</v>
      </c>
      <c r="AG1068" s="4">
        <v>14.705882352941201</v>
      </c>
      <c r="AH1068" s="4">
        <v>23.529411764705898</v>
      </c>
      <c r="AI1068" s="4">
        <v>2.9411764705882399</v>
      </c>
      <c r="AJ1068" s="4">
        <v>38.235294117647101</v>
      </c>
      <c r="AK1068" s="4">
        <v>47.058823529411796</v>
      </c>
      <c r="AL1068" s="4">
        <v>35.294117647058798</v>
      </c>
      <c r="AM1068" s="4">
        <v>29.411764705882401</v>
      </c>
      <c r="AN1068" s="4">
        <v>41.176470588235297</v>
      </c>
      <c r="AO1068" s="4">
        <v>38.235294117647101</v>
      </c>
      <c r="AP1068" s="4">
        <v>47.058823529411796</v>
      </c>
      <c r="AQ1068" s="4">
        <v>11.764705882352899</v>
      </c>
      <c r="AR1068" s="4">
        <v>52.941176470588204</v>
      </c>
      <c r="AS1068" s="4">
        <v>17.647058823529399</v>
      </c>
      <c r="AT1068" s="4">
        <v>17.647058823529399</v>
      </c>
      <c r="AU1068" s="4">
        <v>23.529411764705898</v>
      </c>
      <c r="AV1068" s="4">
        <v>23.529411764705898</v>
      </c>
      <c r="AW1068" s="4">
        <v>26.470588235294102</v>
      </c>
      <c r="AX1068" s="4">
        <v>20.588235294117599</v>
      </c>
      <c r="AY1068" s="4">
        <v>11.764705882352899</v>
      </c>
      <c r="AZ1068" s="4">
        <v>38.235294117647101</v>
      </c>
      <c r="BA1068" s="4">
        <v>55.882352941176499</v>
      </c>
      <c r="BB1068" s="38">
        <v>40</v>
      </c>
    </row>
    <row r="1069" spans="1:54" x14ac:dyDescent="0.3">
      <c r="A1069" s="31" t="s">
        <v>50</v>
      </c>
      <c r="B1069" s="5" t="s">
        <v>8</v>
      </c>
      <c r="C1069" s="5" t="s">
        <v>3</v>
      </c>
      <c r="D1069" s="9">
        <v>81.622935779816501</v>
      </c>
      <c r="E1069" s="8">
        <v>64.786956610547406</v>
      </c>
      <c r="F1069" s="8">
        <v>15.887850467289701</v>
      </c>
      <c r="G1069" s="3">
        <v>0</v>
      </c>
      <c r="H1069" s="4">
        <v>4.6728971962616797</v>
      </c>
      <c r="I1069" s="4">
        <v>2.8037383177570101</v>
      </c>
      <c r="J1069" s="4">
        <v>0.934579439252336</v>
      </c>
      <c r="K1069" s="4">
        <v>1.86915887850467</v>
      </c>
      <c r="L1069" s="4">
        <v>4.6728971962616797</v>
      </c>
      <c r="M1069" s="4">
        <v>5.6074766355140202</v>
      </c>
      <c r="N1069" s="4">
        <v>2.8037383177570101</v>
      </c>
      <c r="O1069" s="4">
        <v>3.7383177570093502</v>
      </c>
      <c r="P1069" s="4">
        <v>1.86915887850467</v>
      </c>
      <c r="Q1069" s="4">
        <v>2.8037383177570101</v>
      </c>
      <c r="R1069" s="4">
        <v>4.6728971962616797</v>
      </c>
      <c r="S1069" s="4">
        <v>4.6728971962616797</v>
      </c>
      <c r="T1069" s="4">
        <v>3.7383177570093502</v>
      </c>
      <c r="U1069" s="4">
        <v>4.6728971962616797</v>
      </c>
      <c r="V1069" s="4">
        <v>4.6728971962616797</v>
      </c>
      <c r="W1069" s="4">
        <v>3.7383177570093502</v>
      </c>
      <c r="X1069" s="4">
        <v>5.6074766355140202</v>
      </c>
      <c r="Y1069" s="4">
        <v>2.8037383177570101</v>
      </c>
      <c r="Z1069" s="4">
        <v>2.8037383177570101</v>
      </c>
      <c r="AA1069" s="4">
        <v>5.6074766355140202</v>
      </c>
      <c r="AB1069" s="4">
        <v>0</v>
      </c>
      <c r="AC1069" s="4">
        <v>7.4766355140186898</v>
      </c>
      <c r="AD1069" s="4">
        <v>2.8037383177570101</v>
      </c>
      <c r="AE1069" s="4">
        <v>3.7383177570093502</v>
      </c>
      <c r="AF1069" s="4">
        <v>5.6074766355140202</v>
      </c>
      <c r="AG1069" s="4">
        <v>13.0841121495327</v>
      </c>
      <c r="AH1069" s="4">
        <v>13.0841121495327</v>
      </c>
      <c r="AI1069" s="4">
        <v>5.6074766355140202</v>
      </c>
      <c r="AJ1069" s="4">
        <v>23.364485981308398</v>
      </c>
      <c r="AK1069" s="4">
        <v>21.495327102803699</v>
      </c>
      <c r="AL1069" s="4">
        <v>13.0841121495327</v>
      </c>
      <c r="AM1069" s="4">
        <v>23.364485981308398</v>
      </c>
      <c r="AN1069" s="4">
        <v>33.644859813084103</v>
      </c>
      <c r="AO1069" s="4">
        <v>27.1028037383178</v>
      </c>
      <c r="AP1069" s="4">
        <v>28.037383177570099</v>
      </c>
      <c r="AQ1069" s="4">
        <v>4.6728971962616797</v>
      </c>
      <c r="AR1069" s="4">
        <v>21.495327102803699</v>
      </c>
      <c r="AS1069" s="4">
        <v>11.214953271028</v>
      </c>
      <c r="AT1069" s="4">
        <v>16.822429906542101</v>
      </c>
      <c r="AU1069" s="4">
        <v>13.0841121495327</v>
      </c>
      <c r="AV1069" s="4">
        <v>16.822429906542101</v>
      </c>
      <c r="AW1069" s="4">
        <v>16.822429906542101</v>
      </c>
      <c r="AX1069" s="4">
        <v>8.4112149532710294</v>
      </c>
      <c r="AY1069" s="4">
        <v>21.495327102803699</v>
      </c>
      <c r="AZ1069" s="4">
        <v>25.233644859813101</v>
      </c>
      <c r="BA1069" s="4">
        <v>28.037383177570099</v>
      </c>
      <c r="BB1069" s="38">
        <v>109</v>
      </c>
    </row>
    <row r="1070" spans="1:54" x14ac:dyDescent="0.3">
      <c r="A1070" s="31" t="s">
        <v>50</v>
      </c>
      <c r="B1070" s="5" t="s">
        <v>8</v>
      </c>
      <c r="C1070" s="5" t="s">
        <v>4</v>
      </c>
      <c r="D1070" s="9">
        <v>101.690163934426</v>
      </c>
      <c r="E1070" s="8">
        <v>57.526514065682299</v>
      </c>
      <c r="F1070" s="8">
        <v>8.1967213114754092</v>
      </c>
      <c r="G1070" s="3">
        <v>0.409836065573771</v>
      </c>
      <c r="H1070" s="4">
        <v>1.63934426229508</v>
      </c>
      <c r="I1070" s="4">
        <v>1.63934426229508</v>
      </c>
      <c r="J1070" s="4">
        <v>0.81967213114754101</v>
      </c>
      <c r="K1070" s="4">
        <v>2.0491803278688501</v>
      </c>
      <c r="L1070" s="4">
        <v>1.63934426229508</v>
      </c>
      <c r="M1070" s="4">
        <v>1.63934426229508</v>
      </c>
      <c r="N1070" s="4">
        <v>0.409836065573771</v>
      </c>
      <c r="O1070" s="4">
        <v>2.4590163934426199</v>
      </c>
      <c r="P1070" s="4">
        <v>2.0491803278688501</v>
      </c>
      <c r="Q1070" s="4">
        <v>0</v>
      </c>
      <c r="R1070" s="4">
        <v>0.81967213114754101</v>
      </c>
      <c r="S1070" s="4">
        <v>0.409836065573771</v>
      </c>
      <c r="T1070" s="4">
        <v>0.81967213114754101</v>
      </c>
      <c r="U1070" s="4">
        <v>1.63934426229508</v>
      </c>
      <c r="V1070" s="4">
        <v>0.409836065573771</v>
      </c>
      <c r="W1070" s="4">
        <v>0.409836065573771</v>
      </c>
      <c r="X1070" s="4">
        <v>0.409836065573771</v>
      </c>
      <c r="Y1070" s="4">
        <v>2.0491803278688501</v>
      </c>
      <c r="Z1070" s="4">
        <v>1.22950819672131</v>
      </c>
      <c r="AA1070" s="4">
        <v>1.63934426229508</v>
      </c>
      <c r="AB1070" s="4">
        <v>0.409836065573771</v>
      </c>
      <c r="AC1070" s="4">
        <v>4.5081967213114797</v>
      </c>
      <c r="AD1070" s="4">
        <v>0.409836065573771</v>
      </c>
      <c r="AE1070" s="4">
        <v>1.22950819672131</v>
      </c>
      <c r="AF1070" s="4">
        <v>1.63934426229508</v>
      </c>
      <c r="AG1070" s="4">
        <v>4.5081967213114797</v>
      </c>
      <c r="AH1070" s="4">
        <v>9.0163934426229506</v>
      </c>
      <c r="AI1070" s="4">
        <v>4.0983606557377001</v>
      </c>
      <c r="AJ1070" s="4">
        <v>13.5245901639344</v>
      </c>
      <c r="AK1070" s="4">
        <v>20.081967213114801</v>
      </c>
      <c r="AL1070" s="4">
        <v>9.4262295081967196</v>
      </c>
      <c r="AM1070" s="4">
        <v>13.934426229508199</v>
      </c>
      <c r="AN1070" s="4">
        <v>22.540983606557401</v>
      </c>
      <c r="AO1070" s="4">
        <v>18.4426229508197</v>
      </c>
      <c r="AP1070" s="4">
        <v>14.7540983606557</v>
      </c>
      <c r="AQ1070" s="4">
        <v>2.8688524590163902</v>
      </c>
      <c r="AR1070" s="4">
        <v>16.8032786885246</v>
      </c>
      <c r="AS1070" s="4">
        <v>6.5573770491803298</v>
      </c>
      <c r="AT1070" s="4">
        <v>13.934426229508199</v>
      </c>
      <c r="AU1070" s="4">
        <v>7.3770491803278704</v>
      </c>
      <c r="AV1070" s="4">
        <v>14.7540983606557</v>
      </c>
      <c r="AW1070" s="4">
        <v>9.8360655737704903</v>
      </c>
      <c r="AX1070" s="4">
        <v>6.9672131147540997</v>
      </c>
      <c r="AY1070" s="4">
        <v>12.7049180327869</v>
      </c>
      <c r="AZ1070" s="4">
        <v>15.163934426229501</v>
      </c>
      <c r="BA1070" s="4">
        <v>16.8032786885246</v>
      </c>
      <c r="BB1070" s="38">
        <v>244</v>
      </c>
    </row>
    <row r="1071" spans="1:54" x14ac:dyDescent="0.3">
      <c r="A1071" s="31" t="s">
        <v>50</v>
      </c>
      <c r="B1071" s="5" t="s">
        <v>8</v>
      </c>
      <c r="C1071" s="5" t="s">
        <v>5</v>
      </c>
      <c r="D1071" s="9">
        <v>115.168552036199</v>
      </c>
      <c r="E1071" s="8">
        <v>53.101419944915001</v>
      </c>
      <c r="F1071" s="8">
        <v>6.6059225512528501</v>
      </c>
      <c r="G1071" s="3">
        <v>0.91116173120728905</v>
      </c>
      <c r="H1071" s="4">
        <v>1.13895216400911</v>
      </c>
      <c r="I1071" s="4">
        <v>1.13895216400911</v>
      </c>
      <c r="J1071" s="4">
        <v>0.68337129840546695</v>
      </c>
      <c r="K1071" s="4">
        <v>0.91116173120728905</v>
      </c>
      <c r="L1071" s="4">
        <v>1.8223234624145801</v>
      </c>
      <c r="M1071" s="4">
        <v>0.68337129840546695</v>
      </c>
      <c r="N1071" s="4">
        <v>1.59453302961276</v>
      </c>
      <c r="O1071" s="4">
        <v>1.8223234624145801</v>
      </c>
      <c r="P1071" s="4">
        <v>1.59453302961276</v>
      </c>
      <c r="Q1071" s="4">
        <v>0.91116173120728905</v>
      </c>
      <c r="R1071" s="4">
        <v>0.68337129840546695</v>
      </c>
      <c r="S1071" s="4">
        <v>0.68337129840546695</v>
      </c>
      <c r="T1071" s="4">
        <v>1.3667425968109299</v>
      </c>
      <c r="U1071" s="4">
        <v>1.59453302961276</v>
      </c>
      <c r="V1071" s="4">
        <v>1.13895216400911</v>
      </c>
      <c r="W1071" s="4">
        <v>0.68337129840546695</v>
      </c>
      <c r="X1071" s="4">
        <v>0.91116173120728905</v>
      </c>
      <c r="Y1071" s="4">
        <v>0.91116173120728905</v>
      </c>
      <c r="Z1071" s="4">
        <v>0.91116173120728905</v>
      </c>
      <c r="AA1071" s="4">
        <v>1.59453302961276</v>
      </c>
      <c r="AB1071" s="4">
        <v>0.68337129840546695</v>
      </c>
      <c r="AC1071" s="4">
        <v>5.0113895216400897</v>
      </c>
      <c r="AD1071" s="4">
        <v>1.3667425968109299</v>
      </c>
      <c r="AE1071" s="4">
        <v>1.13895216400911</v>
      </c>
      <c r="AF1071" s="4">
        <v>1.8223234624145801</v>
      </c>
      <c r="AG1071" s="4">
        <v>5.2391799544419104</v>
      </c>
      <c r="AH1071" s="4">
        <v>5.4669703872437401</v>
      </c>
      <c r="AI1071" s="4">
        <v>5.0113895216400897</v>
      </c>
      <c r="AJ1071" s="4">
        <v>7.97266514806378</v>
      </c>
      <c r="AK1071" s="4">
        <v>10.7061503416856</v>
      </c>
      <c r="AL1071" s="4">
        <v>5.9225512528473798</v>
      </c>
      <c r="AM1071" s="4">
        <v>10.9339407744875</v>
      </c>
      <c r="AN1071" s="4">
        <v>18.9066059225513</v>
      </c>
      <c r="AO1071" s="4">
        <v>11.1617312072893</v>
      </c>
      <c r="AP1071" s="4">
        <v>10.250569476081999</v>
      </c>
      <c r="AQ1071" s="4">
        <v>3.1890660592255098</v>
      </c>
      <c r="AR1071" s="4">
        <v>9.3394077448747197</v>
      </c>
      <c r="AS1071" s="4">
        <v>4.5558086560364499</v>
      </c>
      <c r="AT1071" s="4">
        <v>12.756264236902</v>
      </c>
      <c r="AU1071" s="4">
        <v>2.9612756264236899</v>
      </c>
      <c r="AV1071" s="4">
        <v>12.9840546697039</v>
      </c>
      <c r="AW1071" s="4">
        <v>6.83371298405467</v>
      </c>
      <c r="AX1071" s="4">
        <v>3.4168564920273301</v>
      </c>
      <c r="AY1071" s="4">
        <v>8.6560364464692494</v>
      </c>
      <c r="AZ1071" s="4">
        <v>8.6560364464692494</v>
      </c>
      <c r="BA1071" s="4">
        <v>10.9339407744875</v>
      </c>
      <c r="BB1071" s="38">
        <v>442</v>
      </c>
    </row>
    <row r="1072" spans="1:54" x14ac:dyDescent="0.3">
      <c r="A1072" s="31" t="s">
        <v>50</v>
      </c>
      <c r="B1072" s="5" t="s">
        <v>8</v>
      </c>
      <c r="C1072" s="5" t="s">
        <v>6</v>
      </c>
      <c r="D1072" s="9">
        <v>127.45888501742201</v>
      </c>
      <c r="E1072" s="8">
        <v>42.501158143134298</v>
      </c>
      <c r="F1072" s="8">
        <v>1.7421602787456401</v>
      </c>
      <c r="G1072" s="3">
        <v>0.348432055749129</v>
      </c>
      <c r="H1072" s="4">
        <v>0.696864111498258</v>
      </c>
      <c r="I1072" s="4">
        <v>0.696864111498258</v>
      </c>
      <c r="J1072" s="4">
        <v>0</v>
      </c>
      <c r="K1072" s="4">
        <v>0.348432055749129</v>
      </c>
      <c r="L1072" s="4">
        <v>0.696864111498258</v>
      </c>
      <c r="M1072" s="4">
        <v>0.348432055749129</v>
      </c>
      <c r="N1072" s="4">
        <v>0.348432055749129</v>
      </c>
      <c r="O1072" s="4">
        <v>1.0452961672473899</v>
      </c>
      <c r="P1072" s="4">
        <v>0.348432055749129</v>
      </c>
      <c r="Q1072" s="4">
        <v>0.348432055749129</v>
      </c>
      <c r="R1072" s="4">
        <v>0</v>
      </c>
      <c r="S1072" s="4">
        <v>0.696864111498258</v>
      </c>
      <c r="T1072" s="4">
        <v>0.348432055749129</v>
      </c>
      <c r="U1072" s="4">
        <v>0.348432055749129</v>
      </c>
      <c r="V1072" s="4">
        <v>0</v>
      </c>
      <c r="W1072" s="4">
        <v>0.348432055749129</v>
      </c>
      <c r="X1072" s="4">
        <v>0.348432055749129</v>
      </c>
      <c r="Y1072" s="4">
        <v>0</v>
      </c>
      <c r="Z1072" s="4">
        <v>0.348432055749129</v>
      </c>
      <c r="AA1072" s="4">
        <v>0.348432055749129</v>
      </c>
      <c r="AB1072" s="4">
        <v>0</v>
      </c>
      <c r="AC1072" s="4">
        <v>2.0905923344947701</v>
      </c>
      <c r="AD1072" s="4">
        <v>0</v>
      </c>
      <c r="AE1072" s="4">
        <v>0</v>
      </c>
      <c r="AF1072" s="4">
        <v>0.696864111498258</v>
      </c>
      <c r="AG1072" s="4">
        <v>5.92334494773519</v>
      </c>
      <c r="AH1072" s="4">
        <v>2.7874564459930302</v>
      </c>
      <c r="AI1072" s="4">
        <v>3.4843205574912899</v>
      </c>
      <c r="AJ1072" s="4">
        <v>4.5296167247386796</v>
      </c>
      <c r="AK1072" s="4">
        <v>12.5435540069686</v>
      </c>
      <c r="AL1072" s="4">
        <v>2.4390243902439002</v>
      </c>
      <c r="AM1072" s="4">
        <v>5.5749128919860604</v>
      </c>
      <c r="AN1072" s="4">
        <v>13.9372822299652</v>
      </c>
      <c r="AO1072" s="4">
        <v>3.4843205574912899</v>
      </c>
      <c r="AP1072" s="4">
        <v>5.5749128919860604</v>
      </c>
      <c r="AQ1072" s="4">
        <v>2.4390243902439002</v>
      </c>
      <c r="AR1072" s="4">
        <v>7.3170731707317103</v>
      </c>
      <c r="AS1072" s="4">
        <v>3.4843205574912899</v>
      </c>
      <c r="AT1072" s="4">
        <v>9.4076655052264808</v>
      </c>
      <c r="AU1072" s="4">
        <v>1.7421602787456401</v>
      </c>
      <c r="AV1072" s="4">
        <v>9.0592334494773503</v>
      </c>
      <c r="AW1072" s="4">
        <v>4.8780487804878003</v>
      </c>
      <c r="AX1072" s="4">
        <v>1.0452961672473899</v>
      </c>
      <c r="AY1072" s="4">
        <v>8.7108013937282198</v>
      </c>
      <c r="AZ1072" s="4">
        <v>5.5749128919860604</v>
      </c>
      <c r="BA1072" s="4">
        <v>9.7560975609756095</v>
      </c>
      <c r="BB1072" s="38">
        <v>287</v>
      </c>
    </row>
    <row r="1073" spans="1:54" x14ac:dyDescent="0.3">
      <c r="A1073" s="31" t="s">
        <v>50</v>
      </c>
      <c r="B1073" s="5" t="s">
        <v>8</v>
      </c>
      <c r="C1073" s="5" t="s">
        <v>7</v>
      </c>
      <c r="D1073" s="9">
        <v>112.614285714286</v>
      </c>
      <c r="E1073" s="8">
        <v>45.763545353625503</v>
      </c>
      <c r="F1073" s="8">
        <v>2.0408163265306101</v>
      </c>
      <c r="G1073" s="3">
        <v>0</v>
      </c>
      <c r="H1073" s="4">
        <v>4.0816326530612201</v>
      </c>
      <c r="I1073" s="4">
        <v>0</v>
      </c>
      <c r="J1073" s="4">
        <v>0</v>
      </c>
      <c r="K1073" s="4">
        <v>2.0408163265306101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2.0408163265306101</v>
      </c>
      <c r="Z1073" s="4">
        <v>2.0408163265306101</v>
      </c>
      <c r="AA1073" s="4">
        <v>0</v>
      </c>
      <c r="AB1073" s="4">
        <v>0</v>
      </c>
      <c r="AC1073" s="4">
        <v>6.12244897959184</v>
      </c>
      <c r="AD1073" s="4">
        <v>0</v>
      </c>
      <c r="AE1073" s="4">
        <v>2.0408163265306101</v>
      </c>
      <c r="AF1073" s="4">
        <v>4.0816326530612201</v>
      </c>
      <c r="AG1073" s="4">
        <v>12.244897959183699</v>
      </c>
      <c r="AH1073" s="4">
        <v>2.0408163265306101</v>
      </c>
      <c r="AI1073" s="4">
        <v>6.12244897959184</v>
      </c>
      <c r="AJ1073" s="4">
        <v>6.12244897959184</v>
      </c>
      <c r="AK1073" s="4">
        <v>10.2040816326531</v>
      </c>
      <c r="AL1073" s="4">
        <v>8.1632653061224492</v>
      </c>
      <c r="AM1073" s="4">
        <v>4.0816326530612201</v>
      </c>
      <c r="AN1073" s="4">
        <v>18.367346938775501</v>
      </c>
      <c r="AO1073" s="4">
        <v>8.1632653061224492</v>
      </c>
      <c r="AP1073" s="4">
        <v>12.244897959183699</v>
      </c>
      <c r="AQ1073" s="4">
        <v>0</v>
      </c>
      <c r="AR1073" s="4">
        <v>6.12244897959184</v>
      </c>
      <c r="AS1073" s="4">
        <v>2.0408163265306101</v>
      </c>
      <c r="AT1073" s="4">
        <v>12.244897959183699</v>
      </c>
      <c r="AU1073" s="4">
        <v>4.0816326530612201</v>
      </c>
      <c r="AV1073" s="4">
        <v>16.326530612244898</v>
      </c>
      <c r="AW1073" s="4">
        <v>2.0408163265306101</v>
      </c>
      <c r="AX1073" s="4">
        <v>2.0408163265306101</v>
      </c>
      <c r="AY1073" s="4">
        <v>4.0816326530612201</v>
      </c>
      <c r="AZ1073" s="4">
        <v>4.0816326530612201</v>
      </c>
      <c r="BA1073" s="4">
        <v>12.244897959183699</v>
      </c>
      <c r="BB1073" s="38">
        <v>49</v>
      </c>
    </row>
    <row r="1074" spans="1:54" x14ac:dyDescent="0.3">
      <c r="A1074" s="31" t="s">
        <v>50</v>
      </c>
      <c r="B1074" s="5" t="s">
        <v>9</v>
      </c>
      <c r="C1074" s="5" t="s">
        <v>168</v>
      </c>
      <c r="D1074" s="9">
        <v>68.062563247508805</v>
      </c>
      <c r="E1074" s="8">
        <v>75.357755761125304</v>
      </c>
      <c r="F1074" s="8">
        <v>25.757625033567901</v>
      </c>
      <c r="G1074" s="3">
        <v>4.9422117795515703</v>
      </c>
      <c r="H1074" s="4">
        <v>4.25631947065565</v>
      </c>
      <c r="I1074" s="4">
        <v>9.3121947548716193</v>
      </c>
      <c r="J1074" s="4">
        <v>2.8114841336637699</v>
      </c>
      <c r="K1074" s="4">
        <v>5.3133732178221003</v>
      </c>
      <c r="L1074" s="4">
        <v>6.8097639317304797</v>
      </c>
      <c r="M1074" s="4">
        <v>5.0390269050501102</v>
      </c>
      <c r="N1074" s="4">
        <v>4.1117786535964598</v>
      </c>
      <c r="O1074" s="4">
        <v>7.0457099155836804</v>
      </c>
      <c r="P1074" s="4">
        <v>7.3933282041597401</v>
      </c>
      <c r="Q1074" s="4">
        <v>3.23228610617288</v>
      </c>
      <c r="R1074" s="4">
        <v>6.9363295433869299</v>
      </c>
      <c r="S1074" s="4">
        <v>8.4229106073199205</v>
      </c>
      <c r="T1074" s="4">
        <v>4.60636432842304</v>
      </c>
      <c r="U1074" s="4">
        <v>9.4657835228953804</v>
      </c>
      <c r="V1074" s="4">
        <v>9.0183937632687705</v>
      </c>
      <c r="W1074" s="4">
        <v>5.4478336367760196</v>
      </c>
      <c r="X1074" s="4">
        <v>3.2447167162058701</v>
      </c>
      <c r="Y1074" s="4">
        <v>7.7633992214724401</v>
      </c>
      <c r="Z1074" s="4">
        <v>12.3404111719413</v>
      </c>
      <c r="AA1074" s="4">
        <v>7.5935128689990297</v>
      </c>
      <c r="AB1074" s="4">
        <v>1.88240933140323</v>
      </c>
      <c r="AC1074" s="4">
        <v>15.3701732374644</v>
      </c>
      <c r="AD1074" s="4">
        <v>6.8004779428759097</v>
      </c>
      <c r="AE1074" s="4">
        <v>7.3108585313721202</v>
      </c>
      <c r="AF1074" s="4">
        <v>6.3138995603196904</v>
      </c>
      <c r="AG1074" s="4">
        <v>12.3837860903148</v>
      </c>
      <c r="AH1074" s="4">
        <v>23.455065320577202</v>
      </c>
      <c r="AI1074" s="4">
        <v>11.318815925870799</v>
      </c>
      <c r="AJ1074" s="4">
        <v>23.276006840282001</v>
      </c>
      <c r="AK1074" s="4">
        <v>32.978103832837803</v>
      </c>
      <c r="AL1074" s="4">
        <v>16.566461683459298</v>
      </c>
      <c r="AM1074" s="4">
        <v>21.294444961827001</v>
      </c>
      <c r="AN1074" s="4">
        <v>33.100144873808098</v>
      </c>
      <c r="AO1074" s="4">
        <v>25.220274847228598</v>
      </c>
      <c r="AP1074" s="4">
        <v>27.977821707646498</v>
      </c>
      <c r="AQ1074" s="4">
        <v>10.823564394948701</v>
      </c>
      <c r="AR1074" s="4">
        <v>22.4001641483942</v>
      </c>
      <c r="AS1074" s="4">
        <v>12.3551257390746</v>
      </c>
      <c r="AT1074" s="4">
        <v>16.928212669977999</v>
      </c>
      <c r="AU1074" s="4">
        <v>14.6179817131676</v>
      </c>
      <c r="AV1074" s="4">
        <v>23.404559207965502</v>
      </c>
      <c r="AW1074" s="4">
        <v>22.0649712421082</v>
      </c>
      <c r="AX1074" s="4">
        <v>16.174353862450101</v>
      </c>
      <c r="AY1074" s="4">
        <v>18.587129964895901</v>
      </c>
      <c r="AZ1074" s="4">
        <v>23.996043183352199</v>
      </c>
      <c r="BA1074" s="4">
        <v>31.722461453063499</v>
      </c>
      <c r="BB1074" s="38">
        <v>798</v>
      </c>
    </row>
    <row r="1075" spans="1:54" x14ac:dyDescent="0.3">
      <c r="A1075" s="31" t="s">
        <v>50</v>
      </c>
      <c r="B1075" s="5" t="s">
        <v>9</v>
      </c>
      <c r="C1075" s="5" t="s">
        <v>1</v>
      </c>
      <c r="D1075" s="9">
        <v>24.003921568627501</v>
      </c>
      <c r="E1075" s="8">
        <v>71.075644100589898</v>
      </c>
      <c r="F1075" s="8">
        <v>47.826086956521699</v>
      </c>
      <c r="G1075" s="3">
        <v>8.6956521739130395</v>
      </c>
      <c r="H1075" s="4">
        <v>8.6956521739130395</v>
      </c>
      <c r="I1075" s="4">
        <v>10.869565217391299</v>
      </c>
      <c r="J1075" s="4">
        <v>4.3478260869565197</v>
      </c>
      <c r="K1075" s="4">
        <v>15.2173913043478</v>
      </c>
      <c r="L1075" s="4">
        <v>13.0434782608696</v>
      </c>
      <c r="M1075" s="4">
        <v>4.3478260869565197</v>
      </c>
      <c r="N1075" s="4">
        <v>15.2173913043478</v>
      </c>
      <c r="O1075" s="4">
        <v>15.2173913043478</v>
      </c>
      <c r="P1075" s="4">
        <v>17.3913043478261</v>
      </c>
      <c r="Q1075" s="4">
        <v>6.5217391304347796</v>
      </c>
      <c r="R1075" s="4">
        <v>13.0434782608696</v>
      </c>
      <c r="S1075" s="4">
        <v>15.2173913043478</v>
      </c>
      <c r="T1075" s="4">
        <v>13.0434782608696</v>
      </c>
      <c r="U1075" s="4">
        <v>30.434782608695699</v>
      </c>
      <c r="V1075" s="4">
        <v>17.3913043478261</v>
      </c>
      <c r="W1075" s="4">
        <v>13.0434782608696</v>
      </c>
      <c r="X1075" s="4">
        <v>8.6956521739130395</v>
      </c>
      <c r="Y1075" s="4">
        <v>8.6956521739130395</v>
      </c>
      <c r="Z1075" s="4">
        <v>39.130434782608702</v>
      </c>
      <c r="AA1075" s="4">
        <v>26.086956521739101</v>
      </c>
      <c r="AB1075" s="4">
        <v>8.6956521739130395</v>
      </c>
      <c r="AC1075" s="4">
        <v>32.6086956521739</v>
      </c>
      <c r="AD1075" s="4">
        <v>17.3913043478261</v>
      </c>
      <c r="AE1075" s="4">
        <v>21.739130434782599</v>
      </c>
      <c r="AF1075" s="4">
        <v>8.6956521739130395</v>
      </c>
      <c r="AG1075" s="4">
        <v>26.086956521739101</v>
      </c>
      <c r="AH1075" s="4">
        <v>36.956521739130402</v>
      </c>
      <c r="AI1075" s="4">
        <v>8.6956521739130395</v>
      </c>
      <c r="AJ1075" s="4">
        <v>28.260869565217401</v>
      </c>
      <c r="AK1075" s="4">
        <v>63.043478260869598</v>
      </c>
      <c r="AL1075" s="4">
        <v>30.434782608695699</v>
      </c>
      <c r="AM1075" s="4">
        <v>19.565217391304301</v>
      </c>
      <c r="AN1075" s="4">
        <v>39.130434782608702</v>
      </c>
      <c r="AO1075" s="4">
        <v>43.478260869565197</v>
      </c>
      <c r="AP1075" s="4">
        <v>56.521739130434803</v>
      </c>
      <c r="AQ1075" s="4">
        <v>17.3913043478261</v>
      </c>
      <c r="AR1075" s="4">
        <v>34.7826086956522</v>
      </c>
      <c r="AS1075" s="4">
        <v>8.6956521739130395</v>
      </c>
      <c r="AT1075" s="4">
        <v>13.0434782608696</v>
      </c>
      <c r="AU1075" s="4">
        <v>32.6086956521739</v>
      </c>
      <c r="AV1075" s="4">
        <v>32.6086956521739</v>
      </c>
      <c r="AW1075" s="4">
        <v>43.478260869565197</v>
      </c>
      <c r="AX1075" s="4">
        <v>26.086956521739101</v>
      </c>
      <c r="AY1075" s="4">
        <v>15.2173913043478</v>
      </c>
      <c r="AZ1075" s="4">
        <v>50</v>
      </c>
      <c r="BA1075" s="4">
        <v>54.347826086956502</v>
      </c>
      <c r="BB1075" s="38">
        <v>51</v>
      </c>
    </row>
    <row r="1076" spans="1:54" x14ac:dyDescent="0.3">
      <c r="A1076" s="31" t="s">
        <v>50</v>
      </c>
      <c r="B1076" s="5" t="s">
        <v>9</v>
      </c>
      <c r="C1076" s="5" t="s">
        <v>2</v>
      </c>
      <c r="D1076" s="9">
        <v>50.85</v>
      </c>
      <c r="E1076" s="8">
        <v>80.767788456623705</v>
      </c>
      <c r="F1076" s="8">
        <v>38.095238095238102</v>
      </c>
      <c r="G1076" s="3">
        <v>9.5238095238095202</v>
      </c>
      <c r="H1076" s="4">
        <v>4.7619047619047601</v>
      </c>
      <c r="I1076" s="4">
        <v>19.047619047619001</v>
      </c>
      <c r="J1076" s="4">
        <v>4.7619047619047601</v>
      </c>
      <c r="K1076" s="4">
        <v>4.7619047619047601</v>
      </c>
      <c r="L1076" s="4">
        <v>9.5238095238095202</v>
      </c>
      <c r="M1076" s="4">
        <v>9.5238095238095202</v>
      </c>
      <c r="N1076" s="4">
        <v>0</v>
      </c>
      <c r="O1076" s="4">
        <v>9.5238095238095202</v>
      </c>
      <c r="P1076" s="4">
        <v>9.5238095238095202</v>
      </c>
      <c r="Q1076" s="4">
        <v>4.7619047619047601</v>
      </c>
      <c r="R1076" s="4">
        <v>9.5238095238095202</v>
      </c>
      <c r="S1076" s="4">
        <v>14.285714285714301</v>
      </c>
      <c r="T1076" s="4">
        <v>4.7619047619047601</v>
      </c>
      <c r="U1076" s="4">
        <v>4.7619047619047601</v>
      </c>
      <c r="V1076" s="4">
        <v>14.285714285714301</v>
      </c>
      <c r="W1076" s="4">
        <v>4.7619047619047601</v>
      </c>
      <c r="X1076" s="4">
        <v>4.7619047619047601</v>
      </c>
      <c r="Y1076" s="4">
        <v>19.047619047619001</v>
      </c>
      <c r="Z1076" s="4">
        <v>9.5238095238095202</v>
      </c>
      <c r="AA1076" s="4">
        <v>4.7619047619047601</v>
      </c>
      <c r="AB1076" s="4">
        <v>0</v>
      </c>
      <c r="AC1076" s="4">
        <v>28.571428571428601</v>
      </c>
      <c r="AD1076" s="4">
        <v>9.5238095238095202</v>
      </c>
      <c r="AE1076" s="4">
        <v>9.5238095238095202</v>
      </c>
      <c r="AF1076" s="4">
        <v>9.5238095238095202</v>
      </c>
      <c r="AG1076" s="4">
        <v>14.285714285714301</v>
      </c>
      <c r="AH1076" s="4">
        <v>38.095238095238102</v>
      </c>
      <c r="AI1076" s="4">
        <v>19.047619047619001</v>
      </c>
      <c r="AJ1076" s="4">
        <v>38.095238095238102</v>
      </c>
      <c r="AK1076" s="4">
        <v>42.857142857142897</v>
      </c>
      <c r="AL1076" s="4">
        <v>14.285714285714301</v>
      </c>
      <c r="AM1076" s="4">
        <v>38.095238095238102</v>
      </c>
      <c r="AN1076" s="4">
        <v>38.095238095238102</v>
      </c>
      <c r="AO1076" s="4">
        <v>33.3333333333333</v>
      </c>
      <c r="AP1076" s="4">
        <v>38.095238095238102</v>
      </c>
      <c r="AQ1076" s="4">
        <v>14.285714285714301</v>
      </c>
      <c r="AR1076" s="4">
        <v>23.8095238095238</v>
      </c>
      <c r="AS1076" s="4">
        <v>23.8095238095238</v>
      </c>
      <c r="AT1076" s="4">
        <v>28.571428571428601</v>
      </c>
      <c r="AU1076" s="4">
        <v>19.047619047619001</v>
      </c>
      <c r="AV1076" s="4">
        <v>23.8095238095238</v>
      </c>
      <c r="AW1076" s="4">
        <v>23.8095238095238</v>
      </c>
      <c r="AX1076" s="4">
        <v>23.8095238095238</v>
      </c>
      <c r="AY1076" s="4">
        <v>33.3333333333333</v>
      </c>
      <c r="AZ1076" s="4">
        <v>28.571428571428601</v>
      </c>
      <c r="BA1076" s="4">
        <v>42.857142857142897</v>
      </c>
      <c r="BB1076" s="38">
        <v>24</v>
      </c>
    </row>
    <row r="1077" spans="1:54" x14ac:dyDescent="0.3">
      <c r="A1077" s="31" t="s">
        <v>50</v>
      </c>
      <c r="B1077" s="5" t="s">
        <v>9</v>
      </c>
      <c r="C1077" s="5" t="s">
        <v>3</v>
      </c>
      <c r="D1077" s="9">
        <v>68.065116279069798</v>
      </c>
      <c r="E1077" s="8">
        <v>70.419666773129094</v>
      </c>
      <c r="F1077" s="8">
        <v>17.0731707317073</v>
      </c>
      <c r="G1077" s="3">
        <v>2.4390243902439002</v>
      </c>
      <c r="H1077" s="4">
        <v>2.4390243902439002</v>
      </c>
      <c r="I1077" s="4">
        <v>7.3170731707317103</v>
      </c>
      <c r="J1077" s="4">
        <v>2.4390243902439002</v>
      </c>
      <c r="K1077" s="4">
        <v>2.4390243902439002</v>
      </c>
      <c r="L1077" s="4">
        <v>4.8780487804878003</v>
      </c>
      <c r="M1077" s="4">
        <v>4.8780487804878003</v>
      </c>
      <c r="N1077" s="4">
        <v>2.4390243902439002</v>
      </c>
      <c r="O1077" s="4">
        <v>4.8780487804878003</v>
      </c>
      <c r="P1077" s="4">
        <v>4.8780487804878003</v>
      </c>
      <c r="Q1077" s="4">
        <v>2.4390243902439002</v>
      </c>
      <c r="R1077" s="4">
        <v>7.3170731707317103</v>
      </c>
      <c r="S1077" s="4">
        <v>7.3170731707317103</v>
      </c>
      <c r="T1077" s="4">
        <v>2.4390243902439002</v>
      </c>
      <c r="U1077" s="4">
        <v>9.7560975609756095</v>
      </c>
      <c r="V1077" s="4">
        <v>7.3170731707317103</v>
      </c>
      <c r="W1077" s="4">
        <v>4.8780487804878003</v>
      </c>
      <c r="X1077" s="4">
        <v>0</v>
      </c>
      <c r="Y1077" s="4">
        <v>2.4390243902439002</v>
      </c>
      <c r="Z1077" s="4">
        <v>9.7560975609756095</v>
      </c>
      <c r="AA1077" s="4">
        <v>4.8780487804878003</v>
      </c>
      <c r="AB1077" s="4">
        <v>0</v>
      </c>
      <c r="AC1077" s="4">
        <v>4.8780487804878003</v>
      </c>
      <c r="AD1077" s="4">
        <v>2.4390243902439002</v>
      </c>
      <c r="AE1077" s="4">
        <v>2.4390243902439002</v>
      </c>
      <c r="AF1077" s="4">
        <v>7.3170731707317103</v>
      </c>
      <c r="AG1077" s="4">
        <v>12.1951219512195</v>
      </c>
      <c r="AH1077" s="4">
        <v>17.0731707317073</v>
      </c>
      <c r="AI1077" s="4">
        <v>9.7560975609756095</v>
      </c>
      <c r="AJ1077" s="4">
        <v>21.951219512195099</v>
      </c>
      <c r="AK1077" s="4">
        <v>26.829268292682901</v>
      </c>
      <c r="AL1077" s="4">
        <v>19.512195121951201</v>
      </c>
      <c r="AM1077" s="4">
        <v>19.512195121951201</v>
      </c>
      <c r="AN1077" s="4">
        <v>43.902439024390198</v>
      </c>
      <c r="AO1077" s="4">
        <v>21.951219512195099</v>
      </c>
      <c r="AP1077" s="4">
        <v>19.512195121951201</v>
      </c>
      <c r="AQ1077" s="4">
        <v>9.7560975609756095</v>
      </c>
      <c r="AR1077" s="4">
        <v>29.268292682926798</v>
      </c>
      <c r="AS1077" s="4">
        <v>7.3170731707317103</v>
      </c>
      <c r="AT1077" s="4">
        <v>14.634146341463399</v>
      </c>
      <c r="AU1077" s="4">
        <v>7.3170731707317103</v>
      </c>
      <c r="AV1077" s="4">
        <v>29.268292682926798</v>
      </c>
      <c r="AW1077" s="4">
        <v>21.951219512195099</v>
      </c>
      <c r="AX1077" s="4">
        <v>12.1951219512195</v>
      </c>
      <c r="AY1077" s="4">
        <v>17.0731707317073</v>
      </c>
      <c r="AZ1077" s="4">
        <v>21.951219512195099</v>
      </c>
      <c r="BA1077" s="4">
        <v>26.829268292682901</v>
      </c>
      <c r="BB1077" s="38">
        <v>43</v>
      </c>
    </row>
    <row r="1078" spans="1:54" x14ac:dyDescent="0.3">
      <c r="A1078" s="31" t="s">
        <v>50</v>
      </c>
      <c r="B1078" s="5" t="s">
        <v>9</v>
      </c>
      <c r="C1078" s="5" t="s">
        <v>4</v>
      </c>
      <c r="D1078" s="9">
        <v>87.413541666666703</v>
      </c>
      <c r="E1078" s="8">
        <v>69.574910208224196</v>
      </c>
      <c r="F1078" s="8">
        <v>18.947368421052602</v>
      </c>
      <c r="G1078" s="3">
        <v>3.1578947368421102</v>
      </c>
      <c r="H1078" s="4">
        <v>5.2631578947368398</v>
      </c>
      <c r="I1078" s="4">
        <v>6.3157894736842097</v>
      </c>
      <c r="J1078" s="4">
        <v>2.1052631578947398</v>
      </c>
      <c r="K1078" s="4">
        <v>5.2631578947368398</v>
      </c>
      <c r="L1078" s="4">
        <v>6.3157894736842097</v>
      </c>
      <c r="M1078" s="4">
        <v>5.2631578947368398</v>
      </c>
      <c r="N1078" s="4">
        <v>5.2631578947368398</v>
      </c>
      <c r="O1078" s="4">
        <v>5.2631578947368398</v>
      </c>
      <c r="P1078" s="4">
        <v>5.2631578947368398</v>
      </c>
      <c r="Q1078" s="4">
        <v>2.1052631578947398</v>
      </c>
      <c r="R1078" s="4">
        <v>4.2105263157894699</v>
      </c>
      <c r="S1078" s="4">
        <v>3.1578947368421102</v>
      </c>
      <c r="T1078" s="4">
        <v>3.1578947368421102</v>
      </c>
      <c r="U1078" s="4">
        <v>5.2631578947368398</v>
      </c>
      <c r="V1078" s="4">
        <v>5.2631578947368398</v>
      </c>
      <c r="W1078" s="4">
        <v>5.2631578947368398</v>
      </c>
      <c r="X1078" s="4">
        <v>3.1578947368421102</v>
      </c>
      <c r="Y1078" s="4">
        <v>5.2631578947368398</v>
      </c>
      <c r="Z1078" s="4">
        <v>6.3157894736842097</v>
      </c>
      <c r="AA1078" s="4">
        <v>4.2105263157894699</v>
      </c>
      <c r="AB1078" s="4">
        <v>2.1052631578947398</v>
      </c>
      <c r="AC1078" s="4">
        <v>7.3684210526315796</v>
      </c>
      <c r="AD1078" s="4">
        <v>5.2631578947368398</v>
      </c>
      <c r="AE1078" s="4">
        <v>4.2105263157894699</v>
      </c>
      <c r="AF1078" s="4">
        <v>4.2105263157894699</v>
      </c>
      <c r="AG1078" s="4">
        <v>9.4736842105263204</v>
      </c>
      <c r="AH1078" s="4">
        <v>12.6315789473684</v>
      </c>
      <c r="AI1078" s="4">
        <v>9.4736842105263204</v>
      </c>
      <c r="AJ1078" s="4">
        <v>15.789473684210501</v>
      </c>
      <c r="AK1078" s="4">
        <v>22.105263157894701</v>
      </c>
      <c r="AL1078" s="4">
        <v>13.6842105263158</v>
      </c>
      <c r="AM1078" s="4">
        <v>16.842105263157901</v>
      </c>
      <c r="AN1078" s="4">
        <v>22.105263157894701</v>
      </c>
      <c r="AO1078" s="4">
        <v>20</v>
      </c>
      <c r="AP1078" s="4">
        <v>18.947368421052602</v>
      </c>
      <c r="AQ1078" s="4">
        <v>7.3684210526315796</v>
      </c>
      <c r="AR1078" s="4">
        <v>14.7368421052632</v>
      </c>
      <c r="AS1078" s="4">
        <v>11.578947368421099</v>
      </c>
      <c r="AT1078" s="4">
        <v>13.6842105263158</v>
      </c>
      <c r="AU1078" s="4">
        <v>10.526315789473699</v>
      </c>
      <c r="AV1078" s="4">
        <v>17.894736842105299</v>
      </c>
      <c r="AW1078" s="4">
        <v>15.789473684210501</v>
      </c>
      <c r="AX1078" s="4">
        <v>13.6842105263158</v>
      </c>
      <c r="AY1078" s="4">
        <v>9.4736842105263204</v>
      </c>
      <c r="AZ1078" s="4">
        <v>15.789473684210501</v>
      </c>
      <c r="BA1078" s="4">
        <v>24.210526315789501</v>
      </c>
      <c r="BB1078" s="38">
        <v>96</v>
      </c>
    </row>
    <row r="1079" spans="1:54" x14ac:dyDescent="0.3">
      <c r="A1079" s="31" t="s">
        <v>50</v>
      </c>
      <c r="B1079" s="5" t="s">
        <v>9</v>
      </c>
      <c r="C1079" s="5" t="s">
        <v>5</v>
      </c>
      <c r="D1079" s="9">
        <v>108.66694560669499</v>
      </c>
      <c r="E1079" s="8">
        <v>56.177322380789697</v>
      </c>
      <c r="F1079" s="8">
        <v>7.5630252100840298</v>
      </c>
      <c r="G1079" s="3">
        <v>0</v>
      </c>
      <c r="H1079" s="4">
        <v>1.26050420168067</v>
      </c>
      <c r="I1079" s="4">
        <v>0.84033613445378197</v>
      </c>
      <c r="J1079" s="4">
        <v>0</v>
      </c>
      <c r="K1079" s="4">
        <v>0.42016806722689098</v>
      </c>
      <c r="L1079" s="4">
        <v>0.84033613445378197</v>
      </c>
      <c r="M1079" s="4">
        <v>0</v>
      </c>
      <c r="N1079" s="4">
        <v>0.42016806722689098</v>
      </c>
      <c r="O1079" s="4">
        <v>1.26050420168067</v>
      </c>
      <c r="P1079" s="4">
        <v>1.26050420168067</v>
      </c>
      <c r="Q1079" s="4">
        <v>0.42016806722689098</v>
      </c>
      <c r="R1079" s="4">
        <v>0.42016806722689098</v>
      </c>
      <c r="S1079" s="4">
        <v>0.84033613445378197</v>
      </c>
      <c r="T1079" s="4">
        <v>1.26050420168067</v>
      </c>
      <c r="U1079" s="4">
        <v>0.84033613445378197</v>
      </c>
      <c r="V1079" s="4">
        <v>0</v>
      </c>
      <c r="W1079" s="4">
        <v>0.84033613445378197</v>
      </c>
      <c r="X1079" s="4">
        <v>0</v>
      </c>
      <c r="Y1079" s="4">
        <v>0.84033613445378197</v>
      </c>
      <c r="Z1079" s="4">
        <v>1.26050420168067</v>
      </c>
      <c r="AA1079" s="4">
        <v>1.26050420168067</v>
      </c>
      <c r="AB1079" s="4">
        <v>0.42016806722689098</v>
      </c>
      <c r="AC1079" s="4">
        <v>1.6806722689075599</v>
      </c>
      <c r="AD1079" s="4">
        <v>0</v>
      </c>
      <c r="AE1079" s="4">
        <v>0</v>
      </c>
      <c r="AF1079" s="4">
        <v>1.26050420168067</v>
      </c>
      <c r="AG1079" s="4">
        <v>1.6806722689075599</v>
      </c>
      <c r="AH1079" s="4">
        <v>9.6638655462184904</v>
      </c>
      <c r="AI1079" s="4">
        <v>6.7226890756302504</v>
      </c>
      <c r="AJ1079" s="4">
        <v>10.084033613445399</v>
      </c>
      <c r="AK1079" s="4">
        <v>10.924369747899201</v>
      </c>
      <c r="AL1079" s="4">
        <v>8.4033613445378208</v>
      </c>
      <c r="AM1079" s="4">
        <v>9.2436974789915993</v>
      </c>
      <c r="AN1079" s="4">
        <v>21.428571428571399</v>
      </c>
      <c r="AO1079" s="4">
        <v>10.084033613445399</v>
      </c>
      <c r="AP1079" s="4">
        <v>8.4033613445378208</v>
      </c>
      <c r="AQ1079" s="4">
        <v>6.3025210084033603</v>
      </c>
      <c r="AR1079" s="4">
        <v>10.504201680672301</v>
      </c>
      <c r="AS1079" s="4">
        <v>7.98319327731092</v>
      </c>
      <c r="AT1079" s="4">
        <v>12.184873949579799</v>
      </c>
      <c r="AU1079" s="4">
        <v>5.8823529411764701</v>
      </c>
      <c r="AV1079" s="4">
        <v>13.865546218487401</v>
      </c>
      <c r="AW1079" s="4">
        <v>9.2436974789915993</v>
      </c>
      <c r="AX1079" s="4">
        <v>5.0420168067226898</v>
      </c>
      <c r="AY1079" s="4">
        <v>13.445378151260501</v>
      </c>
      <c r="AZ1079" s="4">
        <v>5.8823529411764701</v>
      </c>
      <c r="BA1079" s="4">
        <v>11.764705882352899</v>
      </c>
      <c r="BB1079" s="38">
        <v>239</v>
      </c>
    </row>
    <row r="1080" spans="1:54" x14ac:dyDescent="0.3">
      <c r="A1080" s="31" t="s">
        <v>50</v>
      </c>
      <c r="B1080" s="5" t="s">
        <v>9</v>
      </c>
      <c r="C1080" s="5" t="s">
        <v>6</v>
      </c>
      <c r="D1080" s="9">
        <v>111.67518796992501</v>
      </c>
      <c r="E1080" s="8">
        <v>55.056388118056198</v>
      </c>
      <c r="F1080" s="8">
        <v>7.9245283018867898</v>
      </c>
      <c r="G1080" s="3">
        <v>0.75471698113207597</v>
      </c>
      <c r="H1080" s="4">
        <v>1.5094339622641499</v>
      </c>
      <c r="I1080" s="4">
        <v>0.37735849056603799</v>
      </c>
      <c r="J1080" s="4">
        <v>0.37735849056603799</v>
      </c>
      <c r="K1080" s="4">
        <v>1.5094339622641499</v>
      </c>
      <c r="L1080" s="4">
        <v>1.1320754716981101</v>
      </c>
      <c r="M1080" s="4">
        <v>0.75471698113207597</v>
      </c>
      <c r="N1080" s="4">
        <v>1.5094339622641499</v>
      </c>
      <c r="O1080" s="4">
        <v>0.75471698113207597</v>
      </c>
      <c r="P1080" s="4">
        <v>0.37735849056603799</v>
      </c>
      <c r="Q1080" s="4">
        <v>0.37735849056603799</v>
      </c>
      <c r="R1080" s="4">
        <v>0.75471698113207597</v>
      </c>
      <c r="S1080" s="4">
        <v>1.1320754716981101</v>
      </c>
      <c r="T1080" s="4">
        <v>0.37735849056603799</v>
      </c>
      <c r="U1080" s="4">
        <v>1.1320754716981101</v>
      </c>
      <c r="V1080" s="4">
        <v>1.1320754716981101</v>
      </c>
      <c r="W1080" s="4">
        <v>1.1320754716981101</v>
      </c>
      <c r="X1080" s="4">
        <v>1.1320754716981101</v>
      </c>
      <c r="Y1080" s="4">
        <v>0.75471698113207597</v>
      </c>
      <c r="Z1080" s="4">
        <v>0.75471698113207597</v>
      </c>
      <c r="AA1080" s="4">
        <v>1.5094339622641499</v>
      </c>
      <c r="AB1080" s="4">
        <v>0.37735849056603799</v>
      </c>
      <c r="AC1080" s="4">
        <v>3.3962264150943402</v>
      </c>
      <c r="AD1080" s="4">
        <v>1.5094339622641499</v>
      </c>
      <c r="AE1080" s="4">
        <v>0.37735849056603799</v>
      </c>
      <c r="AF1080" s="4">
        <v>1.1320754716981101</v>
      </c>
      <c r="AG1080" s="4">
        <v>1.1320754716981101</v>
      </c>
      <c r="AH1080" s="4">
        <v>8.6792452830188704</v>
      </c>
      <c r="AI1080" s="4">
        <v>6.4150943396226401</v>
      </c>
      <c r="AJ1080" s="4">
        <v>6.4150943396226401</v>
      </c>
      <c r="AK1080" s="4">
        <v>10.9433962264151</v>
      </c>
      <c r="AL1080" s="4">
        <v>6.4150943396226401</v>
      </c>
      <c r="AM1080" s="4">
        <v>5.2830188679245298</v>
      </c>
      <c r="AN1080" s="4">
        <v>16.603773584905699</v>
      </c>
      <c r="AO1080" s="4">
        <v>6.0377358490565998</v>
      </c>
      <c r="AP1080" s="4">
        <v>7.9245283018867898</v>
      </c>
      <c r="AQ1080" s="4">
        <v>4.1509433962264204</v>
      </c>
      <c r="AR1080" s="4">
        <v>7.1698113207547198</v>
      </c>
      <c r="AS1080" s="4">
        <v>5.2830188679245298</v>
      </c>
      <c r="AT1080" s="4">
        <v>8.6792452830188704</v>
      </c>
      <c r="AU1080" s="4">
        <v>4.1509433962264204</v>
      </c>
      <c r="AV1080" s="4">
        <v>13.207547169811299</v>
      </c>
      <c r="AW1080" s="4">
        <v>6.4150943396226401</v>
      </c>
      <c r="AX1080" s="4">
        <v>6.0377358490565998</v>
      </c>
      <c r="AY1080" s="4">
        <v>10.188679245283</v>
      </c>
      <c r="AZ1080" s="4">
        <v>5.2830188679245298</v>
      </c>
      <c r="BA1080" s="4">
        <v>8.6792452830188704</v>
      </c>
      <c r="BB1080" s="38">
        <v>266</v>
      </c>
    </row>
    <row r="1081" spans="1:54" x14ac:dyDescent="0.3">
      <c r="A1081" s="31" t="s">
        <v>50</v>
      </c>
      <c r="B1081" s="5" t="s">
        <v>9</v>
      </c>
      <c r="C1081" s="5" t="s">
        <v>7</v>
      </c>
      <c r="D1081" s="9">
        <v>114.76582278481</v>
      </c>
      <c r="E1081" s="8">
        <v>44.967426632710399</v>
      </c>
      <c r="F1081" s="8">
        <v>1.26582278481013</v>
      </c>
      <c r="G1081" s="3">
        <v>0</v>
      </c>
      <c r="H1081" s="4">
        <v>0</v>
      </c>
      <c r="I1081" s="4">
        <v>0</v>
      </c>
      <c r="J1081" s="4">
        <v>0</v>
      </c>
      <c r="K1081" s="4">
        <v>1.26582278481013</v>
      </c>
      <c r="L1081" s="4">
        <v>0</v>
      </c>
      <c r="M1081" s="4">
        <v>0</v>
      </c>
      <c r="N1081" s="4">
        <v>1.26582278481013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8.8607594936708907</v>
      </c>
      <c r="AI1081" s="4">
        <v>10.126582278480999</v>
      </c>
      <c r="AJ1081" s="4">
        <v>5.0632911392405102</v>
      </c>
      <c r="AK1081" s="4">
        <v>10.126582278480999</v>
      </c>
      <c r="AL1081" s="4">
        <v>3.79746835443038</v>
      </c>
      <c r="AM1081" s="4">
        <v>6.3291139240506302</v>
      </c>
      <c r="AN1081" s="4">
        <v>16.455696202531598</v>
      </c>
      <c r="AO1081" s="4">
        <v>2.5316455696202498</v>
      </c>
      <c r="AP1081" s="4">
        <v>5.0632911392405102</v>
      </c>
      <c r="AQ1081" s="4">
        <v>1.26582278481013</v>
      </c>
      <c r="AR1081" s="4">
        <v>8.8607594936708907</v>
      </c>
      <c r="AS1081" s="4">
        <v>8.8607594936708907</v>
      </c>
      <c r="AT1081" s="4">
        <v>10.126582278480999</v>
      </c>
      <c r="AU1081" s="4">
        <v>3.79746835443038</v>
      </c>
      <c r="AV1081" s="4">
        <v>12.6582278481013</v>
      </c>
      <c r="AW1081" s="4">
        <v>1.26582278481013</v>
      </c>
      <c r="AX1081" s="4">
        <v>1.26582278481013</v>
      </c>
      <c r="AY1081" s="4">
        <v>8.8607594936708907</v>
      </c>
      <c r="AZ1081" s="4">
        <v>3.79746835443038</v>
      </c>
      <c r="BA1081" s="4">
        <v>8.8607594936708907</v>
      </c>
      <c r="BB1081" s="38">
        <v>79</v>
      </c>
    </row>
    <row r="1082" spans="1:54" x14ac:dyDescent="0.3">
      <c r="A1082" s="31" t="s">
        <v>51</v>
      </c>
      <c r="B1082" s="5" t="s">
        <v>168</v>
      </c>
      <c r="C1082" s="5" t="s">
        <v>168</v>
      </c>
      <c r="D1082" s="9">
        <v>74.477956281983694</v>
      </c>
      <c r="E1082" s="8">
        <v>79.346543947331</v>
      </c>
      <c r="F1082" s="8">
        <v>25.892264021585301</v>
      </c>
      <c r="G1082" s="3">
        <v>2.5871758891727601</v>
      </c>
      <c r="H1082" s="4">
        <v>6.1359228415931097</v>
      </c>
      <c r="I1082" s="4">
        <v>11.5605877261663</v>
      </c>
      <c r="J1082" s="4">
        <v>2.4925294012442198</v>
      </c>
      <c r="K1082" s="4">
        <v>3.5972577581270002</v>
      </c>
      <c r="L1082" s="4">
        <v>4.9008502480772398</v>
      </c>
      <c r="M1082" s="4">
        <v>3.9240123856696298</v>
      </c>
      <c r="N1082" s="4">
        <v>6.4124301765723599</v>
      </c>
      <c r="O1082" s="4">
        <v>9.5873634117803999</v>
      </c>
      <c r="P1082" s="4">
        <v>7.7888691101455603</v>
      </c>
      <c r="Q1082" s="4">
        <v>3.67997860798266</v>
      </c>
      <c r="R1082" s="4">
        <v>7.80981054861864</v>
      </c>
      <c r="S1082" s="4">
        <v>7.5993953120603903</v>
      </c>
      <c r="T1082" s="4">
        <v>5.4913244084547799</v>
      </c>
      <c r="U1082" s="4">
        <v>8.2096010885816693</v>
      </c>
      <c r="V1082" s="4">
        <v>6.3947560955150102</v>
      </c>
      <c r="W1082" s="4">
        <v>7.5654583289044304</v>
      </c>
      <c r="X1082" s="4">
        <v>2.4310609560044099</v>
      </c>
      <c r="Y1082" s="4">
        <v>8.9587427411427996</v>
      </c>
      <c r="Z1082" s="4">
        <v>10.0756541591422</v>
      </c>
      <c r="AA1082" s="4">
        <v>8.1431016594747696</v>
      </c>
      <c r="AB1082" s="4">
        <v>1.8152613349626601</v>
      </c>
      <c r="AC1082" s="4">
        <v>15.038103090033999</v>
      </c>
      <c r="AD1082" s="4">
        <v>5.1916692740664203</v>
      </c>
      <c r="AE1082" s="4">
        <v>3.5678599062781702</v>
      </c>
      <c r="AF1082" s="4">
        <v>9.6983731942288394</v>
      </c>
      <c r="AG1082" s="4">
        <v>10.648187675404101</v>
      </c>
      <c r="AH1082" s="4">
        <v>16.642982334212601</v>
      </c>
      <c r="AI1082" s="4">
        <v>14.323772487431</v>
      </c>
      <c r="AJ1082" s="4">
        <v>21.184356445140001</v>
      </c>
      <c r="AK1082" s="4">
        <v>32.370715663060899</v>
      </c>
      <c r="AL1082" s="4">
        <v>20.309523040123501</v>
      </c>
      <c r="AM1082" s="4">
        <v>23.195228525002701</v>
      </c>
      <c r="AN1082" s="4">
        <v>33.989803109089799</v>
      </c>
      <c r="AO1082" s="4">
        <v>26.850965228300399</v>
      </c>
      <c r="AP1082" s="4">
        <v>29.641036400268099</v>
      </c>
      <c r="AQ1082" s="4">
        <v>12.9209626910111</v>
      </c>
      <c r="AR1082" s="4">
        <v>27.178116076298501</v>
      </c>
      <c r="AS1082" s="4">
        <v>14.8479794075051</v>
      </c>
      <c r="AT1082" s="4">
        <v>23.5866377746514</v>
      </c>
      <c r="AU1082" s="4">
        <v>16.491475178115302</v>
      </c>
      <c r="AV1082" s="4">
        <v>23.0795574168204</v>
      </c>
      <c r="AW1082" s="4">
        <v>22.638923570468801</v>
      </c>
      <c r="AX1082" s="4">
        <v>14.9481781076668</v>
      </c>
      <c r="AY1082" s="4">
        <v>15.7979455578889</v>
      </c>
      <c r="AZ1082" s="4">
        <v>23.666757643178499</v>
      </c>
      <c r="BA1082" s="4">
        <v>31.6123534475512</v>
      </c>
      <c r="BB1082" s="38">
        <v>30736</v>
      </c>
    </row>
    <row r="1083" spans="1:54" x14ac:dyDescent="0.3">
      <c r="A1083" s="31" t="s">
        <v>51</v>
      </c>
      <c r="B1083" s="5" t="s">
        <v>168</v>
      </c>
      <c r="C1083" s="5" t="s">
        <v>1</v>
      </c>
      <c r="D1083" s="9">
        <v>26.0706681149411</v>
      </c>
      <c r="E1083" s="8">
        <v>74.211231838146205</v>
      </c>
      <c r="F1083" s="8">
        <v>48.194993329332398</v>
      </c>
      <c r="G1083" s="3">
        <v>5.8945520142444501</v>
      </c>
      <c r="H1083" s="4">
        <v>10.6757347275485</v>
      </c>
      <c r="I1083" s="4">
        <v>22.593287223872899</v>
      </c>
      <c r="J1083" s="4">
        <v>5.85037445813788</v>
      </c>
      <c r="K1083" s="4">
        <v>7.0776803297149398</v>
      </c>
      <c r="L1083" s="4">
        <v>8.7961398187329394</v>
      </c>
      <c r="M1083" s="4">
        <v>8.4497848191528693</v>
      </c>
      <c r="N1083" s="4">
        <v>13.311876196743601</v>
      </c>
      <c r="O1083" s="4">
        <v>19.402483182316601</v>
      </c>
      <c r="P1083" s="4">
        <v>16.2914715052625</v>
      </c>
      <c r="Q1083" s="4">
        <v>8.4445442746181492</v>
      </c>
      <c r="R1083" s="4">
        <v>16.445909126352898</v>
      </c>
      <c r="S1083" s="4">
        <v>18.411980850289101</v>
      </c>
      <c r="T1083" s="4">
        <v>12.385671513121499</v>
      </c>
      <c r="U1083" s="4">
        <v>16.072040978902201</v>
      </c>
      <c r="V1083" s="4">
        <v>13.863911822793</v>
      </c>
      <c r="W1083" s="4">
        <v>16.709818118941701</v>
      </c>
      <c r="X1083" s="4">
        <v>6.0196515827263903</v>
      </c>
      <c r="Y1083" s="4">
        <v>16.757752269233201</v>
      </c>
      <c r="Z1083" s="4">
        <v>23.7396176907199</v>
      </c>
      <c r="AA1083" s="4">
        <v>19.111756298721701</v>
      </c>
      <c r="AB1083" s="4">
        <v>4.5510235801069996</v>
      </c>
      <c r="AC1083" s="4">
        <v>27.1033887106062</v>
      </c>
      <c r="AD1083" s="4">
        <v>13.0668642119597</v>
      </c>
      <c r="AE1083" s="4">
        <v>9.0979629597298306</v>
      </c>
      <c r="AF1083" s="4">
        <v>18.6789244840209</v>
      </c>
      <c r="AG1083" s="4">
        <v>19.320391477802001</v>
      </c>
      <c r="AH1083" s="4">
        <v>23.076847564411999</v>
      </c>
      <c r="AI1083" s="4">
        <v>18.873756370855599</v>
      </c>
      <c r="AJ1083" s="4">
        <v>31.878294668123001</v>
      </c>
      <c r="AK1083" s="4">
        <v>49.367693948088203</v>
      </c>
      <c r="AL1083" s="4">
        <v>36.8788812116101</v>
      </c>
      <c r="AM1083" s="4">
        <v>33.106048278797402</v>
      </c>
      <c r="AN1083" s="4">
        <v>48.840965566517703</v>
      </c>
      <c r="AO1083" s="4">
        <v>44.463303311483301</v>
      </c>
      <c r="AP1083" s="4">
        <v>49.7159405928494</v>
      </c>
      <c r="AQ1083" s="4">
        <v>22.302179341624001</v>
      </c>
      <c r="AR1083" s="4">
        <v>45.2306585672317</v>
      </c>
      <c r="AS1083" s="4">
        <v>20.011657570878398</v>
      </c>
      <c r="AT1083" s="4">
        <v>22.6586344316195</v>
      </c>
      <c r="AU1083" s="4">
        <v>30.352093511982702</v>
      </c>
      <c r="AV1083" s="4">
        <v>29.0170744332015</v>
      </c>
      <c r="AW1083" s="4">
        <v>42.733273129788699</v>
      </c>
      <c r="AX1083" s="4">
        <v>31.300664235561399</v>
      </c>
      <c r="AY1083" s="4">
        <v>18.3900758975184</v>
      </c>
      <c r="AZ1083" s="4">
        <v>39.416674262885998</v>
      </c>
      <c r="BA1083" s="4">
        <v>51.2617206655706</v>
      </c>
      <c r="BB1083" s="38">
        <v>10748</v>
      </c>
    </row>
    <row r="1084" spans="1:54" x14ac:dyDescent="0.3">
      <c r="A1084" s="31" t="s">
        <v>51</v>
      </c>
      <c r="B1084" s="5" t="s">
        <v>168</v>
      </c>
      <c r="C1084" s="5" t="s">
        <v>2</v>
      </c>
      <c r="D1084" s="9">
        <v>53.510228906837803</v>
      </c>
      <c r="E1084" s="8">
        <v>77.370540540501494</v>
      </c>
      <c r="F1084" s="8">
        <v>34.290202529670502</v>
      </c>
      <c r="G1084" s="3">
        <v>2.3943932134559298</v>
      </c>
      <c r="H1084" s="4">
        <v>8.1333565210227192</v>
      </c>
      <c r="I1084" s="4">
        <v>15.848477637173801</v>
      </c>
      <c r="J1084" s="4">
        <v>2.5113640502916099</v>
      </c>
      <c r="K1084" s="4">
        <v>4.3967071268436397</v>
      </c>
      <c r="L1084" s="4">
        <v>6.4853700087630903</v>
      </c>
      <c r="M1084" s="4">
        <v>4.5248233837248701</v>
      </c>
      <c r="N1084" s="4">
        <v>9.0344859579948604</v>
      </c>
      <c r="O1084" s="4">
        <v>12.933438492677199</v>
      </c>
      <c r="P1084" s="4">
        <v>10.893222555652301</v>
      </c>
      <c r="Q1084" s="4">
        <v>5.2447737307236402</v>
      </c>
      <c r="R1084" s="4">
        <v>10.9349898440018</v>
      </c>
      <c r="S1084" s="4">
        <v>10.1582615238957</v>
      </c>
      <c r="T1084" s="4">
        <v>6.8591738581495196</v>
      </c>
      <c r="U1084" s="4">
        <v>11.485356895163999</v>
      </c>
      <c r="V1084" s="4">
        <v>9.7694469897514402</v>
      </c>
      <c r="W1084" s="4">
        <v>10.580362193479599</v>
      </c>
      <c r="X1084" s="4">
        <v>2.6922428908708298</v>
      </c>
      <c r="Y1084" s="4">
        <v>13.1218977379839</v>
      </c>
      <c r="Z1084" s="4">
        <v>13.4728102484909</v>
      </c>
      <c r="AA1084" s="4">
        <v>10.479002540190001</v>
      </c>
      <c r="AB1084" s="4">
        <v>1.98328783922055</v>
      </c>
      <c r="AC1084" s="4">
        <v>19.5393443535941</v>
      </c>
      <c r="AD1084" s="4">
        <v>6.4327575497621696</v>
      </c>
      <c r="AE1084" s="4">
        <v>4.0836966399738497</v>
      </c>
      <c r="AF1084" s="4">
        <v>13.9554040311973</v>
      </c>
      <c r="AG1084" s="4">
        <v>11.779491432563701</v>
      </c>
      <c r="AH1084" s="4">
        <v>20.4426876836107</v>
      </c>
      <c r="AI1084" s="4">
        <v>17.318249575989899</v>
      </c>
      <c r="AJ1084" s="4">
        <v>26.307553355014299</v>
      </c>
      <c r="AK1084" s="4">
        <v>42.2683859408261</v>
      </c>
      <c r="AL1084" s="4">
        <v>25.455921735816101</v>
      </c>
      <c r="AM1084" s="4">
        <v>27.364156151247599</v>
      </c>
      <c r="AN1084" s="4">
        <v>39.124171135552899</v>
      </c>
      <c r="AO1084" s="4">
        <v>33.691238408916703</v>
      </c>
      <c r="AP1084" s="4">
        <v>37.733317885238201</v>
      </c>
      <c r="AQ1084" s="4">
        <v>15.678443967246</v>
      </c>
      <c r="AR1084" s="4">
        <v>34.735644912224998</v>
      </c>
      <c r="AS1084" s="4">
        <v>18.3635568274806</v>
      </c>
      <c r="AT1084" s="4">
        <v>25.4939738841504</v>
      </c>
      <c r="AU1084" s="4">
        <v>20.225107816970802</v>
      </c>
      <c r="AV1084" s="4">
        <v>22.555142652592</v>
      </c>
      <c r="AW1084" s="4">
        <v>28.3360233732054</v>
      </c>
      <c r="AX1084" s="4">
        <v>18.845700236095801</v>
      </c>
      <c r="AY1084" s="4">
        <v>17.7867334221209</v>
      </c>
      <c r="AZ1084" s="4">
        <v>30.482214851717501</v>
      </c>
      <c r="BA1084" s="4">
        <v>40.345441090031002</v>
      </c>
      <c r="BB1084" s="38">
        <v>4596</v>
      </c>
    </row>
    <row r="1085" spans="1:54" x14ac:dyDescent="0.3">
      <c r="A1085" s="31" t="s">
        <v>51</v>
      </c>
      <c r="B1085" s="5" t="s">
        <v>168</v>
      </c>
      <c r="C1085" s="5" t="s">
        <v>3</v>
      </c>
      <c r="D1085" s="9">
        <v>73.232953214880794</v>
      </c>
      <c r="E1085" s="8">
        <v>75.614946426993697</v>
      </c>
      <c r="F1085" s="8">
        <v>23.867000365852299</v>
      </c>
      <c r="G1085" s="3">
        <v>2.5998409005432701</v>
      </c>
      <c r="H1085" s="4">
        <v>5.9702950194878097</v>
      </c>
      <c r="I1085" s="4">
        <v>10.3501005261373</v>
      </c>
      <c r="J1085" s="4">
        <v>1.72202176797283</v>
      </c>
      <c r="K1085" s="4">
        <v>3.08599700124803</v>
      </c>
      <c r="L1085" s="4">
        <v>5.1182690946515299</v>
      </c>
      <c r="M1085" s="4">
        <v>3.9608824002807599</v>
      </c>
      <c r="N1085" s="4">
        <v>5.1285371620335098</v>
      </c>
      <c r="O1085" s="4">
        <v>9.0518914204292802</v>
      </c>
      <c r="P1085" s="4">
        <v>6.57967113030353</v>
      </c>
      <c r="Q1085" s="4">
        <v>2.8501925654821201</v>
      </c>
      <c r="R1085" s="4">
        <v>7.1106897067375501</v>
      </c>
      <c r="S1085" s="4">
        <v>5.8075910451333996</v>
      </c>
      <c r="T1085" s="4">
        <v>4.4816329093327996</v>
      </c>
      <c r="U1085" s="4">
        <v>7.5193447457242497</v>
      </c>
      <c r="V1085" s="4">
        <v>4.8367457104927203</v>
      </c>
      <c r="W1085" s="4">
        <v>6.4832222391059702</v>
      </c>
      <c r="X1085" s="4">
        <v>1.7225107235624499</v>
      </c>
      <c r="Y1085" s="4">
        <v>7.9149194223068697</v>
      </c>
      <c r="Z1085" s="4">
        <v>8.4103656792143706</v>
      </c>
      <c r="AA1085" s="4">
        <v>6.4243014897933897</v>
      </c>
      <c r="AB1085" s="4">
        <v>1.46091308006238</v>
      </c>
      <c r="AC1085" s="4">
        <v>14.850192309359899</v>
      </c>
      <c r="AD1085" s="4">
        <v>4.3447221427125404</v>
      </c>
      <c r="AE1085" s="4">
        <v>2.7586332301807399</v>
      </c>
      <c r="AF1085" s="4">
        <v>8.9193812541155904</v>
      </c>
      <c r="AG1085" s="4">
        <v>9.4781488606422304</v>
      </c>
      <c r="AH1085" s="4">
        <v>17.0435800718334</v>
      </c>
      <c r="AI1085" s="4">
        <v>14.636269436611199</v>
      </c>
      <c r="AJ1085" s="4">
        <v>21.9720065561431</v>
      </c>
      <c r="AK1085" s="4">
        <v>30.3082938627667</v>
      </c>
      <c r="AL1085" s="4">
        <v>18.6478817796967</v>
      </c>
      <c r="AM1085" s="4">
        <v>24.279199532482</v>
      </c>
      <c r="AN1085" s="4">
        <v>33.397224597552501</v>
      </c>
      <c r="AO1085" s="4">
        <v>25.278771808394499</v>
      </c>
      <c r="AP1085" s="4">
        <v>29.292707490912399</v>
      </c>
      <c r="AQ1085" s="4">
        <v>11.0588592616882</v>
      </c>
      <c r="AR1085" s="4">
        <v>26.548132534314998</v>
      </c>
      <c r="AS1085" s="4">
        <v>14.9617988238357</v>
      </c>
      <c r="AT1085" s="4">
        <v>25.796099628319201</v>
      </c>
      <c r="AU1085" s="4">
        <v>15.1994376434444</v>
      </c>
      <c r="AV1085" s="4">
        <v>21.871157064639</v>
      </c>
      <c r="AW1085" s="4">
        <v>20.258785988783401</v>
      </c>
      <c r="AX1085" s="4">
        <v>12.2567078314817</v>
      </c>
      <c r="AY1085" s="4">
        <v>15.292096328440699</v>
      </c>
      <c r="AZ1085" s="4">
        <v>22.180550917405998</v>
      </c>
      <c r="BA1085" s="4">
        <v>31.303954493962301</v>
      </c>
      <c r="BB1085" s="38">
        <v>3852</v>
      </c>
    </row>
    <row r="1086" spans="1:54" x14ac:dyDescent="0.3">
      <c r="A1086" s="31" t="s">
        <v>51</v>
      </c>
      <c r="B1086" s="5" t="s">
        <v>168</v>
      </c>
      <c r="C1086" s="5" t="s">
        <v>4</v>
      </c>
      <c r="D1086" s="9">
        <v>98.983175822714301</v>
      </c>
      <c r="E1086" s="8">
        <v>72.739231531835202</v>
      </c>
      <c r="F1086" s="8">
        <v>15.937702486457701</v>
      </c>
      <c r="G1086" s="3">
        <v>1.42401187823161</v>
      </c>
      <c r="H1086" s="4">
        <v>4.1985058384186198</v>
      </c>
      <c r="I1086" s="4">
        <v>7.5544749386134598</v>
      </c>
      <c r="J1086" s="4">
        <v>1.3120567796345901</v>
      </c>
      <c r="K1086" s="4">
        <v>2.2867166935899799</v>
      </c>
      <c r="L1086" s="4">
        <v>2.8230033010751199</v>
      </c>
      <c r="M1086" s="4">
        <v>2.3047162501870102</v>
      </c>
      <c r="N1086" s="4">
        <v>2.8840228696572798</v>
      </c>
      <c r="O1086" s="4">
        <v>5.1261879813740201</v>
      </c>
      <c r="P1086" s="4">
        <v>4.4498626801275396</v>
      </c>
      <c r="Q1086" s="4">
        <v>1.5869025068435101</v>
      </c>
      <c r="R1086" s="4">
        <v>3.98467967979186</v>
      </c>
      <c r="S1086" s="4">
        <v>3.4312881349483599</v>
      </c>
      <c r="T1086" s="4">
        <v>3.2989072906275401</v>
      </c>
      <c r="U1086" s="4">
        <v>4.6933040038067304</v>
      </c>
      <c r="V1086" s="4">
        <v>2.96942594297809</v>
      </c>
      <c r="W1086" s="4">
        <v>3.5401800937691701</v>
      </c>
      <c r="X1086" s="4">
        <v>1.54145630573161</v>
      </c>
      <c r="Y1086" s="4">
        <v>5.3735870640680696</v>
      </c>
      <c r="Z1086" s="4">
        <v>4.4684991873740199</v>
      </c>
      <c r="AA1086" s="4">
        <v>4.0645934242096997</v>
      </c>
      <c r="AB1086" s="4">
        <v>0.80870614556729303</v>
      </c>
      <c r="AC1086" s="4">
        <v>9.8860008826658792</v>
      </c>
      <c r="AD1086" s="4">
        <v>1.88127936053756</v>
      </c>
      <c r="AE1086" s="4">
        <v>1.8123442739256701</v>
      </c>
      <c r="AF1086" s="4">
        <v>5.1566977656650996</v>
      </c>
      <c r="AG1086" s="4">
        <v>7.8433624634045396</v>
      </c>
      <c r="AH1086" s="4">
        <v>12.9740235409718</v>
      </c>
      <c r="AI1086" s="4">
        <v>12.1488494086956</v>
      </c>
      <c r="AJ1086" s="4">
        <v>16.8171329571142</v>
      </c>
      <c r="AK1086" s="4">
        <v>23.817321731645499</v>
      </c>
      <c r="AL1086" s="4">
        <v>12.5503289827332</v>
      </c>
      <c r="AM1086" s="4">
        <v>19.456304546675302</v>
      </c>
      <c r="AN1086" s="4">
        <v>26.987168986317698</v>
      </c>
      <c r="AO1086" s="4">
        <v>19.768938625555599</v>
      </c>
      <c r="AP1086" s="4">
        <v>20.265268360831801</v>
      </c>
      <c r="AQ1086" s="4">
        <v>9.2041862525164309</v>
      </c>
      <c r="AR1086" s="4">
        <v>19.332354557562599</v>
      </c>
      <c r="AS1086" s="4">
        <v>12.093061500427201</v>
      </c>
      <c r="AT1086" s="4">
        <v>22.334458805369302</v>
      </c>
      <c r="AU1086" s="4">
        <v>10.9274273626956</v>
      </c>
      <c r="AV1086" s="4">
        <v>19.867109595159601</v>
      </c>
      <c r="AW1086" s="4">
        <v>14.1137426040767</v>
      </c>
      <c r="AX1086" s="4">
        <v>8.6068800764491407</v>
      </c>
      <c r="AY1086" s="4">
        <v>13.275163624867799</v>
      </c>
      <c r="AZ1086" s="4">
        <v>15.936170916569599</v>
      </c>
      <c r="BA1086" s="4">
        <v>21.1800609940329</v>
      </c>
      <c r="BB1086" s="38">
        <v>3604</v>
      </c>
    </row>
    <row r="1087" spans="1:54" x14ac:dyDescent="0.3">
      <c r="A1087" s="31" t="s">
        <v>51</v>
      </c>
      <c r="B1087" s="5" t="s">
        <v>168</v>
      </c>
      <c r="C1087" s="5" t="s">
        <v>5</v>
      </c>
      <c r="D1087" s="9">
        <v>114.02453719707999</v>
      </c>
      <c r="E1087" s="8">
        <v>65.976268850561198</v>
      </c>
      <c r="F1087" s="8">
        <v>10.6761382964392</v>
      </c>
      <c r="G1087" s="3">
        <v>1.0347744133327501</v>
      </c>
      <c r="H1087" s="4">
        <v>2.3614710457120598</v>
      </c>
      <c r="I1087" s="4">
        <v>3.5630372032820099</v>
      </c>
      <c r="J1087" s="4">
        <v>1.3241019696979399</v>
      </c>
      <c r="K1087" s="4">
        <v>1.4049031791351601</v>
      </c>
      <c r="L1087" s="4">
        <v>1.7671746236305199</v>
      </c>
      <c r="M1087" s="4">
        <v>1.1468582414723201</v>
      </c>
      <c r="N1087" s="4">
        <v>1.9261823798236</v>
      </c>
      <c r="O1087" s="4">
        <v>2.8671089370493301</v>
      </c>
      <c r="P1087" s="4">
        <v>2.06954882666551</v>
      </c>
      <c r="Q1087" s="4">
        <v>0.675097631518768</v>
      </c>
      <c r="R1087" s="4">
        <v>1.68118408883055</v>
      </c>
      <c r="S1087" s="4">
        <v>1.7645799609491499</v>
      </c>
      <c r="T1087" s="4">
        <v>1.54560163003276</v>
      </c>
      <c r="U1087" s="4">
        <v>2.3353777523724699</v>
      </c>
      <c r="V1087" s="4">
        <v>1.24849008562346</v>
      </c>
      <c r="W1087" s="4">
        <v>1.8401918450236301</v>
      </c>
      <c r="X1087" s="4">
        <v>0.64381501281642695</v>
      </c>
      <c r="Y1087" s="4">
        <v>2.6377519554074502</v>
      </c>
      <c r="Z1087" s="4">
        <v>2.24152989626544</v>
      </c>
      <c r="AA1087" s="4">
        <v>2.1555393614654701</v>
      </c>
      <c r="AB1087" s="4">
        <v>0.44833531255826398</v>
      </c>
      <c r="AC1087" s="4">
        <v>6.3127996535660902</v>
      </c>
      <c r="AD1087" s="4">
        <v>1.20682881619563</v>
      </c>
      <c r="AE1087" s="4">
        <v>0.90445461316064402</v>
      </c>
      <c r="AF1087" s="4">
        <v>2.93745816249813</v>
      </c>
      <c r="AG1087" s="4">
        <v>6.0729173546728497</v>
      </c>
      <c r="AH1087" s="4">
        <v>11.1325509300933</v>
      </c>
      <c r="AI1087" s="4">
        <v>9.3001430731137908</v>
      </c>
      <c r="AJ1087" s="4">
        <v>10.3922933984885</v>
      </c>
      <c r="AK1087" s="4">
        <v>17.878044586866501</v>
      </c>
      <c r="AL1087" s="4">
        <v>10.433734668127499</v>
      </c>
      <c r="AM1087" s="4">
        <v>14.054001116925599</v>
      </c>
      <c r="AN1087" s="4">
        <v>22.483640191525399</v>
      </c>
      <c r="AO1087" s="4">
        <v>13.7152283030884</v>
      </c>
      <c r="AP1087" s="4">
        <v>14.4450338507048</v>
      </c>
      <c r="AQ1087" s="4">
        <v>8.1218555464132507</v>
      </c>
      <c r="AR1087" s="4">
        <v>12.4357489318144</v>
      </c>
      <c r="AS1087" s="4">
        <v>9.1254206743066</v>
      </c>
      <c r="AT1087" s="4">
        <v>21.2715487167041</v>
      </c>
      <c r="AU1087" s="4">
        <v>8.18968344244362</v>
      </c>
      <c r="AV1087" s="4">
        <v>21.149306237627801</v>
      </c>
      <c r="AW1087" s="4">
        <v>10.499114568002399</v>
      </c>
      <c r="AX1087" s="4">
        <v>6.1930785039082803</v>
      </c>
      <c r="AY1087" s="4">
        <v>12.8447976378374</v>
      </c>
      <c r="AZ1087" s="4">
        <v>13.3399835451862</v>
      </c>
      <c r="BA1087" s="4">
        <v>16.105680637873199</v>
      </c>
      <c r="BB1087" s="38">
        <v>4169</v>
      </c>
    </row>
    <row r="1088" spans="1:54" x14ac:dyDescent="0.3">
      <c r="A1088" s="31" t="s">
        <v>51</v>
      </c>
      <c r="B1088" s="5" t="s">
        <v>168</v>
      </c>
      <c r="C1088" s="5" t="s">
        <v>6</v>
      </c>
      <c r="D1088" s="9">
        <v>117.410269428898</v>
      </c>
      <c r="E1088" s="8">
        <v>62.436281612602997</v>
      </c>
      <c r="F1088" s="8">
        <v>8.8577173398934193</v>
      </c>
      <c r="G1088" s="3">
        <v>1.16054908384769</v>
      </c>
      <c r="H1088" s="4">
        <v>1.8615648535490601</v>
      </c>
      <c r="I1088" s="4">
        <v>1.9038492231017301</v>
      </c>
      <c r="J1088" s="4">
        <v>1.1802447357438699</v>
      </c>
      <c r="K1088" s="4">
        <v>1.22766373809741</v>
      </c>
      <c r="L1088" s="4">
        <v>1.62082958700753</v>
      </c>
      <c r="M1088" s="4">
        <v>1.07009852292796</v>
      </c>
      <c r="N1088" s="4">
        <v>1.9986872278088099</v>
      </c>
      <c r="O1088" s="4">
        <v>2.3014025157992002</v>
      </c>
      <c r="P1088" s="4">
        <v>1.47931976896043</v>
      </c>
      <c r="Q1088" s="4">
        <v>0.63754137022547597</v>
      </c>
      <c r="R1088" s="4">
        <v>1.3297822523521501</v>
      </c>
      <c r="S1088" s="4">
        <v>1.0504028710317701</v>
      </c>
      <c r="T1088" s="4">
        <v>1.1452408757388599</v>
      </c>
      <c r="U1088" s="4">
        <v>1.5303790260878001</v>
      </c>
      <c r="V1088" s="4">
        <v>1.0861539200503101</v>
      </c>
      <c r="W1088" s="4">
        <v>1.0861539200503101</v>
      </c>
      <c r="X1088" s="4">
        <v>0.92056100631967896</v>
      </c>
      <c r="Y1088" s="4">
        <v>2.0614144382711901</v>
      </c>
      <c r="Z1088" s="4">
        <v>1.813398662182</v>
      </c>
      <c r="AA1088" s="4">
        <v>1.4085648599368801</v>
      </c>
      <c r="AB1088" s="4">
        <v>0.29907503321655599</v>
      </c>
      <c r="AC1088" s="4">
        <v>4.1432717174520803</v>
      </c>
      <c r="AD1088" s="4">
        <v>0.98767566056940104</v>
      </c>
      <c r="AE1088" s="4">
        <v>0.94828435677703704</v>
      </c>
      <c r="AF1088" s="4">
        <v>2.36851717004892</v>
      </c>
      <c r="AG1088" s="4">
        <v>4.27600664792448</v>
      </c>
      <c r="AH1088" s="4">
        <v>9.8505276332637006</v>
      </c>
      <c r="AI1088" s="4">
        <v>9.1035872392358304</v>
      </c>
      <c r="AJ1088" s="4">
        <v>10.240053227400001</v>
      </c>
      <c r="AK1088" s="4">
        <v>16.477597366381499</v>
      </c>
      <c r="AL1088" s="4">
        <v>9.0196699988502296</v>
      </c>
      <c r="AM1088" s="4">
        <v>12.4772341547098</v>
      </c>
      <c r="AN1088" s="4">
        <v>21.836117679582401</v>
      </c>
      <c r="AO1088" s="4">
        <v>11.6792345035545</v>
      </c>
      <c r="AP1088" s="4">
        <v>11.8674161349416</v>
      </c>
      <c r="AQ1088" s="4">
        <v>6.7802475044998802</v>
      </c>
      <c r="AR1088" s="4">
        <v>11.523163666412101</v>
      </c>
      <c r="AS1088" s="4">
        <v>8.8154329703407495</v>
      </c>
      <c r="AT1088" s="4">
        <v>21.3429791931644</v>
      </c>
      <c r="AU1088" s="4">
        <v>6.1514810218491096</v>
      </c>
      <c r="AV1088" s="4">
        <v>22.224244585985499</v>
      </c>
      <c r="AW1088" s="4">
        <v>8.3128680976282396</v>
      </c>
      <c r="AX1088" s="4">
        <v>5.83999084628402</v>
      </c>
      <c r="AY1088" s="4">
        <v>13.8748782503252</v>
      </c>
      <c r="AZ1088" s="4">
        <v>10.279444531192301</v>
      </c>
      <c r="BA1088" s="4">
        <v>14.8290444289166</v>
      </c>
      <c r="BB1088" s="38">
        <v>2952</v>
      </c>
    </row>
    <row r="1089" spans="1:54" x14ac:dyDescent="0.3">
      <c r="A1089" s="31" t="s">
        <v>51</v>
      </c>
      <c r="B1089" s="5" t="s">
        <v>168</v>
      </c>
      <c r="C1089" s="5" t="s">
        <v>7</v>
      </c>
      <c r="D1089" s="9">
        <v>116.41245262078699</v>
      </c>
      <c r="E1089" s="8">
        <v>61.261057529605601</v>
      </c>
      <c r="F1089" s="8">
        <v>7.5382925280322901</v>
      </c>
      <c r="G1089" s="3">
        <v>1.2889178541516899</v>
      </c>
      <c r="H1089" s="4">
        <v>2.50650778016051</v>
      </c>
      <c r="I1089" s="4">
        <v>2.3763647155752898</v>
      </c>
      <c r="J1089" s="4">
        <v>2.3112931832826802</v>
      </c>
      <c r="K1089" s="4">
        <v>2.50650778016051</v>
      </c>
      <c r="L1089" s="4">
        <v>1.5429475874718701</v>
      </c>
      <c r="M1089" s="4">
        <v>0.70953045936845205</v>
      </c>
      <c r="N1089" s="4">
        <v>3.4700679728491499</v>
      </c>
      <c r="O1089" s="4">
        <v>1.80323371664231</v>
      </c>
      <c r="P1089" s="4">
        <v>1.0348881208314999</v>
      </c>
      <c r="Q1089" s="4">
        <v>1.0937032572738601</v>
      </c>
      <c r="R1089" s="4">
        <v>1.3539893864443</v>
      </c>
      <c r="S1089" s="4">
        <v>1.09995965312411</v>
      </c>
      <c r="T1089" s="4">
        <v>1.22384632185908</v>
      </c>
      <c r="U1089" s="4">
        <v>2.4414362478678999</v>
      </c>
      <c r="V1089" s="4">
        <v>1.15877478956647</v>
      </c>
      <c r="W1089" s="4">
        <v>1.0937032572738601</v>
      </c>
      <c r="X1089" s="4">
        <v>0.57938739478323298</v>
      </c>
      <c r="Y1089" s="4">
        <v>2.1223349822551101</v>
      </c>
      <c r="Z1089" s="4">
        <v>0.77460199166106103</v>
      </c>
      <c r="AA1089" s="4">
        <v>2.25247804684032</v>
      </c>
      <c r="AB1089" s="4">
        <v>1.60801911976448</v>
      </c>
      <c r="AC1089" s="4">
        <v>4.2446699645102104</v>
      </c>
      <c r="AD1089" s="4">
        <v>1.15877478956647</v>
      </c>
      <c r="AE1089" s="4">
        <v>0.514315862490624</v>
      </c>
      <c r="AF1089" s="4">
        <v>1.9921919176698899</v>
      </c>
      <c r="AG1089" s="4">
        <v>8.6007138060548893</v>
      </c>
      <c r="AH1089" s="4">
        <v>8.5206219082716697</v>
      </c>
      <c r="AI1089" s="4">
        <v>8.9110511020273293</v>
      </c>
      <c r="AJ1089" s="4">
        <v>10.7668435592617</v>
      </c>
      <c r="AK1089" s="4">
        <v>18.292623295593501</v>
      </c>
      <c r="AL1089" s="4">
        <v>8.6445085770066505</v>
      </c>
      <c r="AM1089" s="4">
        <v>12.349837095625199</v>
      </c>
      <c r="AN1089" s="4">
        <v>27.3613506193972</v>
      </c>
      <c r="AO1089" s="4">
        <v>13.8927846830971</v>
      </c>
      <c r="AP1089" s="4">
        <v>13.0656239508439</v>
      </c>
      <c r="AQ1089" s="4">
        <v>6.1843031415879901</v>
      </c>
      <c r="AR1089" s="4">
        <v>12.374862679026201</v>
      </c>
      <c r="AS1089" s="4">
        <v>10.5653725665337</v>
      </c>
      <c r="AT1089" s="4">
        <v>21.651317391408199</v>
      </c>
      <c r="AU1089" s="4">
        <v>7.2780063988618497</v>
      </c>
      <c r="AV1089" s="4">
        <v>26.819501599715501</v>
      </c>
      <c r="AW1089" s="4">
        <v>11.1447599613169</v>
      </c>
      <c r="AX1089" s="4">
        <v>3.5539086926925099</v>
      </c>
      <c r="AY1089" s="4">
        <v>18.032337166423101</v>
      </c>
      <c r="AZ1089" s="4">
        <v>9.9271700353080803</v>
      </c>
      <c r="BA1089" s="4">
        <v>16.5544611112438</v>
      </c>
      <c r="BB1089" s="38">
        <v>815</v>
      </c>
    </row>
    <row r="1090" spans="1:54" x14ac:dyDescent="0.3">
      <c r="A1090" s="31" t="s">
        <v>51</v>
      </c>
      <c r="B1090" s="5" t="s">
        <v>8</v>
      </c>
      <c r="C1090" s="5" t="s">
        <v>168</v>
      </c>
      <c r="D1090" s="9">
        <v>69.159161064507899</v>
      </c>
      <c r="E1090" s="8">
        <v>80.493263467746601</v>
      </c>
      <c r="F1090" s="8">
        <v>28.192789045862099</v>
      </c>
      <c r="G1090" s="3">
        <v>3.27204491540718</v>
      </c>
      <c r="H1090" s="4">
        <v>7.0483497606008001</v>
      </c>
      <c r="I1090" s="4">
        <v>14.1395240078357</v>
      </c>
      <c r="J1090" s="4">
        <v>3.2351580499333901</v>
      </c>
      <c r="K1090" s="4">
        <v>4.3883812293258702</v>
      </c>
      <c r="L1090" s="4">
        <v>5.2062964725413101</v>
      </c>
      <c r="M1090" s="4">
        <v>4.6785045515362604</v>
      </c>
      <c r="N1090" s="4">
        <v>7.1958733707987301</v>
      </c>
      <c r="O1090" s="4">
        <v>11.2831148008979</v>
      </c>
      <c r="P1090" s="4">
        <v>8.3539690874860302</v>
      </c>
      <c r="Q1090" s="4">
        <v>3.3751402253742602</v>
      </c>
      <c r="R1090" s="4">
        <v>9.2472900721102906</v>
      </c>
      <c r="S1090" s="4">
        <v>8.6437821734570797</v>
      </c>
      <c r="T1090" s="4">
        <v>6.9538635536488496</v>
      </c>
      <c r="U1090" s="4">
        <v>8.7988552570488601</v>
      </c>
      <c r="V1090" s="4">
        <v>6.6912401124379102</v>
      </c>
      <c r="W1090" s="4">
        <v>7.8084902147736903</v>
      </c>
      <c r="X1090" s="4">
        <v>2.8991299746473498</v>
      </c>
      <c r="Y1090" s="4">
        <v>10.1983811557671</v>
      </c>
      <c r="Z1090" s="4">
        <v>11.784567420024599</v>
      </c>
      <c r="AA1090" s="4">
        <v>9.4960088245459993</v>
      </c>
      <c r="AB1090" s="4">
        <v>1.9953497760048999</v>
      </c>
      <c r="AC1090" s="4">
        <v>16.220817261018301</v>
      </c>
      <c r="AD1090" s="4">
        <v>5.5313353921604298</v>
      </c>
      <c r="AE1090" s="4">
        <v>4.1305321467802001</v>
      </c>
      <c r="AF1090" s="4">
        <v>11.362966763282</v>
      </c>
      <c r="AG1090" s="4">
        <v>12.6984390070186</v>
      </c>
      <c r="AH1090" s="4">
        <v>13.394250127819699</v>
      </c>
      <c r="AI1090" s="4">
        <v>13.660779857559501</v>
      </c>
      <c r="AJ1090" s="4">
        <v>21.778303854991101</v>
      </c>
      <c r="AK1090" s="4">
        <v>33.815469135587797</v>
      </c>
      <c r="AL1090" s="4">
        <v>22.239865909895499</v>
      </c>
      <c r="AM1090" s="4">
        <v>28.136624707720301</v>
      </c>
      <c r="AN1090" s="4">
        <v>37.267911260981798</v>
      </c>
      <c r="AO1090" s="4">
        <v>30.747577374152101</v>
      </c>
      <c r="AP1090" s="4">
        <v>33.334565568592097</v>
      </c>
      <c r="AQ1090" s="4">
        <v>14.221392003754801</v>
      </c>
      <c r="AR1090" s="4">
        <v>29.422324076469501</v>
      </c>
      <c r="AS1090" s="4">
        <v>17.0024884053616</v>
      </c>
      <c r="AT1090" s="4">
        <v>27.762697095473101</v>
      </c>
      <c r="AU1090" s="4">
        <v>16.454000089632999</v>
      </c>
      <c r="AV1090" s="4">
        <v>22.5577314719913</v>
      </c>
      <c r="AW1090" s="4">
        <v>23.088860910511301</v>
      </c>
      <c r="AX1090" s="4">
        <v>16.3395900705003</v>
      </c>
      <c r="AY1090" s="4">
        <v>18.531595127194301</v>
      </c>
      <c r="AZ1090" s="4">
        <v>25.9862321958405</v>
      </c>
      <c r="BA1090" s="4">
        <v>32.053280536625898</v>
      </c>
      <c r="BB1090" s="38">
        <v>14668</v>
      </c>
    </row>
    <row r="1091" spans="1:54" x14ac:dyDescent="0.3">
      <c r="A1091" s="31" t="s">
        <v>51</v>
      </c>
      <c r="B1091" s="5" t="s">
        <v>8</v>
      </c>
      <c r="C1091" s="5" t="s">
        <v>1</v>
      </c>
      <c r="D1091" s="9">
        <v>12.419094510991201</v>
      </c>
      <c r="E1091" s="8">
        <v>72.039916170501499</v>
      </c>
      <c r="F1091" s="8">
        <v>56.444704049844198</v>
      </c>
      <c r="G1091" s="3">
        <v>8.0218068535825502</v>
      </c>
      <c r="H1091" s="4">
        <v>13.337227414330201</v>
      </c>
      <c r="I1091" s="4">
        <v>29.517133956386299</v>
      </c>
      <c r="J1091" s="4">
        <v>7.9633956386292803</v>
      </c>
      <c r="K1091" s="4">
        <v>8.7811526479750803</v>
      </c>
      <c r="L1091" s="4">
        <v>10.4361370716511</v>
      </c>
      <c r="M1091" s="4">
        <v>10.6892523364486</v>
      </c>
      <c r="N1091" s="4">
        <v>14.816978193146401</v>
      </c>
      <c r="O1091" s="4">
        <v>25.506230529595001</v>
      </c>
      <c r="P1091" s="4">
        <v>20.151869158878501</v>
      </c>
      <c r="Q1091" s="4">
        <v>8.0996884735202492</v>
      </c>
      <c r="R1091" s="4">
        <v>20.463395638629301</v>
      </c>
      <c r="S1091" s="4">
        <v>22.157320872274099</v>
      </c>
      <c r="T1091" s="4">
        <v>15.9267912772586</v>
      </c>
      <c r="U1091" s="4">
        <v>18.2048286604361</v>
      </c>
      <c r="V1091" s="4">
        <v>15.6542056074766</v>
      </c>
      <c r="W1091" s="4">
        <v>18.263239875389399</v>
      </c>
      <c r="X1091" s="4">
        <v>7.6908099688473497</v>
      </c>
      <c r="Y1091" s="4">
        <v>20.969626168224298</v>
      </c>
      <c r="Z1091" s="4">
        <v>27.531152647975102</v>
      </c>
      <c r="AA1091" s="4">
        <v>22.371495327102799</v>
      </c>
      <c r="AB1091" s="4">
        <v>5.5880062305295999</v>
      </c>
      <c r="AC1091" s="4">
        <v>29.926012461059202</v>
      </c>
      <c r="AD1091" s="4">
        <v>14.8753894080997</v>
      </c>
      <c r="AE1091" s="4">
        <v>11.137071651090301</v>
      </c>
      <c r="AF1091" s="4">
        <v>23.8317757009346</v>
      </c>
      <c r="AG1091" s="4">
        <v>22.546728971962601</v>
      </c>
      <c r="AH1091" s="4">
        <v>20.268691588785</v>
      </c>
      <c r="AI1091" s="4">
        <v>19.9571651090343</v>
      </c>
      <c r="AJ1091" s="4">
        <v>37.285825545171299</v>
      </c>
      <c r="AK1091" s="4">
        <v>55.218068535825502</v>
      </c>
      <c r="AL1091" s="4">
        <v>42.951713395638599</v>
      </c>
      <c r="AM1091" s="4">
        <v>42.679127725856702</v>
      </c>
      <c r="AN1091" s="4">
        <v>58.177570093457902</v>
      </c>
      <c r="AO1091" s="4">
        <v>52.355919003115297</v>
      </c>
      <c r="AP1091" s="4">
        <v>57.087227414330201</v>
      </c>
      <c r="AQ1091" s="4">
        <v>25.798286604361401</v>
      </c>
      <c r="AR1091" s="4">
        <v>53.504672897196301</v>
      </c>
      <c r="AS1091" s="4">
        <v>24.493769470404999</v>
      </c>
      <c r="AT1091" s="4">
        <v>30.140186915887799</v>
      </c>
      <c r="AU1091" s="4">
        <v>33.255451713395601</v>
      </c>
      <c r="AV1091" s="4">
        <v>29.088785046729001</v>
      </c>
      <c r="AW1091" s="4">
        <v>46.962616822429901</v>
      </c>
      <c r="AX1091" s="4">
        <v>37.655763239875398</v>
      </c>
      <c r="AY1091" s="4">
        <v>22.0210280373832</v>
      </c>
      <c r="AZ1091" s="4">
        <v>46.105919003115297</v>
      </c>
      <c r="BA1091" s="4">
        <v>55.354361370716497</v>
      </c>
      <c r="BB1091" s="38">
        <v>6556</v>
      </c>
    </row>
    <row r="1092" spans="1:54" x14ac:dyDescent="0.3">
      <c r="A1092" s="31" t="s">
        <v>51</v>
      </c>
      <c r="B1092" s="5" t="s">
        <v>8</v>
      </c>
      <c r="C1092" s="5" t="s">
        <v>2</v>
      </c>
      <c r="D1092" s="9">
        <v>48.468290681753601</v>
      </c>
      <c r="E1092" s="8">
        <v>77.899168292113998</v>
      </c>
      <c r="F1092" s="8">
        <v>36.007130124777198</v>
      </c>
      <c r="G1092" s="3">
        <v>2.6737967914438499</v>
      </c>
      <c r="H1092" s="4">
        <v>8.9126559714795004</v>
      </c>
      <c r="I1092" s="4">
        <v>18.716577540107</v>
      </c>
      <c r="J1092" s="4">
        <v>3.1491384432560898</v>
      </c>
      <c r="K1092" s="4">
        <v>5.2287581699346397</v>
      </c>
      <c r="L1092" s="4">
        <v>6.2388591800356501</v>
      </c>
      <c r="M1092" s="4">
        <v>4.9910873440285197</v>
      </c>
      <c r="N1092" s="4">
        <v>9.6256684491978604</v>
      </c>
      <c r="O1092" s="4">
        <v>14.200831847890701</v>
      </c>
      <c r="P1092" s="4">
        <v>10.7546048722519</v>
      </c>
      <c r="Q1092" s="4">
        <v>4.6939988116458702</v>
      </c>
      <c r="R1092" s="4">
        <v>12.0617944147356</v>
      </c>
      <c r="S1092" s="4">
        <v>11.348781937017201</v>
      </c>
      <c r="T1092" s="4">
        <v>8.85323826500297</v>
      </c>
      <c r="U1092" s="4">
        <v>12.002376708259099</v>
      </c>
      <c r="V1092" s="4">
        <v>9.0314913844325595</v>
      </c>
      <c r="W1092" s="4">
        <v>10.873440285205</v>
      </c>
      <c r="X1092" s="4">
        <v>2.8520499108734398</v>
      </c>
      <c r="Y1092" s="4">
        <v>14.081996434937601</v>
      </c>
      <c r="Z1092" s="4">
        <v>15.508021390374299</v>
      </c>
      <c r="AA1092" s="4">
        <v>12.715389185977401</v>
      </c>
      <c r="AB1092" s="4">
        <v>1.7825311942958999</v>
      </c>
      <c r="AC1092" s="4">
        <v>20.023767082590599</v>
      </c>
      <c r="AD1092" s="4">
        <v>6.9518716577540101</v>
      </c>
      <c r="AE1092" s="4">
        <v>4.6939988116458702</v>
      </c>
      <c r="AF1092" s="4">
        <v>15.805109922757</v>
      </c>
      <c r="AG1092" s="4">
        <v>12.4183006535948</v>
      </c>
      <c r="AH1092" s="4">
        <v>13.9631610219846</v>
      </c>
      <c r="AI1092" s="4">
        <v>16.8746286393345</v>
      </c>
      <c r="AJ1092" s="4">
        <v>26.737967914438499</v>
      </c>
      <c r="AK1092" s="4">
        <v>42.245989304812802</v>
      </c>
      <c r="AL1092" s="4">
        <v>28.163992869875202</v>
      </c>
      <c r="AM1092" s="4">
        <v>31.431966726084401</v>
      </c>
      <c r="AN1092" s="4">
        <v>41.117052881758802</v>
      </c>
      <c r="AO1092" s="4">
        <v>37.849079025549599</v>
      </c>
      <c r="AP1092" s="4">
        <v>41.889483065953698</v>
      </c>
      <c r="AQ1092" s="4">
        <v>16.993464052287599</v>
      </c>
      <c r="AR1092" s="4">
        <v>38.680926916220997</v>
      </c>
      <c r="AS1092" s="4">
        <v>21.628045157456899</v>
      </c>
      <c r="AT1092" s="4">
        <v>29.708853238265</v>
      </c>
      <c r="AU1092" s="4">
        <v>18.5977421271539</v>
      </c>
      <c r="AV1092" s="4">
        <v>20.083184789067101</v>
      </c>
      <c r="AW1092" s="4">
        <v>28.282828282828302</v>
      </c>
      <c r="AX1092" s="4">
        <v>19.9643493761141</v>
      </c>
      <c r="AY1092" s="4">
        <v>21.390374331550799</v>
      </c>
      <c r="AZ1092" s="4">
        <v>33.5710041592395</v>
      </c>
      <c r="BA1092" s="4">
        <v>40.58229352347</v>
      </c>
      <c r="BB1092" s="38">
        <v>2718</v>
      </c>
    </row>
    <row r="1093" spans="1:54" x14ac:dyDescent="0.3">
      <c r="A1093" s="31" t="s">
        <v>51</v>
      </c>
      <c r="B1093" s="5" t="s">
        <v>8</v>
      </c>
      <c r="C1093" s="5" t="s">
        <v>3</v>
      </c>
      <c r="D1093" s="9">
        <v>66.931973621354601</v>
      </c>
      <c r="E1093" s="8">
        <v>75.730380210679101</v>
      </c>
      <c r="F1093" s="8">
        <v>26.057213930348301</v>
      </c>
      <c r="G1093" s="3">
        <v>3.5447761194029801</v>
      </c>
      <c r="H1093" s="4">
        <v>6.9651741293532297</v>
      </c>
      <c r="I1093" s="4">
        <v>12.002487562189099</v>
      </c>
      <c r="J1093" s="4">
        <v>2.3009950248756201</v>
      </c>
      <c r="K1093" s="4">
        <v>4.0422885572139302</v>
      </c>
      <c r="L1093" s="4">
        <v>4.9129353233830804</v>
      </c>
      <c r="M1093" s="4">
        <v>4.9129353233830804</v>
      </c>
      <c r="N1093" s="4">
        <v>6.2189054726368198</v>
      </c>
      <c r="O1093" s="4">
        <v>10.4477611940299</v>
      </c>
      <c r="P1093" s="4">
        <v>6.7786069651741299</v>
      </c>
      <c r="Q1093" s="4">
        <v>2.6741293532338299</v>
      </c>
      <c r="R1093" s="4">
        <v>8.8930348258706502</v>
      </c>
      <c r="S1093" s="4">
        <v>6.7164179104477597</v>
      </c>
      <c r="T1093" s="4">
        <v>5.7213930348258701</v>
      </c>
      <c r="U1093" s="4">
        <v>7.7114427860696502</v>
      </c>
      <c r="V1093" s="4">
        <v>5.9079601990049797</v>
      </c>
      <c r="W1093" s="4">
        <v>6.7786069651741299</v>
      </c>
      <c r="X1093" s="4">
        <v>2.3631840796019898</v>
      </c>
      <c r="Y1093" s="4">
        <v>8.9552238805970106</v>
      </c>
      <c r="Z1093" s="4">
        <v>10.634328358209</v>
      </c>
      <c r="AA1093" s="4">
        <v>7.4626865671641802</v>
      </c>
      <c r="AB1093" s="4">
        <v>1.80348258706468</v>
      </c>
      <c r="AC1093" s="4">
        <v>15.982587064676601</v>
      </c>
      <c r="AD1093" s="4">
        <v>4.6641791044776104</v>
      </c>
      <c r="AE1093" s="4">
        <v>3.2960199004975101</v>
      </c>
      <c r="AF1093" s="4">
        <v>9.9502487562188993</v>
      </c>
      <c r="AG1093" s="4">
        <v>11.504975124378101</v>
      </c>
      <c r="AH1093" s="4">
        <v>12.8109452736318</v>
      </c>
      <c r="AI1093" s="4">
        <v>13.3084577114428</v>
      </c>
      <c r="AJ1093" s="4">
        <v>22.201492537313399</v>
      </c>
      <c r="AK1093" s="4">
        <v>31.592039800995</v>
      </c>
      <c r="AL1093" s="4">
        <v>20.584577114427901</v>
      </c>
      <c r="AM1093" s="4">
        <v>29.415422885572099</v>
      </c>
      <c r="AN1093" s="4">
        <v>36.007462686567202</v>
      </c>
      <c r="AO1093" s="4">
        <v>29.7885572139303</v>
      </c>
      <c r="AP1093" s="4">
        <v>33.271144278606997</v>
      </c>
      <c r="AQ1093" s="4">
        <v>12.1890547263682</v>
      </c>
      <c r="AR1093" s="4">
        <v>27.674129353233798</v>
      </c>
      <c r="AS1093" s="4">
        <v>17.910447761194</v>
      </c>
      <c r="AT1093" s="4">
        <v>30.161691542288601</v>
      </c>
      <c r="AU1093" s="4">
        <v>15.4228855721393</v>
      </c>
      <c r="AV1093" s="4">
        <v>21.641791044776099</v>
      </c>
      <c r="AW1093" s="4">
        <v>21.019900497512399</v>
      </c>
      <c r="AX1093" s="4">
        <v>13.246268656716399</v>
      </c>
      <c r="AY1093" s="4">
        <v>19.0298507462687</v>
      </c>
      <c r="AZ1093" s="4">
        <v>24.191542288557201</v>
      </c>
      <c r="BA1093" s="4">
        <v>31.4676616915423</v>
      </c>
      <c r="BB1093" s="38">
        <v>2035</v>
      </c>
    </row>
    <row r="1094" spans="1:54" x14ac:dyDescent="0.3">
      <c r="A1094" s="31" t="s">
        <v>51</v>
      </c>
      <c r="B1094" s="5" t="s">
        <v>8</v>
      </c>
      <c r="C1094" s="5" t="s">
        <v>4</v>
      </c>
      <c r="D1094" s="9">
        <v>95.110136054421801</v>
      </c>
      <c r="E1094" s="8">
        <v>72.159290547862597</v>
      </c>
      <c r="F1094" s="8">
        <v>16.901408450704199</v>
      </c>
      <c r="G1094" s="3">
        <v>1.7996870109546199</v>
      </c>
      <c r="H1094" s="4">
        <v>4.7730829420970302</v>
      </c>
      <c r="I1094" s="4">
        <v>10.1721439749609</v>
      </c>
      <c r="J1094" s="4">
        <v>1.7214397496087599</v>
      </c>
      <c r="K1094" s="4">
        <v>2.8951486697965598</v>
      </c>
      <c r="L1094" s="4">
        <v>3.2863849765258202</v>
      </c>
      <c r="M1094" s="4">
        <v>2.9733959311424099</v>
      </c>
      <c r="N1094" s="4">
        <v>3.7558685446009399</v>
      </c>
      <c r="O1094" s="4">
        <v>5.9467918622848197</v>
      </c>
      <c r="P1094" s="4">
        <v>4.5383411580594704</v>
      </c>
      <c r="Q1094" s="4">
        <v>1.4866979655712</v>
      </c>
      <c r="R1094" s="4">
        <v>5.4773082942097</v>
      </c>
      <c r="S1094" s="4">
        <v>3.9906103286385002</v>
      </c>
      <c r="T1094" s="4">
        <v>4.5383411580594704</v>
      </c>
      <c r="U1094" s="4">
        <v>5.0860719874804401</v>
      </c>
      <c r="V1094" s="4">
        <v>3.2081377151799702</v>
      </c>
      <c r="W1094" s="4">
        <v>3.44287949921753</v>
      </c>
      <c r="X1094" s="4">
        <v>1.7996870109546199</v>
      </c>
      <c r="Y1094" s="4">
        <v>6.1032863849765304</v>
      </c>
      <c r="Z1094" s="4">
        <v>5.9467918622848197</v>
      </c>
      <c r="AA1094" s="4">
        <v>5.0078247261345901</v>
      </c>
      <c r="AB1094" s="4">
        <v>0.86071987480438195</v>
      </c>
      <c r="AC1094" s="4">
        <v>11.4241001564945</v>
      </c>
      <c r="AD1094" s="4">
        <v>1.6431924882629101</v>
      </c>
      <c r="AE1094" s="4">
        <v>1.95618153364632</v>
      </c>
      <c r="AF1094" s="4">
        <v>6.1815336463223796</v>
      </c>
      <c r="AG1094" s="4">
        <v>10.406885758998399</v>
      </c>
      <c r="AH1094" s="4">
        <v>11.2676056338028</v>
      </c>
      <c r="AI1094" s="4">
        <v>10.641627543036</v>
      </c>
      <c r="AJ1094" s="4">
        <v>15.414710485133</v>
      </c>
      <c r="AK1094" s="4">
        <v>25.117370892018801</v>
      </c>
      <c r="AL1094" s="4">
        <v>12.284820031298899</v>
      </c>
      <c r="AM1094" s="4">
        <v>24.3348982785602</v>
      </c>
      <c r="AN1094" s="4">
        <v>28.482003129890501</v>
      </c>
      <c r="AO1094" s="4">
        <v>22.2222222222222</v>
      </c>
      <c r="AP1094" s="4">
        <v>22.848200312989</v>
      </c>
      <c r="AQ1094" s="4">
        <v>10.093896713615001</v>
      </c>
      <c r="AR1094" s="4">
        <v>19.4053208137715</v>
      </c>
      <c r="AS1094" s="4">
        <v>12.441314553990599</v>
      </c>
      <c r="AT1094" s="4">
        <v>24.491392801252001</v>
      </c>
      <c r="AU1094" s="4">
        <v>10.641627543036</v>
      </c>
      <c r="AV1094" s="4">
        <v>19.4835680751174</v>
      </c>
      <c r="AW1094" s="4">
        <v>13.7715179968701</v>
      </c>
      <c r="AX1094" s="4">
        <v>9.2331768388106408</v>
      </c>
      <c r="AY1094" s="4">
        <v>14.006259780907699</v>
      </c>
      <c r="AZ1094" s="4">
        <v>16.588419405320799</v>
      </c>
      <c r="BA1094" s="4">
        <v>20.187793427230002</v>
      </c>
      <c r="BB1094" s="38">
        <v>1470</v>
      </c>
    </row>
    <row r="1095" spans="1:54" x14ac:dyDescent="0.3">
      <c r="A1095" s="31" t="s">
        <v>51</v>
      </c>
      <c r="B1095" s="5" t="s">
        <v>8</v>
      </c>
      <c r="C1095" s="5" t="s">
        <v>5</v>
      </c>
      <c r="D1095" s="9">
        <v>108.656763925729</v>
      </c>
      <c r="E1095" s="8">
        <v>68.079862627353094</v>
      </c>
      <c r="F1095" s="8">
        <v>12.6511627906977</v>
      </c>
      <c r="G1095" s="3">
        <v>1.2093023255813999</v>
      </c>
      <c r="H1095" s="4">
        <v>2.7906976744185998</v>
      </c>
      <c r="I1095" s="4">
        <v>4.3720930232558102</v>
      </c>
      <c r="J1095" s="4">
        <v>1.48837209302326</v>
      </c>
      <c r="K1095" s="4">
        <v>1.5813953488372099</v>
      </c>
      <c r="L1095" s="4">
        <v>2.2325581395348801</v>
      </c>
      <c r="M1095" s="4">
        <v>1.30232558139535</v>
      </c>
      <c r="N1095" s="4">
        <v>2.32558139534884</v>
      </c>
      <c r="O1095" s="4">
        <v>3.53488372093023</v>
      </c>
      <c r="P1095" s="4">
        <v>2.4186046511627901</v>
      </c>
      <c r="Q1095" s="4">
        <v>0.65116279069767402</v>
      </c>
      <c r="R1095" s="4">
        <v>1.9534883720930201</v>
      </c>
      <c r="S1095" s="4">
        <v>2.13953488372093</v>
      </c>
      <c r="T1095" s="4">
        <v>2.13953488372093</v>
      </c>
      <c r="U1095" s="4">
        <v>2.9767441860465098</v>
      </c>
      <c r="V1095" s="4">
        <v>1.5813953488372099</v>
      </c>
      <c r="W1095" s="4">
        <v>2.0465116279069799</v>
      </c>
      <c r="X1095" s="4">
        <v>0.65116279069767402</v>
      </c>
      <c r="Y1095" s="4">
        <v>3.1627906976744198</v>
      </c>
      <c r="Z1095" s="4">
        <v>2.9767441860465098</v>
      </c>
      <c r="AA1095" s="4">
        <v>2.6976744186046502</v>
      </c>
      <c r="AB1095" s="4">
        <v>0.372093023255814</v>
      </c>
      <c r="AC1095" s="4">
        <v>8.1860465116279109</v>
      </c>
      <c r="AD1095" s="4">
        <v>1.2093023255813999</v>
      </c>
      <c r="AE1095" s="4">
        <v>1.02325581395349</v>
      </c>
      <c r="AF1095" s="4">
        <v>3.81395348837209</v>
      </c>
      <c r="AG1095" s="4">
        <v>8.5581395348837201</v>
      </c>
      <c r="AH1095" s="4">
        <v>11.069767441860501</v>
      </c>
      <c r="AI1095" s="4">
        <v>9.3023255813953494</v>
      </c>
      <c r="AJ1095" s="4">
        <v>10.3255813953488</v>
      </c>
      <c r="AK1095" s="4">
        <v>19.6279069767442</v>
      </c>
      <c r="AL1095" s="4">
        <v>12.3720930232558</v>
      </c>
      <c r="AM1095" s="4">
        <v>17.674418604651201</v>
      </c>
      <c r="AN1095" s="4">
        <v>25.488372093023301</v>
      </c>
      <c r="AO1095" s="4">
        <v>16.744186046511601</v>
      </c>
      <c r="AP1095" s="4">
        <v>17.674418604651201</v>
      </c>
      <c r="AQ1095" s="4">
        <v>9.1162790697674403</v>
      </c>
      <c r="AR1095" s="4">
        <v>12.930232558139499</v>
      </c>
      <c r="AS1095" s="4">
        <v>9.7674418604651194</v>
      </c>
      <c r="AT1095" s="4">
        <v>24.6511627906977</v>
      </c>
      <c r="AU1095" s="4">
        <v>8.7441860465116292</v>
      </c>
      <c r="AV1095" s="4">
        <v>22.511627906976699</v>
      </c>
      <c r="AW1095" s="4">
        <v>10.790697674418601</v>
      </c>
      <c r="AX1095" s="4">
        <v>6.6976744186046497</v>
      </c>
      <c r="AY1095" s="4">
        <v>14.6976744186047</v>
      </c>
      <c r="AZ1095" s="4">
        <v>15.6279069767442</v>
      </c>
      <c r="BA1095" s="4">
        <v>17.209302325581401</v>
      </c>
      <c r="BB1095" s="38">
        <v>1131</v>
      </c>
    </row>
    <row r="1096" spans="1:54" x14ac:dyDescent="0.3">
      <c r="A1096" s="31" t="s">
        <v>51</v>
      </c>
      <c r="B1096" s="5" t="s">
        <v>8</v>
      </c>
      <c r="C1096" s="5" t="s">
        <v>6</v>
      </c>
      <c r="D1096" s="9">
        <v>113.1125</v>
      </c>
      <c r="E1096" s="8">
        <v>65.167630823009205</v>
      </c>
      <c r="F1096" s="8">
        <v>10.3678929765886</v>
      </c>
      <c r="G1096" s="3">
        <v>1.6722408026755899</v>
      </c>
      <c r="H1096" s="4">
        <v>1.8394648829431399</v>
      </c>
      <c r="I1096" s="4">
        <v>3.0100334448160502</v>
      </c>
      <c r="J1096" s="4">
        <v>1.6722408026755899</v>
      </c>
      <c r="K1096" s="4">
        <v>1.50501672240803</v>
      </c>
      <c r="L1096" s="4">
        <v>2.3411371237458201</v>
      </c>
      <c r="M1096" s="4">
        <v>1.50501672240803</v>
      </c>
      <c r="N1096" s="4">
        <v>2.67558528428094</v>
      </c>
      <c r="O1096" s="4">
        <v>3.3444816053511701</v>
      </c>
      <c r="P1096" s="4">
        <v>2.0066889632107001</v>
      </c>
      <c r="Q1096" s="4">
        <v>0.668896321070234</v>
      </c>
      <c r="R1096" s="4">
        <v>1.8394648829431399</v>
      </c>
      <c r="S1096" s="4">
        <v>1.50501672240803</v>
      </c>
      <c r="T1096" s="4">
        <v>1.17056856187291</v>
      </c>
      <c r="U1096" s="4">
        <v>2.1739130434782599</v>
      </c>
      <c r="V1096" s="4">
        <v>1.17056856187291</v>
      </c>
      <c r="W1096" s="4">
        <v>1.17056856187291</v>
      </c>
      <c r="X1096" s="4">
        <v>1.33779264214047</v>
      </c>
      <c r="Y1096" s="4">
        <v>3.0100334448160502</v>
      </c>
      <c r="Z1096" s="4">
        <v>2.84280936454849</v>
      </c>
      <c r="AA1096" s="4">
        <v>1.8394648829431399</v>
      </c>
      <c r="AB1096" s="4">
        <v>0.334448160535117</v>
      </c>
      <c r="AC1096" s="4">
        <v>5.1839464882943096</v>
      </c>
      <c r="AD1096" s="4">
        <v>1.17056856187291</v>
      </c>
      <c r="AE1096" s="4">
        <v>1.17056856187291</v>
      </c>
      <c r="AF1096" s="4">
        <v>3.1772575250836099</v>
      </c>
      <c r="AG1096" s="4">
        <v>6.5217391304347796</v>
      </c>
      <c r="AH1096" s="4">
        <v>10.200668896321099</v>
      </c>
      <c r="AI1096" s="4">
        <v>8.5284280936454806</v>
      </c>
      <c r="AJ1096" s="4">
        <v>10.7023411371237</v>
      </c>
      <c r="AK1096" s="4">
        <v>17.3913043478261</v>
      </c>
      <c r="AL1096" s="4">
        <v>9.8662207357859497</v>
      </c>
      <c r="AM1096" s="4">
        <v>15.384615384615399</v>
      </c>
      <c r="AN1096" s="4">
        <v>24.749163879598701</v>
      </c>
      <c r="AO1096" s="4">
        <v>13.5451505016722</v>
      </c>
      <c r="AP1096" s="4">
        <v>14.5484949832776</v>
      </c>
      <c r="AQ1096" s="4">
        <v>7.6923076923076898</v>
      </c>
      <c r="AR1096" s="4">
        <v>11.8729096989967</v>
      </c>
      <c r="AS1096" s="4">
        <v>9.1973244147157196</v>
      </c>
      <c r="AT1096" s="4">
        <v>25.585284280936499</v>
      </c>
      <c r="AU1096" s="4">
        <v>6.0200668896321101</v>
      </c>
      <c r="AV1096" s="4">
        <v>22.408026755852799</v>
      </c>
      <c r="AW1096" s="4">
        <v>7.3578595317725801</v>
      </c>
      <c r="AX1096" s="4">
        <v>6.3545150501672198</v>
      </c>
      <c r="AY1096" s="4">
        <v>16.220735785953199</v>
      </c>
      <c r="AZ1096" s="4">
        <v>10.7023411371237</v>
      </c>
      <c r="BA1096" s="4">
        <v>15.2173913043478</v>
      </c>
      <c r="BB1096" s="38">
        <v>608</v>
      </c>
    </row>
    <row r="1097" spans="1:54" x14ac:dyDescent="0.3">
      <c r="A1097" s="31" t="s">
        <v>51</v>
      </c>
      <c r="B1097" s="5" t="s">
        <v>8</v>
      </c>
      <c r="C1097" s="5" t="s">
        <v>7</v>
      </c>
      <c r="D1097" s="9">
        <v>115.815333333333</v>
      </c>
      <c r="E1097" s="8">
        <v>63.372309639800697</v>
      </c>
      <c r="F1097" s="8">
        <v>8.1081081081081106</v>
      </c>
      <c r="G1097" s="3">
        <v>1.35135135135135</v>
      </c>
      <c r="H1097" s="4">
        <v>3.3783783783783798</v>
      </c>
      <c r="I1097" s="4">
        <v>3.3783783783783798</v>
      </c>
      <c r="J1097" s="4">
        <v>3.3783783783783798</v>
      </c>
      <c r="K1097" s="4">
        <v>3.3783783783783798</v>
      </c>
      <c r="L1097" s="4">
        <v>2.0270270270270299</v>
      </c>
      <c r="M1097" s="4">
        <v>0.67567567567567599</v>
      </c>
      <c r="N1097" s="4">
        <v>4.7297297297297298</v>
      </c>
      <c r="O1097" s="4">
        <v>2.0270270270270299</v>
      </c>
      <c r="P1097" s="4">
        <v>0.67567567567567599</v>
      </c>
      <c r="Q1097" s="4">
        <v>1.35135135135135</v>
      </c>
      <c r="R1097" s="4">
        <v>1.35135135135135</v>
      </c>
      <c r="S1097" s="4">
        <v>0.67567567567567599</v>
      </c>
      <c r="T1097" s="4">
        <v>1.35135135135135</v>
      </c>
      <c r="U1097" s="4">
        <v>3.3783783783783798</v>
      </c>
      <c r="V1097" s="4">
        <v>1.35135135135135</v>
      </c>
      <c r="W1097" s="4">
        <v>1.35135135135135</v>
      </c>
      <c r="X1097" s="4">
        <v>0.67567567567567599</v>
      </c>
      <c r="Y1097" s="4">
        <v>2.7027027027027</v>
      </c>
      <c r="Z1097" s="4">
        <v>0.67567567567567599</v>
      </c>
      <c r="AA1097" s="4">
        <v>2.7027027027027</v>
      </c>
      <c r="AB1097" s="4">
        <v>2.0270270270270299</v>
      </c>
      <c r="AC1097" s="4">
        <v>5.4054054054054097</v>
      </c>
      <c r="AD1097" s="4">
        <v>1.35135135135135</v>
      </c>
      <c r="AE1097" s="4">
        <v>0.67567567567567599</v>
      </c>
      <c r="AF1097" s="4">
        <v>2.7027027027027</v>
      </c>
      <c r="AG1097" s="4">
        <v>12.8378378378378</v>
      </c>
      <c r="AH1097" s="4">
        <v>7.4324324324324298</v>
      </c>
      <c r="AI1097" s="4">
        <v>7.4324324324324298</v>
      </c>
      <c r="AJ1097" s="4">
        <v>10.8108108108108</v>
      </c>
      <c r="AK1097" s="4">
        <v>20.270270270270299</v>
      </c>
      <c r="AL1097" s="4">
        <v>8.1081081081081106</v>
      </c>
      <c r="AM1097" s="4">
        <v>15.540540540540499</v>
      </c>
      <c r="AN1097" s="4">
        <v>31.756756756756801</v>
      </c>
      <c r="AO1097" s="4">
        <v>17.5675675675676</v>
      </c>
      <c r="AP1097" s="4">
        <v>15.540540540540499</v>
      </c>
      <c r="AQ1097" s="4">
        <v>6.7567567567567597</v>
      </c>
      <c r="AR1097" s="4">
        <v>12.8378378378378</v>
      </c>
      <c r="AS1097" s="4">
        <v>11.4864864864865</v>
      </c>
      <c r="AT1097" s="4">
        <v>22.972972972973</v>
      </c>
      <c r="AU1097" s="4">
        <v>8.1081081081081106</v>
      </c>
      <c r="AV1097" s="4">
        <v>27.027027027027</v>
      </c>
      <c r="AW1097" s="4">
        <v>12.1621621621622</v>
      </c>
      <c r="AX1097" s="4">
        <v>2.7027027027027</v>
      </c>
      <c r="AY1097" s="4">
        <v>20.270270270270299</v>
      </c>
      <c r="AZ1097" s="4">
        <v>10.1351351351351</v>
      </c>
      <c r="BA1097" s="4">
        <v>18.243243243243199</v>
      </c>
      <c r="BB1097" s="38">
        <v>150</v>
      </c>
    </row>
    <row r="1098" spans="1:54" x14ac:dyDescent="0.3">
      <c r="A1098" s="31" t="s">
        <v>51</v>
      </c>
      <c r="B1098" s="5" t="s">
        <v>9</v>
      </c>
      <c r="C1098" s="5" t="s">
        <v>168</v>
      </c>
      <c r="D1098" s="9">
        <v>80.253359111924894</v>
      </c>
      <c r="E1098" s="8">
        <v>77.676000239824404</v>
      </c>
      <c r="F1098" s="8">
        <v>23.394243662846499</v>
      </c>
      <c r="G1098" s="3">
        <v>1.8435122684618701</v>
      </c>
      <c r="H1098" s="4">
        <v>5.1451659515424897</v>
      </c>
      <c r="I1098" s="4">
        <v>8.7602550783828494</v>
      </c>
      <c r="J1098" s="4">
        <v>1.68614761338332</v>
      </c>
      <c r="K1098" s="4">
        <v>2.7382179670983602</v>
      </c>
      <c r="L1098" s="4">
        <v>4.5691820943777897</v>
      </c>
      <c r="M1098" s="4">
        <v>3.1047486220955101</v>
      </c>
      <c r="N1098" s="4">
        <v>5.5617299980538197</v>
      </c>
      <c r="O1098" s="4">
        <v>7.7460352597633904</v>
      </c>
      <c r="P1098" s="4">
        <v>7.17525646338499</v>
      </c>
      <c r="Q1098" s="4">
        <v>4.0109867370296799</v>
      </c>
      <c r="R1098" s="4">
        <v>6.2489263697523301</v>
      </c>
      <c r="S1098" s="4">
        <v>6.4653499900111102</v>
      </c>
      <c r="T1098" s="4">
        <v>3.9032292912063502</v>
      </c>
      <c r="U1098" s="4">
        <v>7.5697606632653898</v>
      </c>
      <c r="V1098" s="4">
        <v>6.0728195359079802</v>
      </c>
      <c r="W1098" s="4">
        <v>7.3015626556140196</v>
      </c>
      <c r="X1098" s="4">
        <v>1.92280917652637</v>
      </c>
      <c r="Y1098" s="4">
        <v>7.6126839223326801</v>
      </c>
      <c r="Z1098" s="4">
        <v>8.2200342156406592</v>
      </c>
      <c r="AA1098" s="4">
        <v>6.6740502015449099</v>
      </c>
      <c r="AB1098" s="4">
        <v>1.61971267228576</v>
      </c>
      <c r="AC1098" s="4">
        <v>13.753855343858399</v>
      </c>
      <c r="AD1098" s="4">
        <v>4.8228435192259198</v>
      </c>
      <c r="AE1098" s="4">
        <v>2.9568834131819499</v>
      </c>
      <c r="AF1098" s="4">
        <v>7.8908776967447603</v>
      </c>
      <c r="AG1098" s="4">
        <v>8.4219264919307406</v>
      </c>
      <c r="AH1098" s="4">
        <v>20.170611504369099</v>
      </c>
      <c r="AI1098" s="4">
        <v>15.0436816674115</v>
      </c>
      <c r="AJ1098" s="4">
        <v>20.539419872929301</v>
      </c>
      <c r="AK1098" s="4">
        <v>30.801933080083199</v>
      </c>
      <c r="AL1098" s="4">
        <v>18.213464211669201</v>
      </c>
      <c r="AM1098" s="4">
        <v>17.8296236630033</v>
      </c>
      <c r="AN1098" s="4">
        <v>30.430276126909099</v>
      </c>
      <c r="AO1098" s="4">
        <v>22.6198369585276</v>
      </c>
      <c r="AP1098" s="4">
        <v>25.630425362981001</v>
      </c>
      <c r="AQ1098" s="4">
        <v>11.5088942008906</v>
      </c>
      <c r="AR1098" s="4">
        <v>24.741247442292</v>
      </c>
      <c r="AS1098" s="4">
        <v>12.5085102517185</v>
      </c>
      <c r="AT1098" s="4">
        <v>19.052072367639301</v>
      </c>
      <c r="AU1098" s="4">
        <v>16.532167424590199</v>
      </c>
      <c r="AV1098" s="4">
        <v>23.6461810435027</v>
      </c>
      <c r="AW1098" s="4">
        <v>22.150360035300899</v>
      </c>
      <c r="AX1098" s="4">
        <v>13.4373162938842</v>
      </c>
      <c r="AY1098" s="4">
        <v>12.8296178065485</v>
      </c>
      <c r="AZ1098" s="4">
        <v>21.148160978593701</v>
      </c>
      <c r="BA1098" s="4">
        <v>31.133573674538599</v>
      </c>
      <c r="BB1098" s="38">
        <v>16068</v>
      </c>
    </row>
    <row r="1099" spans="1:54" x14ac:dyDescent="0.3">
      <c r="A1099" s="31" t="s">
        <v>51</v>
      </c>
      <c r="B1099" s="5" t="s">
        <v>9</v>
      </c>
      <c r="C1099" s="5" t="s">
        <v>1</v>
      </c>
      <c r="D1099" s="9">
        <v>39.491839861379702</v>
      </c>
      <c r="E1099" s="8">
        <v>73.872619940606</v>
      </c>
      <c r="F1099" s="8">
        <v>40.084515544823397</v>
      </c>
      <c r="G1099" s="3">
        <v>3.80319951705403</v>
      </c>
      <c r="H1099" s="4">
        <v>8.0591608813763997</v>
      </c>
      <c r="I1099" s="4">
        <v>15.786296408089299</v>
      </c>
      <c r="J1099" s="4">
        <v>3.7730153939028099</v>
      </c>
      <c r="K1099" s="4">
        <v>5.4029580440688196</v>
      </c>
      <c r="L1099" s="4">
        <v>7.1838213099909396</v>
      </c>
      <c r="M1099" s="4">
        <v>6.2481134923030499</v>
      </c>
      <c r="N1099" s="4">
        <v>11.832176275279201</v>
      </c>
      <c r="O1099" s="4">
        <v>13.4017506791428</v>
      </c>
      <c r="P1099" s="4">
        <v>12.4962269846061</v>
      </c>
      <c r="Q1099" s="4">
        <v>8.7835798370057407</v>
      </c>
      <c r="R1099" s="4">
        <v>12.4962269846061</v>
      </c>
      <c r="S1099" s="4">
        <v>14.7298520977966</v>
      </c>
      <c r="T1099" s="4">
        <v>8.9043163296106194</v>
      </c>
      <c r="U1099" s="4">
        <v>13.975249019015999</v>
      </c>
      <c r="V1099" s="4">
        <v>12.1038333836402</v>
      </c>
      <c r="W1099" s="4">
        <v>15.182613945064899</v>
      </c>
      <c r="X1099" s="4">
        <v>4.3766978569272599</v>
      </c>
      <c r="Y1099" s="4">
        <v>12.616963477211</v>
      </c>
      <c r="Z1099" s="4">
        <v>20.0120736492605</v>
      </c>
      <c r="AA1099" s="4">
        <v>15.907032900694199</v>
      </c>
      <c r="AB1099" s="4">
        <v>3.53154240869303</v>
      </c>
      <c r="AC1099" s="4">
        <v>24.328403259885299</v>
      </c>
      <c r="AD1099" s="4">
        <v>11.2888620585572</v>
      </c>
      <c r="AE1099" s="4">
        <v>7.0932689405372802</v>
      </c>
      <c r="AF1099" s="4">
        <v>13.613039541201299</v>
      </c>
      <c r="AG1099" s="4">
        <v>16.148505885904001</v>
      </c>
      <c r="AH1099" s="4">
        <v>25.837609417446401</v>
      </c>
      <c r="AI1099" s="4">
        <v>17.8086326592212</v>
      </c>
      <c r="AJ1099" s="4">
        <v>26.562028373075801</v>
      </c>
      <c r="AK1099" s="4">
        <v>43.616057953516503</v>
      </c>
      <c r="AL1099" s="4">
        <v>30.908542106851801</v>
      </c>
      <c r="AM1099" s="4">
        <v>23.694536673709599</v>
      </c>
      <c r="AN1099" s="4">
        <v>39.661937820706299</v>
      </c>
      <c r="AO1099" s="4">
        <v>36.703893751886497</v>
      </c>
      <c r="AP1099" s="4">
        <v>42.469061273770002</v>
      </c>
      <c r="AQ1099" s="4">
        <v>18.865076969514</v>
      </c>
      <c r="AR1099" s="4">
        <v>37.0962873528524</v>
      </c>
      <c r="AS1099" s="4">
        <v>15.605191669182</v>
      </c>
      <c r="AT1099" s="4">
        <v>15.303350437669801</v>
      </c>
      <c r="AU1099" s="4">
        <v>27.4977361907637</v>
      </c>
      <c r="AV1099" s="4">
        <v>28.9465741020223</v>
      </c>
      <c r="AW1099" s="4">
        <v>38.575309387262301</v>
      </c>
      <c r="AX1099" s="4">
        <v>25.052822215514599</v>
      </c>
      <c r="AY1099" s="4">
        <v>14.820404467250199</v>
      </c>
      <c r="AZ1099" s="4">
        <v>32.840325988529997</v>
      </c>
      <c r="BA1099" s="4">
        <v>47.238152731663099</v>
      </c>
      <c r="BB1099" s="38">
        <v>4192</v>
      </c>
    </row>
    <row r="1100" spans="1:54" x14ac:dyDescent="0.3">
      <c r="A1100" s="31" t="s">
        <v>51</v>
      </c>
      <c r="B1100" s="5" t="s">
        <v>9</v>
      </c>
      <c r="C1100" s="5" t="s">
        <v>2</v>
      </c>
      <c r="D1100" s="9">
        <v>58.711682298708801</v>
      </c>
      <c r="E1100" s="8">
        <v>76.489143004805598</v>
      </c>
      <c r="F1100" s="8">
        <v>32.518955349620903</v>
      </c>
      <c r="G1100" s="3">
        <v>2.1061499578770002</v>
      </c>
      <c r="H1100" s="4">
        <v>7.3294018534119596</v>
      </c>
      <c r="I1100" s="4">
        <v>12.889637742207199</v>
      </c>
      <c r="J1100" s="4">
        <v>1.85341196293176</v>
      </c>
      <c r="K1100" s="4">
        <v>3.5383319292333599</v>
      </c>
      <c r="L1100" s="4">
        <v>6.7396798652063996</v>
      </c>
      <c r="M1100" s="4">
        <v>4.0438079191238403</v>
      </c>
      <c r="N1100" s="4">
        <v>8.4245998315080008</v>
      </c>
      <c r="O1100" s="4">
        <v>11.625947767481</v>
      </c>
      <c r="P1100" s="4">
        <v>11.036225779275499</v>
      </c>
      <c r="Q1100" s="4">
        <v>5.8129738837405203</v>
      </c>
      <c r="R1100" s="4">
        <v>9.7725358045492801</v>
      </c>
      <c r="S1100" s="4">
        <v>8.9300758213984803</v>
      </c>
      <c r="T1100" s="4">
        <v>4.8020219039595604</v>
      </c>
      <c r="U1100" s="4">
        <v>10.9519797809604</v>
      </c>
      <c r="V1100" s="4">
        <v>10.530749789385</v>
      </c>
      <c r="W1100" s="4">
        <v>10.2780117944398</v>
      </c>
      <c r="X1100" s="4">
        <v>2.5273799494524001</v>
      </c>
      <c r="Y1100" s="4">
        <v>12.1314237573715</v>
      </c>
      <c r="Z1100" s="4">
        <v>11.3732097725358</v>
      </c>
      <c r="AA1100" s="4">
        <v>8.1718618365627602</v>
      </c>
      <c r="AB1100" s="4">
        <v>2.1903959561920798</v>
      </c>
      <c r="AC1100" s="4">
        <v>19.0395956192081</v>
      </c>
      <c r="AD1100" s="4">
        <v>5.8972198820555999</v>
      </c>
      <c r="AE1100" s="4">
        <v>3.4540859309182799</v>
      </c>
      <c r="AF1100" s="4">
        <v>12.0471777590564</v>
      </c>
      <c r="AG1100" s="4">
        <v>11.1204717775906</v>
      </c>
      <c r="AH1100" s="4">
        <v>27.1272114574558</v>
      </c>
      <c r="AI1100" s="4">
        <v>17.775905644481899</v>
      </c>
      <c r="AJ1100" s="4">
        <v>25.863521482729599</v>
      </c>
      <c r="AK1100" s="4">
        <v>42.291491154170203</v>
      </c>
      <c r="AL1100" s="4">
        <v>22.662173546756499</v>
      </c>
      <c r="AM1100" s="4">
        <v>23.167649536647001</v>
      </c>
      <c r="AN1100" s="4">
        <v>37.068239258635202</v>
      </c>
      <c r="AO1100" s="4">
        <v>29.4018534119629</v>
      </c>
      <c r="AP1100" s="4">
        <v>33.445661331086797</v>
      </c>
      <c r="AQ1100" s="4">
        <v>14.321819713563601</v>
      </c>
      <c r="AR1100" s="4">
        <v>30.665543386689102</v>
      </c>
      <c r="AS1100" s="4">
        <v>14.9957877000842</v>
      </c>
      <c r="AT1100" s="4">
        <v>21.145745577085101</v>
      </c>
      <c r="AU1100" s="4">
        <v>21.9039595619208</v>
      </c>
      <c r="AV1100" s="4">
        <v>25.1053074978939</v>
      </c>
      <c r="AW1100" s="4">
        <v>28.390901432182002</v>
      </c>
      <c r="AX1100" s="4">
        <v>17.691659646166801</v>
      </c>
      <c r="AY1100" s="4">
        <v>14.069081718618399</v>
      </c>
      <c r="AZ1100" s="4">
        <v>27.295703454085899</v>
      </c>
      <c r="BA1100" s="4">
        <v>40.101095197978097</v>
      </c>
      <c r="BB1100" s="38">
        <v>1878</v>
      </c>
    </row>
    <row r="1101" spans="1:54" x14ac:dyDescent="0.3">
      <c r="A1101" s="31" t="s">
        <v>51</v>
      </c>
      <c r="B1101" s="5" t="s">
        <v>9</v>
      </c>
      <c r="C1101" s="5" t="s">
        <v>3</v>
      </c>
      <c r="D1101" s="9">
        <v>80.192405063291105</v>
      </c>
      <c r="E1101" s="8">
        <v>74.894015846969097</v>
      </c>
      <c r="F1101" s="8">
        <v>21.447902571041901</v>
      </c>
      <c r="G1101" s="3">
        <v>1.5561569688768599</v>
      </c>
      <c r="H1101" s="4">
        <v>4.87144790257104</v>
      </c>
      <c r="I1101" s="4">
        <v>8.5250338294993195</v>
      </c>
      <c r="J1101" s="4">
        <v>1.08254397834912</v>
      </c>
      <c r="K1101" s="4">
        <v>2.0297699594046001</v>
      </c>
      <c r="L1101" s="4">
        <v>5.34506089309878</v>
      </c>
      <c r="M1101" s="4">
        <v>2.90933694181326</v>
      </c>
      <c r="N1101" s="4">
        <v>3.92422192151556</v>
      </c>
      <c r="O1101" s="4">
        <v>7.5101488497970204</v>
      </c>
      <c r="P1101" s="4">
        <v>6.35994587280108</v>
      </c>
      <c r="Q1101" s="4">
        <v>3.0446549391069002</v>
      </c>
      <c r="R1101" s="4">
        <v>5.1420838971583196</v>
      </c>
      <c r="S1101" s="4">
        <v>4.8037889039242199</v>
      </c>
      <c r="T1101" s="4">
        <v>3.1123139377537199</v>
      </c>
      <c r="U1101" s="4">
        <v>7.30717185385656</v>
      </c>
      <c r="V1101" s="4">
        <v>3.65358592692828</v>
      </c>
      <c r="W1101" s="4">
        <v>6.1569688768606197</v>
      </c>
      <c r="X1101" s="4">
        <v>1.0148849797023001</v>
      </c>
      <c r="Y1101" s="4">
        <v>6.7658998646819999</v>
      </c>
      <c r="Z1101" s="4">
        <v>5.9539918809201602</v>
      </c>
      <c r="AA1101" s="4">
        <v>5.2774018944519598</v>
      </c>
      <c r="AB1101" s="4">
        <v>1.08254397834912</v>
      </c>
      <c r="AC1101" s="4">
        <v>13.5994587280108</v>
      </c>
      <c r="AD1101" s="4">
        <v>3.9918809201623802</v>
      </c>
      <c r="AE1101" s="4">
        <v>2.1650879566982399</v>
      </c>
      <c r="AF1101" s="4">
        <v>7.7807848443843</v>
      </c>
      <c r="AG1101" s="4">
        <v>7.2395128552097399</v>
      </c>
      <c r="AH1101" s="4">
        <v>21.718538565629199</v>
      </c>
      <c r="AI1101" s="4">
        <v>16.1028416779432</v>
      </c>
      <c r="AJ1101" s="4">
        <v>21.718538565629199</v>
      </c>
      <c r="AK1101" s="4">
        <v>28.8903924221921</v>
      </c>
      <c r="AL1101" s="4">
        <v>16.508795669824099</v>
      </c>
      <c r="AM1101" s="4">
        <v>18.606224627875498</v>
      </c>
      <c r="AN1101" s="4">
        <v>30.514208389715801</v>
      </c>
      <c r="AO1101" s="4">
        <v>20.297699594046001</v>
      </c>
      <c r="AP1101" s="4">
        <v>24.898511502029798</v>
      </c>
      <c r="AQ1101" s="4">
        <v>9.8105548037889001</v>
      </c>
      <c r="AR1101" s="4">
        <v>25.304465493910701</v>
      </c>
      <c r="AS1101" s="4">
        <v>11.705006765899901</v>
      </c>
      <c r="AT1101" s="4">
        <v>20.974289580514199</v>
      </c>
      <c r="AU1101" s="4">
        <v>14.952638700947199</v>
      </c>
      <c r="AV1101" s="4">
        <v>22.124492557510099</v>
      </c>
      <c r="AW1101" s="4">
        <v>19.418132611637301</v>
      </c>
      <c r="AX1101" s="4">
        <v>11.163734776725301</v>
      </c>
      <c r="AY1101" s="4">
        <v>11.163734776725301</v>
      </c>
      <c r="AZ1101" s="4">
        <v>19.959404600811901</v>
      </c>
      <c r="BA1101" s="4">
        <v>31.1231393775372</v>
      </c>
      <c r="BB1101" s="38">
        <v>1817</v>
      </c>
    </row>
    <row r="1102" spans="1:54" x14ac:dyDescent="0.3">
      <c r="A1102" s="31" t="s">
        <v>51</v>
      </c>
      <c r="B1102" s="5" t="s">
        <v>9</v>
      </c>
      <c r="C1102" s="5" t="s">
        <v>4</v>
      </c>
      <c r="D1102" s="9">
        <v>103.354545454545</v>
      </c>
      <c r="E1102" s="8">
        <v>73.164122292707205</v>
      </c>
      <c r="F1102" s="8">
        <v>14.85</v>
      </c>
      <c r="G1102" s="3">
        <v>1</v>
      </c>
      <c r="H1102" s="4">
        <v>3.55</v>
      </c>
      <c r="I1102" s="4">
        <v>4.5999999999999996</v>
      </c>
      <c r="J1102" s="4">
        <v>0.85</v>
      </c>
      <c r="K1102" s="4">
        <v>1.6</v>
      </c>
      <c r="L1102" s="4">
        <v>2.2999999999999998</v>
      </c>
      <c r="M1102" s="4">
        <v>1.55</v>
      </c>
      <c r="N1102" s="4">
        <v>1.9</v>
      </c>
      <c r="O1102" s="4">
        <v>4.2</v>
      </c>
      <c r="P1102" s="4">
        <v>4.3499999999999996</v>
      </c>
      <c r="Q1102" s="4">
        <v>1.7</v>
      </c>
      <c r="R1102" s="4">
        <v>2.2999999999999998</v>
      </c>
      <c r="S1102" s="4">
        <v>2.8</v>
      </c>
      <c r="T1102" s="4">
        <v>1.9</v>
      </c>
      <c r="U1102" s="4">
        <v>4.25</v>
      </c>
      <c r="V1102" s="4">
        <v>2.7</v>
      </c>
      <c r="W1102" s="4">
        <v>3.65</v>
      </c>
      <c r="X1102" s="4">
        <v>1.25</v>
      </c>
      <c r="Y1102" s="4">
        <v>4.55</v>
      </c>
      <c r="Z1102" s="4">
        <v>2.8</v>
      </c>
      <c r="AA1102" s="4">
        <v>3</v>
      </c>
      <c r="AB1102" s="4">
        <v>0.75</v>
      </c>
      <c r="AC1102" s="4">
        <v>8.15</v>
      </c>
      <c r="AD1102" s="4">
        <v>2.15</v>
      </c>
      <c r="AE1102" s="4">
        <v>1.65</v>
      </c>
      <c r="AF1102" s="4">
        <v>4</v>
      </c>
      <c r="AG1102" s="4">
        <v>4.95</v>
      </c>
      <c r="AH1102" s="4">
        <v>14.9</v>
      </c>
      <c r="AI1102" s="4">
        <v>13.85</v>
      </c>
      <c r="AJ1102" s="4">
        <v>18.399999999999999</v>
      </c>
      <c r="AK1102" s="4">
        <v>22.35</v>
      </c>
      <c r="AL1102" s="4">
        <v>12.85</v>
      </c>
      <c r="AM1102" s="4">
        <v>13.95</v>
      </c>
      <c r="AN1102" s="4">
        <v>25.3</v>
      </c>
      <c r="AO1102" s="4">
        <v>17</v>
      </c>
      <c r="AP1102" s="4">
        <v>17.350000000000001</v>
      </c>
      <c r="AQ1102" s="4">
        <v>8.1999999999999993</v>
      </c>
      <c r="AR1102" s="4">
        <v>19.25</v>
      </c>
      <c r="AS1102" s="4">
        <v>11.7</v>
      </c>
      <c r="AT1102" s="4">
        <v>19.899999999999999</v>
      </c>
      <c r="AU1102" s="4">
        <v>11.25</v>
      </c>
      <c r="AV1102" s="4">
        <v>20.3</v>
      </c>
      <c r="AW1102" s="4">
        <v>14.5</v>
      </c>
      <c r="AX1102" s="4">
        <v>7.9</v>
      </c>
      <c r="AY1102" s="4">
        <v>12.45</v>
      </c>
      <c r="AZ1102" s="4">
        <v>15.2</v>
      </c>
      <c r="BA1102" s="4">
        <v>22.3</v>
      </c>
      <c r="BB1102" s="38">
        <v>2134</v>
      </c>
    </row>
    <row r="1103" spans="1:54" x14ac:dyDescent="0.3">
      <c r="A1103" s="31" t="s">
        <v>51</v>
      </c>
      <c r="B1103" s="5" t="s">
        <v>9</v>
      </c>
      <c r="C1103" s="5" t="s">
        <v>5</v>
      </c>
      <c r="D1103" s="9">
        <v>120.13433179723501</v>
      </c>
      <c r="E1103" s="8">
        <v>62.966084052658204</v>
      </c>
      <c r="F1103" s="8">
        <v>8.4280936454849495</v>
      </c>
      <c r="G1103" s="3">
        <v>0.83612040133779297</v>
      </c>
      <c r="H1103" s="4">
        <v>1.87290969899666</v>
      </c>
      <c r="I1103" s="4">
        <v>2.6421404682274199</v>
      </c>
      <c r="J1103" s="4">
        <v>1.1371237458193999</v>
      </c>
      <c r="K1103" s="4">
        <v>1.2040133779264199</v>
      </c>
      <c r="L1103" s="4">
        <v>1.2374581939799301</v>
      </c>
      <c r="M1103" s="4">
        <v>0.96989966555183904</v>
      </c>
      <c r="N1103" s="4">
        <v>1.4715719063545101</v>
      </c>
      <c r="O1103" s="4">
        <v>2.1070234113712401</v>
      </c>
      <c r="P1103" s="4">
        <v>1.6722408026755899</v>
      </c>
      <c r="Q1103" s="4">
        <v>0.70234113712374602</v>
      </c>
      <c r="R1103" s="4">
        <v>1.3712374581939799</v>
      </c>
      <c r="S1103" s="4">
        <v>1.33779264214047</v>
      </c>
      <c r="T1103" s="4">
        <v>0.86956521739130399</v>
      </c>
      <c r="U1103" s="4">
        <v>1.6053511705685599</v>
      </c>
      <c r="V1103" s="4">
        <v>0.86956521739130399</v>
      </c>
      <c r="W1103" s="4">
        <v>1.6053511705685599</v>
      </c>
      <c r="X1103" s="4">
        <v>0.63545150501672198</v>
      </c>
      <c r="Y1103" s="4">
        <v>2.04013377926421</v>
      </c>
      <c r="Z1103" s="4">
        <v>1.40468227424749</v>
      </c>
      <c r="AA1103" s="4">
        <v>1.5384615384615401</v>
      </c>
      <c r="AB1103" s="4">
        <v>0.53511705685618705</v>
      </c>
      <c r="AC1103" s="4">
        <v>4.18060200668896</v>
      </c>
      <c r="AD1103" s="4">
        <v>1.2040133779264199</v>
      </c>
      <c r="AE1103" s="4">
        <v>0.76923076923076905</v>
      </c>
      <c r="AF1103" s="4">
        <v>1.9397993311036801</v>
      </c>
      <c r="AG1103" s="4">
        <v>3.24414715719064</v>
      </c>
      <c r="AH1103" s="4">
        <v>11.204013377926399</v>
      </c>
      <c r="AI1103" s="4">
        <v>9.2976588628762507</v>
      </c>
      <c r="AJ1103" s="4">
        <v>10.4682274247492</v>
      </c>
      <c r="AK1103" s="4">
        <v>15.886287625418101</v>
      </c>
      <c r="AL1103" s="4">
        <v>8.2274247491638803</v>
      </c>
      <c r="AM1103" s="4">
        <v>9.9331103678929793</v>
      </c>
      <c r="AN1103" s="4">
        <v>19.0635451505017</v>
      </c>
      <c r="AO1103" s="4">
        <v>10.267558528428101</v>
      </c>
      <c r="AP1103" s="4">
        <v>10.7692307692308</v>
      </c>
      <c r="AQ1103" s="4">
        <v>6.9899665551839503</v>
      </c>
      <c r="AR1103" s="4">
        <v>11.8729096989967</v>
      </c>
      <c r="AS1103" s="4">
        <v>8.3946488294314392</v>
      </c>
      <c r="AT1103" s="4">
        <v>17.4247491638796</v>
      </c>
      <c r="AU1103" s="4">
        <v>7.5585284280936502</v>
      </c>
      <c r="AV1103" s="4">
        <v>19.598662207357901</v>
      </c>
      <c r="AW1103" s="4">
        <v>10.1672240802676</v>
      </c>
      <c r="AX1103" s="4">
        <v>5.6187290969899699</v>
      </c>
      <c r="AY1103" s="4">
        <v>10.735785953177301</v>
      </c>
      <c r="AZ1103" s="4">
        <v>10.735785953177301</v>
      </c>
      <c r="BA1103" s="4">
        <v>14.8494983277592</v>
      </c>
      <c r="BB1103" s="38">
        <v>3038</v>
      </c>
    </row>
    <row r="1104" spans="1:54" x14ac:dyDescent="0.3">
      <c r="A1104" s="31" t="s">
        <v>51</v>
      </c>
      <c r="B1104" s="5" t="s">
        <v>9</v>
      </c>
      <c r="C1104" s="5" t="s">
        <v>6</v>
      </c>
      <c r="D1104" s="9">
        <v>122.473677474403</v>
      </c>
      <c r="E1104" s="8">
        <v>58.695132117706798</v>
      </c>
      <c r="F1104" s="8">
        <v>7.0785070785070801</v>
      </c>
      <c r="G1104" s="3">
        <v>0.55770055770055804</v>
      </c>
      <c r="H1104" s="4">
        <v>1.8876018876018901</v>
      </c>
      <c r="I1104" s="4">
        <v>0.60060060060060105</v>
      </c>
      <c r="J1104" s="4">
        <v>0.60060060060060105</v>
      </c>
      <c r="K1104" s="4">
        <v>0.90090090090090102</v>
      </c>
      <c r="L1104" s="4">
        <v>0.77220077220077199</v>
      </c>
      <c r="M1104" s="4">
        <v>0.55770055770055804</v>
      </c>
      <c r="N1104" s="4">
        <v>1.2012012012012001</v>
      </c>
      <c r="O1104" s="4">
        <v>1.07250107250107</v>
      </c>
      <c r="P1104" s="4">
        <v>0.85800085800085801</v>
      </c>
      <c r="Q1104" s="4">
        <v>0.60060060060060105</v>
      </c>
      <c r="R1104" s="4">
        <v>0.72930072930072898</v>
      </c>
      <c r="S1104" s="4">
        <v>0.51480051480051503</v>
      </c>
      <c r="T1104" s="4">
        <v>1.1154011154011201</v>
      </c>
      <c r="U1104" s="4">
        <v>0.77220077220077199</v>
      </c>
      <c r="V1104" s="4">
        <v>0.98670098670098705</v>
      </c>
      <c r="W1104" s="4">
        <v>0.98670098670098705</v>
      </c>
      <c r="X1104" s="4">
        <v>0.42900042900042901</v>
      </c>
      <c r="Y1104" s="4">
        <v>0.94380094380094404</v>
      </c>
      <c r="Z1104" s="4">
        <v>0.60060060060060105</v>
      </c>
      <c r="AA1104" s="4">
        <v>0.90090090090090102</v>
      </c>
      <c r="AB1104" s="4">
        <v>0.25740025740025702</v>
      </c>
      <c r="AC1104" s="4">
        <v>2.9172029172029199</v>
      </c>
      <c r="AD1104" s="4">
        <v>0.77220077220077199</v>
      </c>
      <c r="AE1104" s="4">
        <v>0.68640068640068597</v>
      </c>
      <c r="AF1104" s="4">
        <v>1.4157014157014201</v>
      </c>
      <c r="AG1104" s="4">
        <v>1.63020163020163</v>
      </c>
      <c r="AH1104" s="4">
        <v>9.4380094380094395</v>
      </c>
      <c r="AI1104" s="4">
        <v>9.78120978120978</v>
      </c>
      <c r="AJ1104" s="4">
        <v>9.6954096954096993</v>
      </c>
      <c r="AK1104" s="4">
        <v>15.401115401115399</v>
      </c>
      <c r="AL1104" s="4">
        <v>8.0223080223080192</v>
      </c>
      <c r="AM1104" s="4">
        <v>9.0519090519090497</v>
      </c>
      <c r="AN1104" s="4">
        <v>18.4041184041184</v>
      </c>
      <c r="AO1104" s="4">
        <v>9.4809094809094798</v>
      </c>
      <c r="AP1104" s="4">
        <v>8.7087087087087092</v>
      </c>
      <c r="AQ1104" s="4">
        <v>5.7057057057057099</v>
      </c>
      <c r="AR1104" s="4">
        <v>11.1111111111111</v>
      </c>
      <c r="AS1104" s="4">
        <v>8.3655083655083704</v>
      </c>
      <c r="AT1104" s="4">
        <v>16.3449163449163</v>
      </c>
      <c r="AU1104" s="4">
        <v>6.3063063063063103</v>
      </c>
      <c r="AV1104" s="4">
        <v>22.007722007721998</v>
      </c>
      <c r="AW1104" s="4">
        <v>9.4380094380094395</v>
      </c>
      <c r="AX1104" s="4">
        <v>5.2338052338052297</v>
      </c>
      <c r="AY1104" s="4">
        <v>11.1111111111111</v>
      </c>
      <c r="AZ1104" s="4">
        <v>9.78120978120978</v>
      </c>
      <c r="BA1104" s="4">
        <v>14.371514371514399</v>
      </c>
      <c r="BB1104" s="38">
        <v>2344</v>
      </c>
    </row>
    <row r="1105" spans="1:54" x14ac:dyDescent="0.3">
      <c r="A1105" s="31" t="s">
        <v>51</v>
      </c>
      <c r="B1105" s="5" t="s">
        <v>9</v>
      </c>
      <c r="C1105" s="5" t="s">
        <v>7</v>
      </c>
      <c r="D1105" s="9">
        <v>117.199398496241</v>
      </c>
      <c r="E1105" s="8">
        <v>58.5174896592736</v>
      </c>
      <c r="F1105" s="8">
        <v>6.7873303167420804</v>
      </c>
      <c r="G1105" s="3">
        <v>1.20663650075415</v>
      </c>
      <c r="H1105" s="4">
        <v>1.3574660633484199</v>
      </c>
      <c r="I1105" s="4">
        <v>1.05580693815988</v>
      </c>
      <c r="J1105" s="4">
        <v>0.90497737556561098</v>
      </c>
      <c r="K1105" s="4">
        <v>1.3574660633484199</v>
      </c>
      <c r="L1105" s="4">
        <v>0.90497737556561098</v>
      </c>
      <c r="M1105" s="4">
        <v>0.75414781297134204</v>
      </c>
      <c r="N1105" s="4">
        <v>1.80995475113122</v>
      </c>
      <c r="O1105" s="4">
        <v>1.5082956259426801</v>
      </c>
      <c r="P1105" s="4">
        <v>1.5082956259426801</v>
      </c>
      <c r="Q1105" s="4">
        <v>0.75414781297134204</v>
      </c>
      <c r="R1105" s="4">
        <v>1.3574660633484199</v>
      </c>
      <c r="S1105" s="4">
        <v>1.65912518853695</v>
      </c>
      <c r="T1105" s="4">
        <v>1.05580693815988</v>
      </c>
      <c r="U1105" s="4">
        <v>1.20663650075415</v>
      </c>
      <c r="V1105" s="4">
        <v>0.90497737556561098</v>
      </c>
      <c r="W1105" s="4">
        <v>0.75414781297134204</v>
      </c>
      <c r="X1105" s="4">
        <v>0.45248868778280499</v>
      </c>
      <c r="Y1105" s="4">
        <v>1.3574660633484199</v>
      </c>
      <c r="Z1105" s="4">
        <v>0.90497737556561098</v>
      </c>
      <c r="AA1105" s="4">
        <v>1.65912518853695</v>
      </c>
      <c r="AB1105" s="4">
        <v>1.05580693815988</v>
      </c>
      <c r="AC1105" s="4">
        <v>2.71493212669683</v>
      </c>
      <c r="AD1105" s="4">
        <v>0.90497737556561098</v>
      </c>
      <c r="AE1105" s="4">
        <v>0.30165912518853699</v>
      </c>
      <c r="AF1105" s="4">
        <v>1.05580693815988</v>
      </c>
      <c r="AG1105" s="4">
        <v>3.0165912518853699</v>
      </c>
      <c r="AH1105" s="4">
        <v>9.9547511312217196</v>
      </c>
      <c r="AI1105" s="4">
        <v>10.859728506787301</v>
      </c>
      <c r="AJ1105" s="4">
        <v>10.7088989441931</v>
      </c>
      <c r="AK1105" s="4">
        <v>15.6862745098039</v>
      </c>
      <c r="AL1105" s="4">
        <v>9.3514328808446496</v>
      </c>
      <c r="AM1105" s="4">
        <v>8.1447963800905008</v>
      </c>
      <c r="AN1105" s="4">
        <v>21.568627450980401</v>
      </c>
      <c r="AO1105" s="4">
        <v>9.0497737556561102</v>
      </c>
      <c r="AP1105" s="4">
        <v>9.8039215686274499</v>
      </c>
      <c r="AQ1105" s="4">
        <v>5.4298642533936698</v>
      </c>
      <c r="AR1105" s="4">
        <v>11.764705882352899</v>
      </c>
      <c r="AS1105" s="4">
        <v>9.3514328808446496</v>
      </c>
      <c r="AT1105" s="4">
        <v>19.9095022624434</v>
      </c>
      <c r="AU1105" s="4">
        <v>6.1840120663650104</v>
      </c>
      <c r="AV1105" s="4">
        <v>26.5460030165913</v>
      </c>
      <c r="AW1105" s="4">
        <v>9.8039215686274499</v>
      </c>
      <c r="AX1105" s="4">
        <v>4.6757164404223204</v>
      </c>
      <c r="AY1105" s="4">
        <v>15.082956259426799</v>
      </c>
      <c r="AZ1105" s="4">
        <v>9.6530920060331802</v>
      </c>
      <c r="BA1105" s="4">
        <v>14.328808446455501</v>
      </c>
      <c r="BB1105" s="38">
        <v>665</v>
      </c>
    </row>
    <row r="1106" spans="1:54" x14ac:dyDescent="0.3">
      <c r="A1106" s="31" t="s">
        <v>161</v>
      </c>
      <c r="B1106" s="5" t="s">
        <v>168</v>
      </c>
      <c r="C1106" s="5" t="s">
        <v>168</v>
      </c>
      <c r="D1106" s="9">
        <v>75.575680055636397</v>
      </c>
      <c r="E1106" s="8">
        <v>59.411636821400798</v>
      </c>
      <c r="F1106" s="8">
        <v>16.047929070375002</v>
      </c>
      <c r="G1106" s="3">
        <v>1.8474275291064199</v>
      </c>
      <c r="H1106" s="4">
        <v>3.1277224424958501</v>
      </c>
      <c r="I1106" s="4">
        <v>8.6824015801885803</v>
      </c>
      <c r="J1106" s="4">
        <v>1.3609023582184401</v>
      </c>
      <c r="K1106" s="4">
        <v>2.74396101048927</v>
      </c>
      <c r="L1106" s="4">
        <v>3.9442772340066199</v>
      </c>
      <c r="M1106" s="4">
        <v>1.8956294638981099</v>
      </c>
      <c r="N1106" s="4">
        <v>5.1537755338829996</v>
      </c>
      <c r="O1106" s="4">
        <v>4.4604330381622903</v>
      </c>
      <c r="P1106" s="4">
        <v>5.3954872990069198</v>
      </c>
      <c r="Q1106" s="4">
        <v>0.81190734389896102</v>
      </c>
      <c r="R1106" s="4">
        <v>2.2271585073748001</v>
      </c>
      <c r="S1106" s="4">
        <v>1.3551105858526</v>
      </c>
      <c r="T1106" s="4">
        <v>1.3236786022581799</v>
      </c>
      <c r="U1106" s="4">
        <v>2.8622147189387999</v>
      </c>
      <c r="V1106" s="4">
        <v>1.8052850678657399</v>
      </c>
      <c r="W1106" s="4">
        <v>4.7248031091828198</v>
      </c>
      <c r="X1106" s="4">
        <v>1.05890016594652</v>
      </c>
      <c r="Y1106" s="4">
        <v>6.0482383527400803</v>
      </c>
      <c r="Z1106" s="4">
        <v>2.9043440486195902</v>
      </c>
      <c r="AA1106" s="4">
        <v>5.78224970525386</v>
      </c>
      <c r="AB1106" s="4">
        <v>0.29273561270805598</v>
      </c>
      <c r="AC1106" s="4">
        <v>13.9259321959227</v>
      </c>
      <c r="AD1106" s="4">
        <v>1.1197486251757001</v>
      </c>
      <c r="AE1106" s="4">
        <v>1.3527775814657601</v>
      </c>
      <c r="AF1106" s="4">
        <v>9.3045626938311408</v>
      </c>
      <c r="AG1106" s="4">
        <v>14.409274825995499</v>
      </c>
      <c r="AH1106" s="4">
        <v>14.333074766914001</v>
      </c>
      <c r="AI1106" s="4">
        <v>10.810122070107701</v>
      </c>
      <c r="AJ1106" s="4">
        <v>19.3587384960693</v>
      </c>
      <c r="AK1106" s="4">
        <v>23.8176698180811</v>
      </c>
      <c r="AL1106" s="4">
        <v>9.7718568522400506</v>
      </c>
      <c r="AM1106" s="4">
        <v>20.982651180289999</v>
      </c>
      <c r="AN1106" s="4">
        <v>24.843176495896198</v>
      </c>
      <c r="AO1106" s="4">
        <v>20.684816050469799</v>
      </c>
      <c r="AP1106" s="4">
        <v>23.5782359140639</v>
      </c>
      <c r="AQ1106" s="4">
        <v>5.2408514139879001</v>
      </c>
      <c r="AR1106" s="4">
        <v>24.991887254896501</v>
      </c>
      <c r="AS1106" s="4">
        <v>10.8563595050862</v>
      </c>
      <c r="AT1106" s="4">
        <v>25.321564634456902</v>
      </c>
      <c r="AU1106" s="4">
        <v>8.5818858173251193</v>
      </c>
      <c r="AV1106" s="4">
        <v>23.041933241279501</v>
      </c>
      <c r="AW1106" s="4">
        <v>15.842835504384601</v>
      </c>
      <c r="AX1106" s="4">
        <v>6.5870392863843303</v>
      </c>
      <c r="AY1106" s="4">
        <v>13.4766922206693</v>
      </c>
      <c r="AZ1106" s="4">
        <v>22.732113146636198</v>
      </c>
      <c r="BA1106" s="4">
        <v>24.243397347744899</v>
      </c>
      <c r="BB1106" s="38">
        <v>446</v>
      </c>
    </row>
    <row r="1107" spans="1:54" x14ac:dyDescent="0.3">
      <c r="A1107" s="31" t="s">
        <v>161</v>
      </c>
      <c r="B1107" s="5" t="s">
        <v>168</v>
      </c>
      <c r="C1107" s="5" t="s">
        <v>1</v>
      </c>
      <c r="D1107" s="9">
        <v>65.429030659386697</v>
      </c>
      <c r="E1107" s="8">
        <v>46.494104085182599</v>
      </c>
      <c r="F1107" s="8">
        <v>0</v>
      </c>
      <c r="G1107" s="3">
        <v>0</v>
      </c>
      <c r="H1107" s="4">
        <v>0</v>
      </c>
      <c r="I1107" s="4">
        <v>17.0631569733333</v>
      </c>
      <c r="J1107" s="4">
        <v>0</v>
      </c>
      <c r="K1107" s="4">
        <v>0</v>
      </c>
      <c r="L1107" s="4">
        <v>0</v>
      </c>
      <c r="M1107" s="4">
        <v>0</v>
      </c>
      <c r="N1107" s="4">
        <v>17.0631569733333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17.0631569733333</v>
      </c>
      <c r="AD1107" s="4">
        <v>0</v>
      </c>
      <c r="AE1107" s="4">
        <v>0</v>
      </c>
      <c r="AF1107" s="4">
        <v>0</v>
      </c>
      <c r="AG1107" s="4">
        <v>17.0631569733333</v>
      </c>
      <c r="AH1107" s="4">
        <v>0</v>
      </c>
      <c r="AI1107" s="4">
        <v>0</v>
      </c>
      <c r="AJ1107" s="4">
        <v>0</v>
      </c>
      <c r="AK1107" s="4">
        <v>17.0631569733333</v>
      </c>
      <c r="AL1107" s="4">
        <v>0</v>
      </c>
      <c r="AM1107" s="4">
        <v>0</v>
      </c>
      <c r="AN1107" s="4">
        <v>17.0631569733333</v>
      </c>
      <c r="AO1107" s="4">
        <v>0</v>
      </c>
      <c r="AP1107" s="4">
        <v>0</v>
      </c>
      <c r="AQ1107" s="4">
        <v>0</v>
      </c>
      <c r="AR1107" s="4">
        <v>17.0631569733333</v>
      </c>
      <c r="AS1107" s="4">
        <v>0</v>
      </c>
      <c r="AT1107" s="4">
        <v>0</v>
      </c>
      <c r="AU1107" s="4">
        <v>0</v>
      </c>
      <c r="AV1107" s="4">
        <v>17.0631569733333</v>
      </c>
      <c r="AW1107" s="4">
        <v>0</v>
      </c>
      <c r="AX1107" s="4">
        <v>0</v>
      </c>
      <c r="AY1107" s="4">
        <v>17.0631569733333</v>
      </c>
      <c r="AZ1107" s="4">
        <v>0</v>
      </c>
      <c r="BA1107" s="4">
        <v>34.126313946666698</v>
      </c>
      <c r="BB1107" s="38">
        <v>5</v>
      </c>
    </row>
    <row r="1108" spans="1:54" x14ac:dyDescent="0.3">
      <c r="A1108" s="31" t="s">
        <v>161</v>
      </c>
      <c r="B1108" s="5" t="s">
        <v>168</v>
      </c>
      <c r="C1108" s="5" t="s">
        <v>2</v>
      </c>
      <c r="D1108" s="9">
        <v>58.095097024070398</v>
      </c>
      <c r="E1108" s="8">
        <v>62.382121006376998</v>
      </c>
      <c r="F1108" s="8">
        <v>27.252796560416702</v>
      </c>
      <c r="G1108" s="3">
        <v>0</v>
      </c>
      <c r="H1108" s="4">
        <v>0</v>
      </c>
      <c r="I1108" s="4">
        <v>14.5494406879167</v>
      </c>
      <c r="J1108" s="4">
        <v>0</v>
      </c>
      <c r="K1108" s="4">
        <v>0</v>
      </c>
      <c r="L1108" s="4">
        <v>6.3516779362499998</v>
      </c>
      <c r="M1108" s="4">
        <v>0</v>
      </c>
      <c r="N1108" s="4">
        <v>0</v>
      </c>
      <c r="O1108" s="4">
        <v>0</v>
      </c>
      <c r="P1108" s="4">
        <v>6.3516779362499998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14.5494406879167</v>
      </c>
      <c r="X1108" s="4">
        <v>0</v>
      </c>
      <c r="Y1108" s="4">
        <v>8.1977627516666693</v>
      </c>
      <c r="Z1108" s="4">
        <v>6.3516779362499998</v>
      </c>
      <c r="AA1108" s="4">
        <v>12.7033558725</v>
      </c>
      <c r="AB1108" s="4">
        <v>0</v>
      </c>
      <c r="AC1108" s="4">
        <v>12.7033558725</v>
      </c>
      <c r="AD1108" s="4">
        <v>0</v>
      </c>
      <c r="AE1108" s="4">
        <v>0</v>
      </c>
      <c r="AF1108" s="4">
        <v>22.747203439583298</v>
      </c>
      <c r="AG1108" s="4">
        <v>14.5494406879167</v>
      </c>
      <c r="AH1108" s="4">
        <v>19.05503380875</v>
      </c>
      <c r="AI1108" s="4">
        <v>20.901118624166699</v>
      </c>
      <c r="AJ1108" s="4">
        <v>41.802237248333299</v>
      </c>
      <c r="AK1108" s="4">
        <v>37.296644127500002</v>
      </c>
      <c r="AL1108" s="4">
        <v>12.7033558725</v>
      </c>
      <c r="AM1108" s="4">
        <v>41.802237248333299</v>
      </c>
      <c r="AN1108" s="4">
        <v>14.5494406879167</v>
      </c>
      <c r="AO1108" s="4">
        <v>33.604474496666697</v>
      </c>
      <c r="AP1108" s="4">
        <v>41.802237248333299</v>
      </c>
      <c r="AQ1108" s="4">
        <v>12.7033558725</v>
      </c>
      <c r="AR1108" s="4">
        <v>35.4505593120833</v>
      </c>
      <c r="AS1108" s="4">
        <v>6.3516779362499998</v>
      </c>
      <c r="AT1108" s="4">
        <v>41.802237248333299</v>
      </c>
      <c r="AU1108" s="4">
        <v>12.7033558725</v>
      </c>
      <c r="AV1108" s="4">
        <v>16.3955255033333</v>
      </c>
      <c r="AW1108" s="4">
        <v>22.747203439583298</v>
      </c>
      <c r="AX1108" s="4">
        <v>12.7033558725</v>
      </c>
      <c r="AY1108" s="4">
        <v>6.3516779362499998</v>
      </c>
      <c r="AZ1108" s="4">
        <v>39.142728942916698</v>
      </c>
      <c r="BA1108" s="4">
        <v>22.747203439583298</v>
      </c>
      <c r="BB1108" s="38">
        <v>14</v>
      </c>
    </row>
    <row r="1109" spans="1:54" x14ac:dyDescent="0.3">
      <c r="A1109" s="31" t="s">
        <v>161</v>
      </c>
      <c r="B1109" s="5" t="s">
        <v>168</v>
      </c>
      <c r="C1109" s="5" t="s">
        <v>3</v>
      </c>
      <c r="D1109" s="9">
        <v>69.595648072652807</v>
      </c>
      <c r="E1109" s="8">
        <v>58.108469302391498</v>
      </c>
      <c r="F1109" s="8">
        <v>20.586413750399998</v>
      </c>
      <c r="G1109" s="3">
        <v>2.0087413544000001</v>
      </c>
      <c r="H1109" s="4">
        <v>4.8533965624000004</v>
      </c>
      <c r="I1109" s="4">
        <v>5.4398103127999997</v>
      </c>
      <c r="J1109" s="4">
        <v>1.4223276039999999</v>
      </c>
      <c r="K1109" s="4">
        <v>4.2669828120000002</v>
      </c>
      <c r="L1109" s="4">
        <v>4.2669828120000002</v>
      </c>
      <c r="M1109" s="4">
        <v>2.8446552079999998</v>
      </c>
      <c r="N1109" s="4">
        <v>7.6980517704000002</v>
      </c>
      <c r="O1109" s="4">
        <v>8.2844655207999995</v>
      </c>
      <c r="P1109" s="4">
        <v>7.6980517704000002</v>
      </c>
      <c r="Q1109" s="4">
        <v>1.4223276039999999</v>
      </c>
      <c r="R1109" s="4">
        <v>2.8446552079999998</v>
      </c>
      <c r="S1109" s="4">
        <v>2.8446552079999998</v>
      </c>
      <c r="T1109" s="4">
        <v>1.4223276039999999</v>
      </c>
      <c r="U1109" s="4">
        <v>4.8533965624000004</v>
      </c>
      <c r="V1109" s="4">
        <v>4.8533965624000004</v>
      </c>
      <c r="W1109" s="4">
        <v>2.8446552079999998</v>
      </c>
      <c r="X1109" s="4">
        <v>1.4223276039999999</v>
      </c>
      <c r="Y1109" s="4">
        <v>4.8533965624000004</v>
      </c>
      <c r="Z1109" s="4">
        <v>1.4223276039999999</v>
      </c>
      <c r="AA1109" s="4">
        <v>4.8533965624000004</v>
      </c>
      <c r="AB1109" s="4">
        <v>0</v>
      </c>
      <c r="AC1109" s="4">
        <v>13.1378620832</v>
      </c>
      <c r="AD1109" s="4">
        <v>0</v>
      </c>
      <c r="AE1109" s="4">
        <v>1.4223276039999999</v>
      </c>
      <c r="AF1109" s="4">
        <v>5.6893104159999996</v>
      </c>
      <c r="AG1109" s="4">
        <v>12.301948229600001</v>
      </c>
      <c r="AH1109" s="4">
        <v>20.336913647199999</v>
      </c>
      <c r="AI1109" s="4">
        <v>10.293206875199999</v>
      </c>
      <c r="AJ1109" s="4">
        <v>20</v>
      </c>
      <c r="AK1109" s="4">
        <v>28.8708792712</v>
      </c>
      <c r="AL1109" s="4">
        <v>11.7155344792</v>
      </c>
      <c r="AM1109" s="4">
        <v>16.568931041599999</v>
      </c>
      <c r="AN1109" s="4">
        <v>43.431068958399997</v>
      </c>
      <c r="AO1109" s="4">
        <v>30.293206875199999</v>
      </c>
      <c r="AP1109" s="4">
        <v>17.741758542399999</v>
      </c>
      <c r="AQ1109" s="4">
        <v>2.0087413544000001</v>
      </c>
      <c r="AR1109" s="4">
        <v>32.888361979999999</v>
      </c>
      <c r="AS1109" s="4">
        <v>13.7242758336</v>
      </c>
      <c r="AT1109" s="4">
        <v>21.422327603999999</v>
      </c>
      <c r="AU1109" s="4">
        <v>13.474775730399999</v>
      </c>
      <c r="AV1109" s="4">
        <v>38.328172292799998</v>
      </c>
      <c r="AW1109" s="4">
        <v>19.750499896800001</v>
      </c>
      <c r="AX1109" s="4">
        <v>8.8708792711999997</v>
      </c>
      <c r="AY1109" s="4">
        <v>20.835913853600001</v>
      </c>
      <c r="AZ1109" s="4">
        <v>30.293206875199999</v>
      </c>
      <c r="BA1109" s="4">
        <v>34.310689584000002</v>
      </c>
      <c r="BB1109" s="38">
        <v>60</v>
      </c>
    </row>
    <row r="1110" spans="1:54" x14ac:dyDescent="0.3">
      <c r="A1110" s="31" t="s">
        <v>161</v>
      </c>
      <c r="B1110" s="5" t="s">
        <v>168</v>
      </c>
      <c r="C1110" s="5" t="s">
        <v>4</v>
      </c>
      <c r="D1110" s="9">
        <v>87.489569972543904</v>
      </c>
      <c r="E1110" s="8">
        <v>60.796760881821001</v>
      </c>
      <c r="F1110" s="8">
        <v>14.3027354511099</v>
      </c>
      <c r="G1110" s="3">
        <v>3.7383779671428599</v>
      </c>
      <c r="H1110" s="4">
        <v>5.57155906175824</v>
      </c>
      <c r="I1110" s="4">
        <v>10.7332724378462</v>
      </c>
      <c r="J1110" s="4">
        <v>1.66426614073626</v>
      </c>
      <c r="K1110" s="4">
        <v>5.4026441078791203</v>
      </c>
      <c r="L1110" s="4">
        <v>6.4881496090659301</v>
      </c>
      <c r="M1110" s="4">
        <v>6.3192346551868104</v>
      </c>
      <c r="N1110" s="4">
        <v>4.9927984222087902</v>
      </c>
      <c r="O1110" s="4">
        <v>11.1431181235165</v>
      </c>
      <c r="P1110" s="4">
        <v>10.8052882157582</v>
      </c>
      <c r="Q1110" s="4">
        <v>1.66426614073626</v>
      </c>
      <c r="R1110" s="4">
        <v>4.8238834683296696</v>
      </c>
      <c r="S1110" s="4">
        <v>2.74977164192308</v>
      </c>
      <c r="T1110" s="4">
        <v>2.2430267802857098</v>
      </c>
      <c r="U1110" s="4">
        <v>7.9835007959230797</v>
      </c>
      <c r="V1110" s="4">
        <v>2.4119417341648401</v>
      </c>
      <c r="W1110" s="4">
        <v>1.4953511868571401</v>
      </c>
      <c r="X1110" s="4">
        <v>1.66426614073626</v>
      </c>
      <c r="Y1110" s="4">
        <v>9.6477669366593393</v>
      </c>
      <c r="Z1110" s="4">
        <v>4.6549685144505499</v>
      </c>
      <c r="AA1110" s="4">
        <v>8.7311763893516492</v>
      </c>
      <c r="AB1110" s="4">
        <v>0.91659054730769196</v>
      </c>
      <c r="AC1110" s="4">
        <v>16.3768472775165</v>
      </c>
      <c r="AD1110" s="4">
        <v>3.1596173275934101</v>
      </c>
      <c r="AE1110" s="4">
        <v>0</v>
      </c>
      <c r="AF1110" s="4">
        <v>10.8052882157582</v>
      </c>
      <c r="AG1110" s="4">
        <v>13.2172299499231</v>
      </c>
      <c r="AH1110" s="4">
        <v>11.0711023456044</v>
      </c>
      <c r="AI1110" s="4">
        <v>9.4068362048681298</v>
      </c>
      <c r="AJ1110" s="4">
        <v>17.052507093033</v>
      </c>
      <c r="AK1110" s="4">
        <v>20.7188692822637</v>
      </c>
      <c r="AL1110" s="4">
        <v>9.4788519827802205</v>
      </c>
      <c r="AM1110" s="4">
        <v>19.705379558989002</v>
      </c>
      <c r="AN1110" s="4">
        <v>24.2883322955275</v>
      </c>
      <c r="AO1110" s="4">
        <v>14.133820497230801</v>
      </c>
      <c r="AP1110" s="4">
        <v>21.948406339274701</v>
      </c>
      <c r="AQ1110" s="4">
        <v>0.91659054730769196</v>
      </c>
      <c r="AR1110" s="4">
        <v>16.304831499604401</v>
      </c>
      <c r="AS1110" s="4">
        <v>9.4788519827802205</v>
      </c>
      <c r="AT1110" s="4">
        <v>20.284140198538498</v>
      </c>
      <c r="AU1110" s="4">
        <v>2.9907023737142899</v>
      </c>
      <c r="AV1110" s="4">
        <v>27.447949623120898</v>
      </c>
      <c r="AW1110" s="4">
        <v>13.723974811560399</v>
      </c>
      <c r="AX1110" s="4">
        <v>1.4953511868571401</v>
      </c>
      <c r="AY1110" s="4">
        <v>10.0576126223297</v>
      </c>
      <c r="AZ1110" s="4">
        <v>19.536464605109899</v>
      </c>
      <c r="BA1110" s="4">
        <v>16.883592139153802</v>
      </c>
      <c r="BB1110" s="38">
        <v>122</v>
      </c>
    </row>
    <row r="1111" spans="1:54" x14ac:dyDescent="0.3">
      <c r="A1111" s="31" t="s">
        <v>161</v>
      </c>
      <c r="B1111" s="5" t="s">
        <v>168</v>
      </c>
      <c r="C1111" s="5" t="s">
        <v>5</v>
      </c>
      <c r="D1111" s="9">
        <v>92.357696007608993</v>
      </c>
      <c r="E1111" s="8">
        <v>57.120574673381299</v>
      </c>
      <c r="F1111" s="8">
        <v>10.930170143556699</v>
      </c>
      <c r="G1111" s="3">
        <v>1.49817820850515</v>
      </c>
      <c r="H1111" s="4">
        <v>2.6446045755154599</v>
      </c>
      <c r="I1111" s="4">
        <v>3.56956960051546</v>
      </c>
      <c r="J1111" s="4">
        <v>2.0713913920103102</v>
      </c>
      <c r="K1111" s="4">
        <v>2.6446045755154599</v>
      </c>
      <c r="L1111" s="4">
        <v>3.2178177590206198</v>
      </c>
      <c r="M1111" s="4">
        <v>1.49817820850515</v>
      </c>
      <c r="N1111" s="4">
        <v>4.1427827840206204</v>
      </c>
      <c r="O1111" s="4">
        <v>4.4945346255154597</v>
      </c>
      <c r="P1111" s="4">
        <v>2.4231432335051499</v>
      </c>
      <c r="Q1111" s="4">
        <v>0.924965025</v>
      </c>
      <c r="R1111" s="4">
        <v>4.1427827840206204</v>
      </c>
      <c r="S1111" s="4">
        <v>1.49817820850515</v>
      </c>
      <c r="T1111" s="4">
        <v>2.0713913920103102</v>
      </c>
      <c r="U1111" s="4">
        <v>2.6446045755154599</v>
      </c>
      <c r="V1111" s="4">
        <v>2.0713913920103102</v>
      </c>
      <c r="W1111" s="4">
        <v>1.49817820850515</v>
      </c>
      <c r="X1111" s="4">
        <v>2.4231432335051499</v>
      </c>
      <c r="Y1111" s="4">
        <v>4.4945346255154597</v>
      </c>
      <c r="Z1111" s="4">
        <v>2.0713913920103102</v>
      </c>
      <c r="AA1111" s="4">
        <v>2.0713913920103102</v>
      </c>
      <c r="AB1111" s="4">
        <v>0.924965025</v>
      </c>
      <c r="AC1111" s="4">
        <v>9.7837437765463893</v>
      </c>
      <c r="AD1111" s="4">
        <v>2.4231432335051499</v>
      </c>
      <c r="AE1111" s="4">
        <v>4.2730732835051501</v>
      </c>
      <c r="AF1111" s="4">
        <v>6.5659260175257703</v>
      </c>
      <c r="AG1111" s="4">
        <v>10.799879644072201</v>
      </c>
      <c r="AH1111" s="4">
        <v>13.4836038765464</v>
      </c>
      <c r="AI1111" s="4">
        <v>4.1427827840206204</v>
      </c>
      <c r="AJ1111" s="4">
        <v>10.4872474595361</v>
      </c>
      <c r="AK1111" s="4">
        <v>15.776456610566999</v>
      </c>
      <c r="AL1111" s="4">
        <v>9.0802400935567</v>
      </c>
      <c r="AM1111" s="4">
        <v>17.014053820103101</v>
      </c>
      <c r="AN1111" s="4">
        <v>25.078158046134</v>
      </c>
      <c r="AO1111" s="4">
        <v>19.215735711597901</v>
      </c>
      <c r="AP1111" s="4">
        <v>23.267347653092799</v>
      </c>
      <c r="AQ1111" s="4">
        <v>4.1427827840206204</v>
      </c>
      <c r="AR1111" s="4">
        <v>16.479960293556701</v>
      </c>
      <c r="AS1111" s="4">
        <v>13.574774719072201</v>
      </c>
      <c r="AT1111" s="4">
        <v>27.188669095103101</v>
      </c>
      <c r="AU1111" s="4">
        <v>9.2105305930412396</v>
      </c>
      <c r="AV1111" s="4">
        <v>18.863983870103102</v>
      </c>
      <c r="AW1111" s="4">
        <v>15.072952927577299</v>
      </c>
      <c r="AX1111" s="4">
        <v>4.1427827840206204</v>
      </c>
      <c r="AY1111" s="4">
        <v>12.076596510567001</v>
      </c>
      <c r="AZ1111" s="4">
        <v>18.069309344587602</v>
      </c>
      <c r="BA1111" s="4">
        <v>18.9942743695876</v>
      </c>
      <c r="BB1111" s="38">
        <v>145</v>
      </c>
    </row>
    <row r="1112" spans="1:54" x14ac:dyDescent="0.3">
      <c r="A1112" s="31" t="s">
        <v>161</v>
      </c>
      <c r="B1112" s="5" t="s">
        <v>168</v>
      </c>
      <c r="C1112" s="5" t="s">
        <v>6</v>
      </c>
      <c r="D1112" s="9">
        <v>88.667830535708902</v>
      </c>
      <c r="E1112" s="8">
        <v>55.241139582016999</v>
      </c>
      <c r="F1112" s="8">
        <v>11.606660549916</v>
      </c>
      <c r="G1112" s="3">
        <v>1.1492461005714301</v>
      </c>
      <c r="H1112" s="4">
        <v>3.4934181193949598</v>
      </c>
      <c r="I1112" s="4">
        <v>3.5162580282352902</v>
      </c>
      <c r="J1112" s="4">
        <v>4.6655041288067203</v>
      </c>
      <c r="K1112" s="4">
        <v>1.1492461005714301</v>
      </c>
      <c r="L1112" s="4">
        <v>1.1492461005714301</v>
      </c>
      <c r="M1112" s="4">
        <v>1.1492461005714301</v>
      </c>
      <c r="N1112" s="4">
        <v>4.6426642199663899</v>
      </c>
      <c r="O1112" s="4">
        <v>3.5162580282352902</v>
      </c>
      <c r="P1112" s="4">
        <v>3.4934181193949598</v>
      </c>
      <c r="Q1112" s="4">
        <v>1.17208600941176</v>
      </c>
      <c r="R1112" s="4">
        <v>2.2984922011428601</v>
      </c>
      <c r="S1112" s="4">
        <v>1.1492461005714301</v>
      </c>
      <c r="T1112" s="4">
        <v>3.4477383017142902</v>
      </c>
      <c r="U1112" s="4">
        <v>2.3213321099831901</v>
      </c>
      <c r="V1112" s="4">
        <v>1.17208600941176</v>
      </c>
      <c r="W1112" s="4">
        <v>3.4477383017142902</v>
      </c>
      <c r="X1112" s="4">
        <v>1.1492461005714301</v>
      </c>
      <c r="Y1112" s="4">
        <v>4.6883440376470604</v>
      </c>
      <c r="Z1112" s="4">
        <v>1.1492461005714301</v>
      </c>
      <c r="AA1112" s="4">
        <v>2.3213321099831901</v>
      </c>
      <c r="AB1112" s="4">
        <v>0</v>
      </c>
      <c r="AC1112" s="4">
        <v>8.1360823393613408</v>
      </c>
      <c r="AD1112" s="4">
        <v>2.3213321099831901</v>
      </c>
      <c r="AE1112" s="4">
        <v>3.4705782105546201</v>
      </c>
      <c r="AF1112" s="4">
        <v>2.2984922011428601</v>
      </c>
      <c r="AG1112" s="4">
        <v>23.350360552873902</v>
      </c>
      <c r="AH1112" s="4">
        <v>9.2853284399327691</v>
      </c>
      <c r="AI1112" s="4">
        <v>8.1132424305210105</v>
      </c>
      <c r="AJ1112" s="4">
        <v>9.2853284399327691</v>
      </c>
      <c r="AK1112" s="4">
        <v>12.8015864681681</v>
      </c>
      <c r="AL1112" s="4">
        <v>8.1360823393613408</v>
      </c>
      <c r="AM1112" s="4">
        <v>15.1457584869916</v>
      </c>
      <c r="AN1112" s="4">
        <v>26.7752589457479</v>
      </c>
      <c r="AO1112" s="4">
        <v>10.457414449344499</v>
      </c>
      <c r="AP1112" s="4">
        <v>19.719902980436999</v>
      </c>
      <c r="AQ1112" s="4">
        <v>5.8147502293781503</v>
      </c>
      <c r="AR1112" s="4">
        <v>20.891988989848699</v>
      </c>
      <c r="AS1112" s="4">
        <v>11.675180276437001</v>
      </c>
      <c r="AT1112" s="4">
        <v>25.603172936336101</v>
      </c>
      <c r="AU1112" s="4">
        <v>4.6426642199663899</v>
      </c>
      <c r="AV1112" s="4">
        <v>23.304680735193301</v>
      </c>
      <c r="AW1112" s="4">
        <v>10.434574540504199</v>
      </c>
      <c r="AX1112" s="4">
        <v>4.6426642199663899</v>
      </c>
      <c r="AY1112" s="4">
        <v>16.203644952201699</v>
      </c>
      <c r="AZ1112" s="4">
        <v>6.9868362387899197</v>
      </c>
      <c r="BA1112" s="4">
        <v>12.7559066504874</v>
      </c>
      <c r="BB1112" s="38">
        <v>86</v>
      </c>
    </row>
    <row r="1113" spans="1:54" x14ac:dyDescent="0.3">
      <c r="A1113" s="31" t="s">
        <v>161</v>
      </c>
      <c r="B1113" s="5" t="s">
        <v>168</v>
      </c>
      <c r="C1113" s="5" t="s">
        <v>7</v>
      </c>
      <c r="D1113" s="9">
        <v>80.589489437421406</v>
      </c>
      <c r="E1113" s="8">
        <v>78.701813749981099</v>
      </c>
      <c r="F1113" s="8">
        <v>9.92363497857143</v>
      </c>
      <c r="G1113" s="3">
        <v>9.92363497857143</v>
      </c>
      <c r="H1113" s="4">
        <v>9.92363497857143</v>
      </c>
      <c r="I1113" s="4">
        <v>0</v>
      </c>
      <c r="J1113" s="4">
        <v>0</v>
      </c>
      <c r="K1113" s="4">
        <v>9.92363497857143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9.92363497857143</v>
      </c>
      <c r="Z1113" s="4">
        <v>0</v>
      </c>
      <c r="AA1113" s="4">
        <v>0</v>
      </c>
      <c r="AB1113" s="4">
        <v>0</v>
      </c>
      <c r="AC1113" s="4">
        <v>34.132984242857098</v>
      </c>
      <c r="AD1113" s="4">
        <v>0</v>
      </c>
      <c r="AE1113" s="4">
        <v>0</v>
      </c>
      <c r="AF1113" s="4">
        <v>0</v>
      </c>
      <c r="AG1113" s="4">
        <v>14.285714285714301</v>
      </c>
      <c r="AH1113" s="4">
        <v>19.847269957142899</v>
      </c>
      <c r="AI1113" s="4">
        <v>19.847269957142899</v>
      </c>
      <c r="AJ1113" s="4">
        <v>9.92363497857143</v>
      </c>
      <c r="AK1113" s="4">
        <v>14.285714285714301</v>
      </c>
      <c r="AL1113" s="4">
        <v>14.285714285714301</v>
      </c>
      <c r="AM1113" s="4">
        <v>14.285714285714301</v>
      </c>
      <c r="AN1113" s="4">
        <v>9.92363497857143</v>
      </c>
      <c r="AO1113" s="4">
        <v>9.92363497857143</v>
      </c>
      <c r="AP1113" s="4">
        <v>24.209349264285699</v>
      </c>
      <c r="AQ1113" s="4">
        <v>9.92363497857143</v>
      </c>
      <c r="AR1113" s="4">
        <v>24.209349264285699</v>
      </c>
      <c r="AS1113" s="4">
        <v>34.132984242857098</v>
      </c>
      <c r="AT1113" s="4">
        <v>24.209349264285699</v>
      </c>
      <c r="AU1113" s="4">
        <v>9.92363497857143</v>
      </c>
      <c r="AV1113" s="4">
        <v>4.3620793071428601</v>
      </c>
      <c r="AW1113" s="4">
        <v>19.847269957142899</v>
      </c>
      <c r="AX1113" s="4">
        <v>9.92363497857143</v>
      </c>
      <c r="AY1113" s="4">
        <v>18.647793592857099</v>
      </c>
      <c r="AZ1113" s="4">
        <v>19.847269957142899</v>
      </c>
      <c r="BA1113" s="4">
        <v>34.132984242857098</v>
      </c>
      <c r="BB1113" s="38">
        <v>14</v>
      </c>
    </row>
    <row r="1114" spans="1:54" x14ac:dyDescent="0.3">
      <c r="A1114" s="31" t="s">
        <v>161</v>
      </c>
      <c r="B1114" s="5" t="s">
        <v>8</v>
      </c>
      <c r="C1114" s="5" t="s">
        <v>168</v>
      </c>
      <c r="D1114" s="9">
        <v>75.451537702981497</v>
      </c>
      <c r="E1114" s="8">
        <v>57.829138448906903</v>
      </c>
      <c r="F1114" s="8">
        <v>13.6376865128726</v>
      </c>
      <c r="G1114" s="3">
        <v>2.21381759991724</v>
      </c>
      <c r="H1114" s="4">
        <v>4.1077438188169202</v>
      </c>
      <c r="I1114" s="4">
        <v>6.7958265275407896</v>
      </c>
      <c r="J1114" s="4">
        <v>1.79500632221934</v>
      </c>
      <c r="K1114" s="4">
        <v>4.4073670757429202</v>
      </c>
      <c r="L1114" s="4">
        <v>3.4093360987100199</v>
      </c>
      <c r="M1114" s="4">
        <v>2.54284845704036</v>
      </c>
      <c r="N1114" s="4">
        <v>3.9754069510177898</v>
      </c>
      <c r="O1114" s="4">
        <v>4.9794114010783499</v>
      </c>
      <c r="P1114" s="4">
        <v>5.3595101257845297</v>
      </c>
      <c r="Q1114" s="4">
        <v>0.98062641982631604</v>
      </c>
      <c r="R1114" s="4">
        <v>2.6557107331838101</v>
      </c>
      <c r="S1114" s="4">
        <v>1.2597352134030599</v>
      </c>
      <c r="T1114" s="4">
        <v>1.5417075738647901</v>
      </c>
      <c r="U1114" s="4">
        <v>3.34407951240616</v>
      </c>
      <c r="V1114" s="4">
        <v>2.09462957914534</v>
      </c>
      <c r="W1114" s="4">
        <v>5.22495769273658</v>
      </c>
      <c r="X1114" s="4">
        <v>0.933814262422616</v>
      </c>
      <c r="Y1114" s="4">
        <v>8.7408206140235301</v>
      </c>
      <c r="Z1114" s="4">
        <v>1.9694119884105501</v>
      </c>
      <c r="AA1114" s="4">
        <v>3.3777428227826398</v>
      </c>
      <c r="AB1114" s="4">
        <v>0</v>
      </c>
      <c r="AC1114" s="4">
        <v>11.757160604142999</v>
      </c>
      <c r="AD1114" s="4">
        <v>1.0487465730151599</v>
      </c>
      <c r="AE1114" s="4">
        <v>0.94696310944983897</v>
      </c>
      <c r="AF1114" s="4">
        <v>12.701299734345399</v>
      </c>
      <c r="AG1114" s="4">
        <v>15.2697975333759</v>
      </c>
      <c r="AH1114" s="4">
        <v>7.1470201337053201</v>
      </c>
      <c r="AI1114" s="4">
        <v>9.3427404524380506</v>
      </c>
      <c r="AJ1114" s="4">
        <v>16.767221094027999</v>
      </c>
      <c r="AK1114" s="4">
        <v>23.146422019601101</v>
      </c>
      <c r="AL1114" s="4">
        <v>7.9382122481865602</v>
      </c>
      <c r="AM1114" s="4">
        <v>20.988022110565701</v>
      </c>
      <c r="AN1114" s="4">
        <v>24.751602177237</v>
      </c>
      <c r="AO1114" s="4">
        <v>17.45214252833</v>
      </c>
      <c r="AP1114" s="4">
        <v>20.927021234441199</v>
      </c>
      <c r="AQ1114" s="4">
        <v>2.3661264171423602</v>
      </c>
      <c r="AR1114" s="4">
        <v>20.4530437290043</v>
      </c>
      <c r="AS1114" s="4">
        <v>11.315518489389</v>
      </c>
      <c r="AT1114" s="4">
        <v>24.594645779775099</v>
      </c>
      <c r="AU1114" s="4">
        <v>4.25506293777274</v>
      </c>
      <c r="AV1114" s="4">
        <v>23.9593089702418</v>
      </c>
      <c r="AW1114" s="4">
        <v>17.126076046549901</v>
      </c>
      <c r="AX1114" s="4">
        <v>3.6463760938946801</v>
      </c>
      <c r="AY1114" s="4">
        <v>11.652161302091899</v>
      </c>
      <c r="AZ1114" s="4">
        <v>29.724798784894102</v>
      </c>
      <c r="BA1114" s="4">
        <v>22.558018132637802</v>
      </c>
      <c r="BB1114" s="38">
        <v>268</v>
      </c>
    </row>
    <row r="1115" spans="1:54" x14ac:dyDescent="0.3">
      <c r="A1115" s="31" t="s">
        <v>161</v>
      </c>
      <c r="B1115" s="5" t="s">
        <v>8</v>
      </c>
      <c r="C1115" s="5" t="s">
        <v>1</v>
      </c>
      <c r="D1115" s="9">
        <v>48.4</v>
      </c>
      <c r="E1115" s="8">
        <v>41.577878733768998</v>
      </c>
      <c r="F1115" s="8">
        <v>0</v>
      </c>
      <c r="G1115" s="3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38">
        <v>2</v>
      </c>
    </row>
    <row r="1116" spans="1:54" x14ac:dyDescent="0.3">
      <c r="A1116" s="31" t="s">
        <v>161</v>
      </c>
      <c r="B1116" s="5" t="s">
        <v>8</v>
      </c>
      <c r="C1116" s="5" t="s">
        <v>2</v>
      </c>
      <c r="D1116" s="9">
        <v>63.216666666666697</v>
      </c>
      <c r="E1116" s="8">
        <v>48.1231926067532</v>
      </c>
      <c r="F1116" s="8">
        <v>16.6666666666667</v>
      </c>
      <c r="G1116" s="3">
        <v>0</v>
      </c>
      <c r="H1116" s="4">
        <v>0</v>
      </c>
      <c r="I1116" s="4">
        <v>16.6666666666667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16.6666666666667</v>
      </c>
      <c r="X1116" s="4">
        <v>0</v>
      </c>
      <c r="Y1116" s="4">
        <v>16.6666666666667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33.3333333333333</v>
      </c>
      <c r="AG1116" s="4">
        <v>16.6666666666667</v>
      </c>
      <c r="AH1116" s="4">
        <v>0</v>
      </c>
      <c r="AI1116" s="4">
        <v>16.6666666666667</v>
      </c>
      <c r="AJ1116" s="4">
        <v>33.3333333333333</v>
      </c>
      <c r="AK1116" s="4">
        <v>50</v>
      </c>
      <c r="AL1116" s="4">
        <v>0</v>
      </c>
      <c r="AM1116" s="4">
        <v>33.3333333333333</v>
      </c>
      <c r="AN1116" s="4">
        <v>16.6666666666667</v>
      </c>
      <c r="AO1116" s="4">
        <v>16.6666666666667</v>
      </c>
      <c r="AP1116" s="4">
        <v>33.3333333333333</v>
      </c>
      <c r="AQ1116" s="4">
        <v>0</v>
      </c>
      <c r="AR1116" s="4">
        <v>33.3333333333333</v>
      </c>
      <c r="AS1116" s="4">
        <v>0</v>
      </c>
      <c r="AT1116" s="4">
        <v>33.3333333333333</v>
      </c>
      <c r="AU1116" s="4">
        <v>0</v>
      </c>
      <c r="AV1116" s="4">
        <v>33.3333333333333</v>
      </c>
      <c r="AW1116" s="4">
        <v>33.3333333333333</v>
      </c>
      <c r="AX1116" s="4">
        <v>0</v>
      </c>
      <c r="AY1116" s="4">
        <v>0</v>
      </c>
      <c r="AZ1116" s="4">
        <v>66.6666666666667</v>
      </c>
      <c r="BA1116" s="4">
        <v>33.3333333333333</v>
      </c>
      <c r="BB1116" s="38">
        <v>6</v>
      </c>
    </row>
    <row r="1117" spans="1:54" x14ac:dyDescent="0.3">
      <c r="A1117" s="31" t="s">
        <v>161</v>
      </c>
      <c r="B1117" s="5" t="s">
        <v>8</v>
      </c>
      <c r="C1117" s="5" t="s">
        <v>3</v>
      </c>
      <c r="D1117" s="9">
        <v>75.454285714285703</v>
      </c>
      <c r="E1117" s="8">
        <v>60.174302424447802</v>
      </c>
      <c r="F1117" s="8">
        <v>17.1428571428571</v>
      </c>
      <c r="G1117" s="3">
        <v>0</v>
      </c>
      <c r="H1117" s="4">
        <v>5.71428571428571</v>
      </c>
      <c r="I1117" s="4">
        <v>2.8571428571428599</v>
      </c>
      <c r="J1117" s="4">
        <v>2.8571428571428599</v>
      </c>
      <c r="K1117" s="4">
        <v>8.5714285714285694</v>
      </c>
      <c r="L1117" s="4">
        <v>8.5714285714285694</v>
      </c>
      <c r="M1117" s="4">
        <v>5.71428571428571</v>
      </c>
      <c r="N1117" s="4">
        <v>11.4285714285714</v>
      </c>
      <c r="O1117" s="4">
        <v>8.5714285714285694</v>
      </c>
      <c r="P1117" s="4">
        <v>11.4285714285714</v>
      </c>
      <c r="Q1117" s="4">
        <v>2.8571428571428599</v>
      </c>
      <c r="R1117" s="4">
        <v>5.71428571428571</v>
      </c>
      <c r="S1117" s="4">
        <v>5.71428571428571</v>
      </c>
      <c r="T1117" s="4">
        <v>2.8571428571428599</v>
      </c>
      <c r="U1117" s="4">
        <v>5.71428571428571</v>
      </c>
      <c r="V1117" s="4">
        <v>5.71428571428571</v>
      </c>
      <c r="W1117" s="4">
        <v>5.71428571428571</v>
      </c>
      <c r="X1117" s="4">
        <v>2.8571428571428599</v>
      </c>
      <c r="Y1117" s="4">
        <v>5.71428571428571</v>
      </c>
      <c r="Z1117" s="4">
        <v>2.8571428571428599</v>
      </c>
      <c r="AA1117" s="4">
        <v>5.71428571428571</v>
      </c>
      <c r="AB1117" s="4">
        <v>0</v>
      </c>
      <c r="AC1117" s="4">
        <v>14.285714285714301</v>
      </c>
      <c r="AD1117" s="4">
        <v>0</v>
      </c>
      <c r="AE1117" s="4">
        <v>2.8571428571428599</v>
      </c>
      <c r="AF1117" s="4">
        <v>11.4285714285714</v>
      </c>
      <c r="AG1117" s="4">
        <v>8.5714285714285694</v>
      </c>
      <c r="AH1117" s="4">
        <v>8.5714285714285694</v>
      </c>
      <c r="AI1117" s="4">
        <v>8.5714285714285694</v>
      </c>
      <c r="AJ1117" s="4">
        <v>20</v>
      </c>
      <c r="AK1117" s="4">
        <v>25.714285714285701</v>
      </c>
      <c r="AL1117" s="4">
        <v>11.4285714285714</v>
      </c>
      <c r="AM1117" s="4">
        <v>17.1428571428571</v>
      </c>
      <c r="AN1117" s="4">
        <v>42.857142857142897</v>
      </c>
      <c r="AO1117" s="4">
        <v>28.571428571428601</v>
      </c>
      <c r="AP1117" s="4">
        <v>11.4285714285714</v>
      </c>
      <c r="AQ1117" s="4">
        <v>0</v>
      </c>
      <c r="AR1117" s="4">
        <v>25.714285714285701</v>
      </c>
      <c r="AS1117" s="4">
        <v>11.4285714285714</v>
      </c>
      <c r="AT1117" s="4">
        <v>22.8571428571429</v>
      </c>
      <c r="AU1117" s="4">
        <v>2.8571428571428599</v>
      </c>
      <c r="AV1117" s="4">
        <v>28.571428571428601</v>
      </c>
      <c r="AW1117" s="4">
        <v>11.4285714285714</v>
      </c>
      <c r="AX1117" s="4">
        <v>5.71428571428571</v>
      </c>
      <c r="AY1117" s="4">
        <v>25.714285714285701</v>
      </c>
      <c r="AZ1117" s="4">
        <v>28.571428571428601</v>
      </c>
      <c r="BA1117" s="4">
        <v>28.571428571428601</v>
      </c>
      <c r="BB1117" s="38">
        <v>35</v>
      </c>
    </row>
    <row r="1118" spans="1:54" x14ac:dyDescent="0.3">
      <c r="A1118" s="31" t="s">
        <v>161</v>
      </c>
      <c r="B1118" s="5" t="s">
        <v>8</v>
      </c>
      <c r="C1118" s="5" t="s">
        <v>4</v>
      </c>
      <c r="D1118" s="9">
        <v>80.247142857142904</v>
      </c>
      <c r="E1118" s="8">
        <v>62.482602149947098</v>
      </c>
      <c r="F1118" s="8">
        <v>18.571428571428601</v>
      </c>
      <c r="G1118" s="3">
        <v>7.1428571428571397</v>
      </c>
      <c r="H1118" s="4">
        <v>7.1428571428571397</v>
      </c>
      <c r="I1118" s="4">
        <v>10</v>
      </c>
      <c r="J1118" s="4">
        <v>1.4285714285714299</v>
      </c>
      <c r="K1118" s="4">
        <v>8.5714285714285694</v>
      </c>
      <c r="L1118" s="4">
        <v>7.1428571428571397</v>
      </c>
      <c r="M1118" s="4">
        <v>8.5714285714285694</v>
      </c>
      <c r="N1118" s="4">
        <v>4.28571428571429</v>
      </c>
      <c r="O1118" s="4">
        <v>14.285714285714301</v>
      </c>
      <c r="P1118" s="4">
        <v>17.1428571428571</v>
      </c>
      <c r="Q1118" s="4">
        <v>1.4285714285714299</v>
      </c>
      <c r="R1118" s="4">
        <v>5.71428571428571</v>
      </c>
      <c r="S1118" s="4">
        <v>0</v>
      </c>
      <c r="T1118" s="4">
        <v>4.28571428571429</v>
      </c>
      <c r="U1118" s="4">
        <v>10</v>
      </c>
      <c r="V1118" s="4">
        <v>2.8571428571428599</v>
      </c>
      <c r="W1118" s="4">
        <v>2.8571428571428599</v>
      </c>
      <c r="X1118" s="4">
        <v>1.4285714285714299</v>
      </c>
      <c r="Y1118" s="4">
        <v>11.4285714285714</v>
      </c>
      <c r="Z1118" s="4">
        <v>7.1428571428571397</v>
      </c>
      <c r="AA1118" s="4">
        <v>11.4285714285714</v>
      </c>
      <c r="AB1118" s="4">
        <v>0</v>
      </c>
      <c r="AC1118" s="4">
        <v>24.285714285714299</v>
      </c>
      <c r="AD1118" s="4">
        <v>4.28571428571429</v>
      </c>
      <c r="AE1118" s="4">
        <v>0</v>
      </c>
      <c r="AF1118" s="4">
        <v>17.1428571428571</v>
      </c>
      <c r="AG1118" s="4">
        <v>20</v>
      </c>
      <c r="AH1118" s="4">
        <v>7.1428571428571397</v>
      </c>
      <c r="AI1118" s="4">
        <v>5.71428571428571</v>
      </c>
      <c r="AJ1118" s="4">
        <v>18.571428571428601</v>
      </c>
      <c r="AK1118" s="4">
        <v>18.571428571428601</v>
      </c>
      <c r="AL1118" s="4">
        <v>12.8571428571429</v>
      </c>
      <c r="AM1118" s="4">
        <v>27.1428571428571</v>
      </c>
      <c r="AN1118" s="4">
        <v>27.1428571428571</v>
      </c>
      <c r="AO1118" s="4">
        <v>20</v>
      </c>
      <c r="AP1118" s="4">
        <v>31.428571428571399</v>
      </c>
      <c r="AQ1118" s="4">
        <v>0</v>
      </c>
      <c r="AR1118" s="4">
        <v>17.1428571428571</v>
      </c>
      <c r="AS1118" s="4">
        <v>12.8571428571429</v>
      </c>
      <c r="AT1118" s="4">
        <v>30</v>
      </c>
      <c r="AU1118" s="4">
        <v>5.71428571428571</v>
      </c>
      <c r="AV1118" s="4">
        <v>31.428571428571399</v>
      </c>
      <c r="AW1118" s="4">
        <v>15.714285714285699</v>
      </c>
      <c r="AX1118" s="4">
        <v>2.8571428571428599</v>
      </c>
      <c r="AY1118" s="4">
        <v>15.714285714285699</v>
      </c>
      <c r="AZ1118" s="4">
        <v>28.571428571428601</v>
      </c>
      <c r="BA1118" s="4">
        <v>20</v>
      </c>
      <c r="BB1118" s="38">
        <v>70</v>
      </c>
    </row>
    <row r="1119" spans="1:54" x14ac:dyDescent="0.3">
      <c r="A1119" s="31" t="s">
        <v>161</v>
      </c>
      <c r="B1119" s="5" t="s">
        <v>8</v>
      </c>
      <c r="C1119" s="5" t="s">
        <v>5</v>
      </c>
      <c r="D1119" s="9">
        <v>93.104123711340193</v>
      </c>
      <c r="E1119" s="8">
        <v>55.511179274850001</v>
      </c>
      <c r="F1119" s="8">
        <v>11.340206185567</v>
      </c>
      <c r="G1119" s="3">
        <v>1.0309278350515501</v>
      </c>
      <c r="H1119" s="4">
        <v>3.0927835051546402</v>
      </c>
      <c r="I1119" s="4">
        <v>3.0927835051546402</v>
      </c>
      <c r="J1119" s="4">
        <v>2.0618556701030899</v>
      </c>
      <c r="K1119" s="4">
        <v>3.0927835051546402</v>
      </c>
      <c r="L1119" s="4">
        <v>4.1237113402061896</v>
      </c>
      <c r="M1119" s="4">
        <v>1.0309278350515501</v>
      </c>
      <c r="N1119" s="4">
        <v>4.1237113402061896</v>
      </c>
      <c r="O1119" s="4">
        <v>3.0927835051546402</v>
      </c>
      <c r="P1119" s="4">
        <v>1.0309278350515501</v>
      </c>
      <c r="Q1119" s="4">
        <v>0</v>
      </c>
      <c r="R1119" s="4">
        <v>4.1237113402061896</v>
      </c>
      <c r="S1119" s="4">
        <v>1.0309278350515501</v>
      </c>
      <c r="T1119" s="4">
        <v>2.0618556701030899</v>
      </c>
      <c r="U1119" s="4">
        <v>3.0927835051546402</v>
      </c>
      <c r="V1119" s="4">
        <v>2.0618556701030899</v>
      </c>
      <c r="W1119" s="4">
        <v>1.0309278350515501</v>
      </c>
      <c r="X1119" s="4">
        <v>1.0309278350515501</v>
      </c>
      <c r="Y1119" s="4">
        <v>3.0927835051546402</v>
      </c>
      <c r="Z1119" s="4">
        <v>2.0618556701030899</v>
      </c>
      <c r="AA1119" s="4">
        <v>2.0618556701030899</v>
      </c>
      <c r="AB1119" s="4">
        <v>0</v>
      </c>
      <c r="AC1119" s="4">
        <v>9.2783505154639201</v>
      </c>
      <c r="AD1119" s="4">
        <v>1.0309278350515501</v>
      </c>
      <c r="AE1119" s="4">
        <v>1.0309278350515501</v>
      </c>
      <c r="AF1119" s="4">
        <v>5.1546391752577296</v>
      </c>
      <c r="AG1119" s="4">
        <v>14.4329896907216</v>
      </c>
      <c r="AH1119" s="4">
        <v>9.2783505154639201</v>
      </c>
      <c r="AI1119" s="4">
        <v>4.1237113402061896</v>
      </c>
      <c r="AJ1119" s="4">
        <v>7.2164948453608204</v>
      </c>
      <c r="AK1119" s="4">
        <v>13.4020618556701</v>
      </c>
      <c r="AL1119" s="4">
        <v>11.340206185567</v>
      </c>
      <c r="AM1119" s="4">
        <v>20.618556701030901</v>
      </c>
      <c r="AN1119" s="4">
        <v>26.8041237113402</v>
      </c>
      <c r="AO1119" s="4">
        <v>19.587628865979401</v>
      </c>
      <c r="AP1119" s="4">
        <v>18.556701030927801</v>
      </c>
      <c r="AQ1119" s="4">
        <v>4.1237113402061896</v>
      </c>
      <c r="AR1119" s="4">
        <v>11.340206185567</v>
      </c>
      <c r="AS1119" s="4">
        <v>14.4329896907216</v>
      </c>
      <c r="AT1119" s="4">
        <v>20.618556701030901</v>
      </c>
      <c r="AU1119" s="4">
        <v>8.2474226804123703</v>
      </c>
      <c r="AV1119" s="4">
        <v>20.618556701030901</v>
      </c>
      <c r="AW1119" s="4">
        <v>15.4639175257732</v>
      </c>
      <c r="AX1119" s="4">
        <v>4.1237113402061896</v>
      </c>
      <c r="AY1119" s="4">
        <v>13.4020618556701</v>
      </c>
      <c r="AZ1119" s="4">
        <v>17.525773195876301</v>
      </c>
      <c r="BA1119" s="4">
        <v>17.525773195876301</v>
      </c>
      <c r="BB1119" s="38">
        <v>97</v>
      </c>
    </row>
    <row r="1120" spans="1:54" x14ac:dyDescent="0.3">
      <c r="A1120" s="31" t="s">
        <v>161</v>
      </c>
      <c r="B1120" s="5" t="s">
        <v>8</v>
      </c>
      <c r="C1120" s="5" t="s">
        <v>6</v>
      </c>
      <c r="D1120" s="9">
        <v>89.194117647058803</v>
      </c>
      <c r="E1120" s="8">
        <v>53.749814555083603</v>
      </c>
      <c r="F1120" s="8">
        <v>9.8039215686274499</v>
      </c>
      <c r="G1120" s="3">
        <v>0</v>
      </c>
      <c r="H1120" s="4">
        <v>3.9215686274509798</v>
      </c>
      <c r="I1120" s="4">
        <v>5.8823529411764701</v>
      </c>
      <c r="J1120" s="4">
        <v>5.8823529411764701</v>
      </c>
      <c r="K1120" s="4">
        <v>0</v>
      </c>
      <c r="L1120" s="4">
        <v>0</v>
      </c>
      <c r="M1120" s="4">
        <v>0</v>
      </c>
      <c r="N1120" s="4">
        <v>3.9215686274509798</v>
      </c>
      <c r="O1120" s="4">
        <v>5.8823529411764701</v>
      </c>
      <c r="P1120" s="4">
        <v>3.9215686274509798</v>
      </c>
      <c r="Q1120" s="4">
        <v>1.9607843137254899</v>
      </c>
      <c r="R1120" s="4">
        <v>0</v>
      </c>
      <c r="S1120" s="4">
        <v>0</v>
      </c>
      <c r="T1120" s="4">
        <v>0</v>
      </c>
      <c r="U1120" s="4">
        <v>1.9607843137254899</v>
      </c>
      <c r="V1120" s="4">
        <v>1.9607843137254899</v>
      </c>
      <c r="W1120" s="4">
        <v>0</v>
      </c>
      <c r="X1120" s="4">
        <v>0</v>
      </c>
      <c r="Y1120" s="4">
        <v>7.8431372549019596</v>
      </c>
      <c r="Z1120" s="4">
        <v>0</v>
      </c>
      <c r="AA1120" s="4">
        <v>1.9607843137254899</v>
      </c>
      <c r="AB1120" s="4">
        <v>0</v>
      </c>
      <c r="AC1120" s="4">
        <v>7.8431372549019596</v>
      </c>
      <c r="AD1120" s="4">
        <v>1.9607843137254899</v>
      </c>
      <c r="AE1120" s="4">
        <v>1.9607843137254899</v>
      </c>
      <c r="AF1120" s="4">
        <v>0</v>
      </c>
      <c r="AG1120" s="4">
        <v>31.372549019607799</v>
      </c>
      <c r="AH1120" s="4">
        <v>7.8431372549019596</v>
      </c>
      <c r="AI1120" s="4">
        <v>5.8823529411764701</v>
      </c>
      <c r="AJ1120" s="4">
        <v>7.8431372549019596</v>
      </c>
      <c r="AK1120" s="4">
        <v>13.7254901960784</v>
      </c>
      <c r="AL1120" s="4">
        <v>7.8431372549019596</v>
      </c>
      <c r="AM1120" s="4">
        <v>17.647058823529399</v>
      </c>
      <c r="AN1120" s="4">
        <v>29.411764705882401</v>
      </c>
      <c r="AO1120" s="4">
        <v>9.8039215686274499</v>
      </c>
      <c r="AP1120" s="4">
        <v>15.6862745098039</v>
      </c>
      <c r="AQ1120" s="4">
        <v>5.8823529411764701</v>
      </c>
      <c r="AR1120" s="4">
        <v>17.647058823529399</v>
      </c>
      <c r="AS1120" s="4">
        <v>15.6862745098039</v>
      </c>
      <c r="AT1120" s="4">
        <v>27.4509803921569</v>
      </c>
      <c r="AU1120" s="4">
        <v>3.9215686274509798</v>
      </c>
      <c r="AV1120" s="4">
        <v>27.4509803921569</v>
      </c>
      <c r="AW1120" s="4">
        <v>7.8431372549019596</v>
      </c>
      <c r="AX1120" s="4">
        <v>3.9215686274509798</v>
      </c>
      <c r="AY1120" s="4">
        <v>9.8039215686274499</v>
      </c>
      <c r="AZ1120" s="4">
        <v>7.8431372549019596</v>
      </c>
      <c r="BA1120" s="4">
        <v>9.8039215686274499</v>
      </c>
      <c r="BB1120" s="38">
        <v>51</v>
      </c>
    </row>
    <row r="1121" spans="1:54" x14ac:dyDescent="0.3">
      <c r="A1121" s="31" t="s">
        <v>161</v>
      </c>
      <c r="B1121" s="5" t="s">
        <v>8</v>
      </c>
      <c r="C1121" s="5" t="s">
        <v>7</v>
      </c>
      <c r="D1121" s="9">
        <v>70.5</v>
      </c>
      <c r="E1121" s="8">
        <v>94.973627918491104</v>
      </c>
      <c r="F1121" s="8">
        <v>14.285714285714301</v>
      </c>
      <c r="G1121" s="3">
        <v>14.285714285714301</v>
      </c>
      <c r="H1121" s="4">
        <v>14.285714285714301</v>
      </c>
      <c r="I1121" s="4">
        <v>0</v>
      </c>
      <c r="J1121" s="4">
        <v>0</v>
      </c>
      <c r="K1121" s="4">
        <v>14.285714285714301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14.285714285714301</v>
      </c>
      <c r="Z1121" s="4">
        <v>0</v>
      </c>
      <c r="AA1121" s="4">
        <v>0</v>
      </c>
      <c r="AB1121" s="4">
        <v>0</v>
      </c>
      <c r="AC1121" s="4">
        <v>42.857142857142897</v>
      </c>
      <c r="AD1121" s="4">
        <v>0</v>
      </c>
      <c r="AE1121" s="4">
        <v>0</v>
      </c>
      <c r="AF1121" s="4">
        <v>0</v>
      </c>
      <c r="AG1121" s="4">
        <v>14.285714285714301</v>
      </c>
      <c r="AH1121" s="4">
        <v>28.571428571428601</v>
      </c>
      <c r="AI1121" s="4">
        <v>28.571428571428601</v>
      </c>
      <c r="AJ1121" s="4">
        <v>14.285714285714301</v>
      </c>
      <c r="AK1121" s="4">
        <v>14.285714285714301</v>
      </c>
      <c r="AL1121" s="4">
        <v>14.285714285714301</v>
      </c>
      <c r="AM1121" s="4">
        <v>14.285714285714301</v>
      </c>
      <c r="AN1121" s="4">
        <v>14.285714285714301</v>
      </c>
      <c r="AO1121" s="4">
        <v>14.285714285714301</v>
      </c>
      <c r="AP1121" s="4">
        <v>28.571428571428601</v>
      </c>
      <c r="AQ1121" s="4">
        <v>14.285714285714301</v>
      </c>
      <c r="AR1121" s="4">
        <v>28.571428571428601</v>
      </c>
      <c r="AS1121" s="4">
        <v>42.857142857142897</v>
      </c>
      <c r="AT1121" s="4">
        <v>28.571428571428601</v>
      </c>
      <c r="AU1121" s="4">
        <v>14.285714285714301</v>
      </c>
      <c r="AV1121" s="4">
        <v>0</v>
      </c>
      <c r="AW1121" s="4">
        <v>28.571428571428601</v>
      </c>
      <c r="AX1121" s="4">
        <v>14.285714285714301</v>
      </c>
      <c r="AY1121" s="4">
        <v>14.285714285714301</v>
      </c>
      <c r="AZ1121" s="4">
        <v>28.571428571428601</v>
      </c>
      <c r="BA1121" s="4">
        <v>42.857142857142897</v>
      </c>
      <c r="BB1121" s="38">
        <v>7</v>
      </c>
    </row>
    <row r="1122" spans="1:54" x14ac:dyDescent="0.3">
      <c r="A1122" s="31" t="s">
        <v>161</v>
      </c>
      <c r="B1122" s="5" t="s">
        <v>9</v>
      </c>
      <c r="C1122" s="5" t="s">
        <v>168</v>
      </c>
      <c r="D1122" s="9">
        <v>75.715349673121295</v>
      </c>
      <c r="E1122" s="8">
        <v>61.942999964238503</v>
      </c>
      <c r="F1122" s="8">
        <v>18.759635836879401</v>
      </c>
      <c r="G1122" s="3">
        <v>1.4352107463558901</v>
      </c>
      <c r="H1122" s="4">
        <v>2.0251236241484798</v>
      </c>
      <c r="I1122" s="4">
        <v>10.8049424493804</v>
      </c>
      <c r="J1122" s="4">
        <v>0.87250227870638397</v>
      </c>
      <c r="K1122" s="4">
        <v>0.87250227870638397</v>
      </c>
      <c r="L1122" s="4">
        <v>4.5461268245232098</v>
      </c>
      <c r="M1122" s="4">
        <v>1.1674587176026801</v>
      </c>
      <c r="N1122" s="4">
        <v>6.4795300934637901</v>
      </c>
      <c r="O1122" s="4">
        <v>3.8765427850936298</v>
      </c>
      <c r="P1122" s="4">
        <v>5.4359643643116602</v>
      </c>
      <c r="Q1122" s="4">
        <v>0.62208551103524201</v>
      </c>
      <c r="R1122" s="4">
        <v>1.7450045574127699</v>
      </c>
      <c r="S1122" s="4">
        <v>1.46241515649898</v>
      </c>
      <c r="T1122" s="4">
        <v>1.07837937515237</v>
      </c>
      <c r="U1122" s="4">
        <v>2.32008006304478</v>
      </c>
      <c r="V1122" s="4">
        <v>1.4797504175810401</v>
      </c>
      <c r="W1122" s="4">
        <v>4.1620910431766003</v>
      </c>
      <c r="X1122" s="4">
        <v>1.19963135084533</v>
      </c>
      <c r="Y1122" s="4">
        <v>3.0188778785478201</v>
      </c>
      <c r="Z1122" s="4">
        <v>3.9562139467306201</v>
      </c>
      <c r="AA1122" s="4">
        <v>8.4875033990932405</v>
      </c>
      <c r="AB1122" s="4">
        <v>0.62208551103524201</v>
      </c>
      <c r="AC1122" s="4">
        <v>16.3659657036692</v>
      </c>
      <c r="AD1122" s="4">
        <v>1.19963135084533</v>
      </c>
      <c r="AE1122" s="4">
        <v>1.8093498238980701</v>
      </c>
      <c r="AF1122" s="4">
        <v>5.4829743697148903</v>
      </c>
      <c r="AG1122" s="4">
        <v>13.441121126687699</v>
      </c>
      <c r="AH1122" s="4">
        <v>22.417934487544599</v>
      </c>
      <c r="AI1122" s="4">
        <v>12.4610383429224</v>
      </c>
      <c r="AJ1122" s="4">
        <v>22.274393291653499</v>
      </c>
      <c r="AK1122" s="4">
        <v>24.5728748037955</v>
      </c>
      <c r="AL1122" s="4">
        <v>11.834846929886099</v>
      </c>
      <c r="AM1122" s="4">
        <v>20.976608473257201</v>
      </c>
      <c r="AN1122" s="4">
        <v>24.946204593393801</v>
      </c>
      <c r="AO1122" s="4">
        <v>24.321820399983601</v>
      </c>
      <c r="AP1122" s="4">
        <v>26.561054701816101</v>
      </c>
      <c r="AQ1122" s="4">
        <v>8.4751363611107404</v>
      </c>
      <c r="AR1122" s="4">
        <v>30.0984325119598</v>
      </c>
      <c r="AS1122" s="4">
        <v>10.3397706171534</v>
      </c>
      <c r="AT1122" s="4">
        <v>26.139403805119699</v>
      </c>
      <c r="AU1122" s="4">
        <v>13.4498916713603</v>
      </c>
      <c r="AV1122" s="4">
        <v>22.009815557133599</v>
      </c>
      <c r="AW1122" s="4">
        <v>14.399091990551</v>
      </c>
      <c r="AX1122" s="4">
        <v>9.8955097353060495</v>
      </c>
      <c r="AY1122" s="4">
        <v>15.529428708506099</v>
      </c>
      <c r="AZ1122" s="4">
        <v>14.864808299464899</v>
      </c>
      <c r="BA1122" s="4">
        <v>26.1395775524716</v>
      </c>
      <c r="BB1122" s="38">
        <v>178</v>
      </c>
    </row>
    <row r="1123" spans="1:54" x14ac:dyDescent="0.3">
      <c r="A1123" s="31" t="s">
        <v>161</v>
      </c>
      <c r="B1123" s="5" t="s">
        <v>9</v>
      </c>
      <c r="C1123" s="5" t="s">
        <v>1</v>
      </c>
      <c r="D1123" s="9">
        <v>81.6666666666667</v>
      </c>
      <c r="E1123" s="8">
        <v>52.041938216532003</v>
      </c>
      <c r="F1123" s="8">
        <v>0</v>
      </c>
      <c r="G1123" s="3">
        <v>0</v>
      </c>
      <c r="H1123" s="4">
        <v>0</v>
      </c>
      <c r="I1123" s="4">
        <v>33.3333333333333</v>
      </c>
      <c r="J1123" s="4">
        <v>0</v>
      </c>
      <c r="K1123" s="4">
        <v>0</v>
      </c>
      <c r="L1123" s="4">
        <v>0</v>
      </c>
      <c r="M1123" s="4">
        <v>0</v>
      </c>
      <c r="N1123" s="4">
        <v>33.3333333333333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33.3333333333333</v>
      </c>
      <c r="AD1123" s="4">
        <v>0</v>
      </c>
      <c r="AE1123" s="4">
        <v>0</v>
      </c>
      <c r="AF1123" s="4">
        <v>0</v>
      </c>
      <c r="AG1123" s="4">
        <v>33.3333333333333</v>
      </c>
      <c r="AH1123" s="4">
        <v>0</v>
      </c>
      <c r="AI1123" s="4">
        <v>0</v>
      </c>
      <c r="AJ1123" s="4">
        <v>0</v>
      </c>
      <c r="AK1123" s="4">
        <v>33.3333333333333</v>
      </c>
      <c r="AL1123" s="4">
        <v>0</v>
      </c>
      <c r="AM1123" s="4">
        <v>0</v>
      </c>
      <c r="AN1123" s="4">
        <v>33.3333333333333</v>
      </c>
      <c r="AO1123" s="4">
        <v>0</v>
      </c>
      <c r="AP1123" s="4">
        <v>0</v>
      </c>
      <c r="AQ1123" s="4">
        <v>0</v>
      </c>
      <c r="AR1123" s="4">
        <v>33.3333333333333</v>
      </c>
      <c r="AS1123" s="4">
        <v>0</v>
      </c>
      <c r="AT1123" s="4">
        <v>0</v>
      </c>
      <c r="AU1123" s="4">
        <v>0</v>
      </c>
      <c r="AV1123" s="4">
        <v>33.3333333333333</v>
      </c>
      <c r="AW1123" s="4">
        <v>0</v>
      </c>
      <c r="AX1123" s="4">
        <v>0</v>
      </c>
      <c r="AY1123" s="4">
        <v>33.3333333333333</v>
      </c>
      <c r="AZ1123" s="4">
        <v>0</v>
      </c>
      <c r="BA1123" s="4">
        <v>66.6666666666667</v>
      </c>
      <c r="BB1123" s="38">
        <v>3</v>
      </c>
    </row>
    <row r="1124" spans="1:54" x14ac:dyDescent="0.3">
      <c r="A1124" s="31" t="s">
        <v>161</v>
      </c>
      <c r="B1124" s="5" t="s">
        <v>9</v>
      </c>
      <c r="C1124" s="5" t="s">
        <v>2</v>
      </c>
      <c r="D1124" s="9">
        <v>53.137500000000003</v>
      </c>
      <c r="E1124" s="8">
        <v>76.974465849768293</v>
      </c>
      <c r="F1124" s="8">
        <v>37.5</v>
      </c>
      <c r="G1124" s="3">
        <v>0</v>
      </c>
      <c r="H1124" s="4">
        <v>0</v>
      </c>
      <c r="I1124" s="4">
        <v>12.5</v>
      </c>
      <c r="J1124" s="4">
        <v>0</v>
      </c>
      <c r="K1124" s="4">
        <v>0</v>
      </c>
      <c r="L1124" s="4">
        <v>12.5</v>
      </c>
      <c r="M1124" s="4">
        <v>0</v>
      </c>
      <c r="N1124" s="4">
        <v>0</v>
      </c>
      <c r="O1124" s="4">
        <v>0</v>
      </c>
      <c r="P1124" s="4">
        <v>12.5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12.5</v>
      </c>
      <c r="X1124" s="4">
        <v>0</v>
      </c>
      <c r="Y1124" s="4">
        <v>0</v>
      </c>
      <c r="Z1124" s="4">
        <v>12.5</v>
      </c>
      <c r="AA1124" s="4">
        <v>25</v>
      </c>
      <c r="AB1124" s="4">
        <v>0</v>
      </c>
      <c r="AC1124" s="4">
        <v>25</v>
      </c>
      <c r="AD1124" s="4">
        <v>0</v>
      </c>
      <c r="AE1124" s="4">
        <v>0</v>
      </c>
      <c r="AF1124" s="4">
        <v>12.5</v>
      </c>
      <c r="AG1124" s="4">
        <v>12.5</v>
      </c>
      <c r="AH1124" s="4">
        <v>37.5</v>
      </c>
      <c r="AI1124" s="4">
        <v>25</v>
      </c>
      <c r="AJ1124" s="4">
        <v>50</v>
      </c>
      <c r="AK1124" s="4">
        <v>25</v>
      </c>
      <c r="AL1124" s="4">
        <v>25</v>
      </c>
      <c r="AM1124" s="4">
        <v>50</v>
      </c>
      <c r="AN1124" s="4">
        <v>12.5</v>
      </c>
      <c r="AO1124" s="4">
        <v>50</v>
      </c>
      <c r="AP1124" s="4">
        <v>50</v>
      </c>
      <c r="AQ1124" s="4">
        <v>25</v>
      </c>
      <c r="AR1124" s="4">
        <v>37.5</v>
      </c>
      <c r="AS1124" s="4">
        <v>12.5</v>
      </c>
      <c r="AT1124" s="4">
        <v>50</v>
      </c>
      <c r="AU1124" s="4">
        <v>25</v>
      </c>
      <c r="AV1124" s="4">
        <v>0</v>
      </c>
      <c r="AW1124" s="4">
        <v>12.5</v>
      </c>
      <c r="AX1124" s="4">
        <v>25</v>
      </c>
      <c r="AY1124" s="4">
        <v>12.5</v>
      </c>
      <c r="AZ1124" s="4">
        <v>12.5</v>
      </c>
      <c r="BA1124" s="4">
        <v>12.5</v>
      </c>
      <c r="BB1124" s="38">
        <v>8</v>
      </c>
    </row>
    <row r="1125" spans="1:54" x14ac:dyDescent="0.3">
      <c r="A1125" s="31" t="s">
        <v>161</v>
      </c>
      <c r="B1125" s="5" t="s">
        <v>9</v>
      </c>
      <c r="C1125" s="5" t="s">
        <v>3</v>
      </c>
      <c r="D1125" s="9">
        <v>63.787999999999997</v>
      </c>
      <c r="E1125" s="8">
        <v>56.400120567247001</v>
      </c>
      <c r="F1125" s="8">
        <v>24</v>
      </c>
      <c r="G1125" s="3">
        <v>4</v>
      </c>
      <c r="H1125" s="4">
        <v>4</v>
      </c>
      <c r="I1125" s="4">
        <v>8</v>
      </c>
      <c r="J1125" s="4">
        <v>0</v>
      </c>
      <c r="K1125" s="4">
        <v>0</v>
      </c>
      <c r="L1125" s="4">
        <v>0</v>
      </c>
      <c r="M1125" s="4">
        <v>0</v>
      </c>
      <c r="N1125" s="4">
        <v>4</v>
      </c>
      <c r="O1125" s="4">
        <v>8</v>
      </c>
      <c r="P1125" s="4">
        <v>4</v>
      </c>
      <c r="Q1125" s="4">
        <v>0</v>
      </c>
      <c r="R1125" s="4">
        <v>0</v>
      </c>
      <c r="S1125" s="4">
        <v>0</v>
      </c>
      <c r="T1125" s="4">
        <v>0</v>
      </c>
      <c r="U1125" s="4">
        <v>4</v>
      </c>
      <c r="V1125" s="4">
        <v>4</v>
      </c>
      <c r="W1125" s="4">
        <v>0</v>
      </c>
      <c r="X1125" s="4">
        <v>0</v>
      </c>
      <c r="Y1125" s="4">
        <v>4</v>
      </c>
      <c r="Z1125" s="4">
        <v>0</v>
      </c>
      <c r="AA1125" s="4">
        <v>4</v>
      </c>
      <c r="AB1125" s="4">
        <v>0</v>
      </c>
      <c r="AC1125" s="4">
        <v>12</v>
      </c>
      <c r="AD1125" s="4">
        <v>0</v>
      </c>
      <c r="AE1125" s="4">
        <v>0</v>
      </c>
      <c r="AF1125" s="4">
        <v>0</v>
      </c>
      <c r="AG1125" s="4">
        <v>16</v>
      </c>
      <c r="AH1125" s="4">
        <v>32</v>
      </c>
      <c r="AI1125" s="4">
        <v>12</v>
      </c>
      <c r="AJ1125" s="4">
        <v>20</v>
      </c>
      <c r="AK1125" s="4">
        <v>32</v>
      </c>
      <c r="AL1125" s="4">
        <v>12</v>
      </c>
      <c r="AM1125" s="4">
        <v>16</v>
      </c>
      <c r="AN1125" s="4">
        <v>44</v>
      </c>
      <c r="AO1125" s="4">
        <v>32</v>
      </c>
      <c r="AP1125" s="4">
        <v>24</v>
      </c>
      <c r="AQ1125" s="4">
        <v>4</v>
      </c>
      <c r="AR1125" s="4">
        <v>40</v>
      </c>
      <c r="AS1125" s="4">
        <v>16</v>
      </c>
      <c r="AT1125" s="4">
        <v>20</v>
      </c>
      <c r="AU1125" s="4">
        <v>24</v>
      </c>
      <c r="AV1125" s="4">
        <v>48</v>
      </c>
      <c r="AW1125" s="4">
        <v>28</v>
      </c>
      <c r="AX1125" s="4">
        <v>12</v>
      </c>
      <c r="AY1125" s="4">
        <v>16</v>
      </c>
      <c r="AZ1125" s="4">
        <v>32</v>
      </c>
      <c r="BA1125" s="4">
        <v>40</v>
      </c>
      <c r="BB1125" s="38">
        <v>25</v>
      </c>
    </row>
    <row r="1126" spans="1:54" x14ac:dyDescent="0.3">
      <c r="A1126" s="31" t="s">
        <v>161</v>
      </c>
      <c r="B1126" s="5" t="s">
        <v>9</v>
      </c>
      <c r="C1126" s="5" t="s">
        <v>4</v>
      </c>
      <c r="D1126" s="9">
        <v>95.442307692307693</v>
      </c>
      <c r="E1126" s="8">
        <v>58.393319340398399</v>
      </c>
      <c r="F1126" s="8">
        <v>9.6153846153846096</v>
      </c>
      <c r="G1126" s="3">
        <v>0</v>
      </c>
      <c r="H1126" s="4">
        <v>3.8461538461538498</v>
      </c>
      <c r="I1126" s="4">
        <v>11.538461538461499</v>
      </c>
      <c r="J1126" s="4">
        <v>1.92307692307692</v>
      </c>
      <c r="K1126" s="4">
        <v>1.92307692307692</v>
      </c>
      <c r="L1126" s="4">
        <v>5.7692307692307701</v>
      </c>
      <c r="M1126" s="4">
        <v>3.8461538461538498</v>
      </c>
      <c r="N1126" s="4">
        <v>5.7692307692307701</v>
      </c>
      <c r="O1126" s="4">
        <v>7.6923076923076898</v>
      </c>
      <c r="P1126" s="4">
        <v>3.8461538461538498</v>
      </c>
      <c r="Q1126" s="4">
        <v>1.92307692307692</v>
      </c>
      <c r="R1126" s="4">
        <v>3.8461538461538498</v>
      </c>
      <c r="S1126" s="4">
        <v>5.7692307692307701</v>
      </c>
      <c r="T1126" s="4">
        <v>0</v>
      </c>
      <c r="U1126" s="4">
        <v>5.7692307692307701</v>
      </c>
      <c r="V1126" s="4">
        <v>1.92307692307692</v>
      </c>
      <c r="W1126" s="4">
        <v>0</v>
      </c>
      <c r="X1126" s="4">
        <v>1.92307692307692</v>
      </c>
      <c r="Y1126" s="4">
        <v>7.6923076923076898</v>
      </c>
      <c r="Z1126" s="4">
        <v>1.92307692307692</v>
      </c>
      <c r="AA1126" s="4">
        <v>5.7692307692307701</v>
      </c>
      <c r="AB1126" s="4">
        <v>1.92307692307692</v>
      </c>
      <c r="AC1126" s="4">
        <v>7.6923076923076898</v>
      </c>
      <c r="AD1126" s="4">
        <v>1.92307692307692</v>
      </c>
      <c r="AE1126" s="4">
        <v>0</v>
      </c>
      <c r="AF1126" s="4">
        <v>3.8461538461538498</v>
      </c>
      <c r="AG1126" s="4">
        <v>5.7692307692307701</v>
      </c>
      <c r="AH1126" s="4">
        <v>15.384615384615399</v>
      </c>
      <c r="AI1126" s="4">
        <v>13.461538461538501</v>
      </c>
      <c r="AJ1126" s="4">
        <v>15.384615384615399</v>
      </c>
      <c r="AK1126" s="4">
        <v>23.076923076923102</v>
      </c>
      <c r="AL1126" s="4">
        <v>5.7692307692307701</v>
      </c>
      <c r="AM1126" s="4">
        <v>11.538461538461499</v>
      </c>
      <c r="AN1126" s="4">
        <v>21.153846153846199</v>
      </c>
      <c r="AO1126" s="4">
        <v>7.6923076923076898</v>
      </c>
      <c r="AP1126" s="4">
        <v>11.538461538461499</v>
      </c>
      <c r="AQ1126" s="4">
        <v>1.92307692307692</v>
      </c>
      <c r="AR1126" s="4">
        <v>15.384615384615399</v>
      </c>
      <c r="AS1126" s="4">
        <v>5.7692307692307701</v>
      </c>
      <c r="AT1126" s="4">
        <v>9.6153846153846096</v>
      </c>
      <c r="AU1126" s="4">
        <v>0</v>
      </c>
      <c r="AV1126" s="4">
        <v>23.076923076923102</v>
      </c>
      <c r="AW1126" s="4">
        <v>11.538461538461499</v>
      </c>
      <c r="AX1126" s="4">
        <v>0</v>
      </c>
      <c r="AY1126" s="4">
        <v>3.8461538461538498</v>
      </c>
      <c r="AZ1126" s="4">
        <v>9.6153846153846096</v>
      </c>
      <c r="BA1126" s="4">
        <v>13.461538461538501</v>
      </c>
      <c r="BB1126" s="38">
        <v>52</v>
      </c>
    </row>
    <row r="1127" spans="1:54" x14ac:dyDescent="0.3">
      <c r="A1127" s="31" t="s">
        <v>161</v>
      </c>
      <c r="B1127" s="5" t="s">
        <v>9</v>
      </c>
      <c r="C1127" s="5" t="s">
        <v>5</v>
      </c>
      <c r="D1127" s="9">
        <v>91.422916666666694</v>
      </c>
      <c r="E1127" s="8">
        <v>59.567645221793903</v>
      </c>
      <c r="F1127" s="8">
        <v>10.4166666666667</v>
      </c>
      <c r="G1127" s="3">
        <v>2.0833333333333299</v>
      </c>
      <c r="H1127" s="4">
        <v>2.0833333333333299</v>
      </c>
      <c r="I1127" s="4">
        <v>4.1666666666666696</v>
      </c>
      <c r="J1127" s="4">
        <v>2.0833333333333299</v>
      </c>
      <c r="K1127" s="4">
        <v>2.0833333333333299</v>
      </c>
      <c r="L1127" s="4">
        <v>2.0833333333333299</v>
      </c>
      <c r="M1127" s="4">
        <v>2.0833333333333299</v>
      </c>
      <c r="N1127" s="4">
        <v>4.1666666666666696</v>
      </c>
      <c r="O1127" s="4">
        <v>6.25</v>
      </c>
      <c r="P1127" s="4">
        <v>4.1666666666666696</v>
      </c>
      <c r="Q1127" s="4">
        <v>2.0833333333333299</v>
      </c>
      <c r="R1127" s="4">
        <v>4.1666666666666696</v>
      </c>
      <c r="S1127" s="4">
        <v>2.0833333333333299</v>
      </c>
      <c r="T1127" s="4">
        <v>2.0833333333333299</v>
      </c>
      <c r="U1127" s="4">
        <v>2.0833333333333299</v>
      </c>
      <c r="V1127" s="4">
        <v>2.0833333333333299</v>
      </c>
      <c r="W1127" s="4">
        <v>2.0833333333333299</v>
      </c>
      <c r="X1127" s="4">
        <v>4.1666666666666696</v>
      </c>
      <c r="Y1127" s="4">
        <v>6.25</v>
      </c>
      <c r="Z1127" s="4">
        <v>2.0833333333333299</v>
      </c>
      <c r="AA1127" s="4">
        <v>2.0833333333333299</v>
      </c>
      <c r="AB1127" s="4">
        <v>2.0833333333333299</v>
      </c>
      <c r="AC1127" s="4">
        <v>10.4166666666667</v>
      </c>
      <c r="AD1127" s="4">
        <v>4.1666666666666696</v>
      </c>
      <c r="AE1127" s="4">
        <v>8.3333333333333304</v>
      </c>
      <c r="AF1127" s="4">
        <v>8.3333333333333304</v>
      </c>
      <c r="AG1127" s="4">
        <v>6.25</v>
      </c>
      <c r="AH1127" s="4">
        <v>18.75</v>
      </c>
      <c r="AI1127" s="4">
        <v>4.1666666666666696</v>
      </c>
      <c r="AJ1127" s="4">
        <v>14.5833333333333</v>
      </c>
      <c r="AK1127" s="4">
        <v>18.75</v>
      </c>
      <c r="AL1127" s="4">
        <v>6.25</v>
      </c>
      <c r="AM1127" s="4">
        <v>12.5</v>
      </c>
      <c r="AN1127" s="4">
        <v>22.9166666666667</v>
      </c>
      <c r="AO1127" s="4">
        <v>18.75</v>
      </c>
      <c r="AP1127" s="4">
        <v>29.1666666666667</v>
      </c>
      <c r="AQ1127" s="4">
        <v>4.1666666666666696</v>
      </c>
      <c r="AR1127" s="4">
        <v>22.9166666666667</v>
      </c>
      <c r="AS1127" s="4">
        <v>12.5</v>
      </c>
      <c r="AT1127" s="4">
        <v>35.4166666666667</v>
      </c>
      <c r="AU1127" s="4">
        <v>10.4166666666667</v>
      </c>
      <c r="AV1127" s="4">
        <v>16.6666666666667</v>
      </c>
      <c r="AW1127" s="4">
        <v>14.5833333333333</v>
      </c>
      <c r="AX1127" s="4">
        <v>4.1666666666666696</v>
      </c>
      <c r="AY1127" s="4">
        <v>10.4166666666667</v>
      </c>
      <c r="AZ1127" s="4">
        <v>18.75</v>
      </c>
      <c r="BA1127" s="4">
        <v>20.8333333333333</v>
      </c>
      <c r="BB1127" s="38">
        <v>48</v>
      </c>
    </row>
    <row r="1128" spans="1:54" x14ac:dyDescent="0.3">
      <c r="A1128" s="31" t="s">
        <v>161</v>
      </c>
      <c r="B1128" s="5" t="s">
        <v>9</v>
      </c>
      <c r="C1128" s="5" t="s">
        <v>6</v>
      </c>
      <c r="D1128" s="9">
        <v>87.8857142857143</v>
      </c>
      <c r="E1128" s="8">
        <v>58.178872973822699</v>
      </c>
      <c r="F1128" s="8">
        <v>14.285714285714301</v>
      </c>
      <c r="G1128" s="3">
        <v>2.8571428571428599</v>
      </c>
      <c r="H1128" s="4">
        <v>2.8571428571428599</v>
      </c>
      <c r="I1128" s="4">
        <v>0</v>
      </c>
      <c r="J1128" s="4">
        <v>2.8571428571428599</v>
      </c>
      <c r="K1128" s="4">
        <v>2.8571428571428599</v>
      </c>
      <c r="L1128" s="4">
        <v>2.8571428571428599</v>
      </c>
      <c r="M1128" s="4">
        <v>2.8571428571428599</v>
      </c>
      <c r="N1128" s="4">
        <v>5.71428571428571</v>
      </c>
      <c r="O1128" s="4">
        <v>0</v>
      </c>
      <c r="P1128" s="4">
        <v>2.8571428571428599</v>
      </c>
      <c r="Q1128" s="4">
        <v>0</v>
      </c>
      <c r="R1128" s="4">
        <v>5.71428571428571</v>
      </c>
      <c r="S1128" s="4">
        <v>2.8571428571428599</v>
      </c>
      <c r="T1128" s="4">
        <v>8.5714285714285694</v>
      </c>
      <c r="U1128" s="4">
        <v>2.8571428571428599</v>
      </c>
      <c r="V1128" s="4">
        <v>0</v>
      </c>
      <c r="W1128" s="4">
        <v>8.5714285714285694</v>
      </c>
      <c r="X1128" s="4">
        <v>2.8571428571428599</v>
      </c>
      <c r="Y1128" s="4">
        <v>0</v>
      </c>
      <c r="Z1128" s="4">
        <v>2.8571428571428599</v>
      </c>
      <c r="AA1128" s="4">
        <v>2.8571428571428599</v>
      </c>
      <c r="AB1128" s="4">
        <v>0</v>
      </c>
      <c r="AC1128" s="4">
        <v>8.5714285714285694</v>
      </c>
      <c r="AD1128" s="4">
        <v>2.8571428571428599</v>
      </c>
      <c r="AE1128" s="4">
        <v>5.71428571428571</v>
      </c>
      <c r="AF1128" s="4">
        <v>5.71428571428571</v>
      </c>
      <c r="AG1128" s="4">
        <v>11.4285714285714</v>
      </c>
      <c r="AH1128" s="4">
        <v>11.4285714285714</v>
      </c>
      <c r="AI1128" s="4">
        <v>11.4285714285714</v>
      </c>
      <c r="AJ1128" s="4">
        <v>11.4285714285714</v>
      </c>
      <c r="AK1128" s="4">
        <v>11.4285714285714</v>
      </c>
      <c r="AL1128" s="4">
        <v>8.5714285714285694</v>
      </c>
      <c r="AM1128" s="4">
        <v>11.4285714285714</v>
      </c>
      <c r="AN1128" s="4">
        <v>22.8571428571429</v>
      </c>
      <c r="AO1128" s="4">
        <v>11.4285714285714</v>
      </c>
      <c r="AP1128" s="4">
        <v>25.714285714285701</v>
      </c>
      <c r="AQ1128" s="4">
        <v>5.71428571428571</v>
      </c>
      <c r="AR1128" s="4">
        <v>25.714285714285701</v>
      </c>
      <c r="AS1128" s="4">
        <v>5.71428571428571</v>
      </c>
      <c r="AT1128" s="4">
        <v>22.8571428571429</v>
      </c>
      <c r="AU1128" s="4">
        <v>5.71428571428571</v>
      </c>
      <c r="AV1128" s="4">
        <v>17.1428571428571</v>
      </c>
      <c r="AW1128" s="4">
        <v>14.285714285714301</v>
      </c>
      <c r="AX1128" s="4">
        <v>5.71428571428571</v>
      </c>
      <c r="AY1128" s="4">
        <v>25.714285714285701</v>
      </c>
      <c r="AZ1128" s="4">
        <v>5.71428571428571</v>
      </c>
      <c r="BA1128" s="4">
        <v>17.1428571428571</v>
      </c>
      <c r="BB1128" s="38">
        <v>35</v>
      </c>
    </row>
    <row r="1129" spans="1:54" x14ac:dyDescent="0.3">
      <c r="A1129" s="31" t="s">
        <v>161</v>
      </c>
      <c r="B1129" s="5" t="s">
        <v>9</v>
      </c>
      <c r="C1129" s="5" t="s">
        <v>7</v>
      </c>
      <c r="D1129" s="9">
        <v>103.542857142857</v>
      </c>
      <c r="E1129" s="8">
        <v>17.726426331220601</v>
      </c>
      <c r="F1129" s="8">
        <v>0</v>
      </c>
      <c r="G1129" s="3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14.285714285714301</v>
      </c>
      <c r="AD1129" s="4">
        <v>0</v>
      </c>
      <c r="AE1129" s="4">
        <v>0</v>
      </c>
      <c r="AF1129" s="4">
        <v>0</v>
      </c>
      <c r="AG1129" s="4">
        <v>14.285714285714301</v>
      </c>
      <c r="AH1129" s="4">
        <v>0</v>
      </c>
      <c r="AI1129" s="4">
        <v>0</v>
      </c>
      <c r="AJ1129" s="4">
        <v>0</v>
      </c>
      <c r="AK1129" s="4">
        <v>14.285714285714301</v>
      </c>
      <c r="AL1129" s="4">
        <v>14.285714285714301</v>
      </c>
      <c r="AM1129" s="4">
        <v>14.285714285714301</v>
      </c>
      <c r="AN1129" s="4">
        <v>0</v>
      </c>
      <c r="AO1129" s="4">
        <v>0</v>
      </c>
      <c r="AP1129" s="4">
        <v>14.285714285714301</v>
      </c>
      <c r="AQ1129" s="4">
        <v>0</v>
      </c>
      <c r="AR1129" s="4">
        <v>14.285714285714301</v>
      </c>
      <c r="AS1129" s="4">
        <v>14.285714285714301</v>
      </c>
      <c r="AT1129" s="4">
        <v>14.285714285714301</v>
      </c>
      <c r="AU1129" s="4">
        <v>0</v>
      </c>
      <c r="AV1129" s="4">
        <v>14.285714285714301</v>
      </c>
      <c r="AW1129" s="4">
        <v>0</v>
      </c>
      <c r="AX1129" s="4">
        <v>0</v>
      </c>
      <c r="AY1129" s="4">
        <v>28.571428571428601</v>
      </c>
      <c r="AZ1129" s="4">
        <v>0</v>
      </c>
      <c r="BA1129" s="4">
        <v>14.285714285714301</v>
      </c>
      <c r="BB1129" s="38">
        <v>7</v>
      </c>
    </row>
    <row r="1130" spans="1:54" x14ac:dyDescent="0.3">
      <c r="A1130" s="31" t="s">
        <v>52</v>
      </c>
      <c r="B1130" s="5" t="s">
        <v>168</v>
      </c>
      <c r="C1130" s="5" t="s">
        <v>168</v>
      </c>
      <c r="D1130" s="9">
        <v>63.790389598562797</v>
      </c>
      <c r="E1130" s="8">
        <v>67.5955719417193</v>
      </c>
      <c r="F1130" s="8">
        <v>25.0119295516634</v>
      </c>
      <c r="G1130" s="3">
        <v>5.2235328662365799</v>
      </c>
      <c r="H1130" s="4">
        <v>10.542103345863699</v>
      </c>
      <c r="I1130" s="4">
        <v>13.2347396631402</v>
      </c>
      <c r="J1130" s="4">
        <v>5.1788820968053599</v>
      </c>
      <c r="K1130" s="4">
        <v>6.1892363558835397</v>
      </c>
      <c r="L1130" s="4">
        <v>6.6969297419838298</v>
      </c>
      <c r="M1130" s="4">
        <v>6.45705808780178</v>
      </c>
      <c r="N1130" s="4">
        <v>8.3882821782642996</v>
      </c>
      <c r="O1130" s="4">
        <v>8.9709572981909407</v>
      </c>
      <c r="P1130" s="4">
        <v>9.7533019261967997</v>
      </c>
      <c r="Q1130" s="4">
        <v>3.35339327070194</v>
      </c>
      <c r="R1130" s="4">
        <v>7.8337874236906098</v>
      </c>
      <c r="S1130" s="4">
        <v>8.3124225852023894</v>
      </c>
      <c r="T1130" s="4">
        <v>6.4572801021775197</v>
      </c>
      <c r="U1130" s="4">
        <v>8.1578659412609191</v>
      </c>
      <c r="V1130" s="4">
        <v>9.2447045467235203</v>
      </c>
      <c r="W1130" s="4">
        <v>8.7907396084307194</v>
      </c>
      <c r="X1130" s="4">
        <v>3.4424393084563301</v>
      </c>
      <c r="Y1130" s="4">
        <v>10.0314203750531</v>
      </c>
      <c r="Z1130" s="4">
        <v>6.6438362939382296</v>
      </c>
      <c r="AA1130" s="4">
        <v>8.4689644118412701</v>
      </c>
      <c r="AB1130" s="4">
        <v>2.34151819425088</v>
      </c>
      <c r="AC1130" s="4">
        <v>18.336472587102499</v>
      </c>
      <c r="AD1130" s="4">
        <v>6.0373158354229801</v>
      </c>
      <c r="AE1130" s="4">
        <v>5.5337951991553096</v>
      </c>
      <c r="AF1130" s="4">
        <v>13.328398728696101</v>
      </c>
      <c r="AG1130" s="4">
        <v>17.068564743084799</v>
      </c>
      <c r="AH1130" s="4">
        <v>17.537365671591299</v>
      </c>
      <c r="AI1130" s="4">
        <v>10.4722765833847</v>
      </c>
      <c r="AJ1130" s="4">
        <v>25.5521465133879</v>
      </c>
      <c r="AK1130" s="4">
        <v>35.727860485894297</v>
      </c>
      <c r="AL1130" s="4">
        <v>25.337596256460198</v>
      </c>
      <c r="AM1130" s="4">
        <v>20.815168722213901</v>
      </c>
      <c r="AN1130" s="4">
        <v>36.345850484454701</v>
      </c>
      <c r="AO1130" s="4">
        <v>29.108897350922501</v>
      </c>
      <c r="AP1130" s="4">
        <v>34.714546543573498</v>
      </c>
      <c r="AQ1130" s="4">
        <v>9.2476711270555398</v>
      </c>
      <c r="AR1130" s="4">
        <v>33.007686923537896</v>
      </c>
      <c r="AS1130" s="4">
        <v>14.823097993068</v>
      </c>
      <c r="AT1130" s="4">
        <v>31.0630241423214</v>
      </c>
      <c r="AU1130" s="4">
        <v>17.469169790347902</v>
      </c>
      <c r="AV1130" s="4">
        <v>21.465307503496302</v>
      </c>
      <c r="AW1130" s="4">
        <v>22.082348977244202</v>
      </c>
      <c r="AX1130" s="4">
        <v>7.2695685906384702</v>
      </c>
      <c r="AY1130" s="4">
        <v>17.792342590996402</v>
      </c>
      <c r="AZ1130" s="4">
        <v>31.436478768747101</v>
      </c>
      <c r="BA1130" s="4">
        <v>32.937501113773401</v>
      </c>
      <c r="BB1130" s="38">
        <v>10446</v>
      </c>
    </row>
    <row r="1131" spans="1:54" x14ac:dyDescent="0.3">
      <c r="A1131" s="31" t="s">
        <v>52</v>
      </c>
      <c r="B1131" s="5" t="s">
        <v>168</v>
      </c>
      <c r="C1131" s="5" t="s">
        <v>1</v>
      </c>
      <c r="D1131" s="9">
        <v>38.700675446625702</v>
      </c>
      <c r="E1131" s="8">
        <v>68.7652029481509</v>
      </c>
      <c r="F1131" s="8">
        <v>39.730248057987097</v>
      </c>
      <c r="G1131" s="3">
        <v>6.5267589844097698</v>
      </c>
      <c r="H1131" s="4">
        <v>14.245026405519299</v>
      </c>
      <c r="I1131" s="4">
        <v>23.2416691527336</v>
      </c>
      <c r="J1131" s="4">
        <v>8.3414499293347397</v>
      </c>
      <c r="K1131" s="4">
        <v>7.4297611124020104</v>
      </c>
      <c r="L1131" s="4">
        <v>8.1283873749839604</v>
      </c>
      <c r="M1131" s="4">
        <v>8.5965777053341501</v>
      </c>
      <c r="N1131" s="4">
        <v>14.5522743151617</v>
      </c>
      <c r="O1131" s="4">
        <v>12.7883352808258</v>
      </c>
      <c r="P1131" s="4">
        <v>15.2348954229165</v>
      </c>
      <c r="Q1131" s="4">
        <v>4.94250397171656</v>
      </c>
      <c r="R1131" s="4">
        <v>13.7507760083477</v>
      </c>
      <c r="S1131" s="4">
        <v>15.643647153737</v>
      </c>
      <c r="T1131" s="4">
        <v>9.6285119443799001</v>
      </c>
      <c r="U1131" s="4">
        <v>11.928766597536001</v>
      </c>
      <c r="V1131" s="4">
        <v>16.691586547610001</v>
      </c>
      <c r="W1131" s="4">
        <v>14.945020891155099</v>
      </c>
      <c r="X1131" s="4">
        <v>5.68319545594714</v>
      </c>
      <c r="Y1131" s="4">
        <v>13.6826507198776</v>
      </c>
      <c r="Z1131" s="4">
        <v>10.6764513382528</v>
      </c>
      <c r="AA1131" s="4">
        <v>12.959332613528</v>
      </c>
      <c r="AB1131" s="4">
        <v>2.6248759406794502</v>
      </c>
      <c r="AC1131" s="4">
        <v>26.4055971583409</v>
      </c>
      <c r="AD1131" s="4">
        <v>10.343143361789</v>
      </c>
      <c r="AE1131" s="4">
        <v>10.131449030492</v>
      </c>
      <c r="AF1131" s="4">
        <v>19.075971644063401</v>
      </c>
      <c r="AG1131" s="4">
        <v>28.969666276437</v>
      </c>
      <c r="AH1131" s="4">
        <v>29.222948478764899</v>
      </c>
      <c r="AI1131" s="4">
        <v>12.978074214462801</v>
      </c>
      <c r="AJ1131" s="4">
        <v>31.798918082526701</v>
      </c>
      <c r="AK1131" s="4">
        <v>45.278561160047801</v>
      </c>
      <c r="AL1131" s="4">
        <v>37.685121180830301</v>
      </c>
      <c r="AM1131" s="4">
        <v>27.211677484934</v>
      </c>
      <c r="AN1131" s="4">
        <v>46.058581419819397</v>
      </c>
      <c r="AO1131" s="4">
        <v>39.182509304118703</v>
      </c>
      <c r="AP1131" s="4">
        <v>42.498693041493397</v>
      </c>
      <c r="AQ1131" s="4">
        <v>11.612831998953199</v>
      </c>
      <c r="AR1131" s="4">
        <v>44.014822765716502</v>
      </c>
      <c r="AS1131" s="4">
        <v>14.9770312008094</v>
      </c>
      <c r="AT1131" s="4">
        <v>32.8006875855896</v>
      </c>
      <c r="AU1131" s="4">
        <v>27.191090310327802</v>
      </c>
      <c r="AV1131" s="4">
        <v>25.433101518824799</v>
      </c>
      <c r="AW1131" s="4">
        <v>35.010861552615602</v>
      </c>
      <c r="AX1131" s="4">
        <v>12.0810223293034</v>
      </c>
      <c r="AY1131" s="4">
        <v>19.578908730175499</v>
      </c>
      <c r="AZ1131" s="4">
        <v>40.275250365747802</v>
      </c>
      <c r="BA1131" s="4">
        <v>48.1411914988457</v>
      </c>
      <c r="BB1131" s="38">
        <v>1073</v>
      </c>
    </row>
    <row r="1132" spans="1:54" x14ac:dyDescent="0.3">
      <c r="A1132" s="31" t="s">
        <v>52</v>
      </c>
      <c r="B1132" s="5" t="s">
        <v>168</v>
      </c>
      <c r="C1132" s="5" t="s">
        <v>2</v>
      </c>
      <c r="D1132" s="9">
        <v>47.4806187913752</v>
      </c>
      <c r="E1132" s="8">
        <v>66.341588784254498</v>
      </c>
      <c r="F1132" s="8">
        <v>32.822844141486598</v>
      </c>
      <c r="G1132" s="3">
        <v>6.6046359583030396</v>
      </c>
      <c r="H1132" s="4">
        <v>14.4700966569589</v>
      </c>
      <c r="I1132" s="4">
        <v>18.678474422853501</v>
      </c>
      <c r="J1132" s="4">
        <v>5.9501374652471899</v>
      </c>
      <c r="K1132" s="4">
        <v>7.77294832213075</v>
      </c>
      <c r="L1132" s="4">
        <v>8.2760533465136294</v>
      </c>
      <c r="M1132" s="4">
        <v>9.0093107533016106</v>
      </c>
      <c r="N1132" s="4">
        <v>11.1846031014919</v>
      </c>
      <c r="O1132" s="4">
        <v>12.8239115135272</v>
      </c>
      <c r="P1132" s="4">
        <v>14.181080745397701</v>
      </c>
      <c r="Q1132" s="4">
        <v>4.0737999394103301</v>
      </c>
      <c r="R1132" s="4">
        <v>10.6287413437525</v>
      </c>
      <c r="S1132" s="4">
        <v>11.615073570933999</v>
      </c>
      <c r="T1132" s="4">
        <v>7.9671596133680298</v>
      </c>
      <c r="U1132" s="4">
        <v>11.471326769254301</v>
      </c>
      <c r="V1132" s="4">
        <v>13.190916403223801</v>
      </c>
      <c r="W1132" s="4">
        <v>12.4760145098181</v>
      </c>
      <c r="X1132" s="4">
        <v>4.4843925872680597</v>
      </c>
      <c r="Y1132" s="4">
        <v>13.0510017165366</v>
      </c>
      <c r="Z1132" s="4">
        <v>9.4795368659123405</v>
      </c>
      <c r="AA1132" s="4">
        <v>10.8550616111651</v>
      </c>
      <c r="AB1132" s="4">
        <v>2.6814595519688398</v>
      </c>
      <c r="AC1132" s="4">
        <v>23.836473389165</v>
      </c>
      <c r="AD1132" s="4">
        <v>7.8830462764413998</v>
      </c>
      <c r="AE1132" s="4">
        <v>7.3700023412663498</v>
      </c>
      <c r="AF1132" s="4">
        <v>19.583003119898802</v>
      </c>
      <c r="AG1132" s="4">
        <v>19.186933870430899</v>
      </c>
      <c r="AH1132" s="4">
        <v>22.331707677630799</v>
      </c>
      <c r="AI1132" s="4">
        <v>11.478203500650899</v>
      </c>
      <c r="AJ1132" s="4">
        <v>31.5490183109459</v>
      </c>
      <c r="AK1132" s="4">
        <v>44.856909399876798</v>
      </c>
      <c r="AL1132" s="4">
        <v>31.853327556493799</v>
      </c>
      <c r="AM1132" s="4">
        <v>24.585024129939601</v>
      </c>
      <c r="AN1132" s="4">
        <v>46.0971039460402</v>
      </c>
      <c r="AO1132" s="4">
        <v>35.971485189662097</v>
      </c>
      <c r="AP1132" s="4">
        <v>44.768981510949303</v>
      </c>
      <c r="AQ1132" s="4">
        <v>10.5369813398326</v>
      </c>
      <c r="AR1132" s="4">
        <v>41.975901696467801</v>
      </c>
      <c r="AS1132" s="4">
        <v>18.021683685998902</v>
      </c>
      <c r="AT1132" s="4">
        <v>32.743332855149198</v>
      </c>
      <c r="AU1132" s="4">
        <v>21.357624168031901</v>
      </c>
      <c r="AV1132" s="4">
        <v>24.6316565045048</v>
      </c>
      <c r="AW1132" s="4">
        <v>29.161159158136002</v>
      </c>
      <c r="AX1132" s="4">
        <v>7.6139081864644602</v>
      </c>
      <c r="AY1132" s="4">
        <v>20.090692631879399</v>
      </c>
      <c r="AZ1132" s="4">
        <v>39.750144858719899</v>
      </c>
      <c r="BA1132" s="4">
        <v>42.2534388260433</v>
      </c>
      <c r="BB1132" s="38">
        <v>1996</v>
      </c>
    </row>
    <row r="1133" spans="1:54" x14ac:dyDescent="0.3">
      <c r="A1133" s="31" t="s">
        <v>52</v>
      </c>
      <c r="B1133" s="5" t="s">
        <v>168</v>
      </c>
      <c r="C1133" s="5" t="s">
        <v>3</v>
      </c>
      <c r="D1133" s="9">
        <v>63.695906756737699</v>
      </c>
      <c r="E1133" s="8">
        <v>67.458900510708602</v>
      </c>
      <c r="F1133" s="8">
        <v>24.5121450487243</v>
      </c>
      <c r="G1133" s="3">
        <v>6.21457783150142</v>
      </c>
      <c r="H1133" s="4">
        <v>10.2794845022679</v>
      </c>
      <c r="I1133" s="4">
        <v>12.9267564345081</v>
      </c>
      <c r="J1133" s="4">
        <v>5.4907537453001503</v>
      </c>
      <c r="K1133" s="4">
        <v>7.5189299970743599</v>
      </c>
      <c r="L1133" s="4">
        <v>8.0449553317738705</v>
      </c>
      <c r="M1133" s="4">
        <v>7.17045426238316</v>
      </c>
      <c r="N1133" s="4">
        <v>8.4327561785937792</v>
      </c>
      <c r="O1133" s="4">
        <v>10.1829315082334</v>
      </c>
      <c r="P1133" s="4">
        <v>10.4243324554729</v>
      </c>
      <c r="Q1133" s="4">
        <v>3.3893775437357201</v>
      </c>
      <c r="R1133" s="4">
        <v>8.0543039343328893</v>
      </c>
      <c r="S1133" s="4">
        <v>8.1901820404960901</v>
      </c>
      <c r="T1133" s="4">
        <v>7.5567031628276702</v>
      </c>
      <c r="U1133" s="4">
        <v>9.0456071492515395</v>
      </c>
      <c r="V1133" s="4">
        <v>9.0892093449892695</v>
      </c>
      <c r="W1133" s="4">
        <v>9.3629331835148495</v>
      </c>
      <c r="X1133" s="4">
        <v>3.68490248013017</v>
      </c>
      <c r="Y1133" s="4">
        <v>12.360232796821601</v>
      </c>
      <c r="Z1133" s="4">
        <v>7.0797302983331001</v>
      </c>
      <c r="AA1133" s="4">
        <v>8.8840296171276698</v>
      </c>
      <c r="AB1133" s="4">
        <v>2.29255148774077</v>
      </c>
      <c r="AC1133" s="4">
        <v>19.118738732799599</v>
      </c>
      <c r="AD1133" s="4">
        <v>5.9626550908446996</v>
      </c>
      <c r="AE1133" s="4">
        <v>5.08815402145399</v>
      </c>
      <c r="AF1133" s="4">
        <v>14.7353328369117</v>
      </c>
      <c r="AG1133" s="4">
        <v>13.538055458790399</v>
      </c>
      <c r="AH1133" s="4">
        <v>14.6247015525788</v>
      </c>
      <c r="AI1133" s="4">
        <v>11.144636969099601</v>
      </c>
      <c r="AJ1133" s="4">
        <v>27.377049204135901</v>
      </c>
      <c r="AK1133" s="4">
        <v>36.560880841267</v>
      </c>
      <c r="AL1133" s="4">
        <v>25.789245841961201</v>
      </c>
      <c r="AM1133" s="4">
        <v>21.1710624641591</v>
      </c>
      <c r="AN1133" s="4">
        <v>36.5254540572301</v>
      </c>
      <c r="AO1133" s="4">
        <v>28.894793433577899</v>
      </c>
      <c r="AP1133" s="4">
        <v>34.932579176105399</v>
      </c>
      <c r="AQ1133" s="4">
        <v>9.0592328354195804</v>
      </c>
      <c r="AR1133" s="4">
        <v>34.326351670773001</v>
      </c>
      <c r="AS1133" s="4">
        <v>15.680308718858999</v>
      </c>
      <c r="AT1133" s="4">
        <v>32.461720577321898</v>
      </c>
      <c r="AU1133" s="4">
        <v>17.6944436046414</v>
      </c>
      <c r="AV1133" s="4">
        <v>21.114970848805001</v>
      </c>
      <c r="AW1133" s="4">
        <v>21.0012725960278</v>
      </c>
      <c r="AX1133" s="4">
        <v>6.8846566840649404</v>
      </c>
      <c r="AY1133" s="4">
        <v>19.464489330257202</v>
      </c>
      <c r="AZ1133" s="4">
        <v>30.968123827465199</v>
      </c>
      <c r="BA1133" s="4">
        <v>32.990055369431197</v>
      </c>
      <c r="BB1133" s="38">
        <v>2642</v>
      </c>
    </row>
    <row r="1134" spans="1:54" x14ac:dyDescent="0.3">
      <c r="A1134" s="31" t="s">
        <v>52</v>
      </c>
      <c r="B1134" s="5" t="s">
        <v>168</v>
      </c>
      <c r="C1134" s="5" t="s">
        <v>4</v>
      </c>
      <c r="D1134" s="9">
        <v>77.143086015923402</v>
      </c>
      <c r="E1134" s="8">
        <v>64.552009698443399</v>
      </c>
      <c r="F1134" s="8">
        <v>18.874660646748701</v>
      </c>
      <c r="G1134" s="3">
        <v>4.71584503924577</v>
      </c>
      <c r="H1134" s="4">
        <v>9.4704906939641003</v>
      </c>
      <c r="I1134" s="4">
        <v>9.03457558663413</v>
      </c>
      <c r="J1134" s="4">
        <v>4.2690912359061803</v>
      </c>
      <c r="K1134" s="4">
        <v>5.6811479593287304</v>
      </c>
      <c r="L1134" s="4">
        <v>5.7142162895526196</v>
      </c>
      <c r="M1134" s="4">
        <v>5.0412746661384098</v>
      </c>
      <c r="N1134" s="4">
        <v>5.4825538972536796</v>
      </c>
      <c r="O1134" s="4">
        <v>6.5580845847496203</v>
      </c>
      <c r="P1134" s="4">
        <v>5.6480059968121603</v>
      </c>
      <c r="Q1134" s="4">
        <v>3.0666881674463098</v>
      </c>
      <c r="R1134" s="4">
        <v>4.9144022851744698</v>
      </c>
      <c r="S1134" s="4">
        <v>4.5834612699111901</v>
      </c>
      <c r="T1134" s="4">
        <v>5.23986872821345</v>
      </c>
      <c r="U1134" s="4">
        <v>5.6700883664410897</v>
      </c>
      <c r="V1134" s="4">
        <v>5.4329145857715098</v>
      </c>
      <c r="W1134" s="4">
        <v>5.3171017976952104</v>
      </c>
      <c r="X1134" s="4">
        <v>2.5537608875125999</v>
      </c>
      <c r="Y1134" s="4">
        <v>8.4113837231410997</v>
      </c>
      <c r="Z1134" s="4">
        <v>3.72857019797289</v>
      </c>
      <c r="AA1134" s="4">
        <v>6.6133089168951198</v>
      </c>
      <c r="AB1134" s="4">
        <v>2.5537608875125999</v>
      </c>
      <c r="AC1134" s="4">
        <v>14.848144131443799</v>
      </c>
      <c r="AD1134" s="4">
        <v>4.6607311555392803</v>
      </c>
      <c r="AE1134" s="4">
        <v>3.5575698938974298</v>
      </c>
      <c r="AF1134" s="4">
        <v>9.4648688571544408</v>
      </c>
      <c r="AG1134" s="4">
        <v>13.9599270162572</v>
      </c>
      <c r="AH1134" s="4">
        <v>11.268712764795399</v>
      </c>
      <c r="AI1134" s="4">
        <v>9.9890029945611403</v>
      </c>
      <c r="AJ1134" s="4">
        <v>21.218915143884001</v>
      </c>
      <c r="AK1134" s="4">
        <v>30.5350133311773</v>
      </c>
      <c r="AL1134" s="4">
        <v>19.415144868535702</v>
      </c>
      <c r="AM1134" s="4">
        <v>17.876215764149201</v>
      </c>
      <c r="AN1134" s="4">
        <v>30.6672866520728</v>
      </c>
      <c r="AO1134" s="4">
        <v>23.717341250812101</v>
      </c>
      <c r="AP1134" s="4">
        <v>29.955765310064098</v>
      </c>
      <c r="AQ1134" s="4">
        <v>7.3248670750502098</v>
      </c>
      <c r="AR1134" s="4">
        <v>27.402004422551499</v>
      </c>
      <c r="AS1134" s="4">
        <v>13.4912749240204</v>
      </c>
      <c r="AT1134" s="4">
        <v>30.181695417114401</v>
      </c>
      <c r="AU1134" s="4">
        <v>13.723121397051001</v>
      </c>
      <c r="AV1134" s="4">
        <v>19.018104008971001</v>
      </c>
      <c r="AW1134" s="4">
        <v>14.8262458425465</v>
      </c>
      <c r="AX1134" s="4">
        <v>5.5046730830289503</v>
      </c>
      <c r="AY1134" s="4">
        <v>15.5707250663402</v>
      </c>
      <c r="AZ1134" s="4">
        <v>26.409070928322599</v>
      </c>
      <c r="BA1134" s="4">
        <v>24.489708761776001</v>
      </c>
      <c r="BB1134" s="38">
        <v>2133</v>
      </c>
    </row>
    <row r="1135" spans="1:54" x14ac:dyDescent="0.3">
      <c r="A1135" s="31" t="s">
        <v>52</v>
      </c>
      <c r="B1135" s="5" t="s">
        <v>168</v>
      </c>
      <c r="C1135" s="5" t="s">
        <v>5</v>
      </c>
      <c r="D1135" s="9">
        <v>83.572283653864901</v>
      </c>
      <c r="E1135" s="8">
        <v>62.0225190580692</v>
      </c>
      <c r="F1135" s="8">
        <v>14.473217712207401</v>
      </c>
      <c r="G1135" s="3">
        <v>2.3984995446686499</v>
      </c>
      <c r="H1135" s="4">
        <v>6.18862419819928</v>
      </c>
      <c r="I1135" s="4">
        <v>5.6394326367530301</v>
      </c>
      <c r="J1135" s="4">
        <v>3.4364045095754601</v>
      </c>
      <c r="K1135" s="4">
        <v>3.5015616487391599</v>
      </c>
      <c r="L1135" s="4">
        <v>4.5704971427460999</v>
      </c>
      <c r="M1135" s="4">
        <v>3.3091863122115202</v>
      </c>
      <c r="N1135" s="4">
        <v>4.1190296701344398</v>
      </c>
      <c r="O1135" s="4">
        <v>4.0445610482585197</v>
      </c>
      <c r="P1135" s="4">
        <v>5.0731545304530998</v>
      </c>
      <c r="Q1135" s="4">
        <v>2.12699984490897</v>
      </c>
      <c r="R1135" s="4">
        <v>3.8258109239868601</v>
      </c>
      <c r="S1135" s="4">
        <v>3.3836549340874398</v>
      </c>
      <c r="T1135" s="4">
        <v>3.8040918775989701</v>
      </c>
      <c r="U1135" s="4">
        <v>3.90803136818234</v>
      </c>
      <c r="V1135" s="4">
        <v>4.1717792456224698</v>
      </c>
      <c r="W1135" s="4">
        <v>3.5977493170029802</v>
      </c>
      <c r="X1135" s="4">
        <v>1.86015588650541</v>
      </c>
      <c r="Y1135" s="4">
        <v>4.92887302805737</v>
      </c>
      <c r="Z1135" s="4">
        <v>2.915124156444</v>
      </c>
      <c r="AA1135" s="4">
        <v>4.8668119698571202</v>
      </c>
      <c r="AB1135" s="4">
        <v>1.86015588650541</v>
      </c>
      <c r="AC1135" s="4">
        <v>11.666712027524801</v>
      </c>
      <c r="AD1135" s="4">
        <v>2.7754983954043801</v>
      </c>
      <c r="AE1135" s="4">
        <v>2.6793107271405598</v>
      </c>
      <c r="AF1135" s="4">
        <v>6.22121438769208</v>
      </c>
      <c r="AG1135" s="4">
        <v>14.3227672877067</v>
      </c>
      <c r="AH1135" s="4">
        <v>12.920224556096001</v>
      </c>
      <c r="AI1135" s="4">
        <v>8.1915019267077493</v>
      </c>
      <c r="AJ1135" s="4">
        <v>18.160939295725399</v>
      </c>
      <c r="AK1135" s="4">
        <v>26.8458103672499</v>
      </c>
      <c r="AL1135" s="4">
        <v>15.967245891081999</v>
      </c>
      <c r="AM1135" s="4">
        <v>15.7841820372666</v>
      </c>
      <c r="AN1135" s="4">
        <v>24.7669043564728</v>
      </c>
      <c r="AO1135" s="4">
        <v>20.855776907327002</v>
      </c>
      <c r="AP1135" s="4">
        <v>25.7474040045355</v>
      </c>
      <c r="AQ1135" s="4">
        <v>8.0084380728923303</v>
      </c>
      <c r="AR1135" s="4">
        <v>22.188437038952198</v>
      </c>
      <c r="AS1135" s="4">
        <v>12.8442195136493</v>
      </c>
      <c r="AT1135" s="4">
        <v>27.5144915435624</v>
      </c>
      <c r="AU1135" s="4">
        <v>11.9505960511382</v>
      </c>
      <c r="AV1135" s="4">
        <v>17.150968778955299</v>
      </c>
      <c r="AW1135" s="4">
        <v>13.618376601115999</v>
      </c>
      <c r="AX1135" s="4">
        <v>5.3989402262715798</v>
      </c>
      <c r="AY1135" s="4">
        <v>14.991401984375401</v>
      </c>
      <c r="AZ1135" s="4">
        <v>23.795716191122299</v>
      </c>
      <c r="BA1135" s="4">
        <v>20.849561505578201</v>
      </c>
      <c r="BB1135" s="38">
        <v>1708</v>
      </c>
    </row>
    <row r="1136" spans="1:54" x14ac:dyDescent="0.3">
      <c r="A1136" s="31" t="s">
        <v>52</v>
      </c>
      <c r="B1136" s="5" t="s">
        <v>168</v>
      </c>
      <c r="C1136" s="5" t="s">
        <v>6</v>
      </c>
      <c r="D1136" s="9">
        <v>85.799487262711807</v>
      </c>
      <c r="E1136" s="8">
        <v>58.029191604568197</v>
      </c>
      <c r="F1136" s="8">
        <v>12.737521724250101</v>
      </c>
      <c r="G1136" s="3">
        <v>3.0473602842093102</v>
      </c>
      <c r="H1136" s="4">
        <v>4.0023866805019503</v>
      </c>
      <c r="I1136" s="4">
        <v>3.6118993983414902</v>
      </c>
      <c r="J1136" s="4">
        <v>2.1672221257661399</v>
      </c>
      <c r="K1136" s="4">
        <v>2.39970366886799</v>
      </c>
      <c r="L1136" s="4">
        <v>3.6950168995506298</v>
      </c>
      <c r="M1136" s="4">
        <v>2.4910504334368002</v>
      </c>
      <c r="N1136" s="4">
        <v>1.7936058041312399</v>
      </c>
      <c r="O1136" s="4">
        <v>2.7650907271432201</v>
      </c>
      <c r="P1136" s="4">
        <v>3.9690571932570502</v>
      </c>
      <c r="Q1136" s="4">
        <v>1.8849525687000499</v>
      </c>
      <c r="R1136" s="4">
        <v>1.19573720275416</v>
      </c>
      <c r="S1136" s="4">
        <v>2.58239719800561</v>
      </c>
      <c r="T1136" s="4">
        <v>2.1174341118019</v>
      </c>
      <c r="U1136" s="4">
        <v>2.39970366886799</v>
      </c>
      <c r="V1136" s="4">
        <v>2.0260873472331</v>
      </c>
      <c r="W1136" s="4">
        <v>2.2585688903349501</v>
      </c>
      <c r="X1136" s="4">
        <v>0.96325565965231097</v>
      </c>
      <c r="Y1136" s="4">
        <v>3.87771042868824</v>
      </c>
      <c r="Z1136" s="4">
        <v>2.26679815369461</v>
      </c>
      <c r="AA1136" s="4">
        <v>3.3296298412754002</v>
      </c>
      <c r="AB1136" s="4">
        <v>1.01304367361655</v>
      </c>
      <c r="AC1136" s="4">
        <v>7.2155695333233103</v>
      </c>
      <c r="AD1136" s="4">
        <v>2.6321852119698401</v>
      </c>
      <c r="AE1136" s="4">
        <v>2.0758753611973302</v>
      </c>
      <c r="AF1136" s="4">
        <v>3.9274984426524799</v>
      </c>
      <c r="AG1136" s="4">
        <v>12.0894526751025</v>
      </c>
      <c r="AH1136" s="4">
        <v>11.8824837896922</v>
      </c>
      <c r="AI1136" s="4">
        <v>8.9013700461664094</v>
      </c>
      <c r="AJ1136" s="4">
        <v>16.4991975982905</v>
      </c>
      <c r="AK1136" s="4">
        <v>20.841871113182499</v>
      </c>
      <c r="AL1136" s="4">
        <v>13.526313118124399</v>
      </c>
      <c r="AM1136" s="4">
        <v>14.3648925259631</v>
      </c>
      <c r="AN1136" s="4">
        <v>25.375467420571699</v>
      </c>
      <c r="AO1136" s="4">
        <v>20.152243313430301</v>
      </c>
      <c r="AP1136" s="4">
        <v>22.618605956788102</v>
      </c>
      <c r="AQ1136" s="4">
        <v>9.91441371978296</v>
      </c>
      <c r="AR1136" s="4">
        <v>20.700736334649399</v>
      </c>
      <c r="AS1136" s="4">
        <v>14.2570872346749</v>
      </c>
      <c r="AT1136" s="4">
        <v>30.033739979774602</v>
      </c>
      <c r="AU1136" s="4">
        <v>9.2585278410819694</v>
      </c>
      <c r="AV1136" s="4">
        <v>18.085009649398899</v>
      </c>
      <c r="AW1136" s="4">
        <v>13.285602311662901</v>
      </c>
      <c r="AX1136" s="4">
        <v>6.12805005566352</v>
      </c>
      <c r="AY1136" s="4">
        <v>15.8099822323446</v>
      </c>
      <c r="AZ1136" s="4">
        <v>22.9424342644588</v>
      </c>
      <c r="BA1136" s="4">
        <v>18.691107514135702</v>
      </c>
      <c r="BB1136" s="38">
        <v>761</v>
      </c>
    </row>
    <row r="1137" spans="1:54" x14ac:dyDescent="0.3">
      <c r="A1137" s="31" t="s">
        <v>52</v>
      </c>
      <c r="B1137" s="5" t="s">
        <v>168</v>
      </c>
      <c r="C1137" s="5" t="s">
        <v>7</v>
      </c>
      <c r="D1137" s="9">
        <v>101.803833971177</v>
      </c>
      <c r="E1137" s="8">
        <v>53.670794230283001</v>
      </c>
      <c r="F1137" s="8">
        <v>4.3311417884630004</v>
      </c>
      <c r="G1137" s="3">
        <v>2.2915349168943702</v>
      </c>
      <c r="H1137" s="4">
        <v>4.7390631627767199</v>
      </c>
      <c r="I1137" s="4">
        <v>2.2915349168943702</v>
      </c>
      <c r="J1137" s="4">
        <v>1.22376412294118</v>
      </c>
      <c r="K1137" s="4">
        <v>3.1073776655218199</v>
      </c>
      <c r="L1137" s="4">
        <v>1.22376412294118</v>
      </c>
      <c r="M1137" s="4">
        <v>2.6994562912080999</v>
      </c>
      <c r="N1137" s="4">
        <v>4.9909912081024697</v>
      </c>
      <c r="O1137" s="4">
        <v>2.2915349168943702</v>
      </c>
      <c r="P1137" s="4">
        <v>0.81584274862745099</v>
      </c>
      <c r="Q1137" s="4">
        <v>0.40792137431372499</v>
      </c>
      <c r="R1137" s="4">
        <v>3.7672270851612901</v>
      </c>
      <c r="S1137" s="4">
        <v>1.8836135425806499</v>
      </c>
      <c r="T1137" s="4">
        <v>0.81584274862745099</v>
      </c>
      <c r="U1137" s="4">
        <v>3.7672270851612901</v>
      </c>
      <c r="V1137" s="4">
        <v>2.2915349168943702</v>
      </c>
      <c r="W1137" s="4">
        <v>2.6994562912080999</v>
      </c>
      <c r="X1137" s="4">
        <v>0.40792137431372499</v>
      </c>
      <c r="Y1137" s="4">
        <v>0.40792137431372499</v>
      </c>
      <c r="Z1137" s="4">
        <v>3.7672270851612901</v>
      </c>
      <c r="AA1137" s="4">
        <v>3.1073776655218199</v>
      </c>
      <c r="AB1137" s="4">
        <v>2.6994562912080999</v>
      </c>
      <c r="AC1137" s="4">
        <v>6.0587620020556603</v>
      </c>
      <c r="AD1137" s="4">
        <v>0.81584274862745099</v>
      </c>
      <c r="AE1137" s="4">
        <v>2.2915349168943702</v>
      </c>
      <c r="AF1137" s="4">
        <v>2.6994562912080999</v>
      </c>
      <c r="AG1137" s="4">
        <v>4.9909912081024697</v>
      </c>
      <c r="AH1137" s="4">
        <v>7.8464408282985501</v>
      </c>
      <c r="AI1137" s="4">
        <v>3.2633709945097999</v>
      </c>
      <c r="AJ1137" s="4">
        <v>14.469117533655901</v>
      </c>
      <c r="AK1137" s="4">
        <v>16.9166457795383</v>
      </c>
      <c r="AL1137" s="4">
        <v>11.6136679134598</v>
      </c>
      <c r="AM1137" s="4">
        <v>11.3617398681341</v>
      </c>
      <c r="AN1137" s="4">
        <v>20.527879535711602</v>
      </c>
      <c r="AO1137" s="4">
        <v>14.7210455789817</v>
      </c>
      <c r="AP1137" s="4">
        <v>14.061196159342201</v>
      </c>
      <c r="AQ1137" s="4">
        <v>3.5152990398355501</v>
      </c>
      <c r="AR1137" s="4">
        <v>10.0420410288552</v>
      </c>
      <c r="AS1137" s="4">
        <v>3.6712923688235302</v>
      </c>
      <c r="AT1137" s="4">
        <v>24.199171904535099</v>
      </c>
      <c r="AU1137" s="4">
        <v>2.4475282458823502</v>
      </c>
      <c r="AV1137" s="4">
        <v>19.208180696432599</v>
      </c>
      <c r="AW1137" s="4">
        <v>7.1865914086590799</v>
      </c>
      <c r="AX1137" s="4">
        <v>3.1073776655218199</v>
      </c>
      <c r="AY1137" s="4">
        <v>10.2939690741809</v>
      </c>
      <c r="AZ1137" s="4">
        <v>10.1379757451929</v>
      </c>
      <c r="BA1137" s="4">
        <v>17.012580495876001</v>
      </c>
      <c r="BB1137" s="38">
        <v>133</v>
      </c>
    </row>
    <row r="1138" spans="1:54" x14ac:dyDescent="0.3">
      <c r="A1138" s="31" t="s">
        <v>52</v>
      </c>
      <c r="B1138" s="5" t="s">
        <v>8</v>
      </c>
      <c r="C1138" s="5" t="s">
        <v>168</v>
      </c>
      <c r="D1138" s="9">
        <v>58.446639745809399</v>
      </c>
      <c r="E1138" s="8">
        <v>67.145454614871895</v>
      </c>
      <c r="F1138" s="8">
        <v>27.348038232383502</v>
      </c>
      <c r="G1138" s="3">
        <v>6.4168675433359201</v>
      </c>
      <c r="H1138" s="4">
        <v>11.318618963106999</v>
      </c>
      <c r="I1138" s="4">
        <v>16.841220089599101</v>
      </c>
      <c r="J1138" s="4">
        <v>6.2033684104295004</v>
      </c>
      <c r="K1138" s="4">
        <v>7.1882438061028404</v>
      </c>
      <c r="L1138" s="4">
        <v>7.6701341920309103</v>
      </c>
      <c r="M1138" s="4">
        <v>7.9115568193099701</v>
      </c>
      <c r="N1138" s="4">
        <v>9.7476008427392795</v>
      </c>
      <c r="O1138" s="4">
        <v>10.7939826666454</v>
      </c>
      <c r="P1138" s="4">
        <v>11.169581675840901</v>
      </c>
      <c r="Q1138" s="4">
        <v>3.4837462420627401</v>
      </c>
      <c r="R1138" s="4">
        <v>10.056570831319901</v>
      </c>
      <c r="S1138" s="4">
        <v>9.4075610705074002</v>
      </c>
      <c r="T1138" s="4">
        <v>7.8043485276118201</v>
      </c>
      <c r="U1138" s="4">
        <v>9.0514493430981506</v>
      </c>
      <c r="V1138" s="4">
        <v>9.9440996307701894</v>
      </c>
      <c r="W1138" s="4">
        <v>9.5431902436744895</v>
      </c>
      <c r="X1138" s="4">
        <v>3.78995649993719</v>
      </c>
      <c r="Y1138" s="4">
        <v>12.3266587363699</v>
      </c>
      <c r="Z1138" s="4">
        <v>7.37539291094697</v>
      </c>
      <c r="AA1138" s="4">
        <v>9.9906996328513191</v>
      </c>
      <c r="AB1138" s="4">
        <v>2.4440001179448698</v>
      </c>
      <c r="AC1138" s="4">
        <v>20.915925523014899</v>
      </c>
      <c r="AD1138" s="4">
        <v>6.6480392647389399</v>
      </c>
      <c r="AE1138" s="4">
        <v>6.2877233372514603</v>
      </c>
      <c r="AF1138" s="4">
        <v>16.819260357197599</v>
      </c>
      <c r="AG1138" s="4">
        <v>21.905740326443901</v>
      </c>
      <c r="AH1138" s="4">
        <v>11.7880839246573</v>
      </c>
      <c r="AI1138" s="4">
        <v>9.6073178523408096</v>
      </c>
      <c r="AJ1138" s="4">
        <v>26.9442676107682</v>
      </c>
      <c r="AK1138" s="4">
        <v>36.941208515369603</v>
      </c>
      <c r="AL1138" s="4">
        <v>28.285065115087502</v>
      </c>
      <c r="AM1138" s="4">
        <v>25.091223370433799</v>
      </c>
      <c r="AN1138" s="4">
        <v>40.415033795964</v>
      </c>
      <c r="AO1138" s="4">
        <v>34.8035618299633</v>
      </c>
      <c r="AP1138" s="4">
        <v>37.261996702386099</v>
      </c>
      <c r="AQ1138" s="4">
        <v>9.7336641311320609</v>
      </c>
      <c r="AR1138" s="4">
        <v>36.213245125635197</v>
      </c>
      <c r="AS1138" s="4">
        <v>18.008521330017899</v>
      </c>
      <c r="AT1138" s="4">
        <v>36.949829936848602</v>
      </c>
      <c r="AU1138" s="4">
        <v>16.247908556063798</v>
      </c>
      <c r="AV1138" s="4">
        <v>22.4885217312221</v>
      </c>
      <c r="AW1138" s="4">
        <v>22.1610367592682</v>
      </c>
      <c r="AX1138" s="4">
        <v>7.5990274995955902</v>
      </c>
      <c r="AY1138" s="4">
        <v>20.444961077645601</v>
      </c>
      <c r="AZ1138" s="4">
        <v>35.2969717197318</v>
      </c>
      <c r="BA1138" s="4">
        <v>34.352391229875799</v>
      </c>
      <c r="BB1138" s="38">
        <v>5308</v>
      </c>
    </row>
    <row r="1139" spans="1:54" x14ac:dyDescent="0.3">
      <c r="A1139" s="31" t="s">
        <v>52</v>
      </c>
      <c r="B1139" s="5" t="s">
        <v>8</v>
      </c>
      <c r="C1139" s="5" t="s">
        <v>1</v>
      </c>
      <c r="D1139" s="9">
        <v>31.208044382801699</v>
      </c>
      <c r="E1139" s="8">
        <v>66.819942063879793</v>
      </c>
      <c r="F1139" s="8">
        <v>43.532684283727399</v>
      </c>
      <c r="G1139" s="3">
        <v>6.81502086230876</v>
      </c>
      <c r="H1139" s="4">
        <v>17.246175243393601</v>
      </c>
      <c r="I1139" s="4">
        <v>28.511821974965201</v>
      </c>
      <c r="J1139" s="4">
        <v>9.0403337969401907</v>
      </c>
      <c r="K1139" s="4">
        <v>8.0667593880389408</v>
      </c>
      <c r="L1139" s="4">
        <v>8.9012517385257297</v>
      </c>
      <c r="M1139" s="4">
        <v>10.1529902642559</v>
      </c>
      <c r="N1139" s="4">
        <v>16.689847009735701</v>
      </c>
      <c r="O1139" s="4">
        <v>15.1599443671766</v>
      </c>
      <c r="P1139" s="4">
        <v>15.7162726008345</v>
      </c>
      <c r="Q1139" s="4">
        <v>4.1724617524339402</v>
      </c>
      <c r="R1139" s="4">
        <v>16.828929068150199</v>
      </c>
      <c r="S1139" s="4">
        <v>16.550764951321302</v>
      </c>
      <c r="T1139" s="4">
        <v>9.5966620305980506</v>
      </c>
      <c r="U1139" s="4">
        <v>12.5173852573018</v>
      </c>
      <c r="V1139" s="4">
        <v>17.802503477051498</v>
      </c>
      <c r="W1139" s="4">
        <v>15.7162726008345</v>
      </c>
      <c r="X1139" s="4">
        <v>5.9805285118219702</v>
      </c>
      <c r="Y1139" s="4">
        <v>16.689847009735701</v>
      </c>
      <c r="Z1139" s="4">
        <v>10.848400556328199</v>
      </c>
      <c r="AA1139" s="4">
        <v>14.3254520166898</v>
      </c>
      <c r="AB1139" s="4">
        <v>1.80806675938804</v>
      </c>
      <c r="AC1139" s="4">
        <v>26.9819193324061</v>
      </c>
      <c r="AD1139" s="4">
        <v>12.2392211404729</v>
      </c>
      <c r="AE1139" s="4">
        <v>9.7357440890125204</v>
      </c>
      <c r="AF1139" s="4">
        <v>22.670375521557698</v>
      </c>
      <c r="AG1139" s="4">
        <v>30.737134909596701</v>
      </c>
      <c r="AH1139" s="4">
        <v>20.3059805285118</v>
      </c>
      <c r="AI1139" s="4">
        <v>11.4047287899861</v>
      </c>
      <c r="AJ1139" s="4">
        <v>32.962447844228102</v>
      </c>
      <c r="AK1139" s="4">
        <v>46.870653685674498</v>
      </c>
      <c r="AL1139" s="4">
        <v>41.724617524339401</v>
      </c>
      <c r="AM1139" s="4">
        <v>33.657858136300398</v>
      </c>
      <c r="AN1139" s="4">
        <v>54.3810848400556</v>
      </c>
      <c r="AO1139" s="4">
        <v>47.148817802503501</v>
      </c>
      <c r="AP1139" s="4">
        <v>47.705146036161302</v>
      </c>
      <c r="AQ1139" s="4">
        <v>13.3518776077886</v>
      </c>
      <c r="AR1139" s="4">
        <v>50.208623087621703</v>
      </c>
      <c r="AS1139" s="4">
        <v>19.332406119610599</v>
      </c>
      <c r="AT1139" s="4">
        <v>40.333796940194702</v>
      </c>
      <c r="AU1139" s="4">
        <v>25.034770514603601</v>
      </c>
      <c r="AV1139" s="4">
        <v>27.9554937413074</v>
      </c>
      <c r="AW1139" s="4">
        <v>36.856745479833101</v>
      </c>
      <c r="AX1139" s="4">
        <v>14.6036161335188</v>
      </c>
      <c r="AY1139" s="4">
        <v>22.8094575799722</v>
      </c>
      <c r="AZ1139" s="4">
        <v>44.645340751043101</v>
      </c>
      <c r="BA1139" s="4">
        <v>50.347705146036198</v>
      </c>
      <c r="BB1139" s="38">
        <v>721</v>
      </c>
    </row>
    <row r="1140" spans="1:54" x14ac:dyDescent="0.3">
      <c r="A1140" s="31" t="s">
        <v>52</v>
      </c>
      <c r="B1140" s="5" t="s">
        <v>8</v>
      </c>
      <c r="C1140" s="5" t="s">
        <v>2</v>
      </c>
      <c r="D1140" s="9">
        <v>40.188174807197903</v>
      </c>
      <c r="E1140" s="8">
        <v>64.748117298220293</v>
      </c>
      <c r="F1140" s="8">
        <v>36.706689536878201</v>
      </c>
      <c r="G1140" s="3">
        <v>8.1475128644940007</v>
      </c>
      <c r="H1140" s="4">
        <v>16.037735849056599</v>
      </c>
      <c r="I1140" s="4">
        <v>23.499142367066899</v>
      </c>
      <c r="J1140" s="4">
        <v>7.8044596912521396</v>
      </c>
      <c r="K1140" s="4">
        <v>9.5197255574614097</v>
      </c>
      <c r="L1140" s="4">
        <v>8.8336192109776999</v>
      </c>
      <c r="M1140" s="4">
        <v>11.1492281303602</v>
      </c>
      <c r="N1140" s="4">
        <v>13.207547169811299</v>
      </c>
      <c r="O1140" s="4">
        <v>15.523156089193799</v>
      </c>
      <c r="P1140" s="4">
        <v>17.152658662092598</v>
      </c>
      <c r="Q1140" s="4">
        <v>4.2881646655231602</v>
      </c>
      <c r="R1140" s="4">
        <v>14.150943396226401</v>
      </c>
      <c r="S1140" s="4">
        <v>13.4648370497427</v>
      </c>
      <c r="T1140" s="4">
        <v>10.6346483704974</v>
      </c>
      <c r="U1140" s="4">
        <v>12.692967409948499</v>
      </c>
      <c r="V1140" s="4">
        <v>14.3224699828473</v>
      </c>
      <c r="W1140" s="4">
        <v>13.9794168096055</v>
      </c>
      <c r="X1140" s="4">
        <v>5.2315608919382504</v>
      </c>
      <c r="Y1140" s="4">
        <v>17.066895368782198</v>
      </c>
      <c r="Z1140" s="4">
        <v>10.034305317324201</v>
      </c>
      <c r="AA1140" s="4">
        <v>13.636363636363599</v>
      </c>
      <c r="AB1140" s="4">
        <v>2.8301886792452802</v>
      </c>
      <c r="AC1140" s="4">
        <v>26.329331046312198</v>
      </c>
      <c r="AD1140" s="4">
        <v>7.8044596912521396</v>
      </c>
      <c r="AE1140" s="4">
        <v>8.8336192109776999</v>
      </c>
      <c r="AF1140" s="4">
        <v>26.157804459691299</v>
      </c>
      <c r="AG1140" s="4">
        <v>23.670668953687802</v>
      </c>
      <c r="AH1140" s="4">
        <v>13.636363636363599</v>
      </c>
      <c r="AI1140" s="4">
        <v>10.891938250428799</v>
      </c>
      <c r="AJ1140" s="4">
        <v>35.849056603773597</v>
      </c>
      <c r="AK1140" s="4">
        <v>46.655231560891899</v>
      </c>
      <c r="AL1140" s="4">
        <v>35.2487135506003</v>
      </c>
      <c r="AM1140" s="4">
        <v>29.159519725557502</v>
      </c>
      <c r="AN1140" s="4">
        <v>51.8010291595197</v>
      </c>
      <c r="AO1140" s="4">
        <v>43.739279588336203</v>
      </c>
      <c r="AP1140" s="4">
        <v>47.084048027444297</v>
      </c>
      <c r="AQ1140" s="4">
        <v>11.0634648370497</v>
      </c>
      <c r="AR1140" s="4">
        <v>48.627787307032598</v>
      </c>
      <c r="AS1140" s="4">
        <v>23.756432246998301</v>
      </c>
      <c r="AT1140" s="4">
        <v>39.451114922812998</v>
      </c>
      <c r="AU1140" s="4">
        <v>20.154373927958801</v>
      </c>
      <c r="AV1140" s="4">
        <v>25.9862778730703</v>
      </c>
      <c r="AW1140" s="4">
        <v>30.703259005145799</v>
      </c>
      <c r="AX1140" s="4">
        <v>8.2332761578044593</v>
      </c>
      <c r="AY1140" s="4">
        <v>24.271012006861099</v>
      </c>
      <c r="AZ1140" s="4">
        <v>46.2264150943396</v>
      </c>
      <c r="BA1140" s="4">
        <v>43.739279588336203</v>
      </c>
      <c r="BB1140" s="38">
        <v>1167</v>
      </c>
    </row>
    <row r="1141" spans="1:54" x14ac:dyDescent="0.3">
      <c r="A1141" s="31" t="s">
        <v>52</v>
      </c>
      <c r="B1141" s="5" t="s">
        <v>8</v>
      </c>
      <c r="C1141" s="5" t="s">
        <v>3</v>
      </c>
      <c r="D1141" s="9">
        <v>57.532307692307697</v>
      </c>
      <c r="E1141" s="8">
        <v>66.091204702044394</v>
      </c>
      <c r="F1141" s="8">
        <v>26.923076923076898</v>
      </c>
      <c r="G1141" s="3">
        <v>8.0419580419580399</v>
      </c>
      <c r="H1141" s="4">
        <v>10.6993006993007</v>
      </c>
      <c r="I1141" s="4">
        <v>16.433566433566401</v>
      </c>
      <c r="J1141" s="4">
        <v>6.4335664335664298</v>
      </c>
      <c r="K1141" s="4">
        <v>8.8811188811188799</v>
      </c>
      <c r="L1141" s="4">
        <v>9.51048951048951</v>
      </c>
      <c r="M1141" s="4">
        <v>8.7412587412587399</v>
      </c>
      <c r="N1141" s="4">
        <v>9.65034965034965</v>
      </c>
      <c r="O1141" s="4">
        <v>12.1678321678322</v>
      </c>
      <c r="P1141" s="4">
        <v>12.027972027972</v>
      </c>
      <c r="Q1141" s="4">
        <v>3.8461538461538498</v>
      </c>
      <c r="R1141" s="4">
        <v>10.2797202797203</v>
      </c>
      <c r="S1141" s="4">
        <v>8.8111888111888099</v>
      </c>
      <c r="T1141" s="4">
        <v>9.93006993006993</v>
      </c>
      <c r="U1141" s="4">
        <v>10.0699300699301</v>
      </c>
      <c r="V1141" s="4">
        <v>8.9510489510489499</v>
      </c>
      <c r="W1141" s="4">
        <v>10</v>
      </c>
      <c r="X1141" s="4">
        <v>4.3356643356643403</v>
      </c>
      <c r="Y1141" s="4">
        <v>14.8251748251748</v>
      </c>
      <c r="Z1141" s="4">
        <v>8.0419580419580399</v>
      </c>
      <c r="AA1141" s="4">
        <v>11.188811188811201</v>
      </c>
      <c r="AB1141" s="4">
        <v>2.7272727272727302</v>
      </c>
      <c r="AC1141" s="4">
        <v>22.027972027972002</v>
      </c>
      <c r="AD1141" s="4">
        <v>6.4335664335664298</v>
      </c>
      <c r="AE1141" s="4">
        <v>5.6643356643356597</v>
      </c>
      <c r="AF1141" s="4">
        <v>18.461538461538499</v>
      </c>
      <c r="AG1141" s="4">
        <v>17.9020979020979</v>
      </c>
      <c r="AH1141" s="4">
        <v>8.1818181818181799</v>
      </c>
      <c r="AI1141" s="4">
        <v>10.6993006993007</v>
      </c>
      <c r="AJ1141" s="4">
        <v>29.090909090909101</v>
      </c>
      <c r="AK1141" s="4">
        <v>39.650349650349703</v>
      </c>
      <c r="AL1141" s="4">
        <v>28.461538461538499</v>
      </c>
      <c r="AM1141" s="4">
        <v>25.874125874125902</v>
      </c>
      <c r="AN1141" s="4">
        <v>40.559440559440603</v>
      </c>
      <c r="AO1141" s="4">
        <v>34.545454545454497</v>
      </c>
      <c r="AP1141" s="4">
        <v>38.041958041957997</v>
      </c>
      <c r="AQ1141" s="4">
        <v>9.72027972027972</v>
      </c>
      <c r="AR1141" s="4">
        <v>38.461538461538503</v>
      </c>
      <c r="AS1141" s="4">
        <v>19.440559440559401</v>
      </c>
      <c r="AT1141" s="4">
        <v>38.881118881118901</v>
      </c>
      <c r="AU1141" s="4">
        <v>17.2027972027972</v>
      </c>
      <c r="AV1141" s="4">
        <v>21.258741258741299</v>
      </c>
      <c r="AW1141" s="4">
        <v>20.139860139860101</v>
      </c>
      <c r="AX1141" s="4">
        <v>6.9930069930069898</v>
      </c>
      <c r="AY1141" s="4">
        <v>22.237762237762201</v>
      </c>
      <c r="AZ1141" s="4">
        <v>34.825174825174798</v>
      </c>
      <c r="BA1141" s="4">
        <v>34.4055944055944</v>
      </c>
      <c r="BB1141" s="38">
        <v>1430</v>
      </c>
    </row>
    <row r="1142" spans="1:54" x14ac:dyDescent="0.3">
      <c r="A1142" s="31" t="s">
        <v>52</v>
      </c>
      <c r="B1142" s="5" t="s">
        <v>8</v>
      </c>
      <c r="C1142" s="5" t="s">
        <v>4</v>
      </c>
      <c r="D1142" s="9">
        <v>69.554033771106901</v>
      </c>
      <c r="E1142" s="8">
        <v>64.790775061031496</v>
      </c>
      <c r="F1142" s="8">
        <v>21.575984990619101</v>
      </c>
      <c r="G1142" s="3">
        <v>6.66041275797373</v>
      </c>
      <c r="H1142" s="4">
        <v>9.4746716697936204</v>
      </c>
      <c r="I1142" s="4">
        <v>12.570356472795501</v>
      </c>
      <c r="J1142" s="4">
        <v>5.8161350844277697</v>
      </c>
      <c r="K1142" s="4">
        <v>6.5666041275797404</v>
      </c>
      <c r="L1142" s="4">
        <v>7.1294559099437196</v>
      </c>
      <c r="M1142" s="4">
        <v>6.94183864915572</v>
      </c>
      <c r="N1142" s="4">
        <v>6.94183864915572</v>
      </c>
      <c r="O1142" s="4">
        <v>8.7242026266416506</v>
      </c>
      <c r="P1142" s="4">
        <v>7.5046904315197001</v>
      </c>
      <c r="Q1142" s="4">
        <v>4.1275797373358296</v>
      </c>
      <c r="R1142" s="4">
        <v>7.0356472795497202</v>
      </c>
      <c r="S1142" s="4">
        <v>6.66041275797373</v>
      </c>
      <c r="T1142" s="4">
        <v>6.5666041275797404</v>
      </c>
      <c r="U1142" s="4">
        <v>7.1294559099437196</v>
      </c>
      <c r="V1142" s="4">
        <v>6.8480300187617296</v>
      </c>
      <c r="W1142" s="4">
        <v>6.37898686679174</v>
      </c>
      <c r="X1142" s="4">
        <v>2.90806754221388</v>
      </c>
      <c r="Y1142" s="4">
        <v>10.225140712945599</v>
      </c>
      <c r="Z1142" s="4">
        <v>4.8780487804878003</v>
      </c>
      <c r="AA1142" s="4">
        <v>7.4108818011256998</v>
      </c>
      <c r="AB1142" s="4">
        <v>2.90806754221388</v>
      </c>
      <c r="AC1142" s="4">
        <v>18.386491557223302</v>
      </c>
      <c r="AD1142" s="4">
        <v>5.7223264540337704</v>
      </c>
      <c r="AE1142" s="4">
        <v>4.9718574108817997</v>
      </c>
      <c r="AF1142" s="4">
        <v>11.6322701688555</v>
      </c>
      <c r="AG1142" s="4">
        <v>21.294559099437102</v>
      </c>
      <c r="AH1142" s="4">
        <v>9.2870544090056306</v>
      </c>
      <c r="AI1142" s="4">
        <v>9.2870544090056306</v>
      </c>
      <c r="AJ1142" s="4">
        <v>22.420262664165101</v>
      </c>
      <c r="AK1142" s="4">
        <v>30.769230769230798</v>
      </c>
      <c r="AL1142" s="4">
        <v>23.2645403377111</v>
      </c>
      <c r="AM1142" s="4">
        <v>22.6078799249531</v>
      </c>
      <c r="AN1142" s="4">
        <v>33.020637898686701</v>
      </c>
      <c r="AO1142" s="4">
        <v>28.893058161350801</v>
      </c>
      <c r="AP1142" s="4">
        <v>32.176360225140698</v>
      </c>
      <c r="AQ1142" s="4">
        <v>7.5046904315197001</v>
      </c>
      <c r="AR1142" s="4">
        <v>29.268292682926798</v>
      </c>
      <c r="AS1142" s="4">
        <v>17.0731707317073</v>
      </c>
      <c r="AT1142" s="4">
        <v>36.772983114446497</v>
      </c>
      <c r="AU1142" s="4">
        <v>13.5084427767355</v>
      </c>
      <c r="AV1142" s="4">
        <v>21.013133208255201</v>
      </c>
      <c r="AW1142" s="4">
        <v>15.0093808630394</v>
      </c>
      <c r="AX1142" s="4">
        <v>5.8161350844277697</v>
      </c>
      <c r="AY1142" s="4">
        <v>18.667917448405301</v>
      </c>
      <c r="AZ1142" s="4">
        <v>30.393996247654801</v>
      </c>
      <c r="BA1142" s="4">
        <v>26.266416510319001</v>
      </c>
      <c r="BB1142" s="38">
        <v>1066</v>
      </c>
    </row>
    <row r="1143" spans="1:54" x14ac:dyDescent="0.3">
      <c r="A1143" s="31" t="s">
        <v>52</v>
      </c>
      <c r="B1143" s="5" t="s">
        <v>8</v>
      </c>
      <c r="C1143" s="5" t="s">
        <v>5</v>
      </c>
      <c r="D1143" s="9">
        <v>81.394239290989702</v>
      </c>
      <c r="E1143" s="8">
        <v>61.847783507198599</v>
      </c>
      <c r="F1143" s="8">
        <v>15.066469719350099</v>
      </c>
      <c r="G1143" s="3">
        <v>2.6587887740029501</v>
      </c>
      <c r="H1143" s="4">
        <v>6.6469719350073904</v>
      </c>
      <c r="I1143" s="4">
        <v>8.4194977843426901</v>
      </c>
      <c r="J1143" s="4">
        <v>4.4313146233382597</v>
      </c>
      <c r="K1143" s="4">
        <v>3.98818316100443</v>
      </c>
      <c r="L1143" s="4">
        <v>6.2038404726735603</v>
      </c>
      <c r="M1143" s="4">
        <v>3.98818316100443</v>
      </c>
      <c r="N1143" s="4">
        <v>5.0221565731166899</v>
      </c>
      <c r="O1143" s="4">
        <v>4.8744460856720799</v>
      </c>
      <c r="P1143" s="4">
        <v>6.0561299852289503</v>
      </c>
      <c r="Q1143" s="4">
        <v>2.2156573116691298</v>
      </c>
      <c r="R1143" s="4">
        <v>4.7267355982274699</v>
      </c>
      <c r="S1143" s="4">
        <v>4.1358936484490396</v>
      </c>
      <c r="T1143" s="4">
        <v>4.8744460856720799</v>
      </c>
      <c r="U1143" s="4">
        <v>3.84047267355982</v>
      </c>
      <c r="V1143" s="4">
        <v>5.31757754800591</v>
      </c>
      <c r="W1143" s="4">
        <v>3.98818316100443</v>
      </c>
      <c r="X1143" s="4">
        <v>2.0679468242245198</v>
      </c>
      <c r="Y1143" s="4">
        <v>6.0561299852289503</v>
      </c>
      <c r="Z1143" s="4">
        <v>3.3973412112260002</v>
      </c>
      <c r="AA1143" s="4">
        <v>5.1698670605613</v>
      </c>
      <c r="AB1143" s="4">
        <v>2.0679468242245198</v>
      </c>
      <c r="AC1143" s="4">
        <v>15.5096011816839</v>
      </c>
      <c r="AD1143" s="4">
        <v>3.69276218611521</v>
      </c>
      <c r="AE1143" s="4">
        <v>3.69276218611521</v>
      </c>
      <c r="AF1143" s="4">
        <v>8.7149187592318995</v>
      </c>
      <c r="AG1143" s="4">
        <v>22.3042836041359</v>
      </c>
      <c r="AH1143" s="4">
        <v>9.6011816838995596</v>
      </c>
      <c r="AI1143" s="4">
        <v>7.0901033973412098</v>
      </c>
      <c r="AJ1143" s="4">
        <v>17.134416543574599</v>
      </c>
      <c r="AK1143" s="4">
        <v>28.064992614475599</v>
      </c>
      <c r="AL1143" s="4">
        <v>18.3161004431315</v>
      </c>
      <c r="AM1143" s="4">
        <v>18.906942392909901</v>
      </c>
      <c r="AN1143" s="4">
        <v>25.849335302806502</v>
      </c>
      <c r="AO1143" s="4">
        <v>23.3382570162482</v>
      </c>
      <c r="AP1143" s="4">
        <v>27.0310192023634</v>
      </c>
      <c r="AQ1143" s="4">
        <v>7.6809453471196498</v>
      </c>
      <c r="AR1143" s="4">
        <v>22.451994091580499</v>
      </c>
      <c r="AS1143" s="4">
        <v>12.407680945347099</v>
      </c>
      <c r="AT1143" s="4">
        <v>32.348596750369303</v>
      </c>
      <c r="AU1143" s="4">
        <v>10.6351550960118</v>
      </c>
      <c r="AV1143" s="4">
        <v>17.134416543574599</v>
      </c>
      <c r="AW1143" s="4">
        <v>12.7031019202363</v>
      </c>
      <c r="AX1143" s="4">
        <v>3.84047267355982</v>
      </c>
      <c r="AY1143" s="4">
        <v>17.429837518463799</v>
      </c>
      <c r="AZ1143" s="4">
        <v>25.258493353028101</v>
      </c>
      <c r="BA1143" s="4">
        <v>21.418020679468199</v>
      </c>
      <c r="BB1143" s="38">
        <v>677</v>
      </c>
    </row>
    <row r="1144" spans="1:54" x14ac:dyDescent="0.3">
      <c r="A1144" s="31" t="s">
        <v>52</v>
      </c>
      <c r="B1144" s="5" t="s">
        <v>8</v>
      </c>
      <c r="C1144" s="5" t="s">
        <v>6</v>
      </c>
      <c r="D1144" s="9">
        <v>81.672222222222203</v>
      </c>
      <c r="E1144" s="8">
        <v>58.276588036520202</v>
      </c>
      <c r="F1144" s="8">
        <v>14.814814814814801</v>
      </c>
      <c r="G1144" s="3">
        <v>3.7037037037037002</v>
      </c>
      <c r="H1144" s="4">
        <v>3.24074074074074</v>
      </c>
      <c r="I1144" s="4">
        <v>5.5555555555555598</v>
      </c>
      <c r="J1144" s="4">
        <v>2.31481481481481</v>
      </c>
      <c r="K1144" s="4">
        <v>2.7777777777777799</v>
      </c>
      <c r="L1144" s="4">
        <v>4.6296296296296298</v>
      </c>
      <c r="M1144" s="4">
        <v>2.7777777777777799</v>
      </c>
      <c r="N1144" s="4">
        <v>1.3888888888888899</v>
      </c>
      <c r="O1144" s="4">
        <v>2.7777777777777799</v>
      </c>
      <c r="P1144" s="4">
        <v>4.6296296296296298</v>
      </c>
      <c r="Q1144" s="4">
        <v>1.3888888888888899</v>
      </c>
      <c r="R1144" s="4">
        <v>0.92592592592592604</v>
      </c>
      <c r="S1144" s="4">
        <v>2.7777777777777799</v>
      </c>
      <c r="T1144" s="4">
        <v>1.8518518518518501</v>
      </c>
      <c r="U1144" s="4">
        <v>2.7777777777777799</v>
      </c>
      <c r="V1144" s="4">
        <v>1.8518518518518501</v>
      </c>
      <c r="W1144" s="4">
        <v>2.31481481481481</v>
      </c>
      <c r="X1144" s="4">
        <v>0.46296296296296302</v>
      </c>
      <c r="Y1144" s="4">
        <v>4.6296296296296298</v>
      </c>
      <c r="Z1144" s="4">
        <v>3.24074074074074</v>
      </c>
      <c r="AA1144" s="4">
        <v>4.6296296296296298</v>
      </c>
      <c r="AB1144" s="4">
        <v>0.92592592592592604</v>
      </c>
      <c r="AC1144" s="4">
        <v>10.185185185185199</v>
      </c>
      <c r="AD1144" s="4">
        <v>3.24074074074074</v>
      </c>
      <c r="AE1144" s="4">
        <v>2.31481481481481</v>
      </c>
      <c r="AF1144" s="4">
        <v>5.0925925925925899</v>
      </c>
      <c r="AG1144" s="4">
        <v>18.981481481481499</v>
      </c>
      <c r="AH1144" s="4">
        <v>11.1111111111111</v>
      </c>
      <c r="AI1144" s="4">
        <v>9.7222222222222197</v>
      </c>
      <c r="AJ1144" s="4">
        <v>16.6666666666667</v>
      </c>
      <c r="AK1144" s="4">
        <v>22.2222222222222</v>
      </c>
      <c r="AL1144" s="4">
        <v>16.203703703703699</v>
      </c>
      <c r="AM1144" s="4">
        <v>18.0555555555556</v>
      </c>
      <c r="AN1144" s="4">
        <v>28.703703703703699</v>
      </c>
      <c r="AO1144" s="4">
        <v>26.851851851851901</v>
      </c>
      <c r="AP1144" s="4">
        <v>26.851851851851901</v>
      </c>
      <c r="AQ1144" s="4">
        <v>10.648148148148101</v>
      </c>
      <c r="AR1144" s="4">
        <v>21.759259259259299</v>
      </c>
      <c r="AS1144" s="4">
        <v>16.203703703703699</v>
      </c>
      <c r="AT1144" s="4">
        <v>33.796296296296298</v>
      </c>
      <c r="AU1144" s="4">
        <v>8.7962962962962994</v>
      </c>
      <c r="AV1144" s="4">
        <v>20.370370370370399</v>
      </c>
      <c r="AW1144" s="4">
        <v>14.814814814814801</v>
      </c>
      <c r="AX1144" s="4">
        <v>6.0185185185185199</v>
      </c>
      <c r="AY1144" s="4">
        <v>16.203703703703699</v>
      </c>
      <c r="AZ1144" s="4">
        <v>27.314814814814799</v>
      </c>
      <c r="BA1144" s="4">
        <v>21.759259259259299</v>
      </c>
      <c r="BB1144" s="38">
        <v>216</v>
      </c>
    </row>
    <row r="1145" spans="1:54" x14ac:dyDescent="0.3">
      <c r="A1145" s="31" t="s">
        <v>52</v>
      </c>
      <c r="B1145" s="5" t="s">
        <v>8</v>
      </c>
      <c r="C1145" s="5" t="s">
        <v>7</v>
      </c>
      <c r="D1145" s="9">
        <v>104.183870967742</v>
      </c>
      <c r="E1145" s="8">
        <v>53.304115518248601</v>
      </c>
      <c r="F1145" s="8">
        <v>3.2258064516128999</v>
      </c>
      <c r="G1145" s="3">
        <v>3.2258064516128999</v>
      </c>
      <c r="H1145" s="4">
        <v>3.2258064516128999</v>
      </c>
      <c r="I1145" s="4">
        <v>3.2258064516128999</v>
      </c>
      <c r="J1145" s="4">
        <v>0</v>
      </c>
      <c r="K1145" s="4">
        <v>3.2258064516128999</v>
      </c>
      <c r="L1145" s="4">
        <v>0</v>
      </c>
      <c r="M1145" s="4">
        <v>3.2258064516128999</v>
      </c>
      <c r="N1145" s="4">
        <v>6.4516129032258096</v>
      </c>
      <c r="O1145" s="4">
        <v>3.2258064516128999</v>
      </c>
      <c r="P1145" s="4">
        <v>0</v>
      </c>
      <c r="Q1145" s="4">
        <v>0</v>
      </c>
      <c r="R1145" s="4">
        <v>6.4516129032258096</v>
      </c>
      <c r="S1145" s="4">
        <v>3.2258064516128999</v>
      </c>
      <c r="T1145" s="4">
        <v>0</v>
      </c>
      <c r="U1145" s="4">
        <v>6.4516129032258096</v>
      </c>
      <c r="V1145" s="4">
        <v>3.2258064516128999</v>
      </c>
      <c r="W1145" s="4">
        <v>3.2258064516128999</v>
      </c>
      <c r="X1145" s="4">
        <v>0</v>
      </c>
      <c r="Y1145" s="4">
        <v>0</v>
      </c>
      <c r="Z1145" s="4">
        <v>6.4516129032258096</v>
      </c>
      <c r="AA1145" s="4">
        <v>3.2258064516128999</v>
      </c>
      <c r="AB1145" s="4">
        <v>3.2258064516128999</v>
      </c>
      <c r="AC1145" s="4">
        <v>9.67741935483871</v>
      </c>
      <c r="AD1145" s="4">
        <v>0</v>
      </c>
      <c r="AE1145" s="4">
        <v>3.2258064516128999</v>
      </c>
      <c r="AF1145" s="4">
        <v>3.2258064516128999</v>
      </c>
      <c r="AG1145" s="4">
        <v>6.4516129032258096</v>
      </c>
      <c r="AH1145" s="4">
        <v>6.4516129032258096</v>
      </c>
      <c r="AI1145" s="4">
        <v>0</v>
      </c>
      <c r="AJ1145" s="4">
        <v>12.9032258064516</v>
      </c>
      <c r="AK1145" s="4">
        <v>12.9032258064516</v>
      </c>
      <c r="AL1145" s="4">
        <v>12.9032258064516</v>
      </c>
      <c r="AM1145" s="4">
        <v>9.67741935483871</v>
      </c>
      <c r="AN1145" s="4">
        <v>22.580645161290299</v>
      </c>
      <c r="AO1145" s="4">
        <v>16.129032258064498</v>
      </c>
      <c r="AP1145" s="4">
        <v>12.9032258064516</v>
      </c>
      <c r="AQ1145" s="4">
        <v>3.2258064516128999</v>
      </c>
      <c r="AR1145" s="4">
        <v>3.2258064516128999</v>
      </c>
      <c r="AS1145" s="4">
        <v>0</v>
      </c>
      <c r="AT1145" s="4">
        <v>22.580645161290299</v>
      </c>
      <c r="AU1145" s="4">
        <v>0</v>
      </c>
      <c r="AV1145" s="4">
        <v>16.129032258064498</v>
      </c>
      <c r="AW1145" s="4">
        <v>3.2258064516128999</v>
      </c>
      <c r="AX1145" s="4">
        <v>3.2258064516128999</v>
      </c>
      <c r="AY1145" s="4">
        <v>6.4516129032258096</v>
      </c>
      <c r="AZ1145" s="4">
        <v>9.67741935483871</v>
      </c>
      <c r="BA1145" s="4">
        <v>19.354838709677399</v>
      </c>
      <c r="BB1145" s="38">
        <v>31</v>
      </c>
    </row>
    <row r="1146" spans="1:54" x14ac:dyDescent="0.3">
      <c r="A1146" s="31" t="s">
        <v>52</v>
      </c>
      <c r="B1146" s="5" t="s">
        <v>9</v>
      </c>
      <c r="C1146" s="5" t="s">
        <v>168</v>
      </c>
      <c r="D1146" s="9">
        <v>69.384991079585504</v>
      </c>
      <c r="E1146" s="8">
        <v>67.622586710650594</v>
      </c>
      <c r="F1146" s="8">
        <v>22.566156930154399</v>
      </c>
      <c r="G1146" s="3">
        <v>3.9741794841861</v>
      </c>
      <c r="H1146" s="4">
        <v>9.7291357588959695</v>
      </c>
      <c r="I1146" s="4">
        <v>9.4589602405068902</v>
      </c>
      <c r="J1146" s="4">
        <v>4.1063033262571897</v>
      </c>
      <c r="K1146" s="4">
        <v>5.1433325027970396</v>
      </c>
      <c r="L1146" s="4">
        <v>5.67804015923178</v>
      </c>
      <c r="M1146" s="4">
        <v>4.9342808282105599</v>
      </c>
      <c r="N1146" s="4">
        <v>6.9651530230802496</v>
      </c>
      <c r="O1146" s="4">
        <v>7.0623536570845102</v>
      </c>
      <c r="P1146" s="4">
        <v>8.27053776185328</v>
      </c>
      <c r="Q1146" s="4">
        <v>3.2169211403103399</v>
      </c>
      <c r="R1146" s="4">
        <v>5.5066599034694903</v>
      </c>
      <c r="S1146" s="4">
        <v>7.1658750183359601</v>
      </c>
      <c r="T1146" s="4">
        <v>5.0469762488493597</v>
      </c>
      <c r="U1146" s="4">
        <v>7.2223350572957203</v>
      </c>
      <c r="V1146" s="4">
        <v>8.51247776193226</v>
      </c>
      <c r="W1146" s="4">
        <v>8.0029666858163999</v>
      </c>
      <c r="X1146" s="4">
        <v>3.0786086187122299</v>
      </c>
      <c r="Y1146" s="4">
        <v>7.6284366482631896</v>
      </c>
      <c r="Z1146" s="4">
        <v>5.8779382175464203</v>
      </c>
      <c r="AA1146" s="4">
        <v>6.8757943802906301</v>
      </c>
      <c r="AB1146" s="4">
        <v>2.2342254620427502</v>
      </c>
      <c r="AC1146" s="4">
        <v>15.635932402370299</v>
      </c>
      <c r="AD1146" s="4">
        <v>5.3979232185008996</v>
      </c>
      <c r="AE1146" s="4">
        <v>4.7444754155323796</v>
      </c>
      <c r="AF1146" s="4">
        <v>9.6736655966195801</v>
      </c>
      <c r="AG1146" s="4">
        <v>12.004317646669801</v>
      </c>
      <c r="AH1146" s="4">
        <v>23.556535928062299</v>
      </c>
      <c r="AI1146" s="4">
        <v>11.3778390682926</v>
      </c>
      <c r="AJ1146" s="4">
        <v>24.094675080528798</v>
      </c>
      <c r="AK1146" s="4">
        <v>34.457554264061898</v>
      </c>
      <c r="AL1146" s="4">
        <v>22.251764378913901</v>
      </c>
      <c r="AM1146" s="4">
        <v>16.3383832580523</v>
      </c>
      <c r="AN1146" s="4">
        <v>32.085647516904999</v>
      </c>
      <c r="AO1146" s="4">
        <v>23.1469082604624</v>
      </c>
      <c r="AP1146" s="4">
        <v>32.047511442017701</v>
      </c>
      <c r="AQ1146" s="4">
        <v>8.7388641552598099</v>
      </c>
      <c r="AR1146" s="4">
        <v>29.651650214983501</v>
      </c>
      <c r="AS1146" s="4">
        <v>11.4881413414744</v>
      </c>
      <c r="AT1146" s="4">
        <v>24.8998740475284</v>
      </c>
      <c r="AU1146" s="4">
        <v>18.7477606851972</v>
      </c>
      <c r="AV1146" s="4">
        <v>20.3940605345629</v>
      </c>
      <c r="AW1146" s="4">
        <v>21.9999673545828</v>
      </c>
      <c r="AX1146" s="4">
        <v>6.9246438932904599</v>
      </c>
      <c r="AY1146" s="4">
        <v>15.0152022454083</v>
      </c>
      <c r="AZ1146" s="4">
        <v>27.394762712829301</v>
      </c>
      <c r="BA1146" s="4">
        <v>31.456191816203901</v>
      </c>
      <c r="BB1146" s="38">
        <v>5138</v>
      </c>
    </row>
    <row r="1147" spans="1:54" x14ac:dyDescent="0.3">
      <c r="A1147" s="31" t="s">
        <v>52</v>
      </c>
      <c r="B1147" s="5" t="s">
        <v>9</v>
      </c>
      <c r="C1147" s="5" t="s">
        <v>1</v>
      </c>
      <c r="D1147" s="9">
        <v>45.8943181818182</v>
      </c>
      <c r="E1147" s="8">
        <v>69.900771114364701</v>
      </c>
      <c r="F1147" s="8">
        <v>36.079545454545503</v>
      </c>
      <c r="G1147" s="3">
        <v>6.25</v>
      </c>
      <c r="H1147" s="4">
        <v>11.363636363636401</v>
      </c>
      <c r="I1147" s="4">
        <v>18.181818181818201</v>
      </c>
      <c r="J1147" s="4">
        <v>7.6704545454545503</v>
      </c>
      <c r="K1147" s="4">
        <v>6.8181818181818201</v>
      </c>
      <c r="L1147" s="4">
        <v>7.3863636363636402</v>
      </c>
      <c r="M1147" s="4">
        <v>7.1022727272727302</v>
      </c>
      <c r="N1147" s="4">
        <v>12.5</v>
      </c>
      <c r="O1147" s="4">
        <v>10.511363636363599</v>
      </c>
      <c r="P1147" s="4">
        <v>14.7727272727273</v>
      </c>
      <c r="Q1147" s="4">
        <v>5.6818181818181799</v>
      </c>
      <c r="R1147" s="4">
        <v>10.795454545454501</v>
      </c>
      <c r="S1147" s="4">
        <v>14.7727272727273</v>
      </c>
      <c r="T1147" s="4">
        <v>9.6590909090909101</v>
      </c>
      <c r="U1147" s="4">
        <v>11.363636363636401</v>
      </c>
      <c r="V1147" s="4">
        <v>15.625</v>
      </c>
      <c r="W1147" s="4">
        <v>14.204545454545499</v>
      </c>
      <c r="X1147" s="4">
        <v>5.3977272727272698</v>
      </c>
      <c r="Y1147" s="4">
        <v>10.795454545454501</v>
      </c>
      <c r="Z1147" s="4">
        <v>10.511363636363599</v>
      </c>
      <c r="AA1147" s="4">
        <v>11.6477272727273</v>
      </c>
      <c r="AB1147" s="4">
        <v>3.4090909090909101</v>
      </c>
      <c r="AC1147" s="4">
        <v>25.852272727272702</v>
      </c>
      <c r="AD1147" s="4">
        <v>8.5227272727272698</v>
      </c>
      <c r="AE1147" s="4">
        <v>10.511363636363599</v>
      </c>
      <c r="AF1147" s="4">
        <v>15.625</v>
      </c>
      <c r="AG1147" s="4">
        <v>27.272727272727298</v>
      </c>
      <c r="AH1147" s="4">
        <v>37.784090909090899</v>
      </c>
      <c r="AI1147" s="4">
        <v>14.488636363636401</v>
      </c>
      <c r="AJ1147" s="4">
        <v>30.681818181818201</v>
      </c>
      <c r="AK1147" s="4">
        <v>43.75</v>
      </c>
      <c r="AL1147" s="4">
        <v>33.806818181818201</v>
      </c>
      <c r="AM1147" s="4">
        <v>21.022727272727298</v>
      </c>
      <c r="AN1147" s="4">
        <v>38.068181818181799</v>
      </c>
      <c r="AO1147" s="4">
        <v>31.534090909090899</v>
      </c>
      <c r="AP1147" s="4">
        <v>37.5</v>
      </c>
      <c r="AQ1147" s="4">
        <v>9.9431818181818201</v>
      </c>
      <c r="AR1147" s="4">
        <v>38.068181818181799</v>
      </c>
      <c r="AS1147" s="4">
        <v>10.795454545454501</v>
      </c>
      <c r="AT1147" s="4">
        <v>25.568181818181799</v>
      </c>
      <c r="AU1147" s="4">
        <v>29.261363636363601</v>
      </c>
      <c r="AV1147" s="4">
        <v>23.011363636363601</v>
      </c>
      <c r="AW1147" s="4">
        <v>33.238636363636402</v>
      </c>
      <c r="AX1147" s="4">
        <v>9.6590909090909101</v>
      </c>
      <c r="AY1147" s="4">
        <v>16.477272727272702</v>
      </c>
      <c r="AZ1147" s="4">
        <v>36.079545454545503</v>
      </c>
      <c r="BA1147" s="4">
        <v>46.022727272727302</v>
      </c>
      <c r="BB1147" s="38">
        <v>352</v>
      </c>
    </row>
    <row r="1148" spans="1:54" x14ac:dyDescent="0.3">
      <c r="A1148" s="31" t="s">
        <v>52</v>
      </c>
      <c r="B1148" s="5" t="s">
        <v>9</v>
      </c>
      <c r="C1148" s="5" t="s">
        <v>2</v>
      </c>
      <c r="D1148" s="9">
        <v>54.751387213510299</v>
      </c>
      <c r="E1148" s="8">
        <v>67.142172961422105</v>
      </c>
      <c r="F1148" s="8">
        <v>28.9505428226779</v>
      </c>
      <c r="G1148" s="3">
        <v>5.0663449939686398</v>
      </c>
      <c r="H1148" s="4">
        <v>12.907117008443899</v>
      </c>
      <c r="I1148" s="4">
        <v>13.8721351025332</v>
      </c>
      <c r="J1148" s="4">
        <v>4.1013268998793704</v>
      </c>
      <c r="K1148" s="4">
        <v>6.0313630880579003</v>
      </c>
      <c r="L1148" s="4">
        <v>7.72014475271411</v>
      </c>
      <c r="M1148" s="4">
        <v>6.8757539203860096</v>
      </c>
      <c r="N1148" s="4">
        <v>9.1676718938480093</v>
      </c>
      <c r="O1148" s="4">
        <v>10.132689987937299</v>
      </c>
      <c r="P1148" s="4">
        <v>11.2183353437877</v>
      </c>
      <c r="Q1148" s="4">
        <v>3.8600723763570599</v>
      </c>
      <c r="R1148" s="4">
        <v>7.1170084439083201</v>
      </c>
      <c r="S1148" s="4">
        <v>9.7708082026538001</v>
      </c>
      <c r="T1148" s="4">
        <v>5.3075995174909503</v>
      </c>
      <c r="U1148" s="4">
        <v>10.2533172496984</v>
      </c>
      <c r="V1148" s="4">
        <v>12.062726176115801</v>
      </c>
      <c r="W1148" s="4">
        <v>10.9770808202654</v>
      </c>
      <c r="X1148" s="4">
        <v>3.7394451145958998</v>
      </c>
      <c r="Y1148" s="4">
        <v>9.0470446320868501</v>
      </c>
      <c r="Z1148" s="4">
        <v>8.9264173703256908</v>
      </c>
      <c r="AA1148" s="4">
        <v>8.0820265379975904</v>
      </c>
      <c r="AB1148" s="4">
        <v>2.5331724969843199</v>
      </c>
      <c r="AC1148" s="4">
        <v>21.351025331725001</v>
      </c>
      <c r="AD1148" s="4">
        <v>7.9613992762364303</v>
      </c>
      <c r="AE1148" s="4">
        <v>5.9107358262967402</v>
      </c>
      <c r="AF1148" s="4">
        <v>13.027744270205099</v>
      </c>
      <c r="AG1148" s="4">
        <v>14.7165259348613</v>
      </c>
      <c r="AH1148" s="4">
        <v>31.001206272617601</v>
      </c>
      <c r="AI1148" s="4">
        <v>12.062726176115801</v>
      </c>
      <c r="AJ1148" s="4">
        <v>27.261761158021699</v>
      </c>
      <c r="AK1148" s="4">
        <v>43.063932448733397</v>
      </c>
      <c r="AL1148" s="4">
        <v>28.468033775633302</v>
      </c>
      <c r="AM1148" s="4">
        <v>20.024125452352202</v>
      </c>
      <c r="AN1148" s="4">
        <v>40.410132689987897</v>
      </c>
      <c r="AO1148" s="4">
        <v>28.226779252111001</v>
      </c>
      <c r="AP1148" s="4">
        <v>42.460796139927602</v>
      </c>
      <c r="AQ1148" s="4">
        <v>10.012062726176101</v>
      </c>
      <c r="AR1148" s="4">
        <v>35.343787696019298</v>
      </c>
      <c r="AS1148" s="4">
        <v>12.3039806996381</v>
      </c>
      <c r="AT1148" s="4">
        <v>26.055488540410099</v>
      </c>
      <c r="AU1148" s="4">
        <v>22.557297949336601</v>
      </c>
      <c r="AV1148" s="4">
        <v>23.281061519903499</v>
      </c>
      <c r="AW1148" s="4">
        <v>27.6236429433052</v>
      </c>
      <c r="AX1148" s="4">
        <v>6.9963811821471698</v>
      </c>
      <c r="AY1148" s="4">
        <v>15.9227985524729</v>
      </c>
      <c r="AZ1148" s="4">
        <v>33.2931242460796</v>
      </c>
      <c r="BA1148" s="4">
        <v>40.772014475271398</v>
      </c>
      <c r="BB1148" s="38">
        <v>829</v>
      </c>
    </row>
    <row r="1149" spans="1:54" x14ac:dyDescent="0.3">
      <c r="A1149" s="31" t="s">
        <v>52</v>
      </c>
      <c r="B1149" s="5" t="s">
        <v>9</v>
      </c>
      <c r="C1149" s="5" t="s">
        <v>3</v>
      </c>
      <c r="D1149" s="9">
        <v>70.464191419141898</v>
      </c>
      <c r="E1149" s="8">
        <v>68.317924436146896</v>
      </c>
      <c r="F1149" s="8">
        <v>21.864686468646902</v>
      </c>
      <c r="G1149" s="3">
        <v>4.2079207920792099</v>
      </c>
      <c r="H1149" s="4">
        <v>9.8184818481848204</v>
      </c>
      <c r="I1149" s="4">
        <v>9.0759075907590798</v>
      </c>
      <c r="J1149" s="4">
        <v>4.4554455445544603</v>
      </c>
      <c r="K1149" s="4">
        <v>6.0231023102310202</v>
      </c>
      <c r="L1149" s="4">
        <v>6.4356435643564396</v>
      </c>
      <c r="M1149" s="4">
        <v>5.4455445544554504</v>
      </c>
      <c r="N1149" s="4">
        <v>7.0957095709570996</v>
      </c>
      <c r="O1149" s="4">
        <v>8.0033003300329995</v>
      </c>
      <c r="P1149" s="4">
        <v>8.6633663366336595</v>
      </c>
      <c r="Q1149" s="4">
        <v>2.8877887788778902</v>
      </c>
      <c r="R1149" s="4">
        <v>5.6105610561056096</v>
      </c>
      <c r="S1149" s="4">
        <v>7.5082508250825102</v>
      </c>
      <c r="T1149" s="4">
        <v>4.9504950495049496</v>
      </c>
      <c r="U1149" s="4">
        <v>7.9207920792079198</v>
      </c>
      <c r="V1149" s="4">
        <v>9.2409240924092408</v>
      </c>
      <c r="W1149" s="4">
        <v>8.6633663366336595</v>
      </c>
      <c r="X1149" s="4">
        <v>2.9702970297029698</v>
      </c>
      <c r="Y1149" s="4">
        <v>9.6534653465346505</v>
      </c>
      <c r="Z1149" s="4">
        <v>6.0231023102310202</v>
      </c>
      <c r="AA1149" s="4">
        <v>6.3531353135313502</v>
      </c>
      <c r="AB1149" s="4">
        <v>1.8151815181518201</v>
      </c>
      <c r="AC1149" s="4">
        <v>15.924092409240901</v>
      </c>
      <c r="AD1149" s="4">
        <v>5.4455445544554504</v>
      </c>
      <c r="AE1149" s="4">
        <v>4.4554455445544603</v>
      </c>
      <c r="AF1149" s="4">
        <v>10.643564356435601</v>
      </c>
      <c r="AG1149" s="4">
        <v>8.7458745874587507</v>
      </c>
      <c r="AH1149" s="4">
        <v>21.699669966996701</v>
      </c>
      <c r="AI1149" s="4">
        <v>11.6336633663366</v>
      </c>
      <c r="AJ1149" s="4">
        <v>25.495049504950501</v>
      </c>
      <c r="AK1149" s="4">
        <v>33.1683168316832</v>
      </c>
      <c r="AL1149" s="4">
        <v>22.8547854785479</v>
      </c>
      <c r="AM1149" s="4">
        <v>16.006600660065999</v>
      </c>
      <c r="AN1149" s="4">
        <v>32.095709570957098</v>
      </c>
      <c r="AO1149" s="4">
        <v>22.6897689768977</v>
      </c>
      <c r="AP1149" s="4">
        <v>31.518151815181501</v>
      </c>
      <c r="AQ1149" s="4">
        <v>8.3333333333333304</v>
      </c>
      <c r="AR1149" s="4">
        <v>29.785478547854801</v>
      </c>
      <c r="AS1149" s="4">
        <v>11.5511551155116</v>
      </c>
      <c r="AT1149" s="4">
        <v>25.412541254125401</v>
      </c>
      <c r="AU1149" s="4">
        <v>18.234323432343199</v>
      </c>
      <c r="AV1149" s="4">
        <v>20.957095709571</v>
      </c>
      <c r="AW1149" s="4">
        <v>21.947194719471899</v>
      </c>
      <c r="AX1149" s="4">
        <v>6.7656765676567696</v>
      </c>
      <c r="AY1149" s="4">
        <v>16.4191419141914</v>
      </c>
      <c r="AZ1149" s="4">
        <v>26.7326732673267</v>
      </c>
      <c r="BA1149" s="4">
        <v>31.435643564356401</v>
      </c>
      <c r="BB1149" s="38">
        <v>1212</v>
      </c>
    </row>
    <row r="1150" spans="1:54" x14ac:dyDescent="0.3">
      <c r="A1150" s="31" t="s">
        <v>52</v>
      </c>
      <c r="B1150" s="5" t="s">
        <v>9</v>
      </c>
      <c r="C1150" s="5" t="s">
        <v>4</v>
      </c>
      <c r="D1150" s="9">
        <v>85.671977507029098</v>
      </c>
      <c r="E1150" s="8">
        <v>63.236038452918599</v>
      </c>
      <c r="F1150" s="8">
        <v>15.838800374882799</v>
      </c>
      <c r="G1150" s="3">
        <v>2.5304592314901599</v>
      </c>
      <c r="H1150" s="4">
        <v>9.4657919400187396</v>
      </c>
      <c r="I1150" s="4">
        <v>5.0609184629803199</v>
      </c>
      <c r="J1150" s="4">
        <v>2.5304592314901599</v>
      </c>
      <c r="K1150" s="4">
        <v>4.6860356138706702</v>
      </c>
      <c r="L1150" s="4">
        <v>4.1237113402061896</v>
      </c>
      <c r="M1150" s="4">
        <v>2.90534208059981</v>
      </c>
      <c r="N1150" s="4">
        <v>3.8425492033739501</v>
      </c>
      <c r="O1150" s="4">
        <v>4.1237113402061896</v>
      </c>
      <c r="P1150" s="4">
        <v>3.5613870665417098</v>
      </c>
      <c r="Q1150" s="4">
        <v>1.87441424554827</v>
      </c>
      <c r="R1150" s="4">
        <v>2.5304592314901599</v>
      </c>
      <c r="S1150" s="4">
        <v>2.24929709465792</v>
      </c>
      <c r="T1150" s="4">
        <v>3.7488284910965302</v>
      </c>
      <c r="U1150" s="4">
        <v>4.0299906279287701</v>
      </c>
      <c r="V1150" s="4">
        <v>3.8425492033739501</v>
      </c>
      <c r="W1150" s="4">
        <v>4.1237113402061896</v>
      </c>
      <c r="X1150" s="4">
        <v>2.1555763823805099</v>
      </c>
      <c r="Y1150" s="4">
        <v>6.3730084348641096</v>
      </c>
      <c r="Z1150" s="4">
        <v>2.4367385192127502</v>
      </c>
      <c r="AA1150" s="4">
        <v>5.7169634489222103</v>
      </c>
      <c r="AB1150" s="4">
        <v>2.1555763823805099</v>
      </c>
      <c r="AC1150" s="4">
        <v>10.8716026241799</v>
      </c>
      <c r="AD1150" s="4">
        <v>3.4676663542642898</v>
      </c>
      <c r="AE1150" s="4">
        <v>1.9681349578256799</v>
      </c>
      <c r="AF1150" s="4">
        <v>7.029053420806</v>
      </c>
      <c r="AG1150" s="4">
        <v>5.7169634489222103</v>
      </c>
      <c r="AH1150" s="4">
        <v>13.495782567947501</v>
      </c>
      <c r="AI1150" s="4">
        <v>10.777881911902499</v>
      </c>
      <c r="AJ1150" s="4">
        <v>19.868791002811601</v>
      </c>
      <c r="AK1150" s="4">
        <v>30.271790065604499</v>
      </c>
      <c r="AL1150" s="4">
        <v>15.0890346766635</v>
      </c>
      <c r="AM1150" s="4">
        <v>12.5585754451734</v>
      </c>
      <c r="AN1150" s="4">
        <v>28.022492970946601</v>
      </c>
      <c r="AO1150" s="4">
        <v>17.900656044985901</v>
      </c>
      <c r="AP1150" s="4">
        <v>27.4601686972821</v>
      </c>
      <c r="AQ1150" s="4">
        <v>7.1227741330834098</v>
      </c>
      <c r="AR1150" s="4">
        <v>25.304592314901601</v>
      </c>
      <c r="AS1150" s="4">
        <v>9.4657919400187396</v>
      </c>
      <c r="AT1150" s="4">
        <v>22.7741330834114</v>
      </c>
      <c r="AU1150" s="4">
        <v>13.964386129334599</v>
      </c>
      <c r="AV1150" s="4">
        <v>16.776007497657002</v>
      </c>
      <c r="AW1150" s="4">
        <v>14.620431115276499</v>
      </c>
      <c r="AX1150" s="4">
        <v>5.1546391752577296</v>
      </c>
      <c r="AY1150" s="4">
        <v>12.0899718837863</v>
      </c>
      <c r="AZ1150" s="4">
        <v>21.930646672914701</v>
      </c>
      <c r="BA1150" s="4">
        <v>22.492970946579199</v>
      </c>
      <c r="BB1150" s="38">
        <v>1067</v>
      </c>
    </row>
    <row r="1151" spans="1:54" x14ac:dyDescent="0.3">
      <c r="A1151" s="31" t="s">
        <v>52</v>
      </c>
      <c r="B1151" s="5" t="s">
        <v>9</v>
      </c>
      <c r="C1151" s="5" t="s">
        <v>5</v>
      </c>
      <c r="D1151" s="9">
        <v>85.786808923375403</v>
      </c>
      <c r="E1151" s="8">
        <v>62.159489981487098</v>
      </c>
      <c r="F1151" s="8">
        <v>13.8700290979631</v>
      </c>
      <c r="G1151" s="3">
        <v>2.13385063045587</v>
      </c>
      <c r="H1151" s="4">
        <v>5.7225994180407396</v>
      </c>
      <c r="I1151" s="4">
        <v>2.8128031037827399</v>
      </c>
      <c r="J1151" s="4">
        <v>2.4248302618816702</v>
      </c>
      <c r="K1151" s="4">
        <v>3.0067895247332701</v>
      </c>
      <c r="L1151" s="4">
        <v>2.9097963142580001</v>
      </c>
      <c r="M1151" s="4">
        <v>2.6188166828321999</v>
      </c>
      <c r="N1151" s="4">
        <v>3.2007759456837999</v>
      </c>
      <c r="O1151" s="4">
        <v>3.2007759456837999</v>
      </c>
      <c r="P1151" s="4">
        <v>4.0737148399612</v>
      </c>
      <c r="Q1151" s="4">
        <v>2.0368574199806</v>
      </c>
      <c r="R1151" s="4">
        <v>2.9097963142580001</v>
      </c>
      <c r="S1151" s="4">
        <v>2.6188166828321999</v>
      </c>
      <c r="T1151" s="4">
        <v>2.7158098933074699</v>
      </c>
      <c r="U1151" s="4">
        <v>3.9767216294859402</v>
      </c>
      <c r="V1151" s="4">
        <v>3.0067895247332701</v>
      </c>
      <c r="W1151" s="4">
        <v>3.2007759456837999</v>
      </c>
      <c r="X1151" s="4">
        <v>1.64888457807953</v>
      </c>
      <c r="Y1151" s="4">
        <v>3.7827352085353998</v>
      </c>
      <c r="Z1151" s="4">
        <v>2.4248302618816702</v>
      </c>
      <c r="AA1151" s="4">
        <v>4.5586808923375397</v>
      </c>
      <c r="AB1151" s="4">
        <v>1.64888457807953</v>
      </c>
      <c r="AC1151" s="4">
        <v>7.7594568380213396</v>
      </c>
      <c r="AD1151" s="4">
        <v>1.84287099903007</v>
      </c>
      <c r="AE1151" s="4">
        <v>1.64888457807953</v>
      </c>
      <c r="AF1151" s="4">
        <v>3.68574199806014</v>
      </c>
      <c r="AG1151" s="4">
        <v>6.2075654704170704</v>
      </c>
      <c r="AH1151" s="4">
        <v>16.2948593598448</v>
      </c>
      <c r="AI1151" s="4">
        <v>9.3113482056256096</v>
      </c>
      <c r="AJ1151" s="4">
        <v>19.204655674102799</v>
      </c>
      <c r="AK1151" s="4">
        <v>25.606207565470399</v>
      </c>
      <c r="AL1151" s="4">
        <v>13.579049466537301</v>
      </c>
      <c r="AM1151" s="4">
        <v>12.609117361784699</v>
      </c>
      <c r="AN1151" s="4">
        <v>23.6663433559651</v>
      </c>
      <c r="AO1151" s="4">
        <v>18.331716779825399</v>
      </c>
      <c r="AP1151" s="4">
        <v>24.4422890397672</v>
      </c>
      <c r="AQ1151" s="4">
        <v>8.3414161008729408</v>
      </c>
      <c r="AR1151" s="4">
        <v>21.9204655674103</v>
      </c>
      <c r="AS1151" s="4">
        <v>13.2880698351115</v>
      </c>
      <c r="AT1151" s="4">
        <v>22.599418040737099</v>
      </c>
      <c r="AU1151" s="4">
        <v>13.2880698351115</v>
      </c>
      <c r="AV1151" s="4">
        <v>17.1677982541222</v>
      </c>
      <c r="AW1151" s="4">
        <v>14.54898157129</v>
      </c>
      <c r="AX1151" s="4">
        <v>6.9835111542192001</v>
      </c>
      <c r="AY1151" s="4">
        <v>12.512124151309401</v>
      </c>
      <c r="AZ1151" s="4">
        <v>22.3084384093113</v>
      </c>
      <c r="BA1151" s="4">
        <v>20.271580989330701</v>
      </c>
      <c r="BB1151" s="38">
        <v>1031</v>
      </c>
    </row>
    <row r="1152" spans="1:54" x14ac:dyDescent="0.3">
      <c r="A1152" s="31" t="s">
        <v>52</v>
      </c>
      <c r="B1152" s="5" t="s">
        <v>9</v>
      </c>
      <c r="C1152" s="5" t="s">
        <v>6</v>
      </c>
      <c r="D1152" s="9">
        <v>89.962568807339494</v>
      </c>
      <c r="E1152" s="8">
        <v>57.574469302355901</v>
      </c>
      <c r="F1152" s="8">
        <v>10.6422018348624</v>
      </c>
      <c r="G1152" s="3">
        <v>2.3853211009174302</v>
      </c>
      <c r="H1152" s="4">
        <v>4.7706422018348604</v>
      </c>
      <c r="I1152" s="4">
        <v>1.65137614678899</v>
      </c>
      <c r="J1152" s="4">
        <v>2.01834862385321</v>
      </c>
      <c r="K1152" s="4">
        <v>2.01834862385321</v>
      </c>
      <c r="L1152" s="4">
        <v>2.75229357798165</v>
      </c>
      <c r="M1152" s="4">
        <v>2.2018348623853199</v>
      </c>
      <c r="N1152" s="4">
        <v>2.2018348623853199</v>
      </c>
      <c r="O1152" s="4">
        <v>2.75229357798165</v>
      </c>
      <c r="P1152" s="4">
        <v>3.3027522935779801</v>
      </c>
      <c r="Q1152" s="4">
        <v>2.3853211009174302</v>
      </c>
      <c r="R1152" s="4">
        <v>1.4678899082568799</v>
      </c>
      <c r="S1152" s="4">
        <v>2.3853211009174302</v>
      </c>
      <c r="T1152" s="4">
        <v>2.3853211009174302</v>
      </c>
      <c r="U1152" s="4">
        <v>2.01834862385321</v>
      </c>
      <c r="V1152" s="4">
        <v>2.2018348623853199</v>
      </c>
      <c r="W1152" s="4">
        <v>2.2018348623853199</v>
      </c>
      <c r="X1152" s="4">
        <v>1.4678899082568799</v>
      </c>
      <c r="Y1152" s="4">
        <v>3.1192660550458702</v>
      </c>
      <c r="Z1152" s="4">
        <v>1.28440366972477</v>
      </c>
      <c r="AA1152" s="4">
        <v>2.01834862385321</v>
      </c>
      <c r="AB1152" s="4">
        <v>1.1009174311926599</v>
      </c>
      <c r="AC1152" s="4">
        <v>4.2201834862385299</v>
      </c>
      <c r="AD1152" s="4">
        <v>2.01834862385321</v>
      </c>
      <c r="AE1152" s="4">
        <v>1.8348623853210999</v>
      </c>
      <c r="AF1152" s="4">
        <v>2.75229357798165</v>
      </c>
      <c r="AG1152" s="4">
        <v>5.1376146788990802</v>
      </c>
      <c r="AH1152" s="4">
        <v>12.660550458715599</v>
      </c>
      <c r="AI1152" s="4">
        <v>8.07339449541284</v>
      </c>
      <c r="AJ1152" s="4">
        <v>16.330275229357799</v>
      </c>
      <c r="AK1152" s="4">
        <v>19.449541284403701</v>
      </c>
      <c r="AL1152" s="4">
        <v>10.825688073394501</v>
      </c>
      <c r="AM1152" s="4">
        <v>10.6422018348624</v>
      </c>
      <c r="AN1152" s="4">
        <v>22.0183486238532</v>
      </c>
      <c r="AO1152" s="4">
        <v>13.394495412844</v>
      </c>
      <c r="AP1152" s="4">
        <v>18.348623853210999</v>
      </c>
      <c r="AQ1152" s="4">
        <v>9.1743119266054993</v>
      </c>
      <c r="AR1152" s="4">
        <v>19.633027522935802</v>
      </c>
      <c r="AS1152" s="4">
        <v>12.293577981651399</v>
      </c>
      <c r="AT1152" s="4">
        <v>26.2385321100917</v>
      </c>
      <c r="AU1152" s="4">
        <v>9.7247706422018307</v>
      </c>
      <c r="AV1152" s="4">
        <v>15.779816513761499</v>
      </c>
      <c r="AW1152" s="4">
        <v>11.743119266055</v>
      </c>
      <c r="AX1152" s="4">
        <v>6.2385321100917404</v>
      </c>
      <c r="AY1152" s="4">
        <v>15.4128440366972</v>
      </c>
      <c r="AZ1152" s="4">
        <v>18.5321100917431</v>
      </c>
      <c r="BA1152" s="4">
        <v>15.5963302752294</v>
      </c>
      <c r="BB1152" s="38">
        <v>545</v>
      </c>
    </row>
    <row r="1153" spans="1:54" x14ac:dyDescent="0.3">
      <c r="A1153" s="31" t="s">
        <v>52</v>
      </c>
      <c r="B1153" s="5" t="s">
        <v>9</v>
      </c>
      <c r="C1153" s="5" t="s">
        <v>7</v>
      </c>
      <c r="D1153" s="9">
        <v>98.463725490196097</v>
      </c>
      <c r="E1153" s="8">
        <v>54.648956743125602</v>
      </c>
      <c r="F1153" s="8">
        <v>5.8823529411764701</v>
      </c>
      <c r="G1153" s="3">
        <v>0.98039215686274495</v>
      </c>
      <c r="H1153" s="4">
        <v>6.8627450980392197</v>
      </c>
      <c r="I1153" s="4">
        <v>0.98039215686274495</v>
      </c>
      <c r="J1153" s="4">
        <v>2.9411764705882399</v>
      </c>
      <c r="K1153" s="4">
        <v>2.9411764705882399</v>
      </c>
      <c r="L1153" s="4">
        <v>2.9411764705882399</v>
      </c>
      <c r="M1153" s="4">
        <v>1.9607843137254899</v>
      </c>
      <c r="N1153" s="4">
        <v>2.9411764705882399</v>
      </c>
      <c r="O1153" s="4">
        <v>0.98039215686274495</v>
      </c>
      <c r="P1153" s="4">
        <v>1.9607843137254899</v>
      </c>
      <c r="Q1153" s="4">
        <v>0.98039215686274495</v>
      </c>
      <c r="R1153" s="4">
        <v>0</v>
      </c>
      <c r="S1153" s="4">
        <v>0</v>
      </c>
      <c r="T1153" s="4">
        <v>1.9607843137254899</v>
      </c>
      <c r="U1153" s="4">
        <v>0</v>
      </c>
      <c r="V1153" s="4">
        <v>0.98039215686274495</v>
      </c>
      <c r="W1153" s="4">
        <v>1.9607843137254899</v>
      </c>
      <c r="X1153" s="4">
        <v>0.98039215686274495</v>
      </c>
      <c r="Y1153" s="4">
        <v>0.98039215686274495</v>
      </c>
      <c r="Z1153" s="4">
        <v>0</v>
      </c>
      <c r="AA1153" s="4">
        <v>2.9411764705882399</v>
      </c>
      <c r="AB1153" s="4">
        <v>1.9607843137254899</v>
      </c>
      <c r="AC1153" s="4">
        <v>0.98039215686274495</v>
      </c>
      <c r="AD1153" s="4">
        <v>1.9607843137254899</v>
      </c>
      <c r="AE1153" s="4">
        <v>0.98039215686274495</v>
      </c>
      <c r="AF1153" s="4">
        <v>1.9607843137254899</v>
      </c>
      <c r="AG1153" s="4">
        <v>2.9411764705882399</v>
      </c>
      <c r="AH1153" s="4">
        <v>9.8039215686274499</v>
      </c>
      <c r="AI1153" s="4">
        <v>7.8431372549019596</v>
      </c>
      <c r="AJ1153" s="4">
        <v>16.6666666666667</v>
      </c>
      <c r="AK1153" s="4">
        <v>22.5490196078431</v>
      </c>
      <c r="AL1153" s="4">
        <v>9.8039215686274499</v>
      </c>
      <c r="AM1153" s="4">
        <v>13.7254901960784</v>
      </c>
      <c r="AN1153" s="4">
        <v>17.647058823529399</v>
      </c>
      <c r="AO1153" s="4">
        <v>12.7450980392157</v>
      </c>
      <c r="AP1153" s="4">
        <v>15.6862745098039</v>
      </c>
      <c r="AQ1153" s="4">
        <v>3.9215686274509798</v>
      </c>
      <c r="AR1153" s="4">
        <v>19.6078431372549</v>
      </c>
      <c r="AS1153" s="4">
        <v>8.8235294117647101</v>
      </c>
      <c r="AT1153" s="4">
        <v>26.470588235294102</v>
      </c>
      <c r="AU1153" s="4">
        <v>5.8823529411764701</v>
      </c>
      <c r="AV1153" s="4">
        <v>23.529411764705898</v>
      </c>
      <c r="AW1153" s="4">
        <v>12.7450980392157</v>
      </c>
      <c r="AX1153" s="4">
        <v>2.9411764705882399</v>
      </c>
      <c r="AY1153" s="4">
        <v>15.6862745098039</v>
      </c>
      <c r="AZ1153" s="4">
        <v>10.7843137254902</v>
      </c>
      <c r="BA1153" s="4">
        <v>13.7254901960784</v>
      </c>
      <c r="BB1153" s="38">
        <v>102</v>
      </c>
    </row>
    <row r="1154" spans="1:54" x14ac:dyDescent="0.3">
      <c r="A1154" s="31" t="s">
        <v>53</v>
      </c>
      <c r="B1154" s="5" t="s">
        <v>168</v>
      </c>
      <c r="C1154" s="5" t="s">
        <v>168</v>
      </c>
      <c r="D1154" s="9">
        <v>70.603082148318293</v>
      </c>
      <c r="E1154" s="8">
        <v>70.260293258381694</v>
      </c>
      <c r="F1154" s="8">
        <v>23.7074935667037</v>
      </c>
      <c r="G1154" s="3">
        <v>3.3072551108005399</v>
      </c>
      <c r="H1154" s="4">
        <v>9.72901136363223</v>
      </c>
      <c r="I1154" s="4">
        <v>9.4479672543762003</v>
      </c>
      <c r="J1154" s="4">
        <v>3.3686356892464202</v>
      </c>
      <c r="K1154" s="4">
        <v>5.4073547499837602</v>
      </c>
      <c r="L1154" s="4">
        <v>4.0491266389540197</v>
      </c>
      <c r="M1154" s="4">
        <v>4.4420179977509404</v>
      </c>
      <c r="N1154" s="4">
        <v>6.7564027515952798</v>
      </c>
      <c r="O1154" s="4">
        <v>8.0759382287977903</v>
      </c>
      <c r="P1154" s="4">
        <v>6.5277208264656501</v>
      </c>
      <c r="Q1154" s="4">
        <v>2.8514261414097701</v>
      </c>
      <c r="R1154" s="4">
        <v>5.8734630052499597</v>
      </c>
      <c r="S1154" s="4">
        <v>6.9987594917582197</v>
      </c>
      <c r="T1154" s="4">
        <v>5.1394439646155998</v>
      </c>
      <c r="U1154" s="4">
        <v>4.8041437214951896</v>
      </c>
      <c r="V1154" s="4">
        <v>6.5758952346966604</v>
      </c>
      <c r="W1154" s="4">
        <v>7.91604811182955</v>
      </c>
      <c r="X1154" s="4">
        <v>2.7292811831462802</v>
      </c>
      <c r="Y1154" s="4">
        <v>8.8495656164862702</v>
      </c>
      <c r="Z1154" s="4">
        <v>6.0937979246312599</v>
      </c>
      <c r="AA1154" s="4">
        <v>7.9526899178430703</v>
      </c>
      <c r="AB1154" s="4">
        <v>2.3595203345988698</v>
      </c>
      <c r="AC1154" s="4">
        <v>14.2419267926707</v>
      </c>
      <c r="AD1154" s="4">
        <v>4.29188345282759</v>
      </c>
      <c r="AE1154" s="4">
        <v>3.7790057290152599</v>
      </c>
      <c r="AF1154" s="4">
        <v>10.4290721422219</v>
      </c>
      <c r="AG1154" s="4">
        <v>8.3471591504284604</v>
      </c>
      <c r="AH1154" s="4">
        <v>14.5552541883436</v>
      </c>
      <c r="AI1154" s="4">
        <v>11.8556478750036</v>
      </c>
      <c r="AJ1154" s="4">
        <v>19.8744925186672</v>
      </c>
      <c r="AK1154" s="4">
        <v>30.575480093499799</v>
      </c>
      <c r="AL1154" s="4">
        <v>23.1326170242932</v>
      </c>
      <c r="AM1154" s="4">
        <v>27.147190651314499</v>
      </c>
      <c r="AN1154" s="4">
        <v>37.021352425030699</v>
      </c>
      <c r="AO1154" s="4">
        <v>25.449259279832301</v>
      </c>
      <c r="AP1154" s="4">
        <v>29.5572840266424</v>
      </c>
      <c r="AQ1154" s="4">
        <v>11.0618248686137</v>
      </c>
      <c r="AR1154" s="4">
        <v>29.534667738428102</v>
      </c>
      <c r="AS1154" s="4">
        <v>17.905203049507399</v>
      </c>
      <c r="AT1154" s="4">
        <v>21.519666905098301</v>
      </c>
      <c r="AU1154" s="4">
        <v>18.565415307449602</v>
      </c>
      <c r="AV1154" s="4">
        <v>20.464777013546399</v>
      </c>
      <c r="AW1154" s="4">
        <v>24.400219171358501</v>
      </c>
      <c r="AX1154" s="4">
        <v>10.659114634234101</v>
      </c>
      <c r="AY1154" s="4">
        <v>20.349616882643002</v>
      </c>
      <c r="AZ1154" s="4">
        <v>29.252785454686698</v>
      </c>
      <c r="BA1154" s="4">
        <v>31.0948572649956</v>
      </c>
      <c r="BB1154" s="38">
        <v>6602</v>
      </c>
    </row>
    <row r="1155" spans="1:54" x14ac:dyDescent="0.3">
      <c r="A1155" s="31" t="s">
        <v>53</v>
      </c>
      <c r="B1155" s="5" t="s">
        <v>168</v>
      </c>
      <c r="C1155" s="5" t="s">
        <v>1</v>
      </c>
      <c r="D1155" s="9">
        <v>47.523472398523097</v>
      </c>
      <c r="E1155" s="8">
        <v>69.562360347198293</v>
      </c>
      <c r="F1155" s="8">
        <v>33.293005357971502</v>
      </c>
      <c r="G1155" s="3">
        <v>5.1917692104936997</v>
      </c>
      <c r="H1155" s="4">
        <v>15.212400183290301</v>
      </c>
      <c r="I1155" s="4">
        <v>16.619085945032399</v>
      </c>
      <c r="J1155" s="4">
        <v>6.1872187396243401</v>
      </c>
      <c r="K1155" s="4">
        <v>9.5147091480454993</v>
      </c>
      <c r="L1155" s="4">
        <v>7.5085491461086598</v>
      </c>
      <c r="M1155" s="4">
        <v>8.4765819412859695</v>
      </c>
      <c r="N1155" s="4">
        <v>12.2851233938989</v>
      </c>
      <c r="O1155" s="4">
        <v>13.4264128529858</v>
      </c>
      <c r="P1155" s="4">
        <v>12.1353247338507</v>
      </c>
      <c r="Q1155" s="4">
        <v>4.3887960190401696</v>
      </c>
      <c r="R1155" s="4">
        <v>11.7998340196133</v>
      </c>
      <c r="S1155" s="4">
        <v>13.3328604375422</v>
      </c>
      <c r="T1155" s="4">
        <v>7.9596375029531297</v>
      </c>
      <c r="U1155" s="4">
        <v>8.3762452423545195</v>
      </c>
      <c r="V1155" s="4">
        <v>11.929000229195999</v>
      </c>
      <c r="W1155" s="4">
        <v>15.188942179429</v>
      </c>
      <c r="X1155" s="4">
        <v>4.4300609199711101</v>
      </c>
      <c r="Y1155" s="4">
        <v>13.965402518482099</v>
      </c>
      <c r="Z1155" s="4">
        <v>11.5799409479828</v>
      </c>
      <c r="AA1155" s="4">
        <v>12.461205611204401</v>
      </c>
      <c r="AB1155" s="4">
        <v>3.2421350531633699</v>
      </c>
      <c r="AC1155" s="4">
        <v>20.828974193371199</v>
      </c>
      <c r="AD1155" s="4">
        <v>8.9234319680365903</v>
      </c>
      <c r="AE1155" s="4">
        <v>6.1171243280421104</v>
      </c>
      <c r="AF1155" s="4">
        <v>16.609476108148701</v>
      </c>
      <c r="AG1155" s="4">
        <v>13.81136552834</v>
      </c>
      <c r="AH1155" s="4">
        <v>17.498378631552299</v>
      </c>
      <c r="AI1155" s="4">
        <v>11.094371973695299</v>
      </c>
      <c r="AJ1155" s="4">
        <v>24.694041490590699</v>
      </c>
      <c r="AK1155" s="4">
        <v>41.476494662647099</v>
      </c>
      <c r="AL1155" s="4">
        <v>31.633358683853899</v>
      </c>
      <c r="AM1155" s="4">
        <v>31.880948089439499</v>
      </c>
      <c r="AN1155" s="4">
        <v>46.419541290859101</v>
      </c>
      <c r="AO1155" s="4">
        <v>32.177999456141897</v>
      </c>
      <c r="AP1155" s="4">
        <v>39.9185974641588</v>
      </c>
      <c r="AQ1155" s="4">
        <v>11.483562979143301</v>
      </c>
      <c r="AR1155" s="4">
        <v>42.506424809220803</v>
      </c>
      <c r="AS1155" s="4">
        <v>17.265196592948001</v>
      </c>
      <c r="AT1155" s="4">
        <v>19.077467480509799</v>
      </c>
      <c r="AU1155" s="4">
        <v>25.711256646882902</v>
      </c>
      <c r="AV1155" s="4">
        <v>20.002542998056299</v>
      </c>
      <c r="AW1155" s="4">
        <v>35.2053333444629</v>
      </c>
      <c r="AX1155" s="4">
        <v>14.981484498078199</v>
      </c>
      <c r="AY1155" s="4">
        <v>23.1417953988942</v>
      </c>
      <c r="AZ1155" s="4">
        <v>34.067149038773799</v>
      </c>
      <c r="BA1155" s="4">
        <v>45.254793827910802</v>
      </c>
      <c r="BB1155" s="38">
        <v>1604</v>
      </c>
    </row>
    <row r="1156" spans="1:54" x14ac:dyDescent="0.3">
      <c r="A1156" s="31" t="s">
        <v>53</v>
      </c>
      <c r="B1156" s="5" t="s">
        <v>168</v>
      </c>
      <c r="C1156" s="5" t="s">
        <v>2</v>
      </c>
      <c r="D1156" s="9">
        <v>68.852664191817595</v>
      </c>
      <c r="E1156" s="8">
        <v>68.177989302110404</v>
      </c>
      <c r="F1156" s="8">
        <v>23.892092791575301</v>
      </c>
      <c r="G1156" s="3">
        <v>3.3118013105952402</v>
      </c>
      <c r="H1156" s="4">
        <v>11.1718927800259</v>
      </c>
      <c r="I1156" s="4">
        <v>10.191020008831099</v>
      </c>
      <c r="J1156" s="4">
        <v>3.0808261419040899</v>
      </c>
      <c r="K1156" s="4">
        <v>5.3297567814239004</v>
      </c>
      <c r="L1156" s="4">
        <v>3.5354634724596599</v>
      </c>
      <c r="M1156" s="4">
        <v>4.1333046453836397</v>
      </c>
      <c r="N1156" s="4">
        <v>6.4780894082452001</v>
      </c>
      <c r="O1156" s="4">
        <v>8.6288565538464006</v>
      </c>
      <c r="P1156" s="4">
        <v>6.3833899701918799</v>
      </c>
      <c r="Q1156" s="4">
        <v>2.6208002800025101</v>
      </c>
      <c r="R1156" s="4">
        <v>5.4175281077466302</v>
      </c>
      <c r="S1156" s="4">
        <v>7.3034416939950404</v>
      </c>
      <c r="T1156" s="4">
        <v>5.6076967740455599</v>
      </c>
      <c r="U1156" s="4">
        <v>4.4528209305898203</v>
      </c>
      <c r="V1156" s="4">
        <v>6.6647940186788404</v>
      </c>
      <c r="W1156" s="4">
        <v>7.3969864467599296</v>
      </c>
      <c r="X1156" s="4">
        <v>2.52687063214147</v>
      </c>
      <c r="Y1156" s="4">
        <v>10.0589781242508</v>
      </c>
      <c r="Z1156" s="4">
        <v>5.8302042506215503</v>
      </c>
      <c r="AA1156" s="4">
        <v>9.64938114214503</v>
      </c>
      <c r="AB1156" s="4">
        <v>2.5303346880067599</v>
      </c>
      <c r="AC1156" s="4">
        <v>15.120802185552799</v>
      </c>
      <c r="AD1156" s="4">
        <v>3.3067976743453702</v>
      </c>
      <c r="AE1156" s="4">
        <v>3.4915778092982901</v>
      </c>
      <c r="AF1156" s="4">
        <v>12.6755445581957</v>
      </c>
      <c r="AG1156" s="4">
        <v>7.2133609970954398</v>
      </c>
      <c r="AH1156" s="4">
        <v>13.545929570194399</v>
      </c>
      <c r="AI1156" s="4">
        <v>11.858659964560999</v>
      </c>
      <c r="AJ1156" s="4">
        <v>21.412571878460501</v>
      </c>
      <c r="AK1156" s="4">
        <v>30.836366383260401</v>
      </c>
      <c r="AL1156" s="4">
        <v>23.801627199579499</v>
      </c>
      <c r="AM1156" s="4">
        <v>27.469902346811701</v>
      </c>
      <c r="AN1156" s="4">
        <v>40.445710813205501</v>
      </c>
      <c r="AO1156" s="4">
        <v>27.702417095887501</v>
      </c>
      <c r="AP1156" s="4">
        <v>31.9000068445281</v>
      </c>
      <c r="AQ1156" s="4">
        <v>10.5282414684598</v>
      </c>
      <c r="AR1156" s="4">
        <v>30.972257218802</v>
      </c>
      <c r="AS1156" s="4">
        <v>20.224972329631498</v>
      </c>
      <c r="AT1156" s="4">
        <v>19.710283741876601</v>
      </c>
      <c r="AU1156" s="4">
        <v>18.990407956872001</v>
      </c>
      <c r="AV1156" s="4">
        <v>20.600306025979499</v>
      </c>
      <c r="AW1156" s="4">
        <v>24.361741030880399</v>
      </c>
      <c r="AX1156" s="4">
        <v>8.9633837478021707</v>
      </c>
      <c r="AY1156" s="4">
        <v>21.457227331814099</v>
      </c>
      <c r="AZ1156" s="4">
        <v>31.295622454969699</v>
      </c>
      <c r="BA1156" s="4">
        <v>34.006118536775602</v>
      </c>
      <c r="BB1156" s="38">
        <v>2175</v>
      </c>
    </row>
    <row r="1157" spans="1:54" x14ac:dyDescent="0.3">
      <c r="A1157" s="31" t="s">
        <v>53</v>
      </c>
      <c r="B1157" s="5" t="s">
        <v>168</v>
      </c>
      <c r="C1157" s="5" t="s">
        <v>3</v>
      </c>
      <c r="D1157" s="9">
        <v>80.818990371431894</v>
      </c>
      <c r="E1157" s="8">
        <v>68.6623535556392</v>
      </c>
      <c r="F1157" s="8">
        <v>19.414384629549399</v>
      </c>
      <c r="G1157" s="3">
        <v>1.4300877681911299</v>
      </c>
      <c r="H1157" s="4">
        <v>6.5672265091822499</v>
      </c>
      <c r="I1157" s="4">
        <v>6.3463164266452097</v>
      </c>
      <c r="J1157" s="4">
        <v>2.0697451759450902</v>
      </c>
      <c r="K1157" s="4">
        <v>3.60034824592503</v>
      </c>
      <c r="L1157" s="4">
        <v>2.5586296310158501</v>
      </c>
      <c r="M1157" s="4">
        <v>2.6913992619363998</v>
      </c>
      <c r="N1157" s="4">
        <v>3.5742813418794399</v>
      </c>
      <c r="O1157" s="4">
        <v>5.5558860662080498</v>
      </c>
      <c r="P1157" s="4">
        <v>3.9887173992069802</v>
      </c>
      <c r="Q1157" s="4">
        <v>2.1944512245827101</v>
      </c>
      <c r="R1157" s="4">
        <v>2.8080417282910801</v>
      </c>
      <c r="S1157" s="4">
        <v>4.00484456377285</v>
      </c>
      <c r="T1157" s="4">
        <v>3.69711123332028</v>
      </c>
      <c r="U1157" s="4">
        <v>2.8744265437513601</v>
      </c>
      <c r="V1157" s="4">
        <v>3.6326025750567799</v>
      </c>
      <c r="W1157" s="4">
        <v>5.0024929528737898</v>
      </c>
      <c r="X1157" s="4">
        <v>1.52872691278316</v>
      </c>
      <c r="Y1157" s="4">
        <v>6.1589778769408703</v>
      </c>
      <c r="Z1157" s="4">
        <v>3.6729204864714702</v>
      </c>
      <c r="AA1157" s="4">
        <v>5.1693930701228696</v>
      </c>
      <c r="AB1157" s="4">
        <v>1.85258740780161</v>
      </c>
      <c r="AC1157" s="4">
        <v>10.5640074906722</v>
      </c>
      <c r="AD1157" s="4">
        <v>2.3352844377861999</v>
      </c>
      <c r="AE1157" s="4">
        <v>2.6268906036729001</v>
      </c>
      <c r="AF1157" s="4">
        <v>6.7204345725580703</v>
      </c>
      <c r="AG1157" s="4">
        <v>5.7066590188912496</v>
      </c>
      <c r="AH1157" s="4">
        <v>13.449690977604201</v>
      </c>
      <c r="AI1157" s="4">
        <v>12.438350534630001</v>
      </c>
      <c r="AJ1157" s="4">
        <v>16.891761642058899</v>
      </c>
      <c r="AK1157" s="4">
        <v>27.214420617738799</v>
      </c>
      <c r="AL1157" s="4">
        <v>20.293514395098899</v>
      </c>
      <c r="AM1157" s="4">
        <v>26.9252495625447</v>
      </c>
      <c r="AN1157" s="4">
        <v>32.498579997019597</v>
      </c>
      <c r="AO1157" s="4">
        <v>23.391286132079902</v>
      </c>
      <c r="AP1157" s="4">
        <v>26.031868789626099</v>
      </c>
      <c r="AQ1157" s="4">
        <v>12.146744368743301</v>
      </c>
      <c r="AR1157" s="4">
        <v>24.800935467815801</v>
      </c>
      <c r="AS1157" s="4">
        <v>19.1749122717539</v>
      </c>
      <c r="AT1157" s="4">
        <v>23.773467860275701</v>
      </c>
      <c r="AU1157" s="4">
        <v>16.2762949811538</v>
      </c>
      <c r="AV1157" s="4">
        <v>19.735810013875302</v>
      </c>
      <c r="AW1157" s="4">
        <v>20.339460778103899</v>
      </c>
      <c r="AX1157" s="4">
        <v>9.0290931528028509</v>
      </c>
      <c r="AY1157" s="4">
        <v>19.231357347734502</v>
      </c>
      <c r="AZ1157" s="4">
        <v>27.594726188737798</v>
      </c>
      <c r="BA1157" s="4">
        <v>24.873507708362201</v>
      </c>
      <c r="BB1157" s="38">
        <v>1605</v>
      </c>
    </row>
    <row r="1158" spans="1:54" x14ac:dyDescent="0.3">
      <c r="A1158" s="31" t="s">
        <v>53</v>
      </c>
      <c r="B1158" s="5" t="s">
        <v>168</v>
      </c>
      <c r="C1158" s="5" t="s">
        <v>4</v>
      </c>
      <c r="D1158" s="9">
        <v>89.6739290130174</v>
      </c>
      <c r="E1158" s="8">
        <v>68.935442652995206</v>
      </c>
      <c r="F1158" s="8">
        <v>17.061033974899001</v>
      </c>
      <c r="G1158" s="3">
        <v>2.8834870312658101</v>
      </c>
      <c r="H1158" s="4">
        <v>5.4322313717085802</v>
      </c>
      <c r="I1158" s="4">
        <v>3.7268448207392701</v>
      </c>
      <c r="J1158" s="4">
        <v>2.2700145656869202</v>
      </c>
      <c r="K1158" s="4">
        <v>3.0831988763215001</v>
      </c>
      <c r="L1158" s="4">
        <v>2.2700145656869202</v>
      </c>
      <c r="M1158" s="4">
        <v>2.7254511718654899</v>
      </c>
      <c r="N1158" s="4">
        <v>4.2914728354568696</v>
      </c>
      <c r="O1158" s="4">
        <v>4.4308377228348004</v>
      </c>
      <c r="P1158" s="4">
        <v>2.6952776930266</v>
      </c>
      <c r="Q1158" s="4">
        <v>2.5674153124651702</v>
      </c>
      <c r="R1158" s="4">
        <v>2.99267843980485</v>
      </c>
      <c r="S1158" s="4">
        <v>2.34903249538708</v>
      </c>
      <c r="T1158" s="4">
        <v>3.50846200366118</v>
      </c>
      <c r="U1158" s="4">
        <v>3.61765341220022</v>
      </c>
      <c r="V1158" s="4">
        <v>3.7268448207392701</v>
      </c>
      <c r="W1158" s="4">
        <v>3.80586275043943</v>
      </c>
      <c r="X1158" s="4">
        <v>3.10186984834389</v>
      </c>
      <c r="Y1158" s="4">
        <v>4.7469094416354398</v>
      </c>
      <c r="Z1158" s="4">
        <v>3.0228519186437302</v>
      </c>
      <c r="AA1158" s="4">
        <v>4.9652922587135304</v>
      </c>
      <c r="AB1158" s="4">
        <v>2.64643324216533</v>
      </c>
      <c r="AC1158" s="4">
        <v>8.9406933753697597</v>
      </c>
      <c r="AD1158" s="4">
        <v>2.1119787062866</v>
      </c>
      <c r="AE1158" s="4">
        <v>3.2714082145607</v>
      </c>
      <c r="AF1158" s="4">
        <v>5.31153745635305</v>
      </c>
      <c r="AG1158" s="4">
        <v>5.0443101884136796</v>
      </c>
      <c r="AH1158" s="4">
        <v>13.0411224489921</v>
      </c>
      <c r="AI1158" s="4">
        <v>13.2365002524372</v>
      </c>
      <c r="AJ1158" s="4">
        <v>16.805309213776201</v>
      </c>
      <c r="AK1158" s="4">
        <v>21.266320415449801</v>
      </c>
      <c r="AL1158" s="4">
        <v>16.7708016933267</v>
      </c>
      <c r="AM1158" s="4">
        <v>25.941380392591</v>
      </c>
      <c r="AN1158" s="4">
        <v>30.406725635875301</v>
      </c>
      <c r="AO1158" s="4">
        <v>18.329654891712199</v>
      </c>
      <c r="AP1158" s="4">
        <v>19.621280822158301</v>
      </c>
      <c r="AQ1158" s="4">
        <v>9.6676912910982704</v>
      </c>
      <c r="AR1158" s="4">
        <v>19.591107343319401</v>
      </c>
      <c r="AS1158" s="4">
        <v>15.209114071345899</v>
      </c>
      <c r="AT1158" s="4">
        <v>24.235993841621699</v>
      </c>
      <c r="AU1158" s="4">
        <v>11.4520957717677</v>
      </c>
      <c r="AV1158" s="4">
        <v>22.158522655784601</v>
      </c>
      <c r="AW1158" s="4">
        <v>16.5869263966981</v>
      </c>
      <c r="AX1158" s="4">
        <v>7.9924782189678396</v>
      </c>
      <c r="AY1158" s="4">
        <v>17.1027099605544</v>
      </c>
      <c r="AZ1158" s="4">
        <v>22.165691120990498</v>
      </c>
      <c r="BA1158" s="4">
        <v>18.687402596168202</v>
      </c>
      <c r="BB1158" s="38">
        <v>698</v>
      </c>
    </row>
    <row r="1159" spans="1:54" x14ac:dyDescent="0.3">
      <c r="A1159" s="31" t="s">
        <v>53</v>
      </c>
      <c r="B1159" s="5" t="s">
        <v>168</v>
      </c>
      <c r="C1159" s="5" t="s">
        <v>5</v>
      </c>
      <c r="D1159" s="9">
        <v>90.350628223437596</v>
      </c>
      <c r="E1159" s="8">
        <v>64.430789444630804</v>
      </c>
      <c r="F1159" s="8">
        <v>14.489077142447499</v>
      </c>
      <c r="G1159" s="3">
        <v>2.2628964874212198</v>
      </c>
      <c r="H1159" s="4">
        <v>4.9038506703781497</v>
      </c>
      <c r="I1159" s="4">
        <v>2.41302962847689</v>
      </c>
      <c r="J1159" s="4">
        <v>1.5456768030619701</v>
      </c>
      <c r="K1159" s="4">
        <v>2.7521916173004199</v>
      </c>
      <c r="L1159" s="4">
        <v>2.41302962847689</v>
      </c>
      <c r="M1159" s="4">
        <v>1.05638167318277</v>
      </c>
      <c r="N1159" s="4">
        <v>3.6195444427153398</v>
      </c>
      <c r="O1159" s="4">
        <v>2.2240007807090301</v>
      </c>
      <c r="P1159" s="4">
        <v>1.8848387918855001</v>
      </c>
      <c r="Q1159" s="4">
        <v>1.5845725097741601</v>
      </c>
      <c r="R1159" s="4">
        <v>1.3955436620063</v>
      </c>
      <c r="S1159" s="4">
        <v>2.41302962847689</v>
      </c>
      <c r="T1159" s="4">
        <v>2.2628964874212198</v>
      </c>
      <c r="U1159" s="4">
        <v>2.41302962847689</v>
      </c>
      <c r="V1159" s="4">
        <v>2.1127633463655502</v>
      </c>
      <c r="W1159" s="4">
        <v>2.6020584762447498</v>
      </c>
      <c r="X1159" s="4">
        <v>1.73470565082983</v>
      </c>
      <c r="Y1159" s="4">
        <v>2.6020584762447498</v>
      </c>
      <c r="Z1159" s="4">
        <v>2.2240007807090301</v>
      </c>
      <c r="AA1159" s="4">
        <v>2.4519253351890802</v>
      </c>
      <c r="AB1159" s="4">
        <v>1.05638167318277</v>
      </c>
      <c r="AC1159" s="4">
        <v>9.9578344818119806</v>
      </c>
      <c r="AD1159" s="4">
        <v>2.4519253351890802</v>
      </c>
      <c r="AE1159" s="4">
        <v>2.41302962847689</v>
      </c>
      <c r="AF1159" s="4">
        <v>3.8085732904831899</v>
      </c>
      <c r="AG1159" s="4">
        <v>6.3717360600157598</v>
      </c>
      <c r="AH1159" s="4">
        <v>11.625648090803599</v>
      </c>
      <c r="AI1159" s="4">
        <v>10.869532699732099</v>
      </c>
      <c r="AJ1159" s="4">
        <v>12.148389241601899</v>
      </c>
      <c r="AK1159" s="4">
        <v>21.127633463655499</v>
      </c>
      <c r="AL1159" s="4">
        <v>11.586752384091399</v>
      </c>
      <c r="AM1159" s="4">
        <v>19.8822229427048</v>
      </c>
      <c r="AN1159" s="4">
        <v>23.9576164943803</v>
      </c>
      <c r="AO1159" s="4">
        <v>17.430297607515801</v>
      </c>
      <c r="AP1159" s="4">
        <v>17.3190601731723</v>
      </c>
      <c r="AQ1159" s="4">
        <v>10.0410755810294</v>
      </c>
      <c r="AR1159" s="4">
        <v>16.979898184348698</v>
      </c>
      <c r="AS1159" s="4">
        <v>15.133955099175401</v>
      </c>
      <c r="AT1159" s="4">
        <v>22.934680842116599</v>
      </c>
      <c r="AU1159" s="4">
        <v>11.6201984050105</v>
      </c>
      <c r="AV1159" s="4">
        <v>19.965464041922299</v>
      </c>
      <c r="AW1159" s="4">
        <v>17.018793891060898</v>
      </c>
      <c r="AX1159" s="4">
        <v>9.5463307653571405</v>
      </c>
      <c r="AY1159" s="4">
        <v>17.130031325404399</v>
      </c>
      <c r="AZ1159" s="4">
        <v>22.823443407773102</v>
      </c>
      <c r="BA1159" s="4">
        <v>14.7947931103519</v>
      </c>
      <c r="BB1159" s="38">
        <v>394</v>
      </c>
    </row>
    <row r="1160" spans="1:54" x14ac:dyDescent="0.3">
      <c r="A1160" s="31" t="s">
        <v>53</v>
      </c>
      <c r="B1160" s="5" t="s">
        <v>168</v>
      </c>
      <c r="C1160" s="5" t="s">
        <v>6</v>
      </c>
      <c r="D1160" s="9">
        <v>95.886765939753403</v>
      </c>
      <c r="E1160" s="8">
        <v>66.158403579683394</v>
      </c>
      <c r="F1160" s="8">
        <v>13.778097016038201</v>
      </c>
      <c r="G1160" s="3">
        <v>1.2873977523404301</v>
      </c>
      <c r="H1160" s="4">
        <v>1.96829957371974</v>
      </c>
      <c r="I1160" s="4">
        <v>2.5747955046808499</v>
      </c>
      <c r="J1160" s="4">
        <v>0</v>
      </c>
      <c r="K1160" s="4">
        <v>0</v>
      </c>
      <c r="L1160" s="4">
        <v>0.68090182137930999</v>
      </c>
      <c r="M1160" s="4">
        <v>0</v>
      </c>
      <c r="N1160" s="4">
        <v>1.2873977523404301</v>
      </c>
      <c r="O1160" s="4">
        <v>1.2873977523404301</v>
      </c>
      <c r="P1160" s="4">
        <v>0.68090182137930999</v>
      </c>
      <c r="Q1160" s="4">
        <v>1.2873977523404301</v>
      </c>
      <c r="R1160" s="4">
        <v>0</v>
      </c>
      <c r="S1160" s="4">
        <v>0</v>
      </c>
      <c r="T1160" s="4">
        <v>1.2873977523404301</v>
      </c>
      <c r="U1160" s="4">
        <v>0</v>
      </c>
      <c r="V1160" s="4">
        <v>1.96829957371974</v>
      </c>
      <c r="W1160" s="4">
        <v>0</v>
      </c>
      <c r="X1160" s="4">
        <v>0</v>
      </c>
      <c r="Y1160" s="4">
        <v>0.68090182137930999</v>
      </c>
      <c r="Z1160" s="4">
        <v>0</v>
      </c>
      <c r="AA1160" s="4">
        <v>0</v>
      </c>
      <c r="AB1160" s="4">
        <v>0</v>
      </c>
      <c r="AC1160" s="4">
        <v>5.2239968997799</v>
      </c>
      <c r="AD1160" s="4">
        <v>0</v>
      </c>
      <c r="AE1160" s="4">
        <v>0.68090182137930999</v>
      </c>
      <c r="AF1160" s="4">
        <v>0.68090182137930999</v>
      </c>
      <c r="AG1160" s="4">
        <v>7.7243865140425498</v>
      </c>
      <c r="AH1160" s="4">
        <v>18.3211920944387</v>
      </c>
      <c r="AI1160" s="4">
        <v>13.171601085077</v>
      </c>
      <c r="AJ1160" s="4">
        <v>13.171601085077</v>
      </c>
      <c r="AK1160" s="4">
        <v>18.470003875275101</v>
      </c>
      <c r="AL1160" s="4">
        <v>14.991088877960401</v>
      </c>
      <c r="AM1160" s="4">
        <v>15.139900658796799</v>
      </c>
      <c r="AN1160" s="4">
        <v>19.980619298870099</v>
      </c>
      <c r="AO1160" s="4">
        <v>12.490699263697699</v>
      </c>
      <c r="AP1160" s="4">
        <v>17.565884382641201</v>
      </c>
      <c r="AQ1160" s="4">
        <v>11.8097974423184</v>
      </c>
      <c r="AR1160" s="4">
        <v>13.0971951946588</v>
      </c>
      <c r="AS1160" s="4">
        <v>16.427298411137201</v>
      </c>
      <c r="AT1160" s="4">
        <v>28.843591784416699</v>
      </c>
      <c r="AU1160" s="4">
        <v>12.490699263697699</v>
      </c>
      <c r="AV1160" s="4">
        <v>14.3845929469993</v>
      </c>
      <c r="AW1160" s="4">
        <v>13.246006975495201</v>
      </c>
      <c r="AX1160" s="4">
        <v>8.4796942258400598</v>
      </c>
      <c r="AY1160" s="4">
        <v>13.778097016038201</v>
      </c>
      <c r="AZ1160" s="4">
        <v>23.694000775054999</v>
      </c>
      <c r="BA1160" s="4">
        <v>15.139900658796799</v>
      </c>
      <c r="BB1160" s="38">
        <v>105</v>
      </c>
    </row>
    <row r="1161" spans="1:54" x14ac:dyDescent="0.3">
      <c r="A1161" s="31" t="s">
        <v>53</v>
      </c>
      <c r="B1161" s="5" t="s">
        <v>168</v>
      </c>
      <c r="C1161" s="5" t="s">
        <v>7</v>
      </c>
      <c r="D1161" s="9">
        <v>87.837964973038098</v>
      </c>
      <c r="E1161" s="8">
        <v>65.904891804400506</v>
      </c>
      <c r="F1161" s="8">
        <v>20.264256836388899</v>
      </c>
      <c r="G1161" s="3">
        <v>5.5800432941666704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5.5800432941666704</v>
      </c>
      <c r="P1161" s="4">
        <v>5.5800432941666704</v>
      </c>
      <c r="Q1161" s="4">
        <v>0</v>
      </c>
      <c r="R1161" s="4">
        <v>3.67105338555556</v>
      </c>
      <c r="S1161" s="4">
        <v>0</v>
      </c>
      <c r="T1161" s="4">
        <v>0</v>
      </c>
      <c r="U1161" s="4">
        <v>3.67105338555556</v>
      </c>
      <c r="V1161" s="4">
        <v>0</v>
      </c>
      <c r="W1161" s="4">
        <v>0</v>
      </c>
      <c r="X1161" s="4">
        <v>0</v>
      </c>
      <c r="Y1161" s="4">
        <v>9.2510966797222203</v>
      </c>
      <c r="Z1161" s="4">
        <v>0</v>
      </c>
      <c r="AA1161" s="4">
        <v>0</v>
      </c>
      <c r="AB1161" s="4">
        <v>0</v>
      </c>
      <c r="AC1161" s="4">
        <v>9.2510966797222203</v>
      </c>
      <c r="AD1161" s="4">
        <v>0</v>
      </c>
      <c r="AE1161" s="4">
        <v>0</v>
      </c>
      <c r="AF1161" s="4">
        <v>0</v>
      </c>
      <c r="AG1161" s="4">
        <v>0</v>
      </c>
      <c r="AH1161" s="4">
        <v>9.2510966797222203</v>
      </c>
      <c r="AI1161" s="4">
        <v>9.2510966797222203</v>
      </c>
      <c r="AJ1161" s="4">
        <v>18.502193359444401</v>
      </c>
      <c r="AK1161" s="4">
        <v>18.502193359444401</v>
      </c>
      <c r="AL1161" s="4">
        <v>16.5932034508333</v>
      </c>
      <c r="AM1161" s="4">
        <v>14.8311399738889</v>
      </c>
      <c r="AN1161" s="4">
        <v>18.502193359444401</v>
      </c>
      <c r="AO1161" s="4">
        <v>14.8311399738889</v>
      </c>
      <c r="AP1161" s="4">
        <v>9.2510966797222203</v>
      </c>
      <c r="AQ1161" s="4">
        <v>12.922150065277799</v>
      </c>
      <c r="AR1161" s="4">
        <v>7.3421067711111103</v>
      </c>
      <c r="AS1161" s="4">
        <v>9.2510966797222203</v>
      </c>
      <c r="AT1161" s="4">
        <v>24.082236653611101</v>
      </c>
      <c r="AU1161" s="4">
        <v>12.922150065277799</v>
      </c>
      <c r="AV1161" s="4">
        <v>38.9133766275</v>
      </c>
      <c r="AW1161" s="4">
        <v>5.5800432941666704</v>
      </c>
      <c r="AX1161" s="4">
        <v>14.684213542222199</v>
      </c>
      <c r="AY1161" s="4">
        <v>20.411183268055598</v>
      </c>
      <c r="AZ1161" s="4">
        <v>24.082236653611101</v>
      </c>
      <c r="BA1161" s="4">
        <v>12.922150065277799</v>
      </c>
      <c r="BB1161" s="38">
        <v>21</v>
      </c>
    </row>
    <row r="1162" spans="1:54" x14ac:dyDescent="0.3">
      <c r="A1162" s="31" t="s">
        <v>53</v>
      </c>
      <c r="B1162" s="5" t="s">
        <v>8</v>
      </c>
      <c r="C1162" s="5" t="s">
        <v>168</v>
      </c>
      <c r="D1162" s="9">
        <v>60.362536754072103</v>
      </c>
      <c r="E1162" s="8">
        <v>70.874722102338595</v>
      </c>
      <c r="F1162" s="8">
        <v>28.446196083591801</v>
      </c>
      <c r="G1162" s="3">
        <v>3.8004645675201298</v>
      </c>
      <c r="H1162" s="4">
        <v>11.132347156815101</v>
      </c>
      <c r="I1162" s="4">
        <v>13.036276767915</v>
      </c>
      <c r="J1162" s="4">
        <v>3.7001695795468499</v>
      </c>
      <c r="K1162" s="4">
        <v>6.8617330726860297</v>
      </c>
      <c r="L1162" s="4">
        <v>4.9791304844722903</v>
      </c>
      <c r="M1162" s="4">
        <v>5.8626249082478497</v>
      </c>
      <c r="N1162" s="4">
        <v>8.2050068035576995</v>
      </c>
      <c r="O1162" s="4">
        <v>11.226738078910801</v>
      </c>
      <c r="P1162" s="4">
        <v>8.5823671968722604</v>
      </c>
      <c r="Q1162" s="4">
        <v>3.13539998180888</v>
      </c>
      <c r="R1162" s="4">
        <v>7.7314798627040604</v>
      </c>
      <c r="S1162" s="4">
        <v>8.7760932272413203</v>
      </c>
      <c r="T1162" s="4">
        <v>6.7122093917124497</v>
      </c>
      <c r="U1162" s="4">
        <v>6.6002560608835701</v>
      </c>
      <c r="V1162" s="4">
        <v>7.5416266690139704</v>
      </c>
      <c r="W1162" s="4">
        <v>9.2226415222432703</v>
      </c>
      <c r="X1162" s="4">
        <v>3.38036693582744</v>
      </c>
      <c r="Y1162" s="4">
        <v>11.369201607308399</v>
      </c>
      <c r="Z1162" s="4">
        <v>8.6488274424744702</v>
      </c>
      <c r="AA1162" s="4">
        <v>10.046240322868901</v>
      </c>
      <c r="AB1162" s="4">
        <v>2.79806818336735</v>
      </c>
      <c r="AC1162" s="4">
        <v>16.496037265697201</v>
      </c>
      <c r="AD1162" s="4">
        <v>5.3889244538703496</v>
      </c>
      <c r="AE1162" s="4">
        <v>4.46493338374116</v>
      </c>
      <c r="AF1162" s="4">
        <v>14.1370962793948</v>
      </c>
      <c r="AG1162" s="4">
        <v>11.029696302515999</v>
      </c>
      <c r="AH1162" s="4">
        <v>10.1918129774451</v>
      </c>
      <c r="AI1162" s="4">
        <v>12.5993890015519</v>
      </c>
      <c r="AJ1162" s="4">
        <v>23.118131392894401</v>
      </c>
      <c r="AK1162" s="4">
        <v>34.729557859070098</v>
      </c>
      <c r="AL1162" s="4">
        <v>27.721752822340601</v>
      </c>
      <c r="AM1162" s="4">
        <v>33.713180126669798</v>
      </c>
      <c r="AN1162" s="4">
        <v>42.516786749777197</v>
      </c>
      <c r="AO1162" s="4">
        <v>31.8750513967329</v>
      </c>
      <c r="AP1162" s="4">
        <v>33.035236174413299</v>
      </c>
      <c r="AQ1162" s="4">
        <v>11.9632048129561</v>
      </c>
      <c r="AR1162" s="4">
        <v>34.375309489686799</v>
      </c>
      <c r="AS1162" s="4">
        <v>20.290785236738401</v>
      </c>
      <c r="AT1162" s="4">
        <v>27.180009502547101</v>
      </c>
      <c r="AU1162" s="4">
        <v>19.3342010261829</v>
      </c>
      <c r="AV1162" s="4">
        <v>21.6306073823866</v>
      </c>
      <c r="AW1162" s="4">
        <v>27.003358488372001</v>
      </c>
      <c r="AX1162" s="4">
        <v>12.101790305484499</v>
      </c>
      <c r="AY1162" s="4">
        <v>24.656434080358501</v>
      </c>
      <c r="AZ1162" s="4">
        <v>35.166964742974301</v>
      </c>
      <c r="BA1162" s="4">
        <v>35.531831603869001</v>
      </c>
      <c r="BB1162" s="38">
        <v>3429</v>
      </c>
    </row>
    <row r="1163" spans="1:54" x14ac:dyDescent="0.3">
      <c r="A1163" s="31" t="s">
        <v>53</v>
      </c>
      <c r="B1163" s="5" t="s">
        <v>8</v>
      </c>
      <c r="C1163" s="5" t="s">
        <v>1</v>
      </c>
      <c r="D1163" s="9">
        <v>29.4832997987928</v>
      </c>
      <c r="E1163" s="8">
        <v>67.1913115605076</v>
      </c>
      <c r="F1163" s="8">
        <v>43.101711983887199</v>
      </c>
      <c r="G1163" s="3">
        <v>5.9415911379657604</v>
      </c>
      <c r="H1163" s="4">
        <v>19.0332326283988</v>
      </c>
      <c r="I1163" s="4">
        <v>23.2628398791541</v>
      </c>
      <c r="J1163" s="4">
        <v>6.9486404833836897</v>
      </c>
      <c r="K1163" s="4">
        <v>13.695871097683799</v>
      </c>
      <c r="L1163" s="4">
        <v>8.7613293051359502</v>
      </c>
      <c r="M1163" s="4">
        <v>11.4803625377643</v>
      </c>
      <c r="N1163" s="4">
        <v>15.0050352467271</v>
      </c>
      <c r="O1163" s="4">
        <v>18.2275931520645</v>
      </c>
      <c r="P1163" s="4">
        <v>16.314199395770402</v>
      </c>
      <c r="Q1163" s="4">
        <v>4.8338368580060402</v>
      </c>
      <c r="R1163" s="4">
        <v>15.8106747230614</v>
      </c>
      <c r="S1163" s="4">
        <v>16.9184290030211</v>
      </c>
      <c r="T1163" s="4">
        <v>11.581067472306099</v>
      </c>
      <c r="U1163" s="4">
        <v>12.084592145015099</v>
      </c>
      <c r="V1163" s="4">
        <v>14.300100704934501</v>
      </c>
      <c r="W1163" s="4">
        <v>17.2205438066465</v>
      </c>
      <c r="X1163" s="4">
        <v>5.2366565961732103</v>
      </c>
      <c r="Y1163" s="4">
        <v>19.133937562940599</v>
      </c>
      <c r="Z1163" s="4">
        <v>17.623363544813699</v>
      </c>
      <c r="AA1163" s="4">
        <v>17.119838872104701</v>
      </c>
      <c r="AB1163" s="4">
        <v>4.3303121852970801</v>
      </c>
      <c r="AC1163" s="4">
        <v>24.3705941591138</v>
      </c>
      <c r="AD1163" s="4">
        <v>11.8831822759315</v>
      </c>
      <c r="AE1163" s="4">
        <v>7.4521651560926498</v>
      </c>
      <c r="AF1163" s="4">
        <v>23.564954682779501</v>
      </c>
      <c r="AG1163" s="4">
        <v>18.026183282980899</v>
      </c>
      <c r="AH1163" s="4">
        <v>10.070493454179299</v>
      </c>
      <c r="AI1163" s="4">
        <v>12.4874118831823</v>
      </c>
      <c r="AJ1163" s="4">
        <v>31.2185297079557</v>
      </c>
      <c r="AK1163" s="4">
        <v>49.345417925478401</v>
      </c>
      <c r="AL1163" s="4">
        <v>39.174219536757299</v>
      </c>
      <c r="AM1163" s="4">
        <v>41.591137965760304</v>
      </c>
      <c r="AN1163" s="4">
        <v>58.006042296072501</v>
      </c>
      <c r="AO1163" s="4">
        <v>43.303121852970797</v>
      </c>
      <c r="AP1163" s="4">
        <v>45.619335347431999</v>
      </c>
      <c r="AQ1163" s="4">
        <v>14.7029204431017</v>
      </c>
      <c r="AR1163" s="4">
        <v>52.6686807653575</v>
      </c>
      <c r="AS1163" s="4">
        <v>21.651560926485399</v>
      </c>
      <c r="AT1163" s="4">
        <v>25.881168177240699</v>
      </c>
      <c r="AU1163" s="4">
        <v>27.291037260825799</v>
      </c>
      <c r="AV1163" s="4">
        <v>21.450151057401801</v>
      </c>
      <c r="AW1163" s="4">
        <v>40.785498489425997</v>
      </c>
      <c r="AX1163" s="4">
        <v>20.342396777442101</v>
      </c>
      <c r="AY1163" s="4">
        <v>30.715005035246701</v>
      </c>
      <c r="AZ1163" s="4">
        <v>45.1158106747231</v>
      </c>
      <c r="BA1163" s="4">
        <v>52.970795568982901</v>
      </c>
      <c r="BB1163" s="38">
        <v>994</v>
      </c>
    </row>
    <row r="1164" spans="1:54" x14ac:dyDescent="0.3">
      <c r="A1164" s="31" t="s">
        <v>53</v>
      </c>
      <c r="B1164" s="5" t="s">
        <v>8</v>
      </c>
      <c r="C1164" s="5" t="s">
        <v>2</v>
      </c>
      <c r="D1164" s="9">
        <v>54.090557553956799</v>
      </c>
      <c r="E1164" s="8">
        <v>67.171109009435298</v>
      </c>
      <c r="F1164" s="8">
        <v>30.2158273381295</v>
      </c>
      <c r="G1164" s="3">
        <v>3.3273381294964</v>
      </c>
      <c r="H1164" s="4">
        <v>12.5</v>
      </c>
      <c r="I1164" s="4">
        <v>15.017985611510801</v>
      </c>
      <c r="J1164" s="4">
        <v>3.3273381294964</v>
      </c>
      <c r="K1164" s="4">
        <v>6.7446043165467602</v>
      </c>
      <c r="L1164" s="4">
        <v>5.0359712230215798</v>
      </c>
      <c r="M1164" s="4">
        <v>5.6654676258992804</v>
      </c>
      <c r="N1164" s="4">
        <v>8.2733812949640306</v>
      </c>
      <c r="O1164" s="4">
        <v>13.039568345323699</v>
      </c>
      <c r="P1164" s="4">
        <v>8.8129496402877692</v>
      </c>
      <c r="Q1164" s="4">
        <v>2.8776978417266199</v>
      </c>
      <c r="R1164" s="4">
        <v>7.8237410071942399</v>
      </c>
      <c r="S1164" s="4">
        <v>9.7122302158273399</v>
      </c>
      <c r="T1164" s="4">
        <v>6.5647482014388503</v>
      </c>
      <c r="U1164" s="4">
        <v>6.5647482014388503</v>
      </c>
      <c r="V1164" s="4">
        <v>7.8237410071942399</v>
      </c>
      <c r="W1164" s="4">
        <v>9.4424460431654698</v>
      </c>
      <c r="X1164" s="4">
        <v>3.2374100719424499</v>
      </c>
      <c r="Y1164" s="4">
        <v>13.489208633093501</v>
      </c>
      <c r="Z1164" s="4">
        <v>8.5431654676259008</v>
      </c>
      <c r="AA1164" s="4">
        <v>12.0503597122302</v>
      </c>
      <c r="AB1164" s="4">
        <v>2.4280575539568301</v>
      </c>
      <c r="AC1164" s="4">
        <v>18.075539568345299</v>
      </c>
      <c r="AD1164" s="4">
        <v>4.4964028776978404</v>
      </c>
      <c r="AE1164" s="4">
        <v>4.4964028776978404</v>
      </c>
      <c r="AF1164" s="4">
        <v>17.356115107913698</v>
      </c>
      <c r="AG1164" s="4">
        <v>9.1726618705035996</v>
      </c>
      <c r="AH1164" s="4">
        <v>8.2733812949640306</v>
      </c>
      <c r="AI1164" s="4">
        <v>13.9388489208633</v>
      </c>
      <c r="AJ1164" s="4">
        <v>26.708633093525201</v>
      </c>
      <c r="AK1164" s="4">
        <v>37.5</v>
      </c>
      <c r="AL1164" s="4">
        <v>29.766187050359701</v>
      </c>
      <c r="AM1164" s="4">
        <v>36.151079136690598</v>
      </c>
      <c r="AN1164" s="4">
        <v>48.111510791366896</v>
      </c>
      <c r="AO1164" s="4">
        <v>35.791366906474799</v>
      </c>
      <c r="AP1164" s="4">
        <v>37.2302158273381</v>
      </c>
      <c r="AQ1164" s="4">
        <v>11.7805755395683</v>
      </c>
      <c r="AR1164" s="4">
        <v>38.129496402877699</v>
      </c>
      <c r="AS1164" s="4">
        <v>23.5611510791367</v>
      </c>
      <c r="AT1164" s="4">
        <v>25.089928057554001</v>
      </c>
      <c r="AU1164" s="4">
        <v>20.593525179856101</v>
      </c>
      <c r="AV1164" s="4">
        <v>22.212230215827301</v>
      </c>
      <c r="AW1164" s="4">
        <v>28.417266187050402</v>
      </c>
      <c r="AX1164" s="4">
        <v>10.431654676259001</v>
      </c>
      <c r="AY1164" s="4">
        <v>27.068345323740999</v>
      </c>
      <c r="AZ1164" s="4">
        <v>38.129496402877699</v>
      </c>
      <c r="BA1164" s="4">
        <v>41.636690647481998</v>
      </c>
      <c r="BB1164" s="38">
        <v>1112</v>
      </c>
    </row>
    <row r="1165" spans="1:54" x14ac:dyDescent="0.3">
      <c r="A1165" s="31" t="s">
        <v>53</v>
      </c>
      <c r="B1165" s="5" t="s">
        <v>8</v>
      </c>
      <c r="C1165" s="5" t="s">
        <v>3</v>
      </c>
      <c r="D1165" s="9">
        <v>71.390794451450205</v>
      </c>
      <c r="E1165" s="8">
        <v>67.282434283627694</v>
      </c>
      <c r="F1165" s="8">
        <v>22.6986128625473</v>
      </c>
      <c r="G1165" s="3">
        <v>1.3871374527112199</v>
      </c>
      <c r="H1165" s="4">
        <v>6.9356872635561198</v>
      </c>
      <c r="I1165" s="4">
        <v>8.9533417402269908</v>
      </c>
      <c r="J1165" s="4">
        <v>2.2698612862547298</v>
      </c>
      <c r="K1165" s="4">
        <v>3.4047919293820899</v>
      </c>
      <c r="L1165" s="4">
        <v>3.5308953341740201</v>
      </c>
      <c r="M1165" s="4">
        <v>3.7831021437578798</v>
      </c>
      <c r="N1165" s="4">
        <v>3.9092055485498101</v>
      </c>
      <c r="O1165" s="4">
        <v>8.4489281210592697</v>
      </c>
      <c r="P1165" s="4">
        <v>4.9180327868852496</v>
      </c>
      <c r="Q1165" s="4">
        <v>2.3959646910466601</v>
      </c>
      <c r="R1165" s="4">
        <v>3.7831021437578798</v>
      </c>
      <c r="S1165" s="4">
        <v>5.1702395964691004</v>
      </c>
      <c r="T1165" s="4">
        <v>4.9180327868852496</v>
      </c>
      <c r="U1165" s="4">
        <v>3.9092055485498101</v>
      </c>
      <c r="V1165" s="4">
        <v>3.9092055485498101</v>
      </c>
      <c r="W1165" s="4">
        <v>6.1790668348045399</v>
      </c>
      <c r="X1165" s="4">
        <v>2.0176544766708702</v>
      </c>
      <c r="Y1165" s="4">
        <v>6.9356872635561198</v>
      </c>
      <c r="Z1165" s="4">
        <v>4.5397225725094597</v>
      </c>
      <c r="AA1165" s="4">
        <v>6.0529634300126096</v>
      </c>
      <c r="AB1165" s="4">
        <v>2.5220680958385899</v>
      </c>
      <c r="AC1165" s="4">
        <v>11.9798234552333</v>
      </c>
      <c r="AD1165" s="4">
        <v>2.77427490542245</v>
      </c>
      <c r="AE1165" s="4">
        <v>2.77427490542245</v>
      </c>
      <c r="AF1165" s="4">
        <v>9.3316519546027692</v>
      </c>
      <c r="AG1165" s="4">
        <v>8.0706179066834807</v>
      </c>
      <c r="AH1165" s="4">
        <v>10.5926860025221</v>
      </c>
      <c r="AI1165" s="4">
        <v>12.1059268600252</v>
      </c>
      <c r="AJ1165" s="4">
        <v>17.906683480453999</v>
      </c>
      <c r="AK1165" s="4">
        <v>29.760403530895299</v>
      </c>
      <c r="AL1165" s="4">
        <v>24.590163934426201</v>
      </c>
      <c r="AM1165" s="4">
        <v>32.534678436317797</v>
      </c>
      <c r="AN1165" s="4">
        <v>36.6960907944515</v>
      </c>
      <c r="AO1165" s="4">
        <v>29.2559899117276</v>
      </c>
      <c r="AP1165" s="4">
        <v>29.508196721311499</v>
      </c>
      <c r="AQ1165" s="4">
        <v>12.1059268600252</v>
      </c>
      <c r="AR1165" s="4">
        <v>28.499369482976</v>
      </c>
      <c r="AS1165" s="4">
        <v>21.6897856242119</v>
      </c>
      <c r="AT1165" s="4">
        <v>29.760403530895299</v>
      </c>
      <c r="AU1165" s="4">
        <v>17.4022698612863</v>
      </c>
      <c r="AV1165" s="4">
        <v>20.428751576292601</v>
      </c>
      <c r="AW1165" s="4">
        <v>22.572509457755402</v>
      </c>
      <c r="AX1165" s="4">
        <v>8.9533417402269908</v>
      </c>
      <c r="AY1165" s="4">
        <v>22.572509457755402</v>
      </c>
      <c r="AZ1165" s="4">
        <v>31.1475409836066</v>
      </c>
      <c r="BA1165" s="4">
        <v>29.634300126103401</v>
      </c>
      <c r="BB1165" s="38">
        <v>793</v>
      </c>
    </row>
    <row r="1166" spans="1:54" x14ac:dyDescent="0.3">
      <c r="A1166" s="31" t="s">
        <v>53</v>
      </c>
      <c r="B1166" s="5" t="s">
        <v>8</v>
      </c>
      <c r="C1166" s="5" t="s">
        <v>4</v>
      </c>
      <c r="D1166" s="9">
        <v>86.413953488372101</v>
      </c>
      <c r="E1166" s="8">
        <v>70.869322497945703</v>
      </c>
      <c r="F1166" s="8">
        <v>18.936877076411999</v>
      </c>
      <c r="G1166" s="3">
        <v>4.3189368770764096</v>
      </c>
      <c r="H1166" s="4">
        <v>6.3122923588039903</v>
      </c>
      <c r="I1166" s="4">
        <v>4.6511627906976702</v>
      </c>
      <c r="J1166" s="4">
        <v>2.6578073089701002</v>
      </c>
      <c r="K1166" s="4">
        <v>3.3222591362126201</v>
      </c>
      <c r="L1166" s="4">
        <v>2.6578073089701002</v>
      </c>
      <c r="M1166" s="4">
        <v>3.6544850498338901</v>
      </c>
      <c r="N1166" s="4">
        <v>5.6478405315614602</v>
      </c>
      <c r="O1166" s="4">
        <v>5.3156146179402004</v>
      </c>
      <c r="P1166" s="4">
        <v>3.9867109634551499</v>
      </c>
      <c r="Q1166" s="4">
        <v>2.99003322259136</v>
      </c>
      <c r="R1166" s="4">
        <v>4.3189368770764096</v>
      </c>
      <c r="S1166" s="4">
        <v>2.99003322259136</v>
      </c>
      <c r="T1166" s="4">
        <v>4.6511627906976702</v>
      </c>
      <c r="U1166" s="4">
        <v>4.6511627906976702</v>
      </c>
      <c r="V1166" s="4">
        <v>4.6511627906976702</v>
      </c>
      <c r="W1166" s="4">
        <v>4.9833887043189398</v>
      </c>
      <c r="X1166" s="4">
        <v>4.3189368770764096</v>
      </c>
      <c r="Y1166" s="4">
        <v>6.6445182724252501</v>
      </c>
      <c r="Z1166" s="4">
        <v>3.9867109634551499</v>
      </c>
      <c r="AA1166" s="4">
        <v>6.6445182724252501</v>
      </c>
      <c r="AB1166" s="4">
        <v>3.3222591362126201</v>
      </c>
      <c r="AC1166" s="4">
        <v>10.9634551495017</v>
      </c>
      <c r="AD1166" s="4">
        <v>1.99335548172757</v>
      </c>
      <c r="AE1166" s="4">
        <v>3.6544850498338901</v>
      </c>
      <c r="AF1166" s="4">
        <v>7.64119601328904</v>
      </c>
      <c r="AG1166" s="4">
        <v>6.9767441860465098</v>
      </c>
      <c r="AH1166" s="4">
        <v>10.2990033222591</v>
      </c>
      <c r="AI1166" s="4">
        <v>12.9568106312292</v>
      </c>
      <c r="AJ1166" s="4">
        <v>16.943521594684398</v>
      </c>
      <c r="AK1166" s="4">
        <v>21.9269102990033</v>
      </c>
      <c r="AL1166" s="4">
        <v>20.930232558139501</v>
      </c>
      <c r="AM1166" s="4">
        <v>30.564784053156099</v>
      </c>
      <c r="AN1166" s="4">
        <v>31.893687707641199</v>
      </c>
      <c r="AO1166" s="4">
        <v>20.5980066445183</v>
      </c>
      <c r="AP1166" s="4">
        <v>19.601328903654501</v>
      </c>
      <c r="AQ1166" s="4">
        <v>8.9700996677740896</v>
      </c>
      <c r="AR1166" s="4">
        <v>19.933554817275699</v>
      </c>
      <c r="AS1166" s="4">
        <v>15.282392026578099</v>
      </c>
      <c r="AT1166" s="4">
        <v>28.903654485049799</v>
      </c>
      <c r="AU1166" s="4">
        <v>10.9634551495017</v>
      </c>
      <c r="AV1166" s="4">
        <v>22.923588039867099</v>
      </c>
      <c r="AW1166" s="4">
        <v>16.943521594684398</v>
      </c>
      <c r="AX1166" s="4">
        <v>6.9767441860465098</v>
      </c>
      <c r="AY1166" s="4">
        <v>17.275747508305599</v>
      </c>
      <c r="AZ1166" s="4">
        <v>25.249169435215901</v>
      </c>
      <c r="BA1166" s="4">
        <v>20.265780730896999</v>
      </c>
      <c r="BB1166" s="38">
        <v>301</v>
      </c>
    </row>
    <row r="1167" spans="1:54" x14ac:dyDescent="0.3">
      <c r="A1167" s="31" t="s">
        <v>53</v>
      </c>
      <c r="B1167" s="5" t="s">
        <v>8</v>
      </c>
      <c r="C1167" s="5" t="s">
        <v>5</v>
      </c>
      <c r="D1167" s="9">
        <v>86.93</v>
      </c>
      <c r="E1167" s="8">
        <v>62.4314439152989</v>
      </c>
      <c r="F1167" s="8">
        <v>15.294117647058799</v>
      </c>
      <c r="G1167" s="3">
        <v>2.9411764705882399</v>
      </c>
      <c r="H1167" s="4">
        <v>5.8823529411764701</v>
      </c>
      <c r="I1167" s="4">
        <v>3.52941176470588</v>
      </c>
      <c r="J1167" s="4">
        <v>2.3529411764705901</v>
      </c>
      <c r="K1167" s="4">
        <v>4.1176470588235299</v>
      </c>
      <c r="L1167" s="4">
        <v>3.52941176470588</v>
      </c>
      <c r="M1167" s="4">
        <v>1.1764705882352899</v>
      </c>
      <c r="N1167" s="4">
        <v>5.2941176470588198</v>
      </c>
      <c r="O1167" s="4">
        <v>3.52941176470588</v>
      </c>
      <c r="P1167" s="4">
        <v>2.9411764705882399</v>
      </c>
      <c r="Q1167" s="4">
        <v>1.76470588235294</v>
      </c>
      <c r="R1167" s="4">
        <v>1.76470588235294</v>
      </c>
      <c r="S1167" s="4">
        <v>3.52941176470588</v>
      </c>
      <c r="T1167" s="4">
        <v>2.9411764705882399</v>
      </c>
      <c r="U1167" s="4">
        <v>3.52941176470588</v>
      </c>
      <c r="V1167" s="4">
        <v>2.3529411764705901</v>
      </c>
      <c r="W1167" s="4">
        <v>3.52941176470588</v>
      </c>
      <c r="X1167" s="4">
        <v>2.3529411764705901</v>
      </c>
      <c r="Y1167" s="4">
        <v>3.52941176470588</v>
      </c>
      <c r="Z1167" s="4">
        <v>3.52941176470588</v>
      </c>
      <c r="AA1167" s="4">
        <v>2.9411764705882399</v>
      </c>
      <c r="AB1167" s="4">
        <v>1.1764705882352899</v>
      </c>
      <c r="AC1167" s="4">
        <v>12.352941176470599</v>
      </c>
      <c r="AD1167" s="4">
        <v>2.9411764705882399</v>
      </c>
      <c r="AE1167" s="4">
        <v>3.52941176470588</v>
      </c>
      <c r="AF1167" s="4">
        <v>5.2941176470588198</v>
      </c>
      <c r="AG1167" s="4">
        <v>9.4117647058823497</v>
      </c>
      <c r="AH1167" s="4">
        <v>10</v>
      </c>
      <c r="AI1167" s="4">
        <v>10</v>
      </c>
      <c r="AJ1167" s="4">
        <v>13.5294117647059</v>
      </c>
      <c r="AK1167" s="4">
        <v>23.529411764705898</v>
      </c>
      <c r="AL1167" s="4">
        <v>10.588235294117601</v>
      </c>
      <c r="AM1167" s="4">
        <v>22.352941176470601</v>
      </c>
      <c r="AN1167" s="4">
        <v>26.470588235294102</v>
      </c>
      <c r="AO1167" s="4">
        <v>19.411764705882401</v>
      </c>
      <c r="AP1167" s="4">
        <v>18.235294117647101</v>
      </c>
      <c r="AQ1167" s="4">
        <v>8.2352941176470598</v>
      </c>
      <c r="AR1167" s="4">
        <v>17.647058823529399</v>
      </c>
      <c r="AS1167" s="4">
        <v>14.117647058823501</v>
      </c>
      <c r="AT1167" s="4">
        <v>27.647058823529399</v>
      </c>
      <c r="AU1167" s="4">
        <v>12.9411764705882</v>
      </c>
      <c r="AV1167" s="4">
        <v>18.235294117647101</v>
      </c>
      <c r="AW1167" s="4">
        <v>17.0588235294118</v>
      </c>
      <c r="AX1167" s="4">
        <v>10</v>
      </c>
      <c r="AY1167" s="4">
        <v>18.235294117647101</v>
      </c>
      <c r="AZ1167" s="4">
        <v>26.470588235294102</v>
      </c>
      <c r="BA1167" s="4">
        <v>13.5294117647059</v>
      </c>
      <c r="BB1167" s="38">
        <v>170</v>
      </c>
    </row>
    <row r="1168" spans="1:54" x14ac:dyDescent="0.3">
      <c r="A1168" s="31" t="s">
        <v>53</v>
      </c>
      <c r="B1168" s="5" t="s">
        <v>8</v>
      </c>
      <c r="C1168" s="5" t="s">
        <v>6</v>
      </c>
      <c r="D1168" s="9">
        <v>93.591489361702102</v>
      </c>
      <c r="E1168" s="8">
        <v>70.873104084103602</v>
      </c>
      <c r="F1168" s="8">
        <v>14.893617021276601</v>
      </c>
      <c r="G1168" s="3">
        <v>2.12765957446809</v>
      </c>
      <c r="H1168" s="4">
        <v>2.12765957446809</v>
      </c>
      <c r="I1168" s="4">
        <v>4.2553191489361701</v>
      </c>
      <c r="J1168" s="4">
        <v>0</v>
      </c>
      <c r="K1168" s="4">
        <v>0</v>
      </c>
      <c r="L1168" s="4">
        <v>0</v>
      </c>
      <c r="M1168" s="4">
        <v>0</v>
      </c>
      <c r="N1168" s="4">
        <v>2.12765957446809</v>
      </c>
      <c r="O1168" s="4">
        <v>2.12765957446809</v>
      </c>
      <c r="P1168" s="4">
        <v>0</v>
      </c>
      <c r="Q1168" s="4">
        <v>2.12765957446809</v>
      </c>
      <c r="R1168" s="4">
        <v>0</v>
      </c>
      <c r="S1168" s="4">
        <v>0</v>
      </c>
      <c r="T1168" s="4">
        <v>2.12765957446809</v>
      </c>
      <c r="U1168" s="4">
        <v>0</v>
      </c>
      <c r="V1168" s="4">
        <v>2.12765957446809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6.3829787234042596</v>
      </c>
      <c r="AD1168" s="4">
        <v>0</v>
      </c>
      <c r="AE1168" s="4">
        <v>0</v>
      </c>
      <c r="AF1168" s="4">
        <v>0</v>
      </c>
      <c r="AG1168" s="4">
        <v>12.7659574468085</v>
      </c>
      <c r="AH1168" s="4">
        <v>21.2765957446809</v>
      </c>
      <c r="AI1168" s="4">
        <v>12.7659574468085</v>
      </c>
      <c r="AJ1168" s="4">
        <v>12.7659574468085</v>
      </c>
      <c r="AK1168" s="4">
        <v>17.021276595744698</v>
      </c>
      <c r="AL1168" s="4">
        <v>19.148936170212799</v>
      </c>
      <c r="AM1168" s="4">
        <v>14.893617021276601</v>
      </c>
      <c r="AN1168" s="4">
        <v>12.7659574468085</v>
      </c>
      <c r="AO1168" s="4">
        <v>12.7659574468085</v>
      </c>
      <c r="AP1168" s="4">
        <v>23.404255319148898</v>
      </c>
      <c r="AQ1168" s="4">
        <v>12.7659574468085</v>
      </c>
      <c r="AR1168" s="4">
        <v>14.893617021276601</v>
      </c>
      <c r="AS1168" s="4">
        <v>17.021276595744698</v>
      </c>
      <c r="AT1168" s="4">
        <v>31.914893617021299</v>
      </c>
      <c r="AU1168" s="4">
        <v>12.7659574468085</v>
      </c>
      <c r="AV1168" s="4">
        <v>17.021276595744698</v>
      </c>
      <c r="AW1168" s="4">
        <v>10.6382978723404</v>
      </c>
      <c r="AX1168" s="4">
        <v>10.6382978723404</v>
      </c>
      <c r="AY1168" s="4">
        <v>14.893617021276601</v>
      </c>
      <c r="AZ1168" s="4">
        <v>23.404255319148898</v>
      </c>
      <c r="BA1168" s="4">
        <v>14.893617021276601</v>
      </c>
      <c r="BB1168" s="38">
        <v>47</v>
      </c>
    </row>
    <row r="1169" spans="1:54" x14ac:dyDescent="0.3">
      <c r="A1169" s="31" t="s">
        <v>53</v>
      </c>
      <c r="B1169" s="5" t="s">
        <v>8</v>
      </c>
      <c r="C1169" s="5" t="s">
        <v>7</v>
      </c>
      <c r="D1169" s="9">
        <v>103.558333333333</v>
      </c>
      <c r="E1169" s="8">
        <v>53.445017768192599</v>
      </c>
      <c r="F1169" s="8">
        <v>8.3333333333333304</v>
      </c>
      <c r="G1169" s="3">
        <v>8.3333333333333304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8.3333333333333304</v>
      </c>
      <c r="P1169" s="4">
        <v>8.3333333333333304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8.3333333333333304</v>
      </c>
      <c r="Z1169" s="4">
        <v>0</v>
      </c>
      <c r="AA1169" s="4">
        <v>0</v>
      </c>
      <c r="AB1169" s="4">
        <v>0</v>
      </c>
      <c r="AC1169" s="4">
        <v>8.3333333333333304</v>
      </c>
      <c r="AD1169" s="4">
        <v>0</v>
      </c>
      <c r="AE1169" s="4">
        <v>0</v>
      </c>
      <c r="AF1169" s="4">
        <v>0</v>
      </c>
      <c r="AG1169" s="4">
        <v>0</v>
      </c>
      <c r="AH1169" s="4">
        <v>8.3333333333333304</v>
      </c>
      <c r="AI1169" s="4">
        <v>8.3333333333333304</v>
      </c>
      <c r="AJ1169" s="4">
        <v>16.6666666666667</v>
      </c>
      <c r="AK1169" s="4">
        <v>16.6666666666667</v>
      </c>
      <c r="AL1169" s="4">
        <v>8.3333333333333304</v>
      </c>
      <c r="AM1169" s="4">
        <v>16.6666666666667</v>
      </c>
      <c r="AN1169" s="4">
        <v>16.6666666666667</v>
      </c>
      <c r="AO1169" s="4">
        <v>16.6666666666667</v>
      </c>
      <c r="AP1169" s="4">
        <v>8.3333333333333304</v>
      </c>
      <c r="AQ1169" s="4">
        <v>8.3333333333333304</v>
      </c>
      <c r="AR1169" s="4">
        <v>0</v>
      </c>
      <c r="AS1169" s="4">
        <v>8.3333333333333304</v>
      </c>
      <c r="AT1169" s="4">
        <v>25</v>
      </c>
      <c r="AU1169" s="4">
        <v>8.3333333333333304</v>
      </c>
      <c r="AV1169" s="4">
        <v>41.6666666666667</v>
      </c>
      <c r="AW1169" s="4">
        <v>8.3333333333333304</v>
      </c>
      <c r="AX1169" s="4">
        <v>0</v>
      </c>
      <c r="AY1169" s="4">
        <v>25</v>
      </c>
      <c r="AZ1169" s="4">
        <v>25</v>
      </c>
      <c r="BA1169" s="4">
        <v>8.3333333333333304</v>
      </c>
      <c r="BB1169" s="38">
        <v>12</v>
      </c>
    </row>
    <row r="1170" spans="1:54" x14ac:dyDescent="0.3">
      <c r="A1170" s="31" t="s">
        <v>53</v>
      </c>
      <c r="B1170" s="5" t="s">
        <v>9</v>
      </c>
      <c r="C1170" s="5" t="s">
        <v>168</v>
      </c>
      <c r="D1170" s="9">
        <v>82.134869374332595</v>
      </c>
      <c r="E1170" s="8">
        <v>67.748348896400998</v>
      </c>
      <c r="F1170" s="8">
        <v>18.371282744793898</v>
      </c>
      <c r="G1170" s="3">
        <v>2.7518563215929799</v>
      </c>
      <c r="H1170" s="4">
        <v>8.1487273895940309</v>
      </c>
      <c r="I1170" s="4">
        <v>5.4072037776502704</v>
      </c>
      <c r="J1170" s="4">
        <v>2.99529831990013</v>
      </c>
      <c r="K1170" s="4">
        <v>3.7695922367368002</v>
      </c>
      <c r="L1170" s="4">
        <v>3.0018575678694099</v>
      </c>
      <c r="M1170" s="4">
        <v>2.8422851718786699</v>
      </c>
      <c r="N1170" s="4">
        <v>5.1251425936228996</v>
      </c>
      <c r="O1170" s="4">
        <v>4.5278504985821302</v>
      </c>
      <c r="P1170" s="4">
        <v>4.2140017954033402</v>
      </c>
      <c r="Q1170" s="4">
        <v>2.5316457217759698</v>
      </c>
      <c r="R1170" s="4">
        <v>3.7811667226418502</v>
      </c>
      <c r="S1170" s="4">
        <v>4.9973197564216401</v>
      </c>
      <c r="T1170" s="4">
        <v>3.3683667840777498</v>
      </c>
      <c r="U1170" s="4">
        <v>2.7815575666491501</v>
      </c>
      <c r="V1170" s="4">
        <v>5.4883936432520599</v>
      </c>
      <c r="W1170" s="4">
        <v>6.4447048764276103</v>
      </c>
      <c r="X1170" s="4">
        <v>1.9960992991961399</v>
      </c>
      <c r="Y1170" s="4">
        <v>6.0122259028895302</v>
      </c>
      <c r="Z1170" s="4">
        <v>3.2166018748938399</v>
      </c>
      <c r="AA1170" s="4">
        <v>5.5951613986366198</v>
      </c>
      <c r="AB1170" s="4">
        <v>1.86567549657475</v>
      </c>
      <c r="AC1170" s="4">
        <v>11.7035930070123</v>
      </c>
      <c r="AD1170" s="4">
        <v>3.0565153244126999</v>
      </c>
      <c r="AE1170" s="4">
        <v>3.0065886887282498</v>
      </c>
      <c r="AF1170" s="4">
        <v>6.2534990905569297</v>
      </c>
      <c r="AG1170" s="4">
        <v>5.3263778861024802</v>
      </c>
      <c r="AH1170" s="4">
        <v>19.4688865875071</v>
      </c>
      <c r="AI1170" s="4">
        <v>11.0181275972999</v>
      </c>
      <c r="AJ1170" s="4">
        <v>16.221859587733199</v>
      </c>
      <c r="AK1170" s="4">
        <v>25.897610012951201</v>
      </c>
      <c r="AL1170" s="4">
        <v>17.964831956051899</v>
      </c>
      <c r="AM1170" s="4">
        <v>19.7532882123128</v>
      </c>
      <c r="AN1170" s="4">
        <v>30.832992634397399</v>
      </c>
      <c r="AO1170" s="4">
        <v>18.2132318410662</v>
      </c>
      <c r="AP1170" s="4">
        <v>25.640792999922599</v>
      </c>
      <c r="AQ1170" s="4">
        <v>10.0467889178863</v>
      </c>
      <c r="AR1170" s="4">
        <v>24.083664050760799</v>
      </c>
      <c r="AS1170" s="4">
        <v>15.218820133135701</v>
      </c>
      <c r="AT1170" s="4">
        <v>15.1456053716593</v>
      </c>
      <c r="AU1170" s="4">
        <v>17.6996925374205</v>
      </c>
      <c r="AV1170" s="4">
        <v>19.151945787982601</v>
      </c>
      <c r="AW1170" s="4">
        <v>21.468847104987798</v>
      </c>
      <c r="AX1170" s="4">
        <v>9.0345303726990007</v>
      </c>
      <c r="AY1170" s="4">
        <v>15.4997482828232</v>
      </c>
      <c r="AZ1170" s="4">
        <v>22.5928806784149</v>
      </c>
      <c r="BA1170" s="4">
        <v>26.098419865627999</v>
      </c>
      <c r="BB1170" s="38">
        <v>3173</v>
      </c>
    </row>
    <row r="1171" spans="1:54" x14ac:dyDescent="0.3">
      <c r="A1171" s="31" t="s">
        <v>53</v>
      </c>
      <c r="B1171" s="5" t="s">
        <v>9</v>
      </c>
      <c r="C1171" s="5" t="s">
        <v>1</v>
      </c>
      <c r="D1171" s="9">
        <v>65.941803278688496</v>
      </c>
      <c r="E1171" s="8">
        <v>67.112208370326996</v>
      </c>
      <c r="F1171" s="8">
        <v>23.278688524590201</v>
      </c>
      <c r="G1171" s="3">
        <v>4.4262295081967196</v>
      </c>
      <c r="H1171" s="4">
        <v>11.311475409836101</v>
      </c>
      <c r="I1171" s="4">
        <v>9.8360655737704903</v>
      </c>
      <c r="J1171" s="4">
        <v>5.4098360655737698</v>
      </c>
      <c r="K1171" s="4">
        <v>5.2459016393442601</v>
      </c>
      <c r="L1171" s="4">
        <v>6.2295081967213104</v>
      </c>
      <c r="M1171" s="4">
        <v>5.4098360655737698</v>
      </c>
      <c r="N1171" s="4">
        <v>9.5081967213114797</v>
      </c>
      <c r="O1171" s="4">
        <v>8.5245901639344304</v>
      </c>
      <c r="P1171" s="4">
        <v>7.8688524590163897</v>
      </c>
      <c r="Q1171" s="4">
        <v>3.9344262295082002</v>
      </c>
      <c r="R1171" s="4">
        <v>7.7049180327868898</v>
      </c>
      <c r="S1171" s="4">
        <v>9.6721311475409806</v>
      </c>
      <c r="T1171" s="4">
        <v>4.2622950819672099</v>
      </c>
      <c r="U1171" s="4">
        <v>4.5901639344262302</v>
      </c>
      <c r="V1171" s="4">
        <v>9.5081967213114797</v>
      </c>
      <c r="W1171" s="4">
        <v>13.1147540983607</v>
      </c>
      <c r="X1171" s="4">
        <v>3.6065573770491799</v>
      </c>
      <c r="Y1171" s="4">
        <v>8.6885245901639294</v>
      </c>
      <c r="Z1171" s="4">
        <v>5.4098360655737698</v>
      </c>
      <c r="AA1171" s="4">
        <v>7.7049180327868898</v>
      </c>
      <c r="AB1171" s="4">
        <v>2.1311475409836098</v>
      </c>
      <c r="AC1171" s="4">
        <v>17.213114754098399</v>
      </c>
      <c r="AD1171" s="4">
        <v>5.9016393442622999</v>
      </c>
      <c r="AE1171" s="4">
        <v>4.7540983606557399</v>
      </c>
      <c r="AF1171" s="4">
        <v>9.5081967213114797</v>
      </c>
      <c r="AG1171" s="4">
        <v>9.5081967213114797</v>
      </c>
      <c r="AH1171" s="4">
        <v>25.081967213114801</v>
      </c>
      <c r="AI1171" s="4">
        <v>9.6721311475409806</v>
      </c>
      <c r="AJ1171" s="4">
        <v>18.032786885245901</v>
      </c>
      <c r="AK1171" s="4">
        <v>33.442622950819697</v>
      </c>
      <c r="AL1171" s="4">
        <v>23.934426229508201</v>
      </c>
      <c r="AM1171" s="4">
        <v>21.967213114754099</v>
      </c>
      <c r="AN1171" s="4">
        <v>34.590163934426201</v>
      </c>
      <c r="AO1171" s="4">
        <v>20.819672131147499</v>
      </c>
      <c r="AP1171" s="4">
        <v>34.0983606557377</v>
      </c>
      <c r="AQ1171" s="4">
        <v>8.1967213114754092</v>
      </c>
      <c r="AR1171" s="4">
        <v>32.131147540983598</v>
      </c>
      <c r="AS1171" s="4">
        <v>12.786885245901599</v>
      </c>
      <c r="AT1171" s="4">
        <v>12.1311475409836</v>
      </c>
      <c r="AU1171" s="4">
        <v>24.0983606557377</v>
      </c>
      <c r="AV1171" s="4">
        <v>18.524590163934398</v>
      </c>
      <c r="AW1171" s="4">
        <v>29.508196721311499</v>
      </c>
      <c r="AX1171" s="4">
        <v>9.5081967213114797</v>
      </c>
      <c r="AY1171" s="4">
        <v>15.409836065573799</v>
      </c>
      <c r="AZ1171" s="4">
        <v>22.786885245901601</v>
      </c>
      <c r="BA1171" s="4">
        <v>37.377049180327901</v>
      </c>
      <c r="BB1171" s="38">
        <v>610</v>
      </c>
    </row>
    <row r="1172" spans="1:54" x14ac:dyDescent="0.3">
      <c r="A1172" s="31" t="s">
        <v>53</v>
      </c>
      <c r="B1172" s="5" t="s">
        <v>9</v>
      </c>
      <c r="C1172" s="5" t="s">
        <v>2</v>
      </c>
      <c r="D1172" s="9">
        <v>84.180997177798702</v>
      </c>
      <c r="E1172" s="8">
        <v>65.821289151732898</v>
      </c>
      <c r="F1172" s="8">
        <v>17.325800376647798</v>
      </c>
      <c r="G1172" s="3">
        <v>3.29566854990584</v>
      </c>
      <c r="H1172" s="4">
        <v>9.7928436911487804</v>
      </c>
      <c r="I1172" s="4">
        <v>5.1789077212806003</v>
      </c>
      <c r="J1172" s="4">
        <v>2.8248587570621502</v>
      </c>
      <c r="K1172" s="4">
        <v>3.86064030131827</v>
      </c>
      <c r="L1172" s="4">
        <v>1.9774011299434999</v>
      </c>
      <c r="M1172" s="4">
        <v>2.5423728813559299</v>
      </c>
      <c r="N1172" s="4">
        <v>4.6139359698681703</v>
      </c>
      <c r="O1172" s="4">
        <v>4.0489642184557404</v>
      </c>
      <c r="P1172" s="4">
        <v>3.86064030131827</v>
      </c>
      <c r="Q1172" s="4">
        <v>2.3540489642184599</v>
      </c>
      <c r="R1172" s="4">
        <v>2.9190207156308801</v>
      </c>
      <c r="S1172" s="4">
        <v>4.8022598870056497</v>
      </c>
      <c r="T1172" s="4">
        <v>4.6139359698681703</v>
      </c>
      <c r="U1172" s="4">
        <v>2.2598870056497198</v>
      </c>
      <c r="V1172" s="4">
        <v>5.4613935969868201</v>
      </c>
      <c r="W1172" s="4">
        <v>5.2730696798493399</v>
      </c>
      <c r="X1172" s="4">
        <v>1.7890772128060299</v>
      </c>
      <c r="Y1172" s="4">
        <v>6.4971751412429404</v>
      </c>
      <c r="Z1172" s="4">
        <v>3.0131826741996202</v>
      </c>
      <c r="AA1172" s="4">
        <v>7.15630885122411</v>
      </c>
      <c r="AB1172" s="4">
        <v>2.63653483992467</v>
      </c>
      <c r="AC1172" s="4">
        <v>12.0527306967985</v>
      </c>
      <c r="AD1172" s="4">
        <v>2.07156308851224</v>
      </c>
      <c r="AE1172" s="4">
        <v>2.4482109227871902</v>
      </c>
      <c r="AF1172" s="4">
        <v>7.8154425612052698</v>
      </c>
      <c r="AG1172" s="4">
        <v>5.1789077212806003</v>
      </c>
      <c r="AH1172" s="4">
        <v>19.0207156308851</v>
      </c>
      <c r="AI1172" s="4">
        <v>9.6986817325800398</v>
      </c>
      <c r="AJ1172" s="4">
        <v>15.9133709981168</v>
      </c>
      <c r="AK1172" s="4">
        <v>23.917137476459501</v>
      </c>
      <c r="AL1172" s="4">
        <v>17.608286252353999</v>
      </c>
      <c r="AM1172" s="4">
        <v>18.455743879472699</v>
      </c>
      <c r="AN1172" s="4">
        <v>32.485875706214699</v>
      </c>
      <c r="AO1172" s="4">
        <v>19.3032015065913</v>
      </c>
      <c r="AP1172" s="4">
        <v>26.365348399246699</v>
      </c>
      <c r="AQ1172" s="4">
        <v>9.2278719397363496</v>
      </c>
      <c r="AR1172" s="4">
        <v>23.5404896421846</v>
      </c>
      <c r="AS1172" s="4">
        <v>16.760828625235401</v>
      </c>
      <c r="AT1172" s="4">
        <v>14.1242937853107</v>
      </c>
      <c r="AU1172" s="4">
        <v>17.325800376647798</v>
      </c>
      <c r="AV1172" s="4">
        <v>18.926553672316398</v>
      </c>
      <c r="AW1172" s="4">
        <v>20.150659133710001</v>
      </c>
      <c r="AX1172" s="4">
        <v>7.4387947269303201</v>
      </c>
      <c r="AY1172" s="4">
        <v>15.630885122410501</v>
      </c>
      <c r="AZ1172" s="4">
        <v>24.199623352165698</v>
      </c>
      <c r="BA1172" s="4">
        <v>26.082862523540499</v>
      </c>
      <c r="BB1172" s="38">
        <v>1063</v>
      </c>
    </row>
    <row r="1173" spans="1:54" x14ac:dyDescent="0.3">
      <c r="A1173" s="31" t="s">
        <v>53</v>
      </c>
      <c r="B1173" s="5" t="s">
        <v>9</v>
      </c>
      <c r="C1173" s="5" t="s">
        <v>3</v>
      </c>
      <c r="D1173" s="9">
        <v>91.299630541871906</v>
      </c>
      <c r="E1173" s="8">
        <v>68.704622597933593</v>
      </c>
      <c r="F1173" s="8">
        <v>15.7635467980296</v>
      </c>
      <c r="G1173" s="3">
        <v>1.47783251231527</v>
      </c>
      <c r="H1173" s="4">
        <v>6.1576354679802998</v>
      </c>
      <c r="I1173" s="4">
        <v>3.4482758620689702</v>
      </c>
      <c r="J1173" s="4">
        <v>1.8472906403940901</v>
      </c>
      <c r="K1173" s="4">
        <v>3.8177339901477798</v>
      </c>
      <c r="L1173" s="4">
        <v>1.47783251231527</v>
      </c>
      <c r="M1173" s="4">
        <v>1.47783251231527</v>
      </c>
      <c r="N1173" s="4">
        <v>3.20197044334975</v>
      </c>
      <c r="O1173" s="4">
        <v>2.3399014778325098</v>
      </c>
      <c r="P1173" s="4">
        <v>2.95566502463054</v>
      </c>
      <c r="Q1173" s="4">
        <v>1.97044334975369</v>
      </c>
      <c r="R1173" s="4">
        <v>1.72413793103448</v>
      </c>
      <c r="S1173" s="4">
        <v>2.7093596059113301</v>
      </c>
      <c r="T1173" s="4">
        <v>2.3399014778325098</v>
      </c>
      <c r="U1173" s="4">
        <v>1.72413793103448</v>
      </c>
      <c r="V1173" s="4">
        <v>3.3251231527093599</v>
      </c>
      <c r="W1173" s="4">
        <v>3.6945812807881802</v>
      </c>
      <c r="X1173" s="4">
        <v>0.98522167487684698</v>
      </c>
      <c r="Y1173" s="4">
        <v>5.2955665024630498</v>
      </c>
      <c r="Z1173" s="4">
        <v>2.7093596059113301</v>
      </c>
      <c r="AA1173" s="4">
        <v>4.1871921182265996</v>
      </c>
      <c r="AB1173" s="4">
        <v>1.10837438423645</v>
      </c>
      <c r="AC1173" s="4">
        <v>8.9901477832512295</v>
      </c>
      <c r="AD1173" s="4">
        <v>1.8472906403940901</v>
      </c>
      <c r="AE1173" s="4">
        <v>2.4630541871921201</v>
      </c>
      <c r="AF1173" s="4">
        <v>3.8177339901477798</v>
      </c>
      <c r="AG1173" s="4">
        <v>3.0788177339901499</v>
      </c>
      <c r="AH1173" s="4">
        <v>16.625615763546801</v>
      </c>
      <c r="AI1173" s="4">
        <v>12.807881773399</v>
      </c>
      <c r="AJ1173" s="4">
        <v>15.7635467980296</v>
      </c>
      <c r="AK1173" s="4">
        <v>24.384236453202</v>
      </c>
      <c r="AL1173" s="4">
        <v>15.517241379310301</v>
      </c>
      <c r="AM1173" s="4">
        <v>20.689655172413801</v>
      </c>
      <c r="AN1173" s="4">
        <v>27.8325123152709</v>
      </c>
      <c r="AO1173" s="4">
        <v>16.871921182266</v>
      </c>
      <c r="AP1173" s="4">
        <v>22.1674876847291</v>
      </c>
      <c r="AQ1173" s="4">
        <v>12.192118226601</v>
      </c>
      <c r="AR1173" s="4">
        <v>20.689655172413801</v>
      </c>
      <c r="AS1173" s="4">
        <v>16.379310344827601</v>
      </c>
      <c r="AT1173" s="4">
        <v>17.118226600985199</v>
      </c>
      <c r="AU1173" s="4">
        <v>15.0246305418719</v>
      </c>
      <c r="AV1173" s="4">
        <v>18.965517241379299</v>
      </c>
      <c r="AW1173" s="4">
        <v>17.8571428571429</v>
      </c>
      <c r="AX1173" s="4">
        <v>9.1133004926108399</v>
      </c>
      <c r="AY1173" s="4">
        <v>15.517241379310301</v>
      </c>
      <c r="AZ1173" s="4">
        <v>23.645320197044299</v>
      </c>
      <c r="BA1173" s="4">
        <v>19.581280788177299</v>
      </c>
      <c r="BB1173" s="38">
        <v>812</v>
      </c>
    </row>
    <row r="1174" spans="1:54" x14ac:dyDescent="0.3">
      <c r="A1174" s="31" t="s">
        <v>53</v>
      </c>
      <c r="B1174" s="5" t="s">
        <v>9</v>
      </c>
      <c r="C1174" s="5" t="s">
        <v>4</v>
      </c>
      <c r="D1174" s="9">
        <v>93.934256926952102</v>
      </c>
      <c r="E1174" s="8">
        <v>66.201925841440897</v>
      </c>
      <c r="F1174" s="8">
        <v>14.609571788413099</v>
      </c>
      <c r="G1174" s="3">
        <v>1.0075566750629701</v>
      </c>
      <c r="H1174" s="4">
        <v>4.2821158690176304</v>
      </c>
      <c r="I1174" s="4">
        <v>2.5188916876574301</v>
      </c>
      <c r="J1174" s="4">
        <v>1.7632241813602001</v>
      </c>
      <c r="K1174" s="4">
        <v>2.77078085642317</v>
      </c>
      <c r="L1174" s="4">
        <v>1.7632241813602001</v>
      </c>
      <c r="M1174" s="4">
        <v>1.51133501259446</v>
      </c>
      <c r="N1174" s="4">
        <v>2.5188916876574301</v>
      </c>
      <c r="O1174" s="4">
        <v>3.2745591939546599</v>
      </c>
      <c r="P1174" s="4">
        <v>1.0075566750629701</v>
      </c>
      <c r="Q1174" s="4">
        <v>2.0151133501259402</v>
      </c>
      <c r="R1174" s="4">
        <v>1.2594458438287199</v>
      </c>
      <c r="S1174" s="4">
        <v>1.51133501259446</v>
      </c>
      <c r="T1174" s="4">
        <v>2.0151133501259402</v>
      </c>
      <c r="U1174" s="4">
        <v>2.2670025188916898</v>
      </c>
      <c r="V1174" s="4">
        <v>2.5188916876574301</v>
      </c>
      <c r="W1174" s="4">
        <v>2.2670025188916898</v>
      </c>
      <c r="X1174" s="4">
        <v>1.51133501259446</v>
      </c>
      <c r="Y1174" s="4">
        <v>2.2670025188916898</v>
      </c>
      <c r="Z1174" s="4">
        <v>1.7632241813602001</v>
      </c>
      <c r="AA1174" s="4">
        <v>2.77078085642317</v>
      </c>
      <c r="AB1174" s="4">
        <v>1.7632241813602001</v>
      </c>
      <c r="AC1174" s="4">
        <v>6.2972292191435804</v>
      </c>
      <c r="AD1174" s="4">
        <v>2.2670025188916898</v>
      </c>
      <c r="AE1174" s="4">
        <v>2.77078085642317</v>
      </c>
      <c r="AF1174" s="4">
        <v>2.2670025188916898</v>
      </c>
      <c r="AG1174" s="4">
        <v>2.5188916876574301</v>
      </c>
      <c r="AH1174" s="4">
        <v>16.624685138539</v>
      </c>
      <c r="AI1174" s="4">
        <v>13.602015113350101</v>
      </c>
      <c r="AJ1174" s="4">
        <v>16.624685138539</v>
      </c>
      <c r="AK1174" s="4">
        <v>20.403022670025202</v>
      </c>
      <c r="AL1174" s="4">
        <v>11.3350125944584</v>
      </c>
      <c r="AM1174" s="4">
        <v>19.899244332493701</v>
      </c>
      <c r="AN1174" s="4">
        <v>28.463476070529001</v>
      </c>
      <c r="AO1174" s="4">
        <v>15.3652392947103</v>
      </c>
      <c r="AP1174" s="4">
        <v>19.647355163728001</v>
      </c>
      <c r="AQ1174" s="4">
        <v>10.579345088161199</v>
      </c>
      <c r="AR1174" s="4">
        <v>19.143576826196501</v>
      </c>
      <c r="AS1174" s="4">
        <v>15.113350125944599</v>
      </c>
      <c r="AT1174" s="4">
        <v>18.136020151133501</v>
      </c>
      <c r="AU1174" s="4">
        <v>12.0906801007557</v>
      </c>
      <c r="AV1174" s="4">
        <v>21.158690176322398</v>
      </c>
      <c r="AW1174" s="4">
        <v>16.1209068010076</v>
      </c>
      <c r="AX1174" s="4">
        <v>9.3198992443324897</v>
      </c>
      <c r="AY1174" s="4">
        <v>16.8765743073048</v>
      </c>
      <c r="AZ1174" s="4">
        <v>18.136020151133501</v>
      </c>
      <c r="BA1174" s="4">
        <v>16.624685138539</v>
      </c>
      <c r="BB1174" s="38">
        <v>397</v>
      </c>
    </row>
    <row r="1175" spans="1:54" x14ac:dyDescent="0.3">
      <c r="A1175" s="31" t="s">
        <v>53</v>
      </c>
      <c r="B1175" s="5" t="s">
        <v>9</v>
      </c>
      <c r="C1175" s="5" t="s">
        <v>5</v>
      </c>
      <c r="D1175" s="9">
        <v>95.008482142857105</v>
      </c>
      <c r="E1175" s="8">
        <v>66.957420841588004</v>
      </c>
      <c r="F1175" s="8">
        <v>13.3928571428571</v>
      </c>
      <c r="G1175" s="3">
        <v>1.33928571428571</v>
      </c>
      <c r="H1175" s="4">
        <v>3.5714285714285698</v>
      </c>
      <c r="I1175" s="4">
        <v>0.89285714285714302</v>
      </c>
      <c r="J1175" s="4">
        <v>0.44642857142857101</v>
      </c>
      <c r="K1175" s="4">
        <v>0.89285714285714302</v>
      </c>
      <c r="L1175" s="4">
        <v>0.89285714285714302</v>
      </c>
      <c r="M1175" s="4">
        <v>0.89285714285714302</v>
      </c>
      <c r="N1175" s="4">
        <v>1.33928571428571</v>
      </c>
      <c r="O1175" s="4">
        <v>0.44642857142857101</v>
      </c>
      <c r="P1175" s="4">
        <v>0.44642857142857101</v>
      </c>
      <c r="Q1175" s="4">
        <v>1.33928571428571</v>
      </c>
      <c r="R1175" s="4">
        <v>0.89285714285714302</v>
      </c>
      <c r="S1175" s="4">
        <v>0.89285714285714302</v>
      </c>
      <c r="T1175" s="4">
        <v>1.33928571428571</v>
      </c>
      <c r="U1175" s="4">
        <v>0.89285714285714302</v>
      </c>
      <c r="V1175" s="4">
        <v>1.78571428571429</v>
      </c>
      <c r="W1175" s="4">
        <v>1.33928571428571</v>
      </c>
      <c r="X1175" s="4">
        <v>0.89285714285714302</v>
      </c>
      <c r="Y1175" s="4">
        <v>1.33928571428571</v>
      </c>
      <c r="Z1175" s="4">
        <v>0.44642857142857101</v>
      </c>
      <c r="AA1175" s="4">
        <v>1.78571428571429</v>
      </c>
      <c r="AB1175" s="4">
        <v>0.89285714285714302</v>
      </c>
      <c r="AC1175" s="4">
        <v>6.6964285714285703</v>
      </c>
      <c r="AD1175" s="4">
        <v>1.78571428571429</v>
      </c>
      <c r="AE1175" s="4">
        <v>0.89285714285714302</v>
      </c>
      <c r="AF1175" s="4">
        <v>1.78571428571429</v>
      </c>
      <c r="AG1175" s="4">
        <v>2.2321428571428599</v>
      </c>
      <c r="AH1175" s="4">
        <v>13.839285714285699</v>
      </c>
      <c r="AI1175" s="4">
        <v>12.0535714285714</v>
      </c>
      <c r="AJ1175" s="4">
        <v>10.2678571428571</v>
      </c>
      <c r="AK1175" s="4">
        <v>17.8571428571429</v>
      </c>
      <c r="AL1175" s="4">
        <v>12.9464285714286</v>
      </c>
      <c r="AM1175" s="4">
        <v>16.5178571428571</v>
      </c>
      <c r="AN1175" s="4">
        <v>20.535714285714299</v>
      </c>
      <c r="AO1175" s="4">
        <v>14.7321428571429</v>
      </c>
      <c r="AP1175" s="4">
        <v>16.071428571428601</v>
      </c>
      <c r="AQ1175" s="4">
        <v>12.5</v>
      </c>
      <c r="AR1175" s="4">
        <v>16.071428571428601</v>
      </c>
      <c r="AS1175" s="4">
        <v>16.5178571428571</v>
      </c>
      <c r="AT1175" s="4">
        <v>16.5178571428571</v>
      </c>
      <c r="AU1175" s="4">
        <v>9.8214285714285694</v>
      </c>
      <c r="AV1175" s="4">
        <v>22.321428571428601</v>
      </c>
      <c r="AW1175" s="4">
        <v>16.964285714285701</v>
      </c>
      <c r="AX1175" s="4">
        <v>8.9285714285714306</v>
      </c>
      <c r="AY1175" s="4">
        <v>15.625</v>
      </c>
      <c r="AZ1175" s="4">
        <v>17.8571428571429</v>
      </c>
      <c r="BA1175" s="4">
        <v>16.5178571428571</v>
      </c>
      <c r="BB1175" s="38">
        <v>224</v>
      </c>
    </row>
    <row r="1176" spans="1:54" x14ac:dyDescent="0.3">
      <c r="A1176" s="31" t="s">
        <v>53</v>
      </c>
      <c r="B1176" s="5" t="s">
        <v>9</v>
      </c>
      <c r="C1176" s="5" t="s">
        <v>6</v>
      </c>
      <c r="D1176" s="9">
        <v>99.403448275862104</v>
      </c>
      <c r="E1176" s="8">
        <v>58.941868375119498</v>
      </c>
      <c r="F1176" s="8">
        <v>12.0689655172414</v>
      </c>
      <c r="G1176" s="3">
        <v>0</v>
      </c>
      <c r="H1176" s="4">
        <v>1.72413793103448</v>
      </c>
      <c r="I1176" s="4">
        <v>0</v>
      </c>
      <c r="J1176" s="4">
        <v>0</v>
      </c>
      <c r="K1176" s="4">
        <v>0</v>
      </c>
      <c r="L1176" s="4">
        <v>1.72413793103448</v>
      </c>
      <c r="M1176" s="4">
        <v>0</v>
      </c>
      <c r="N1176" s="4">
        <v>0</v>
      </c>
      <c r="O1176" s="4">
        <v>0</v>
      </c>
      <c r="P1176" s="4">
        <v>1.72413793103448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1.72413793103448</v>
      </c>
      <c r="W1176" s="4">
        <v>0</v>
      </c>
      <c r="X1176" s="4">
        <v>0</v>
      </c>
      <c r="Y1176" s="4">
        <v>1.72413793103448</v>
      </c>
      <c r="Z1176" s="4">
        <v>0</v>
      </c>
      <c r="AA1176" s="4">
        <v>0</v>
      </c>
      <c r="AB1176" s="4">
        <v>0</v>
      </c>
      <c r="AC1176" s="4">
        <v>3.4482758620689702</v>
      </c>
      <c r="AD1176" s="4">
        <v>0</v>
      </c>
      <c r="AE1176" s="4">
        <v>1.72413793103448</v>
      </c>
      <c r="AF1176" s="4">
        <v>1.72413793103448</v>
      </c>
      <c r="AG1176" s="4">
        <v>0</v>
      </c>
      <c r="AH1176" s="4">
        <v>13.7931034482759</v>
      </c>
      <c r="AI1176" s="4">
        <v>13.7931034482759</v>
      </c>
      <c r="AJ1176" s="4">
        <v>13.7931034482759</v>
      </c>
      <c r="AK1176" s="4">
        <v>20.689655172413801</v>
      </c>
      <c r="AL1176" s="4">
        <v>8.6206896551724093</v>
      </c>
      <c r="AM1176" s="4">
        <v>15.517241379310301</v>
      </c>
      <c r="AN1176" s="4">
        <v>31.034482758620701</v>
      </c>
      <c r="AO1176" s="4">
        <v>12.0689655172414</v>
      </c>
      <c r="AP1176" s="4">
        <v>8.6206896551724093</v>
      </c>
      <c r="AQ1176" s="4">
        <v>10.3448275862069</v>
      </c>
      <c r="AR1176" s="4">
        <v>10.3448275862069</v>
      </c>
      <c r="AS1176" s="4">
        <v>15.517241379310301</v>
      </c>
      <c r="AT1176" s="4">
        <v>24.137931034482801</v>
      </c>
      <c r="AU1176" s="4">
        <v>12.0689655172414</v>
      </c>
      <c r="AV1176" s="4">
        <v>10.3448275862069</v>
      </c>
      <c r="AW1176" s="4">
        <v>17.241379310344801</v>
      </c>
      <c r="AX1176" s="4">
        <v>5.1724137931034502</v>
      </c>
      <c r="AY1176" s="4">
        <v>12.0689655172414</v>
      </c>
      <c r="AZ1176" s="4">
        <v>24.137931034482801</v>
      </c>
      <c r="BA1176" s="4">
        <v>15.517241379310301</v>
      </c>
      <c r="BB1176" s="38">
        <v>58</v>
      </c>
    </row>
    <row r="1177" spans="1:54" x14ac:dyDescent="0.3">
      <c r="A1177" s="31" t="s">
        <v>53</v>
      </c>
      <c r="B1177" s="5" t="s">
        <v>9</v>
      </c>
      <c r="C1177" s="5" t="s">
        <v>7</v>
      </c>
      <c r="D1177" s="9">
        <v>55.977777777777803</v>
      </c>
      <c r="E1177" s="8">
        <v>79.889185403560404</v>
      </c>
      <c r="F1177" s="8">
        <v>44.4444444444444</v>
      </c>
      <c r="G1177" s="3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11.1111111111111</v>
      </c>
      <c r="S1177" s="4">
        <v>0</v>
      </c>
      <c r="T1177" s="4">
        <v>0</v>
      </c>
      <c r="U1177" s="4">
        <v>11.1111111111111</v>
      </c>
      <c r="V1177" s="4">
        <v>0</v>
      </c>
      <c r="W1177" s="4">
        <v>0</v>
      </c>
      <c r="X1177" s="4">
        <v>0</v>
      </c>
      <c r="Y1177" s="4">
        <v>11.1111111111111</v>
      </c>
      <c r="Z1177" s="4">
        <v>0</v>
      </c>
      <c r="AA1177" s="4">
        <v>0</v>
      </c>
      <c r="AB1177" s="4">
        <v>0</v>
      </c>
      <c r="AC1177" s="4">
        <v>11.1111111111111</v>
      </c>
      <c r="AD1177" s="4">
        <v>0</v>
      </c>
      <c r="AE1177" s="4">
        <v>0</v>
      </c>
      <c r="AF1177" s="4">
        <v>0</v>
      </c>
      <c r="AG1177" s="4">
        <v>0</v>
      </c>
      <c r="AH1177" s="4">
        <v>11.1111111111111</v>
      </c>
      <c r="AI1177" s="4">
        <v>11.1111111111111</v>
      </c>
      <c r="AJ1177" s="4">
        <v>22.2222222222222</v>
      </c>
      <c r="AK1177" s="4">
        <v>22.2222222222222</v>
      </c>
      <c r="AL1177" s="4">
        <v>33.3333333333333</v>
      </c>
      <c r="AM1177" s="4">
        <v>11.1111111111111</v>
      </c>
      <c r="AN1177" s="4">
        <v>22.2222222222222</v>
      </c>
      <c r="AO1177" s="4">
        <v>11.1111111111111</v>
      </c>
      <c r="AP1177" s="4">
        <v>11.1111111111111</v>
      </c>
      <c r="AQ1177" s="4">
        <v>22.2222222222222</v>
      </c>
      <c r="AR1177" s="4">
        <v>22.2222222222222</v>
      </c>
      <c r="AS1177" s="4">
        <v>11.1111111111111</v>
      </c>
      <c r="AT1177" s="4">
        <v>22.2222222222222</v>
      </c>
      <c r="AU1177" s="4">
        <v>22.2222222222222</v>
      </c>
      <c r="AV1177" s="4">
        <v>33.3333333333333</v>
      </c>
      <c r="AW1177" s="4">
        <v>0</v>
      </c>
      <c r="AX1177" s="4">
        <v>44.4444444444444</v>
      </c>
      <c r="AY1177" s="4">
        <v>11.1111111111111</v>
      </c>
      <c r="AZ1177" s="4">
        <v>22.2222222222222</v>
      </c>
      <c r="BA1177" s="4">
        <v>22.2222222222222</v>
      </c>
      <c r="BB1177" s="38">
        <v>9</v>
      </c>
    </row>
    <row r="1178" spans="1:54" x14ac:dyDescent="0.3">
      <c r="A1178" s="31" t="s">
        <v>54</v>
      </c>
      <c r="B1178" s="5" t="s">
        <v>168</v>
      </c>
      <c r="C1178" s="5" t="s">
        <v>168</v>
      </c>
      <c r="D1178" s="9">
        <v>54.823219869395601</v>
      </c>
      <c r="E1178" s="8">
        <v>73.145694797686801</v>
      </c>
      <c r="F1178" s="8">
        <v>31.581021515281599</v>
      </c>
      <c r="G1178" s="3">
        <v>6.6159728343661603</v>
      </c>
      <c r="H1178" s="4">
        <v>6.64209965008257</v>
      </c>
      <c r="I1178" s="4">
        <v>18.310406588265899</v>
      </c>
      <c r="J1178" s="4">
        <v>3.59515732780834</v>
      </c>
      <c r="K1178" s="4">
        <v>6.4240367537935503</v>
      </c>
      <c r="L1178" s="4">
        <v>12.0582698775216</v>
      </c>
      <c r="M1178" s="4">
        <v>5.0339145867632702</v>
      </c>
      <c r="N1178" s="4">
        <v>14.7090810846284</v>
      </c>
      <c r="O1178" s="4">
        <v>16.0920141794996</v>
      </c>
      <c r="P1178" s="4">
        <v>13.7997344857966</v>
      </c>
      <c r="Q1178" s="4">
        <v>6.0002992427639503</v>
      </c>
      <c r="R1178" s="4">
        <v>18.141438017683502</v>
      </c>
      <c r="S1178" s="4">
        <v>14.1422131238527</v>
      </c>
      <c r="T1178" s="4">
        <v>7.7811488941307498</v>
      </c>
      <c r="U1178" s="4">
        <v>19.1591817958939</v>
      </c>
      <c r="V1178" s="4">
        <v>10.190882899302901</v>
      </c>
      <c r="W1178" s="4">
        <v>8.9131677154559306</v>
      </c>
      <c r="X1178" s="4">
        <v>5.7224510423233399</v>
      </c>
      <c r="Y1178" s="4">
        <v>10.0262919708835</v>
      </c>
      <c r="Z1178" s="4">
        <v>19.088686057779999</v>
      </c>
      <c r="AA1178" s="4">
        <v>18.056173525287601</v>
      </c>
      <c r="AB1178" s="4">
        <v>3.2184315507633698</v>
      </c>
      <c r="AC1178" s="4">
        <v>25.210417295893102</v>
      </c>
      <c r="AD1178" s="4">
        <v>5.5568463179313499</v>
      </c>
      <c r="AE1178" s="4">
        <v>5.1331369079685398</v>
      </c>
      <c r="AF1178" s="4">
        <v>11.9681792159867</v>
      </c>
      <c r="AG1178" s="4">
        <v>20.6440610675504</v>
      </c>
      <c r="AH1178" s="4">
        <v>23.593233379882101</v>
      </c>
      <c r="AI1178" s="4">
        <v>10.206893399893399</v>
      </c>
      <c r="AJ1178" s="4">
        <v>22.456609815823199</v>
      </c>
      <c r="AK1178" s="4">
        <v>40.941414924518398</v>
      </c>
      <c r="AL1178" s="4">
        <v>23.673257417805999</v>
      </c>
      <c r="AM1178" s="4">
        <v>26.4123730196061</v>
      </c>
      <c r="AN1178" s="4">
        <v>38.274171091025302</v>
      </c>
      <c r="AO1178" s="4">
        <v>38.346206036661897</v>
      </c>
      <c r="AP1178" s="4">
        <v>35.7392930062923</v>
      </c>
      <c r="AQ1178" s="4">
        <v>7.6627665839872696</v>
      </c>
      <c r="AR1178" s="4">
        <v>30.004294625410399</v>
      </c>
      <c r="AS1178" s="4">
        <v>14.7686331586923</v>
      </c>
      <c r="AT1178" s="4">
        <v>25.635350375171601</v>
      </c>
      <c r="AU1178" s="4">
        <v>16.388645792372401</v>
      </c>
      <c r="AV1178" s="4">
        <v>21.796317768499001</v>
      </c>
      <c r="AW1178" s="4">
        <v>22.0715755112663</v>
      </c>
      <c r="AX1178" s="4">
        <v>18.9895336621749</v>
      </c>
      <c r="AY1178" s="4">
        <v>13.0858666233524</v>
      </c>
      <c r="AZ1178" s="4">
        <v>24.045643586019398</v>
      </c>
      <c r="BA1178" s="4">
        <v>32.787299985390099</v>
      </c>
      <c r="BB1178" s="38">
        <v>3122</v>
      </c>
    </row>
    <row r="1179" spans="1:54" x14ac:dyDescent="0.3">
      <c r="A1179" s="31" t="s">
        <v>54</v>
      </c>
      <c r="B1179" s="5" t="s">
        <v>168</v>
      </c>
      <c r="C1179" s="5" t="s">
        <v>1</v>
      </c>
      <c r="D1179" s="9">
        <v>7.9907053151080598</v>
      </c>
      <c r="E1179" s="8">
        <v>72.318903818961402</v>
      </c>
      <c r="F1179" s="8">
        <v>58.262468162698397</v>
      </c>
      <c r="G1179" s="3">
        <v>15.5042519102381</v>
      </c>
      <c r="H1179" s="4">
        <v>5.6865089144444401</v>
      </c>
      <c r="I1179" s="4">
        <v>42.114226440396799</v>
      </c>
      <c r="J1179" s="4">
        <v>3.4872442692857102</v>
      </c>
      <c r="K1179" s="4">
        <v>15.5042519102381</v>
      </c>
      <c r="L1179" s="4">
        <v>24.0340152819048</v>
      </c>
      <c r="M1179" s="4">
        <v>9.8177429957936493</v>
      </c>
      <c r="N1179" s="4">
        <v>28.809239175317501</v>
      </c>
      <c r="O1179" s="4">
        <v>45.601470709682502</v>
      </c>
      <c r="P1179" s="4">
        <v>29.453228987380999</v>
      </c>
      <c r="Q1179" s="4">
        <v>18.9914961795238</v>
      </c>
      <c r="R1179" s="4">
        <v>42.114226440396799</v>
      </c>
      <c r="S1179" s="4">
        <v>44.313491085555597</v>
      </c>
      <c r="T1179" s="4">
        <v>15.5042519102381</v>
      </c>
      <c r="U1179" s="4">
        <v>42.114226440396799</v>
      </c>
      <c r="V1179" s="4">
        <v>18.9914961795238</v>
      </c>
      <c r="W1179" s="4">
        <v>16.148241722301599</v>
      </c>
      <c r="X1179" s="4">
        <v>18.9914961795238</v>
      </c>
      <c r="Y1179" s="4">
        <v>25.321994906031801</v>
      </c>
      <c r="Z1179" s="4">
        <v>42.758216252460301</v>
      </c>
      <c r="AA1179" s="4">
        <v>38.626982171111102</v>
      </c>
      <c r="AB1179" s="4">
        <v>13.304987265079401</v>
      </c>
      <c r="AC1179" s="4">
        <v>25.9659847180952</v>
      </c>
      <c r="AD1179" s="4">
        <v>10.4617328078571</v>
      </c>
      <c r="AE1179" s="4">
        <v>13.948977077142899</v>
      </c>
      <c r="AF1179" s="4">
        <v>23.122730260872999</v>
      </c>
      <c r="AG1179" s="4">
        <v>18.347506367460301</v>
      </c>
      <c r="AH1179" s="4">
        <v>41.470236628333303</v>
      </c>
      <c r="AI1179" s="4">
        <v>21.834750636746001</v>
      </c>
      <c r="AJ1179" s="4">
        <v>44.957480897619</v>
      </c>
      <c r="AK1179" s="4">
        <v>51.931969436190499</v>
      </c>
      <c r="AL1179" s="4">
        <v>36.427717525952403</v>
      </c>
      <c r="AM1179" s="4">
        <v>38.626982171111102</v>
      </c>
      <c r="AN1179" s="4">
        <v>54.775223893412701</v>
      </c>
      <c r="AO1179" s="4">
        <v>61.105722619920599</v>
      </c>
      <c r="AP1179" s="4">
        <v>51.931969436190499</v>
      </c>
      <c r="AQ1179" s="4">
        <v>10.4617328078571</v>
      </c>
      <c r="AR1179" s="4">
        <v>56.063203517539698</v>
      </c>
      <c r="AS1179" s="4">
        <v>10.4617328078571</v>
      </c>
      <c r="AT1179" s="4">
        <v>16.148241722301599</v>
      </c>
      <c r="AU1179" s="4">
        <v>32.940473256666699</v>
      </c>
      <c r="AV1179" s="4">
        <v>44.313491085555597</v>
      </c>
      <c r="AW1179" s="4">
        <v>38.626982171111102</v>
      </c>
      <c r="AX1179" s="4">
        <v>41.470236628333303</v>
      </c>
      <c r="AY1179" s="4">
        <v>20.279475803650801</v>
      </c>
      <c r="AZ1179" s="4">
        <v>36.427717525952403</v>
      </c>
      <c r="BA1179" s="4">
        <v>58.529763371666697</v>
      </c>
      <c r="BB1179" s="38">
        <v>48</v>
      </c>
    </row>
    <row r="1180" spans="1:54" x14ac:dyDescent="0.3">
      <c r="A1180" s="31" t="s">
        <v>54</v>
      </c>
      <c r="B1180" s="5" t="s">
        <v>168</v>
      </c>
      <c r="C1180" s="5" t="s">
        <v>2</v>
      </c>
      <c r="D1180" s="9">
        <v>16.542463818696302</v>
      </c>
      <c r="E1180" s="8">
        <v>59.117705487899599</v>
      </c>
      <c r="F1180" s="8">
        <v>49.219296128333298</v>
      </c>
      <c r="G1180" s="3">
        <v>13.249126194666699</v>
      </c>
      <c r="H1180" s="4">
        <v>10.780703871666701</v>
      </c>
      <c r="I1180" s="4">
        <v>23.375436902666699</v>
      </c>
      <c r="J1180" s="4">
        <v>4.9368446459999999</v>
      </c>
      <c r="K1180" s="4">
        <v>8.3122815486666699</v>
      </c>
      <c r="L1180" s="4">
        <v>14.1561407743333</v>
      </c>
      <c r="M1180" s="4">
        <v>7.4052669690000004</v>
      </c>
      <c r="N1180" s="4">
        <v>24.936844646000001</v>
      </c>
      <c r="O1180" s="4">
        <v>24.0298300663333</v>
      </c>
      <c r="P1180" s="4">
        <v>15.063155353999999</v>
      </c>
      <c r="Q1180" s="4">
        <v>6.7508738053333301</v>
      </c>
      <c r="R1180" s="4">
        <v>23.375436902666699</v>
      </c>
      <c r="S1180" s="4">
        <v>21.561407743333302</v>
      </c>
      <c r="T1180" s="4">
        <v>12.342111615</v>
      </c>
      <c r="U1180" s="4">
        <v>25.843859225666701</v>
      </c>
      <c r="V1180" s="4">
        <v>20</v>
      </c>
      <c r="W1180" s="4">
        <v>7.4052669690000004</v>
      </c>
      <c r="X1180" s="4">
        <v>2.468422323</v>
      </c>
      <c r="Y1180" s="4">
        <v>9.2192961283333297</v>
      </c>
      <c r="Z1180" s="4">
        <v>22.468422322999999</v>
      </c>
      <c r="AA1180" s="4">
        <v>30.780703871666699</v>
      </c>
      <c r="AB1180" s="4">
        <v>0</v>
      </c>
      <c r="AC1180" s="4">
        <v>39.092985420333299</v>
      </c>
      <c r="AD1180" s="4">
        <v>4.9368446459999999</v>
      </c>
      <c r="AE1180" s="4">
        <v>7.4052669690000004</v>
      </c>
      <c r="AF1180" s="4">
        <v>14.1561407743333</v>
      </c>
      <c r="AG1180" s="4">
        <v>21.814029159333298</v>
      </c>
      <c r="AH1180" s="4">
        <v>28.3122815486667</v>
      </c>
      <c r="AI1180" s="4">
        <v>14.1561407743333</v>
      </c>
      <c r="AJ1180" s="4">
        <v>24.936844646000001</v>
      </c>
      <c r="AK1180" s="4">
        <v>64.2824514823333</v>
      </c>
      <c r="AL1180" s="4">
        <v>38.185970840666698</v>
      </c>
      <c r="AM1180" s="4">
        <v>31.6877184513333</v>
      </c>
      <c r="AN1180" s="4">
        <v>50.780703871666702</v>
      </c>
      <c r="AO1180" s="4">
        <v>63.375436902666699</v>
      </c>
      <c r="AP1180" s="4">
        <v>58.185970840666698</v>
      </c>
      <c r="AQ1180" s="4">
        <v>11.6877184513333</v>
      </c>
      <c r="AR1180" s="4">
        <v>49.219296128333298</v>
      </c>
      <c r="AS1180" s="4">
        <v>22.468422322999999</v>
      </c>
      <c r="AT1180" s="4">
        <v>28.3122815486667</v>
      </c>
      <c r="AU1180" s="4">
        <v>28.3122815486667</v>
      </c>
      <c r="AV1180" s="4">
        <v>29.873689292000002</v>
      </c>
      <c r="AW1180" s="4">
        <v>34.156140774333302</v>
      </c>
      <c r="AX1180" s="4">
        <v>30.126310707999998</v>
      </c>
      <c r="AY1180" s="4">
        <v>11.6877184513333</v>
      </c>
      <c r="AZ1180" s="4">
        <v>33.249126194666701</v>
      </c>
      <c r="BA1180" s="4">
        <v>53.501747610666698</v>
      </c>
      <c r="BB1180" s="38">
        <v>40</v>
      </c>
    </row>
    <row r="1181" spans="1:54" x14ac:dyDescent="0.3">
      <c r="A1181" s="31" t="s">
        <v>54</v>
      </c>
      <c r="B1181" s="5" t="s">
        <v>168</v>
      </c>
      <c r="C1181" s="5" t="s">
        <v>3</v>
      </c>
      <c r="D1181" s="9">
        <v>34.4404357191355</v>
      </c>
      <c r="E1181" s="8">
        <v>65.896469955854897</v>
      </c>
      <c r="F1181" s="8">
        <v>40.0917606059555</v>
      </c>
      <c r="G1181" s="3">
        <v>5.2776464114666704</v>
      </c>
      <c r="H1181" s="4">
        <v>12.661763357222201</v>
      </c>
      <c r="I1181" s="4">
        <v>22.129410685777799</v>
      </c>
      <c r="J1181" s="4">
        <v>7.3611767942666697</v>
      </c>
      <c r="K1181" s="4">
        <v>9.4676473285555591</v>
      </c>
      <c r="L1181" s="4">
        <v>19.0499954145556</v>
      </c>
      <c r="M1181" s="4">
        <v>8.4488222886444397</v>
      </c>
      <c r="N1181" s="4">
        <v>21.0188250399111</v>
      </c>
      <c r="O1181" s="4">
        <v>17.9394097686889</v>
      </c>
      <c r="P1181" s="4">
        <v>24.304701674533302</v>
      </c>
      <c r="Q1181" s="4">
        <v>6.3652919058444404</v>
      </c>
      <c r="R1181" s="4">
        <v>24.167060765599999</v>
      </c>
      <c r="S1181" s="4">
        <v>14.7682338915111</v>
      </c>
      <c r="T1181" s="4">
        <v>8.4029419856666703</v>
      </c>
      <c r="U1181" s="4">
        <v>26.457052511800001</v>
      </c>
      <c r="V1181" s="4">
        <v>14.791174043</v>
      </c>
      <c r="W1181" s="4">
        <v>16.920584728777801</v>
      </c>
      <c r="X1181" s="4">
        <v>11.5741178628444</v>
      </c>
      <c r="Y1181" s="4">
        <v>15.878819537377799</v>
      </c>
      <c r="Z1181" s="4">
        <v>24.304701674533302</v>
      </c>
      <c r="AA1181" s="4">
        <v>24.212941068577798</v>
      </c>
      <c r="AB1181" s="4">
        <v>5.2776464114666704</v>
      </c>
      <c r="AC1181" s="4">
        <v>33.703528548622202</v>
      </c>
      <c r="AD1181" s="4">
        <v>10.5552928229333</v>
      </c>
      <c r="AE1181" s="4">
        <v>5.3235267144444398</v>
      </c>
      <c r="AF1181" s="4">
        <v>18.9352946571111</v>
      </c>
      <c r="AG1181" s="4">
        <v>29.5594079345111</v>
      </c>
      <c r="AH1181" s="4">
        <v>35.901759688866697</v>
      </c>
      <c r="AI1181" s="4">
        <v>10.6011731259111</v>
      </c>
      <c r="AJ1181" s="4">
        <v>28.380001834177801</v>
      </c>
      <c r="AK1181" s="4">
        <v>49.5594079345111</v>
      </c>
      <c r="AL1181" s="4">
        <v>33.657648245644403</v>
      </c>
      <c r="AM1181" s="4">
        <v>32.638823205733303</v>
      </c>
      <c r="AN1181" s="4">
        <v>48.425882137155497</v>
      </c>
      <c r="AO1181" s="4">
        <v>44.258821371555499</v>
      </c>
      <c r="AP1181" s="4">
        <v>43.262936483133302</v>
      </c>
      <c r="AQ1181" s="4">
        <v>7.3841169457555598</v>
      </c>
      <c r="AR1181" s="4">
        <v>34.791174042999998</v>
      </c>
      <c r="AS1181" s="4">
        <v>26.296471451377801</v>
      </c>
      <c r="AT1181" s="4">
        <v>31.5052974083778</v>
      </c>
      <c r="AU1181" s="4">
        <v>16.851764274311101</v>
      </c>
      <c r="AV1181" s="4">
        <v>20.068820454466699</v>
      </c>
      <c r="AW1181" s="4">
        <v>28.5176427431111</v>
      </c>
      <c r="AX1181" s="4">
        <v>22.175290988755599</v>
      </c>
      <c r="AY1181" s="4">
        <v>13.6347080941556</v>
      </c>
      <c r="AZ1181" s="4">
        <v>27.384116945755601</v>
      </c>
      <c r="BA1181" s="4">
        <v>37.939409768688897</v>
      </c>
      <c r="BB1181" s="38">
        <v>95</v>
      </c>
    </row>
    <row r="1182" spans="1:54" x14ac:dyDescent="0.3">
      <c r="A1182" s="31" t="s">
        <v>54</v>
      </c>
      <c r="B1182" s="5" t="s">
        <v>168</v>
      </c>
      <c r="C1182" s="5" t="s">
        <v>4</v>
      </c>
      <c r="D1182" s="9">
        <v>57.950657076400397</v>
      </c>
      <c r="E1182" s="8">
        <v>67.940370624155804</v>
      </c>
      <c r="F1182" s="8">
        <v>27.5969493204767</v>
      </c>
      <c r="G1182" s="3">
        <v>4.3901720769873904</v>
      </c>
      <c r="H1182" s="4">
        <v>5.88311351349655</v>
      </c>
      <c r="I1182" s="4">
        <v>16.1902597579743</v>
      </c>
      <c r="J1182" s="4">
        <v>2.8633699864844</v>
      </c>
      <c r="K1182" s="4">
        <v>4.0306346124966703</v>
      </c>
      <c r="L1182" s="4">
        <v>10.7553359415086</v>
      </c>
      <c r="M1182" s="4">
        <v>3.1213254889936399</v>
      </c>
      <c r="N1182" s="4">
        <v>9.9476087799870392</v>
      </c>
      <c r="O1182" s="4">
        <v>9.2962551589932492</v>
      </c>
      <c r="P1182" s="4">
        <v>12.159625145477699</v>
      </c>
      <c r="Q1182" s="4">
        <v>4.2208688070182498</v>
      </c>
      <c r="R1182" s="4">
        <v>15.3486719424589</v>
      </c>
      <c r="S1182" s="4">
        <v>8.4885279974717101</v>
      </c>
      <c r="T1182" s="4">
        <v>6.53446713449034</v>
      </c>
      <c r="U1182" s="4">
        <v>15.213229326483599</v>
      </c>
      <c r="V1182" s="4">
        <v>5.5912973569934801</v>
      </c>
      <c r="W1182" s="4">
        <v>8.93671769450253</v>
      </c>
      <c r="X1182" s="4">
        <v>3.67109714800594</v>
      </c>
      <c r="Y1182" s="4">
        <v>9.1398816184655001</v>
      </c>
      <c r="Z1182" s="4">
        <v>18.761813587955601</v>
      </c>
      <c r="AA1182" s="4">
        <v>12.3289284154468</v>
      </c>
      <c r="AB1182" s="4">
        <v>2.7617880245029198</v>
      </c>
      <c r="AC1182" s="4">
        <v>24.5094844854769</v>
      </c>
      <c r="AD1182" s="4">
        <v>5.3333418544842397</v>
      </c>
      <c r="AE1182" s="4">
        <v>3.4470022994905301</v>
      </c>
      <c r="AF1182" s="4">
        <v>11.060081827453001</v>
      </c>
      <c r="AG1182" s="4">
        <v>25.093116798482999</v>
      </c>
      <c r="AH1182" s="4">
        <v>21.971791309489401</v>
      </c>
      <c r="AI1182" s="4">
        <v>7.6678711065087803</v>
      </c>
      <c r="AJ1182" s="4">
        <v>23.3292901300232</v>
      </c>
      <c r="AK1182" s="4">
        <v>40.428859011500599</v>
      </c>
      <c r="AL1182" s="4">
        <v>20.906108645458598</v>
      </c>
      <c r="AM1182" s="4">
        <v>28.831935254476601</v>
      </c>
      <c r="AN1182" s="4">
        <v>37.937956218948301</v>
      </c>
      <c r="AO1182" s="4">
        <v>36.499806360985403</v>
      </c>
      <c r="AP1182" s="4">
        <v>33.289828639451699</v>
      </c>
      <c r="AQ1182" s="4">
        <v>9.9814694339808696</v>
      </c>
      <c r="AR1182" s="4">
        <v>26.002425921985999</v>
      </c>
      <c r="AS1182" s="4">
        <v>14.9552738239744</v>
      </c>
      <c r="AT1182" s="4">
        <v>32.9302911749609</v>
      </c>
      <c r="AU1182" s="4">
        <v>14.7521099000114</v>
      </c>
      <c r="AV1182" s="4">
        <v>18.6263709719803</v>
      </c>
      <c r="AW1182" s="4">
        <v>17.683201194483502</v>
      </c>
      <c r="AX1182" s="4">
        <v>14.324851127533099</v>
      </c>
      <c r="AY1182" s="4">
        <v>14.113686008459</v>
      </c>
      <c r="AZ1182" s="4">
        <v>23.240637897483101</v>
      </c>
      <c r="BA1182" s="4">
        <v>27.427646050507601</v>
      </c>
      <c r="BB1182" s="38">
        <v>324</v>
      </c>
    </row>
    <row r="1183" spans="1:54" x14ac:dyDescent="0.3">
      <c r="A1183" s="31" t="s">
        <v>54</v>
      </c>
      <c r="B1183" s="5" t="s">
        <v>168</v>
      </c>
      <c r="C1183" s="5" t="s">
        <v>5</v>
      </c>
      <c r="D1183" s="9">
        <v>77.654738066012996</v>
      </c>
      <c r="E1183" s="8">
        <v>66.147490096127399</v>
      </c>
      <c r="F1183" s="8">
        <v>19.294020329558599</v>
      </c>
      <c r="G1183" s="3">
        <v>3.0980126769253502</v>
      </c>
      <c r="H1183" s="4">
        <v>3.7605717099243399</v>
      </c>
      <c r="I1183" s="4">
        <v>11.8528622944722</v>
      </c>
      <c r="J1183" s="4">
        <v>2.0539153010794302</v>
      </c>
      <c r="K1183" s="4">
        <v>4.0964041186213898</v>
      </c>
      <c r="L1183" s="4">
        <v>7.9917729318530197</v>
      </c>
      <c r="M1183" s="4">
        <v>2.9746420571555299</v>
      </c>
      <c r="N1183" s="4">
        <v>7.3954521009364997</v>
      </c>
      <c r="O1183" s="4">
        <v>8.0808641010104303</v>
      </c>
      <c r="P1183" s="4">
        <v>7.6330875560810298</v>
      </c>
      <c r="Q1183" s="4">
        <v>4.03927170093404</v>
      </c>
      <c r="R1183" s="4">
        <v>9.6870028571604596</v>
      </c>
      <c r="S1183" s="4">
        <v>5.2981515648495403</v>
      </c>
      <c r="T1183" s="4">
        <v>4.7818161186953203</v>
      </c>
      <c r="U1183" s="4">
        <v>11.5832680878577</v>
      </c>
      <c r="V1183" s="4">
        <v>4.6013130812381497</v>
      </c>
      <c r="W1183" s="4">
        <v>7.1372843778593902</v>
      </c>
      <c r="X1183" s="4">
        <v>2.57025074723366</v>
      </c>
      <c r="Y1183" s="4">
        <v>5.9150046636986504</v>
      </c>
      <c r="Z1183" s="4">
        <v>12.4149036747763</v>
      </c>
      <c r="AA1183" s="4">
        <v>8.1608494857727205</v>
      </c>
      <c r="AB1183" s="4">
        <v>1.1446150285408001</v>
      </c>
      <c r="AC1183" s="4">
        <v>20.710550263856401</v>
      </c>
      <c r="AD1183" s="4">
        <v>3.7148657757744599</v>
      </c>
      <c r="AE1183" s="4">
        <v>3.2213832966951701</v>
      </c>
      <c r="AF1183" s="4">
        <v>7.7221787252384404</v>
      </c>
      <c r="AG1183" s="4">
        <v>19.4630968834783</v>
      </c>
      <c r="AH1183" s="4">
        <v>16.566119511942698</v>
      </c>
      <c r="AI1183" s="4">
        <v>6.9019696218572202</v>
      </c>
      <c r="AJ1183" s="4">
        <v>17.473099085339001</v>
      </c>
      <c r="AK1183" s="4">
        <v>35.624825085499197</v>
      </c>
      <c r="AL1183" s="4">
        <v>15.266175112162101</v>
      </c>
      <c r="AM1183" s="4">
        <v>22.101906531936802</v>
      </c>
      <c r="AN1183" s="4">
        <v>30.2513295341721</v>
      </c>
      <c r="AO1183" s="4">
        <v>24.0095982461715</v>
      </c>
      <c r="AP1183" s="4">
        <v>26.513610791322701</v>
      </c>
      <c r="AQ1183" s="4">
        <v>4.7246837010079696</v>
      </c>
      <c r="AR1183" s="4">
        <v>18.2704552216453</v>
      </c>
      <c r="AS1183" s="4">
        <v>9.6641498900855201</v>
      </c>
      <c r="AT1183" s="4">
        <v>26.456478373635299</v>
      </c>
      <c r="AU1183" s="4">
        <v>8.6862907163220608</v>
      </c>
      <c r="AV1183" s="4">
        <v>15.0056866899426</v>
      </c>
      <c r="AW1183" s="4">
        <v>15.8464280612564</v>
      </c>
      <c r="AX1183" s="4">
        <v>10.347241191017099</v>
      </c>
      <c r="AY1183" s="4">
        <v>12.954092088005501</v>
      </c>
      <c r="AZ1183" s="4">
        <v>18.8576702681667</v>
      </c>
      <c r="BA1183" s="4">
        <v>21.615209138110298</v>
      </c>
      <c r="BB1183" s="38">
        <v>778</v>
      </c>
    </row>
    <row r="1184" spans="1:54" x14ac:dyDescent="0.3">
      <c r="A1184" s="31" t="s">
        <v>54</v>
      </c>
      <c r="B1184" s="5" t="s">
        <v>168</v>
      </c>
      <c r="C1184" s="5" t="s">
        <v>6</v>
      </c>
      <c r="D1184" s="9">
        <v>105.72353182289601</v>
      </c>
      <c r="E1184" s="8">
        <v>57.324830076462597</v>
      </c>
      <c r="F1184" s="8">
        <v>9.3939479031519504</v>
      </c>
      <c r="G1184" s="3">
        <v>1.0458920165501899</v>
      </c>
      <c r="H1184" s="4">
        <v>2.4965372463094599</v>
      </c>
      <c r="I1184" s="4">
        <v>5.14071239422179</v>
      </c>
      <c r="J1184" s="4">
        <v>1.5294404264699499</v>
      </c>
      <c r="K1184" s="4">
        <v>1.0458920165501899</v>
      </c>
      <c r="L1184" s="4">
        <v>2.5604037052924098</v>
      </c>
      <c r="M1184" s="4">
        <v>0.75974396732573102</v>
      </c>
      <c r="N1184" s="4">
        <v>2.8664567381538402</v>
      </c>
      <c r="O1184" s="4">
        <v>3.1675335251060299</v>
      </c>
      <c r="P1184" s="4">
        <v>2.46667977085401</v>
      </c>
      <c r="Q1184" s="4">
        <v>0.66602003288732603</v>
      </c>
      <c r="R1184" s="4">
        <v>4.8346593613603597</v>
      </c>
      <c r="S1184" s="4">
        <v>1.61818811499911</v>
      </c>
      <c r="T1184" s="4">
        <v>2.2054129511757599</v>
      </c>
      <c r="U1184" s="4">
        <v>4.3859446728052998</v>
      </c>
      <c r="V1184" s="4">
        <v>1.9043361642235701</v>
      </c>
      <c r="W1184" s="4">
        <v>1.71191204943752</v>
      </c>
      <c r="X1184" s="4">
        <v>0.473595918101271</v>
      </c>
      <c r="Y1184" s="4">
        <v>2.1067127708281101</v>
      </c>
      <c r="Z1184" s="4">
        <v>5.26429380411565</v>
      </c>
      <c r="AA1184" s="4">
        <v>3.7298771317364601</v>
      </c>
      <c r="AB1184" s="4">
        <v>0.65606754106884102</v>
      </c>
      <c r="AC1184" s="4">
        <v>11.698061034675399</v>
      </c>
      <c r="AD1184" s="4">
        <v>1.34199255759314</v>
      </c>
      <c r="AE1184" s="4">
        <v>0.853467901764137</v>
      </c>
      <c r="AF1184" s="4">
        <v>3.2612574595444301</v>
      </c>
      <c r="AG1184" s="4">
        <v>12.803668002136501</v>
      </c>
      <c r="AH1184" s="4">
        <v>9.3690666736057402</v>
      </c>
      <c r="AI1184" s="4">
        <v>4.4307308859884902</v>
      </c>
      <c r="AJ1184" s="4">
        <v>7.2582023947055898</v>
      </c>
      <c r="AK1184" s="4">
        <v>14.6980516745415</v>
      </c>
      <c r="AL1184" s="4">
        <v>6.4188384928319797</v>
      </c>
      <c r="AM1184" s="4">
        <v>12.196538182322801</v>
      </c>
      <c r="AN1184" s="4">
        <v>18.5017477570794</v>
      </c>
      <c r="AO1184" s="4">
        <v>13.7110498710651</v>
      </c>
      <c r="AP1184" s="4">
        <v>11.599360854327699</v>
      </c>
      <c r="AQ1184" s="4">
        <v>3.2612574595444301</v>
      </c>
      <c r="AR1184" s="4">
        <v>8.8515092801584903</v>
      </c>
      <c r="AS1184" s="4">
        <v>6.2562718535013797</v>
      </c>
      <c r="AT1184" s="4">
        <v>17.929451658630501</v>
      </c>
      <c r="AU1184" s="4">
        <v>4.21840178756546</v>
      </c>
      <c r="AV1184" s="4">
        <v>11.3331177887402</v>
      </c>
      <c r="AW1184" s="4">
        <v>6.8335441978595401</v>
      </c>
      <c r="AX1184" s="4">
        <v>5.5852755747048102</v>
      </c>
      <c r="AY1184" s="4">
        <v>8.9103994932321893</v>
      </c>
      <c r="AZ1184" s="4">
        <v>12.280309624942801</v>
      </c>
      <c r="BA1184" s="4">
        <v>11.6690282970571</v>
      </c>
      <c r="BB1184" s="38">
        <v>1042</v>
      </c>
    </row>
    <row r="1185" spans="1:54" x14ac:dyDescent="0.3">
      <c r="A1185" s="31" t="s">
        <v>54</v>
      </c>
      <c r="B1185" s="5" t="s">
        <v>168</v>
      </c>
      <c r="C1185" s="5" t="s">
        <v>7</v>
      </c>
      <c r="D1185" s="9">
        <v>113.091718524025</v>
      </c>
      <c r="E1185" s="8">
        <v>53.697063797416</v>
      </c>
      <c r="F1185" s="8">
        <v>5.6329784873166604</v>
      </c>
      <c r="G1185" s="3">
        <v>1.7727191777384499</v>
      </c>
      <c r="H1185" s="4">
        <v>1.5136134510872901</v>
      </c>
      <c r="I1185" s="4">
        <v>3.2863326288257402</v>
      </c>
      <c r="J1185" s="4">
        <v>1.5300218146151601</v>
      </c>
      <c r="K1185" s="4">
        <v>1.26271190620006</v>
      </c>
      <c r="L1185" s="4">
        <v>2.5254238124001298</v>
      </c>
      <c r="M1185" s="4">
        <v>1.11675067934661</v>
      </c>
      <c r="N1185" s="4">
        <v>2.6631808574896501</v>
      </c>
      <c r="O1185" s="4">
        <v>2.2581139039850302</v>
      </c>
      <c r="P1185" s="4">
        <v>1.9022720410640299</v>
      </c>
      <c r="Q1185" s="4">
        <v>0.63135595310003201</v>
      </c>
      <c r="R1185" s="4">
        <v>3.78813571860019</v>
      </c>
      <c r="S1185" s="4">
        <v>1.36765222423383</v>
      </c>
      <c r="T1185" s="4">
        <v>2.541832175928</v>
      </c>
      <c r="U1185" s="4">
        <v>3.6503786735106698</v>
      </c>
      <c r="V1185" s="4">
        <v>0.76090881642561303</v>
      </c>
      <c r="W1185" s="4">
        <v>1.4972050875594101</v>
      </c>
      <c r="X1185" s="4">
        <v>1.14136322463842</v>
      </c>
      <c r="Y1185" s="4">
        <v>1.0036061795489</v>
      </c>
      <c r="Z1185" s="4">
        <v>3.1567797655001599</v>
      </c>
      <c r="AA1185" s="4">
        <v>2.43689185789423</v>
      </c>
      <c r="AB1185" s="4">
        <v>0.74450045289773803</v>
      </c>
      <c r="AC1185" s="4">
        <v>9.5359727506119807</v>
      </c>
      <c r="AD1185" s="4">
        <v>1.14136322463842</v>
      </c>
      <c r="AE1185" s="4">
        <v>0.88225749798725694</v>
      </c>
      <c r="AF1185" s="4">
        <v>1.9022720410640299</v>
      </c>
      <c r="AG1185" s="4">
        <v>10.5460690670274</v>
      </c>
      <c r="AH1185" s="4">
        <v>4.1521817632851201</v>
      </c>
      <c r="AI1185" s="4">
        <v>4.6129639442398904</v>
      </c>
      <c r="AJ1185" s="4">
        <v>5.2771366243956699</v>
      </c>
      <c r="AK1185" s="4">
        <v>10.8461957024982</v>
      </c>
      <c r="AL1185" s="4">
        <v>4.1193650362293699</v>
      </c>
      <c r="AM1185" s="4">
        <v>11.389019701092399</v>
      </c>
      <c r="AN1185" s="4">
        <v>15.654345964175199</v>
      </c>
      <c r="AO1185" s="4">
        <v>10.247656476454001</v>
      </c>
      <c r="AP1185" s="4">
        <v>10.1263077948923</v>
      </c>
      <c r="AQ1185" s="4">
        <v>3.2371075382421202</v>
      </c>
      <c r="AR1185" s="4">
        <v>5.7379188053504304</v>
      </c>
      <c r="AS1185" s="4">
        <v>5.6739993961363497</v>
      </c>
      <c r="AT1185" s="4">
        <v>18.228994867158999</v>
      </c>
      <c r="AU1185" s="4">
        <v>2.9862059933548899</v>
      </c>
      <c r="AV1185" s="4">
        <v>10.821583157206399</v>
      </c>
      <c r="AW1185" s="4">
        <v>4.76712935285728</v>
      </c>
      <c r="AX1185" s="4">
        <v>3.61756194645492</v>
      </c>
      <c r="AY1185" s="4">
        <v>9.3472765700414104</v>
      </c>
      <c r="AZ1185" s="4">
        <v>10.134511976656301</v>
      </c>
      <c r="BA1185" s="4">
        <v>6.7989542572468897</v>
      </c>
      <c r="BB1185" s="38">
        <v>795</v>
      </c>
    </row>
    <row r="1186" spans="1:54" x14ac:dyDescent="0.3">
      <c r="A1186" s="31" t="s">
        <v>54</v>
      </c>
      <c r="B1186" s="5" t="s">
        <v>8</v>
      </c>
      <c r="C1186" s="5" t="s">
        <v>168</v>
      </c>
      <c r="D1186" s="9">
        <v>54.460357240162402</v>
      </c>
      <c r="E1186" s="8">
        <v>73.391281628198797</v>
      </c>
      <c r="F1186" s="8">
        <v>31.5748133126916</v>
      </c>
      <c r="G1186" s="3">
        <v>7.5851189302442101</v>
      </c>
      <c r="H1186" s="4">
        <v>6.3882549809769902</v>
      </c>
      <c r="I1186" s="4">
        <v>19.409703649857899</v>
      </c>
      <c r="J1186" s="4">
        <v>5.2773466661117201</v>
      </c>
      <c r="K1186" s="4">
        <v>6.5470405371940901</v>
      </c>
      <c r="L1186" s="4">
        <v>9.5230227534939296</v>
      </c>
      <c r="M1186" s="4">
        <v>6.52768920049422</v>
      </c>
      <c r="N1186" s="4">
        <v>16.601662065151999</v>
      </c>
      <c r="O1186" s="4">
        <v>19.072463288981901</v>
      </c>
      <c r="P1186" s="4">
        <v>13.5785776833093</v>
      </c>
      <c r="Q1186" s="4">
        <v>3.7059559011367602</v>
      </c>
      <c r="R1186" s="4">
        <v>20.604973412004401</v>
      </c>
      <c r="S1186" s="4">
        <v>15.971120617584701</v>
      </c>
      <c r="T1186" s="4">
        <v>10.234978552169901</v>
      </c>
      <c r="U1186" s="4">
        <v>18.778132315767301</v>
      </c>
      <c r="V1186" s="4">
        <v>9.5514509810913104</v>
      </c>
      <c r="W1186" s="4">
        <v>9.3641997959351198</v>
      </c>
      <c r="X1186" s="4">
        <v>6.3349794581497703</v>
      </c>
      <c r="Y1186" s="4">
        <v>8.7897993801020107</v>
      </c>
      <c r="Z1186" s="4">
        <v>21.335329243495099</v>
      </c>
      <c r="AA1186" s="4">
        <v>20.877176054138499</v>
      </c>
      <c r="AB1186" s="4">
        <v>3.8293213359204499</v>
      </c>
      <c r="AC1186" s="4">
        <v>27.841770723435499</v>
      </c>
      <c r="AD1186" s="4">
        <v>7.4347233359999096</v>
      </c>
      <c r="AE1186" s="4">
        <v>7.3720689573888301</v>
      </c>
      <c r="AF1186" s="4">
        <v>14.322003130773901</v>
      </c>
      <c r="AG1186" s="4">
        <v>16.9232442487105</v>
      </c>
      <c r="AH1186" s="4">
        <v>23.1270036378749</v>
      </c>
      <c r="AI1186" s="4">
        <v>8.5755674291278492</v>
      </c>
      <c r="AJ1186" s="4">
        <v>23.642252973438602</v>
      </c>
      <c r="AK1186" s="4">
        <v>39.549455563272197</v>
      </c>
      <c r="AL1186" s="4">
        <v>28.932892110191101</v>
      </c>
      <c r="AM1186" s="4">
        <v>27.8103747302405</v>
      </c>
      <c r="AN1186" s="4">
        <v>41.855663863657803</v>
      </c>
      <c r="AO1186" s="4">
        <v>39.078145567745899</v>
      </c>
      <c r="AP1186" s="4">
        <v>39.385279288082003</v>
      </c>
      <c r="AQ1186" s="4">
        <v>8.3973452346120592</v>
      </c>
      <c r="AR1186" s="4">
        <v>30.7893500616252</v>
      </c>
      <c r="AS1186" s="4">
        <v>16.993424047728301</v>
      </c>
      <c r="AT1186" s="4">
        <v>28.684932985342101</v>
      </c>
      <c r="AU1186" s="4">
        <v>17.639917602686801</v>
      </c>
      <c r="AV1186" s="4">
        <v>22.968019154425399</v>
      </c>
      <c r="AW1186" s="4">
        <v>21.477618641872301</v>
      </c>
      <c r="AX1186" s="4">
        <v>15.821940131786301</v>
      </c>
      <c r="AY1186" s="4">
        <v>15.9039073803115</v>
      </c>
      <c r="AZ1186" s="4">
        <v>27.717350773919701</v>
      </c>
      <c r="BA1186" s="4">
        <v>27.319914752441999</v>
      </c>
      <c r="BB1186" s="38">
        <v>1623</v>
      </c>
    </row>
    <row r="1187" spans="1:54" x14ac:dyDescent="0.3">
      <c r="A1187" s="31" t="s">
        <v>54</v>
      </c>
      <c r="B1187" s="5" t="s">
        <v>8</v>
      </c>
      <c r="C1187" s="5" t="s">
        <v>1</v>
      </c>
      <c r="D1187" s="9">
        <v>-16.322857142857099</v>
      </c>
      <c r="E1187" s="8">
        <v>65.028749422302198</v>
      </c>
      <c r="F1187" s="8">
        <v>78.571428571428598</v>
      </c>
      <c r="G1187" s="3">
        <v>14.285714285714301</v>
      </c>
      <c r="H1187" s="4">
        <v>0</v>
      </c>
      <c r="I1187" s="4">
        <v>57.142857142857103</v>
      </c>
      <c r="J1187" s="4">
        <v>7.1428571428571397</v>
      </c>
      <c r="K1187" s="4">
        <v>14.285714285714301</v>
      </c>
      <c r="L1187" s="4">
        <v>14.285714285714301</v>
      </c>
      <c r="M1187" s="4">
        <v>14.285714285714301</v>
      </c>
      <c r="N1187" s="4">
        <v>35.714285714285701</v>
      </c>
      <c r="O1187" s="4">
        <v>64.285714285714306</v>
      </c>
      <c r="P1187" s="4">
        <v>42.857142857142897</v>
      </c>
      <c r="Q1187" s="4">
        <v>21.428571428571399</v>
      </c>
      <c r="R1187" s="4">
        <v>57.142857142857103</v>
      </c>
      <c r="S1187" s="4">
        <v>50</v>
      </c>
      <c r="T1187" s="4">
        <v>14.285714285714301</v>
      </c>
      <c r="U1187" s="4">
        <v>57.142857142857103</v>
      </c>
      <c r="V1187" s="4">
        <v>21.428571428571399</v>
      </c>
      <c r="W1187" s="4">
        <v>21.428571428571399</v>
      </c>
      <c r="X1187" s="4">
        <v>21.428571428571399</v>
      </c>
      <c r="Y1187" s="4">
        <v>28.571428571428601</v>
      </c>
      <c r="Z1187" s="4">
        <v>64.285714285714306</v>
      </c>
      <c r="AA1187" s="4">
        <v>50</v>
      </c>
      <c r="AB1187" s="4">
        <v>21.428571428571399</v>
      </c>
      <c r="AC1187" s="4">
        <v>35.714285714285701</v>
      </c>
      <c r="AD1187" s="4">
        <v>21.428571428571399</v>
      </c>
      <c r="AE1187" s="4">
        <v>28.571428571428601</v>
      </c>
      <c r="AF1187" s="4">
        <v>35.714285714285701</v>
      </c>
      <c r="AG1187" s="4">
        <v>14.285714285714301</v>
      </c>
      <c r="AH1187" s="4">
        <v>50</v>
      </c>
      <c r="AI1187" s="4">
        <v>21.428571428571399</v>
      </c>
      <c r="AJ1187" s="4">
        <v>57.142857142857103</v>
      </c>
      <c r="AK1187" s="4">
        <v>71.428571428571402</v>
      </c>
      <c r="AL1187" s="4">
        <v>57.142857142857103</v>
      </c>
      <c r="AM1187" s="4">
        <v>50</v>
      </c>
      <c r="AN1187" s="4">
        <v>71.428571428571402</v>
      </c>
      <c r="AO1187" s="4">
        <v>78.571428571428598</v>
      </c>
      <c r="AP1187" s="4">
        <v>71.428571428571402</v>
      </c>
      <c r="AQ1187" s="4">
        <v>21.428571428571399</v>
      </c>
      <c r="AR1187" s="4">
        <v>85.714285714285694</v>
      </c>
      <c r="AS1187" s="4">
        <v>21.428571428571399</v>
      </c>
      <c r="AT1187" s="4">
        <v>21.428571428571399</v>
      </c>
      <c r="AU1187" s="4">
        <v>50</v>
      </c>
      <c r="AV1187" s="4">
        <v>50</v>
      </c>
      <c r="AW1187" s="4">
        <v>50</v>
      </c>
      <c r="AX1187" s="4">
        <v>50</v>
      </c>
      <c r="AY1187" s="4">
        <v>35.714285714285701</v>
      </c>
      <c r="AZ1187" s="4">
        <v>57.142857142857103</v>
      </c>
      <c r="BA1187" s="4">
        <v>50</v>
      </c>
      <c r="BB1187" s="38">
        <v>21</v>
      </c>
    </row>
    <row r="1188" spans="1:54" x14ac:dyDescent="0.3">
      <c r="A1188" s="31" t="s">
        <v>54</v>
      </c>
      <c r="B1188" s="5" t="s">
        <v>8</v>
      </c>
      <c r="C1188" s="5" t="s">
        <v>2</v>
      </c>
      <c r="D1188" s="9">
        <v>18.733333333333299</v>
      </c>
      <c r="E1188" s="8">
        <v>54.7483862511166</v>
      </c>
      <c r="F1188" s="8">
        <v>45</v>
      </c>
      <c r="G1188" s="3">
        <v>20</v>
      </c>
      <c r="H1188" s="4">
        <v>15</v>
      </c>
      <c r="I1188" s="4">
        <v>20</v>
      </c>
      <c r="J1188" s="4">
        <v>10</v>
      </c>
      <c r="K1188" s="4">
        <v>10</v>
      </c>
      <c r="L1188" s="4">
        <v>15</v>
      </c>
      <c r="M1188" s="4">
        <v>15</v>
      </c>
      <c r="N1188" s="4">
        <v>30</v>
      </c>
      <c r="O1188" s="4">
        <v>35</v>
      </c>
      <c r="P1188" s="4">
        <v>10</v>
      </c>
      <c r="Q1188" s="4">
        <v>0</v>
      </c>
      <c r="R1188" s="4">
        <v>20</v>
      </c>
      <c r="S1188" s="4">
        <v>30</v>
      </c>
      <c r="T1188" s="4">
        <v>25</v>
      </c>
      <c r="U1188" s="4">
        <v>25</v>
      </c>
      <c r="V1188" s="4">
        <v>20</v>
      </c>
      <c r="W1188" s="4">
        <v>15</v>
      </c>
      <c r="X1188" s="4">
        <v>5</v>
      </c>
      <c r="Y1188" s="4">
        <v>5</v>
      </c>
      <c r="Z1188" s="4">
        <v>25</v>
      </c>
      <c r="AA1188" s="4">
        <v>35</v>
      </c>
      <c r="AB1188" s="4">
        <v>0</v>
      </c>
      <c r="AC1188" s="4">
        <v>45</v>
      </c>
      <c r="AD1188" s="4">
        <v>10</v>
      </c>
      <c r="AE1188" s="4">
        <v>15</v>
      </c>
      <c r="AF1188" s="4">
        <v>15</v>
      </c>
      <c r="AG1188" s="4">
        <v>10</v>
      </c>
      <c r="AH1188" s="4">
        <v>30</v>
      </c>
      <c r="AI1188" s="4">
        <v>15</v>
      </c>
      <c r="AJ1188" s="4">
        <v>30</v>
      </c>
      <c r="AK1188" s="4">
        <v>55</v>
      </c>
      <c r="AL1188" s="4">
        <v>50</v>
      </c>
      <c r="AM1188" s="4">
        <v>30</v>
      </c>
      <c r="AN1188" s="4">
        <v>55</v>
      </c>
      <c r="AO1188" s="4">
        <v>60</v>
      </c>
      <c r="AP1188" s="4">
        <v>70</v>
      </c>
      <c r="AQ1188" s="4">
        <v>10</v>
      </c>
      <c r="AR1188" s="4">
        <v>45</v>
      </c>
      <c r="AS1188" s="4">
        <v>25</v>
      </c>
      <c r="AT1188" s="4">
        <v>30</v>
      </c>
      <c r="AU1188" s="4">
        <v>30</v>
      </c>
      <c r="AV1188" s="4">
        <v>40</v>
      </c>
      <c r="AW1188" s="4">
        <v>35</v>
      </c>
      <c r="AX1188" s="4">
        <v>20</v>
      </c>
      <c r="AY1188" s="4">
        <v>10</v>
      </c>
      <c r="AZ1188" s="4">
        <v>40</v>
      </c>
      <c r="BA1188" s="4">
        <v>40</v>
      </c>
      <c r="BB1188" s="38">
        <v>24</v>
      </c>
    </row>
    <row r="1189" spans="1:54" x14ac:dyDescent="0.3">
      <c r="A1189" s="31" t="s">
        <v>54</v>
      </c>
      <c r="B1189" s="5" t="s">
        <v>8</v>
      </c>
      <c r="C1189" s="5" t="s">
        <v>3</v>
      </c>
      <c r="D1189" s="9">
        <v>43.405999999999999</v>
      </c>
      <c r="E1189" s="8">
        <v>64.999894536806096</v>
      </c>
      <c r="F1189" s="8">
        <v>32</v>
      </c>
      <c r="G1189" s="3">
        <v>4</v>
      </c>
      <c r="H1189" s="4">
        <v>10</v>
      </c>
      <c r="I1189" s="4">
        <v>20</v>
      </c>
      <c r="J1189" s="4">
        <v>8</v>
      </c>
      <c r="K1189" s="4">
        <v>10</v>
      </c>
      <c r="L1189" s="4">
        <v>10</v>
      </c>
      <c r="M1189" s="4">
        <v>6</v>
      </c>
      <c r="N1189" s="4">
        <v>24</v>
      </c>
      <c r="O1189" s="4">
        <v>14</v>
      </c>
      <c r="P1189" s="4">
        <v>16</v>
      </c>
      <c r="Q1189" s="4">
        <v>2</v>
      </c>
      <c r="R1189" s="4">
        <v>28</v>
      </c>
      <c r="S1189" s="4">
        <v>12</v>
      </c>
      <c r="T1189" s="4">
        <v>10</v>
      </c>
      <c r="U1189" s="4">
        <v>14</v>
      </c>
      <c r="V1189" s="4">
        <v>10</v>
      </c>
      <c r="W1189" s="4">
        <v>10</v>
      </c>
      <c r="X1189" s="4">
        <v>12</v>
      </c>
      <c r="Y1189" s="4">
        <v>8</v>
      </c>
      <c r="Z1189" s="4">
        <v>16</v>
      </c>
      <c r="AA1189" s="4">
        <v>24</v>
      </c>
      <c r="AB1189" s="4">
        <v>4</v>
      </c>
      <c r="AC1189" s="4">
        <v>32</v>
      </c>
      <c r="AD1189" s="4">
        <v>8</v>
      </c>
      <c r="AE1189" s="4">
        <v>0</v>
      </c>
      <c r="AF1189" s="4">
        <v>20</v>
      </c>
      <c r="AG1189" s="4">
        <v>22</v>
      </c>
      <c r="AH1189" s="4">
        <v>26</v>
      </c>
      <c r="AI1189" s="4">
        <v>4</v>
      </c>
      <c r="AJ1189" s="4">
        <v>32</v>
      </c>
      <c r="AK1189" s="4">
        <v>42</v>
      </c>
      <c r="AL1189" s="4">
        <v>36</v>
      </c>
      <c r="AM1189" s="4">
        <v>32</v>
      </c>
      <c r="AN1189" s="4">
        <v>48</v>
      </c>
      <c r="AO1189" s="4">
        <v>40</v>
      </c>
      <c r="AP1189" s="4">
        <v>34</v>
      </c>
      <c r="AQ1189" s="4">
        <v>6</v>
      </c>
      <c r="AR1189" s="4">
        <v>30</v>
      </c>
      <c r="AS1189" s="4">
        <v>28</v>
      </c>
      <c r="AT1189" s="4">
        <v>38</v>
      </c>
      <c r="AU1189" s="4">
        <v>16</v>
      </c>
      <c r="AV1189" s="4">
        <v>14</v>
      </c>
      <c r="AW1189" s="4">
        <v>20</v>
      </c>
      <c r="AX1189" s="4">
        <v>16</v>
      </c>
      <c r="AY1189" s="4">
        <v>18</v>
      </c>
      <c r="AZ1189" s="4">
        <v>26</v>
      </c>
      <c r="BA1189" s="4">
        <v>34</v>
      </c>
      <c r="BB1189" s="38">
        <v>50</v>
      </c>
    </row>
    <row r="1190" spans="1:54" x14ac:dyDescent="0.3">
      <c r="A1190" s="31" t="s">
        <v>54</v>
      </c>
      <c r="B1190" s="5" t="s">
        <v>8</v>
      </c>
      <c r="C1190" s="5" t="s">
        <v>4</v>
      </c>
      <c r="D1190" s="9">
        <v>51.442236024844703</v>
      </c>
      <c r="E1190" s="8">
        <v>67.859965774887797</v>
      </c>
      <c r="F1190" s="8">
        <v>29.813664596273298</v>
      </c>
      <c r="G1190" s="3">
        <v>5.5900621118012399</v>
      </c>
      <c r="H1190" s="4">
        <v>6.2111801242236</v>
      </c>
      <c r="I1190" s="4">
        <v>18.633540372670801</v>
      </c>
      <c r="J1190" s="4">
        <v>4.3478260869565197</v>
      </c>
      <c r="K1190" s="4">
        <v>4.3478260869565197</v>
      </c>
      <c r="L1190" s="4">
        <v>9.9378881987577596</v>
      </c>
      <c r="M1190" s="4">
        <v>3.7267080745341601</v>
      </c>
      <c r="N1190" s="4">
        <v>11.180124223602499</v>
      </c>
      <c r="O1190" s="4">
        <v>9.9378881987577596</v>
      </c>
      <c r="P1190" s="4">
        <v>14.285714285714301</v>
      </c>
      <c r="Q1190" s="4">
        <v>2.4844720496894399</v>
      </c>
      <c r="R1190" s="4">
        <v>19.254658385093201</v>
      </c>
      <c r="S1190" s="4">
        <v>11.180124223602499</v>
      </c>
      <c r="T1190" s="4">
        <v>7.4534161490683202</v>
      </c>
      <c r="U1190" s="4">
        <v>16.7701863354037</v>
      </c>
      <c r="V1190" s="4">
        <v>6.2111801242236</v>
      </c>
      <c r="W1190" s="4">
        <v>8.6956521739130395</v>
      </c>
      <c r="X1190" s="4">
        <v>3.1055900621118</v>
      </c>
      <c r="Y1190" s="4">
        <v>12.4223602484472</v>
      </c>
      <c r="Z1190" s="4">
        <v>22.981366459627299</v>
      </c>
      <c r="AA1190" s="4">
        <v>17.3913043478261</v>
      </c>
      <c r="AB1190" s="4">
        <v>2.4844720496894399</v>
      </c>
      <c r="AC1190" s="4">
        <v>26.708074534161501</v>
      </c>
      <c r="AD1190" s="4">
        <v>6.8322981366459601</v>
      </c>
      <c r="AE1190" s="4">
        <v>4.3478260869565197</v>
      </c>
      <c r="AF1190" s="4">
        <v>15.527950310559</v>
      </c>
      <c r="AG1190" s="4">
        <v>26.708074534161501</v>
      </c>
      <c r="AH1190" s="4">
        <v>22.981366459627299</v>
      </c>
      <c r="AI1190" s="4">
        <v>6.8322981366459601</v>
      </c>
      <c r="AJ1190" s="4">
        <v>21.118012422360199</v>
      </c>
      <c r="AK1190" s="4">
        <v>40.372670807453403</v>
      </c>
      <c r="AL1190" s="4">
        <v>24.8447204968944</v>
      </c>
      <c r="AM1190" s="4">
        <v>31.055900621117999</v>
      </c>
      <c r="AN1190" s="4">
        <v>42.857142857142897</v>
      </c>
      <c r="AO1190" s="4">
        <v>37.888198757764002</v>
      </c>
      <c r="AP1190" s="4">
        <v>37.888198757764002</v>
      </c>
      <c r="AQ1190" s="4">
        <v>11.8012422360248</v>
      </c>
      <c r="AR1190" s="4">
        <v>27.329192546583901</v>
      </c>
      <c r="AS1190" s="4">
        <v>17.3913043478261</v>
      </c>
      <c r="AT1190" s="4">
        <v>36.645962732919301</v>
      </c>
      <c r="AU1190" s="4">
        <v>13.664596273291901</v>
      </c>
      <c r="AV1190" s="4">
        <v>20.496894409937902</v>
      </c>
      <c r="AW1190" s="4">
        <v>19.254658385093201</v>
      </c>
      <c r="AX1190" s="4">
        <v>11.180124223602499</v>
      </c>
      <c r="AY1190" s="4">
        <v>18.012422360248401</v>
      </c>
      <c r="AZ1190" s="4">
        <v>24.8447204968944</v>
      </c>
      <c r="BA1190" s="4">
        <v>26.708074534161501</v>
      </c>
      <c r="BB1190" s="38">
        <v>161</v>
      </c>
    </row>
    <row r="1191" spans="1:54" x14ac:dyDescent="0.3">
      <c r="A1191" s="31" t="s">
        <v>54</v>
      </c>
      <c r="B1191" s="5" t="s">
        <v>8</v>
      </c>
      <c r="C1191" s="5" t="s">
        <v>5</v>
      </c>
      <c r="D1191" s="9">
        <v>81.824675324675297</v>
      </c>
      <c r="E1191" s="8">
        <v>64.735237127866299</v>
      </c>
      <c r="F1191" s="8">
        <v>17.96875</v>
      </c>
      <c r="G1191" s="3">
        <v>3.125</v>
      </c>
      <c r="H1191" s="4">
        <v>4.1666666666666696</v>
      </c>
      <c r="I1191" s="4">
        <v>11.4583333333333</v>
      </c>
      <c r="J1191" s="4">
        <v>1.8229166666666701</v>
      </c>
      <c r="K1191" s="4">
        <v>3.3854166666666701</v>
      </c>
      <c r="L1191" s="4">
        <v>7.8125</v>
      </c>
      <c r="M1191" s="4">
        <v>3.125</v>
      </c>
      <c r="N1191" s="4">
        <v>5.46875</v>
      </c>
      <c r="O1191" s="4">
        <v>7.03125</v>
      </c>
      <c r="P1191" s="4">
        <v>8.0729166666666696</v>
      </c>
      <c r="Q1191" s="4">
        <v>2.0833333333333299</v>
      </c>
      <c r="R1191" s="4">
        <v>9.8958333333333304</v>
      </c>
      <c r="S1191" s="4">
        <v>5.46875</v>
      </c>
      <c r="T1191" s="4">
        <v>4.9479166666666696</v>
      </c>
      <c r="U1191" s="4">
        <v>10.9375</v>
      </c>
      <c r="V1191" s="4">
        <v>3.6458333333333299</v>
      </c>
      <c r="W1191" s="4">
        <v>5.2083333333333304</v>
      </c>
      <c r="X1191" s="4">
        <v>2.34375</v>
      </c>
      <c r="Y1191" s="4">
        <v>5.46875</v>
      </c>
      <c r="Z1191" s="4">
        <v>13.0208333333333</v>
      </c>
      <c r="AA1191" s="4">
        <v>8.8541666666666696</v>
      </c>
      <c r="AB1191" s="4">
        <v>0.78125</v>
      </c>
      <c r="AC1191" s="4">
        <v>22.1354166666667</v>
      </c>
      <c r="AD1191" s="4">
        <v>3.125</v>
      </c>
      <c r="AE1191" s="4">
        <v>3.125</v>
      </c>
      <c r="AF1191" s="4">
        <v>7.2916666666666696</v>
      </c>
      <c r="AG1191" s="4">
        <v>19.0104166666667</v>
      </c>
      <c r="AH1191" s="4">
        <v>14.84375</v>
      </c>
      <c r="AI1191" s="4">
        <v>5.46875</v>
      </c>
      <c r="AJ1191" s="4">
        <v>13.0208333333333</v>
      </c>
      <c r="AK1191" s="4">
        <v>33.0729166666667</v>
      </c>
      <c r="AL1191" s="4">
        <v>16.1458333333333</v>
      </c>
      <c r="AM1191" s="4">
        <v>22.9166666666667</v>
      </c>
      <c r="AN1191" s="4">
        <v>31.5104166666667</v>
      </c>
      <c r="AO1191" s="4">
        <v>24.21875</v>
      </c>
      <c r="AP1191" s="4">
        <v>27.8645833333333</v>
      </c>
      <c r="AQ1191" s="4">
        <v>3.6458333333333299</v>
      </c>
      <c r="AR1191" s="4">
        <v>14.3229166666667</v>
      </c>
      <c r="AS1191" s="4">
        <v>9.375</v>
      </c>
      <c r="AT1191" s="4">
        <v>26.5625</v>
      </c>
      <c r="AU1191" s="4">
        <v>6.7708333333333304</v>
      </c>
      <c r="AV1191" s="4">
        <v>13.0208333333333</v>
      </c>
      <c r="AW1191" s="4">
        <v>12.5</v>
      </c>
      <c r="AX1191" s="4">
        <v>8.0729166666666696</v>
      </c>
      <c r="AY1191" s="4">
        <v>14.0625</v>
      </c>
      <c r="AZ1191" s="4">
        <v>19.2708333333333</v>
      </c>
      <c r="BA1191" s="4">
        <v>17.4479166666667</v>
      </c>
      <c r="BB1191" s="38">
        <v>385</v>
      </c>
    </row>
    <row r="1192" spans="1:54" x14ac:dyDescent="0.3">
      <c r="A1192" s="31" t="s">
        <v>54</v>
      </c>
      <c r="B1192" s="5" t="s">
        <v>8</v>
      </c>
      <c r="C1192" s="5" t="s">
        <v>6</v>
      </c>
      <c r="D1192" s="9">
        <v>107.21014492753601</v>
      </c>
      <c r="E1192" s="8">
        <v>59.486339129178702</v>
      </c>
      <c r="F1192" s="8">
        <v>10.144927536231901</v>
      </c>
      <c r="G1192" s="3">
        <v>1.4492753623188399</v>
      </c>
      <c r="H1192" s="4">
        <v>2.5362318840579698</v>
      </c>
      <c r="I1192" s="4">
        <v>6.8840579710144896</v>
      </c>
      <c r="J1192" s="4">
        <v>1.8115942028985501</v>
      </c>
      <c r="K1192" s="4">
        <v>1.4492753623188399</v>
      </c>
      <c r="L1192" s="4">
        <v>3.8043478260869601</v>
      </c>
      <c r="M1192" s="4">
        <v>1.0869565217391299</v>
      </c>
      <c r="N1192" s="4">
        <v>3.4420289855072501</v>
      </c>
      <c r="O1192" s="4">
        <v>3.2608695652173898</v>
      </c>
      <c r="P1192" s="4">
        <v>3.6231884057971002</v>
      </c>
      <c r="Q1192" s="4">
        <v>0.90579710144927505</v>
      </c>
      <c r="R1192" s="4">
        <v>7.2463768115942004</v>
      </c>
      <c r="S1192" s="4">
        <v>2.1739130434782599</v>
      </c>
      <c r="T1192" s="4">
        <v>2.3550724637681202</v>
      </c>
      <c r="U1192" s="4">
        <v>5.6159420289855104</v>
      </c>
      <c r="V1192" s="4">
        <v>2.5362318840579698</v>
      </c>
      <c r="W1192" s="4">
        <v>2.3550724637681202</v>
      </c>
      <c r="X1192" s="4">
        <v>0.72463768115941996</v>
      </c>
      <c r="Y1192" s="4">
        <v>2.3550724637681202</v>
      </c>
      <c r="Z1192" s="4">
        <v>5.9782608695652204</v>
      </c>
      <c r="AA1192" s="4">
        <v>4.3478260869565197</v>
      </c>
      <c r="AB1192" s="4">
        <v>1.26811594202899</v>
      </c>
      <c r="AC1192" s="4">
        <v>12.5</v>
      </c>
      <c r="AD1192" s="4">
        <v>1.4492753623188399</v>
      </c>
      <c r="AE1192" s="4">
        <v>1.26811594202899</v>
      </c>
      <c r="AF1192" s="4">
        <v>3.4420289855072501</v>
      </c>
      <c r="AG1192" s="4">
        <v>11.7753623188406</v>
      </c>
      <c r="AH1192" s="4">
        <v>11.050724637681199</v>
      </c>
      <c r="AI1192" s="4">
        <v>3.9855072463768102</v>
      </c>
      <c r="AJ1192" s="4">
        <v>5.2536231884057996</v>
      </c>
      <c r="AK1192" s="4">
        <v>14.673913043478301</v>
      </c>
      <c r="AL1192" s="4">
        <v>7.0652173913043503</v>
      </c>
      <c r="AM1192" s="4">
        <v>12.3188405797101</v>
      </c>
      <c r="AN1192" s="4">
        <v>19.927536231884101</v>
      </c>
      <c r="AO1192" s="4">
        <v>14.673913043478301</v>
      </c>
      <c r="AP1192" s="4">
        <v>12.5</v>
      </c>
      <c r="AQ1192" s="4">
        <v>3.4420289855072501</v>
      </c>
      <c r="AR1192" s="4">
        <v>8.3333333333333304</v>
      </c>
      <c r="AS1192" s="4">
        <v>5.7971014492753596</v>
      </c>
      <c r="AT1192" s="4">
        <v>19.202898550724601</v>
      </c>
      <c r="AU1192" s="4">
        <v>4.5289855072463796</v>
      </c>
      <c r="AV1192" s="4">
        <v>11.413043478260899</v>
      </c>
      <c r="AW1192" s="4">
        <v>6.3405797101449304</v>
      </c>
      <c r="AX1192" s="4">
        <v>5.0724637681159397</v>
      </c>
      <c r="AY1192" s="4">
        <v>9.7826086956521703</v>
      </c>
      <c r="AZ1192" s="4">
        <v>12.8623188405797</v>
      </c>
      <c r="BA1192" s="4">
        <v>9.9637681159420293</v>
      </c>
      <c r="BB1192" s="38">
        <v>552</v>
      </c>
    </row>
    <row r="1193" spans="1:54" x14ac:dyDescent="0.3">
      <c r="A1193" s="31" t="s">
        <v>54</v>
      </c>
      <c r="B1193" s="5" t="s">
        <v>8</v>
      </c>
      <c r="C1193" s="5" t="s">
        <v>7</v>
      </c>
      <c r="D1193" s="9">
        <v>111.62348837209299</v>
      </c>
      <c r="E1193" s="8">
        <v>52.0160131513992</v>
      </c>
      <c r="F1193" s="8">
        <v>4.8837209302325597</v>
      </c>
      <c r="G1193" s="3">
        <v>2.0930232558139501</v>
      </c>
      <c r="H1193" s="4">
        <v>1.62790697674419</v>
      </c>
      <c r="I1193" s="4">
        <v>3.7209302325581399</v>
      </c>
      <c r="J1193" s="4">
        <v>2.0930232558139501</v>
      </c>
      <c r="K1193" s="4">
        <v>1.3953488372092999</v>
      </c>
      <c r="L1193" s="4">
        <v>2.7906976744185998</v>
      </c>
      <c r="M1193" s="4">
        <v>0.69767441860465096</v>
      </c>
      <c r="N1193" s="4">
        <v>3.2558139534883699</v>
      </c>
      <c r="O1193" s="4">
        <v>2.0930232558139501</v>
      </c>
      <c r="P1193" s="4">
        <v>2.32558139534884</v>
      </c>
      <c r="Q1193" s="4">
        <v>0.69767441860465096</v>
      </c>
      <c r="R1193" s="4">
        <v>4.18604651162791</v>
      </c>
      <c r="S1193" s="4">
        <v>0.93023255813953498</v>
      </c>
      <c r="T1193" s="4">
        <v>3.2558139534883699</v>
      </c>
      <c r="U1193" s="4">
        <v>3.7209302325581399</v>
      </c>
      <c r="V1193" s="4">
        <v>0.93023255813953498</v>
      </c>
      <c r="W1193" s="4">
        <v>1.16279069767442</v>
      </c>
      <c r="X1193" s="4">
        <v>1.3953488372092999</v>
      </c>
      <c r="Y1193" s="4">
        <v>0.93023255813953498</v>
      </c>
      <c r="Z1193" s="4">
        <v>3.4883720930232598</v>
      </c>
      <c r="AA1193" s="4">
        <v>3.7209302325581399</v>
      </c>
      <c r="AB1193" s="4">
        <v>0.46511627906976699</v>
      </c>
      <c r="AC1193" s="4">
        <v>12.3255813953488</v>
      </c>
      <c r="AD1193" s="4">
        <v>1.3953488372092999</v>
      </c>
      <c r="AE1193" s="4">
        <v>0.93023255813953498</v>
      </c>
      <c r="AF1193" s="4">
        <v>2.32558139534884</v>
      </c>
      <c r="AG1193" s="4">
        <v>10</v>
      </c>
      <c r="AH1193" s="4">
        <v>4.18604651162791</v>
      </c>
      <c r="AI1193" s="4">
        <v>3.4883720930232598</v>
      </c>
      <c r="AJ1193" s="4">
        <v>5.1162790697674403</v>
      </c>
      <c r="AK1193" s="4">
        <v>11.6279069767442</v>
      </c>
      <c r="AL1193" s="4">
        <v>3.2558139534883699</v>
      </c>
      <c r="AM1193" s="4">
        <v>13.255813953488399</v>
      </c>
      <c r="AN1193" s="4">
        <v>17.209302325581401</v>
      </c>
      <c r="AO1193" s="4">
        <v>11.8604651162791</v>
      </c>
      <c r="AP1193" s="4">
        <v>11.8604651162791</v>
      </c>
      <c r="AQ1193" s="4">
        <v>2.32558139534884</v>
      </c>
      <c r="AR1193" s="4">
        <v>4.4186046511627897</v>
      </c>
      <c r="AS1193" s="4">
        <v>6.0465116279069804</v>
      </c>
      <c r="AT1193" s="4">
        <v>21.395348837209301</v>
      </c>
      <c r="AU1193" s="4">
        <v>2.0930232558139501</v>
      </c>
      <c r="AV1193" s="4">
        <v>10.930232558139499</v>
      </c>
      <c r="AW1193" s="4">
        <v>4.4186046511627897</v>
      </c>
      <c r="AX1193" s="4">
        <v>2.7906976744185998</v>
      </c>
      <c r="AY1193" s="4">
        <v>6.9767441860465098</v>
      </c>
      <c r="AZ1193" s="4">
        <v>12.093023255814</v>
      </c>
      <c r="BA1193" s="4">
        <v>6.9767441860465098</v>
      </c>
      <c r="BB1193" s="38">
        <v>430</v>
      </c>
    </row>
    <row r="1194" spans="1:54" x14ac:dyDescent="0.3">
      <c r="A1194" s="31" t="s">
        <v>54</v>
      </c>
      <c r="B1194" s="5" t="s">
        <v>9</v>
      </c>
      <c r="C1194" s="5" t="s">
        <v>168</v>
      </c>
      <c r="D1194" s="9">
        <v>55.2084021603644</v>
      </c>
      <c r="E1194" s="8">
        <v>73.099343617264793</v>
      </c>
      <c r="F1194" s="8">
        <v>31.587611585222199</v>
      </c>
      <c r="G1194" s="3">
        <v>5.5872146073303002</v>
      </c>
      <c r="H1194" s="4">
        <v>6.9115582932559203</v>
      </c>
      <c r="I1194" s="4">
        <v>17.143491815460798</v>
      </c>
      <c r="J1194" s="4">
        <v>1.8094966001252399</v>
      </c>
      <c r="K1194" s="4">
        <v>6.2934670138250599</v>
      </c>
      <c r="L1194" s="4">
        <v>14.7494599367364</v>
      </c>
      <c r="M1194" s="4">
        <v>3.4482579650738598</v>
      </c>
      <c r="N1194" s="4">
        <v>12.7000875353583</v>
      </c>
      <c r="O1194" s="4">
        <v>12.928237783167299</v>
      </c>
      <c r="P1194" s="4">
        <v>14.0344946332429</v>
      </c>
      <c r="Q1194" s="4">
        <v>8.4357675388812901</v>
      </c>
      <c r="R1194" s="4">
        <v>15.5263706747506</v>
      </c>
      <c r="S1194" s="4">
        <v>12.2008096158077</v>
      </c>
      <c r="T1194" s="4">
        <v>5.1763842866707996</v>
      </c>
      <c r="U1194" s="4">
        <v>19.563669612926802</v>
      </c>
      <c r="V1194" s="4">
        <v>10.869646246301899</v>
      </c>
      <c r="W1194" s="4">
        <v>8.4343926719906896</v>
      </c>
      <c r="X1194" s="4">
        <v>5.0722460320268903</v>
      </c>
      <c r="Y1194" s="4">
        <v>11.3388411648867</v>
      </c>
      <c r="Z1194" s="4">
        <v>16.703851953009899</v>
      </c>
      <c r="AA1194" s="4">
        <v>15.0616512613414</v>
      </c>
      <c r="AB1194" s="4">
        <v>2.5699659629190199</v>
      </c>
      <c r="AC1194" s="4">
        <v>22.4172094392882</v>
      </c>
      <c r="AD1194" s="4">
        <v>3.5634611701332699</v>
      </c>
      <c r="AE1194" s="4">
        <v>2.7564882508047099</v>
      </c>
      <c r="AF1194" s="4">
        <v>9.4695717000255701</v>
      </c>
      <c r="AG1194" s="4">
        <v>24.5937451581066</v>
      </c>
      <c r="AH1194" s="4">
        <v>24.088140892141698</v>
      </c>
      <c r="AI1194" s="4">
        <v>11.9385621572911</v>
      </c>
      <c r="AJ1194" s="4">
        <v>21.198037802055001</v>
      </c>
      <c r="AK1194" s="4">
        <v>42.418993642443397</v>
      </c>
      <c r="AL1194" s="4">
        <v>18.090102836458101</v>
      </c>
      <c r="AM1194" s="4">
        <v>24.928380287700602</v>
      </c>
      <c r="AN1194" s="4">
        <v>34.472380862118101</v>
      </c>
      <c r="AO1194" s="4">
        <v>37.5692449396157</v>
      </c>
      <c r="AP1194" s="4">
        <v>31.869042275916001</v>
      </c>
      <c r="AQ1194" s="4">
        <v>6.8830040339110896</v>
      </c>
      <c r="AR1194" s="4">
        <v>29.170950466156501</v>
      </c>
      <c r="AS1194" s="4">
        <v>12.406995483208901</v>
      </c>
      <c r="AT1194" s="4">
        <v>22.398188076727699</v>
      </c>
      <c r="AU1194" s="4">
        <v>15.0604083108071</v>
      </c>
      <c r="AV1194" s="4">
        <v>20.552545085298799</v>
      </c>
      <c r="AW1194" s="4">
        <v>22.702066641319099</v>
      </c>
      <c r="AX1194" s="4">
        <v>22.3519657269193</v>
      </c>
      <c r="AY1194" s="4">
        <v>10.0944883082303</v>
      </c>
      <c r="AZ1194" s="4">
        <v>20.1480898571278</v>
      </c>
      <c r="BA1194" s="4">
        <v>38.590983835986599</v>
      </c>
      <c r="BB1194" s="38">
        <v>1499</v>
      </c>
    </row>
    <row r="1195" spans="1:54" x14ac:dyDescent="0.3">
      <c r="A1195" s="31" t="s">
        <v>54</v>
      </c>
      <c r="B1195" s="5" t="s">
        <v>9</v>
      </c>
      <c r="C1195" s="5" t="s">
        <v>1</v>
      </c>
      <c r="D1195" s="9">
        <v>31.184444444444399</v>
      </c>
      <c r="E1195" s="8">
        <v>72.367430909285801</v>
      </c>
      <c r="F1195" s="8">
        <v>38.8888888888889</v>
      </c>
      <c r="G1195" s="3">
        <v>16.6666666666667</v>
      </c>
      <c r="H1195" s="4">
        <v>11.1111111111111</v>
      </c>
      <c r="I1195" s="4">
        <v>27.7777777777778</v>
      </c>
      <c r="J1195" s="4">
        <v>0</v>
      </c>
      <c r="K1195" s="4">
        <v>16.6666666666667</v>
      </c>
      <c r="L1195" s="4">
        <v>33.3333333333333</v>
      </c>
      <c r="M1195" s="4">
        <v>5.5555555555555598</v>
      </c>
      <c r="N1195" s="4">
        <v>22.2222222222222</v>
      </c>
      <c r="O1195" s="4">
        <v>27.7777777777778</v>
      </c>
      <c r="P1195" s="4">
        <v>16.6666666666667</v>
      </c>
      <c r="Q1195" s="4">
        <v>16.6666666666667</v>
      </c>
      <c r="R1195" s="4">
        <v>27.7777777777778</v>
      </c>
      <c r="S1195" s="4">
        <v>38.8888888888889</v>
      </c>
      <c r="T1195" s="4">
        <v>16.6666666666667</v>
      </c>
      <c r="U1195" s="4">
        <v>27.7777777777778</v>
      </c>
      <c r="V1195" s="4">
        <v>16.6666666666667</v>
      </c>
      <c r="W1195" s="4">
        <v>11.1111111111111</v>
      </c>
      <c r="X1195" s="4">
        <v>16.6666666666667</v>
      </c>
      <c r="Y1195" s="4">
        <v>22.2222222222222</v>
      </c>
      <c r="Z1195" s="4">
        <v>22.2222222222222</v>
      </c>
      <c r="AA1195" s="4">
        <v>27.7777777777778</v>
      </c>
      <c r="AB1195" s="4">
        <v>5.5555555555555598</v>
      </c>
      <c r="AC1195" s="4">
        <v>16.6666666666667</v>
      </c>
      <c r="AD1195" s="4">
        <v>0</v>
      </c>
      <c r="AE1195" s="4">
        <v>0</v>
      </c>
      <c r="AF1195" s="4">
        <v>11.1111111111111</v>
      </c>
      <c r="AG1195" s="4">
        <v>22.2222222222222</v>
      </c>
      <c r="AH1195" s="4">
        <v>33.3333333333333</v>
      </c>
      <c r="AI1195" s="4">
        <v>22.2222222222222</v>
      </c>
      <c r="AJ1195" s="4">
        <v>33.3333333333333</v>
      </c>
      <c r="AK1195" s="4">
        <v>33.3333333333333</v>
      </c>
      <c r="AL1195" s="4">
        <v>16.6666666666667</v>
      </c>
      <c r="AM1195" s="4">
        <v>27.7777777777778</v>
      </c>
      <c r="AN1195" s="4">
        <v>38.8888888888889</v>
      </c>
      <c r="AO1195" s="4">
        <v>44.4444444444444</v>
      </c>
      <c r="AP1195" s="4">
        <v>33.3333333333333</v>
      </c>
      <c r="AQ1195" s="4">
        <v>0</v>
      </c>
      <c r="AR1195" s="4">
        <v>27.7777777777778</v>
      </c>
      <c r="AS1195" s="4">
        <v>0</v>
      </c>
      <c r="AT1195" s="4">
        <v>11.1111111111111</v>
      </c>
      <c r="AU1195" s="4">
        <v>16.6666666666667</v>
      </c>
      <c r="AV1195" s="4">
        <v>38.8888888888889</v>
      </c>
      <c r="AW1195" s="4">
        <v>27.7777777777778</v>
      </c>
      <c r="AX1195" s="4">
        <v>33.3333333333333</v>
      </c>
      <c r="AY1195" s="4">
        <v>5.5555555555555598</v>
      </c>
      <c r="AZ1195" s="4">
        <v>16.6666666666667</v>
      </c>
      <c r="BA1195" s="4">
        <v>66.6666666666667</v>
      </c>
      <c r="BB1195" s="38">
        <v>27</v>
      </c>
    </row>
    <row r="1196" spans="1:54" x14ac:dyDescent="0.3">
      <c r="A1196" s="31" t="s">
        <v>54</v>
      </c>
      <c r="B1196" s="5" t="s">
        <v>9</v>
      </c>
      <c r="C1196" s="5" t="s">
        <v>2</v>
      </c>
      <c r="D1196" s="9">
        <v>14.40625</v>
      </c>
      <c r="E1196" s="8">
        <v>64.595959303452801</v>
      </c>
      <c r="F1196" s="8">
        <v>53.3333333333333</v>
      </c>
      <c r="G1196" s="3">
        <v>6.6666666666666696</v>
      </c>
      <c r="H1196" s="4">
        <v>6.6666666666666696</v>
      </c>
      <c r="I1196" s="4">
        <v>26.6666666666667</v>
      </c>
      <c r="J1196" s="4">
        <v>0</v>
      </c>
      <c r="K1196" s="4">
        <v>6.6666666666666696</v>
      </c>
      <c r="L1196" s="4">
        <v>13.3333333333333</v>
      </c>
      <c r="M1196" s="4">
        <v>0</v>
      </c>
      <c r="N1196" s="4">
        <v>20</v>
      </c>
      <c r="O1196" s="4">
        <v>13.3333333333333</v>
      </c>
      <c r="P1196" s="4">
        <v>20</v>
      </c>
      <c r="Q1196" s="4">
        <v>13.3333333333333</v>
      </c>
      <c r="R1196" s="4">
        <v>26.6666666666667</v>
      </c>
      <c r="S1196" s="4">
        <v>13.3333333333333</v>
      </c>
      <c r="T1196" s="4">
        <v>0</v>
      </c>
      <c r="U1196" s="4">
        <v>26.6666666666667</v>
      </c>
      <c r="V1196" s="4">
        <v>20</v>
      </c>
      <c r="W1196" s="4">
        <v>0</v>
      </c>
      <c r="X1196" s="4">
        <v>0</v>
      </c>
      <c r="Y1196" s="4">
        <v>13.3333333333333</v>
      </c>
      <c r="Z1196" s="4">
        <v>20</v>
      </c>
      <c r="AA1196" s="4">
        <v>26.6666666666667</v>
      </c>
      <c r="AB1196" s="4">
        <v>0</v>
      </c>
      <c r="AC1196" s="4">
        <v>33.3333333333333</v>
      </c>
      <c r="AD1196" s="4">
        <v>0</v>
      </c>
      <c r="AE1196" s="4">
        <v>0</v>
      </c>
      <c r="AF1196" s="4">
        <v>13.3333333333333</v>
      </c>
      <c r="AG1196" s="4">
        <v>33.3333333333333</v>
      </c>
      <c r="AH1196" s="4">
        <v>26.6666666666667</v>
      </c>
      <c r="AI1196" s="4">
        <v>13.3333333333333</v>
      </c>
      <c r="AJ1196" s="4">
        <v>20</v>
      </c>
      <c r="AK1196" s="4">
        <v>73.3333333333333</v>
      </c>
      <c r="AL1196" s="4">
        <v>26.6666666666667</v>
      </c>
      <c r="AM1196" s="4">
        <v>33.3333333333333</v>
      </c>
      <c r="AN1196" s="4">
        <v>46.6666666666667</v>
      </c>
      <c r="AO1196" s="4">
        <v>66.6666666666667</v>
      </c>
      <c r="AP1196" s="4">
        <v>46.6666666666667</v>
      </c>
      <c r="AQ1196" s="4">
        <v>13.3333333333333</v>
      </c>
      <c r="AR1196" s="4">
        <v>53.3333333333333</v>
      </c>
      <c r="AS1196" s="4">
        <v>20</v>
      </c>
      <c r="AT1196" s="4">
        <v>26.6666666666667</v>
      </c>
      <c r="AU1196" s="4">
        <v>26.6666666666667</v>
      </c>
      <c r="AV1196" s="4">
        <v>20</v>
      </c>
      <c r="AW1196" s="4">
        <v>33.3333333333333</v>
      </c>
      <c r="AX1196" s="4">
        <v>40</v>
      </c>
      <c r="AY1196" s="4">
        <v>13.3333333333333</v>
      </c>
      <c r="AZ1196" s="4">
        <v>26.6666666666667</v>
      </c>
      <c r="BA1196" s="4">
        <v>66.6666666666667</v>
      </c>
      <c r="BB1196" s="38">
        <v>16</v>
      </c>
    </row>
    <row r="1197" spans="1:54" x14ac:dyDescent="0.3">
      <c r="A1197" s="31" t="s">
        <v>54</v>
      </c>
      <c r="B1197" s="5" t="s">
        <v>9</v>
      </c>
      <c r="C1197" s="5" t="s">
        <v>3</v>
      </c>
      <c r="D1197" s="9">
        <v>24.6933333333333</v>
      </c>
      <c r="E1197" s="8">
        <v>66.191802568541107</v>
      </c>
      <c r="F1197" s="8">
        <v>48.8888888888889</v>
      </c>
      <c r="G1197" s="3">
        <v>6.6666666666666696</v>
      </c>
      <c r="H1197" s="4">
        <v>15.5555555555556</v>
      </c>
      <c r="I1197" s="4">
        <v>24.4444444444444</v>
      </c>
      <c r="J1197" s="4">
        <v>6.6666666666666696</v>
      </c>
      <c r="K1197" s="4">
        <v>8.8888888888888893</v>
      </c>
      <c r="L1197" s="4">
        <v>28.8888888888889</v>
      </c>
      <c r="M1197" s="4">
        <v>11.1111111111111</v>
      </c>
      <c r="N1197" s="4">
        <v>17.7777777777778</v>
      </c>
      <c r="O1197" s="4">
        <v>22.2222222222222</v>
      </c>
      <c r="P1197" s="4">
        <v>33.3333333333333</v>
      </c>
      <c r="Q1197" s="4">
        <v>11.1111111111111</v>
      </c>
      <c r="R1197" s="4">
        <v>20</v>
      </c>
      <c r="S1197" s="4">
        <v>17.7777777777778</v>
      </c>
      <c r="T1197" s="4">
        <v>6.6666666666666696</v>
      </c>
      <c r="U1197" s="4">
        <v>40</v>
      </c>
      <c r="V1197" s="4">
        <v>20</v>
      </c>
      <c r="W1197" s="4">
        <v>24.4444444444444</v>
      </c>
      <c r="X1197" s="4">
        <v>11.1111111111111</v>
      </c>
      <c r="Y1197" s="4">
        <v>24.4444444444444</v>
      </c>
      <c r="Z1197" s="4">
        <v>33.3333333333333</v>
      </c>
      <c r="AA1197" s="4">
        <v>24.4444444444444</v>
      </c>
      <c r="AB1197" s="4">
        <v>6.6666666666666696</v>
      </c>
      <c r="AC1197" s="4">
        <v>35.5555555555556</v>
      </c>
      <c r="AD1197" s="4">
        <v>13.3333333333333</v>
      </c>
      <c r="AE1197" s="4">
        <v>11.1111111111111</v>
      </c>
      <c r="AF1197" s="4">
        <v>17.7777777777778</v>
      </c>
      <c r="AG1197" s="4">
        <v>37.7777777777778</v>
      </c>
      <c r="AH1197" s="4">
        <v>46.6666666666667</v>
      </c>
      <c r="AI1197" s="4">
        <v>17.7777777777778</v>
      </c>
      <c r="AJ1197" s="4">
        <v>24.4444444444444</v>
      </c>
      <c r="AK1197" s="4">
        <v>57.7777777777778</v>
      </c>
      <c r="AL1197" s="4">
        <v>31.1111111111111</v>
      </c>
      <c r="AM1197" s="4">
        <v>33.3333333333333</v>
      </c>
      <c r="AN1197" s="4">
        <v>48.8888888888889</v>
      </c>
      <c r="AO1197" s="4">
        <v>48.8888888888889</v>
      </c>
      <c r="AP1197" s="4">
        <v>53.3333333333333</v>
      </c>
      <c r="AQ1197" s="4">
        <v>8.8888888888888893</v>
      </c>
      <c r="AR1197" s="4">
        <v>40</v>
      </c>
      <c r="AS1197" s="4">
        <v>24.4444444444444</v>
      </c>
      <c r="AT1197" s="4">
        <v>24.4444444444444</v>
      </c>
      <c r="AU1197" s="4">
        <v>17.7777777777778</v>
      </c>
      <c r="AV1197" s="4">
        <v>26.6666666666667</v>
      </c>
      <c r="AW1197" s="4">
        <v>37.7777777777778</v>
      </c>
      <c r="AX1197" s="4">
        <v>28.8888888888889</v>
      </c>
      <c r="AY1197" s="4">
        <v>8.8888888888888893</v>
      </c>
      <c r="AZ1197" s="4">
        <v>28.8888888888889</v>
      </c>
      <c r="BA1197" s="4">
        <v>42.2222222222222</v>
      </c>
      <c r="BB1197" s="38">
        <v>45</v>
      </c>
    </row>
    <row r="1198" spans="1:54" x14ac:dyDescent="0.3">
      <c r="A1198" s="31" t="s">
        <v>54</v>
      </c>
      <c r="B1198" s="5" t="s">
        <v>9</v>
      </c>
      <c r="C1198" s="5" t="s">
        <v>4</v>
      </c>
      <c r="D1198" s="9">
        <v>65.125153374233093</v>
      </c>
      <c r="E1198" s="8">
        <v>67.522005872030405</v>
      </c>
      <c r="F1198" s="8">
        <v>25.153374233128801</v>
      </c>
      <c r="G1198" s="3">
        <v>3.0674846625766898</v>
      </c>
      <c r="H1198" s="4">
        <v>5.5214723926380396</v>
      </c>
      <c r="I1198" s="4">
        <v>13.4969325153374</v>
      </c>
      <c r="J1198" s="4">
        <v>1.22699386503067</v>
      </c>
      <c r="K1198" s="4">
        <v>3.6809815950920202</v>
      </c>
      <c r="L1198" s="4">
        <v>11.656441717791401</v>
      </c>
      <c r="M1198" s="4">
        <v>2.4539877300613502</v>
      </c>
      <c r="N1198" s="4">
        <v>8.5889570552147205</v>
      </c>
      <c r="O1198" s="4">
        <v>8.5889570552147205</v>
      </c>
      <c r="P1198" s="4">
        <v>9.8159509202454007</v>
      </c>
      <c r="Q1198" s="4">
        <v>6.1349693251533699</v>
      </c>
      <c r="R1198" s="4">
        <v>11.0429447852761</v>
      </c>
      <c r="S1198" s="4">
        <v>5.5214723926380396</v>
      </c>
      <c r="T1198" s="4">
        <v>5.5214723926380396</v>
      </c>
      <c r="U1198" s="4">
        <v>13.4969325153374</v>
      </c>
      <c r="V1198" s="4">
        <v>4.9079754601227004</v>
      </c>
      <c r="W1198" s="4">
        <v>9.2024539877300597</v>
      </c>
      <c r="X1198" s="4">
        <v>4.2944785276073603</v>
      </c>
      <c r="Y1198" s="4">
        <v>5.5214723926380396</v>
      </c>
      <c r="Z1198" s="4">
        <v>14.1104294478528</v>
      </c>
      <c r="AA1198" s="4">
        <v>6.74846625766871</v>
      </c>
      <c r="AB1198" s="4">
        <v>3.0674846625766898</v>
      </c>
      <c r="AC1198" s="4">
        <v>22.085889570552101</v>
      </c>
      <c r="AD1198" s="4">
        <v>3.6809815950920202</v>
      </c>
      <c r="AE1198" s="4">
        <v>2.4539877300613502</v>
      </c>
      <c r="AF1198" s="4">
        <v>6.1349693251533699</v>
      </c>
      <c r="AG1198" s="4">
        <v>23.312883435582801</v>
      </c>
      <c r="AH1198" s="4">
        <v>20.858895705521501</v>
      </c>
      <c r="AI1198" s="4">
        <v>8.5889570552147205</v>
      </c>
      <c r="AJ1198" s="4">
        <v>25.766871165644201</v>
      </c>
      <c r="AK1198" s="4">
        <v>40.490797546012303</v>
      </c>
      <c r="AL1198" s="4">
        <v>16.564417177914098</v>
      </c>
      <c r="AM1198" s="4">
        <v>26.380368098159501</v>
      </c>
      <c r="AN1198" s="4">
        <v>32.5153374233129</v>
      </c>
      <c r="AO1198" s="4">
        <v>34.9693251533742</v>
      </c>
      <c r="AP1198" s="4">
        <v>28.220858895705501</v>
      </c>
      <c r="AQ1198" s="4">
        <v>7.9754601226993902</v>
      </c>
      <c r="AR1198" s="4">
        <v>24.539877300613501</v>
      </c>
      <c r="AS1198" s="4">
        <v>12.269938650306701</v>
      </c>
      <c r="AT1198" s="4">
        <v>28.8343558282209</v>
      </c>
      <c r="AU1198" s="4">
        <v>15.9509202453988</v>
      </c>
      <c r="AV1198" s="4">
        <v>16.564417177914098</v>
      </c>
      <c r="AW1198" s="4">
        <v>15.9509202453988</v>
      </c>
      <c r="AX1198" s="4">
        <v>17.791411042944802</v>
      </c>
      <c r="AY1198" s="4">
        <v>9.8159509202454007</v>
      </c>
      <c r="AZ1198" s="4">
        <v>21.472392638036801</v>
      </c>
      <c r="BA1198" s="4">
        <v>28.220858895705501</v>
      </c>
      <c r="BB1198" s="38">
        <v>163</v>
      </c>
    </row>
    <row r="1199" spans="1:54" x14ac:dyDescent="0.3">
      <c r="A1199" s="31" t="s">
        <v>54</v>
      </c>
      <c r="B1199" s="5" t="s">
        <v>9</v>
      </c>
      <c r="C1199" s="5" t="s">
        <v>5</v>
      </c>
      <c r="D1199" s="9">
        <v>73.180152671755707</v>
      </c>
      <c r="E1199" s="8">
        <v>67.429367148582003</v>
      </c>
      <c r="F1199" s="8">
        <v>20.716112531969301</v>
      </c>
      <c r="G1199" s="3">
        <v>3.0690537084398999</v>
      </c>
      <c r="H1199" s="4">
        <v>3.3248081841432202</v>
      </c>
      <c r="I1199" s="4">
        <v>12.2762148337596</v>
      </c>
      <c r="J1199" s="4">
        <v>2.3017902813299198</v>
      </c>
      <c r="K1199" s="4">
        <v>4.8593350383631702</v>
      </c>
      <c r="L1199" s="4">
        <v>8.1841432225063908</v>
      </c>
      <c r="M1199" s="4">
        <v>2.8132992327365698</v>
      </c>
      <c r="N1199" s="4">
        <v>9.4629156010230204</v>
      </c>
      <c r="O1199" s="4">
        <v>9.2071611253196899</v>
      </c>
      <c r="P1199" s="4">
        <v>7.16112531969309</v>
      </c>
      <c r="Q1199" s="4">
        <v>6.1381074168797998</v>
      </c>
      <c r="R1199" s="4">
        <v>9.4629156010230204</v>
      </c>
      <c r="S1199" s="4">
        <v>5.1150895140664998</v>
      </c>
      <c r="T1199" s="4">
        <v>4.6035805626598503</v>
      </c>
      <c r="U1199" s="4">
        <v>12.2762148337596</v>
      </c>
      <c r="V1199" s="4">
        <v>5.6265984654731502</v>
      </c>
      <c r="W1199" s="4">
        <v>9.2071611253196899</v>
      </c>
      <c r="X1199" s="4">
        <v>2.8132992327365698</v>
      </c>
      <c r="Y1199" s="4">
        <v>6.3938618925831197</v>
      </c>
      <c r="Z1199" s="4">
        <v>11.764705882352899</v>
      </c>
      <c r="AA1199" s="4">
        <v>7.4168797953964196</v>
      </c>
      <c r="AB1199" s="4">
        <v>1.5345268542199499</v>
      </c>
      <c r="AC1199" s="4">
        <v>19.1815856777494</v>
      </c>
      <c r="AD1199" s="4">
        <v>4.3478260869565197</v>
      </c>
      <c r="AE1199" s="4">
        <v>3.3248081841432202</v>
      </c>
      <c r="AF1199" s="4">
        <v>8.1841432225063908</v>
      </c>
      <c r="AG1199" s="4">
        <v>19.948849104859299</v>
      </c>
      <c r="AH1199" s="4">
        <v>18.414322250639401</v>
      </c>
      <c r="AI1199" s="4">
        <v>8.4398976982097196</v>
      </c>
      <c r="AJ1199" s="4">
        <v>22.250639386189299</v>
      </c>
      <c r="AK1199" s="4">
        <v>38.3631713554987</v>
      </c>
      <c r="AL1199" s="4">
        <v>14.322250639386199</v>
      </c>
      <c r="AM1199" s="4">
        <v>21.227621483376002</v>
      </c>
      <c r="AN1199" s="4">
        <v>28.900255754475701</v>
      </c>
      <c r="AO1199" s="4">
        <v>23.7851662404092</v>
      </c>
      <c r="AP1199" s="4">
        <v>25.0639386189258</v>
      </c>
      <c r="AQ1199" s="4">
        <v>5.8823529411764701</v>
      </c>
      <c r="AR1199" s="4">
        <v>22.506393861892601</v>
      </c>
      <c r="AS1199" s="4">
        <v>9.9744245524296709</v>
      </c>
      <c r="AT1199" s="4">
        <v>26.342710997442499</v>
      </c>
      <c r="AU1199" s="4">
        <v>10.7416879795396</v>
      </c>
      <c r="AV1199" s="4">
        <v>17.135549872122802</v>
      </c>
      <c r="AW1199" s="4">
        <v>19.437340153452698</v>
      </c>
      <c r="AX1199" s="4">
        <v>12.7877237851662</v>
      </c>
      <c r="AY1199" s="4">
        <v>11.764705882352899</v>
      </c>
      <c r="AZ1199" s="4">
        <v>18.414322250639401</v>
      </c>
      <c r="BA1199" s="4">
        <v>26.086956521739101</v>
      </c>
      <c r="BB1199" s="38">
        <v>393</v>
      </c>
    </row>
    <row r="1200" spans="1:54" x14ac:dyDescent="0.3">
      <c r="A1200" s="31" t="s">
        <v>54</v>
      </c>
      <c r="B1200" s="5" t="s">
        <v>9</v>
      </c>
      <c r="C1200" s="5" t="s">
        <v>6</v>
      </c>
      <c r="D1200" s="9">
        <v>104.13</v>
      </c>
      <c r="E1200" s="8">
        <v>54.927869954609697</v>
      </c>
      <c r="F1200" s="8">
        <v>8.5889570552147205</v>
      </c>
      <c r="G1200" s="3">
        <v>0.61349693251533699</v>
      </c>
      <c r="H1200" s="4">
        <v>2.4539877300613502</v>
      </c>
      <c r="I1200" s="4">
        <v>3.2719836400818001</v>
      </c>
      <c r="J1200" s="4">
        <v>1.22699386503067</v>
      </c>
      <c r="K1200" s="4">
        <v>0.61349693251533699</v>
      </c>
      <c r="L1200" s="4">
        <v>1.22699386503067</v>
      </c>
      <c r="M1200" s="4">
        <v>0.40899795501022501</v>
      </c>
      <c r="N1200" s="4">
        <v>2.2494887525562399</v>
      </c>
      <c r="O1200" s="4">
        <v>3.0674846625766898</v>
      </c>
      <c r="P1200" s="4">
        <v>1.22699386503067</v>
      </c>
      <c r="Q1200" s="4">
        <v>0.40899795501022501</v>
      </c>
      <c r="R1200" s="4">
        <v>2.2494887525562399</v>
      </c>
      <c r="S1200" s="4">
        <v>1.0224948875255599</v>
      </c>
      <c r="T1200" s="4">
        <v>2.0449897750511199</v>
      </c>
      <c r="U1200" s="4">
        <v>3.0674846625766898</v>
      </c>
      <c r="V1200" s="4">
        <v>1.22699386503067</v>
      </c>
      <c r="W1200" s="4">
        <v>1.0224948875255599</v>
      </c>
      <c r="X1200" s="4">
        <v>0.20449897750511201</v>
      </c>
      <c r="Y1200" s="4">
        <v>1.8404907975460101</v>
      </c>
      <c r="Z1200" s="4">
        <v>4.4989775051124701</v>
      </c>
      <c r="AA1200" s="4">
        <v>3.0674846625766898</v>
      </c>
      <c r="AB1200" s="4">
        <v>0</v>
      </c>
      <c r="AC1200" s="4">
        <v>10.838445807771</v>
      </c>
      <c r="AD1200" s="4">
        <v>1.22699386503067</v>
      </c>
      <c r="AE1200" s="4">
        <v>0.40899795501022501</v>
      </c>
      <c r="AF1200" s="4">
        <v>3.0674846625766898</v>
      </c>
      <c r="AG1200" s="4">
        <v>13.905930470347601</v>
      </c>
      <c r="AH1200" s="4">
        <v>7.5664621676891599</v>
      </c>
      <c r="AI1200" s="4">
        <v>4.9079754601227004</v>
      </c>
      <c r="AJ1200" s="4">
        <v>9.4069529652351704</v>
      </c>
      <c r="AK1200" s="4">
        <v>14.7239263803681</v>
      </c>
      <c r="AL1200" s="4">
        <v>5.7259713701431503</v>
      </c>
      <c r="AM1200" s="4">
        <v>12.065439672801601</v>
      </c>
      <c r="AN1200" s="4">
        <v>16.973415132924298</v>
      </c>
      <c r="AO1200" s="4">
        <v>12.678936605317</v>
      </c>
      <c r="AP1200" s="4">
        <v>10.633946830265799</v>
      </c>
      <c r="AQ1200" s="4">
        <v>3.0674846625766898</v>
      </c>
      <c r="AR1200" s="4">
        <v>9.4069529652351704</v>
      </c>
      <c r="AS1200" s="4">
        <v>6.74846625766871</v>
      </c>
      <c r="AT1200" s="4">
        <v>16.564417177914098</v>
      </c>
      <c r="AU1200" s="4">
        <v>3.8854805725971402</v>
      </c>
      <c r="AV1200" s="4">
        <v>11.247443762781201</v>
      </c>
      <c r="AW1200" s="4">
        <v>7.3619631901840501</v>
      </c>
      <c r="AX1200" s="4">
        <v>6.1349693251533699</v>
      </c>
      <c r="AY1200" s="4">
        <v>7.9754601226993902</v>
      </c>
      <c r="AZ1200" s="4">
        <v>11.656441717791401</v>
      </c>
      <c r="BA1200" s="4">
        <v>13.4969325153374</v>
      </c>
      <c r="BB1200" s="38">
        <v>490</v>
      </c>
    </row>
    <row r="1201" spans="1:54" x14ac:dyDescent="0.3">
      <c r="A1201" s="31" t="s">
        <v>54</v>
      </c>
      <c r="B1201" s="5" t="s">
        <v>9</v>
      </c>
      <c r="C1201" s="5" t="s">
        <v>7</v>
      </c>
      <c r="D1201" s="9">
        <v>114.938356164384</v>
      </c>
      <c r="E1201" s="8">
        <v>55.758388789197497</v>
      </c>
      <c r="F1201" s="8">
        <v>6.5753424657534199</v>
      </c>
      <c r="G1201" s="3">
        <v>1.3698630136986301</v>
      </c>
      <c r="H1201" s="4">
        <v>1.3698630136986301</v>
      </c>
      <c r="I1201" s="4">
        <v>2.7397260273972601</v>
      </c>
      <c r="J1201" s="4">
        <v>0.82191780821917804</v>
      </c>
      <c r="K1201" s="4">
        <v>1.0958904109589001</v>
      </c>
      <c r="L1201" s="4">
        <v>2.1917808219178099</v>
      </c>
      <c r="M1201" s="4">
        <v>1.6438356164383601</v>
      </c>
      <c r="N1201" s="4">
        <v>1.9178082191780801</v>
      </c>
      <c r="O1201" s="4">
        <v>2.4657534246575299</v>
      </c>
      <c r="P1201" s="4">
        <v>1.3698630136986301</v>
      </c>
      <c r="Q1201" s="4">
        <v>0.54794520547945202</v>
      </c>
      <c r="R1201" s="4">
        <v>3.2876712328767099</v>
      </c>
      <c r="S1201" s="4">
        <v>1.9178082191780801</v>
      </c>
      <c r="T1201" s="4">
        <v>1.6438356164383601</v>
      </c>
      <c r="U1201" s="4">
        <v>3.5616438356164402</v>
      </c>
      <c r="V1201" s="4">
        <v>0.54794520547945202</v>
      </c>
      <c r="W1201" s="4">
        <v>1.9178082191780801</v>
      </c>
      <c r="X1201" s="4">
        <v>0.82191780821917804</v>
      </c>
      <c r="Y1201" s="4">
        <v>1.0958904109589001</v>
      </c>
      <c r="Z1201" s="4">
        <v>2.7397260273972601</v>
      </c>
      <c r="AA1201" s="4">
        <v>0.82191780821917804</v>
      </c>
      <c r="AB1201" s="4">
        <v>1.0958904109589001</v>
      </c>
      <c r="AC1201" s="4">
        <v>6.02739726027397</v>
      </c>
      <c r="AD1201" s="4">
        <v>0.82191780821917804</v>
      </c>
      <c r="AE1201" s="4">
        <v>0.82191780821917804</v>
      </c>
      <c r="AF1201" s="4">
        <v>1.3698630136986301</v>
      </c>
      <c r="AG1201" s="4">
        <v>11.2328767123288</v>
      </c>
      <c r="AH1201" s="4">
        <v>4.10958904109589</v>
      </c>
      <c r="AI1201" s="4">
        <v>6.02739726027397</v>
      </c>
      <c r="AJ1201" s="4">
        <v>5.4794520547945202</v>
      </c>
      <c r="AK1201" s="4">
        <v>9.8630136986301409</v>
      </c>
      <c r="AL1201" s="4">
        <v>5.2054794520547896</v>
      </c>
      <c r="AM1201" s="4">
        <v>9.0410958904109595</v>
      </c>
      <c r="AN1201" s="4">
        <v>13.698630136986299</v>
      </c>
      <c r="AO1201" s="4">
        <v>8.2191780821917799</v>
      </c>
      <c r="AP1201" s="4">
        <v>7.9452054794520501</v>
      </c>
      <c r="AQ1201" s="4">
        <v>4.3835616438356197</v>
      </c>
      <c r="AR1201" s="4">
        <v>7.3972602739726003</v>
      </c>
      <c r="AS1201" s="4">
        <v>5.2054794520547896</v>
      </c>
      <c r="AT1201" s="4">
        <v>14.2465753424658</v>
      </c>
      <c r="AU1201" s="4">
        <v>4.10958904109589</v>
      </c>
      <c r="AV1201" s="4">
        <v>10.684931506849299</v>
      </c>
      <c r="AW1201" s="4">
        <v>5.2054794520547896</v>
      </c>
      <c r="AX1201" s="4">
        <v>4.6575342465753398</v>
      </c>
      <c r="AY1201" s="4">
        <v>12.328767123287699</v>
      </c>
      <c r="AZ1201" s="4">
        <v>7.6712328767123301</v>
      </c>
      <c r="BA1201" s="4">
        <v>6.5753424657534199</v>
      </c>
      <c r="BB1201" s="38">
        <v>365</v>
      </c>
    </row>
    <row r="1202" spans="1:54" x14ac:dyDescent="0.3">
      <c r="A1202" s="31" t="s">
        <v>55</v>
      </c>
      <c r="B1202" s="5" t="s">
        <v>168</v>
      </c>
      <c r="C1202" s="5" t="s">
        <v>168</v>
      </c>
      <c r="D1202" s="9">
        <v>72.778782448215594</v>
      </c>
      <c r="E1202" s="8">
        <v>75.622188764308504</v>
      </c>
      <c r="F1202" s="8">
        <v>24.5986043724862</v>
      </c>
      <c r="G1202" s="3">
        <v>2.70617224988947</v>
      </c>
      <c r="H1202" s="4">
        <v>6.8664959480121004</v>
      </c>
      <c r="I1202" s="4">
        <v>10.0207015119357</v>
      </c>
      <c r="J1202" s="4">
        <v>2.6807121732719201</v>
      </c>
      <c r="K1202" s="4">
        <v>4.84803509370483</v>
      </c>
      <c r="L1202" s="4">
        <v>4.8336837414212299</v>
      </c>
      <c r="M1202" s="4">
        <v>4.5013599383436498</v>
      </c>
      <c r="N1202" s="4">
        <v>5.9038063420095401</v>
      </c>
      <c r="O1202" s="4">
        <v>8.1599664260612705</v>
      </c>
      <c r="P1202" s="4">
        <v>6.7063248057212101</v>
      </c>
      <c r="Q1202" s="4">
        <v>3.2094894429222398</v>
      </c>
      <c r="R1202" s="4">
        <v>7.1058570054105701</v>
      </c>
      <c r="S1202" s="4">
        <v>5.86277964322686</v>
      </c>
      <c r="T1202" s="4">
        <v>4.8358822621293198</v>
      </c>
      <c r="U1202" s="4">
        <v>7.0077353109659901</v>
      </c>
      <c r="V1202" s="4">
        <v>5.5961725100997297</v>
      </c>
      <c r="W1202" s="4">
        <v>6.7929744655931099</v>
      </c>
      <c r="X1202" s="4">
        <v>2.31676801573823</v>
      </c>
      <c r="Y1202" s="4">
        <v>8.7306039614731095</v>
      </c>
      <c r="Z1202" s="4">
        <v>8.2389738242259707</v>
      </c>
      <c r="AA1202" s="4">
        <v>7.0416877092013097</v>
      </c>
      <c r="AB1202" s="4">
        <v>1.8473382027276699</v>
      </c>
      <c r="AC1202" s="4">
        <v>15.921193686897199</v>
      </c>
      <c r="AD1202" s="4">
        <v>4.1312431907357299</v>
      </c>
      <c r="AE1202" s="4">
        <v>2.9245428450845501</v>
      </c>
      <c r="AF1202" s="4">
        <v>10.678114372587499</v>
      </c>
      <c r="AG1202" s="4">
        <v>10.8902939495414</v>
      </c>
      <c r="AH1202" s="4">
        <v>17.0372255838627</v>
      </c>
      <c r="AI1202" s="4">
        <v>14.1269484450511</v>
      </c>
      <c r="AJ1202" s="4">
        <v>22.9404242424832</v>
      </c>
      <c r="AK1202" s="4">
        <v>34.200332184289401</v>
      </c>
      <c r="AL1202" s="4">
        <v>22.157202380744899</v>
      </c>
      <c r="AM1202" s="4">
        <v>26.924499975340701</v>
      </c>
      <c r="AN1202" s="4">
        <v>35.3902156182697</v>
      </c>
      <c r="AO1202" s="4">
        <v>29.425048332381401</v>
      </c>
      <c r="AP1202" s="4">
        <v>29.006780936622398</v>
      </c>
      <c r="AQ1202" s="4">
        <v>12.1648814486118</v>
      </c>
      <c r="AR1202" s="4">
        <v>30.054545505844501</v>
      </c>
      <c r="AS1202" s="4">
        <v>18.2770164108159</v>
      </c>
      <c r="AT1202" s="4">
        <v>28.920060387745099</v>
      </c>
      <c r="AU1202" s="4">
        <v>15.7461076763206</v>
      </c>
      <c r="AV1202" s="4">
        <v>23.561936885300899</v>
      </c>
      <c r="AW1202" s="4">
        <v>22.7883906287963</v>
      </c>
      <c r="AX1202" s="4">
        <v>13.3020281334672</v>
      </c>
      <c r="AY1202" s="4">
        <v>21.248145395801501</v>
      </c>
      <c r="AZ1202" s="4">
        <v>24.581435082688099</v>
      </c>
      <c r="BA1202" s="4">
        <v>31.296864199827102</v>
      </c>
      <c r="BB1202" s="38">
        <v>4491</v>
      </c>
    </row>
    <row r="1203" spans="1:54" x14ac:dyDescent="0.3">
      <c r="A1203" s="31" t="s">
        <v>55</v>
      </c>
      <c r="B1203" s="5" t="s">
        <v>168</v>
      </c>
      <c r="C1203" s="5" t="s">
        <v>1</v>
      </c>
      <c r="D1203" s="9">
        <v>29.085342719193299</v>
      </c>
      <c r="E1203" s="8">
        <v>71.261981068546007</v>
      </c>
      <c r="F1203" s="8">
        <v>44.794847373514699</v>
      </c>
      <c r="G1203" s="3">
        <v>3.8688657619756599</v>
      </c>
      <c r="H1203" s="4">
        <v>10.864753589463101</v>
      </c>
      <c r="I1203" s="4">
        <v>19.948900767874001</v>
      </c>
      <c r="J1203" s="4">
        <v>6.1902457323407303</v>
      </c>
      <c r="K1203" s="4">
        <v>9.03108270147459</v>
      </c>
      <c r="L1203" s="4">
        <v>7.7378828069005001</v>
      </c>
      <c r="M1203" s="4">
        <v>7.7696307232927699</v>
      </c>
      <c r="N1203" s="4">
        <v>12.677410482806</v>
      </c>
      <c r="O1203" s="4">
        <v>15.549844085383</v>
      </c>
      <c r="P1203" s="4">
        <v>13.228615397967101</v>
      </c>
      <c r="Q1203" s="4">
        <v>6.8050977632354996</v>
      </c>
      <c r="R1203" s="4">
        <v>13.769086391381499</v>
      </c>
      <c r="S1203" s="4">
        <v>13.514800494345</v>
      </c>
      <c r="T1203" s="4">
        <v>9.5609710560916206</v>
      </c>
      <c r="U1203" s="4">
        <v>13.673842642204701</v>
      </c>
      <c r="V1203" s="4">
        <v>12.3171469148461</v>
      </c>
      <c r="W1203" s="4">
        <v>14.108335964695801</v>
      </c>
      <c r="X1203" s="4">
        <v>5.0349227080315</v>
      </c>
      <c r="Y1203" s="4">
        <v>15.306140827143899</v>
      </c>
      <c r="Z1203" s="4">
        <v>19.9807999672155</v>
      </c>
      <c r="AA1203" s="4">
        <v>15.751368071381499</v>
      </c>
      <c r="AB1203" s="4">
        <v>3.3070782080171801</v>
      </c>
      <c r="AC1203" s="4">
        <v>23.605962470952001</v>
      </c>
      <c r="AD1203" s="4">
        <v>9.5503884172942008</v>
      </c>
      <c r="AE1203" s="4">
        <v>7.1547786923979899</v>
      </c>
      <c r="AF1203" s="4">
        <v>18.3483504993271</v>
      </c>
      <c r="AG1203" s="4">
        <v>21.252683301245501</v>
      </c>
      <c r="AH1203" s="4">
        <v>22.556768400515399</v>
      </c>
      <c r="AI1203" s="4">
        <v>18.3271852217323</v>
      </c>
      <c r="AJ1203" s="4">
        <v>28.969400830551201</v>
      </c>
      <c r="AK1203" s="4">
        <v>48.727814100071598</v>
      </c>
      <c r="AL1203" s="4">
        <v>37.926253777494601</v>
      </c>
      <c r="AM1203" s="4">
        <v>35.721434116850403</v>
      </c>
      <c r="AN1203" s="4">
        <v>51.112689903221202</v>
      </c>
      <c r="AO1203" s="4">
        <v>45.7489489777237</v>
      </c>
      <c r="AP1203" s="4">
        <v>49.830072647444503</v>
      </c>
      <c r="AQ1203" s="4">
        <v>21.5281344758769</v>
      </c>
      <c r="AR1203" s="4">
        <v>47.646418264395102</v>
      </c>
      <c r="AS1203" s="4">
        <v>23.945060761317102</v>
      </c>
      <c r="AT1203" s="4">
        <v>28.481691748174701</v>
      </c>
      <c r="AU1203" s="4">
        <v>26.870710123779499</v>
      </c>
      <c r="AV1203" s="4">
        <v>25.885011886127401</v>
      </c>
      <c r="AW1203" s="4">
        <v>40.025247050164602</v>
      </c>
      <c r="AX1203" s="4">
        <v>25.1640309013601</v>
      </c>
      <c r="AY1203" s="4">
        <v>26.0756506674302</v>
      </c>
      <c r="AZ1203" s="4">
        <v>39.537537967788097</v>
      </c>
      <c r="BA1203" s="4">
        <v>48.833791770994999</v>
      </c>
      <c r="BB1203" s="38">
        <v>795</v>
      </c>
    </row>
    <row r="1204" spans="1:54" x14ac:dyDescent="0.3">
      <c r="A1204" s="31" t="s">
        <v>55</v>
      </c>
      <c r="B1204" s="5" t="s">
        <v>168</v>
      </c>
      <c r="C1204" s="5" t="s">
        <v>2</v>
      </c>
      <c r="D1204" s="9">
        <v>55.310369469812898</v>
      </c>
      <c r="E1204" s="8">
        <v>73.321578693518305</v>
      </c>
      <c r="F1204" s="8">
        <v>31.5929266823183</v>
      </c>
      <c r="G1204" s="3">
        <v>3.6409245640290999</v>
      </c>
      <c r="H1204" s="4">
        <v>9.1891939860660692</v>
      </c>
      <c r="I1204" s="4">
        <v>12.6862684055287</v>
      </c>
      <c r="J1204" s="4">
        <v>2.25201271571397</v>
      </c>
      <c r="K1204" s="4">
        <v>5.1736865569106998</v>
      </c>
      <c r="L1204" s="4">
        <v>6.4634192105266104</v>
      </c>
      <c r="M1204" s="4">
        <v>5.8904779560018898</v>
      </c>
      <c r="N1204" s="4">
        <v>7.0859500624009302</v>
      </c>
      <c r="O1204" s="4">
        <v>10.630154755472001</v>
      </c>
      <c r="P1204" s="4">
        <v>8.8592820708070494</v>
      </c>
      <c r="Q1204" s="4">
        <v>3.1101949356304499</v>
      </c>
      <c r="R1204" s="4">
        <v>9.3875523754645194</v>
      </c>
      <c r="S1204" s="4">
        <v>7.47037022249192</v>
      </c>
      <c r="T1204" s="4">
        <v>5.6994975378269803</v>
      </c>
      <c r="U1204" s="4">
        <v>9.4322233253317709</v>
      </c>
      <c r="V1204" s="4">
        <v>6.5105494841350398</v>
      </c>
      <c r="W1204" s="4">
        <v>8.5219921843244908</v>
      </c>
      <c r="X1204" s="4">
        <v>2.44299313388888</v>
      </c>
      <c r="Y1204" s="4">
        <v>12.210047021962</v>
      </c>
      <c r="Z1204" s="4">
        <v>11.1137541102622</v>
      </c>
      <c r="AA1204" s="4">
        <v>7.7605298353660501</v>
      </c>
      <c r="AB1204" s="4">
        <v>1.9643124265810199</v>
      </c>
      <c r="AC1204" s="4">
        <v>23.023804224385401</v>
      </c>
      <c r="AD1204" s="4">
        <v>5.7937580850438497</v>
      </c>
      <c r="AE1204" s="4">
        <v>3.3507649511549702</v>
      </c>
      <c r="AF1204" s="4">
        <v>14.9358217975015</v>
      </c>
      <c r="AG1204" s="4">
        <v>11.4436660255212</v>
      </c>
      <c r="AH1204" s="4">
        <v>18.4058436558111</v>
      </c>
      <c r="AI1204" s="4">
        <v>15.650153872851501</v>
      </c>
      <c r="AJ1204" s="4">
        <v>30.246226460129201</v>
      </c>
      <c r="AK1204" s="4">
        <v>43.160768262476502</v>
      </c>
      <c r="AL1204" s="4">
        <v>27.517992360848599</v>
      </c>
      <c r="AM1204" s="4">
        <v>32.168327260584199</v>
      </c>
      <c r="AN1204" s="4">
        <v>40.630892552594297</v>
      </c>
      <c r="AO1204" s="4">
        <v>37.337095170012503</v>
      </c>
      <c r="AP1204" s="4">
        <v>36.801446894131502</v>
      </c>
      <c r="AQ1204" s="4">
        <v>12.1579981008712</v>
      </c>
      <c r="AR1204" s="4">
        <v>38.386257808103899</v>
      </c>
      <c r="AS1204" s="4">
        <v>22.4434849986371</v>
      </c>
      <c r="AT1204" s="4">
        <v>30.541304720485702</v>
      </c>
      <c r="AU1204" s="4">
        <v>19.571400754790002</v>
      </c>
      <c r="AV1204" s="4">
        <v>23.252077621203998</v>
      </c>
      <c r="AW1204" s="4">
        <v>30.293356733737699</v>
      </c>
      <c r="AX1204" s="4">
        <v>16.895215576600101</v>
      </c>
      <c r="AY1204" s="4">
        <v>22.259882551685699</v>
      </c>
      <c r="AZ1204" s="4">
        <v>30.107294963045099</v>
      </c>
      <c r="BA1204" s="4">
        <v>40.298521313594101</v>
      </c>
      <c r="BB1204" s="38">
        <v>613</v>
      </c>
    </row>
    <row r="1205" spans="1:54" x14ac:dyDescent="0.3">
      <c r="A1205" s="31" t="s">
        <v>55</v>
      </c>
      <c r="B1205" s="5" t="s">
        <v>168</v>
      </c>
      <c r="C1205" s="5" t="s">
        <v>3</v>
      </c>
      <c r="D1205" s="9">
        <v>84.544885695760499</v>
      </c>
      <c r="E1205" s="8">
        <v>72.224097113590901</v>
      </c>
      <c r="F1205" s="8">
        <v>18.715717361596099</v>
      </c>
      <c r="G1205" s="3">
        <v>1.52090823446366</v>
      </c>
      <c r="H1205" s="4">
        <v>5.7712529282747003</v>
      </c>
      <c r="I1205" s="4">
        <v>7.0080728443019904</v>
      </c>
      <c r="J1205" s="4">
        <v>1.6190691336871399</v>
      </c>
      <c r="K1205" s="4">
        <v>4.3433084034174803</v>
      </c>
      <c r="L1205" s="4">
        <v>3.32590478736368</v>
      </c>
      <c r="M1205" s="4">
        <v>3.6925624361724001</v>
      </c>
      <c r="N1205" s="4">
        <v>3.55571546657126</v>
      </c>
      <c r="O1205" s="4">
        <v>5.1799817898754403</v>
      </c>
      <c r="P1205" s="4">
        <v>4.4362721130239198</v>
      </c>
      <c r="Q1205" s="4">
        <v>2.47883702167164</v>
      </c>
      <c r="R1205" s="4">
        <v>4.9888571810455202</v>
      </c>
      <c r="S1205" s="4">
        <v>3.2716271481349</v>
      </c>
      <c r="T1205" s="4">
        <v>3.2716271481349</v>
      </c>
      <c r="U1205" s="4">
        <v>4.0488257057470296</v>
      </c>
      <c r="V1205" s="4">
        <v>4.3923888530292201</v>
      </c>
      <c r="W1205" s="4">
        <v>4.2890307641887002</v>
      </c>
      <c r="X1205" s="4">
        <v>0.78239574722917904</v>
      </c>
      <c r="Y1205" s="4">
        <v>6.6956928347220597</v>
      </c>
      <c r="Z1205" s="4">
        <v>3.96105918575764</v>
      </c>
      <c r="AA1205" s="4">
        <v>4.8520102114443802</v>
      </c>
      <c r="AB1205" s="4">
        <v>1.6577552040648</v>
      </c>
      <c r="AC1205" s="4">
        <v>12.314507224544499</v>
      </c>
      <c r="AD1205" s="4">
        <v>1.6138719440700999</v>
      </c>
      <c r="AE1205" s="4">
        <v>1.1490533960378999</v>
      </c>
      <c r="AF1205" s="4">
        <v>8.64273354684026</v>
      </c>
      <c r="AG1205" s="4">
        <v>6.5097654155091798</v>
      </c>
      <c r="AH1205" s="4">
        <v>17.548180950148399</v>
      </c>
      <c r="AI1205" s="4">
        <v>13.8302182693911</v>
      </c>
      <c r="AJ1205" s="4">
        <v>21.889183610507501</v>
      </c>
      <c r="AK1205" s="4">
        <v>30.227040080443199</v>
      </c>
      <c r="AL1205" s="4">
        <v>17.249086766361199</v>
      </c>
      <c r="AM1205" s="4">
        <v>25.9460979524303</v>
      </c>
      <c r="AN1205" s="4">
        <v>31.363393354188698</v>
      </c>
      <c r="AO1205" s="4">
        <v>25.705892893988601</v>
      </c>
      <c r="AP1205" s="4">
        <v>23.758852181870399</v>
      </c>
      <c r="AQ1205" s="4">
        <v>10.295291561288</v>
      </c>
      <c r="AR1205" s="4">
        <v>24.497364669104901</v>
      </c>
      <c r="AS1205" s="4">
        <v>16.7403849583343</v>
      </c>
      <c r="AT1205" s="4">
        <v>28.435329353336002</v>
      </c>
      <c r="AU1205" s="4">
        <v>13.447969051731301</v>
      </c>
      <c r="AV1205" s="4">
        <v>22.098205531246901</v>
      </c>
      <c r="AW1205" s="4">
        <v>16.094836180706299</v>
      </c>
      <c r="AX1205" s="4">
        <v>9.3939461563671909</v>
      </c>
      <c r="AY1205" s="4">
        <v>20.164450644921502</v>
      </c>
      <c r="AZ1205" s="4">
        <v>20.3451808745173</v>
      </c>
      <c r="BA1205" s="4">
        <v>25.981892576249301</v>
      </c>
      <c r="BB1205" s="38">
        <v>911</v>
      </c>
    </row>
    <row r="1206" spans="1:54" x14ac:dyDescent="0.3">
      <c r="A1206" s="31" t="s">
        <v>55</v>
      </c>
      <c r="B1206" s="5" t="s">
        <v>168</v>
      </c>
      <c r="C1206" s="5" t="s">
        <v>4</v>
      </c>
      <c r="D1206" s="9">
        <v>94.815514359455605</v>
      </c>
      <c r="E1206" s="8">
        <v>67.148727490981699</v>
      </c>
      <c r="F1206" s="8">
        <v>13.6985845271966</v>
      </c>
      <c r="G1206" s="3">
        <v>1.91761417025447</v>
      </c>
      <c r="H1206" s="4">
        <v>4.0180456367689397</v>
      </c>
      <c r="I1206" s="4">
        <v>5.6985118832405499</v>
      </c>
      <c r="J1206" s="4">
        <v>1.02274773634572</v>
      </c>
      <c r="K1206" s="4">
        <v>2.5020846886163302</v>
      </c>
      <c r="L1206" s="4">
        <v>3.28768450117918</v>
      </c>
      <c r="M1206" s="4">
        <v>2.1916887730694299</v>
      </c>
      <c r="N1206" s="4">
        <v>2.1550647771874201</v>
      </c>
      <c r="O1206" s="4">
        <v>4.8765907579457499</v>
      </c>
      <c r="P1206" s="4">
        <v>3.4701991142891</v>
      </c>
      <c r="Q1206" s="4">
        <v>2.1916887730694299</v>
      </c>
      <c r="R1206" s="4">
        <v>2.8491046000452398</v>
      </c>
      <c r="S1206" s="4">
        <v>2.53870868449834</v>
      </c>
      <c r="T1206" s="4">
        <v>3.0133072152141498</v>
      </c>
      <c r="U1206" s="4">
        <v>3.48851111223011</v>
      </c>
      <c r="V1206" s="4">
        <v>1.4063916436566499</v>
      </c>
      <c r="W1206" s="4">
        <v>2.9589765876912799</v>
      </c>
      <c r="X1206" s="4">
        <v>1.4063916436566499</v>
      </c>
      <c r="Y1206" s="4">
        <v>3.7076497212220501</v>
      </c>
      <c r="Z1206" s="4">
        <v>2.9952979004232199</v>
      </c>
      <c r="AA1206" s="4">
        <v>2.66658998693531</v>
      </c>
      <c r="AB1206" s="4">
        <v>0.80360912735378798</v>
      </c>
      <c r="AC1206" s="4">
        <v>10.648047949800301</v>
      </c>
      <c r="AD1206" s="4">
        <v>1.8812928575225301</v>
      </c>
      <c r="AE1206" s="4">
        <v>1.3697676477746299</v>
      </c>
      <c r="AF1206" s="4">
        <v>5.8627144984094599</v>
      </c>
      <c r="AG1206" s="4">
        <v>6.6843329405541798</v>
      </c>
      <c r="AH1206" s="4">
        <v>13.2795273566039</v>
      </c>
      <c r="AI1206" s="4">
        <v>11.251435832403301</v>
      </c>
      <c r="AJ1206" s="4">
        <v>18.356339359300499</v>
      </c>
      <c r="AK1206" s="4">
        <v>24.748588382248698</v>
      </c>
      <c r="AL1206" s="4">
        <v>13.9906684448025</v>
      </c>
      <c r="AM1206" s="4">
        <v>25.405398842924399</v>
      </c>
      <c r="AN1206" s="4">
        <v>28.492862099352799</v>
      </c>
      <c r="AO1206" s="4">
        <v>20.4921840890966</v>
      </c>
      <c r="AP1206" s="4">
        <v>17.8261994684615</v>
      </c>
      <c r="AQ1206" s="4">
        <v>9.3881522896716607</v>
      </c>
      <c r="AR1206" s="4">
        <v>21.4428945662786</v>
      </c>
      <c r="AS1206" s="4">
        <v>14.7765709405154</v>
      </c>
      <c r="AT1206" s="4">
        <v>29.7341430783903</v>
      </c>
      <c r="AU1206" s="4">
        <v>10.082494795679599</v>
      </c>
      <c r="AV1206" s="4">
        <v>22.867900891026402</v>
      </c>
      <c r="AW1206" s="4">
        <v>12.548560854713999</v>
      </c>
      <c r="AX1206" s="4">
        <v>6.9590129096692896</v>
      </c>
      <c r="AY1206" s="4">
        <v>19.743813638715899</v>
      </c>
      <c r="AZ1206" s="4">
        <v>17.1324623287537</v>
      </c>
      <c r="BA1206" s="4">
        <v>19.8906123053941</v>
      </c>
      <c r="BB1206" s="38">
        <v>853</v>
      </c>
    </row>
    <row r="1207" spans="1:54" x14ac:dyDescent="0.3">
      <c r="A1207" s="31" t="s">
        <v>55</v>
      </c>
      <c r="B1207" s="5" t="s">
        <v>168</v>
      </c>
      <c r="C1207" s="5" t="s">
        <v>5</v>
      </c>
      <c r="D1207" s="9">
        <v>108.307085345261</v>
      </c>
      <c r="E1207" s="8">
        <v>65.891135439600106</v>
      </c>
      <c r="F1207" s="8">
        <v>11.2300258489909</v>
      </c>
      <c r="G1207" s="3">
        <v>2.1242443537837898</v>
      </c>
      <c r="H1207" s="4">
        <v>3.6991102400865898</v>
      </c>
      <c r="I1207" s="4">
        <v>3.23726343576759</v>
      </c>
      <c r="J1207" s="4">
        <v>1.45405588008987</v>
      </c>
      <c r="K1207" s="4">
        <v>2.47478924990441</v>
      </c>
      <c r="L1207" s="4">
        <v>1.7927156536922899</v>
      </c>
      <c r="M1207" s="4">
        <v>1.45405588008987</v>
      </c>
      <c r="N1207" s="4">
        <v>2.8063179499959099</v>
      </c>
      <c r="O1207" s="4">
        <v>2.7991868764849901</v>
      </c>
      <c r="P1207" s="4">
        <v>2.3516022191878299</v>
      </c>
      <c r="Q1207" s="4">
        <v>1.1177731309910801</v>
      </c>
      <c r="R1207" s="4">
        <v>2.35635626819511</v>
      </c>
      <c r="S1207" s="4">
        <v>1.6837907699975501</v>
      </c>
      <c r="T1207" s="4">
        <v>2.2379232864858101</v>
      </c>
      <c r="U1207" s="4">
        <v>2.2379232864858101</v>
      </c>
      <c r="V1207" s="4">
        <v>1.45405588008987</v>
      </c>
      <c r="W1207" s="4">
        <v>3.0194136683781099</v>
      </c>
      <c r="X1207" s="4">
        <v>1.34275397189149</v>
      </c>
      <c r="Y1207" s="4">
        <v>2.91524283369065</v>
      </c>
      <c r="Z1207" s="4">
        <v>1.56773481279189</v>
      </c>
      <c r="AA1207" s="4">
        <v>2.12899840279107</v>
      </c>
      <c r="AB1207" s="4">
        <v>1.0112252717999799</v>
      </c>
      <c r="AC1207" s="4">
        <v>7.0595607065707702</v>
      </c>
      <c r="AD1207" s="4">
        <v>0.67256549819756295</v>
      </c>
      <c r="AE1207" s="4">
        <v>2.0176964945926898</v>
      </c>
      <c r="AF1207" s="4">
        <v>3.0265447418890301</v>
      </c>
      <c r="AG1207" s="4">
        <v>7.9238287026177803</v>
      </c>
      <c r="AH1207" s="4">
        <v>13.406564741854799</v>
      </c>
      <c r="AI1207" s="4">
        <v>11.019307155112401</v>
      </c>
      <c r="AJ1207" s="4">
        <v>11.9002143226848</v>
      </c>
      <c r="AK1207" s="4">
        <v>19.421621833574601</v>
      </c>
      <c r="AL1207" s="4">
        <v>11.5639315735861</v>
      </c>
      <c r="AM1207" s="4">
        <v>16.586779589534999</v>
      </c>
      <c r="AN1207" s="4">
        <v>23.7033888841931</v>
      </c>
      <c r="AO1207" s="4">
        <v>14.8059490583609</v>
      </c>
      <c r="AP1207" s="4">
        <v>13.2382142455691</v>
      </c>
      <c r="AQ1207" s="4">
        <v>8.5397638562006701</v>
      </c>
      <c r="AR1207" s="4">
        <v>14.6190006095188</v>
      </c>
      <c r="AS1207" s="4">
        <v>10.8889890508849</v>
      </c>
      <c r="AT1207" s="4">
        <v>27.1632561363575</v>
      </c>
      <c r="AU1207" s="4">
        <v>6.2756933001748303</v>
      </c>
      <c r="AV1207" s="4">
        <v>22.940914698330001</v>
      </c>
      <c r="AW1207" s="4">
        <v>11.019307155112401</v>
      </c>
      <c r="AX1207" s="4">
        <v>7.0809539271035202</v>
      </c>
      <c r="AY1207" s="4">
        <v>15.9308532628629</v>
      </c>
      <c r="AZ1207" s="4">
        <v>13.9179108172775</v>
      </c>
      <c r="BA1207" s="4">
        <v>16.622434957089599</v>
      </c>
      <c r="BB1207" s="38">
        <v>890</v>
      </c>
    </row>
    <row r="1208" spans="1:54" x14ac:dyDescent="0.3">
      <c r="A1208" s="31" t="s">
        <v>55</v>
      </c>
      <c r="B1208" s="5" t="s">
        <v>168</v>
      </c>
      <c r="C1208" s="5" t="s">
        <v>6</v>
      </c>
      <c r="D1208" s="9">
        <v>114.364614686278</v>
      </c>
      <c r="E1208" s="8">
        <v>58.151639995116902</v>
      </c>
      <c r="F1208" s="8">
        <v>6.6020817495625002</v>
      </c>
      <c r="G1208" s="3">
        <v>2.67013624927083</v>
      </c>
      <c r="H1208" s="4">
        <v>3.0003501258020799</v>
      </c>
      <c r="I1208" s="4">
        <v>2.2152724985416699</v>
      </c>
      <c r="J1208" s="4">
        <v>1.8631907489791699</v>
      </c>
      <c r="K1208" s="4">
        <v>1.15902724985417</v>
      </c>
      <c r="L1208" s="4">
        <v>2.3399223727395801</v>
      </c>
      <c r="M1208" s="4">
        <v>0.93159537448958296</v>
      </c>
      <c r="N1208" s="4">
        <v>2.8975681246354199</v>
      </c>
      <c r="O1208" s="4">
        <v>1.03437737565625</v>
      </c>
      <c r="P1208" s="4">
        <v>1.51110899941667</v>
      </c>
      <c r="Q1208" s="4">
        <v>0.93159537448958296</v>
      </c>
      <c r="R1208" s="4">
        <v>1.8631907489791699</v>
      </c>
      <c r="S1208" s="4">
        <v>1.51110899941667</v>
      </c>
      <c r="T1208" s="4">
        <v>1.2836771240520799</v>
      </c>
      <c r="U1208" s="4">
        <v>2.4427043739062499</v>
      </c>
      <c r="V1208" s="4">
        <v>1.3864591252187499</v>
      </c>
      <c r="W1208" s="4">
        <v>2.3399223727395801</v>
      </c>
      <c r="X1208" s="4">
        <v>1.8631907489791699</v>
      </c>
      <c r="Y1208" s="4">
        <v>1.61389100058333</v>
      </c>
      <c r="Z1208" s="4">
        <v>0.70416349912499998</v>
      </c>
      <c r="AA1208" s="4">
        <v>3.0222179988333302</v>
      </c>
      <c r="AB1208" s="4">
        <v>0.80694550029166701</v>
      </c>
      <c r="AC1208" s="4">
        <v>4.3058951228854196</v>
      </c>
      <c r="AD1208" s="4">
        <v>1.8631907489791699</v>
      </c>
      <c r="AE1208" s="4">
        <v>0.57951362492708303</v>
      </c>
      <c r="AF1208" s="4">
        <v>3.0222179988333302</v>
      </c>
      <c r="AG1208" s="4">
        <v>6.8732493709895799</v>
      </c>
      <c r="AH1208" s="4">
        <v>11.6711866266771</v>
      </c>
      <c r="AI1208" s="4">
        <v>9.2722179988333302</v>
      </c>
      <c r="AJ1208" s="4">
        <v>11.714922372739601</v>
      </c>
      <c r="AK1208" s="4">
        <v>17.6937547513125</v>
      </c>
      <c r="AL1208" s="4">
        <v>7.9666730017500003</v>
      </c>
      <c r="AM1208" s="4">
        <v>9.6242997483958295</v>
      </c>
      <c r="AN1208" s="4">
        <v>19.7471989935833</v>
      </c>
      <c r="AO1208" s="4">
        <v>8.6117902457708304</v>
      </c>
      <c r="AP1208" s="4">
        <v>8.7736185020416695</v>
      </c>
      <c r="AQ1208" s="4">
        <v>5.1937547513125004</v>
      </c>
      <c r="AR1208" s="4">
        <v>9.5805640023333307</v>
      </c>
      <c r="AS1208" s="4">
        <v>10.5121593768229</v>
      </c>
      <c r="AT1208" s="4">
        <v>25.6013814979583</v>
      </c>
      <c r="AU1208" s="4">
        <v>6.8295136249270803</v>
      </c>
      <c r="AV1208" s="4">
        <v>20.715972750145799</v>
      </c>
      <c r="AW1208" s="4">
        <v>8.1722370040833301</v>
      </c>
      <c r="AX1208" s="4">
        <v>5.5677043739062499</v>
      </c>
      <c r="AY1208" s="4">
        <v>14.113891000583299</v>
      </c>
      <c r="AZ1208" s="4">
        <v>7.9885408747812496</v>
      </c>
      <c r="BA1208" s="4">
        <v>11.5465367524792</v>
      </c>
      <c r="BB1208" s="38">
        <v>352</v>
      </c>
    </row>
    <row r="1209" spans="1:54" x14ac:dyDescent="0.3">
      <c r="A1209" s="31" t="s">
        <v>55</v>
      </c>
      <c r="B1209" s="5" t="s">
        <v>168</v>
      </c>
      <c r="C1209" s="5" t="s">
        <v>7</v>
      </c>
      <c r="D1209" s="9">
        <v>115.693882923838</v>
      </c>
      <c r="E1209" s="8">
        <v>62.662408069009302</v>
      </c>
      <c r="F1209" s="8">
        <v>8.0136332360062905</v>
      </c>
      <c r="G1209" s="3">
        <v>1.5345604671698101</v>
      </c>
      <c r="H1209" s="4">
        <v>0.76728023358490605</v>
      </c>
      <c r="I1209" s="4">
        <v>3.2395363844182401</v>
      </c>
      <c r="J1209" s="4">
        <v>4.9445123016666699</v>
      </c>
      <c r="K1209" s="4">
        <v>4.77409685158805</v>
      </c>
      <c r="L1209" s="4">
        <v>4.9445123016666699</v>
      </c>
      <c r="M1209" s="4">
        <v>4.9445123016666699</v>
      </c>
      <c r="N1209" s="4">
        <v>3.2395363844182401</v>
      </c>
      <c r="O1209" s="4">
        <v>7.4167684525000004</v>
      </c>
      <c r="P1209" s="4">
        <v>2.4722561508333301</v>
      </c>
      <c r="Q1209" s="4">
        <v>2.4722561508333301</v>
      </c>
      <c r="R1209" s="4">
        <v>5.7117925352515702</v>
      </c>
      <c r="S1209" s="4">
        <v>0</v>
      </c>
      <c r="T1209" s="4">
        <v>2.4722561508333301</v>
      </c>
      <c r="U1209" s="4">
        <v>5.7117925352515702</v>
      </c>
      <c r="V1209" s="4">
        <v>4.9445123016666699</v>
      </c>
      <c r="W1209" s="4">
        <v>2.4722561508333301</v>
      </c>
      <c r="X1209" s="4">
        <v>3.2395363844182401</v>
      </c>
      <c r="Y1209" s="4">
        <v>7.4167684525000004</v>
      </c>
      <c r="Z1209" s="4">
        <v>0.76728023358490605</v>
      </c>
      <c r="AA1209" s="4">
        <v>5.7117925352515702</v>
      </c>
      <c r="AB1209" s="4">
        <v>2.4722561508333301</v>
      </c>
      <c r="AC1209" s="4">
        <v>7.4167684525000004</v>
      </c>
      <c r="AD1209" s="4">
        <v>0</v>
      </c>
      <c r="AE1209" s="4">
        <v>0</v>
      </c>
      <c r="AF1209" s="4">
        <v>2.4722561508333301</v>
      </c>
      <c r="AG1209" s="4">
        <v>8.9513289196698107</v>
      </c>
      <c r="AH1209" s="4">
        <v>7.0759375523427703</v>
      </c>
      <c r="AI1209" s="4">
        <v>9.5481937031760999</v>
      </c>
      <c r="AJ1209" s="4">
        <v>8.7809134695911997</v>
      </c>
      <c r="AK1209" s="4">
        <v>17.9026578393396</v>
      </c>
      <c r="AL1209" s="4">
        <v>11.253169620424501</v>
      </c>
      <c r="AM1209" s="4">
        <v>7.2463530024213796</v>
      </c>
      <c r="AN1209" s="4">
        <v>20.204498540094299</v>
      </c>
      <c r="AO1209" s="4">
        <v>13.7254257712579</v>
      </c>
      <c r="AP1209" s="4">
        <v>10.485889386839601</v>
      </c>
      <c r="AQ1209" s="4">
        <v>4.77409685158805</v>
      </c>
      <c r="AR1209" s="4">
        <v>16.197681922091199</v>
      </c>
      <c r="AS1209" s="4">
        <v>12.7877300875943</v>
      </c>
      <c r="AT1209" s="4">
        <v>28.985412009685501</v>
      </c>
      <c r="AU1209" s="4">
        <v>4.0068166180031497</v>
      </c>
      <c r="AV1209" s="4">
        <v>31.6280836105975</v>
      </c>
      <c r="AW1209" s="4">
        <v>11.253169620424501</v>
      </c>
      <c r="AX1209" s="4">
        <v>0.76728023358490605</v>
      </c>
      <c r="AY1209" s="4">
        <v>26.683571308930802</v>
      </c>
      <c r="AZ1209" s="4">
        <v>13.7254257712579</v>
      </c>
      <c r="BA1209" s="4">
        <v>19.437218306509401</v>
      </c>
      <c r="BB1209" s="38">
        <v>77</v>
      </c>
    </row>
    <row r="1210" spans="1:54" x14ac:dyDescent="0.3">
      <c r="A1210" s="31" t="s">
        <v>55</v>
      </c>
      <c r="B1210" s="5" t="s">
        <v>8</v>
      </c>
      <c r="C1210" s="5" t="s">
        <v>168</v>
      </c>
      <c r="D1210" s="9">
        <v>65.225594091563394</v>
      </c>
      <c r="E1210" s="8">
        <v>77.028203392166404</v>
      </c>
      <c r="F1210" s="8">
        <v>28.306559850635502</v>
      </c>
      <c r="G1210" s="3">
        <v>3.89540606594896</v>
      </c>
      <c r="H1210" s="4">
        <v>8.2875872530372394</v>
      </c>
      <c r="I1210" s="4">
        <v>11.916743458035199</v>
      </c>
      <c r="J1210" s="4">
        <v>3.9582427105179199</v>
      </c>
      <c r="K1210" s="4">
        <v>6.1931369046084299</v>
      </c>
      <c r="L1210" s="4">
        <v>6.0213406082428103</v>
      </c>
      <c r="M1210" s="4">
        <v>6.0117586912722203</v>
      </c>
      <c r="N1210" s="4">
        <v>7.2291049994332797</v>
      </c>
      <c r="O1210" s="4">
        <v>10.881532650814</v>
      </c>
      <c r="P1210" s="4">
        <v>8.4875059679896392</v>
      </c>
      <c r="Q1210" s="4">
        <v>3.45858553830797</v>
      </c>
      <c r="R1210" s="4">
        <v>9.6873832930229504</v>
      </c>
      <c r="S1210" s="4">
        <v>7.1028649149146901</v>
      </c>
      <c r="T1210" s="4">
        <v>6.6257543329102901</v>
      </c>
      <c r="U1210" s="4">
        <v>8.1520306403752496</v>
      </c>
      <c r="V1210" s="4">
        <v>6.3865240210615202</v>
      </c>
      <c r="W1210" s="4">
        <v>8.3765932658791495</v>
      </c>
      <c r="X1210" s="4">
        <v>2.9380444525892999</v>
      </c>
      <c r="Y1210" s="4">
        <v>11.0351623874885</v>
      </c>
      <c r="Z1210" s="4">
        <v>10.0974232084347</v>
      </c>
      <c r="AA1210" s="4">
        <v>9.2028396605601195</v>
      </c>
      <c r="AB1210" s="4">
        <v>2.6230888741012199</v>
      </c>
      <c r="AC1210" s="4">
        <v>18.293978224853301</v>
      </c>
      <c r="AD1210" s="4">
        <v>5.2492988281436697</v>
      </c>
      <c r="AE1210" s="4">
        <v>3.8199644528001802</v>
      </c>
      <c r="AF1210" s="4">
        <v>13.002067844344401</v>
      </c>
      <c r="AG1210" s="4">
        <v>14.0963006470541</v>
      </c>
      <c r="AH1210" s="4">
        <v>12.56456145856</v>
      </c>
      <c r="AI1210" s="4">
        <v>15.0079566343246</v>
      </c>
      <c r="AJ1210" s="4">
        <v>24.766813284231102</v>
      </c>
      <c r="AK1210" s="4">
        <v>35.502947964591499</v>
      </c>
      <c r="AL1210" s="4">
        <v>24.6259539852655</v>
      </c>
      <c r="AM1210" s="4">
        <v>32.477604906280497</v>
      </c>
      <c r="AN1210" s="4">
        <v>38.705541828793898</v>
      </c>
      <c r="AO1210" s="4">
        <v>34.886208318891001</v>
      </c>
      <c r="AP1210" s="4">
        <v>31.6567476506488</v>
      </c>
      <c r="AQ1210" s="4">
        <v>14.4420684479709</v>
      </c>
      <c r="AR1210" s="4">
        <v>33.367791485279902</v>
      </c>
      <c r="AS1210" s="4">
        <v>19.615152586708401</v>
      </c>
      <c r="AT1210" s="4">
        <v>34.778380866412597</v>
      </c>
      <c r="AU1210" s="4">
        <v>16.233496768099201</v>
      </c>
      <c r="AV1210" s="4">
        <v>23.428483439313101</v>
      </c>
      <c r="AW1210" s="4">
        <v>23.548332433928799</v>
      </c>
      <c r="AX1210" s="4">
        <v>14.474453218576899</v>
      </c>
      <c r="AY1210" s="4">
        <v>24.9770870634894</v>
      </c>
      <c r="AZ1210" s="4">
        <v>27.592014157290201</v>
      </c>
      <c r="BA1210" s="4">
        <v>32.967720427021597</v>
      </c>
      <c r="BB1210" s="38">
        <v>2590</v>
      </c>
    </row>
    <row r="1211" spans="1:54" x14ac:dyDescent="0.3">
      <c r="A1211" s="31" t="s">
        <v>55</v>
      </c>
      <c r="B1211" s="5" t="s">
        <v>8</v>
      </c>
      <c r="C1211" s="5" t="s">
        <v>1</v>
      </c>
      <c r="D1211" s="9">
        <v>11.137992125984301</v>
      </c>
      <c r="E1211" s="8">
        <v>68.132990047730303</v>
      </c>
      <c r="F1211" s="8">
        <v>57.480314960629897</v>
      </c>
      <c r="G1211" s="3">
        <v>6.4960629921259798</v>
      </c>
      <c r="H1211" s="4">
        <v>15.354330708661401</v>
      </c>
      <c r="I1211" s="4">
        <v>24.803149606299201</v>
      </c>
      <c r="J1211" s="4">
        <v>9.0551181102362204</v>
      </c>
      <c r="K1211" s="4">
        <v>10.8267716535433</v>
      </c>
      <c r="L1211" s="4">
        <v>9.6456692913385798</v>
      </c>
      <c r="M1211" s="4">
        <v>10.8267716535433</v>
      </c>
      <c r="N1211" s="4">
        <v>15.748031496063</v>
      </c>
      <c r="O1211" s="4">
        <v>22.0472440944882</v>
      </c>
      <c r="P1211" s="4">
        <v>16.141732283464599</v>
      </c>
      <c r="Q1211" s="4">
        <v>8.4645669291338592</v>
      </c>
      <c r="R1211" s="4">
        <v>19.488188976378002</v>
      </c>
      <c r="S1211" s="4">
        <v>16.732283464566901</v>
      </c>
      <c r="T1211" s="4">
        <v>13.779527559055101</v>
      </c>
      <c r="U1211" s="4">
        <v>15.944881889763799</v>
      </c>
      <c r="V1211" s="4">
        <v>12.4015748031496</v>
      </c>
      <c r="W1211" s="4">
        <v>18.7007874015748</v>
      </c>
      <c r="X1211" s="4">
        <v>6.2992125984251999</v>
      </c>
      <c r="Y1211" s="4">
        <v>19.685039370078702</v>
      </c>
      <c r="Z1211" s="4">
        <v>22.637795275590602</v>
      </c>
      <c r="AA1211" s="4">
        <v>19.488188976378002</v>
      </c>
      <c r="AB1211" s="4">
        <v>5.7086614173228298</v>
      </c>
      <c r="AC1211" s="4">
        <v>26.771653543307099</v>
      </c>
      <c r="AD1211" s="4">
        <v>13.3858267716535</v>
      </c>
      <c r="AE1211" s="4">
        <v>11.417322834645701</v>
      </c>
      <c r="AF1211" s="4">
        <v>22.244094488188999</v>
      </c>
      <c r="AG1211" s="4">
        <v>26.3779527559055</v>
      </c>
      <c r="AH1211" s="4">
        <v>21.259842519685002</v>
      </c>
      <c r="AI1211" s="4">
        <v>21.456692913385801</v>
      </c>
      <c r="AJ1211" s="4">
        <v>35.236220472440898</v>
      </c>
      <c r="AK1211" s="4">
        <v>52.9527559055118</v>
      </c>
      <c r="AL1211" s="4">
        <v>46.653543307086601</v>
      </c>
      <c r="AM1211" s="4">
        <v>45.078740157480297</v>
      </c>
      <c r="AN1211" s="4">
        <v>57.874015748031503</v>
      </c>
      <c r="AO1211" s="4">
        <v>56.1023622047244</v>
      </c>
      <c r="AP1211" s="4">
        <v>57.086614173228298</v>
      </c>
      <c r="AQ1211" s="4">
        <v>29.921259842519699</v>
      </c>
      <c r="AR1211" s="4">
        <v>56.2992125984252</v>
      </c>
      <c r="AS1211" s="4">
        <v>29.330708661417301</v>
      </c>
      <c r="AT1211" s="4">
        <v>37.204724409448801</v>
      </c>
      <c r="AU1211" s="4">
        <v>30.905511811023601</v>
      </c>
      <c r="AV1211" s="4">
        <v>27.755905511811001</v>
      </c>
      <c r="AW1211" s="4">
        <v>44.291338582677199</v>
      </c>
      <c r="AX1211" s="4">
        <v>31.1023622047244</v>
      </c>
      <c r="AY1211" s="4">
        <v>31.496062992125999</v>
      </c>
      <c r="AZ1211" s="4">
        <v>46.259842519685002</v>
      </c>
      <c r="BA1211" s="4">
        <v>53.543307086614199</v>
      </c>
      <c r="BB1211" s="38">
        <v>508</v>
      </c>
    </row>
    <row r="1212" spans="1:54" x14ac:dyDescent="0.3">
      <c r="A1212" s="31" t="s">
        <v>55</v>
      </c>
      <c r="B1212" s="5" t="s">
        <v>8</v>
      </c>
      <c r="C1212" s="5" t="s">
        <v>2</v>
      </c>
      <c r="D1212" s="9">
        <v>42.701436781609203</v>
      </c>
      <c r="E1212" s="8">
        <v>72.900503219714693</v>
      </c>
      <c r="F1212" s="8">
        <v>38.150289017341002</v>
      </c>
      <c r="G1212" s="3">
        <v>5.7803468208092497</v>
      </c>
      <c r="H1212" s="4">
        <v>10.4046242774566</v>
      </c>
      <c r="I1212" s="4">
        <v>15.895953757225399</v>
      </c>
      <c r="J1212" s="4">
        <v>3.7572254335260098</v>
      </c>
      <c r="K1212" s="4">
        <v>8.0924855491329506</v>
      </c>
      <c r="L1212" s="4">
        <v>8.3815028901734099</v>
      </c>
      <c r="M1212" s="4">
        <v>8.3815028901734099</v>
      </c>
      <c r="N1212" s="4">
        <v>9.2485549132948002</v>
      </c>
      <c r="O1212" s="4">
        <v>14.450867052023099</v>
      </c>
      <c r="P1212" s="4">
        <v>12.4277456647399</v>
      </c>
      <c r="Q1212" s="4">
        <v>3.1791907514450899</v>
      </c>
      <c r="R1212" s="4">
        <v>13.8728323699422</v>
      </c>
      <c r="S1212" s="4">
        <v>10.4046242774566</v>
      </c>
      <c r="T1212" s="4">
        <v>8.3815028901734099</v>
      </c>
      <c r="U1212" s="4">
        <v>12.4277456647399</v>
      </c>
      <c r="V1212" s="4">
        <v>8.0924855491329506</v>
      </c>
      <c r="W1212" s="4">
        <v>10.9826589595376</v>
      </c>
      <c r="X1212" s="4">
        <v>3.7572254335260098</v>
      </c>
      <c r="Y1212" s="4">
        <v>16.4739884393064</v>
      </c>
      <c r="Z1212" s="4">
        <v>17.341040462427699</v>
      </c>
      <c r="AA1212" s="4">
        <v>12.1387283236994</v>
      </c>
      <c r="AB1212" s="4">
        <v>3.1791907514450899</v>
      </c>
      <c r="AC1212" s="4">
        <v>27.456647398843899</v>
      </c>
      <c r="AD1212" s="4">
        <v>7.8034682080924904</v>
      </c>
      <c r="AE1212" s="4">
        <v>4.04624277456647</v>
      </c>
      <c r="AF1212" s="4">
        <v>18.4971098265896</v>
      </c>
      <c r="AG1212" s="4">
        <v>15.3179190751445</v>
      </c>
      <c r="AH1212" s="4">
        <v>11.271676300577999</v>
      </c>
      <c r="AI1212" s="4">
        <v>17.630057803468201</v>
      </c>
      <c r="AJ1212" s="4">
        <v>33.526011560693597</v>
      </c>
      <c r="AK1212" s="4">
        <v>44.508670520231199</v>
      </c>
      <c r="AL1212" s="4">
        <v>30.346820809248602</v>
      </c>
      <c r="AM1212" s="4">
        <v>39.306358381502903</v>
      </c>
      <c r="AN1212" s="4">
        <v>44.797687861271697</v>
      </c>
      <c r="AO1212" s="4">
        <v>45.086705202312103</v>
      </c>
      <c r="AP1212" s="4">
        <v>40.173410404624299</v>
      </c>
      <c r="AQ1212" s="4">
        <v>14.450867052023099</v>
      </c>
      <c r="AR1212" s="4">
        <v>44.508670520231199</v>
      </c>
      <c r="AS1212" s="4">
        <v>23.988439306358401</v>
      </c>
      <c r="AT1212" s="4">
        <v>37.572254335260098</v>
      </c>
      <c r="AU1212" s="4">
        <v>20.520231213872801</v>
      </c>
      <c r="AV1212" s="4">
        <v>22.543352601156101</v>
      </c>
      <c r="AW1212" s="4">
        <v>33.236994219653198</v>
      </c>
      <c r="AX1212" s="4">
        <v>19.364161849711</v>
      </c>
      <c r="AY1212" s="4">
        <v>27.456647398843899</v>
      </c>
      <c r="AZ1212" s="4">
        <v>35.549132947976901</v>
      </c>
      <c r="BA1212" s="4">
        <v>45.6647398843931</v>
      </c>
      <c r="BB1212" s="38">
        <v>348</v>
      </c>
    </row>
    <row r="1213" spans="1:54" x14ac:dyDescent="0.3">
      <c r="A1213" s="31" t="s">
        <v>55</v>
      </c>
      <c r="B1213" s="5" t="s">
        <v>8</v>
      </c>
      <c r="C1213" s="5" t="s">
        <v>3</v>
      </c>
      <c r="D1213" s="9">
        <v>75.987142857142899</v>
      </c>
      <c r="E1213" s="8">
        <v>71.229930135438195</v>
      </c>
      <c r="F1213" s="8">
        <v>20.214669051878399</v>
      </c>
      <c r="G1213" s="3">
        <v>1.61001788908766</v>
      </c>
      <c r="H1213" s="4">
        <v>7.1556350626118101</v>
      </c>
      <c r="I1213" s="4">
        <v>7.6923076923076898</v>
      </c>
      <c r="J1213" s="4">
        <v>2.32558139534884</v>
      </c>
      <c r="K1213" s="4">
        <v>5.7245080500894501</v>
      </c>
      <c r="L1213" s="4">
        <v>4.2933810375670802</v>
      </c>
      <c r="M1213" s="4">
        <v>4.4722719141323797</v>
      </c>
      <c r="N1213" s="4">
        <v>4.4722719141323797</v>
      </c>
      <c r="O1213" s="4">
        <v>7.3345259391770998</v>
      </c>
      <c r="P1213" s="4">
        <v>5.9033989266547398</v>
      </c>
      <c r="Q1213" s="4">
        <v>1.61001788908766</v>
      </c>
      <c r="R1213" s="4">
        <v>6.4400715563506301</v>
      </c>
      <c r="S1213" s="4">
        <v>3.3989266547406101</v>
      </c>
      <c r="T1213" s="4">
        <v>3.3989266547406101</v>
      </c>
      <c r="U1213" s="4">
        <v>3.5778175313059002</v>
      </c>
      <c r="V1213" s="4">
        <v>6.0822898032200401</v>
      </c>
      <c r="W1213" s="4">
        <v>4.8300536672629697</v>
      </c>
      <c r="X1213" s="4">
        <v>0.71556350626118104</v>
      </c>
      <c r="Y1213" s="4">
        <v>8.4078711985688699</v>
      </c>
      <c r="Z1213" s="4">
        <v>3.9355992844364902</v>
      </c>
      <c r="AA1213" s="4">
        <v>6.4400715563506301</v>
      </c>
      <c r="AB1213" s="4">
        <v>1.61001788908766</v>
      </c>
      <c r="AC1213" s="4">
        <v>13.953488372093</v>
      </c>
      <c r="AD1213" s="4">
        <v>1.7889087656529501</v>
      </c>
      <c r="AE1213" s="4">
        <v>0.89445438282647605</v>
      </c>
      <c r="AF1213" s="4">
        <v>11.6279069767442</v>
      </c>
      <c r="AG1213" s="4">
        <v>8.0500894454382799</v>
      </c>
      <c r="AH1213" s="4">
        <v>12.701252236136</v>
      </c>
      <c r="AI1213" s="4">
        <v>15.0268336314848</v>
      </c>
      <c r="AJ1213" s="4">
        <v>22.8980322003578</v>
      </c>
      <c r="AK1213" s="4">
        <v>31.305903398926699</v>
      </c>
      <c r="AL1213" s="4">
        <v>19.499105545617201</v>
      </c>
      <c r="AM1213" s="4">
        <v>32.0214669051878</v>
      </c>
      <c r="AN1213" s="4">
        <v>35.599284436493697</v>
      </c>
      <c r="AO1213" s="4">
        <v>30.769230769230798</v>
      </c>
      <c r="AP1213" s="4">
        <v>27.549194991055501</v>
      </c>
      <c r="AQ1213" s="4">
        <v>12.701252236136</v>
      </c>
      <c r="AR1213" s="4">
        <v>28.4436493738819</v>
      </c>
      <c r="AS1213" s="4">
        <v>18.783542039356</v>
      </c>
      <c r="AT1213" s="4">
        <v>34.704830053667301</v>
      </c>
      <c r="AU1213" s="4">
        <v>13.237924865831801</v>
      </c>
      <c r="AV1213" s="4">
        <v>20.930232558139501</v>
      </c>
      <c r="AW1213" s="4">
        <v>18.067978533094799</v>
      </c>
      <c r="AX1213" s="4">
        <v>9.1234347048300499</v>
      </c>
      <c r="AY1213" s="4">
        <v>23.792486583184299</v>
      </c>
      <c r="AZ1213" s="4">
        <v>23.613595706619002</v>
      </c>
      <c r="BA1213" s="4">
        <v>26.296958855098399</v>
      </c>
      <c r="BB1213" s="38">
        <v>560</v>
      </c>
    </row>
    <row r="1214" spans="1:54" x14ac:dyDescent="0.3">
      <c r="A1214" s="31" t="s">
        <v>55</v>
      </c>
      <c r="B1214" s="5" t="s">
        <v>8</v>
      </c>
      <c r="C1214" s="5" t="s">
        <v>4</v>
      </c>
      <c r="D1214" s="9">
        <v>91.799193548387095</v>
      </c>
      <c r="E1214" s="8">
        <v>64.942103814345003</v>
      </c>
      <c r="F1214" s="8">
        <v>13.9112903225806</v>
      </c>
      <c r="G1214" s="3">
        <v>2.82258064516129</v>
      </c>
      <c r="H1214" s="4">
        <v>5.0403225806451601</v>
      </c>
      <c r="I1214" s="4">
        <v>6.25</v>
      </c>
      <c r="J1214" s="4">
        <v>1.4112903225806499</v>
      </c>
      <c r="K1214" s="4">
        <v>3.42741935483871</v>
      </c>
      <c r="L1214" s="4">
        <v>3.2258064516128999</v>
      </c>
      <c r="M1214" s="4">
        <v>2.62096774193548</v>
      </c>
      <c r="N1214" s="4">
        <v>3.0241935483871001</v>
      </c>
      <c r="O1214" s="4">
        <v>5.4435483870967696</v>
      </c>
      <c r="P1214" s="4">
        <v>4.0322580645161299</v>
      </c>
      <c r="Q1214" s="4">
        <v>2.62096774193548</v>
      </c>
      <c r="R1214" s="4">
        <v>3.8306451612903198</v>
      </c>
      <c r="S1214" s="4">
        <v>3.0241935483871001</v>
      </c>
      <c r="T1214" s="4">
        <v>4.8387096774193497</v>
      </c>
      <c r="U1214" s="4">
        <v>3.8306451612903198</v>
      </c>
      <c r="V1214" s="4">
        <v>1.4112903225806499</v>
      </c>
      <c r="W1214" s="4">
        <v>2.62096774193548</v>
      </c>
      <c r="X1214" s="4">
        <v>1.4112903225806499</v>
      </c>
      <c r="Y1214" s="4">
        <v>4.2338709677419404</v>
      </c>
      <c r="Z1214" s="4">
        <v>3.62903225806452</v>
      </c>
      <c r="AA1214" s="4">
        <v>3.0241935483871001</v>
      </c>
      <c r="AB1214" s="4">
        <v>1.00806451612903</v>
      </c>
      <c r="AC1214" s="4">
        <v>12.298387096774199</v>
      </c>
      <c r="AD1214" s="4">
        <v>1.81451612903226</v>
      </c>
      <c r="AE1214" s="4">
        <v>1.81451612903226</v>
      </c>
      <c r="AF1214" s="4">
        <v>7.2580645161290303</v>
      </c>
      <c r="AG1214" s="4">
        <v>9.4758064516129004</v>
      </c>
      <c r="AH1214" s="4">
        <v>8.6693548387096797</v>
      </c>
      <c r="AI1214" s="4">
        <v>9.8790322580645196</v>
      </c>
      <c r="AJ1214" s="4">
        <v>17.540322580645199</v>
      </c>
      <c r="AK1214" s="4">
        <v>26.008064516129</v>
      </c>
      <c r="AL1214" s="4">
        <v>14.919354838709699</v>
      </c>
      <c r="AM1214" s="4">
        <v>30.040322580645199</v>
      </c>
      <c r="AN1214" s="4">
        <v>29.838709677419399</v>
      </c>
      <c r="AO1214" s="4">
        <v>25</v>
      </c>
      <c r="AP1214" s="4">
        <v>19.153225806451601</v>
      </c>
      <c r="AQ1214" s="4">
        <v>9.2741935483870996</v>
      </c>
      <c r="AR1214" s="4">
        <v>21.572580645161299</v>
      </c>
      <c r="AS1214" s="4">
        <v>13.306451612903199</v>
      </c>
      <c r="AT1214" s="4">
        <v>34.475806451612897</v>
      </c>
      <c r="AU1214" s="4">
        <v>8.6693548387096797</v>
      </c>
      <c r="AV1214" s="4">
        <v>21.370967741935502</v>
      </c>
      <c r="AW1214" s="4">
        <v>9.67741935483871</v>
      </c>
      <c r="AX1214" s="4">
        <v>6.4516129032258096</v>
      </c>
      <c r="AY1214" s="4">
        <v>21.9758064516129</v>
      </c>
      <c r="AZ1214" s="4">
        <v>16.935483870967701</v>
      </c>
      <c r="BA1214" s="4">
        <v>18.951612903225801</v>
      </c>
      <c r="BB1214" s="38">
        <v>496</v>
      </c>
    </row>
    <row r="1215" spans="1:54" x14ac:dyDescent="0.3">
      <c r="A1215" s="31" t="s">
        <v>55</v>
      </c>
      <c r="B1215" s="5" t="s">
        <v>8</v>
      </c>
      <c r="C1215" s="5" t="s">
        <v>5</v>
      </c>
      <c r="D1215" s="9">
        <v>106.554251012146</v>
      </c>
      <c r="E1215" s="8">
        <v>67.4614812502696</v>
      </c>
      <c r="F1215" s="8">
        <v>11.7408906882591</v>
      </c>
      <c r="G1215" s="3">
        <v>3.0364372469635601</v>
      </c>
      <c r="H1215" s="4">
        <v>4.4534412955465603</v>
      </c>
      <c r="I1215" s="4">
        <v>5.0607287449392704</v>
      </c>
      <c r="J1215" s="4">
        <v>2.0242914979757098</v>
      </c>
      <c r="K1215" s="4">
        <v>2.2267206477732802</v>
      </c>
      <c r="L1215" s="4">
        <v>2.2267206477732802</v>
      </c>
      <c r="M1215" s="4">
        <v>2.0242914979757098</v>
      </c>
      <c r="N1215" s="4">
        <v>3.0364372469635601</v>
      </c>
      <c r="O1215" s="4">
        <v>3.6437246963562799</v>
      </c>
      <c r="P1215" s="4">
        <v>3.0364372469635601</v>
      </c>
      <c r="Q1215" s="4">
        <v>1.6194331983805701</v>
      </c>
      <c r="R1215" s="4">
        <v>2.6315789473684199</v>
      </c>
      <c r="S1215" s="4">
        <v>1.82186234817814</v>
      </c>
      <c r="T1215" s="4">
        <v>3.0364372469635601</v>
      </c>
      <c r="U1215" s="4">
        <v>3.0364372469635601</v>
      </c>
      <c r="V1215" s="4">
        <v>2.0242914979757098</v>
      </c>
      <c r="W1215" s="4">
        <v>4.25101214574899</v>
      </c>
      <c r="X1215" s="4">
        <v>1.82186234817814</v>
      </c>
      <c r="Y1215" s="4">
        <v>3.4412955465586998</v>
      </c>
      <c r="Z1215" s="4">
        <v>2.0242914979757098</v>
      </c>
      <c r="AA1215" s="4">
        <v>2.6315789473684199</v>
      </c>
      <c r="AB1215" s="4">
        <v>1.01214574898785</v>
      </c>
      <c r="AC1215" s="4">
        <v>8.7044534412955503</v>
      </c>
      <c r="AD1215" s="4">
        <v>0.80971659919028305</v>
      </c>
      <c r="AE1215" s="4">
        <v>2.42914979757085</v>
      </c>
      <c r="AF1215" s="4">
        <v>3.6437246963562799</v>
      </c>
      <c r="AG1215" s="4">
        <v>12.550607287449401</v>
      </c>
      <c r="AH1215" s="4">
        <v>10.3238866396761</v>
      </c>
      <c r="AI1215" s="4">
        <v>10.3238866396761</v>
      </c>
      <c r="AJ1215" s="4">
        <v>12.753036437246999</v>
      </c>
      <c r="AK1215" s="4">
        <v>20.8502024291498</v>
      </c>
      <c r="AL1215" s="4">
        <v>12.3481781376518</v>
      </c>
      <c r="AM1215" s="4">
        <v>20.242914979757099</v>
      </c>
      <c r="AN1215" s="4">
        <v>24.0890688259109</v>
      </c>
      <c r="AO1215" s="4">
        <v>17.004048582995999</v>
      </c>
      <c r="AP1215" s="4">
        <v>14.9797570850202</v>
      </c>
      <c r="AQ1215" s="4">
        <v>8.50202429149798</v>
      </c>
      <c r="AR1215" s="4">
        <v>13.562753036437201</v>
      </c>
      <c r="AS1215" s="4">
        <v>11.7408906882591</v>
      </c>
      <c r="AT1215" s="4">
        <v>29.554655870445298</v>
      </c>
      <c r="AU1215" s="4">
        <v>7.6923076923076898</v>
      </c>
      <c r="AV1215" s="4">
        <v>21.255060728744901</v>
      </c>
      <c r="AW1215" s="4">
        <v>10.3238866396761</v>
      </c>
      <c r="AX1215" s="4">
        <v>6.8825910931174104</v>
      </c>
      <c r="AY1215" s="4">
        <v>18.016194331983801</v>
      </c>
      <c r="AZ1215" s="4">
        <v>15.1821862348178</v>
      </c>
      <c r="BA1215" s="4">
        <v>17.206477732793498</v>
      </c>
      <c r="BB1215" s="38">
        <v>494</v>
      </c>
    </row>
    <row r="1216" spans="1:54" x14ac:dyDescent="0.3">
      <c r="A1216" s="31" t="s">
        <v>55</v>
      </c>
      <c r="B1216" s="5" t="s">
        <v>8</v>
      </c>
      <c r="C1216" s="5" t="s">
        <v>6</v>
      </c>
      <c r="D1216" s="9">
        <v>114.346875</v>
      </c>
      <c r="E1216" s="8">
        <v>60.178447344245697</v>
      </c>
      <c r="F1216" s="8">
        <v>6.875</v>
      </c>
      <c r="G1216" s="3">
        <v>3.125</v>
      </c>
      <c r="H1216" s="4">
        <v>2.5</v>
      </c>
      <c r="I1216" s="4">
        <v>3.125</v>
      </c>
      <c r="J1216" s="4">
        <v>2.5</v>
      </c>
      <c r="K1216" s="4">
        <v>1.25</v>
      </c>
      <c r="L1216" s="4">
        <v>3.75</v>
      </c>
      <c r="M1216" s="4">
        <v>1.25</v>
      </c>
      <c r="N1216" s="4">
        <v>3.125</v>
      </c>
      <c r="O1216" s="4">
        <v>0.625</v>
      </c>
      <c r="P1216" s="4">
        <v>1.875</v>
      </c>
      <c r="Q1216" s="4">
        <v>1.25</v>
      </c>
      <c r="R1216" s="4">
        <v>2.5</v>
      </c>
      <c r="S1216" s="4">
        <v>1.875</v>
      </c>
      <c r="T1216" s="4">
        <v>1.875</v>
      </c>
      <c r="U1216" s="4">
        <v>3.125</v>
      </c>
      <c r="V1216" s="4">
        <v>1.25</v>
      </c>
      <c r="W1216" s="4">
        <v>3.75</v>
      </c>
      <c r="X1216" s="4">
        <v>2.5</v>
      </c>
      <c r="Y1216" s="4">
        <v>1.25</v>
      </c>
      <c r="Z1216" s="4">
        <v>1.25</v>
      </c>
      <c r="AA1216" s="4">
        <v>3.75</v>
      </c>
      <c r="AB1216" s="4">
        <v>0.625</v>
      </c>
      <c r="AC1216" s="4">
        <v>5.625</v>
      </c>
      <c r="AD1216" s="4">
        <v>2.5</v>
      </c>
      <c r="AE1216" s="4">
        <v>0.625</v>
      </c>
      <c r="AF1216" s="4">
        <v>3.75</v>
      </c>
      <c r="AG1216" s="4">
        <v>9.375</v>
      </c>
      <c r="AH1216" s="4">
        <v>10.625</v>
      </c>
      <c r="AI1216" s="4">
        <v>10</v>
      </c>
      <c r="AJ1216" s="4">
        <v>13.125</v>
      </c>
      <c r="AK1216" s="4">
        <v>16.875</v>
      </c>
      <c r="AL1216" s="4">
        <v>6.875</v>
      </c>
      <c r="AM1216" s="4">
        <v>10.625</v>
      </c>
      <c r="AN1216" s="4">
        <v>23.75</v>
      </c>
      <c r="AO1216" s="4">
        <v>11.25</v>
      </c>
      <c r="AP1216" s="4">
        <v>7.5</v>
      </c>
      <c r="AQ1216" s="4">
        <v>4.375</v>
      </c>
      <c r="AR1216" s="4">
        <v>8.125</v>
      </c>
      <c r="AS1216" s="4">
        <v>9.375</v>
      </c>
      <c r="AT1216" s="4">
        <v>26.875</v>
      </c>
      <c r="AU1216" s="4">
        <v>6.875</v>
      </c>
      <c r="AV1216" s="4">
        <v>20.625</v>
      </c>
      <c r="AW1216" s="4">
        <v>5.625</v>
      </c>
      <c r="AX1216" s="4">
        <v>6.25</v>
      </c>
      <c r="AY1216" s="4">
        <v>13.75</v>
      </c>
      <c r="AZ1216" s="4">
        <v>8.125</v>
      </c>
      <c r="BA1216" s="4">
        <v>10</v>
      </c>
      <c r="BB1216" s="38">
        <v>160</v>
      </c>
    </row>
    <row r="1217" spans="1:54" x14ac:dyDescent="0.3">
      <c r="A1217" s="31" t="s">
        <v>55</v>
      </c>
      <c r="B1217" s="5" t="s">
        <v>8</v>
      </c>
      <c r="C1217" s="5" t="s">
        <v>7</v>
      </c>
      <c r="D1217" s="9">
        <v>110.841666666667</v>
      </c>
      <c r="E1217" s="8">
        <v>66.723315243634701</v>
      </c>
      <c r="F1217" s="8">
        <v>8.3333333333333304</v>
      </c>
      <c r="G1217" s="3">
        <v>0</v>
      </c>
      <c r="H1217" s="4">
        <v>0</v>
      </c>
      <c r="I1217" s="4">
        <v>4.1666666666666696</v>
      </c>
      <c r="J1217" s="4">
        <v>8.3333333333333304</v>
      </c>
      <c r="K1217" s="4">
        <v>4.1666666666666696</v>
      </c>
      <c r="L1217" s="4">
        <v>8.3333333333333304</v>
      </c>
      <c r="M1217" s="4">
        <v>8.3333333333333304</v>
      </c>
      <c r="N1217" s="4">
        <v>4.1666666666666696</v>
      </c>
      <c r="O1217" s="4">
        <v>12.5</v>
      </c>
      <c r="P1217" s="4">
        <v>4.1666666666666696</v>
      </c>
      <c r="Q1217" s="4">
        <v>4.1666666666666696</v>
      </c>
      <c r="R1217" s="4">
        <v>8.3333333333333304</v>
      </c>
      <c r="S1217" s="4">
        <v>0</v>
      </c>
      <c r="T1217" s="4">
        <v>4.1666666666666696</v>
      </c>
      <c r="U1217" s="4">
        <v>8.3333333333333304</v>
      </c>
      <c r="V1217" s="4">
        <v>8.3333333333333304</v>
      </c>
      <c r="W1217" s="4">
        <v>4.1666666666666696</v>
      </c>
      <c r="X1217" s="4">
        <v>4.1666666666666696</v>
      </c>
      <c r="Y1217" s="4">
        <v>12.5</v>
      </c>
      <c r="Z1217" s="4">
        <v>0</v>
      </c>
      <c r="AA1217" s="4">
        <v>8.3333333333333304</v>
      </c>
      <c r="AB1217" s="4">
        <v>4.1666666666666696</v>
      </c>
      <c r="AC1217" s="4">
        <v>12.5</v>
      </c>
      <c r="AD1217" s="4">
        <v>0</v>
      </c>
      <c r="AE1217" s="4">
        <v>0</v>
      </c>
      <c r="AF1217" s="4">
        <v>4.1666666666666696</v>
      </c>
      <c r="AG1217" s="4">
        <v>12.5</v>
      </c>
      <c r="AH1217" s="4">
        <v>4.1666666666666696</v>
      </c>
      <c r="AI1217" s="4">
        <v>8.3333333333333304</v>
      </c>
      <c r="AJ1217" s="4">
        <v>8.3333333333333304</v>
      </c>
      <c r="AK1217" s="4">
        <v>25</v>
      </c>
      <c r="AL1217" s="4">
        <v>12.5</v>
      </c>
      <c r="AM1217" s="4">
        <v>8.3333333333333304</v>
      </c>
      <c r="AN1217" s="4">
        <v>25</v>
      </c>
      <c r="AO1217" s="4">
        <v>16.6666666666667</v>
      </c>
      <c r="AP1217" s="4">
        <v>12.5</v>
      </c>
      <c r="AQ1217" s="4">
        <v>4.1666666666666696</v>
      </c>
      <c r="AR1217" s="4">
        <v>20.8333333333333</v>
      </c>
      <c r="AS1217" s="4">
        <v>12.5</v>
      </c>
      <c r="AT1217" s="4">
        <v>33.3333333333333</v>
      </c>
      <c r="AU1217" s="4">
        <v>4.1666666666666696</v>
      </c>
      <c r="AV1217" s="4">
        <v>41.6666666666667</v>
      </c>
      <c r="AW1217" s="4">
        <v>12.5</v>
      </c>
      <c r="AX1217" s="4">
        <v>0</v>
      </c>
      <c r="AY1217" s="4">
        <v>33.3333333333333</v>
      </c>
      <c r="AZ1217" s="4">
        <v>16.6666666666667</v>
      </c>
      <c r="BA1217" s="4">
        <v>25</v>
      </c>
      <c r="BB1217" s="38">
        <v>24</v>
      </c>
    </row>
    <row r="1218" spans="1:54" x14ac:dyDescent="0.3">
      <c r="A1218" s="31" t="s">
        <v>55</v>
      </c>
      <c r="B1218" s="5" t="s">
        <v>9</v>
      </c>
      <c r="C1218" s="5" t="s">
        <v>168</v>
      </c>
      <c r="D1218" s="9">
        <v>80.910905215716596</v>
      </c>
      <c r="E1218" s="8">
        <v>73.239642827691398</v>
      </c>
      <c r="F1218" s="8">
        <v>20.6064426866064</v>
      </c>
      <c r="G1218" s="3">
        <v>1.42578641355894</v>
      </c>
      <c r="H1218" s="4">
        <v>5.33648128284816</v>
      </c>
      <c r="I1218" s="4">
        <v>7.97933233783984</v>
      </c>
      <c r="J1218" s="4">
        <v>1.3052618768019</v>
      </c>
      <c r="K1218" s="4">
        <v>3.3998343415552501</v>
      </c>
      <c r="L1218" s="4">
        <v>3.5549957239418402</v>
      </c>
      <c r="M1218" s="4">
        <v>2.8751926160619501</v>
      </c>
      <c r="N1218" s="4">
        <v>4.4769266091329101</v>
      </c>
      <c r="O1218" s="4">
        <v>5.2297984480121498</v>
      </c>
      <c r="P1218" s="4">
        <v>4.7886202287831496</v>
      </c>
      <c r="Q1218" s="4">
        <v>2.9413007082614602</v>
      </c>
      <c r="R1218" s="4">
        <v>4.3264627014411703</v>
      </c>
      <c r="S1218" s="4">
        <v>4.5276447047227499</v>
      </c>
      <c r="T1218" s="4">
        <v>2.90882063884693</v>
      </c>
      <c r="U1218" s="4">
        <v>5.7757323919880896</v>
      </c>
      <c r="V1218" s="4">
        <v>4.7452423846289102</v>
      </c>
      <c r="W1218" s="4">
        <v>5.0879749486662398</v>
      </c>
      <c r="X1218" s="4">
        <v>1.64787217757785</v>
      </c>
      <c r="Y1218" s="4">
        <v>6.2494064646236298</v>
      </c>
      <c r="Z1218" s="4">
        <v>6.2380785943317303</v>
      </c>
      <c r="AA1218" s="4">
        <v>4.7148884616666198</v>
      </c>
      <c r="AB1218" s="4">
        <v>1.0121280375739401</v>
      </c>
      <c r="AC1218" s="4">
        <v>13.366540703857099</v>
      </c>
      <c r="AD1218" s="4">
        <v>2.9274911757576598</v>
      </c>
      <c r="AE1218" s="4">
        <v>1.9604892432201</v>
      </c>
      <c r="AF1218" s="4">
        <v>8.1760352445879594</v>
      </c>
      <c r="AG1218" s="4">
        <v>7.4385542573180103</v>
      </c>
      <c r="AH1218" s="4">
        <v>21.852709064304602</v>
      </c>
      <c r="AI1218" s="4">
        <v>13.1784130167377</v>
      </c>
      <c r="AJ1218" s="4">
        <v>20.974046706371599</v>
      </c>
      <c r="AK1218" s="4">
        <v>32.797873917753897</v>
      </c>
      <c r="AL1218" s="4">
        <v>19.4992266782026</v>
      </c>
      <c r="AM1218" s="4">
        <v>20.9457624014046</v>
      </c>
      <c r="AN1218" s="4">
        <v>31.8207773252743</v>
      </c>
      <c r="AO1218" s="4">
        <v>23.545303069623401</v>
      </c>
      <c r="AP1218" s="4">
        <v>26.1537004054086</v>
      </c>
      <c r="AQ1218" s="4">
        <v>9.7131533357595607</v>
      </c>
      <c r="AR1218" s="4">
        <v>26.487346888418301</v>
      </c>
      <c r="AS1218" s="4">
        <v>16.8363151934591</v>
      </c>
      <c r="AT1218" s="4">
        <v>22.612713201215499</v>
      </c>
      <c r="AU1218" s="4">
        <v>15.2213613380785</v>
      </c>
      <c r="AV1218" s="4">
        <v>23.7056192294366</v>
      </c>
      <c r="AW1218" s="4">
        <v>21.9702010419172</v>
      </c>
      <c r="AX1218" s="4">
        <v>12.039739378113399</v>
      </c>
      <c r="AY1218" s="4">
        <v>17.233388978478398</v>
      </c>
      <c r="AZ1218" s="4">
        <v>21.340102088120801</v>
      </c>
      <c r="BA1218" s="4">
        <v>29.497940707893601</v>
      </c>
      <c r="BB1218" s="38">
        <v>1901</v>
      </c>
    </row>
    <row r="1219" spans="1:54" x14ac:dyDescent="0.3">
      <c r="A1219" s="31" t="s">
        <v>55</v>
      </c>
      <c r="B1219" s="5" t="s">
        <v>9</v>
      </c>
      <c r="C1219" s="5" t="s">
        <v>1</v>
      </c>
      <c r="D1219" s="9">
        <v>45.960627177700403</v>
      </c>
      <c r="E1219" s="8">
        <v>70.0911909782686</v>
      </c>
      <c r="F1219" s="8">
        <v>32.867132867132902</v>
      </c>
      <c r="G1219" s="3">
        <v>1.3986013986014001</v>
      </c>
      <c r="H1219" s="4">
        <v>6.6433566433566398</v>
      </c>
      <c r="I1219" s="4">
        <v>15.384615384615399</v>
      </c>
      <c r="J1219" s="4">
        <v>3.4965034965034998</v>
      </c>
      <c r="K1219" s="4">
        <v>7.3426573426573398</v>
      </c>
      <c r="L1219" s="4">
        <v>5.9440559440559397</v>
      </c>
      <c r="M1219" s="4">
        <v>4.8951048951048897</v>
      </c>
      <c r="N1219" s="4">
        <v>9.79020979020979</v>
      </c>
      <c r="O1219" s="4">
        <v>9.44055944055944</v>
      </c>
      <c r="P1219" s="4">
        <v>10.489510489510501</v>
      </c>
      <c r="Q1219" s="4">
        <v>5.2447552447552503</v>
      </c>
      <c r="R1219" s="4">
        <v>8.3916083916083899</v>
      </c>
      <c r="S1219" s="4">
        <v>10.489510489510501</v>
      </c>
      <c r="T1219" s="4">
        <v>5.5944055944055897</v>
      </c>
      <c r="U1219" s="4">
        <v>11.538461538461499</v>
      </c>
      <c r="V1219" s="4">
        <v>12.237762237762199</v>
      </c>
      <c r="W1219" s="4">
        <v>9.79020979020979</v>
      </c>
      <c r="X1219" s="4">
        <v>3.8461538461538498</v>
      </c>
      <c r="Y1219" s="4">
        <v>11.188811188811201</v>
      </c>
      <c r="Z1219" s="4">
        <v>17.482517482517501</v>
      </c>
      <c r="AA1219" s="4">
        <v>12.237762237762199</v>
      </c>
      <c r="AB1219" s="4">
        <v>1.0489510489510501</v>
      </c>
      <c r="AC1219" s="4">
        <v>20.629370629370602</v>
      </c>
      <c r="AD1219" s="4">
        <v>5.9440559440559397</v>
      </c>
      <c r="AE1219" s="4">
        <v>3.1468531468531502</v>
      </c>
      <c r="AF1219" s="4">
        <v>14.685314685314699</v>
      </c>
      <c r="AG1219" s="4">
        <v>16.433566433566401</v>
      </c>
      <c r="AH1219" s="4">
        <v>23.776223776223802</v>
      </c>
      <c r="AI1219" s="4">
        <v>15.384615384615399</v>
      </c>
      <c r="AJ1219" s="4">
        <v>23.076923076923102</v>
      </c>
      <c r="AK1219" s="4">
        <v>44.755244755244803</v>
      </c>
      <c r="AL1219" s="4">
        <v>29.720279720279699</v>
      </c>
      <c r="AM1219" s="4">
        <v>26.923076923076898</v>
      </c>
      <c r="AN1219" s="4">
        <v>44.755244755244803</v>
      </c>
      <c r="AO1219" s="4">
        <v>36.013986013985999</v>
      </c>
      <c r="AP1219" s="4">
        <v>43.006993006993</v>
      </c>
      <c r="AQ1219" s="4">
        <v>13.636363636363599</v>
      </c>
      <c r="AR1219" s="4">
        <v>39.510489510489499</v>
      </c>
      <c r="AS1219" s="4">
        <v>18.881118881118901</v>
      </c>
      <c r="AT1219" s="4">
        <v>20.279720279720301</v>
      </c>
      <c r="AU1219" s="4">
        <v>23.076923076923102</v>
      </c>
      <c r="AV1219" s="4">
        <v>24.125874125874098</v>
      </c>
      <c r="AW1219" s="4">
        <v>36.013986013985999</v>
      </c>
      <c r="AX1219" s="4">
        <v>19.580419580419601</v>
      </c>
      <c r="AY1219" s="4">
        <v>20.979020979021001</v>
      </c>
      <c r="AZ1219" s="4">
        <v>33.216783216783199</v>
      </c>
      <c r="BA1219" s="4">
        <v>44.4055944055944</v>
      </c>
      <c r="BB1219" s="38">
        <v>287</v>
      </c>
    </row>
    <row r="1220" spans="1:54" x14ac:dyDescent="0.3">
      <c r="A1220" s="31" t="s">
        <v>55</v>
      </c>
      <c r="B1220" s="5" t="s">
        <v>9</v>
      </c>
      <c r="C1220" s="5" t="s">
        <v>2</v>
      </c>
      <c r="D1220" s="9">
        <v>67.804905660377401</v>
      </c>
      <c r="E1220" s="8">
        <v>71.694702152616799</v>
      </c>
      <c r="F1220" s="8">
        <v>25.095057034220499</v>
      </c>
      <c r="G1220" s="3">
        <v>1.5209125475285199</v>
      </c>
      <c r="H1220" s="4">
        <v>7.9847908745247196</v>
      </c>
      <c r="I1220" s="4">
        <v>9.5057034220532302</v>
      </c>
      <c r="J1220" s="4">
        <v>0.76045627376425895</v>
      </c>
      <c r="K1220" s="4">
        <v>2.2813688212927801</v>
      </c>
      <c r="L1220" s="4">
        <v>4.5627376425855504</v>
      </c>
      <c r="M1220" s="4">
        <v>3.4220532319391599</v>
      </c>
      <c r="N1220" s="4">
        <v>4.9429657794676798</v>
      </c>
      <c r="O1220" s="4">
        <v>6.8441064638783304</v>
      </c>
      <c r="P1220" s="4">
        <v>5.3231939163498101</v>
      </c>
      <c r="Q1220" s="4">
        <v>3.04182509505703</v>
      </c>
      <c r="R1220" s="4">
        <v>4.9429657794676798</v>
      </c>
      <c r="S1220" s="4">
        <v>4.5627376425855504</v>
      </c>
      <c r="T1220" s="4">
        <v>3.04182509505703</v>
      </c>
      <c r="U1220" s="4">
        <v>6.4638783269962001</v>
      </c>
      <c r="V1220" s="4">
        <v>4.9429657794676798</v>
      </c>
      <c r="W1220" s="4">
        <v>6.0836501901140698</v>
      </c>
      <c r="X1220" s="4">
        <v>1.14068441064639</v>
      </c>
      <c r="Y1220" s="4">
        <v>7.9847908745247196</v>
      </c>
      <c r="Z1220" s="4">
        <v>4.9429657794676798</v>
      </c>
      <c r="AA1220" s="4">
        <v>3.4220532319391599</v>
      </c>
      <c r="AB1220" s="4">
        <v>0.76045627376425895</v>
      </c>
      <c r="AC1220" s="4">
        <v>18.631178707224301</v>
      </c>
      <c r="AD1220" s="4">
        <v>3.8022813688212902</v>
      </c>
      <c r="AE1220" s="4">
        <v>2.6615969581749099</v>
      </c>
      <c r="AF1220" s="4">
        <v>11.4068441064639</v>
      </c>
      <c r="AG1220" s="4">
        <v>7.6045627376425902</v>
      </c>
      <c r="AH1220" s="4">
        <v>25.475285171102701</v>
      </c>
      <c r="AI1220" s="4">
        <v>13.6882129277567</v>
      </c>
      <c r="AJ1220" s="4">
        <v>26.996197718631201</v>
      </c>
      <c r="AK1220" s="4">
        <v>41.825095057034197</v>
      </c>
      <c r="AL1220" s="4">
        <v>24.7148288973384</v>
      </c>
      <c r="AM1220" s="4">
        <v>25.095057034220499</v>
      </c>
      <c r="AN1220" s="4">
        <v>36.501901140684403</v>
      </c>
      <c r="AO1220" s="4">
        <v>29.657794676806098</v>
      </c>
      <c r="AP1220" s="4">
        <v>33.460076045627403</v>
      </c>
      <c r="AQ1220" s="4">
        <v>9.8859315589353596</v>
      </c>
      <c r="AR1220" s="4">
        <v>32.319391634981002</v>
      </c>
      <c r="AS1220" s="4">
        <v>20.912547528517099</v>
      </c>
      <c r="AT1220" s="4">
        <v>23.574144486691999</v>
      </c>
      <c r="AU1220" s="4">
        <v>18.631178707224301</v>
      </c>
      <c r="AV1220" s="4">
        <v>23.954372623574098</v>
      </c>
      <c r="AW1220" s="4">
        <v>27.3764258555133</v>
      </c>
      <c r="AX1220" s="4">
        <v>14.4486692015209</v>
      </c>
      <c r="AY1220" s="4">
        <v>17.110266159695801</v>
      </c>
      <c r="AZ1220" s="4">
        <v>24.7148288973384</v>
      </c>
      <c r="BA1220" s="4">
        <v>34.980988593155899</v>
      </c>
      <c r="BB1220" s="38">
        <v>265</v>
      </c>
    </row>
    <row r="1221" spans="1:54" x14ac:dyDescent="0.3">
      <c r="A1221" s="31" t="s">
        <v>55</v>
      </c>
      <c r="B1221" s="5" t="s">
        <v>9</v>
      </c>
      <c r="C1221" s="5" t="s">
        <v>3</v>
      </c>
      <c r="D1221" s="9">
        <v>93.803418803418793</v>
      </c>
      <c r="E1221" s="8">
        <v>72.235423757469903</v>
      </c>
      <c r="F1221" s="8">
        <v>17.094017094017101</v>
      </c>
      <c r="G1221" s="3">
        <v>1.42450142450142</v>
      </c>
      <c r="H1221" s="4">
        <v>4.2735042735042699</v>
      </c>
      <c r="I1221" s="4">
        <v>6.2678062678062698</v>
      </c>
      <c r="J1221" s="4">
        <v>0.854700854700855</v>
      </c>
      <c r="K1221" s="4">
        <v>2.8490028490028498</v>
      </c>
      <c r="L1221" s="4">
        <v>2.2792022792022801</v>
      </c>
      <c r="M1221" s="4">
        <v>2.8490028490028498</v>
      </c>
      <c r="N1221" s="4">
        <v>2.5641025641025599</v>
      </c>
      <c r="O1221" s="4">
        <v>2.8490028490028498</v>
      </c>
      <c r="P1221" s="4">
        <v>2.8490028490028498</v>
      </c>
      <c r="Q1221" s="4">
        <v>3.41880341880342</v>
      </c>
      <c r="R1221" s="4">
        <v>3.41880341880342</v>
      </c>
      <c r="S1221" s="4">
        <v>3.13390313390313</v>
      </c>
      <c r="T1221" s="4">
        <v>3.13390313390313</v>
      </c>
      <c r="U1221" s="4">
        <v>4.5584045584045603</v>
      </c>
      <c r="V1221" s="4">
        <v>2.5641025641025599</v>
      </c>
      <c r="W1221" s="4">
        <v>3.7037037037037002</v>
      </c>
      <c r="X1221" s="4">
        <v>0.854700854700855</v>
      </c>
      <c r="Y1221" s="4">
        <v>4.84330484330484</v>
      </c>
      <c r="Z1221" s="4">
        <v>3.9886039886039901</v>
      </c>
      <c r="AA1221" s="4">
        <v>3.13390313390313</v>
      </c>
      <c r="AB1221" s="4">
        <v>1.70940170940171</v>
      </c>
      <c r="AC1221" s="4">
        <v>10.5413105413105</v>
      </c>
      <c r="AD1221" s="4">
        <v>1.42450142450142</v>
      </c>
      <c r="AE1221" s="4">
        <v>1.42450142450142</v>
      </c>
      <c r="AF1221" s="4">
        <v>5.4131054131054102</v>
      </c>
      <c r="AG1221" s="4">
        <v>4.84330484330484</v>
      </c>
      <c r="AH1221" s="4">
        <v>22.792022792022799</v>
      </c>
      <c r="AI1221" s="4">
        <v>12.535612535612501</v>
      </c>
      <c r="AJ1221" s="4">
        <v>20.7977207977208</v>
      </c>
      <c r="AK1221" s="4">
        <v>29.059829059829099</v>
      </c>
      <c r="AL1221" s="4">
        <v>14.814814814814801</v>
      </c>
      <c r="AM1221" s="4">
        <v>19.373219373219399</v>
      </c>
      <c r="AN1221" s="4">
        <v>26.7806267806268</v>
      </c>
      <c r="AO1221" s="4">
        <v>20.227920227920201</v>
      </c>
      <c r="AP1221" s="4">
        <v>19.658119658119698</v>
      </c>
      <c r="AQ1221" s="4">
        <v>7.6923076923076898</v>
      </c>
      <c r="AR1221" s="4">
        <v>20.227920227920201</v>
      </c>
      <c r="AS1221" s="4">
        <v>14.5299145299145</v>
      </c>
      <c r="AT1221" s="4">
        <v>21.652421652421701</v>
      </c>
      <c r="AU1221" s="4">
        <v>13.675213675213699</v>
      </c>
      <c r="AV1221" s="4">
        <v>23.361823361823401</v>
      </c>
      <c r="AW1221" s="4">
        <v>13.960113960114001</v>
      </c>
      <c r="AX1221" s="4">
        <v>9.6866096866096907</v>
      </c>
      <c r="AY1221" s="4">
        <v>16.239316239316199</v>
      </c>
      <c r="AZ1221" s="4">
        <v>16.809116809116802</v>
      </c>
      <c r="BA1221" s="4">
        <v>25.6410256410256</v>
      </c>
      <c r="BB1221" s="38">
        <v>351</v>
      </c>
    </row>
    <row r="1222" spans="1:54" x14ac:dyDescent="0.3">
      <c r="A1222" s="31" t="s">
        <v>55</v>
      </c>
      <c r="B1222" s="5" t="s">
        <v>9</v>
      </c>
      <c r="C1222" s="5" t="s">
        <v>4</v>
      </c>
      <c r="D1222" s="9">
        <v>98.406162464985997</v>
      </c>
      <c r="E1222" s="8">
        <v>69.600616813313906</v>
      </c>
      <c r="F1222" s="8">
        <v>13.445378151260501</v>
      </c>
      <c r="G1222" s="3">
        <v>0.84033613445378197</v>
      </c>
      <c r="H1222" s="4">
        <v>2.8011204481792702</v>
      </c>
      <c r="I1222" s="4">
        <v>5.0420168067226898</v>
      </c>
      <c r="J1222" s="4">
        <v>0.56022408963585402</v>
      </c>
      <c r="K1222" s="4">
        <v>1.40056022408964</v>
      </c>
      <c r="L1222" s="4">
        <v>3.3613445378151301</v>
      </c>
      <c r="M1222" s="4">
        <v>1.6806722689075599</v>
      </c>
      <c r="N1222" s="4">
        <v>1.12044817927171</v>
      </c>
      <c r="O1222" s="4">
        <v>4.2016806722689104</v>
      </c>
      <c r="P1222" s="4">
        <v>2.8011204481792702</v>
      </c>
      <c r="Q1222" s="4">
        <v>1.6806722689075599</v>
      </c>
      <c r="R1222" s="4">
        <v>1.6806722689075599</v>
      </c>
      <c r="S1222" s="4">
        <v>1.9607843137254899</v>
      </c>
      <c r="T1222" s="4">
        <v>0.84033613445378197</v>
      </c>
      <c r="U1222" s="4">
        <v>3.0812324929971999</v>
      </c>
      <c r="V1222" s="4">
        <v>1.40056022408964</v>
      </c>
      <c r="W1222" s="4">
        <v>3.3613445378151301</v>
      </c>
      <c r="X1222" s="4">
        <v>1.40056022408964</v>
      </c>
      <c r="Y1222" s="4">
        <v>3.0812324929971999</v>
      </c>
      <c r="Z1222" s="4">
        <v>2.2408963585434201</v>
      </c>
      <c r="AA1222" s="4">
        <v>2.2408963585434201</v>
      </c>
      <c r="AB1222" s="4">
        <v>0.56022408963585402</v>
      </c>
      <c r="AC1222" s="4">
        <v>8.6834733893557399</v>
      </c>
      <c r="AD1222" s="4">
        <v>1.9607843137254899</v>
      </c>
      <c r="AE1222" s="4">
        <v>0.84033613445378197</v>
      </c>
      <c r="AF1222" s="4">
        <v>4.2016806722689104</v>
      </c>
      <c r="AG1222" s="4">
        <v>3.3613445378151301</v>
      </c>
      <c r="AH1222" s="4">
        <v>18.7675070028011</v>
      </c>
      <c r="AI1222" s="4">
        <v>12.8851540616247</v>
      </c>
      <c r="AJ1222" s="4">
        <v>19.327731092436998</v>
      </c>
      <c r="AK1222" s="4">
        <v>23.249299719888</v>
      </c>
      <c r="AL1222" s="4">
        <v>12.8851540616247</v>
      </c>
      <c r="AM1222" s="4">
        <v>19.887955182072801</v>
      </c>
      <c r="AN1222" s="4">
        <v>26.890756302521002</v>
      </c>
      <c r="AO1222" s="4">
        <v>15.126050420168101</v>
      </c>
      <c r="AP1222" s="4">
        <v>16.2464985994398</v>
      </c>
      <c r="AQ1222" s="4">
        <v>9.5238095238095202</v>
      </c>
      <c r="AR1222" s="4">
        <v>21.288515406162499</v>
      </c>
      <c r="AS1222" s="4">
        <v>16.526610644257701</v>
      </c>
      <c r="AT1222" s="4">
        <v>24.089635854341701</v>
      </c>
      <c r="AU1222" s="4">
        <v>11.764705882352899</v>
      </c>
      <c r="AV1222" s="4">
        <v>24.649859943977599</v>
      </c>
      <c r="AW1222" s="4">
        <v>15.966386554621799</v>
      </c>
      <c r="AX1222" s="4">
        <v>7.5630252100840298</v>
      </c>
      <c r="AY1222" s="4">
        <v>17.0868347338936</v>
      </c>
      <c r="AZ1222" s="4">
        <v>17.366946778711501</v>
      </c>
      <c r="BA1222" s="4">
        <v>21.008403361344499</v>
      </c>
      <c r="BB1222" s="38">
        <v>357</v>
      </c>
    </row>
    <row r="1223" spans="1:54" x14ac:dyDescent="0.3">
      <c r="A1223" s="31" t="s">
        <v>55</v>
      </c>
      <c r="B1223" s="5" t="s">
        <v>9</v>
      </c>
      <c r="C1223" s="5" t="s">
        <v>5</v>
      </c>
      <c r="D1223" s="9">
        <v>110.44797979798</v>
      </c>
      <c r="E1223" s="8">
        <v>63.939605768114298</v>
      </c>
      <c r="F1223" s="8">
        <v>10.6060606060606</v>
      </c>
      <c r="G1223" s="3">
        <v>1.0101010101010099</v>
      </c>
      <c r="H1223" s="4">
        <v>2.7777777777777799</v>
      </c>
      <c r="I1223" s="4">
        <v>1.0101010101010099</v>
      </c>
      <c r="J1223" s="4">
        <v>0.75757575757575801</v>
      </c>
      <c r="K1223" s="4">
        <v>2.7777777777777799</v>
      </c>
      <c r="L1223" s="4">
        <v>1.2626262626262601</v>
      </c>
      <c r="M1223" s="4">
        <v>0.75757575757575801</v>
      </c>
      <c r="N1223" s="4">
        <v>2.52525252525253</v>
      </c>
      <c r="O1223" s="4">
        <v>1.76767676767677</v>
      </c>
      <c r="P1223" s="4">
        <v>1.51515151515152</v>
      </c>
      <c r="Q1223" s="4">
        <v>0.50505050505050497</v>
      </c>
      <c r="R1223" s="4">
        <v>2.0202020202020199</v>
      </c>
      <c r="S1223" s="4">
        <v>1.51515151515152</v>
      </c>
      <c r="T1223" s="4">
        <v>1.2626262626262601</v>
      </c>
      <c r="U1223" s="4">
        <v>1.2626262626262601</v>
      </c>
      <c r="V1223" s="4">
        <v>0.75757575757575801</v>
      </c>
      <c r="W1223" s="4">
        <v>1.51515151515152</v>
      </c>
      <c r="X1223" s="4">
        <v>0.75757575757575801</v>
      </c>
      <c r="Y1223" s="4">
        <v>2.2727272727272698</v>
      </c>
      <c r="Z1223" s="4">
        <v>1.0101010101010099</v>
      </c>
      <c r="AA1223" s="4">
        <v>1.51515151515152</v>
      </c>
      <c r="AB1223" s="4">
        <v>1.0101010101010099</v>
      </c>
      <c r="AC1223" s="4">
        <v>5.0505050505050502</v>
      </c>
      <c r="AD1223" s="4">
        <v>0.50505050505050497</v>
      </c>
      <c r="AE1223" s="4">
        <v>1.51515151515152</v>
      </c>
      <c r="AF1223" s="4">
        <v>2.2727272727272698</v>
      </c>
      <c r="AG1223" s="4">
        <v>2.2727272727272698</v>
      </c>
      <c r="AH1223" s="4">
        <v>17.171717171717201</v>
      </c>
      <c r="AI1223" s="4">
        <v>11.8686868686869</v>
      </c>
      <c r="AJ1223" s="4">
        <v>10.858585858585901</v>
      </c>
      <c r="AK1223" s="4">
        <v>17.6767676767677</v>
      </c>
      <c r="AL1223" s="4">
        <v>10.6060606060606</v>
      </c>
      <c r="AM1223" s="4">
        <v>12.1212121212121</v>
      </c>
      <c r="AN1223" s="4">
        <v>23.2323232323232</v>
      </c>
      <c r="AO1223" s="4">
        <v>12.1212121212121</v>
      </c>
      <c r="AP1223" s="4">
        <v>11.1111111111111</v>
      </c>
      <c r="AQ1223" s="4">
        <v>8.5858585858585901</v>
      </c>
      <c r="AR1223" s="4">
        <v>15.909090909090899</v>
      </c>
      <c r="AS1223" s="4">
        <v>9.8484848484848495</v>
      </c>
      <c r="AT1223" s="4">
        <v>24.2424242424242</v>
      </c>
      <c r="AU1223" s="4">
        <v>4.5454545454545503</v>
      </c>
      <c r="AV1223" s="4">
        <v>25</v>
      </c>
      <c r="AW1223" s="4">
        <v>11.8686868686869</v>
      </c>
      <c r="AX1223" s="4">
        <v>7.32323232323232</v>
      </c>
      <c r="AY1223" s="4">
        <v>13.3838383838384</v>
      </c>
      <c r="AZ1223" s="4">
        <v>12.3737373737374</v>
      </c>
      <c r="BA1223" s="4">
        <v>15.909090909090899</v>
      </c>
      <c r="BB1223" s="38">
        <v>396</v>
      </c>
    </row>
    <row r="1224" spans="1:54" x14ac:dyDescent="0.3">
      <c r="A1224" s="31" t="s">
        <v>55</v>
      </c>
      <c r="B1224" s="5" t="s">
        <v>9</v>
      </c>
      <c r="C1224" s="5" t="s">
        <v>6</v>
      </c>
      <c r="D1224" s="9">
        <v>114.3875</v>
      </c>
      <c r="E1224" s="8">
        <v>55.628046242842402</v>
      </c>
      <c r="F1224" s="8">
        <v>6.25</v>
      </c>
      <c r="G1224" s="3">
        <v>2.0833333333333299</v>
      </c>
      <c r="H1224" s="4">
        <v>3.6458333333333299</v>
      </c>
      <c r="I1224" s="4">
        <v>1.0416666666666701</v>
      </c>
      <c r="J1224" s="4">
        <v>1.0416666666666701</v>
      </c>
      <c r="K1224" s="4">
        <v>1.0416666666666701</v>
      </c>
      <c r="L1224" s="4">
        <v>0.52083333333333304</v>
      </c>
      <c r="M1224" s="4">
        <v>0.52083333333333304</v>
      </c>
      <c r="N1224" s="4">
        <v>2.6041666666666701</v>
      </c>
      <c r="O1224" s="4">
        <v>1.5625</v>
      </c>
      <c r="P1224" s="4">
        <v>1.0416666666666701</v>
      </c>
      <c r="Q1224" s="4">
        <v>0.52083333333333304</v>
      </c>
      <c r="R1224" s="4">
        <v>1.0416666666666701</v>
      </c>
      <c r="S1224" s="4">
        <v>1.0416666666666701</v>
      </c>
      <c r="T1224" s="4">
        <v>0.52083333333333304</v>
      </c>
      <c r="U1224" s="4">
        <v>1.5625</v>
      </c>
      <c r="V1224" s="4">
        <v>1.5625</v>
      </c>
      <c r="W1224" s="4">
        <v>0.52083333333333304</v>
      </c>
      <c r="X1224" s="4">
        <v>1.0416666666666701</v>
      </c>
      <c r="Y1224" s="4">
        <v>2.0833333333333299</v>
      </c>
      <c r="Z1224" s="4">
        <v>0</v>
      </c>
      <c r="AA1224" s="4">
        <v>2.0833333333333299</v>
      </c>
      <c r="AB1224" s="4">
        <v>1.0416666666666701</v>
      </c>
      <c r="AC1224" s="4">
        <v>2.6041666666666701</v>
      </c>
      <c r="AD1224" s="4">
        <v>1.0416666666666701</v>
      </c>
      <c r="AE1224" s="4">
        <v>0.52083333333333304</v>
      </c>
      <c r="AF1224" s="4">
        <v>2.0833333333333299</v>
      </c>
      <c r="AG1224" s="4">
        <v>3.6458333333333299</v>
      </c>
      <c r="AH1224" s="4">
        <v>13.0208333333333</v>
      </c>
      <c r="AI1224" s="4">
        <v>8.3333333333333304</v>
      </c>
      <c r="AJ1224" s="4">
        <v>9.8958333333333304</v>
      </c>
      <c r="AK1224" s="4">
        <v>18.75</v>
      </c>
      <c r="AL1224" s="4">
        <v>9.375</v>
      </c>
      <c r="AM1224" s="4">
        <v>8.3333333333333304</v>
      </c>
      <c r="AN1224" s="4">
        <v>14.5833333333333</v>
      </c>
      <c r="AO1224" s="4">
        <v>5.2083333333333304</v>
      </c>
      <c r="AP1224" s="4">
        <v>10.4166666666667</v>
      </c>
      <c r="AQ1224" s="4">
        <v>6.25</v>
      </c>
      <c r="AR1224" s="4">
        <v>11.4583333333333</v>
      </c>
      <c r="AS1224" s="4">
        <v>11.9791666666667</v>
      </c>
      <c r="AT1224" s="4">
        <v>23.9583333333333</v>
      </c>
      <c r="AU1224" s="4">
        <v>6.7708333333333304</v>
      </c>
      <c r="AV1224" s="4">
        <v>20.8333333333333</v>
      </c>
      <c r="AW1224" s="4">
        <v>11.4583333333333</v>
      </c>
      <c r="AX1224" s="4">
        <v>4.6875</v>
      </c>
      <c r="AY1224" s="4">
        <v>14.5833333333333</v>
      </c>
      <c r="AZ1224" s="4">
        <v>7.8125</v>
      </c>
      <c r="BA1224" s="4">
        <v>13.5416666666667</v>
      </c>
      <c r="BB1224" s="38">
        <v>192</v>
      </c>
    </row>
    <row r="1225" spans="1:54" x14ac:dyDescent="0.3">
      <c r="A1225" s="31" t="s">
        <v>55</v>
      </c>
      <c r="B1225" s="5" t="s">
        <v>9</v>
      </c>
      <c r="C1225" s="5" t="s">
        <v>7</v>
      </c>
      <c r="D1225" s="9">
        <v>122.77358490566</v>
      </c>
      <c r="E1225" s="8">
        <v>56.880675206095297</v>
      </c>
      <c r="F1225" s="8">
        <v>7.5471698113207504</v>
      </c>
      <c r="G1225" s="3">
        <v>3.7735849056603801</v>
      </c>
      <c r="H1225" s="4">
        <v>1.88679245283019</v>
      </c>
      <c r="I1225" s="4">
        <v>1.88679245283019</v>
      </c>
      <c r="J1225" s="4">
        <v>0</v>
      </c>
      <c r="K1225" s="4">
        <v>5.6603773584905701</v>
      </c>
      <c r="L1225" s="4">
        <v>0</v>
      </c>
      <c r="M1225" s="4">
        <v>0</v>
      </c>
      <c r="N1225" s="4">
        <v>1.88679245283019</v>
      </c>
      <c r="O1225" s="4">
        <v>0</v>
      </c>
      <c r="P1225" s="4">
        <v>0</v>
      </c>
      <c r="Q1225" s="4">
        <v>0</v>
      </c>
      <c r="R1225" s="4">
        <v>1.88679245283019</v>
      </c>
      <c r="S1225" s="4">
        <v>0</v>
      </c>
      <c r="T1225" s="4">
        <v>0</v>
      </c>
      <c r="U1225" s="4">
        <v>1.88679245283019</v>
      </c>
      <c r="V1225" s="4">
        <v>0</v>
      </c>
      <c r="W1225" s="4">
        <v>0</v>
      </c>
      <c r="X1225" s="4">
        <v>1.88679245283019</v>
      </c>
      <c r="Y1225" s="4">
        <v>0</v>
      </c>
      <c r="Z1225" s="4">
        <v>1.88679245283019</v>
      </c>
      <c r="AA1225" s="4">
        <v>1.88679245283019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3.7735849056603801</v>
      </c>
      <c r="AH1225" s="4">
        <v>11.320754716981099</v>
      </c>
      <c r="AI1225" s="4">
        <v>11.320754716981099</v>
      </c>
      <c r="AJ1225" s="4">
        <v>9.4339622641509404</v>
      </c>
      <c r="AK1225" s="4">
        <v>7.5471698113207504</v>
      </c>
      <c r="AL1225" s="4">
        <v>9.4339622641509404</v>
      </c>
      <c r="AM1225" s="4">
        <v>5.6603773584905701</v>
      </c>
      <c r="AN1225" s="4">
        <v>13.207547169811299</v>
      </c>
      <c r="AO1225" s="4">
        <v>9.4339622641509404</v>
      </c>
      <c r="AP1225" s="4">
        <v>7.5471698113207504</v>
      </c>
      <c r="AQ1225" s="4">
        <v>5.6603773584905701</v>
      </c>
      <c r="AR1225" s="4">
        <v>9.4339622641509404</v>
      </c>
      <c r="AS1225" s="4">
        <v>13.207547169811299</v>
      </c>
      <c r="AT1225" s="4">
        <v>22.641509433962302</v>
      </c>
      <c r="AU1225" s="4">
        <v>3.7735849056603801</v>
      </c>
      <c r="AV1225" s="4">
        <v>16.981132075471699</v>
      </c>
      <c r="AW1225" s="4">
        <v>9.4339622641509404</v>
      </c>
      <c r="AX1225" s="4">
        <v>1.88679245283019</v>
      </c>
      <c r="AY1225" s="4">
        <v>16.981132075471699</v>
      </c>
      <c r="AZ1225" s="4">
        <v>9.4339622641509404</v>
      </c>
      <c r="BA1225" s="4">
        <v>11.320754716981099</v>
      </c>
      <c r="BB1225" s="38">
        <v>53</v>
      </c>
    </row>
    <row r="1226" spans="1:54" x14ac:dyDescent="0.3">
      <c r="A1226" s="31" t="s">
        <v>56</v>
      </c>
      <c r="B1226" s="5" t="s">
        <v>168</v>
      </c>
      <c r="C1226" s="5" t="s">
        <v>168</v>
      </c>
      <c r="D1226" s="9">
        <v>82.969530130841505</v>
      </c>
      <c r="E1226" s="8">
        <v>67.937971412460598</v>
      </c>
      <c r="F1226" s="8">
        <v>17.363635236154199</v>
      </c>
      <c r="G1226" s="3">
        <v>2.3761712924598899</v>
      </c>
      <c r="H1226" s="4">
        <v>6.5101025040182003</v>
      </c>
      <c r="I1226" s="4">
        <v>6.7381893898513399</v>
      </c>
      <c r="J1226" s="4">
        <v>2.3097713182409598</v>
      </c>
      <c r="K1226" s="4">
        <v>4.4437966349803704</v>
      </c>
      <c r="L1226" s="4">
        <v>3.4924393244321701</v>
      </c>
      <c r="M1226" s="4">
        <v>3.1336195610707902</v>
      </c>
      <c r="N1226" s="4">
        <v>4.1581697479522903</v>
      </c>
      <c r="O1226" s="4">
        <v>5.0567612496759304</v>
      </c>
      <c r="P1226" s="4">
        <v>4.5865085255576101</v>
      </c>
      <c r="Q1226" s="4">
        <v>1.96976267252462</v>
      </c>
      <c r="R1226" s="4">
        <v>3.5650424271813401</v>
      </c>
      <c r="S1226" s="4">
        <v>4.6341568625276901</v>
      </c>
      <c r="T1226" s="4">
        <v>3.1815947499722399</v>
      </c>
      <c r="U1226" s="4">
        <v>2.7748636869730201</v>
      </c>
      <c r="V1226" s="4">
        <v>4.5936363642132596</v>
      </c>
      <c r="W1226" s="4">
        <v>5.02469740490967</v>
      </c>
      <c r="X1226" s="4">
        <v>1.54879206541086</v>
      </c>
      <c r="Y1226" s="4">
        <v>5.3520209495196598</v>
      </c>
      <c r="Z1226" s="4">
        <v>3.8670434575977199</v>
      </c>
      <c r="AA1226" s="4">
        <v>6.3046152239029203</v>
      </c>
      <c r="AB1226" s="4">
        <v>0.991321278546891</v>
      </c>
      <c r="AC1226" s="4">
        <v>9.5802864044042408</v>
      </c>
      <c r="AD1226" s="4">
        <v>3.59777797870243</v>
      </c>
      <c r="AE1226" s="4">
        <v>3.31348678307676</v>
      </c>
      <c r="AF1226" s="4">
        <v>6.3744495751776604</v>
      </c>
      <c r="AG1226" s="4">
        <v>9.4056964997867905</v>
      </c>
      <c r="AH1226" s="4">
        <v>17.942001747665699</v>
      </c>
      <c r="AI1226" s="4">
        <v>9.1778233642082903</v>
      </c>
      <c r="AJ1226" s="4">
        <v>16.6213600378133</v>
      </c>
      <c r="AK1226" s="4">
        <v>32.647792745453003</v>
      </c>
      <c r="AL1226" s="4">
        <v>17.1510447198017</v>
      </c>
      <c r="AM1226" s="4">
        <v>20.373575588043899</v>
      </c>
      <c r="AN1226" s="4">
        <v>31.0397556372933</v>
      </c>
      <c r="AO1226" s="4">
        <v>22.780445647165902</v>
      </c>
      <c r="AP1226" s="4">
        <v>25.466687534008699</v>
      </c>
      <c r="AQ1226" s="4">
        <v>9.6223858580235504</v>
      </c>
      <c r="AR1226" s="4">
        <v>27.069480968754</v>
      </c>
      <c r="AS1226" s="4">
        <v>11.885773104636201</v>
      </c>
      <c r="AT1226" s="4">
        <v>12.565130744364501</v>
      </c>
      <c r="AU1226" s="4">
        <v>15.737107793480099</v>
      </c>
      <c r="AV1226" s="4">
        <v>18.0321988099051</v>
      </c>
      <c r="AW1226" s="4">
        <v>18.894634162935599</v>
      </c>
      <c r="AX1226" s="4">
        <v>8.6669434395164693</v>
      </c>
      <c r="AY1226" s="4">
        <v>15.7208970310868</v>
      </c>
      <c r="AZ1226" s="4">
        <v>21.725002995317301</v>
      </c>
      <c r="BA1226" s="4">
        <v>28.070840783286901</v>
      </c>
      <c r="BB1226" s="38">
        <v>12204</v>
      </c>
    </row>
    <row r="1227" spans="1:54" x14ac:dyDescent="0.3">
      <c r="A1227" s="31" t="s">
        <v>56</v>
      </c>
      <c r="B1227" s="5" t="s">
        <v>168</v>
      </c>
      <c r="C1227" s="5" t="s">
        <v>1</v>
      </c>
      <c r="D1227" s="9">
        <v>49.9062893931549</v>
      </c>
      <c r="E1227" s="8">
        <v>66.506108533512204</v>
      </c>
      <c r="F1227" s="8">
        <v>29.223696532224501</v>
      </c>
      <c r="G1227" s="3">
        <v>3.1195128037748301</v>
      </c>
      <c r="H1227" s="4">
        <v>9.5811363037718102</v>
      </c>
      <c r="I1227" s="4">
        <v>12.9918595172667</v>
      </c>
      <c r="J1227" s="4">
        <v>3.9378873485121901</v>
      </c>
      <c r="K1227" s="4">
        <v>7.3017340478988402</v>
      </c>
      <c r="L1227" s="4">
        <v>6.2624638646037702</v>
      </c>
      <c r="M1227" s="4">
        <v>5.1846973375150496</v>
      </c>
      <c r="N1227" s="4">
        <v>7.5310098567711297</v>
      </c>
      <c r="O1227" s="4">
        <v>9.6865429109485603</v>
      </c>
      <c r="P1227" s="4">
        <v>8.5636021236412407</v>
      </c>
      <c r="Q1227" s="4">
        <v>4.2273955043426197</v>
      </c>
      <c r="R1227" s="4">
        <v>7.8071621797516499</v>
      </c>
      <c r="S1227" s="4">
        <v>9.3518604948995296</v>
      </c>
      <c r="T1227" s="4">
        <v>5.9026409376109896</v>
      </c>
      <c r="U1227" s="4">
        <v>5.7503578163259998</v>
      </c>
      <c r="V1227" s="4">
        <v>9.3200420675308298</v>
      </c>
      <c r="W1227" s="4">
        <v>11.4454589482292</v>
      </c>
      <c r="X1227" s="4">
        <v>2.4316853771579598</v>
      </c>
      <c r="Y1227" s="4">
        <v>8.9217227967443904</v>
      </c>
      <c r="Z1227" s="4">
        <v>8.1519270200048908</v>
      </c>
      <c r="AA1227" s="4">
        <v>11.5542700631852</v>
      </c>
      <c r="AB1227" s="4">
        <v>1.3605967664942</v>
      </c>
      <c r="AC1227" s="4">
        <v>14.344076113446301</v>
      </c>
      <c r="AD1227" s="4">
        <v>8.3878807453021391</v>
      </c>
      <c r="AE1227" s="4">
        <v>5.9344593649796904</v>
      </c>
      <c r="AF1227" s="4">
        <v>10.1166806091037</v>
      </c>
      <c r="AG1227" s="4">
        <v>16.256977525901601</v>
      </c>
      <c r="AH1227" s="4">
        <v>28.555771755748999</v>
      </c>
      <c r="AI1227" s="4">
        <v>10.037985667626799</v>
      </c>
      <c r="AJ1227" s="4">
        <v>25.285809183712299</v>
      </c>
      <c r="AK1227" s="4">
        <v>49.0637141421808</v>
      </c>
      <c r="AL1227" s="4">
        <v>29.146703844637202</v>
      </c>
      <c r="AM1227" s="4">
        <v>30.202734368561401</v>
      </c>
      <c r="AN1227" s="4">
        <v>42.038132417262503</v>
      </c>
      <c r="AO1227" s="4">
        <v>37.3136889513816</v>
      </c>
      <c r="AP1227" s="4">
        <v>42.951831144972402</v>
      </c>
      <c r="AQ1227" s="4">
        <v>14.1599745647926</v>
      </c>
      <c r="AR1227" s="4">
        <v>43.781990367803601</v>
      </c>
      <c r="AS1227" s="4">
        <v>13.3114838465762</v>
      </c>
      <c r="AT1227" s="4">
        <v>13.626132513350401</v>
      </c>
      <c r="AU1227" s="4">
        <v>27.1316692336509</v>
      </c>
      <c r="AV1227" s="4">
        <v>23.105135618591099</v>
      </c>
      <c r="AW1227" s="4">
        <v>31.7390525133947</v>
      </c>
      <c r="AX1227" s="4">
        <v>15.162450658183699</v>
      </c>
      <c r="AY1227" s="4">
        <v>18.260227458793999</v>
      </c>
      <c r="AZ1227" s="4">
        <v>31.539892878001499</v>
      </c>
      <c r="BA1227" s="4">
        <v>45.207795143791202</v>
      </c>
      <c r="BB1227" s="38">
        <v>1210</v>
      </c>
    </row>
    <row r="1228" spans="1:54" x14ac:dyDescent="0.3">
      <c r="A1228" s="31" t="s">
        <v>56</v>
      </c>
      <c r="B1228" s="5" t="s">
        <v>168</v>
      </c>
      <c r="C1228" s="5" t="s">
        <v>2</v>
      </c>
      <c r="D1228" s="9">
        <v>79.175635070419602</v>
      </c>
      <c r="E1228" s="8">
        <v>66.624166751304301</v>
      </c>
      <c r="F1228" s="8">
        <v>18.467430527597202</v>
      </c>
      <c r="G1228" s="3">
        <v>2.8297219917668599</v>
      </c>
      <c r="H1228" s="4">
        <v>7.3185285094435297</v>
      </c>
      <c r="I1228" s="4">
        <v>7.4685874981246902</v>
      </c>
      <c r="J1228" s="4">
        <v>2.1991350753121601</v>
      </c>
      <c r="K1228" s="4">
        <v>4.7715024040246501</v>
      </c>
      <c r="L1228" s="4">
        <v>3.7303341829227201</v>
      </c>
      <c r="M1228" s="4">
        <v>3.6461331216937798</v>
      </c>
      <c r="N1228" s="4">
        <v>4.1798483652727301</v>
      </c>
      <c r="O1228" s="4">
        <v>5.5815782281281701</v>
      </c>
      <c r="P1228" s="4">
        <v>5.1241449134989097</v>
      </c>
      <c r="Q1228" s="4">
        <v>1.526447628243</v>
      </c>
      <c r="R1228" s="4">
        <v>2.9750295010804702</v>
      </c>
      <c r="S1228" s="4">
        <v>4.8962201694122101</v>
      </c>
      <c r="T1228" s="4">
        <v>2.82655433885515</v>
      </c>
      <c r="U1228" s="4">
        <v>2.6581522163972702</v>
      </c>
      <c r="V1228" s="4">
        <v>4.8072676288157199</v>
      </c>
      <c r="W1228" s="4">
        <v>4.4967256499559198</v>
      </c>
      <c r="X1228" s="4">
        <v>1.80122438231173</v>
      </c>
      <c r="Y1228" s="4">
        <v>6.9611345206017097</v>
      </c>
      <c r="Z1228" s="4">
        <v>4.0908958246762399</v>
      </c>
      <c r="AA1228" s="4">
        <v>7.2359112746704399</v>
      </c>
      <c r="AB1228" s="4">
        <v>0.761639987665652</v>
      </c>
      <c r="AC1228" s="4">
        <v>11.8621061693815</v>
      </c>
      <c r="AD1228" s="4">
        <v>2.9218421852750498</v>
      </c>
      <c r="AE1228" s="4">
        <v>3.5540129281855899</v>
      </c>
      <c r="AF1228" s="4">
        <v>7.3875540898074501</v>
      </c>
      <c r="AG1228" s="4">
        <v>9.8972311439794094</v>
      </c>
      <c r="AH1228" s="4">
        <v>19.661420865667399</v>
      </c>
      <c r="AI1228" s="4">
        <v>9.2913226671248399</v>
      </c>
      <c r="AJ1228" s="4">
        <v>16.531985421162801</v>
      </c>
      <c r="AK1228" s="4">
        <v>35.514125274868803</v>
      </c>
      <c r="AL1228" s="4">
        <v>17.966312855897598</v>
      </c>
      <c r="AM1228" s="4">
        <v>20.3639427563288</v>
      </c>
      <c r="AN1228" s="4">
        <v>35.525212060059701</v>
      </c>
      <c r="AO1228" s="4">
        <v>25.0170627007893</v>
      </c>
      <c r="AP1228" s="4">
        <v>27.5808481135291</v>
      </c>
      <c r="AQ1228" s="4">
        <v>9.7297500642838894</v>
      </c>
      <c r="AR1228" s="4">
        <v>29.580567320959801</v>
      </c>
      <c r="AS1228" s="4">
        <v>13.4790901646768</v>
      </c>
      <c r="AT1228" s="4">
        <v>13.241662461855</v>
      </c>
      <c r="AU1228" s="4">
        <v>16.587677606186499</v>
      </c>
      <c r="AV1228" s="4">
        <v>18.3452176314279</v>
      </c>
      <c r="AW1228" s="4">
        <v>20.340185359491102</v>
      </c>
      <c r="AX1228" s="4">
        <v>7.2795956317407597</v>
      </c>
      <c r="AY1228" s="4">
        <v>18.197405252896001</v>
      </c>
      <c r="AZ1228" s="4">
        <v>24.327874205468198</v>
      </c>
      <c r="BA1228" s="4">
        <v>29.542555486019399</v>
      </c>
      <c r="BB1228" s="38">
        <v>1659</v>
      </c>
    </row>
    <row r="1229" spans="1:54" x14ac:dyDescent="0.3">
      <c r="A1229" s="31" t="s">
        <v>56</v>
      </c>
      <c r="B1229" s="5" t="s">
        <v>168</v>
      </c>
      <c r="C1229" s="5" t="s">
        <v>3</v>
      </c>
      <c r="D1229" s="9">
        <v>94.264626835883703</v>
      </c>
      <c r="E1229" s="8">
        <v>63.943938749649803</v>
      </c>
      <c r="F1229" s="8">
        <v>12.5844057503082</v>
      </c>
      <c r="G1229" s="3">
        <v>1.68759888931917</v>
      </c>
      <c r="H1229" s="4">
        <v>5.2687227857236802</v>
      </c>
      <c r="I1229" s="4">
        <v>3.96236423339449</v>
      </c>
      <c r="J1229" s="4">
        <v>1.67351365598544</v>
      </c>
      <c r="K1229" s="4">
        <v>3.1770654749867502</v>
      </c>
      <c r="L1229" s="4">
        <v>2.3883862477245699</v>
      </c>
      <c r="M1229" s="4">
        <v>2.1849015618333398</v>
      </c>
      <c r="N1229" s="4">
        <v>2.9677588883661299</v>
      </c>
      <c r="O1229" s="4">
        <v>2.9648479380014399</v>
      </c>
      <c r="P1229" s="4">
        <v>2.6511228173153798</v>
      </c>
      <c r="Q1229" s="4">
        <v>0.89600871169230201</v>
      </c>
      <c r="R1229" s="4">
        <v>2.15090919443651</v>
      </c>
      <c r="S1229" s="4">
        <v>2.4986266825193999</v>
      </c>
      <c r="T1229" s="4">
        <v>2.1708163284996198</v>
      </c>
      <c r="U1229" s="4">
        <v>1.4331256523326901</v>
      </c>
      <c r="V1229" s="4">
        <v>2.5015376328840899</v>
      </c>
      <c r="W1229" s="4">
        <v>2.2980529469928599</v>
      </c>
      <c r="X1229" s="4">
        <v>0.93000107908912999</v>
      </c>
      <c r="Y1229" s="4">
        <v>3.0809102735256499</v>
      </c>
      <c r="Z1229" s="4">
        <v>1.70994745525723</v>
      </c>
      <c r="AA1229" s="4">
        <v>3.55295342973707</v>
      </c>
      <c r="AB1229" s="4">
        <v>0.94699726278754404</v>
      </c>
      <c r="AC1229" s="4">
        <v>7.3914615134927502</v>
      </c>
      <c r="AD1229" s="4">
        <v>1.7327655396850199</v>
      </c>
      <c r="AE1229" s="4">
        <v>2.0124982929742501</v>
      </c>
      <c r="AF1229" s="4">
        <v>5.2798970686927102</v>
      </c>
      <c r="AG1229" s="4">
        <v>5.9379592086072099</v>
      </c>
      <c r="AH1229" s="4">
        <v>13.1743893160028</v>
      </c>
      <c r="AI1229" s="4">
        <v>9.9167562677841197</v>
      </c>
      <c r="AJ1229" s="4">
        <v>14.7270516121404</v>
      </c>
      <c r="AK1229" s="4">
        <v>27.8743033378814</v>
      </c>
      <c r="AL1229" s="4">
        <v>12.903483253233899</v>
      </c>
      <c r="AM1229" s="4">
        <v>18.1639427063532</v>
      </c>
      <c r="AN1229" s="4">
        <v>27.873833819391699</v>
      </c>
      <c r="AO1229" s="4">
        <v>17.676405761338899</v>
      </c>
      <c r="AP1229" s="4">
        <v>19.4673903083177</v>
      </c>
      <c r="AQ1229" s="4">
        <v>8.0222922237192904</v>
      </c>
      <c r="AR1229" s="4">
        <v>21.614919033899799</v>
      </c>
      <c r="AS1229" s="4">
        <v>11.5271680527258</v>
      </c>
      <c r="AT1229" s="4">
        <v>11.389226669753301</v>
      </c>
      <c r="AU1229" s="4">
        <v>11.494114722308501</v>
      </c>
      <c r="AV1229" s="4">
        <v>16.681237058394501</v>
      </c>
      <c r="AW1229" s="4">
        <v>13.0253674894875</v>
      </c>
      <c r="AX1229" s="4">
        <v>6.4959223202901901</v>
      </c>
      <c r="AY1229" s="4">
        <v>15.3433275705434</v>
      </c>
      <c r="AZ1229" s="4">
        <v>19.570869805403699</v>
      </c>
      <c r="BA1229" s="4">
        <v>22.666804349242501</v>
      </c>
      <c r="BB1229" s="38">
        <v>2643</v>
      </c>
    </row>
    <row r="1230" spans="1:54" x14ac:dyDescent="0.3">
      <c r="A1230" s="31" t="s">
        <v>56</v>
      </c>
      <c r="B1230" s="5" t="s">
        <v>168</v>
      </c>
      <c r="C1230" s="5" t="s">
        <v>4</v>
      </c>
      <c r="D1230" s="9">
        <v>106.54690069201899</v>
      </c>
      <c r="E1230" s="8">
        <v>60.364107744736302</v>
      </c>
      <c r="F1230" s="8">
        <v>9.1625400274054201</v>
      </c>
      <c r="G1230" s="3">
        <v>2.0710788221557102</v>
      </c>
      <c r="H1230" s="4">
        <v>4.7846024856273601</v>
      </c>
      <c r="I1230" s="4">
        <v>2.54676603281911</v>
      </c>
      <c r="J1230" s="4">
        <v>1.49352883192379</v>
      </c>
      <c r="K1230" s="4">
        <v>3.0549006690245202</v>
      </c>
      <c r="L1230" s="4">
        <v>1.66441387830642</v>
      </c>
      <c r="M1230" s="4">
        <v>1.5285313243463301</v>
      </c>
      <c r="N1230" s="4">
        <v>2.03686250415794</v>
      </c>
      <c r="O1230" s="4">
        <v>2.17136925287467</v>
      </c>
      <c r="P1230" s="4">
        <v>1.8333334886271</v>
      </c>
      <c r="Q1230" s="4">
        <v>1.22254989842839</v>
      </c>
      <c r="R1230" s="4">
        <v>1.39264877038624</v>
      </c>
      <c r="S1230" s="4">
        <v>1.6300010167024599</v>
      </c>
      <c r="T1230" s="4">
        <v>1.9355893554080099</v>
      </c>
      <c r="U1230" s="4">
        <v>1.08706043168069</v>
      </c>
      <c r="V1230" s="4">
        <v>1.76529393984396</v>
      </c>
      <c r="W1230" s="4">
        <v>1.7649008526315699</v>
      </c>
      <c r="X1230" s="4">
        <v>0.81450914933574303</v>
      </c>
      <c r="Y1230" s="4">
        <v>2.0700961041247301</v>
      </c>
      <c r="Z1230" s="4">
        <v>1.2563731292137701</v>
      </c>
      <c r="AA1230" s="4">
        <v>2.91764230982107</v>
      </c>
      <c r="AB1230" s="4">
        <v>0.95019515968963497</v>
      </c>
      <c r="AC1230" s="4">
        <v>5.3993169479499601</v>
      </c>
      <c r="AD1230" s="4">
        <v>1.2221568112159999</v>
      </c>
      <c r="AE1230" s="4">
        <v>1.56176492431312</v>
      </c>
      <c r="AF1230" s="4">
        <v>3.0210774382391499</v>
      </c>
      <c r="AG1230" s="4">
        <v>4.9944208965564201</v>
      </c>
      <c r="AH1230" s="4">
        <v>10.5791848482673</v>
      </c>
      <c r="AI1230" s="4">
        <v>7.9053807237668803</v>
      </c>
      <c r="AJ1230" s="4">
        <v>11.43518242903</v>
      </c>
      <c r="AK1230" s="4">
        <v>20.426051235628002</v>
      </c>
      <c r="AL1230" s="4">
        <v>9.7052840688209905</v>
      </c>
      <c r="AM1230" s="4">
        <v>13.6450919592387</v>
      </c>
      <c r="AN1230" s="4">
        <v>20.599491348891199</v>
      </c>
      <c r="AO1230" s="4">
        <v>12.5930340199806</v>
      </c>
      <c r="AP1230" s="4">
        <v>12.1478287987972</v>
      </c>
      <c r="AQ1230" s="4">
        <v>6.6464525276725803</v>
      </c>
      <c r="AR1230" s="4">
        <v>14.8926206261737</v>
      </c>
      <c r="AS1230" s="4">
        <v>10.045285269130501</v>
      </c>
      <c r="AT1230" s="4">
        <v>11.2296879774372</v>
      </c>
      <c r="AU1230" s="4">
        <v>7.87037823134433</v>
      </c>
      <c r="AV1230" s="4">
        <v>15.266248513662401</v>
      </c>
      <c r="AW1230" s="4">
        <v>11.2975309826142</v>
      </c>
      <c r="AX1230" s="4">
        <v>5.4964626809697998</v>
      </c>
      <c r="AY1230" s="4">
        <v>12.7938114250247</v>
      </c>
      <c r="AZ1230" s="4">
        <v>12.623712553066801</v>
      </c>
      <c r="BA1230" s="4">
        <v>16.4901742173342</v>
      </c>
      <c r="BB1230" s="38">
        <v>2948</v>
      </c>
    </row>
    <row r="1231" spans="1:54" x14ac:dyDescent="0.3">
      <c r="A1231" s="31" t="s">
        <v>56</v>
      </c>
      <c r="B1231" s="5" t="s">
        <v>168</v>
      </c>
      <c r="C1231" s="5" t="s">
        <v>5</v>
      </c>
      <c r="D1231" s="9">
        <v>111.95920779782</v>
      </c>
      <c r="E1231" s="8">
        <v>57.734704065486298</v>
      </c>
      <c r="F1231" s="8">
        <v>7.7691742984297196</v>
      </c>
      <c r="G1231" s="3">
        <v>1.1601686795239099</v>
      </c>
      <c r="H1231" s="4">
        <v>2.8011876318991602</v>
      </c>
      <c r="I1231" s="4">
        <v>1.81104279715339</v>
      </c>
      <c r="J1231" s="4">
        <v>1.1384469765215901</v>
      </c>
      <c r="K1231" s="4">
        <v>1.9952887864530799</v>
      </c>
      <c r="L1231" s="4">
        <v>1.3174567831807</v>
      </c>
      <c r="M1231" s="4">
        <v>0.84934225145071096</v>
      </c>
      <c r="N1231" s="4">
        <v>1.27401337717607</v>
      </c>
      <c r="O1231" s="4">
        <v>1.1204750527596601</v>
      </c>
      <c r="P1231" s="4">
        <v>1.7331419470250899</v>
      </c>
      <c r="Q1231" s="4">
        <v>0.66509626215102602</v>
      </c>
      <c r="R1231" s="4">
        <v>0.80066266280550202</v>
      </c>
      <c r="S1231" s="4">
        <v>1.01936609622886</v>
      </c>
      <c r="T1231" s="4">
        <v>1.2073618647689299</v>
      </c>
      <c r="U1231" s="4">
        <v>0.89278565745534499</v>
      </c>
      <c r="V1231" s="4">
        <v>1.27401337717607</v>
      </c>
      <c r="W1231" s="4">
        <v>1.1946261236475799</v>
      </c>
      <c r="X1231" s="4">
        <v>0.74823329491990498</v>
      </c>
      <c r="Y1231" s="4">
        <v>2.0042747483340402</v>
      </c>
      <c r="Z1231" s="4">
        <v>0.95420098722190605</v>
      </c>
      <c r="AA1231" s="4">
        <v>1.9735670834507599</v>
      </c>
      <c r="AB1231" s="4">
        <v>0.65236052102967401</v>
      </c>
      <c r="AC1231" s="4">
        <v>3.4917553762928901</v>
      </c>
      <c r="AD1231" s="4">
        <v>1.01561631698847</v>
      </c>
      <c r="AE1231" s="4">
        <v>1.2650274152951</v>
      </c>
      <c r="AF1231" s="4">
        <v>2.4416816151807499</v>
      </c>
      <c r="AG1231" s="4">
        <v>4.2587375674147401</v>
      </c>
      <c r="AH1231" s="4">
        <v>9.1255477359346493</v>
      </c>
      <c r="AI1231" s="4">
        <v>8.4792003699855698</v>
      </c>
      <c r="AJ1231" s="4">
        <v>8.2477611954408605</v>
      </c>
      <c r="AK1231" s="4">
        <v>16.0978091507993</v>
      </c>
      <c r="AL1231" s="4">
        <v>6.8471673794912897</v>
      </c>
      <c r="AM1231" s="4">
        <v>11.555270582434099</v>
      </c>
      <c r="AN1231" s="4">
        <v>16.595144944012301</v>
      </c>
      <c r="AO1231" s="4">
        <v>8.8701910240272692</v>
      </c>
      <c r="AP1231" s="4">
        <v>10.2789938294178</v>
      </c>
      <c r="AQ1231" s="4">
        <v>6.0974476811711904</v>
      </c>
      <c r="AR1231" s="4">
        <v>11.5440212447129</v>
      </c>
      <c r="AS1231" s="4">
        <v>8.7518195746947107</v>
      </c>
      <c r="AT1231" s="4">
        <v>11.3942326995369</v>
      </c>
      <c r="AU1231" s="4">
        <v>6.6554218317108198</v>
      </c>
      <c r="AV1231" s="4">
        <v>12.692940586515601</v>
      </c>
      <c r="AW1231" s="4">
        <v>8.6222663291208193</v>
      </c>
      <c r="AX1231" s="4">
        <v>5.1919262825945003</v>
      </c>
      <c r="AY1231" s="4">
        <v>9.2888489946720405</v>
      </c>
      <c r="AZ1231" s="4">
        <v>10.910409619885201</v>
      </c>
      <c r="BA1231" s="4">
        <v>12.415085199165899</v>
      </c>
      <c r="BB1231" s="38">
        <v>2564</v>
      </c>
    </row>
    <row r="1232" spans="1:54" x14ac:dyDescent="0.3">
      <c r="A1232" s="31" t="s">
        <v>56</v>
      </c>
      <c r="B1232" s="5" t="s">
        <v>168</v>
      </c>
      <c r="C1232" s="5" t="s">
        <v>6</v>
      </c>
      <c r="D1232" s="9">
        <v>117.007860058467</v>
      </c>
      <c r="E1232" s="8">
        <v>56.254575637612703</v>
      </c>
      <c r="F1232" s="8">
        <v>6.7626074751179797</v>
      </c>
      <c r="G1232" s="3">
        <v>1.6052509208441601</v>
      </c>
      <c r="H1232" s="4">
        <v>2.4517426306829502</v>
      </c>
      <c r="I1232" s="4">
        <v>1.4105654495856099</v>
      </c>
      <c r="J1232" s="4">
        <v>1.1566941566776801</v>
      </c>
      <c r="K1232" s="4">
        <v>0.89711352833295099</v>
      </c>
      <c r="L1232" s="4">
        <v>0.83507303896517104</v>
      </c>
      <c r="M1232" s="4">
        <v>0.64038756770662097</v>
      </c>
      <c r="N1232" s="4">
        <v>1.4077107818672101</v>
      </c>
      <c r="O1232" s="4">
        <v>1.15383948895928</v>
      </c>
      <c r="P1232" s="4">
        <v>0.96486335313753802</v>
      </c>
      <c r="Q1232" s="4">
        <v>1.0889443318731</v>
      </c>
      <c r="R1232" s="4">
        <v>0.96200868541913398</v>
      </c>
      <c r="S1232" s="4">
        <v>1.0889443318731</v>
      </c>
      <c r="T1232" s="4">
        <v>1.28648447085005</v>
      </c>
      <c r="U1232" s="4">
        <v>1.0889443318731</v>
      </c>
      <c r="V1232" s="4">
        <v>1.15383948895928</v>
      </c>
      <c r="W1232" s="4">
        <v>0.96486335313753802</v>
      </c>
      <c r="X1232" s="4">
        <v>1.28077513541324</v>
      </c>
      <c r="Y1232" s="4">
        <v>1.7999363921027101</v>
      </c>
      <c r="Z1232" s="4">
        <v>1.0269038425053201</v>
      </c>
      <c r="AA1232" s="4">
        <v>1.22158931376387</v>
      </c>
      <c r="AB1232" s="4">
        <v>0.89711352833295099</v>
      </c>
      <c r="AC1232" s="4">
        <v>3.21335650940672</v>
      </c>
      <c r="AD1232" s="4">
        <v>0.77017788187898795</v>
      </c>
      <c r="AE1232" s="4">
        <v>1.4105654495856099</v>
      </c>
      <c r="AF1232" s="4">
        <v>1.6701460779303401</v>
      </c>
      <c r="AG1232" s="4">
        <v>4.4263818200153802</v>
      </c>
      <c r="AH1232" s="4">
        <v>8.3029632388759502</v>
      </c>
      <c r="AI1232" s="4">
        <v>6.2605742247389298</v>
      </c>
      <c r="AJ1232" s="4">
        <v>7.7217614928187102</v>
      </c>
      <c r="AK1232" s="4">
        <v>13.2093031679603</v>
      </c>
      <c r="AL1232" s="4">
        <v>6.37609120031928</v>
      </c>
      <c r="AM1232" s="4">
        <v>11.9648765124492</v>
      </c>
      <c r="AN1232" s="4">
        <v>13.7762315754255</v>
      </c>
      <c r="AO1232" s="4">
        <v>7.5213666861233497</v>
      </c>
      <c r="AP1232" s="4">
        <v>9.1266176069675105</v>
      </c>
      <c r="AQ1232" s="4">
        <v>6.1842603967791296</v>
      </c>
      <c r="AR1232" s="4">
        <v>8.3086725743127605</v>
      </c>
      <c r="AS1232" s="4">
        <v>7.2168735747212596</v>
      </c>
      <c r="AT1232" s="4">
        <v>14.142765176195301</v>
      </c>
      <c r="AU1232" s="4">
        <v>6.4352770219686599</v>
      </c>
      <c r="AV1232" s="4">
        <v>11.7195692226964</v>
      </c>
      <c r="AW1232" s="4">
        <v>6.64138116410082</v>
      </c>
      <c r="AX1232" s="4">
        <v>4.7002357869521303</v>
      </c>
      <c r="AY1232" s="4">
        <v>10.486561238059</v>
      </c>
      <c r="AZ1232" s="4">
        <v>9.0759957884733407</v>
      </c>
      <c r="BA1232" s="4">
        <v>11.400802772702299</v>
      </c>
      <c r="BB1232" s="38">
        <v>1005</v>
      </c>
    </row>
    <row r="1233" spans="1:54" x14ac:dyDescent="0.3">
      <c r="A1233" s="31" t="s">
        <v>56</v>
      </c>
      <c r="B1233" s="5" t="s">
        <v>168</v>
      </c>
      <c r="C1233" s="5" t="s">
        <v>7</v>
      </c>
      <c r="D1233" s="9">
        <v>108.516925437246</v>
      </c>
      <c r="E1233" s="8">
        <v>63.242274463747698</v>
      </c>
      <c r="F1233" s="8">
        <v>12.106055557356299</v>
      </c>
      <c r="G1233" s="3">
        <v>2.0992856214022999</v>
      </c>
      <c r="H1233" s="4">
        <v>2.0992856214022999</v>
      </c>
      <c r="I1233" s="4">
        <v>1.77736013133333</v>
      </c>
      <c r="J1233" s="4">
        <v>1.77736013133333</v>
      </c>
      <c r="K1233" s="4">
        <v>1.77736013133333</v>
      </c>
      <c r="L1233" s="4">
        <v>1.77736013133333</v>
      </c>
      <c r="M1233" s="4">
        <v>5.3320803940000001</v>
      </c>
      <c r="N1233" s="4">
        <v>4.1985712428045998</v>
      </c>
      <c r="O1233" s="4">
        <v>1.77736013133333</v>
      </c>
      <c r="P1233" s="4">
        <v>2.4212111114712598</v>
      </c>
      <c r="Q1233" s="4">
        <v>2.0992856214022999</v>
      </c>
      <c r="R1233" s="4">
        <v>2.0992856214022999</v>
      </c>
      <c r="S1233" s="4">
        <v>3.8766457527356302</v>
      </c>
      <c r="T1233" s="4">
        <v>3.8766457527356302</v>
      </c>
      <c r="U1233" s="4">
        <v>1.77736013133333</v>
      </c>
      <c r="V1233" s="4">
        <v>0</v>
      </c>
      <c r="W1233" s="4">
        <v>2.0992856214022999</v>
      </c>
      <c r="X1233" s="4">
        <v>1.77736013133333</v>
      </c>
      <c r="Y1233" s="4">
        <v>2.0992856214022999</v>
      </c>
      <c r="Z1233" s="4">
        <v>2.0992856214022999</v>
      </c>
      <c r="AA1233" s="4">
        <v>3.8766457527356302</v>
      </c>
      <c r="AB1233" s="4">
        <v>2.0992856214022999</v>
      </c>
      <c r="AC1233" s="4">
        <v>2.7431366015402299</v>
      </c>
      <c r="AD1233" s="4">
        <v>1.77736013133333</v>
      </c>
      <c r="AE1233" s="4">
        <v>3.5547202626666698</v>
      </c>
      <c r="AF1233" s="4">
        <v>2.0992856214022999</v>
      </c>
      <c r="AG1233" s="4">
        <v>10.986086278068999</v>
      </c>
      <c r="AH1233" s="4">
        <v>7.5855588244827601</v>
      </c>
      <c r="AI1233" s="4">
        <v>4.9966150320229898</v>
      </c>
      <c r="AJ1233" s="4">
        <v>10.9725464061609</v>
      </c>
      <c r="AK1233" s="4">
        <v>13.226024836643701</v>
      </c>
      <c r="AL1233" s="4">
        <v>4.3527640518850603</v>
      </c>
      <c r="AM1233" s="4">
        <v>11.770590195379301</v>
      </c>
      <c r="AN1233" s="4">
        <v>21.133509151195401</v>
      </c>
      <c r="AO1233" s="4">
        <v>8.2294098046206905</v>
      </c>
      <c r="AP1233" s="4">
        <v>12.4279810474253</v>
      </c>
      <c r="AQ1233" s="4">
        <v>6.1301241832183901</v>
      </c>
      <c r="AR1233" s="4">
        <v>10.8048137251724</v>
      </c>
      <c r="AS1233" s="4">
        <v>9.1951862748275897</v>
      </c>
      <c r="AT1233" s="4">
        <v>11.4486647053103</v>
      </c>
      <c r="AU1233" s="4">
        <v>5.8081986931494196</v>
      </c>
      <c r="AV1233" s="4">
        <v>14.3595339878391</v>
      </c>
      <c r="AW1233" s="4">
        <v>7.4178261434942501</v>
      </c>
      <c r="AX1233" s="4">
        <v>10.328695426023</v>
      </c>
      <c r="AY1233" s="4">
        <v>6.2843169922988498</v>
      </c>
      <c r="AZ1233" s="4">
        <v>7.7397516335632197</v>
      </c>
      <c r="BA1233" s="4">
        <v>12.582173856505699</v>
      </c>
      <c r="BB1233" s="38">
        <v>175</v>
      </c>
    </row>
    <row r="1234" spans="1:54" x14ac:dyDescent="0.3">
      <c r="A1234" s="31" t="s">
        <v>56</v>
      </c>
      <c r="B1234" s="5" t="s">
        <v>8</v>
      </c>
      <c r="C1234" s="5" t="s">
        <v>168</v>
      </c>
      <c r="D1234" s="9">
        <v>77.618405328161501</v>
      </c>
      <c r="E1234" s="8">
        <v>68.903988935530194</v>
      </c>
      <c r="F1234" s="8">
        <v>20.100807476562899</v>
      </c>
      <c r="G1234" s="3">
        <v>2.7058432060692899</v>
      </c>
      <c r="H1234" s="4">
        <v>7.5982200277801004</v>
      </c>
      <c r="I1234" s="4">
        <v>8.9469786667037106</v>
      </c>
      <c r="J1234" s="4">
        <v>2.6046970050266398</v>
      </c>
      <c r="K1234" s="4">
        <v>5.43003685398401</v>
      </c>
      <c r="L1234" s="4">
        <v>4.3370125674890403</v>
      </c>
      <c r="M1234" s="4">
        <v>4.2435956112727498</v>
      </c>
      <c r="N1234" s="4">
        <v>4.8851207676021202</v>
      </c>
      <c r="O1234" s="4">
        <v>5.9172147199507998</v>
      </c>
      <c r="P1234" s="4">
        <v>5.5224380340604498</v>
      </c>
      <c r="Q1234" s="4">
        <v>2.0068175210986698</v>
      </c>
      <c r="R1234" s="4">
        <v>4.7760173559226304</v>
      </c>
      <c r="S1234" s="4">
        <v>5.75241626269022</v>
      </c>
      <c r="T1234" s="4">
        <v>3.6308343668341601</v>
      </c>
      <c r="U1234" s="4">
        <v>3.7044311144540298</v>
      </c>
      <c r="V1234" s="4">
        <v>5.1448078528574204</v>
      </c>
      <c r="W1234" s="4">
        <v>5.6713098378150004</v>
      </c>
      <c r="X1234" s="4">
        <v>2.0462076726084999</v>
      </c>
      <c r="Y1234" s="4">
        <v>5.70815254116083</v>
      </c>
      <c r="Z1234" s="4">
        <v>5.1132776120278303</v>
      </c>
      <c r="AA1234" s="4">
        <v>7.8022351680578801</v>
      </c>
      <c r="AB1234" s="4">
        <v>0.91843548145502696</v>
      </c>
      <c r="AC1234" s="4">
        <v>11.404227098540099</v>
      </c>
      <c r="AD1234" s="4">
        <v>4.2611124215976499</v>
      </c>
      <c r="AE1234" s="4">
        <v>4.4983894888141904</v>
      </c>
      <c r="AF1234" s="4">
        <v>8.5011984626177703</v>
      </c>
      <c r="AG1234" s="4">
        <v>12.7634467495326</v>
      </c>
      <c r="AH1234" s="4">
        <v>12.0265472680911</v>
      </c>
      <c r="AI1234" s="4">
        <v>9.1367150524544893</v>
      </c>
      <c r="AJ1234" s="4">
        <v>18.958616245692799</v>
      </c>
      <c r="AK1234" s="4">
        <v>35.619767005046697</v>
      </c>
      <c r="AL1234" s="4">
        <v>19.4587076165868</v>
      </c>
      <c r="AM1234" s="4">
        <v>24.2165586184753</v>
      </c>
      <c r="AN1234" s="4">
        <v>35.1004607449212</v>
      </c>
      <c r="AO1234" s="4">
        <v>28.5927097188857</v>
      </c>
      <c r="AP1234" s="4">
        <v>27.557277401327202</v>
      </c>
      <c r="AQ1234" s="4">
        <v>9.8426670930212197</v>
      </c>
      <c r="AR1234" s="4">
        <v>31.719716327331799</v>
      </c>
      <c r="AS1234" s="4">
        <v>13.3892882913976</v>
      </c>
      <c r="AT1234" s="4">
        <v>13.9395391412595</v>
      </c>
      <c r="AU1234" s="4">
        <v>14.7336297865922</v>
      </c>
      <c r="AV1234" s="4">
        <v>18.340574804586499</v>
      </c>
      <c r="AW1234" s="4">
        <v>21.110356902824599</v>
      </c>
      <c r="AX1234" s="4">
        <v>9.8990395850644592</v>
      </c>
      <c r="AY1234" s="4">
        <v>18.456190963458798</v>
      </c>
      <c r="AZ1234" s="4">
        <v>24.585352901734598</v>
      </c>
      <c r="BA1234" s="4">
        <v>30.136653076227699</v>
      </c>
      <c r="BB1234" s="38">
        <v>6352</v>
      </c>
    </row>
    <row r="1235" spans="1:54" x14ac:dyDescent="0.3">
      <c r="A1235" s="31" t="s">
        <v>56</v>
      </c>
      <c r="B1235" s="5" t="s">
        <v>8</v>
      </c>
      <c r="C1235" s="5" t="s">
        <v>1</v>
      </c>
      <c r="D1235" s="9">
        <v>43.206188925081399</v>
      </c>
      <c r="E1235" s="8">
        <v>66.542239892540707</v>
      </c>
      <c r="F1235" s="8">
        <v>34.385201305767097</v>
      </c>
      <c r="G1235" s="3">
        <v>3.4820457018498399</v>
      </c>
      <c r="H1235" s="4">
        <v>11.9695321001088</v>
      </c>
      <c r="I1235" s="4">
        <v>16.757344940152301</v>
      </c>
      <c r="J1235" s="4">
        <v>4.7878128400435296</v>
      </c>
      <c r="K1235" s="4">
        <v>8.0522306855277499</v>
      </c>
      <c r="L1235" s="4">
        <v>7.7257889009793299</v>
      </c>
      <c r="M1235" s="4">
        <v>6.9640914036996699</v>
      </c>
      <c r="N1235" s="4">
        <v>8.1610446137105495</v>
      </c>
      <c r="O1235" s="4">
        <v>9.6844396082698605</v>
      </c>
      <c r="P1235" s="4">
        <v>9.9020674646354703</v>
      </c>
      <c r="Q1235" s="4">
        <v>3.5908596300326399</v>
      </c>
      <c r="R1235" s="4">
        <v>9.7932535364526707</v>
      </c>
      <c r="S1235" s="4">
        <v>11.860718171926001</v>
      </c>
      <c r="T1235" s="4">
        <v>6.63764961915125</v>
      </c>
      <c r="U1235" s="4">
        <v>7.3993471164309002</v>
      </c>
      <c r="V1235" s="4">
        <v>10.0108813928183</v>
      </c>
      <c r="W1235" s="4">
        <v>12.1871599564744</v>
      </c>
      <c r="X1235" s="4">
        <v>3.1556039173014101</v>
      </c>
      <c r="Y1235" s="4">
        <v>8.4874863982589801</v>
      </c>
      <c r="Z1235" s="4">
        <v>11.2078346028292</v>
      </c>
      <c r="AA1235" s="4">
        <v>14.9075081610446</v>
      </c>
      <c r="AB1235" s="4">
        <v>0.97932535364526696</v>
      </c>
      <c r="AC1235" s="4">
        <v>16.648531011969499</v>
      </c>
      <c r="AD1235" s="4">
        <v>9.9020674646354703</v>
      </c>
      <c r="AE1235" s="4">
        <v>8.4874863982589801</v>
      </c>
      <c r="AF1235" s="4">
        <v>13.057671381936901</v>
      </c>
      <c r="AG1235" s="4">
        <v>20.892274211099</v>
      </c>
      <c r="AH1235" s="4">
        <v>18.389553862894498</v>
      </c>
      <c r="AI1235" s="4">
        <v>9.6844396082698605</v>
      </c>
      <c r="AJ1235" s="4">
        <v>29.597388465723601</v>
      </c>
      <c r="AK1235" s="4">
        <v>55.059847660500502</v>
      </c>
      <c r="AL1235" s="4">
        <v>33.514689880304701</v>
      </c>
      <c r="AM1235" s="4">
        <v>36.017410228509199</v>
      </c>
      <c r="AN1235" s="4">
        <v>48.6398258977149</v>
      </c>
      <c r="AO1235" s="4">
        <v>44.396082698585403</v>
      </c>
      <c r="AP1235" s="4">
        <v>44.069640914037002</v>
      </c>
      <c r="AQ1235" s="4">
        <v>15.5603917301415</v>
      </c>
      <c r="AR1235" s="4">
        <v>51.468988030467898</v>
      </c>
      <c r="AS1235" s="4">
        <v>14.9075081610446</v>
      </c>
      <c r="AT1235" s="4">
        <v>16.974972796517999</v>
      </c>
      <c r="AU1235" s="4">
        <v>25.136017410228501</v>
      </c>
      <c r="AV1235" s="4">
        <v>24.8095756256801</v>
      </c>
      <c r="AW1235" s="4">
        <v>36.9967355821545</v>
      </c>
      <c r="AX1235" s="4">
        <v>17.954298150163201</v>
      </c>
      <c r="AY1235" s="4">
        <v>23.177366702937999</v>
      </c>
      <c r="AZ1235" s="4">
        <v>36.235038084874901</v>
      </c>
      <c r="BA1235" s="4">
        <v>47.225244831338401</v>
      </c>
      <c r="BB1235" s="38">
        <v>921</v>
      </c>
    </row>
    <row r="1236" spans="1:54" x14ac:dyDescent="0.3">
      <c r="A1236" s="31" t="s">
        <v>56</v>
      </c>
      <c r="B1236" s="5" t="s">
        <v>8</v>
      </c>
      <c r="C1236" s="5" t="s">
        <v>2</v>
      </c>
      <c r="D1236" s="9">
        <v>72.078696051423293</v>
      </c>
      <c r="E1236" s="8">
        <v>66.901456735796799</v>
      </c>
      <c r="F1236" s="8">
        <v>21.763085399449</v>
      </c>
      <c r="G1236" s="3">
        <v>3.2139577594122999</v>
      </c>
      <c r="H1236" s="4">
        <v>7.9889807162534403</v>
      </c>
      <c r="I1236" s="4">
        <v>9.9173553719008307</v>
      </c>
      <c r="J1236" s="4">
        <v>2.2956841138659301</v>
      </c>
      <c r="K1236" s="4">
        <v>6.61157024793388</v>
      </c>
      <c r="L1236" s="4">
        <v>4.4995408631772298</v>
      </c>
      <c r="M1236" s="4">
        <v>5.0505050505050502</v>
      </c>
      <c r="N1236" s="4">
        <v>5.0505050505050502</v>
      </c>
      <c r="O1236" s="4">
        <v>7.7134986225895297</v>
      </c>
      <c r="P1236" s="4">
        <v>6.2442607897153399</v>
      </c>
      <c r="Q1236" s="4">
        <v>1.65289256198347</v>
      </c>
      <c r="R1236" s="4">
        <v>4.5913682277318602</v>
      </c>
      <c r="S1236" s="4">
        <v>5.6014692378328697</v>
      </c>
      <c r="T1236" s="4">
        <v>2.8466483011937598</v>
      </c>
      <c r="U1236" s="4">
        <v>3.9485766758494001</v>
      </c>
      <c r="V1236" s="4">
        <v>5.6014692378328697</v>
      </c>
      <c r="W1236" s="4">
        <v>5.6932966023875098</v>
      </c>
      <c r="X1236" s="4">
        <v>2.5711662075298398</v>
      </c>
      <c r="Y1236" s="4">
        <v>7.8053259871441698</v>
      </c>
      <c r="Z1236" s="4">
        <v>5.0505050505050502</v>
      </c>
      <c r="AA1236" s="4">
        <v>8.7235996326905401</v>
      </c>
      <c r="AB1236" s="4">
        <v>0.64279155188246095</v>
      </c>
      <c r="AC1236" s="4">
        <v>13.957759412304901</v>
      </c>
      <c r="AD1236" s="4">
        <v>3.5812672176308502</v>
      </c>
      <c r="AE1236" s="4">
        <v>4.6831955922865003</v>
      </c>
      <c r="AF1236" s="4">
        <v>10.8356290174472</v>
      </c>
      <c r="AG1236" s="4">
        <v>13.039485766758499</v>
      </c>
      <c r="AH1236" s="4">
        <v>10.6519742883379</v>
      </c>
      <c r="AI1236" s="4">
        <v>9.8255280073461897</v>
      </c>
      <c r="AJ1236" s="4">
        <v>19.100091827364601</v>
      </c>
      <c r="AK1236" s="4">
        <v>38.659320477502298</v>
      </c>
      <c r="AL1236" s="4">
        <v>20.3856749311295</v>
      </c>
      <c r="AM1236" s="4">
        <v>25.068870523415999</v>
      </c>
      <c r="AN1236" s="4">
        <v>39.944903581267198</v>
      </c>
      <c r="AO1236" s="4">
        <v>33.425160697888003</v>
      </c>
      <c r="AP1236" s="4">
        <v>31.588613406795201</v>
      </c>
      <c r="AQ1236" s="4">
        <v>9.0909090909090899</v>
      </c>
      <c r="AR1236" s="4">
        <v>36.547291092745603</v>
      </c>
      <c r="AS1236" s="4">
        <v>15.7943067033976</v>
      </c>
      <c r="AT1236" s="4">
        <v>14.049586776859501</v>
      </c>
      <c r="AU1236" s="4">
        <v>15.2433425160698</v>
      </c>
      <c r="AV1236" s="4">
        <v>17.906336088154301</v>
      </c>
      <c r="AW1236" s="4">
        <v>22.3140495867769</v>
      </c>
      <c r="AX1236" s="4">
        <v>8.6317722681359008</v>
      </c>
      <c r="AY1236" s="4">
        <v>21.3957759412305</v>
      </c>
      <c r="AZ1236" s="4">
        <v>25.711662075298399</v>
      </c>
      <c r="BA1236" s="4">
        <v>32.139577594122997</v>
      </c>
      <c r="BB1236" s="38">
        <v>1089</v>
      </c>
    </row>
    <row r="1237" spans="1:54" x14ac:dyDescent="0.3">
      <c r="A1237" s="31" t="s">
        <v>56</v>
      </c>
      <c r="B1237" s="5" t="s">
        <v>8</v>
      </c>
      <c r="C1237" s="5" t="s">
        <v>3</v>
      </c>
      <c r="D1237" s="9">
        <v>87.914798488664999</v>
      </c>
      <c r="E1237" s="8">
        <v>64.172193047899498</v>
      </c>
      <c r="F1237" s="8">
        <v>14.3037177063642</v>
      </c>
      <c r="G1237" s="3">
        <v>1.7643352236925001</v>
      </c>
      <c r="H1237" s="4">
        <v>6.4902331442974202</v>
      </c>
      <c r="I1237" s="4">
        <v>5.9861373660995598</v>
      </c>
      <c r="J1237" s="4">
        <v>1.6383112791430401</v>
      </c>
      <c r="K1237" s="4">
        <v>3.9067422810334</v>
      </c>
      <c r="L1237" s="4">
        <v>3.08758664146188</v>
      </c>
      <c r="M1237" s="4">
        <v>2.7725267800882198</v>
      </c>
      <c r="N1237" s="4">
        <v>3.96975425330813</v>
      </c>
      <c r="O1237" s="4">
        <v>4.1587901701323204</v>
      </c>
      <c r="P1237" s="4">
        <v>3.7177063642091999</v>
      </c>
      <c r="Q1237" s="4">
        <v>1.13421550094518</v>
      </c>
      <c r="R1237" s="4">
        <v>2.8985507246376798</v>
      </c>
      <c r="S1237" s="4">
        <v>3.21361058601134</v>
      </c>
      <c r="T1237" s="4">
        <v>2.6465028355387501</v>
      </c>
      <c r="U1237" s="4">
        <v>1.6383112791430401</v>
      </c>
      <c r="V1237" s="4">
        <v>3.02457466918715</v>
      </c>
      <c r="W1237" s="4">
        <v>2.7095148078134801</v>
      </c>
      <c r="X1237" s="4">
        <v>1.00819155639572</v>
      </c>
      <c r="Y1237" s="4">
        <v>3.9067422810334</v>
      </c>
      <c r="Z1237" s="4">
        <v>2.3944549464398199</v>
      </c>
      <c r="AA1237" s="4">
        <v>4.4738500315059904</v>
      </c>
      <c r="AB1237" s="4">
        <v>0.94517958412098302</v>
      </c>
      <c r="AC1237" s="4">
        <v>9.1367359798361694</v>
      </c>
      <c r="AD1237" s="4">
        <v>1.9533711405167</v>
      </c>
      <c r="AE1237" s="4">
        <v>2.5204788909892901</v>
      </c>
      <c r="AF1237" s="4">
        <v>6.8052930056710803</v>
      </c>
      <c r="AG1237" s="4">
        <v>8.8216761184625092</v>
      </c>
      <c r="AH1237" s="4">
        <v>10.3339634530561</v>
      </c>
      <c r="AI1237" s="4">
        <v>9.5778197857592904</v>
      </c>
      <c r="AJ1237" s="4">
        <v>16.698172652804001</v>
      </c>
      <c r="AK1237" s="4">
        <v>30.875866414618802</v>
      </c>
      <c r="AL1237" s="4">
        <v>15.437933207309401</v>
      </c>
      <c r="AM1237" s="4">
        <v>21.424070573408901</v>
      </c>
      <c r="AN1237" s="4">
        <v>31.9470699432892</v>
      </c>
      <c r="AO1237" s="4">
        <v>23.9445494643982</v>
      </c>
      <c r="AP1237" s="4">
        <v>22.117202268431001</v>
      </c>
      <c r="AQ1237" s="4">
        <v>8.7586641461877797</v>
      </c>
      <c r="AR1237" s="4">
        <v>26.2759924385633</v>
      </c>
      <c r="AS1237" s="4">
        <v>13.232514177693799</v>
      </c>
      <c r="AT1237" s="4">
        <v>11.783238815374901</v>
      </c>
      <c r="AU1237" s="4">
        <v>11.216131064902299</v>
      </c>
      <c r="AV1237" s="4">
        <v>16.761184625078801</v>
      </c>
      <c r="AW1237" s="4">
        <v>14.8078134845621</v>
      </c>
      <c r="AX1237" s="4">
        <v>6.9313169502205403</v>
      </c>
      <c r="AY1237" s="4">
        <v>17.265280403276599</v>
      </c>
      <c r="AZ1237" s="4">
        <v>24.763705103969802</v>
      </c>
      <c r="BA1237" s="4">
        <v>26.654064272211698</v>
      </c>
      <c r="BB1237" s="38">
        <v>1588</v>
      </c>
    </row>
    <row r="1238" spans="1:54" x14ac:dyDescent="0.3">
      <c r="A1238" s="31" t="s">
        <v>56</v>
      </c>
      <c r="B1238" s="5" t="s">
        <v>8</v>
      </c>
      <c r="C1238" s="5" t="s">
        <v>4</v>
      </c>
      <c r="D1238" s="9">
        <v>102.178925900748</v>
      </c>
      <c r="E1238" s="8">
        <v>61.575859119694897</v>
      </c>
      <c r="F1238" s="8">
        <v>10.469068660774999</v>
      </c>
      <c r="G1238" s="3">
        <v>2.7192386131883102</v>
      </c>
      <c r="H1238" s="4">
        <v>5.3704962610469096</v>
      </c>
      <c r="I1238" s="4">
        <v>3.4670292318150899</v>
      </c>
      <c r="J1238" s="4">
        <v>1.83548606390211</v>
      </c>
      <c r="K1238" s="4">
        <v>3.7389530931339201</v>
      </c>
      <c r="L1238" s="4">
        <v>2.44731475186948</v>
      </c>
      <c r="M1238" s="4">
        <v>2.2433718558803499</v>
      </c>
      <c r="N1238" s="4">
        <v>2.58327668252889</v>
      </c>
      <c r="O1238" s="4">
        <v>2.3113528212100598</v>
      </c>
      <c r="P1238" s="4">
        <v>2.3793337865397701</v>
      </c>
      <c r="Q1238" s="4">
        <v>1.69952413324269</v>
      </c>
      <c r="R1238" s="4">
        <v>2.0394289598912301</v>
      </c>
      <c r="S1238" s="4">
        <v>2.2433718558803499</v>
      </c>
      <c r="T1238" s="4">
        <v>2.6512576478585999</v>
      </c>
      <c r="U1238" s="4">
        <v>1.6315431679129799</v>
      </c>
      <c r="V1238" s="4">
        <v>2.2433718558803499</v>
      </c>
      <c r="W1238" s="4">
        <v>2.10740992522094</v>
      </c>
      <c r="X1238" s="4">
        <v>0.95173351461590705</v>
      </c>
      <c r="Y1238" s="4">
        <v>2.3793337865397701</v>
      </c>
      <c r="Z1238" s="4">
        <v>1.69952413324269</v>
      </c>
      <c r="AA1238" s="4">
        <v>3.0591434398368502</v>
      </c>
      <c r="AB1238" s="4">
        <v>1.08769544527532</v>
      </c>
      <c r="AC1238" s="4">
        <v>7.4099252209381401</v>
      </c>
      <c r="AD1238" s="4">
        <v>1.56356220258328</v>
      </c>
      <c r="AE1238" s="4">
        <v>2.0394289598912301</v>
      </c>
      <c r="AF1238" s="4">
        <v>3.7389530931339201</v>
      </c>
      <c r="AG1238" s="4">
        <v>7.7498300475866797</v>
      </c>
      <c r="AH1238" s="4">
        <v>9.1094493541808301</v>
      </c>
      <c r="AI1238" s="4">
        <v>8.4976206662134608</v>
      </c>
      <c r="AJ1238" s="4">
        <v>12.712440516655301</v>
      </c>
      <c r="AK1238" s="4">
        <v>22.2977566281441</v>
      </c>
      <c r="AL1238" s="4">
        <v>11.0129163834126</v>
      </c>
      <c r="AM1238" s="4">
        <v>16.655336505778401</v>
      </c>
      <c r="AN1238" s="4">
        <v>23.793337865397699</v>
      </c>
      <c r="AO1238" s="4">
        <v>15.4316791298436</v>
      </c>
      <c r="AP1238" s="4">
        <v>13.5282121006118</v>
      </c>
      <c r="AQ1238" s="4">
        <v>5.9143439836845699</v>
      </c>
      <c r="AR1238" s="4">
        <v>15.2957171991842</v>
      </c>
      <c r="AS1238" s="4">
        <v>11.62474507138</v>
      </c>
      <c r="AT1238" s="4">
        <v>11.828687967369101</v>
      </c>
      <c r="AU1238" s="4">
        <v>8.0897348742352104</v>
      </c>
      <c r="AV1238" s="4">
        <v>15.8395649218219</v>
      </c>
      <c r="AW1238" s="4">
        <v>11.8966689326988</v>
      </c>
      <c r="AX1238" s="4">
        <v>5.9143439836845699</v>
      </c>
      <c r="AY1238" s="4">
        <v>14.6838885112169</v>
      </c>
      <c r="AZ1238" s="4">
        <v>14.3439836845683</v>
      </c>
      <c r="BA1238" s="4">
        <v>18.014955812372499</v>
      </c>
      <c r="BB1238" s="38">
        <v>1471</v>
      </c>
    </row>
    <row r="1239" spans="1:54" x14ac:dyDescent="0.3">
      <c r="A1239" s="31" t="s">
        <v>56</v>
      </c>
      <c r="B1239" s="5" t="s">
        <v>8</v>
      </c>
      <c r="C1239" s="5" t="s">
        <v>5</v>
      </c>
      <c r="D1239" s="9">
        <v>110.393769152196</v>
      </c>
      <c r="E1239" s="8">
        <v>59.087930317401501</v>
      </c>
      <c r="F1239" s="8">
        <v>8.3758937691521993</v>
      </c>
      <c r="G1239" s="3">
        <v>1.1235955056179801</v>
      </c>
      <c r="H1239" s="4">
        <v>3.0643513789581198</v>
      </c>
      <c r="I1239" s="4">
        <v>2.4514811031665</v>
      </c>
      <c r="J1239" s="4">
        <v>1.0214504596527101</v>
      </c>
      <c r="K1239" s="4">
        <v>2.4514811031665</v>
      </c>
      <c r="L1239" s="4">
        <v>1.4300306435137899</v>
      </c>
      <c r="M1239" s="4">
        <v>0.81716036772216505</v>
      </c>
      <c r="N1239" s="4">
        <v>1.22574055158325</v>
      </c>
      <c r="O1239" s="4">
        <v>1.22574055158325</v>
      </c>
      <c r="P1239" s="4">
        <v>1.94075587334014</v>
      </c>
      <c r="Q1239" s="4">
        <v>0.81716036772216505</v>
      </c>
      <c r="R1239" s="4">
        <v>1.0214504596527101</v>
      </c>
      <c r="S1239" s="4">
        <v>1.32788559754852</v>
      </c>
      <c r="T1239" s="4">
        <v>1.6343207354443301</v>
      </c>
      <c r="U1239" s="4">
        <v>1.0214504596527101</v>
      </c>
      <c r="V1239" s="4">
        <v>1.22574055158325</v>
      </c>
      <c r="W1239" s="4">
        <v>1.4300306435137899</v>
      </c>
      <c r="X1239" s="4">
        <v>0.91930541368743601</v>
      </c>
      <c r="Y1239" s="4">
        <v>2.3493360572012301</v>
      </c>
      <c r="Z1239" s="4">
        <v>1.0214504596527101</v>
      </c>
      <c r="AA1239" s="4">
        <v>2.3493360572012301</v>
      </c>
      <c r="AB1239" s="4">
        <v>0.61287027579162401</v>
      </c>
      <c r="AC1239" s="4">
        <v>4.2900919305413696</v>
      </c>
      <c r="AD1239" s="4">
        <v>1.0214504596527101</v>
      </c>
      <c r="AE1239" s="4">
        <v>1.32788559754852</v>
      </c>
      <c r="AF1239" s="4">
        <v>2.9622063329928499</v>
      </c>
      <c r="AG1239" s="4">
        <v>6.7415730337078603</v>
      </c>
      <c r="AH1239" s="4">
        <v>7.9673135852911097</v>
      </c>
      <c r="AI1239" s="4">
        <v>8.6823289070480101</v>
      </c>
      <c r="AJ1239" s="4">
        <v>8.1716036772216505</v>
      </c>
      <c r="AK1239" s="4">
        <v>15.6281920326864</v>
      </c>
      <c r="AL1239" s="4">
        <v>6.6394279877425904</v>
      </c>
      <c r="AM1239" s="4">
        <v>12.461695607763</v>
      </c>
      <c r="AN1239" s="4">
        <v>16.956077630234901</v>
      </c>
      <c r="AO1239" s="4">
        <v>10.5209397344229</v>
      </c>
      <c r="AP1239" s="4">
        <v>10.2145045965271</v>
      </c>
      <c r="AQ1239" s="4">
        <v>6.4351378958120504</v>
      </c>
      <c r="AR1239" s="4">
        <v>11.542390194075599</v>
      </c>
      <c r="AS1239" s="4">
        <v>8.3758937691521993</v>
      </c>
      <c r="AT1239" s="4">
        <v>11.848825331971399</v>
      </c>
      <c r="AU1239" s="4">
        <v>6.0265577119509697</v>
      </c>
      <c r="AV1239" s="4">
        <v>11.7466802860061</v>
      </c>
      <c r="AW1239" s="4">
        <v>9.4994892747701698</v>
      </c>
      <c r="AX1239" s="4">
        <v>5.2093973442288002</v>
      </c>
      <c r="AY1239" s="4">
        <v>9.6016343207354407</v>
      </c>
      <c r="AZ1239" s="4">
        <v>12.461695607763</v>
      </c>
      <c r="BA1239" s="4">
        <v>12.461695607763</v>
      </c>
      <c r="BB1239" s="38">
        <v>979</v>
      </c>
    </row>
    <row r="1240" spans="1:54" x14ac:dyDescent="0.3">
      <c r="A1240" s="31" t="s">
        <v>56</v>
      </c>
      <c r="B1240" s="5" t="s">
        <v>8</v>
      </c>
      <c r="C1240" s="5" t="s">
        <v>6</v>
      </c>
      <c r="D1240" s="9">
        <v>117.50510948905099</v>
      </c>
      <c r="E1240" s="8">
        <v>57.321763660778203</v>
      </c>
      <c r="F1240" s="8">
        <v>6.5693430656934302</v>
      </c>
      <c r="G1240" s="3">
        <v>2.1897810218978102</v>
      </c>
      <c r="H1240" s="4">
        <v>1.8248175182481801</v>
      </c>
      <c r="I1240" s="4">
        <v>2.1897810218978102</v>
      </c>
      <c r="J1240" s="4">
        <v>1.4598540145985399</v>
      </c>
      <c r="K1240" s="4">
        <v>1.4598540145985399</v>
      </c>
      <c r="L1240" s="4">
        <v>1.09489051094891</v>
      </c>
      <c r="M1240" s="4">
        <v>1.09489051094891</v>
      </c>
      <c r="N1240" s="4">
        <v>2.5547445255474499</v>
      </c>
      <c r="O1240" s="4">
        <v>1.8248175182481801</v>
      </c>
      <c r="P1240" s="4">
        <v>1.09489051094891</v>
      </c>
      <c r="Q1240" s="4">
        <v>1.8248175182481801</v>
      </c>
      <c r="R1240" s="4">
        <v>1.4598540145985399</v>
      </c>
      <c r="S1240" s="4">
        <v>1.8248175182481801</v>
      </c>
      <c r="T1240" s="4">
        <v>1.4598540145985399</v>
      </c>
      <c r="U1240" s="4">
        <v>1.8248175182481801</v>
      </c>
      <c r="V1240" s="4">
        <v>1.8248175182481801</v>
      </c>
      <c r="W1240" s="4">
        <v>1.09489051094891</v>
      </c>
      <c r="X1240" s="4">
        <v>2.1897810218978102</v>
      </c>
      <c r="Y1240" s="4">
        <v>2.1897810218978102</v>
      </c>
      <c r="Z1240" s="4">
        <v>1.4598540145985399</v>
      </c>
      <c r="AA1240" s="4">
        <v>1.4598540145985399</v>
      </c>
      <c r="AB1240" s="4">
        <v>1.4598540145985399</v>
      </c>
      <c r="AC1240" s="4">
        <v>4.0145985401459896</v>
      </c>
      <c r="AD1240" s="4">
        <v>1.09489051094891</v>
      </c>
      <c r="AE1240" s="4">
        <v>2.1897810218978102</v>
      </c>
      <c r="AF1240" s="4">
        <v>2.1897810218978102</v>
      </c>
      <c r="AG1240" s="4">
        <v>6.5693430656934302</v>
      </c>
      <c r="AH1240" s="4">
        <v>8.7591240875912408</v>
      </c>
      <c r="AI1240" s="4">
        <v>4.3795620437956204</v>
      </c>
      <c r="AJ1240" s="4">
        <v>8.3941605839416091</v>
      </c>
      <c r="AK1240" s="4">
        <v>12.043795620438001</v>
      </c>
      <c r="AL1240" s="4">
        <v>6.2043795620438003</v>
      </c>
      <c r="AM1240" s="4">
        <v>13.503649635036499</v>
      </c>
      <c r="AN1240" s="4">
        <v>14.2335766423358</v>
      </c>
      <c r="AO1240" s="4">
        <v>9.1240875912408796</v>
      </c>
      <c r="AP1240" s="4">
        <v>11.3138686131387</v>
      </c>
      <c r="AQ1240" s="4">
        <v>5.8394160583941597</v>
      </c>
      <c r="AR1240" s="4">
        <v>8.0291970802919703</v>
      </c>
      <c r="AS1240" s="4">
        <v>6.5693430656934302</v>
      </c>
      <c r="AT1240" s="4">
        <v>17.153284671532798</v>
      </c>
      <c r="AU1240" s="4">
        <v>6.9343065693430699</v>
      </c>
      <c r="AV1240" s="4">
        <v>11.6788321167883</v>
      </c>
      <c r="AW1240" s="4">
        <v>5.4744525547445297</v>
      </c>
      <c r="AX1240" s="4">
        <v>4.7445255474452601</v>
      </c>
      <c r="AY1240" s="4">
        <v>11.6788321167883</v>
      </c>
      <c r="AZ1240" s="4">
        <v>9.4890510948905096</v>
      </c>
      <c r="BA1240" s="4">
        <v>10.9489051094891</v>
      </c>
      <c r="BB1240" s="38">
        <v>274</v>
      </c>
    </row>
    <row r="1241" spans="1:54" x14ac:dyDescent="0.3">
      <c r="A1241" s="31" t="s">
        <v>56</v>
      </c>
      <c r="B1241" s="5" t="s">
        <v>8</v>
      </c>
      <c r="C1241" s="5" t="s">
        <v>7</v>
      </c>
      <c r="D1241" s="9">
        <v>105.183333333333</v>
      </c>
      <c r="E1241" s="8">
        <v>70.164531187642197</v>
      </c>
      <c r="F1241" s="8">
        <v>16.6666666666667</v>
      </c>
      <c r="G1241" s="3">
        <v>3.3333333333333299</v>
      </c>
      <c r="H1241" s="4">
        <v>3.3333333333333299</v>
      </c>
      <c r="I1241" s="4">
        <v>3.3333333333333299</v>
      </c>
      <c r="J1241" s="4">
        <v>3.3333333333333299</v>
      </c>
      <c r="K1241" s="4">
        <v>3.3333333333333299</v>
      </c>
      <c r="L1241" s="4">
        <v>3.3333333333333299</v>
      </c>
      <c r="M1241" s="4">
        <v>10</v>
      </c>
      <c r="N1241" s="4">
        <v>6.6666666666666696</v>
      </c>
      <c r="O1241" s="4">
        <v>3.3333333333333299</v>
      </c>
      <c r="P1241" s="4">
        <v>3.3333333333333299</v>
      </c>
      <c r="Q1241" s="4">
        <v>3.3333333333333299</v>
      </c>
      <c r="R1241" s="4">
        <v>3.3333333333333299</v>
      </c>
      <c r="S1241" s="4">
        <v>6.6666666666666696</v>
      </c>
      <c r="T1241" s="4">
        <v>6.6666666666666696</v>
      </c>
      <c r="U1241" s="4">
        <v>3.3333333333333299</v>
      </c>
      <c r="V1241" s="4">
        <v>0</v>
      </c>
      <c r="W1241" s="4">
        <v>3.3333333333333299</v>
      </c>
      <c r="X1241" s="4">
        <v>3.3333333333333299</v>
      </c>
      <c r="Y1241" s="4">
        <v>3.3333333333333299</v>
      </c>
      <c r="Z1241" s="4">
        <v>3.3333333333333299</v>
      </c>
      <c r="AA1241" s="4">
        <v>6.6666666666666696</v>
      </c>
      <c r="AB1241" s="4">
        <v>3.3333333333333299</v>
      </c>
      <c r="AC1241" s="4">
        <v>3.3333333333333299</v>
      </c>
      <c r="AD1241" s="4">
        <v>3.3333333333333299</v>
      </c>
      <c r="AE1241" s="4">
        <v>6.6666666666666696</v>
      </c>
      <c r="AF1241" s="4">
        <v>3.3333333333333299</v>
      </c>
      <c r="AG1241" s="4">
        <v>20</v>
      </c>
      <c r="AH1241" s="4">
        <v>10</v>
      </c>
      <c r="AI1241" s="4">
        <v>3.3333333333333299</v>
      </c>
      <c r="AJ1241" s="4">
        <v>13.3333333333333</v>
      </c>
      <c r="AK1241" s="4">
        <v>13.3333333333333</v>
      </c>
      <c r="AL1241" s="4">
        <v>3.3333333333333299</v>
      </c>
      <c r="AM1241" s="4">
        <v>10</v>
      </c>
      <c r="AN1241" s="4">
        <v>23.3333333333333</v>
      </c>
      <c r="AO1241" s="4">
        <v>10</v>
      </c>
      <c r="AP1241" s="4">
        <v>16.6666666666667</v>
      </c>
      <c r="AQ1241" s="4">
        <v>6.6666666666666696</v>
      </c>
      <c r="AR1241" s="4">
        <v>10</v>
      </c>
      <c r="AS1241" s="4">
        <v>10</v>
      </c>
      <c r="AT1241" s="4">
        <v>10</v>
      </c>
      <c r="AU1241" s="4">
        <v>6.6666666666666696</v>
      </c>
      <c r="AV1241" s="4">
        <v>16.6666666666667</v>
      </c>
      <c r="AW1241" s="4">
        <v>6.6666666666666696</v>
      </c>
      <c r="AX1241" s="4">
        <v>13.3333333333333</v>
      </c>
      <c r="AY1241" s="4">
        <v>3.3333333333333299</v>
      </c>
      <c r="AZ1241" s="4">
        <v>6.6666666666666696</v>
      </c>
      <c r="BA1241" s="4">
        <v>13.3333333333333</v>
      </c>
      <c r="BB1241" s="38">
        <v>30</v>
      </c>
    </row>
    <row r="1242" spans="1:54" x14ac:dyDescent="0.3">
      <c r="A1242" s="31" t="s">
        <v>56</v>
      </c>
      <c r="B1242" s="5" t="s">
        <v>9</v>
      </c>
      <c r="C1242" s="5" t="s">
        <v>168</v>
      </c>
      <c r="D1242" s="9">
        <v>88.264314494651799</v>
      </c>
      <c r="E1242" s="8">
        <v>66.561565675974293</v>
      </c>
      <c r="F1242" s="8">
        <v>14.6552818875538</v>
      </c>
      <c r="G1242" s="3">
        <v>2.04997039875447</v>
      </c>
      <c r="H1242" s="4">
        <v>5.4334414536401203</v>
      </c>
      <c r="I1242" s="4">
        <v>4.5526558141664699</v>
      </c>
      <c r="J1242" s="4">
        <v>2.0179508183872898</v>
      </c>
      <c r="K1242" s="4">
        <v>3.4679402532203798</v>
      </c>
      <c r="L1242" s="4">
        <v>2.65675834790903</v>
      </c>
      <c r="M1242" s="4">
        <v>2.0353301267184198</v>
      </c>
      <c r="N1242" s="4">
        <v>3.43887258472291</v>
      </c>
      <c r="O1242" s="4">
        <v>4.2053672443595698</v>
      </c>
      <c r="P1242" s="4">
        <v>3.6604331470990101</v>
      </c>
      <c r="Q1242" s="4">
        <v>1.9330979638324299</v>
      </c>
      <c r="R1242" s="4">
        <v>2.36681750221494</v>
      </c>
      <c r="S1242" s="4">
        <v>3.5276712908959902</v>
      </c>
      <c r="T1242" s="4">
        <v>2.7370850467422199</v>
      </c>
      <c r="U1242" s="4">
        <v>1.8550834052451</v>
      </c>
      <c r="V1242" s="4">
        <v>4.0482680000234401</v>
      </c>
      <c r="W1242" s="4">
        <v>4.3848929666450402</v>
      </c>
      <c r="X1242" s="4">
        <v>1.0566136028420701</v>
      </c>
      <c r="Y1242" s="4">
        <v>4.9996389637117797</v>
      </c>
      <c r="Z1242" s="4">
        <v>2.6339305406981701</v>
      </c>
      <c r="AA1242" s="4">
        <v>4.8227632852249602</v>
      </c>
      <c r="AB1242" s="4">
        <v>1.06343968233644</v>
      </c>
      <c r="AC1242" s="4">
        <v>7.7755494522035997</v>
      </c>
      <c r="AD1242" s="4">
        <v>2.9414275916282202</v>
      </c>
      <c r="AE1242" s="4">
        <v>2.1410595740597702</v>
      </c>
      <c r="AF1242" s="4">
        <v>4.2700926097051601</v>
      </c>
      <c r="AG1242" s="4">
        <v>6.08329902845127</v>
      </c>
      <c r="AH1242" s="4">
        <v>23.795174121540299</v>
      </c>
      <c r="AI1242" s="4">
        <v>9.2184988584305998</v>
      </c>
      <c r="AJ1242" s="4">
        <v>14.308712122288499</v>
      </c>
      <c r="AK1242" s="4">
        <v>29.707109539146298</v>
      </c>
      <c r="AL1242" s="4">
        <v>14.867678535366</v>
      </c>
      <c r="AM1242" s="4">
        <v>16.5710542109458</v>
      </c>
      <c r="AN1242" s="4">
        <v>27.021804514568</v>
      </c>
      <c r="AO1242" s="4">
        <v>17.0293772173539</v>
      </c>
      <c r="AP1242" s="4">
        <v>23.3981088801198</v>
      </c>
      <c r="AQ1242" s="4">
        <v>9.4044238997510092</v>
      </c>
      <c r="AR1242" s="4">
        <v>22.468206588149801</v>
      </c>
      <c r="AS1242" s="4">
        <v>10.3980879929798</v>
      </c>
      <c r="AT1242" s="4">
        <v>11.2051930944136</v>
      </c>
      <c r="AU1242" s="4">
        <v>16.7300204706365</v>
      </c>
      <c r="AV1242" s="4">
        <v>17.727069616173502</v>
      </c>
      <c r="AW1242" s="4">
        <v>16.702240123844</v>
      </c>
      <c r="AX1242" s="4">
        <v>7.4478196769118803</v>
      </c>
      <c r="AY1242" s="4">
        <v>13.014402214461001</v>
      </c>
      <c r="AZ1242" s="4">
        <v>18.894768882125501</v>
      </c>
      <c r="BA1242" s="4">
        <v>26.026778827742199</v>
      </c>
      <c r="BB1242" s="38">
        <v>5852</v>
      </c>
    </row>
    <row r="1243" spans="1:54" x14ac:dyDescent="0.3">
      <c r="A1243" s="31" t="s">
        <v>56</v>
      </c>
      <c r="B1243" s="5" t="s">
        <v>9</v>
      </c>
      <c r="C1243" s="5" t="s">
        <v>1</v>
      </c>
      <c r="D1243" s="9">
        <v>56.399653979238799</v>
      </c>
      <c r="E1243" s="8">
        <v>65.896551133338903</v>
      </c>
      <c r="F1243" s="8">
        <v>24.2214532871972</v>
      </c>
      <c r="G1243" s="3">
        <v>2.7681660899653999</v>
      </c>
      <c r="H1243" s="4">
        <v>7.2664359861591699</v>
      </c>
      <c r="I1243" s="4">
        <v>9.3425605536332199</v>
      </c>
      <c r="J1243" s="4">
        <v>3.1141868512110702</v>
      </c>
      <c r="K1243" s="4">
        <v>6.5743944636678204</v>
      </c>
      <c r="L1243" s="4">
        <v>4.8442906574394504</v>
      </c>
      <c r="M1243" s="4">
        <v>3.4602076124567498</v>
      </c>
      <c r="N1243" s="4">
        <v>6.9204152249134996</v>
      </c>
      <c r="O1243" s="4">
        <v>9.6885813148788902</v>
      </c>
      <c r="P1243" s="4">
        <v>7.2664359861591699</v>
      </c>
      <c r="Q1243" s="4">
        <v>4.8442906574394504</v>
      </c>
      <c r="R1243" s="4">
        <v>5.8823529411764701</v>
      </c>
      <c r="S1243" s="4">
        <v>6.9204152249134996</v>
      </c>
      <c r="T1243" s="4">
        <v>5.1903114186851198</v>
      </c>
      <c r="U1243" s="4">
        <v>4.1522491349481001</v>
      </c>
      <c r="V1243" s="4">
        <v>8.6505190311418705</v>
      </c>
      <c r="W1243" s="4">
        <v>10.726643598615899</v>
      </c>
      <c r="X1243" s="4">
        <v>1.73010380622837</v>
      </c>
      <c r="Y1243" s="4">
        <v>9.3425605536332199</v>
      </c>
      <c r="Z1243" s="4">
        <v>5.1903114186851198</v>
      </c>
      <c r="AA1243" s="4">
        <v>8.3044982698961896</v>
      </c>
      <c r="AB1243" s="4">
        <v>1.73010380622837</v>
      </c>
      <c r="AC1243" s="4">
        <v>12.1107266435986</v>
      </c>
      <c r="AD1243" s="4">
        <v>6.9204152249134996</v>
      </c>
      <c r="AE1243" s="4">
        <v>3.4602076124567498</v>
      </c>
      <c r="AF1243" s="4">
        <v>7.2664359861591699</v>
      </c>
      <c r="AG1243" s="4">
        <v>11.764705882352899</v>
      </c>
      <c r="AH1243" s="4">
        <v>38.408304498269899</v>
      </c>
      <c r="AI1243" s="4">
        <v>10.380622837370201</v>
      </c>
      <c r="AJ1243" s="4">
        <v>21.107266435986201</v>
      </c>
      <c r="AK1243" s="4">
        <v>43.252595155709301</v>
      </c>
      <c r="AL1243" s="4">
        <v>24.913494809688601</v>
      </c>
      <c r="AM1243" s="4">
        <v>24.5674740484429</v>
      </c>
      <c r="AN1243" s="4">
        <v>35.640138408304502</v>
      </c>
      <c r="AO1243" s="4">
        <v>30.4498269896194</v>
      </c>
      <c r="AP1243" s="4">
        <v>41.868512110726599</v>
      </c>
      <c r="AQ1243" s="4">
        <v>12.802768166090001</v>
      </c>
      <c r="AR1243" s="4">
        <v>36.332179930795803</v>
      </c>
      <c r="AS1243" s="4">
        <v>11.764705882352899</v>
      </c>
      <c r="AT1243" s="4">
        <v>10.380622837370201</v>
      </c>
      <c r="AU1243" s="4">
        <v>29.065743944636701</v>
      </c>
      <c r="AV1243" s="4">
        <v>21.453287197231798</v>
      </c>
      <c r="AW1243" s="4">
        <v>26.643598615917</v>
      </c>
      <c r="AX1243" s="4">
        <v>12.4567474048443</v>
      </c>
      <c r="AY1243" s="4">
        <v>13.4948096885813</v>
      </c>
      <c r="AZ1243" s="4">
        <v>26.989619377162601</v>
      </c>
      <c r="BA1243" s="4">
        <v>43.252595155709301</v>
      </c>
      <c r="BB1243" s="38">
        <v>289</v>
      </c>
    </row>
    <row r="1244" spans="1:54" x14ac:dyDescent="0.3">
      <c r="A1244" s="31" t="s">
        <v>56</v>
      </c>
      <c r="B1244" s="5" t="s">
        <v>9</v>
      </c>
      <c r="C1244" s="5" t="s">
        <v>2</v>
      </c>
      <c r="D1244" s="9">
        <v>86.075789473684196</v>
      </c>
      <c r="E1244" s="8">
        <v>65.664735433900205</v>
      </c>
      <c r="F1244" s="8">
        <v>15.2631578947368</v>
      </c>
      <c r="G1244" s="3">
        <v>2.45614035087719</v>
      </c>
      <c r="H1244" s="4">
        <v>6.6666666666666696</v>
      </c>
      <c r="I1244" s="4">
        <v>5.0877192982456103</v>
      </c>
      <c r="J1244" s="4">
        <v>2.1052631578947398</v>
      </c>
      <c r="K1244" s="4">
        <v>2.9824561403508798</v>
      </c>
      <c r="L1244" s="4">
        <v>2.9824561403508798</v>
      </c>
      <c r="M1244" s="4">
        <v>2.28070175438596</v>
      </c>
      <c r="N1244" s="4">
        <v>3.3333333333333299</v>
      </c>
      <c r="O1244" s="4">
        <v>3.5087719298245599</v>
      </c>
      <c r="P1244" s="4">
        <v>4.0350877192982502</v>
      </c>
      <c r="Q1244" s="4">
        <v>1.40350877192982</v>
      </c>
      <c r="R1244" s="4">
        <v>1.40350877192982</v>
      </c>
      <c r="S1244" s="4">
        <v>4.2105263157894699</v>
      </c>
      <c r="T1244" s="4">
        <v>2.8070175438596499</v>
      </c>
      <c r="U1244" s="4">
        <v>1.40350877192982</v>
      </c>
      <c r="V1244" s="4">
        <v>4.0350877192982502</v>
      </c>
      <c r="W1244" s="4">
        <v>3.3333333333333299</v>
      </c>
      <c r="X1244" s="4">
        <v>1.0526315789473699</v>
      </c>
      <c r="Y1244" s="4">
        <v>6.1403508771929802</v>
      </c>
      <c r="Z1244" s="4">
        <v>3.1578947368421102</v>
      </c>
      <c r="AA1244" s="4">
        <v>5.7894736842105301</v>
      </c>
      <c r="AB1244" s="4">
        <v>0.87719298245613997</v>
      </c>
      <c r="AC1244" s="4">
        <v>9.8245614035087705</v>
      </c>
      <c r="AD1244" s="4">
        <v>2.28070175438596</v>
      </c>
      <c r="AE1244" s="4">
        <v>2.45614035087719</v>
      </c>
      <c r="AF1244" s="4">
        <v>4.0350877192982502</v>
      </c>
      <c r="AG1244" s="4">
        <v>6.8421052631578902</v>
      </c>
      <c r="AH1244" s="4">
        <v>28.421052631578899</v>
      </c>
      <c r="AI1244" s="4">
        <v>8.7719298245614006</v>
      </c>
      <c r="AJ1244" s="4">
        <v>14.0350877192982</v>
      </c>
      <c r="AK1244" s="4">
        <v>32.456140350877199</v>
      </c>
      <c r="AL1244" s="4">
        <v>15.6140350877193</v>
      </c>
      <c r="AM1244" s="4">
        <v>15.789473684210501</v>
      </c>
      <c r="AN1244" s="4">
        <v>31.228070175438599</v>
      </c>
      <c r="AO1244" s="4">
        <v>16.842105263157901</v>
      </c>
      <c r="AP1244" s="4">
        <v>23.684210526315798</v>
      </c>
      <c r="AQ1244" s="4">
        <v>10.3508771929825</v>
      </c>
      <c r="AR1244" s="4">
        <v>22.8070175438597</v>
      </c>
      <c r="AS1244" s="4">
        <v>11.228070175438599</v>
      </c>
      <c r="AT1244" s="4">
        <v>12.456140350877201</v>
      </c>
      <c r="AU1244" s="4">
        <v>17.894736842105299</v>
      </c>
      <c r="AV1244" s="4">
        <v>18.771929824561401</v>
      </c>
      <c r="AW1244" s="4">
        <v>18.421052631578899</v>
      </c>
      <c r="AX1244" s="4">
        <v>5.9649122807017498</v>
      </c>
      <c r="AY1244" s="4">
        <v>15.087719298245601</v>
      </c>
      <c r="AZ1244" s="4">
        <v>22.982456140350902</v>
      </c>
      <c r="BA1244" s="4">
        <v>27.017543859649098</v>
      </c>
      <c r="BB1244" s="38">
        <v>570</v>
      </c>
    </row>
    <row r="1245" spans="1:54" x14ac:dyDescent="0.3">
      <c r="A1245" s="31" t="s">
        <v>56</v>
      </c>
      <c r="B1245" s="5" t="s">
        <v>9</v>
      </c>
      <c r="C1245" s="5" t="s">
        <v>3</v>
      </c>
      <c r="D1245" s="9">
        <v>100.445592417062</v>
      </c>
      <c r="E1245" s="8">
        <v>63.134869619443101</v>
      </c>
      <c r="F1245" s="8">
        <v>10.910815939278899</v>
      </c>
      <c r="G1245" s="3">
        <v>1.61290322580645</v>
      </c>
      <c r="H1245" s="4">
        <v>4.07969639468691</v>
      </c>
      <c r="I1245" s="4">
        <v>1.99240986717268</v>
      </c>
      <c r="J1245" s="4">
        <v>1.70777988614801</v>
      </c>
      <c r="K1245" s="4">
        <v>2.4667931688804599</v>
      </c>
      <c r="L1245" s="4">
        <v>1.70777988614801</v>
      </c>
      <c r="M1245" s="4">
        <v>1.61290322580645</v>
      </c>
      <c r="N1245" s="4">
        <v>1.99240986717268</v>
      </c>
      <c r="O1245" s="4">
        <v>1.8026565464895601</v>
      </c>
      <c r="P1245" s="4">
        <v>1.61290322580645</v>
      </c>
      <c r="Q1245" s="4">
        <v>0.664136622390892</v>
      </c>
      <c r="R1245" s="4">
        <v>1.4231499051233401</v>
      </c>
      <c r="S1245" s="4">
        <v>1.8026565464895601</v>
      </c>
      <c r="T1245" s="4">
        <v>1.70777988614801</v>
      </c>
      <c r="U1245" s="4">
        <v>1.2333965844402299</v>
      </c>
      <c r="V1245" s="4">
        <v>1.99240986717268</v>
      </c>
      <c r="W1245" s="4">
        <v>1.8975332068311199</v>
      </c>
      <c r="X1245" s="4">
        <v>0.85388994307400401</v>
      </c>
      <c r="Y1245" s="4">
        <v>2.2770398481973402</v>
      </c>
      <c r="Z1245" s="4">
        <v>1.04364326375712</v>
      </c>
      <c r="AA1245" s="4">
        <v>2.6565464895635702</v>
      </c>
      <c r="AB1245" s="4">
        <v>0.94876660341555996</v>
      </c>
      <c r="AC1245" s="4">
        <v>5.6925996204933602</v>
      </c>
      <c r="AD1245" s="4">
        <v>1.5180265654648999</v>
      </c>
      <c r="AE1245" s="4">
        <v>1.5180265654648999</v>
      </c>
      <c r="AF1245" s="4">
        <v>3.7950664136622398</v>
      </c>
      <c r="AG1245" s="4">
        <v>3.1309297912713498</v>
      </c>
      <c r="AH1245" s="4">
        <v>15.939278937381401</v>
      </c>
      <c r="AI1245" s="4">
        <v>10.246679316888001</v>
      </c>
      <c r="AJ1245" s="4">
        <v>12.8083491461101</v>
      </c>
      <c r="AK1245" s="4">
        <v>24.952561669829201</v>
      </c>
      <c r="AL1245" s="4">
        <v>10.436432637571199</v>
      </c>
      <c r="AM1245" s="4">
        <v>14.9905123339658</v>
      </c>
      <c r="AN1245" s="4">
        <v>23.9089184060721</v>
      </c>
      <c r="AO1245" s="4">
        <v>11.5749525616698</v>
      </c>
      <c r="AP1245" s="4">
        <v>16.888045540796998</v>
      </c>
      <c r="AQ1245" s="4">
        <v>7.3055028462998104</v>
      </c>
      <c r="AR1245" s="4">
        <v>17.077798861480101</v>
      </c>
      <c r="AS1245" s="4">
        <v>9.8671726755218199</v>
      </c>
      <c r="AT1245" s="4">
        <v>11.005692599620501</v>
      </c>
      <c r="AU1245" s="4">
        <v>11.764705882352899</v>
      </c>
      <c r="AV1245" s="4">
        <v>16.603415559772301</v>
      </c>
      <c r="AW1245" s="4">
        <v>11.290322580645199</v>
      </c>
      <c r="AX1245" s="4">
        <v>6.07210626185958</v>
      </c>
      <c r="AY1245" s="4">
        <v>13.472485768500899</v>
      </c>
      <c r="AZ1245" s="4">
        <v>14.5161290322581</v>
      </c>
      <c r="BA1245" s="4">
        <v>18.785578747628101</v>
      </c>
      <c r="BB1245" s="38">
        <v>1055</v>
      </c>
    </row>
    <row r="1246" spans="1:54" x14ac:dyDescent="0.3">
      <c r="A1246" s="31" t="s">
        <v>56</v>
      </c>
      <c r="B1246" s="5" t="s">
        <v>9</v>
      </c>
      <c r="C1246" s="5" t="s">
        <v>4</v>
      </c>
      <c r="D1246" s="9">
        <v>110.922410291131</v>
      </c>
      <c r="E1246" s="8">
        <v>58.821789029638197</v>
      </c>
      <c r="F1246" s="8">
        <v>7.8537576167907899</v>
      </c>
      <c r="G1246" s="3">
        <v>1.4218009478672999</v>
      </c>
      <c r="H1246" s="4">
        <v>4.1976980365605998</v>
      </c>
      <c r="I1246" s="4">
        <v>1.6249153689911999</v>
      </c>
      <c r="J1246" s="4">
        <v>1.1509817197020999</v>
      </c>
      <c r="K1246" s="4">
        <v>2.3696682464454999</v>
      </c>
      <c r="L1246" s="4">
        <v>0.88016249153689896</v>
      </c>
      <c r="M1246" s="4">
        <v>0.81245768449559896</v>
      </c>
      <c r="N1246" s="4">
        <v>1.4895057549085999</v>
      </c>
      <c r="O1246" s="4">
        <v>2.0311442112389999</v>
      </c>
      <c r="P1246" s="4">
        <v>1.2863913337846999</v>
      </c>
      <c r="Q1246" s="4">
        <v>0.74475287745429897</v>
      </c>
      <c r="R1246" s="4">
        <v>0.74475287745429897</v>
      </c>
      <c r="S1246" s="4">
        <v>1.0155721056195</v>
      </c>
      <c r="T1246" s="4">
        <v>1.2186865267433999</v>
      </c>
      <c r="U1246" s="4">
        <v>0.54163845633039898</v>
      </c>
      <c r="V1246" s="4">
        <v>1.2863913337846999</v>
      </c>
      <c r="W1246" s="4">
        <v>1.4218009478672999</v>
      </c>
      <c r="X1246" s="4">
        <v>0.67704807041299897</v>
      </c>
      <c r="Y1246" s="4">
        <v>1.7603249830737999</v>
      </c>
      <c r="Z1246" s="4">
        <v>0.81245768449559896</v>
      </c>
      <c r="AA1246" s="4">
        <v>2.7758970886932999</v>
      </c>
      <c r="AB1246" s="4">
        <v>0.81245768449559896</v>
      </c>
      <c r="AC1246" s="4">
        <v>3.3852403520649998</v>
      </c>
      <c r="AD1246" s="4">
        <v>0.88016249153689896</v>
      </c>
      <c r="AE1246" s="4">
        <v>1.0832769126608</v>
      </c>
      <c r="AF1246" s="4">
        <v>2.3019634394041999</v>
      </c>
      <c r="AG1246" s="4">
        <v>2.2342586323628999</v>
      </c>
      <c r="AH1246" s="4">
        <v>12.0514556533514</v>
      </c>
      <c r="AI1246" s="4">
        <v>7.3121191604603899</v>
      </c>
      <c r="AJ1246" s="4">
        <v>10.155721056195</v>
      </c>
      <c r="AK1246" s="4">
        <v>18.5511171293162</v>
      </c>
      <c r="AL1246" s="4">
        <v>8.3953960731211907</v>
      </c>
      <c r="AM1246" s="4">
        <v>10.6296547054841</v>
      </c>
      <c r="AN1246" s="4">
        <v>17.400135409614101</v>
      </c>
      <c r="AO1246" s="4">
        <v>9.7494922139471907</v>
      </c>
      <c r="AP1246" s="4">
        <v>10.765064319566701</v>
      </c>
      <c r="AQ1246" s="4">
        <v>7.3798239675016903</v>
      </c>
      <c r="AR1246" s="4">
        <v>14.4888287068382</v>
      </c>
      <c r="AS1246" s="4">
        <v>8.4631008801624894</v>
      </c>
      <c r="AT1246" s="4">
        <v>10.6296547054841</v>
      </c>
      <c r="AU1246" s="4">
        <v>7.6506431956668903</v>
      </c>
      <c r="AV1246" s="4">
        <v>14.6919431279621</v>
      </c>
      <c r="AW1246" s="4">
        <v>10.6973595125254</v>
      </c>
      <c r="AX1246" s="4">
        <v>5.0778605280974896</v>
      </c>
      <c r="AY1246" s="4">
        <v>10.9004739336493</v>
      </c>
      <c r="AZ1246" s="4">
        <v>10.9004739336493</v>
      </c>
      <c r="BA1246" s="4">
        <v>14.9627623561273</v>
      </c>
      <c r="BB1246" s="38">
        <v>1477</v>
      </c>
    </row>
    <row r="1247" spans="1:54" x14ac:dyDescent="0.3">
      <c r="A1247" s="31" t="s">
        <v>56</v>
      </c>
      <c r="B1247" s="5" t="s">
        <v>9</v>
      </c>
      <c r="C1247" s="5" t="s">
        <v>5</v>
      </c>
      <c r="D1247" s="9">
        <v>113.61009463722399</v>
      </c>
      <c r="E1247" s="8">
        <v>56.250870130676297</v>
      </c>
      <c r="F1247" s="8">
        <v>7.1293375394321803</v>
      </c>
      <c r="G1247" s="3">
        <v>1.1987381703469999</v>
      </c>
      <c r="H1247" s="4">
        <v>2.5236593059936898</v>
      </c>
      <c r="I1247" s="4">
        <v>1.13564668769716</v>
      </c>
      <c r="J1247" s="4">
        <v>1.26182965299685</v>
      </c>
      <c r="K1247" s="4">
        <v>1.51419558359621</v>
      </c>
      <c r="L1247" s="4">
        <v>1.1987381703469999</v>
      </c>
      <c r="M1247" s="4">
        <v>0.88328075709779197</v>
      </c>
      <c r="N1247" s="4">
        <v>1.3249211356466899</v>
      </c>
      <c r="O1247" s="4">
        <v>1.0094637223974801</v>
      </c>
      <c r="P1247" s="4">
        <v>1.51419558359621</v>
      </c>
      <c r="Q1247" s="4">
        <v>0.50473186119873803</v>
      </c>
      <c r="R1247" s="4">
        <v>0.56782334384858002</v>
      </c>
      <c r="S1247" s="4">
        <v>0.694006309148265</v>
      </c>
      <c r="T1247" s="4">
        <v>0.75709779179810699</v>
      </c>
      <c r="U1247" s="4">
        <v>0.75709779179810699</v>
      </c>
      <c r="V1247" s="4">
        <v>1.3249211356466899</v>
      </c>
      <c r="W1247" s="4">
        <v>0.94637223974763396</v>
      </c>
      <c r="X1247" s="4">
        <v>0.56782334384858002</v>
      </c>
      <c r="Y1247" s="4">
        <v>1.6403785488959</v>
      </c>
      <c r="Z1247" s="4">
        <v>0.88328075709779197</v>
      </c>
      <c r="AA1247" s="4">
        <v>1.5772870662460601</v>
      </c>
      <c r="AB1247" s="4">
        <v>0.694006309148265</v>
      </c>
      <c r="AC1247" s="4">
        <v>2.6498422712933798</v>
      </c>
      <c r="AD1247" s="4">
        <v>1.0094637223974801</v>
      </c>
      <c r="AE1247" s="4">
        <v>1.1987381703469999</v>
      </c>
      <c r="AF1247" s="4">
        <v>1.8927444794952699</v>
      </c>
      <c r="AG1247" s="4">
        <v>1.6403785488959</v>
      </c>
      <c r="AH1247" s="4">
        <v>10.3470031545741</v>
      </c>
      <c r="AI1247" s="4">
        <v>8.2649842271293394</v>
      </c>
      <c r="AJ1247" s="4">
        <v>8.3280757097791795</v>
      </c>
      <c r="AK1247" s="4">
        <v>16.593059936908499</v>
      </c>
      <c r="AL1247" s="4">
        <v>7.0662460567823304</v>
      </c>
      <c r="AM1247" s="4">
        <v>10.5993690851735</v>
      </c>
      <c r="AN1247" s="4">
        <v>16.214511041009501</v>
      </c>
      <c r="AO1247" s="4">
        <v>7.1293375394321803</v>
      </c>
      <c r="AP1247" s="4">
        <v>10.3470031545741</v>
      </c>
      <c r="AQ1247" s="4">
        <v>5.7413249211356501</v>
      </c>
      <c r="AR1247" s="4">
        <v>11.545741324921099</v>
      </c>
      <c r="AS1247" s="4">
        <v>9.1482649842271293</v>
      </c>
      <c r="AT1247" s="4">
        <v>10.9148264984227</v>
      </c>
      <c r="AU1247" s="4">
        <v>7.3186119873816997</v>
      </c>
      <c r="AV1247" s="4">
        <v>13.6908517350158</v>
      </c>
      <c r="AW1247" s="4">
        <v>7.6971608832807599</v>
      </c>
      <c r="AX1247" s="4">
        <v>5.1735015772870696</v>
      </c>
      <c r="AY1247" s="4">
        <v>8.9589905362776001</v>
      </c>
      <c r="AZ1247" s="4">
        <v>9.2744479495268095</v>
      </c>
      <c r="BA1247" s="4">
        <v>12.365930599369101</v>
      </c>
      <c r="BB1247" s="38">
        <v>1585</v>
      </c>
    </row>
    <row r="1248" spans="1:54" x14ac:dyDescent="0.3">
      <c r="A1248" s="31" t="s">
        <v>56</v>
      </c>
      <c r="B1248" s="5" t="s">
        <v>9</v>
      </c>
      <c r="C1248" s="5" t="s">
        <v>6</v>
      </c>
      <c r="D1248" s="9">
        <v>116.45690834473299</v>
      </c>
      <c r="E1248" s="8">
        <v>55.121373332853501</v>
      </c>
      <c r="F1248" s="8">
        <v>6.9767441860465098</v>
      </c>
      <c r="G1248" s="3">
        <v>0.95759233926128595</v>
      </c>
      <c r="H1248" s="4">
        <v>3.14637482900137</v>
      </c>
      <c r="I1248" s="4">
        <v>0.54719562243502096</v>
      </c>
      <c r="J1248" s="4">
        <v>0.82079343365253099</v>
      </c>
      <c r="K1248" s="4">
        <v>0.27359781121750998</v>
      </c>
      <c r="L1248" s="4">
        <v>0.54719562243502096</v>
      </c>
      <c r="M1248" s="4">
        <v>0.13679890560875499</v>
      </c>
      <c r="N1248" s="4">
        <v>0.13679890560875499</v>
      </c>
      <c r="O1248" s="4">
        <v>0.410396716826265</v>
      </c>
      <c r="P1248" s="4">
        <v>0.82079343365253099</v>
      </c>
      <c r="Q1248" s="4">
        <v>0.27359781121750998</v>
      </c>
      <c r="R1248" s="4">
        <v>0.410396716826265</v>
      </c>
      <c r="S1248" s="4">
        <v>0.27359781121750998</v>
      </c>
      <c r="T1248" s="4">
        <v>1.0943912448700399</v>
      </c>
      <c r="U1248" s="4">
        <v>0.27359781121750998</v>
      </c>
      <c r="V1248" s="4">
        <v>0.410396716826265</v>
      </c>
      <c r="W1248" s="4">
        <v>0.82079343365253099</v>
      </c>
      <c r="X1248" s="4">
        <v>0.27359781121750998</v>
      </c>
      <c r="Y1248" s="4">
        <v>1.3679890560875501</v>
      </c>
      <c r="Z1248" s="4">
        <v>0.54719562243502096</v>
      </c>
      <c r="AA1248" s="4">
        <v>0.95759233926128595</v>
      </c>
      <c r="AB1248" s="4">
        <v>0.27359781121750998</v>
      </c>
      <c r="AC1248" s="4">
        <v>2.32558139534884</v>
      </c>
      <c r="AD1248" s="4">
        <v>0.410396716826265</v>
      </c>
      <c r="AE1248" s="4">
        <v>0.54719562243502096</v>
      </c>
      <c r="AF1248" s="4">
        <v>1.0943912448700399</v>
      </c>
      <c r="AG1248" s="4">
        <v>2.0519835841313299</v>
      </c>
      <c r="AH1248" s="4">
        <v>7.7975376196990398</v>
      </c>
      <c r="AI1248" s="4">
        <v>8.3447332421340601</v>
      </c>
      <c r="AJ1248" s="4">
        <v>6.9767441860465098</v>
      </c>
      <c r="AK1248" s="4">
        <v>14.500683994528</v>
      </c>
      <c r="AL1248" s="4">
        <v>6.5663474692202497</v>
      </c>
      <c r="AM1248" s="4">
        <v>10.2599179206566</v>
      </c>
      <c r="AN1248" s="4">
        <v>13.269493844049199</v>
      </c>
      <c r="AO1248" s="4">
        <v>5.7455540355677197</v>
      </c>
      <c r="AP1248" s="4">
        <v>6.7031463748290001</v>
      </c>
      <c r="AQ1248" s="4">
        <v>6.5663474692202497</v>
      </c>
      <c r="AR1248" s="4">
        <v>8.6183310533515698</v>
      </c>
      <c r="AS1248" s="4">
        <v>7.9343365253078</v>
      </c>
      <c r="AT1248" s="4">
        <v>10.807113543091701</v>
      </c>
      <c r="AU1248" s="4">
        <v>5.8823529411764701</v>
      </c>
      <c r="AV1248" s="4">
        <v>11.764705882352899</v>
      </c>
      <c r="AW1248" s="4">
        <v>7.9343365253078</v>
      </c>
      <c r="AX1248" s="4">
        <v>4.6511627906976702</v>
      </c>
      <c r="AY1248" s="4">
        <v>9.1655266757865892</v>
      </c>
      <c r="AZ1248" s="4">
        <v>8.6183310533515698</v>
      </c>
      <c r="BA1248" s="4">
        <v>11.9015047879617</v>
      </c>
      <c r="BB1248" s="38">
        <v>731</v>
      </c>
    </row>
    <row r="1249" spans="1:54" x14ac:dyDescent="0.3">
      <c r="A1249" s="31" t="s">
        <v>56</v>
      </c>
      <c r="B1249" s="5" t="s">
        <v>9</v>
      </c>
      <c r="C1249" s="5" t="s">
        <v>7</v>
      </c>
      <c r="D1249" s="9">
        <v>112.32482758620699</v>
      </c>
      <c r="E1249" s="8">
        <v>55.061816941197101</v>
      </c>
      <c r="F1249" s="8">
        <v>6.8965517241379297</v>
      </c>
      <c r="G1249" s="3">
        <v>0.68965517241379304</v>
      </c>
      <c r="H1249" s="4">
        <v>0.68965517241379304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1.3793103448275901</v>
      </c>
      <c r="O1249" s="4">
        <v>0</v>
      </c>
      <c r="P1249" s="4">
        <v>1.3793103448275901</v>
      </c>
      <c r="Q1249" s="4">
        <v>0.68965517241379304</v>
      </c>
      <c r="R1249" s="4">
        <v>0.68965517241379304</v>
      </c>
      <c r="S1249" s="4">
        <v>0.68965517241379304</v>
      </c>
      <c r="T1249" s="4">
        <v>0.68965517241379304</v>
      </c>
      <c r="U1249" s="4">
        <v>0</v>
      </c>
      <c r="V1249" s="4">
        <v>0</v>
      </c>
      <c r="W1249" s="4">
        <v>0.68965517241379304</v>
      </c>
      <c r="X1249" s="4">
        <v>0</v>
      </c>
      <c r="Y1249" s="4">
        <v>0.68965517241379304</v>
      </c>
      <c r="Z1249" s="4">
        <v>0.68965517241379304</v>
      </c>
      <c r="AA1249" s="4">
        <v>0.68965517241379304</v>
      </c>
      <c r="AB1249" s="4">
        <v>0.68965517241379304</v>
      </c>
      <c r="AC1249" s="4">
        <v>2.0689655172413799</v>
      </c>
      <c r="AD1249" s="4">
        <v>0</v>
      </c>
      <c r="AE1249" s="4">
        <v>0</v>
      </c>
      <c r="AF1249" s="4">
        <v>0.68965517241379304</v>
      </c>
      <c r="AG1249" s="4">
        <v>0.68965517241379304</v>
      </c>
      <c r="AH1249" s="4">
        <v>4.8275862068965498</v>
      </c>
      <c r="AI1249" s="4">
        <v>6.8965517241379297</v>
      </c>
      <c r="AJ1249" s="4">
        <v>8.2758620689655196</v>
      </c>
      <c r="AK1249" s="4">
        <v>13.1034482758621</v>
      </c>
      <c r="AL1249" s="4">
        <v>5.5172413793103496</v>
      </c>
      <c r="AM1249" s="4">
        <v>13.7931034482759</v>
      </c>
      <c r="AN1249" s="4">
        <v>18.620689655172399</v>
      </c>
      <c r="AO1249" s="4">
        <v>6.2068965517241397</v>
      </c>
      <c r="AP1249" s="4">
        <v>7.5862068965517198</v>
      </c>
      <c r="AQ1249" s="4">
        <v>5.5172413793103496</v>
      </c>
      <c r="AR1249" s="4">
        <v>11.7241379310345</v>
      </c>
      <c r="AS1249" s="4">
        <v>8.2758620689655196</v>
      </c>
      <c r="AT1249" s="4">
        <v>13.1034482758621</v>
      </c>
      <c r="AU1249" s="4">
        <v>4.8275862068965498</v>
      </c>
      <c r="AV1249" s="4">
        <v>11.7241379310345</v>
      </c>
      <c r="AW1249" s="4">
        <v>8.2758620689655196</v>
      </c>
      <c r="AX1249" s="4">
        <v>6.8965517241379297</v>
      </c>
      <c r="AY1249" s="4">
        <v>9.6551724137930997</v>
      </c>
      <c r="AZ1249" s="4">
        <v>8.9655172413793096</v>
      </c>
      <c r="BA1249" s="4">
        <v>11.7241379310345</v>
      </c>
      <c r="BB1249" s="38">
        <v>145</v>
      </c>
    </row>
    <row r="1250" spans="1:54" x14ac:dyDescent="0.3">
      <c r="A1250" s="31" t="s">
        <v>57</v>
      </c>
      <c r="B1250" s="5" t="s">
        <v>168</v>
      </c>
      <c r="C1250" s="5" t="s">
        <v>168</v>
      </c>
      <c r="D1250" s="9">
        <v>57.663216868981898</v>
      </c>
      <c r="E1250" s="8">
        <v>71.028332465783606</v>
      </c>
      <c r="F1250" s="8">
        <v>28.753119913879001</v>
      </c>
      <c r="G1250" s="3">
        <v>3.4308377113788899</v>
      </c>
      <c r="H1250" s="4">
        <v>9.8838706368850406</v>
      </c>
      <c r="I1250" s="4">
        <v>9.7906242474542395</v>
      </c>
      <c r="J1250" s="4">
        <v>3.26998111470889</v>
      </c>
      <c r="K1250" s="4">
        <v>5.9225218314742101</v>
      </c>
      <c r="L1250" s="4">
        <v>5.8371935850961396</v>
      </c>
      <c r="M1250" s="4">
        <v>6.5825093484336898</v>
      </c>
      <c r="N1250" s="4">
        <v>7.0802755432187103</v>
      </c>
      <c r="O1250" s="4">
        <v>10.5263488030623</v>
      </c>
      <c r="P1250" s="4">
        <v>7.9323547210719996</v>
      </c>
      <c r="Q1250" s="4">
        <v>3.0649644428440701</v>
      </c>
      <c r="R1250" s="4">
        <v>8.1460101766103801</v>
      </c>
      <c r="S1250" s="4">
        <v>8.9654994513652007</v>
      </c>
      <c r="T1250" s="4">
        <v>5.3934698798790803</v>
      </c>
      <c r="U1250" s="4">
        <v>6.8883189966854497</v>
      </c>
      <c r="V1250" s="4">
        <v>6.5595366789123801</v>
      </c>
      <c r="W1250" s="4">
        <v>6.220578732821</v>
      </c>
      <c r="X1250" s="4">
        <v>3.1646494625305901</v>
      </c>
      <c r="Y1250" s="4">
        <v>10.8182304330655</v>
      </c>
      <c r="Z1250" s="4">
        <v>7.2311544759612296</v>
      </c>
      <c r="AA1250" s="4">
        <v>8.8537242591691996</v>
      </c>
      <c r="AB1250" s="4">
        <v>1.9246090301591201</v>
      </c>
      <c r="AC1250" s="4">
        <v>13.824774889801301</v>
      </c>
      <c r="AD1250" s="4">
        <v>5.5005841048822903</v>
      </c>
      <c r="AE1250" s="4">
        <v>5.1728567241088603</v>
      </c>
      <c r="AF1250" s="4">
        <v>12.4344952723358</v>
      </c>
      <c r="AG1250" s="4">
        <v>14.3243077459395</v>
      </c>
      <c r="AH1250" s="4">
        <v>21.1052551184987</v>
      </c>
      <c r="AI1250" s="4">
        <v>17.0685838310105</v>
      </c>
      <c r="AJ1250" s="4">
        <v>28.171136957166599</v>
      </c>
      <c r="AK1250" s="4">
        <v>33.009013690841101</v>
      </c>
      <c r="AL1250" s="4">
        <v>24.785593429191199</v>
      </c>
      <c r="AM1250" s="4">
        <v>30.0198007427208</v>
      </c>
      <c r="AN1250" s="4">
        <v>39.087468827030499</v>
      </c>
      <c r="AO1250" s="4">
        <v>34.258050193013403</v>
      </c>
      <c r="AP1250" s="4">
        <v>32.424965621412902</v>
      </c>
      <c r="AQ1250" s="4">
        <v>12.3199664694961</v>
      </c>
      <c r="AR1250" s="4">
        <v>36.144362862463197</v>
      </c>
      <c r="AS1250" s="4">
        <v>15.6313273171308</v>
      </c>
      <c r="AT1250" s="4">
        <v>27.587165313340101</v>
      </c>
      <c r="AU1250" s="4">
        <v>20.282489455725202</v>
      </c>
      <c r="AV1250" s="4">
        <v>25.724574759326298</v>
      </c>
      <c r="AW1250" s="4">
        <v>23.367991218797499</v>
      </c>
      <c r="AX1250" s="4">
        <v>13.5619635295726</v>
      </c>
      <c r="AY1250" s="4">
        <v>19.507991873681899</v>
      </c>
      <c r="AZ1250" s="4">
        <v>31.0664623928152</v>
      </c>
      <c r="BA1250" s="4">
        <v>38.168250510905203</v>
      </c>
      <c r="BB1250" s="38">
        <v>24646</v>
      </c>
    </row>
    <row r="1251" spans="1:54" x14ac:dyDescent="0.3">
      <c r="A1251" s="31" t="s">
        <v>57</v>
      </c>
      <c r="B1251" s="5" t="s">
        <v>168</v>
      </c>
      <c r="C1251" s="5" t="s">
        <v>1</v>
      </c>
      <c r="D1251" s="9">
        <v>27.316294659444299</v>
      </c>
      <c r="E1251" s="8">
        <v>68.655719920755899</v>
      </c>
      <c r="F1251" s="8">
        <v>44.978887364598997</v>
      </c>
      <c r="G1251" s="3">
        <v>4.8444727903356801</v>
      </c>
      <c r="H1251" s="4">
        <v>15.5851859236206</v>
      </c>
      <c r="I1251" s="4">
        <v>18.016531570548501</v>
      </c>
      <c r="J1251" s="4">
        <v>5.5213385843720699</v>
      </c>
      <c r="K1251" s="4">
        <v>8.2525679023805605</v>
      </c>
      <c r="L1251" s="4">
        <v>8.0244874327757998</v>
      </c>
      <c r="M1251" s="4">
        <v>10.752249476819999</v>
      </c>
      <c r="N1251" s="4">
        <v>12.194174793453699</v>
      </c>
      <c r="O1251" s="4">
        <v>16.858792852703299</v>
      </c>
      <c r="P1251" s="4">
        <v>14.0347680105275</v>
      </c>
      <c r="Q1251" s="4">
        <v>4.3499831586132398</v>
      </c>
      <c r="R1251" s="4">
        <v>14.0086691163424</v>
      </c>
      <c r="S1251" s="4">
        <v>16.9462931264713</v>
      </c>
      <c r="T1251" s="4">
        <v>8.4663382092788595</v>
      </c>
      <c r="U1251" s="4">
        <v>12.183772971560799</v>
      </c>
      <c r="V1251" s="4">
        <v>11.726918577558401</v>
      </c>
      <c r="W1251" s="4">
        <v>11.763166905692801</v>
      </c>
      <c r="X1251" s="4">
        <v>5.12172484119555</v>
      </c>
      <c r="Y1251" s="4">
        <v>16.974913451884301</v>
      </c>
      <c r="Z1251" s="4">
        <v>14.3284105884724</v>
      </c>
      <c r="AA1251" s="4">
        <v>16.4190224405788</v>
      </c>
      <c r="AB1251" s="4">
        <v>2.8173426821907999</v>
      </c>
      <c r="AC1251" s="4">
        <v>20.203406220786601</v>
      </c>
      <c r="AD1251" s="4">
        <v>10.7016909859792</v>
      </c>
      <c r="AE1251" s="4">
        <v>9.99828523090844</v>
      </c>
      <c r="AF1251" s="4">
        <v>19.8550444232438</v>
      </c>
      <c r="AG1251" s="4">
        <v>23.985709636615901</v>
      </c>
      <c r="AH1251" s="4">
        <v>31.850516236336102</v>
      </c>
      <c r="AI1251" s="4">
        <v>21.838802976419899</v>
      </c>
      <c r="AJ1251" s="4">
        <v>38.917354841213701</v>
      </c>
      <c r="AK1251" s="4">
        <v>44.829292256455197</v>
      </c>
      <c r="AL1251" s="4">
        <v>35.4305219797644</v>
      </c>
      <c r="AM1251" s="4">
        <v>37.703257606241301</v>
      </c>
      <c r="AN1251" s="4">
        <v>48.993431978790198</v>
      </c>
      <c r="AO1251" s="4">
        <v>48.379354473922497</v>
      </c>
      <c r="AP1251" s="4">
        <v>46.5782244710038</v>
      </c>
      <c r="AQ1251" s="4">
        <v>14.5463416241278</v>
      </c>
      <c r="AR1251" s="4">
        <v>48.056398115771799</v>
      </c>
      <c r="AS1251" s="4">
        <v>19.2273502104625</v>
      </c>
      <c r="AT1251" s="4">
        <v>31.860601961247799</v>
      </c>
      <c r="AU1251" s="4">
        <v>31.027711287026001</v>
      </c>
      <c r="AV1251" s="4">
        <v>29.2715921366053</v>
      </c>
      <c r="AW1251" s="4">
        <v>33.453509295610999</v>
      </c>
      <c r="AX1251" s="4">
        <v>23.417588826982499</v>
      </c>
      <c r="AY1251" s="4">
        <v>22.1991421843471</v>
      </c>
      <c r="AZ1251" s="4">
        <v>40.7893422028719</v>
      </c>
      <c r="BA1251" s="4">
        <v>52.347060259180601</v>
      </c>
      <c r="BB1251" s="38">
        <v>3740</v>
      </c>
    </row>
    <row r="1252" spans="1:54" x14ac:dyDescent="0.3">
      <c r="A1252" s="31" t="s">
        <v>57</v>
      </c>
      <c r="B1252" s="5" t="s">
        <v>168</v>
      </c>
      <c r="C1252" s="5" t="s">
        <v>2</v>
      </c>
      <c r="D1252" s="9">
        <v>39.560434612118001</v>
      </c>
      <c r="E1252" s="8">
        <v>69.947075875469395</v>
      </c>
      <c r="F1252" s="8">
        <v>37.980346301933402</v>
      </c>
      <c r="G1252" s="3">
        <v>3.7954290836692599</v>
      </c>
      <c r="H1252" s="4">
        <v>12.698659318769099</v>
      </c>
      <c r="I1252" s="4">
        <v>11.9449249786829</v>
      </c>
      <c r="J1252" s="4">
        <v>3.7156236940013798</v>
      </c>
      <c r="K1252" s="4">
        <v>7.5358096805965902</v>
      </c>
      <c r="L1252" s="4">
        <v>7.8413436981222597</v>
      </c>
      <c r="M1252" s="4">
        <v>8.6494877711610005</v>
      </c>
      <c r="N1252" s="4">
        <v>8.7077931910580393</v>
      </c>
      <c r="O1252" s="4">
        <v>14.374232070163799</v>
      </c>
      <c r="P1252" s="4">
        <v>10.3459006838011</v>
      </c>
      <c r="Q1252" s="4">
        <v>3.8970538200026601</v>
      </c>
      <c r="R1252" s="4">
        <v>10.766746978805999</v>
      </c>
      <c r="S1252" s="4">
        <v>11.725369785504499</v>
      </c>
      <c r="T1252" s="4">
        <v>6.3358123340540997</v>
      </c>
      <c r="U1252" s="4">
        <v>9.1318964192180498</v>
      </c>
      <c r="V1252" s="4">
        <v>8.3960646841168494</v>
      </c>
      <c r="W1252" s="4">
        <v>8.1143083840969794</v>
      </c>
      <c r="X1252" s="4">
        <v>3.9120399234633201</v>
      </c>
      <c r="Y1252" s="4">
        <v>15.572271045866</v>
      </c>
      <c r="Z1252" s="4">
        <v>9.1296186714830903</v>
      </c>
      <c r="AA1252" s="4">
        <v>10.7915038817319</v>
      </c>
      <c r="AB1252" s="4">
        <v>2.2781685492955401</v>
      </c>
      <c r="AC1252" s="4">
        <v>18.035786462843401</v>
      </c>
      <c r="AD1252" s="4">
        <v>6.3791316504904696</v>
      </c>
      <c r="AE1252" s="4">
        <v>6.0540560340342298</v>
      </c>
      <c r="AF1252" s="4">
        <v>16.6165743547533</v>
      </c>
      <c r="AG1252" s="4">
        <v>17.0680316104688</v>
      </c>
      <c r="AH1252" s="4">
        <v>25.535727769261602</v>
      </c>
      <c r="AI1252" s="4">
        <v>21.095043379780599</v>
      </c>
      <c r="AJ1252" s="4">
        <v>35.112609687357299</v>
      </c>
      <c r="AK1252" s="4">
        <v>40.871860634015199</v>
      </c>
      <c r="AL1252" s="4">
        <v>33.256905372276201</v>
      </c>
      <c r="AM1252" s="4">
        <v>36.045517460446</v>
      </c>
      <c r="AN1252" s="4">
        <v>48.029823959148601</v>
      </c>
      <c r="AO1252" s="4">
        <v>43.508354994579499</v>
      </c>
      <c r="AP1252" s="4">
        <v>40.514215686008001</v>
      </c>
      <c r="AQ1252" s="4">
        <v>13.4380673639201</v>
      </c>
      <c r="AR1252" s="4">
        <v>45.599218305352899</v>
      </c>
      <c r="AS1252" s="4">
        <v>19.7247063237531</v>
      </c>
      <c r="AT1252" s="4">
        <v>31.333465269463499</v>
      </c>
      <c r="AU1252" s="4">
        <v>25.631838879441101</v>
      </c>
      <c r="AV1252" s="4">
        <v>30.1047942783145</v>
      </c>
      <c r="AW1252" s="4">
        <v>29.388504142143901</v>
      </c>
      <c r="AX1252" s="4">
        <v>17.9077658296384</v>
      </c>
      <c r="AY1252" s="4">
        <v>21.725674068498599</v>
      </c>
      <c r="AZ1252" s="4">
        <v>40.601514127406197</v>
      </c>
      <c r="BA1252" s="4">
        <v>48.880308163203502</v>
      </c>
      <c r="BB1252" s="38">
        <v>3765</v>
      </c>
    </row>
    <row r="1253" spans="1:54" x14ac:dyDescent="0.3">
      <c r="A1253" s="31" t="s">
        <v>57</v>
      </c>
      <c r="B1253" s="5" t="s">
        <v>168</v>
      </c>
      <c r="C1253" s="5" t="s">
        <v>3</v>
      </c>
      <c r="D1253" s="9">
        <v>64.997738330419494</v>
      </c>
      <c r="E1253" s="8">
        <v>66.606315540159201</v>
      </c>
      <c r="F1253" s="8">
        <v>23.421758269880499</v>
      </c>
      <c r="G1253" s="3">
        <v>3.30582414704807</v>
      </c>
      <c r="H1253" s="4">
        <v>7.8799982495752303</v>
      </c>
      <c r="I1253" s="4">
        <v>7.6729011666922604</v>
      </c>
      <c r="J1253" s="4">
        <v>2.6360863889509898</v>
      </c>
      <c r="K1253" s="4">
        <v>5.4271588914682498</v>
      </c>
      <c r="L1253" s="4">
        <v>5.22120847329791</v>
      </c>
      <c r="M1253" s="4">
        <v>5.2297814019853703</v>
      </c>
      <c r="N1253" s="4">
        <v>5.3676216581767102</v>
      </c>
      <c r="O1253" s="4">
        <v>8.5096622972404106</v>
      </c>
      <c r="P1253" s="4">
        <v>5.9465458669684601</v>
      </c>
      <c r="Q1253" s="4">
        <v>3.0340812323834299</v>
      </c>
      <c r="R1253" s="4">
        <v>6.0554274726307096</v>
      </c>
      <c r="S1253" s="4">
        <v>5.8902484981436301</v>
      </c>
      <c r="T1253" s="4">
        <v>5.0004298632373496</v>
      </c>
      <c r="U1253" s="4">
        <v>5.0432945066746697</v>
      </c>
      <c r="V1253" s="4">
        <v>5.1577336422883198</v>
      </c>
      <c r="W1253" s="4">
        <v>3.93015513049248</v>
      </c>
      <c r="X1253" s="4">
        <v>2.6870506935550602</v>
      </c>
      <c r="Y1253" s="4">
        <v>8.7878849408384294</v>
      </c>
      <c r="Z1253" s="4">
        <v>4.6758782460046602</v>
      </c>
      <c r="AA1253" s="4">
        <v>6.2416899022107799</v>
      </c>
      <c r="AB1253" s="4">
        <v>1.5048789564118801</v>
      </c>
      <c r="AC1253" s="4">
        <v>11.6454476731013</v>
      </c>
      <c r="AD1253" s="4">
        <v>3.6475216216556801</v>
      </c>
      <c r="AE1253" s="4">
        <v>3.4726230537684999</v>
      </c>
      <c r="AF1253" s="4">
        <v>10.4468278118346</v>
      </c>
      <c r="AG1253" s="4">
        <v>9.6531557904544005</v>
      </c>
      <c r="AH1253" s="4">
        <v>18.335574783708999</v>
      </c>
      <c r="AI1253" s="4">
        <v>15.9501721903891</v>
      </c>
      <c r="AJ1253" s="4">
        <v>26.360863889509901</v>
      </c>
      <c r="AK1253" s="4">
        <v>29.983813389815801</v>
      </c>
      <c r="AL1253" s="4">
        <v>20.885282824652901</v>
      </c>
      <c r="AM1253" s="4">
        <v>29.586091684232901</v>
      </c>
      <c r="AN1253" s="4">
        <v>36.370745476133301</v>
      </c>
      <c r="AO1253" s="4">
        <v>31.273968869698699</v>
      </c>
      <c r="AP1253" s="4">
        <v>28.179179403251599</v>
      </c>
      <c r="AQ1253" s="4">
        <v>11.3915240130036</v>
      </c>
      <c r="AR1253" s="4">
        <v>34.758380380561903</v>
      </c>
      <c r="AS1253" s="4">
        <v>14.5731894310379</v>
      </c>
      <c r="AT1253" s="4">
        <v>27.051685102699899</v>
      </c>
      <c r="AU1253" s="4">
        <v>16.651186264500001</v>
      </c>
      <c r="AV1253" s="4">
        <v>25.729804375341999</v>
      </c>
      <c r="AW1253" s="4">
        <v>19.854135267298499</v>
      </c>
      <c r="AX1253" s="4">
        <v>9.0769981786086298</v>
      </c>
      <c r="AY1253" s="4">
        <v>19.7093663507125</v>
      </c>
      <c r="AZ1253" s="4">
        <v>28.891332873324799</v>
      </c>
      <c r="BA1253" s="4">
        <v>33.825248170757</v>
      </c>
      <c r="BB1253" s="38">
        <v>4894</v>
      </c>
    </row>
    <row r="1254" spans="1:54" x14ac:dyDescent="0.3">
      <c r="A1254" s="31" t="s">
        <v>57</v>
      </c>
      <c r="B1254" s="5" t="s">
        <v>168</v>
      </c>
      <c r="C1254" s="5" t="s">
        <v>4</v>
      </c>
      <c r="D1254" s="9">
        <v>82.315828389980894</v>
      </c>
      <c r="E1254" s="8">
        <v>62.000675797740797</v>
      </c>
      <c r="F1254" s="8">
        <v>15.027152596405299</v>
      </c>
      <c r="G1254" s="3">
        <v>2.27270358080174</v>
      </c>
      <c r="H1254" s="4">
        <v>5.0479087500406203</v>
      </c>
      <c r="I1254" s="4">
        <v>4.3137843316287796</v>
      </c>
      <c r="J1254" s="4">
        <v>1.9368301678772599</v>
      </c>
      <c r="K1254" s="4">
        <v>3.4204510303843501</v>
      </c>
      <c r="L1254" s="4">
        <v>3.4581824814137399</v>
      </c>
      <c r="M1254" s="4">
        <v>3.3703965085882199</v>
      </c>
      <c r="N1254" s="4">
        <v>3.25643991677088</v>
      </c>
      <c r="O1254" s="4">
        <v>4.8854221138854896</v>
      </c>
      <c r="P1254" s="4">
        <v>3.3562186146514699</v>
      </c>
      <c r="Q1254" s="4">
        <v>1.7062999223434001</v>
      </c>
      <c r="R1254" s="4">
        <v>3.67191777111166</v>
      </c>
      <c r="S1254" s="4">
        <v>3.27923123513435</v>
      </c>
      <c r="T1254" s="4">
        <v>3.3677794466890401</v>
      </c>
      <c r="U1254" s="4">
        <v>2.8092269739282401</v>
      </c>
      <c r="V1254" s="4">
        <v>2.56037729510011</v>
      </c>
      <c r="W1254" s="4">
        <v>2.3586347304572501</v>
      </c>
      <c r="X1254" s="4">
        <v>1.50455735770054</v>
      </c>
      <c r="Y1254" s="4">
        <v>4.3664559153240896</v>
      </c>
      <c r="Z1254" s="4">
        <v>2.4023625440141698</v>
      </c>
      <c r="AA1254" s="4">
        <v>3.68271636442006</v>
      </c>
      <c r="AB1254" s="4">
        <v>1.30205255432852</v>
      </c>
      <c r="AC1254" s="4">
        <v>8.5229877345961196</v>
      </c>
      <c r="AD1254" s="4">
        <v>2.56037729510011</v>
      </c>
      <c r="AE1254" s="4">
        <v>2.4374769331443802</v>
      </c>
      <c r="AF1254" s="4">
        <v>6.05258158120321</v>
      </c>
      <c r="AG1254" s="4">
        <v>8.1886387991299792</v>
      </c>
      <c r="AH1254" s="4">
        <v>12.648572407889599</v>
      </c>
      <c r="AI1254" s="4">
        <v>12.084455465618801</v>
      </c>
      <c r="AJ1254" s="4">
        <v>18.563745387488702</v>
      </c>
      <c r="AK1254" s="4">
        <v>21.838835083265501</v>
      </c>
      <c r="AL1254" s="4">
        <v>15.1589967284994</v>
      </c>
      <c r="AM1254" s="4">
        <v>24.839209123139899</v>
      </c>
      <c r="AN1254" s="4">
        <v>29.766529931206399</v>
      </c>
      <c r="AO1254" s="4">
        <v>21.9491835760487</v>
      </c>
      <c r="AP1254" s="4">
        <v>21.7671833748526</v>
      </c>
      <c r="AQ1254" s="4">
        <v>11.832658379179801</v>
      </c>
      <c r="AR1254" s="4">
        <v>25.019049859248401</v>
      </c>
      <c r="AS1254" s="4">
        <v>11.0305918986951</v>
      </c>
      <c r="AT1254" s="4">
        <v>23.2818786344382</v>
      </c>
      <c r="AU1254" s="4">
        <v>12.099065252573</v>
      </c>
      <c r="AV1254" s="4">
        <v>21.601546236474999</v>
      </c>
      <c r="AW1254" s="4">
        <v>15.451472673578699</v>
      </c>
      <c r="AX1254" s="4">
        <v>6.0125634139863102</v>
      </c>
      <c r="AY1254" s="4">
        <v>16.0216875256829</v>
      </c>
      <c r="AZ1254" s="4">
        <v>20.8877991691391</v>
      </c>
      <c r="BA1254" s="4">
        <v>25.0224291598768</v>
      </c>
      <c r="BB1254" s="38">
        <v>4677</v>
      </c>
    </row>
    <row r="1255" spans="1:54" x14ac:dyDescent="0.3">
      <c r="A1255" s="31" t="s">
        <v>57</v>
      </c>
      <c r="B1255" s="5" t="s">
        <v>168</v>
      </c>
      <c r="C1255" s="5" t="s">
        <v>5</v>
      </c>
      <c r="D1255" s="9">
        <v>96.6717690574377</v>
      </c>
      <c r="E1255" s="8">
        <v>57.932644211766601</v>
      </c>
      <c r="F1255" s="8">
        <v>9.9593144343734608</v>
      </c>
      <c r="G1255" s="3">
        <v>1.84392428735601</v>
      </c>
      <c r="H1255" s="4">
        <v>4.0050235764549296</v>
      </c>
      <c r="I1255" s="4">
        <v>2.1260571782280602</v>
      </c>
      <c r="J1255" s="4">
        <v>1.3083547211826401</v>
      </c>
      <c r="K1255" s="4">
        <v>3.1689334179940798</v>
      </c>
      <c r="L1255" s="4">
        <v>1.9302295955631701</v>
      </c>
      <c r="M1255" s="4">
        <v>1.9823594388794601</v>
      </c>
      <c r="N1255" s="4">
        <v>2.5468418821185499</v>
      </c>
      <c r="O1255" s="4">
        <v>2.8749753825017499</v>
      </c>
      <c r="P1255" s="4">
        <v>1.9766635280643201</v>
      </c>
      <c r="Q1255" s="4">
        <v>0.96817941468415603</v>
      </c>
      <c r="R1255" s="4">
        <v>1.87831641374187</v>
      </c>
      <c r="S1255" s="4">
        <v>1.9418380786884599</v>
      </c>
      <c r="T1255" s="4">
        <v>1.6020960951799701</v>
      </c>
      <c r="U1255" s="4">
        <v>1.63057564925569</v>
      </c>
      <c r="V1255" s="4">
        <v>1.3486594198786499</v>
      </c>
      <c r="W1255" s="4">
        <v>1.41766033414537</v>
      </c>
      <c r="X1255" s="4">
        <v>0.96796275318915603</v>
      </c>
      <c r="Y1255" s="4">
        <v>2.5468418821185499</v>
      </c>
      <c r="Z1255" s="4">
        <v>1.4691401929766701</v>
      </c>
      <c r="AA1255" s="4">
        <v>2.8865838656270402</v>
      </c>
      <c r="AB1255" s="4">
        <v>0.88165744498200005</v>
      </c>
      <c r="AC1255" s="4">
        <v>6.1926524661745699</v>
      </c>
      <c r="AD1255" s="4">
        <v>1.3024421488725</v>
      </c>
      <c r="AE1255" s="4">
        <v>1.3138339705027799</v>
      </c>
      <c r="AF1255" s="4">
        <v>3.6243269097654398</v>
      </c>
      <c r="AG1255" s="4">
        <v>7.2517497924060299</v>
      </c>
      <c r="AH1255" s="4">
        <v>10.478229591091401</v>
      </c>
      <c r="AI1255" s="4">
        <v>9.8681798613311607</v>
      </c>
      <c r="AJ1255" s="4">
        <v>13.969383937158501</v>
      </c>
      <c r="AK1255" s="4">
        <v>18.084363111061201</v>
      </c>
      <c r="AL1255" s="4">
        <v>10.241447325245501</v>
      </c>
      <c r="AM1255" s="4">
        <v>16.7328870917476</v>
      </c>
      <c r="AN1255" s="4">
        <v>23.541439148047399</v>
      </c>
      <c r="AO1255" s="4">
        <v>15.185304116328901</v>
      </c>
      <c r="AP1255" s="4">
        <v>15.0418230384753</v>
      </c>
      <c r="AQ1255" s="4">
        <v>9.6784815124714196</v>
      </c>
      <c r="AR1255" s="4">
        <v>16.9218727441772</v>
      </c>
      <c r="AS1255" s="4">
        <v>9.1635289746086208</v>
      </c>
      <c r="AT1255" s="4">
        <v>20.484473992901201</v>
      </c>
      <c r="AU1255" s="4">
        <v>8.4323484872653598</v>
      </c>
      <c r="AV1255" s="4">
        <v>17.9634490149732</v>
      </c>
      <c r="AW1255" s="4">
        <v>11.331840804987699</v>
      </c>
      <c r="AX1255" s="4">
        <v>4.28867309779198</v>
      </c>
      <c r="AY1255" s="4">
        <v>14.682826707571399</v>
      </c>
      <c r="AZ1255" s="4">
        <v>14.7345232278977</v>
      </c>
      <c r="BA1255" s="4">
        <v>18.384233718863701</v>
      </c>
      <c r="BB1255" s="38">
        <v>4148</v>
      </c>
    </row>
    <row r="1256" spans="1:54" x14ac:dyDescent="0.3">
      <c r="A1256" s="31" t="s">
        <v>57</v>
      </c>
      <c r="B1256" s="5" t="s">
        <v>168</v>
      </c>
      <c r="C1256" s="5" t="s">
        <v>6</v>
      </c>
      <c r="D1256" s="9">
        <v>103.11595192521</v>
      </c>
      <c r="E1256" s="8">
        <v>57.4952264300275</v>
      </c>
      <c r="F1256" s="8">
        <v>8.5480942016533206</v>
      </c>
      <c r="G1256" s="3">
        <v>2.3027130222546699</v>
      </c>
      <c r="H1256" s="4">
        <v>4.5371288348893097</v>
      </c>
      <c r="I1256" s="4">
        <v>2.5939329860292002</v>
      </c>
      <c r="J1256" s="4">
        <v>1.7485483417522401</v>
      </c>
      <c r="K1256" s="4">
        <v>2.51962540131104</v>
      </c>
      <c r="L1256" s="4">
        <v>2.95194756564924</v>
      </c>
      <c r="M1256" s="4">
        <v>1.6519758850855699</v>
      </c>
      <c r="N1256" s="4">
        <v>3.0009850908698401</v>
      </c>
      <c r="O1256" s="4">
        <v>2.3992854789213398</v>
      </c>
      <c r="P1256" s="4">
        <v>1.8466233921934401</v>
      </c>
      <c r="Q1256" s="4">
        <v>1.36676629640917</v>
      </c>
      <c r="R1256" s="4">
        <v>1.99373596785524</v>
      </c>
      <c r="S1256" s="4">
        <v>2.1348381684189</v>
      </c>
      <c r="T1256" s="4">
        <v>2.0367631179777002</v>
      </c>
      <c r="U1256" s="4">
        <v>1.3890311683576699</v>
      </c>
      <c r="V1256" s="4">
        <v>1.8451207984189</v>
      </c>
      <c r="W1256" s="4">
        <v>1.6282084193625399</v>
      </c>
      <c r="X1256" s="4">
        <v>1.6074461411885701</v>
      </c>
      <c r="Y1256" s="4">
        <v>2.30121042848014</v>
      </c>
      <c r="Z1256" s="4">
        <v>1.4173064154043</v>
      </c>
      <c r="AA1256" s="4">
        <v>3.1688599447055998</v>
      </c>
      <c r="AB1256" s="4">
        <v>1.6089487349631</v>
      </c>
      <c r="AC1256" s="4">
        <v>4.7110140638232103</v>
      </c>
      <c r="AD1256" s="4">
        <v>1.8451207984189</v>
      </c>
      <c r="AE1256" s="4">
        <v>1.60594354741404</v>
      </c>
      <c r="AF1256" s="4">
        <v>2.5626525514335099</v>
      </c>
      <c r="AG1256" s="4">
        <v>6.85186260734024</v>
      </c>
      <c r="AH1256" s="4">
        <v>8.2999013880012598</v>
      </c>
      <c r="AI1256" s="4">
        <v>8.63114331434919</v>
      </c>
      <c r="AJ1256" s="4">
        <v>9.4599994271063004</v>
      </c>
      <c r="AK1256" s="4">
        <v>14.6626173022405</v>
      </c>
      <c r="AL1256" s="4">
        <v>7.3461975715308503</v>
      </c>
      <c r="AM1256" s="4">
        <v>11.844807037621299</v>
      </c>
      <c r="AN1256" s="4">
        <v>17.951817169335801</v>
      </c>
      <c r="AO1256" s="4">
        <v>11.6158739083687</v>
      </c>
      <c r="AP1256" s="4">
        <v>12.7166903005009</v>
      </c>
      <c r="AQ1256" s="4">
        <v>8.1437732496922592</v>
      </c>
      <c r="AR1256" s="4">
        <v>13.4637258596671</v>
      </c>
      <c r="AS1256" s="4">
        <v>8.4410035885649304</v>
      </c>
      <c r="AT1256" s="4">
        <v>18.234295605132701</v>
      </c>
      <c r="AU1256" s="4">
        <v>7.05497760775632</v>
      </c>
      <c r="AV1256" s="4">
        <v>14.640352430291999</v>
      </c>
      <c r="AW1256" s="4">
        <v>9.1272549069838291</v>
      </c>
      <c r="AX1256" s="4">
        <v>4.8103176733694504</v>
      </c>
      <c r="AY1256" s="4">
        <v>13.828024849054801</v>
      </c>
      <c r="AZ1256" s="4">
        <v>11.768996859128601</v>
      </c>
      <c r="BA1256" s="4">
        <v>14.9568424535641</v>
      </c>
      <c r="BB1256" s="38">
        <v>2636</v>
      </c>
    </row>
    <row r="1257" spans="1:54" x14ac:dyDescent="0.3">
      <c r="A1257" s="31" t="s">
        <v>57</v>
      </c>
      <c r="B1257" s="5" t="s">
        <v>168</v>
      </c>
      <c r="C1257" s="5" t="s">
        <v>7</v>
      </c>
      <c r="D1257" s="9">
        <v>104.427268854023</v>
      </c>
      <c r="E1257" s="8">
        <v>57.085984067736199</v>
      </c>
      <c r="F1257" s="8">
        <v>7.1233867389492804</v>
      </c>
      <c r="G1257" s="3">
        <v>2.1021060060516201</v>
      </c>
      <c r="H1257" s="4">
        <v>1.99036030857353</v>
      </c>
      <c r="I1257" s="4">
        <v>1.0754854256801201</v>
      </c>
      <c r="J1257" s="4">
        <v>0.61456310038864004</v>
      </c>
      <c r="K1257" s="4">
        <v>1.6062583708306299</v>
      </c>
      <c r="L1257" s="4">
        <v>2.0671806961221102</v>
      </c>
      <c r="M1257" s="4">
        <v>1.1523058132287001</v>
      </c>
      <c r="N1257" s="4">
        <v>2.2557467811487801</v>
      </c>
      <c r="O1257" s="4">
        <v>2.0671806961221102</v>
      </c>
      <c r="P1257" s="4">
        <v>0.99866503813153995</v>
      </c>
      <c r="Q1257" s="4">
        <v>1.11041073560963</v>
      </c>
      <c r="R1257" s="4">
        <v>2.6398487188916802</v>
      </c>
      <c r="S1257" s="4">
        <v>1.34087189825537</v>
      </c>
      <c r="T1257" s="4">
        <v>2.1440010836706902</v>
      </c>
      <c r="U1257" s="4">
        <v>1.5294379832820499</v>
      </c>
      <c r="V1257" s="4">
        <v>1.2291262007772801</v>
      </c>
      <c r="W1257" s="4">
        <v>1.34087189825537</v>
      </c>
      <c r="X1257" s="4">
        <v>1.34087189825537</v>
      </c>
      <c r="Y1257" s="4">
        <v>1.57133306090111</v>
      </c>
      <c r="Z1257" s="4">
        <v>1.6062583708306299</v>
      </c>
      <c r="AA1257" s="4">
        <v>1.41769228580395</v>
      </c>
      <c r="AB1257" s="4">
        <v>1.18723112315821</v>
      </c>
      <c r="AC1257" s="4">
        <v>2.2208214712192702</v>
      </c>
      <c r="AD1257" s="4">
        <v>2.3325671686973601</v>
      </c>
      <c r="AE1257" s="4">
        <v>1.6062583708306299</v>
      </c>
      <c r="AF1257" s="4">
        <v>2.0252856185030401</v>
      </c>
      <c r="AG1257" s="4">
        <v>8.1360677839416802</v>
      </c>
      <c r="AH1257" s="4">
        <v>7.9614412342941101</v>
      </c>
      <c r="AI1257" s="4">
        <v>8.9950315823551605</v>
      </c>
      <c r="AJ1257" s="4">
        <v>10.908571503380101</v>
      </c>
      <c r="AK1257" s="4">
        <v>15.9857633207577</v>
      </c>
      <c r="AL1257" s="4">
        <v>6.89292557630354</v>
      </c>
      <c r="AM1257" s="4">
        <v>10.978422123239101</v>
      </c>
      <c r="AN1257" s="4">
        <v>22.599362889106899</v>
      </c>
      <c r="AO1257" s="4">
        <v>10.9365270456201</v>
      </c>
      <c r="AP1257" s="4">
        <v>10.4825744880181</v>
      </c>
      <c r="AQ1257" s="4">
        <v>7.8496955368160197</v>
      </c>
      <c r="AR1257" s="4">
        <v>12.095802626538299</v>
      </c>
      <c r="AS1257" s="4">
        <v>9.6724755349132803</v>
      </c>
      <c r="AT1257" s="4">
        <v>20.196945100550501</v>
      </c>
      <c r="AU1257" s="4">
        <v>7.6541596840997901</v>
      </c>
      <c r="AV1257" s="4">
        <v>18.465001496862701</v>
      </c>
      <c r="AW1257" s="4">
        <v>9.5676996051247407</v>
      </c>
      <c r="AX1257" s="4">
        <v>4.9374905776595304</v>
      </c>
      <c r="AY1257" s="4">
        <v>17.326635219013099</v>
      </c>
      <c r="AZ1257" s="4">
        <v>9.5258045275056702</v>
      </c>
      <c r="BA1257" s="4">
        <v>17.207919753845399</v>
      </c>
      <c r="BB1257" s="38">
        <v>786</v>
      </c>
    </row>
    <row r="1258" spans="1:54" x14ac:dyDescent="0.3">
      <c r="A1258" s="31" t="s">
        <v>57</v>
      </c>
      <c r="B1258" s="5" t="s">
        <v>8</v>
      </c>
      <c r="C1258" s="5" t="s">
        <v>168</v>
      </c>
      <c r="D1258" s="9">
        <v>52.7920848543326</v>
      </c>
      <c r="E1258" s="8">
        <v>71.629816133224594</v>
      </c>
      <c r="F1258" s="8">
        <v>31.559558152935899</v>
      </c>
      <c r="G1258" s="3">
        <v>3.8482433219040502</v>
      </c>
      <c r="H1258" s="4">
        <v>10.7999817450763</v>
      </c>
      <c r="I1258" s="4">
        <v>12.0894274334171</v>
      </c>
      <c r="J1258" s="4">
        <v>3.3981167442331199</v>
      </c>
      <c r="K1258" s="4">
        <v>6.8324592803270399</v>
      </c>
      <c r="L1258" s="4">
        <v>6.3023108965975201</v>
      </c>
      <c r="M1258" s="4">
        <v>7.6476961265188796</v>
      </c>
      <c r="N1258" s="4">
        <v>7.87890445557015</v>
      </c>
      <c r="O1258" s="4">
        <v>12.915949030967401</v>
      </c>
      <c r="P1258" s="4">
        <v>9.1049640863985903</v>
      </c>
      <c r="Q1258" s="4">
        <v>3.0272961709106698</v>
      </c>
      <c r="R1258" s="4">
        <v>9.8847062050471699</v>
      </c>
      <c r="S1258" s="4">
        <v>9.8153727151047594</v>
      </c>
      <c r="T1258" s="4">
        <v>5.9101650815548901</v>
      </c>
      <c r="U1258" s="4">
        <v>8.11651682164268</v>
      </c>
      <c r="V1258" s="4">
        <v>7.09168142867538</v>
      </c>
      <c r="W1258" s="4">
        <v>6.7820064317273996</v>
      </c>
      <c r="X1258" s="4">
        <v>3.47304157493567</v>
      </c>
      <c r="Y1258" s="4">
        <v>12.721913858616199</v>
      </c>
      <c r="Z1258" s="4">
        <v>8.5702496275303197</v>
      </c>
      <c r="AA1258" s="4">
        <v>10.5896198210168</v>
      </c>
      <c r="AB1258" s="4">
        <v>2.0692471226628202</v>
      </c>
      <c r="AC1258" s="4">
        <v>17.1714530579818</v>
      </c>
      <c r="AD1258" s="4">
        <v>5.9281591026474203</v>
      </c>
      <c r="AE1258" s="4">
        <v>6.0190885704000898</v>
      </c>
      <c r="AF1258" s="4">
        <v>15.441744399664801</v>
      </c>
      <c r="AG1258" s="4">
        <v>18.0754082671343</v>
      </c>
      <c r="AH1258" s="4">
        <v>17.029271106725499</v>
      </c>
      <c r="AI1258" s="4">
        <v>16.2291632140772</v>
      </c>
      <c r="AJ1258" s="4">
        <v>31.506317657576801</v>
      </c>
      <c r="AK1258" s="4">
        <v>35.059778776426</v>
      </c>
      <c r="AL1258" s="4">
        <v>27.306323642677999</v>
      </c>
      <c r="AM1258" s="4">
        <v>37.811593606236997</v>
      </c>
      <c r="AN1258" s="4">
        <v>42.1909445485609</v>
      </c>
      <c r="AO1258" s="4">
        <v>39.835043781110897</v>
      </c>
      <c r="AP1258" s="4">
        <v>36.545266352686802</v>
      </c>
      <c r="AQ1258" s="4">
        <v>12.0061442689949</v>
      </c>
      <c r="AR1258" s="4">
        <v>39.326881188764197</v>
      </c>
      <c r="AS1258" s="4">
        <v>18.2813796513637</v>
      </c>
      <c r="AT1258" s="4">
        <v>32.047861044336202</v>
      </c>
      <c r="AU1258" s="4">
        <v>20.301246188627001</v>
      </c>
      <c r="AV1258" s="4">
        <v>27.109592820644998</v>
      </c>
      <c r="AW1258" s="4">
        <v>23.362628161623999</v>
      </c>
      <c r="AX1258" s="4">
        <v>14.9781523796398</v>
      </c>
      <c r="AY1258" s="4">
        <v>21.839945862185601</v>
      </c>
      <c r="AZ1258" s="4">
        <v>36.2046930703386</v>
      </c>
      <c r="BA1258" s="4">
        <v>40.985617236598699</v>
      </c>
      <c r="BB1258" s="38">
        <v>12771</v>
      </c>
    </row>
    <row r="1259" spans="1:54" x14ac:dyDescent="0.3">
      <c r="A1259" s="31" t="s">
        <v>57</v>
      </c>
      <c r="B1259" s="5" t="s">
        <v>8</v>
      </c>
      <c r="C1259" s="5" t="s">
        <v>1</v>
      </c>
      <c r="D1259" s="9">
        <v>18.799728813559302</v>
      </c>
      <c r="E1259" s="8">
        <v>66.707632038532296</v>
      </c>
      <c r="F1259" s="8">
        <v>50.442176870748298</v>
      </c>
      <c r="G1259" s="3">
        <v>4.9659863945578202</v>
      </c>
      <c r="H1259" s="4">
        <v>16.530612244897998</v>
      </c>
      <c r="I1259" s="4">
        <v>20.476190476190499</v>
      </c>
      <c r="J1259" s="4">
        <v>5.4081632653061202</v>
      </c>
      <c r="K1259" s="4">
        <v>9.0136054421768694</v>
      </c>
      <c r="L1259" s="4">
        <v>8.2653061224489797</v>
      </c>
      <c r="M1259" s="4">
        <v>12.5510204081633</v>
      </c>
      <c r="N1259" s="4">
        <v>12.380952380952399</v>
      </c>
      <c r="O1259" s="4">
        <v>20.136054421768701</v>
      </c>
      <c r="P1259" s="4">
        <v>15.2380952380952</v>
      </c>
      <c r="Q1259" s="4">
        <v>4.4897959183673501</v>
      </c>
      <c r="R1259" s="4">
        <v>17.108843537415002</v>
      </c>
      <c r="S1259" s="4">
        <v>19.2176870748299</v>
      </c>
      <c r="T1259" s="4">
        <v>9.3197278911564592</v>
      </c>
      <c r="U1259" s="4">
        <v>14.421768707483</v>
      </c>
      <c r="V1259" s="4">
        <v>13.061224489795899</v>
      </c>
      <c r="W1259" s="4">
        <v>12.4489795918367</v>
      </c>
      <c r="X1259" s="4">
        <v>5.8163265306122396</v>
      </c>
      <c r="Y1259" s="4">
        <v>20.1020408163265</v>
      </c>
      <c r="Z1259" s="4">
        <v>16.122448979591798</v>
      </c>
      <c r="AA1259" s="4">
        <v>18.673469387755102</v>
      </c>
      <c r="AB1259" s="4">
        <v>2.9591836734693899</v>
      </c>
      <c r="AC1259" s="4">
        <v>23.639455782312901</v>
      </c>
      <c r="AD1259" s="4">
        <v>12.721088435374099</v>
      </c>
      <c r="AE1259" s="4">
        <v>10.9863945578231</v>
      </c>
      <c r="AF1259" s="4">
        <v>23.7414965986395</v>
      </c>
      <c r="AG1259" s="4">
        <v>29.0136054421769</v>
      </c>
      <c r="AH1259" s="4">
        <v>26.360544217687099</v>
      </c>
      <c r="AI1259" s="4">
        <v>21.2585034013605</v>
      </c>
      <c r="AJ1259" s="4">
        <v>43.775510204081598</v>
      </c>
      <c r="AK1259" s="4">
        <v>50.544217687074799</v>
      </c>
      <c r="AL1259" s="4">
        <v>42.176870748299301</v>
      </c>
      <c r="AM1259" s="4">
        <v>47.993197278911602</v>
      </c>
      <c r="AN1259" s="4">
        <v>55.748299319727899</v>
      </c>
      <c r="AO1259" s="4">
        <v>55.986394557823097</v>
      </c>
      <c r="AP1259" s="4">
        <v>55.136054421768698</v>
      </c>
      <c r="AQ1259" s="4">
        <v>15.612244897959201</v>
      </c>
      <c r="AR1259" s="4">
        <v>54.353741496598602</v>
      </c>
      <c r="AS1259" s="4">
        <v>23.401360544217699</v>
      </c>
      <c r="AT1259" s="4">
        <v>37.380952380952401</v>
      </c>
      <c r="AU1259" s="4">
        <v>31.802721088435401</v>
      </c>
      <c r="AV1259" s="4">
        <v>31.8707482993197</v>
      </c>
      <c r="AW1259" s="4">
        <v>36.836734693877602</v>
      </c>
      <c r="AX1259" s="4">
        <v>26.734693877550999</v>
      </c>
      <c r="AY1259" s="4">
        <v>25.3061224489796</v>
      </c>
      <c r="AZ1259" s="4">
        <v>46.9727891156463</v>
      </c>
      <c r="BA1259" s="4">
        <v>57.482993197278901</v>
      </c>
      <c r="BB1259" s="38">
        <v>2950</v>
      </c>
    </row>
    <row r="1260" spans="1:54" x14ac:dyDescent="0.3">
      <c r="A1260" s="31" t="s">
        <v>57</v>
      </c>
      <c r="B1260" s="5" t="s">
        <v>8</v>
      </c>
      <c r="C1260" s="5" t="s">
        <v>2</v>
      </c>
      <c r="D1260" s="9">
        <v>33.352845528455298</v>
      </c>
      <c r="E1260" s="8">
        <v>69.771712689689494</v>
      </c>
      <c r="F1260" s="8">
        <v>41.952599929253601</v>
      </c>
      <c r="G1260" s="3">
        <v>4.2801556420233497</v>
      </c>
      <c r="H1260" s="4">
        <v>13.724796604173999</v>
      </c>
      <c r="I1260" s="4">
        <v>15.5642023346303</v>
      </c>
      <c r="J1260" s="4">
        <v>3.8910505836575902</v>
      </c>
      <c r="K1260" s="4">
        <v>8.5603112840466906</v>
      </c>
      <c r="L1260" s="4">
        <v>8.1712062256809297</v>
      </c>
      <c r="M1260" s="4">
        <v>9.9398655818889292</v>
      </c>
      <c r="N1260" s="4">
        <v>9.8337460205164504</v>
      </c>
      <c r="O1260" s="4">
        <v>17.7219667492041</v>
      </c>
      <c r="P1260" s="4">
        <v>12.0622568093385</v>
      </c>
      <c r="Q1260" s="4">
        <v>3.3604527767951899</v>
      </c>
      <c r="R1260" s="4">
        <v>12.698974177573399</v>
      </c>
      <c r="S1260" s="4">
        <v>11.956137247966</v>
      </c>
      <c r="T1260" s="4">
        <v>7.0038910505836602</v>
      </c>
      <c r="U1260" s="4">
        <v>10.3643438273788</v>
      </c>
      <c r="V1260" s="4">
        <v>8.6310576582950098</v>
      </c>
      <c r="W1260" s="4">
        <v>8.8432967810399692</v>
      </c>
      <c r="X1260" s="4">
        <v>4.0679165192783904</v>
      </c>
      <c r="Y1260" s="4">
        <v>18.146444994694001</v>
      </c>
      <c r="Z1260" s="4">
        <v>11.0364343827379</v>
      </c>
      <c r="AA1260" s="4">
        <v>13.088079235939199</v>
      </c>
      <c r="AB1260" s="4">
        <v>2.29925716307039</v>
      </c>
      <c r="AC1260" s="4">
        <v>22.178988326848199</v>
      </c>
      <c r="AD1260" s="4">
        <v>6.1903077467279797</v>
      </c>
      <c r="AE1260" s="4">
        <v>7.2161301733286196</v>
      </c>
      <c r="AF1260" s="4">
        <v>21.188539087371801</v>
      </c>
      <c r="AG1260" s="4">
        <v>19.6321188539087</v>
      </c>
      <c r="AH1260" s="4">
        <v>19.950477538026199</v>
      </c>
      <c r="AI1260" s="4">
        <v>20.5518217191369</v>
      </c>
      <c r="AJ1260" s="4">
        <v>40.926777502653003</v>
      </c>
      <c r="AK1260" s="4">
        <v>42.801556420233503</v>
      </c>
      <c r="AL1260" s="4">
        <v>36.2221436151397</v>
      </c>
      <c r="AM1260" s="4">
        <v>45.206933144676299</v>
      </c>
      <c r="AN1260" s="4">
        <v>51.7155995755218</v>
      </c>
      <c r="AO1260" s="4">
        <v>51.361867704280201</v>
      </c>
      <c r="AP1260" s="4">
        <v>44.8885744605589</v>
      </c>
      <c r="AQ1260" s="4">
        <v>13.547930668553199</v>
      </c>
      <c r="AR1260" s="4">
        <v>50.795896710293597</v>
      </c>
      <c r="AS1260" s="4">
        <v>23.9476476830562</v>
      </c>
      <c r="AT1260" s="4">
        <v>36.116024053767198</v>
      </c>
      <c r="AU1260" s="4">
        <v>25.787053413512599</v>
      </c>
      <c r="AV1260" s="4">
        <v>31.9066147859922</v>
      </c>
      <c r="AW1260" s="4">
        <v>29.536611248673498</v>
      </c>
      <c r="AX1260" s="4">
        <v>19.773611602405399</v>
      </c>
      <c r="AY1260" s="4">
        <v>25.1149628581535</v>
      </c>
      <c r="AZ1260" s="4">
        <v>45.631411390166299</v>
      </c>
      <c r="BA1260" s="4">
        <v>52.104704633887501</v>
      </c>
      <c r="BB1260" s="38">
        <v>2829</v>
      </c>
    </row>
    <row r="1261" spans="1:54" x14ac:dyDescent="0.3">
      <c r="A1261" s="31" t="s">
        <v>57</v>
      </c>
      <c r="B1261" s="5" t="s">
        <v>8</v>
      </c>
      <c r="C1261" s="5" t="s">
        <v>3</v>
      </c>
      <c r="D1261" s="9">
        <v>58.619073203492299</v>
      </c>
      <c r="E1261" s="8">
        <v>66.330454514124995</v>
      </c>
      <c r="F1261" s="8">
        <v>25.7891202149093</v>
      </c>
      <c r="G1261" s="3">
        <v>4.0295500335795804</v>
      </c>
      <c r="H1261" s="4">
        <v>9.2343854936198806</v>
      </c>
      <c r="I1261" s="4">
        <v>10.4432505036938</v>
      </c>
      <c r="J1261" s="4">
        <v>2.9885829415715199</v>
      </c>
      <c r="K1261" s="4">
        <v>6.7830758898589698</v>
      </c>
      <c r="L1261" s="4">
        <v>6.1450638012088596</v>
      </c>
      <c r="M1261" s="4">
        <v>6.3801208865010102</v>
      </c>
      <c r="N1261" s="4">
        <v>6.7159167226326399</v>
      </c>
      <c r="O1261" s="4">
        <v>10.8462055070517</v>
      </c>
      <c r="P1261" s="4">
        <v>7.3539288112827403</v>
      </c>
      <c r="Q1261" s="4">
        <v>3.2572196104768301</v>
      </c>
      <c r="R1261" s="4">
        <v>7.5218267293485601</v>
      </c>
      <c r="S1261" s="4">
        <v>6.7494963062458</v>
      </c>
      <c r="T1261" s="4">
        <v>5.2048354600403002</v>
      </c>
      <c r="U1261" s="4">
        <v>6.3801208865010102</v>
      </c>
      <c r="V1261" s="4">
        <v>6.1786433848220303</v>
      </c>
      <c r="W1261" s="4">
        <v>4.8690396239086597</v>
      </c>
      <c r="X1261" s="4">
        <v>2.8206850235057099</v>
      </c>
      <c r="Y1261" s="4">
        <v>10.5439892545332</v>
      </c>
      <c r="Z1261" s="4">
        <v>6.0107454667562097</v>
      </c>
      <c r="AA1261" s="4">
        <v>8.6635325721961092</v>
      </c>
      <c r="AB1261" s="4">
        <v>1.71255876427132</v>
      </c>
      <c r="AC1261" s="4">
        <v>14.9093351242445</v>
      </c>
      <c r="AD1261" s="4">
        <v>3.6937541974479502</v>
      </c>
      <c r="AE1261" s="4">
        <v>4.53324378777703</v>
      </c>
      <c r="AF1261" s="4">
        <v>13.7676292813969</v>
      </c>
      <c r="AG1261" s="4">
        <v>13.398253861652099</v>
      </c>
      <c r="AH1261" s="4">
        <v>14.3720617864338</v>
      </c>
      <c r="AI1261" s="4">
        <v>15.648085963733999</v>
      </c>
      <c r="AJ1261" s="4">
        <v>29.8858294157152</v>
      </c>
      <c r="AK1261" s="4">
        <v>31.0275352585628</v>
      </c>
      <c r="AL1261" s="4">
        <v>22.296843519140399</v>
      </c>
      <c r="AM1261" s="4">
        <v>37.340496977837503</v>
      </c>
      <c r="AN1261" s="4">
        <v>38.247145735392898</v>
      </c>
      <c r="AO1261" s="4">
        <v>36.8703828072532</v>
      </c>
      <c r="AP1261" s="4">
        <v>31.5312290127602</v>
      </c>
      <c r="AQ1261" s="4">
        <v>11.1820013431833</v>
      </c>
      <c r="AR1261" s="4">
        <v>37.239758226997999</v>
      </c>
      <c r="AS1261" s="4">
        <v>17.024848891873699</v>
      </c>
      <c r="AT1261" s="4">
        <v>31.296171927468102</v>
      </c>
      <c r="AU1261" s="4">
        <v>17.024848891873699</v>
      </c>
      <c r="AV1261" s="4">
        <v>27.400940228341199</v>
      </c>
      <c r="AW1261" s="4">
        <v>18.233713901947599</v>
      </c>
      <c r="AX1261" s="4">
        <v>10.6447280053727</v>
      </c>
      <c r="AY1261" s="4">
        <v>21.2558764271323</v>
      </c>
      <c r="AZ1261" s="4">
        <v>36.030893216924099</v>
      </c>
      <c r="BA1261" s="4">
        <v>36.8032236400269</v>
      </c>
      <c r="BB1261" s="38">
        <v>2978</v>
      </c>
    </row>
    <row r="1262" spans="1:54" x14ac:dyDescent="0.3">
      <c r="A1262" s="31" t="s">
        <v>57</v>
      </c>
      <c r="B1262" s="5" t="s">
        <v>8</v>
      </c>
      <c r="C1262" s="5" t="s">
        <v>4</v>
      </c>
      <c r="D1262" s="9">
        <v>76.879786740843798</v>
      </c>
      <c r="E1262" s="8">
        <v>62.015308417052204</v>
      </c>
      <c r="F1262" s="8">
        <v>17.107093184979099</v>
      </c>
      <c r="G1262" s="3">
        <v>2.7352804821511398</v>
      </c>
      <c r="H1262" s="4">
        <v>5.7950857672693603</v>
      </c>
      <c r="I1262" s="4">
        <v>5.6560037088548896</v>
      </c>
      <c r="J1262" s="4">
        <v>2.5034770514603601</v>
      </c>
      <c r="K1262" s="4">
        <v>4.1261010662957798</v>
      </c>
      <c r="L1262" s="4">
        <v>4.07974038015763</v>
      </c>
      <c r="M1262" s="4">
        <v>4.3115438108484003</v>
      </c>
      <c r="N1262" s="4">
        <v>4.07974038015763</v>
      </c>
      <c r="O1262" s="4">
        <v>6.4904960593416803</v>
      </c>
      <c r="P1262" s="4">
        <v>4.7751506722299499</v>
      </c>
      <c r="Q1262" s="4">
        <v>1.9935095039406601</v>
      </c>
      <c r="R1262" s="4">
        <v>5.0069541029207203</v>
      </c>
      <c r="S1262" s="4">
        <v>4.1261010662957798</v>
      </c>
      <c r="T1262" s="4">
        <v>4.2651831247102496</v>
      </c>
      <c r="U1262" s="4">
        <v>3.6624942049142302</v>
      </c>
      <c r="V1262" s="4">
        <v>2.8280018544274501</v>
      </c>
      <c r="W1262" s="4">
        <v>2.8280018544274501</v>
      </c>
      <c r="X1262" s="4">
        <v>1.9935095039406601</v>
      </c>
      <c r="Y1262" s="4">
        <v>5.5169216504404304</v>
      </c>
      <c r="Z1262" s="4">
        <v>3.2452480296708401</v>
      </c>
      <c r="AA1262" s="4">
        <v>4.1261010662957798</v>
      </c>
      <c r="AB1262" s="4">
        <v>1.6226240148354201</v>
      </c>
      <c r="AC1262" s="4">
        <v>11.9610570236439</v>
      </c>
      <c r="AD1262" s="4">
        <v>2.8280018544274501</v>
      </c>
      <c r="AE1262" s="4">
        <v>3.1525266573945299</v>
      </c>
      <c r="AF1262" s="4">
        <v>7.51043115438108</v>
      </c>
      <c r="AG1262" s="4">
        <v>12.471024571163699</v>
      </c>
      <c r="AH1262" s="4">
        <v>10.709318497913801</v>
      </c>
      <c r="AI1262" s="4">
        <v>11.080203987019001</v>
      </c>
      <c r="AJ1262" s="4">
        <v>20.074177097821</v>
      </c>
      <c r="AK1262" s="4">
        <v>23.412146499768198</v>
      </c>
      <c r="AL1262" s="4">
        <v>16.226240148354201</v>
      </c>
      <c r="AM1262" s="4">
        <v>32.962447844228102</v>
      </c>
      <c r="AN1262" s="4">
        <v>31.6179879462216</v>
      </c>
      <c r="AO1262" s="4">
        <v>26.796476587853501</v>
      </c>
      <c r="AP1262" s="4">
        <v>25.359295317570702</v>
      </c>
      <c r="AQ1262" s="4">
        <v>11.2656467315716</v>
      </c>
      <c r="AR1262" s="4">
        <v>27.2137227630969</v>
      </c>
      <c r="AS1262" s="4">
        <v>12.424663885025501</v>
      </c>
      <c r="AT1262" s="4">
        <v>28.604543347241499</v>
      </c>
      <c r="AU1262" s="4">
        <v>12.0537783959203</v>
      </c>
      <c r="AV1262" s="4">
        <v>22.0676866017617</v>
      </c>
      <c r="AW1262" s="4">
        <v>14.974501622624</v>
      </c>
      <c r="AX1262" s="4">
        <v>6.4441353732035198</v>
      </c>
      <c r="AY1262" s="4">
        <v>17.570700046360699</v>
      </c>
      <c r="AZ1262" s="4">
        <v>26.935558646267999</v>
      </c>
      <c r="BA1262" s="4">
        <v>27.630968938340299</v>
      </c>
      <c r="BB1262" s="38">
        <v>2157</v>
      </c>
    </row>
    <row r="1263" spans="1:54" x14ac:dyDescent="0.3">
      <c r="A1263" s="31" t="s">
        <v>57</v>
      </c>
      <c r="B1263" s="5" t="s">
        <v>8</v>
      </c>
      <c r="C1263" s="5" t="s">
        <v>5</v>
      </c>
      <c r="D1263" s="9">
        <v>98.068867155664194</v>
      </c>
      <c r="E1263" s="8">
        <v>56.5050617109681</v>
      </c>
      <c r="F1263" s="8">
        <v>9.0464547677261606</v>
      </c>
      <c r="G1263" s="3">
        <v>2.1189894050529698</v>
      </c>
      <c r="H1263" s="4">
        <v>4.3194784026079898</v>
      </c>
      <c r="I1263" s="4">
        <v>2.68948655256724</v>
      </c>
      <c r="J1263" s="4">
        <v>1.1409942950285199</v>
      </c>
      <c r="K1263" s="4">
        <v>3.9934800325998401</v>
      </c>
      <c r="L1263" s="4">
        <v>2.3634881825590899</v>
      </c>
      <c r="M1263" s="4">
        <v>2.1189894050529698</v>
      </c>
      <c r="N1263" s="4">
        <v>3.0154849225753901</v>
      </c>
      <c r="O1263" s="4">
        <v>3.74898125509372</v>
      </c>
      <c r="P1263" s="4">
        <v>2.0374898125509402</v>
      </c>
      <c r="Q1263" s="4">
        <v>0.97799511002445005</v>
      </c>
      <c r="R1263" s="4">
        <v>2.3634881825590899</v>
      </c>
      <c r="S1263" s="4">
        <v>2.28198859005705</v>
      </c>
      <c r="T1263" s="4">
        <v>1.62999185004075</v>
      </c>
      <c r="U1263" s="4">
        <v>2.0374898125509402</v>
      </c>
      <c r="V1263" s="4">
        <v>1.22249388753056</v>
      </c>
      <c r="W1263" s="4">
        <v>1.46699266503667</v>
      </c>
      <c r="X1263" s="4">
        <v>1.22249388753056</v>
      </c>
      <c r="Y1263" s="4">
        <v>3.0154849225753901</v>
      </c>
      <c r="Z1263" s="4">
        <v>1.9559902200489001</v>
      </c>
      <c r="AA1263" s="4">
        <v>3.66748166259169</v>
      </c>
      <c r="AB1263" s="4">
        <v>0.97799511002445005</v>
      </c>
      <c r="AC1263" s="4">
        <v>9.1279543602282001</v>
      </c>
      <c r="AD1263" s="4">
        <v>1.3039934800326001</v>
      </c>
      <c r="AE1263" s="4">
        <v>1.46699266503667</v>
      </c>
      <c r="AF1263" s="4">
        <v>4.3194784026079898</v>
      </c>
      <c r="AG1263" s="4">
        <v>11.654441727791401</v>
      </c>
      <c r="AH1263" s="4">
        <v>9.29095354523227</v>
      </c>
      <c r="AI1263" s="4">
        <v>7.7424612876935601</v>
      </c>
      <c r="AJ1263" s="4">
        <v>14.1809290953545</v>
      </c>
      <c r="AK1263" s="4">
        <v>18.0929095354523</v>
      </c>
      <c r="AL1263" s="4">
        <v>9.6169519152404206</v>
      </c>
      <c r="AM1263" s="4">
        <v>20.0488997555012</v>
      </c>
      <c r="AN1263" s="4">
        <v>24.1238793806031</v>
      </c>
      <c r="AO1263" s="4">
        <v>15.484922575387101</v>
      </c>
      <c r="AP1263" s="4">
        <v>14.669926650366699</v>
      </c>
      <c r="AQ1263" s="4">
        <v>7.0089649551752196</v>
      </c>
      <c r="AR1263" s="4">
        <v>15.0774246128769</v>
      </c>
      <c r="AS1263" s="4">
        <v>8.8019559902200495</v>
      </c>
      <c r="AT1263" s="4">
        <v>23.960880195599</v>
      </c>
      <c r="AU1263" s="4">
        <v>7.2534637326813396</v>
      </c>
      <c r="AV1263" s="4">
        <v>17.848410757946201</v>
      </c>
      <c r="AW1263" s="4">
        <v>9.3724531377343094</v>
      </c>
      <c r="AX1263" s="4">
        <v>3.1784841075794601</v>
      </c>
      <c r="AY1263" s="4">
        <v>16.218418907905502</v>
      </c>
      <c r="AZ1263" s="4">
        <v>16.4629176854116</v>
      </c>
      <c r="BA1263" s="4">
        <v>18.174409127954402</v>
      </c>
      <c r="BB1263" s="38">
        <v>1227</v>
      </c>
    </row>
    <row r="1264" spans="1:54" x14ac:dyDescent="0.3">
      <c r="A1264" s="31" t="s">
        <v>57</v>
      </c>
      <c r="B1264" s="5" t="s">
        <v>8</v>
      </c>
      <c r="C1264" s="5" t="s">
        <v>6</v>
      </c>
      <c r="D1264" s="9">
        <v>108.62280701754401</v>
      </c>
      <c r="E1264" s="8">
        <v>56.362325750276298</v>
      </c>
      <c r="F1264" s="8">
        <v>8.1871345029239802</v>
      </c>
      <c r="G1264" s="3">
        <v>2.7290448343079898</v>
      </c>
      <c r="H1264" s="4">
        <v>5.84795321637427</v>
      </c>
      <c r="I1264" s="4">
        <v>3.5087719298245599</v>
      </c>
      <c r="J1264" s="4">
        <v>1.7543859649122799</v>
      </c>
      <c r="K1264" s="4">
        <v>3.1189083820662802</v>
      </c>
      <c r="L1264" s="4">
        <v>3.7037037037037002</v>
      </c>
      <c r="M1264" s="4">
        <v>1.5594541910331401</v>
      </c>
      <c r="N1264" s="4">
        <v>3.8986354775828498</v>
      </c>
      <c r="O1264" s="4">
        <v>2.9239766081871301</v>
      </c>
      <c r="P1264" s="4">
        <v>2.1442495126705698</v>
      </c>
      <c r="Q1264" s="4">
        <v>1.5594541910331401</v>
      </c>
      <c r="R1264" s="4">
        <v>2.7290448343079898</v>
      </c>
      <c r="S1264" s="4">
        <v>2.53411306042885</v>
      </c>
      <c r="T1264" s="4">
        <v>2.1442495126705698</v>
      </c>
      <c r="U1264" s="4">
        <v>1.364522417154</v>
      </c>
      <c r="V1264" s="4">
        <v>1.94931773879142</v>
      </c>
      <c r="W1264" s="4">
        <v>1.5594541910331401</v>
      </c>
      <c r="X1264" s="4">
        <v>1.94931773879142</v>
      </c>
      <c r="Y1264" s="4">
        <v>2.53411306042885</v>
      </c>
      <c r="Z1264" s="4">
        <v>1.94931773879142</v>
      </c>
      <c r="AA1264" s="4">
        <v>4.0935672514619901</v>
      </c>
      <c r="AB1264" s="4">
        <v>2.1442495126705698</v>
      </c>
      <c r="AC1264" s="4">
        <v>6.8226120857699799</v>
      </c>
      <c r="AD1264" s="4">
        <v>1.94931773879142</v>
      </c>
      <c r="AE1264" s="4">
        <v>1.7543859649122799</v>
      </c>
      <c r="AF1264" s="4">
        <v>2.53411306042885</v>
      </c>
      <c r="AG1264" s="4">
        <v>10.1364522417154</v>
      </c>
      <c r="AH1264" s="4">
        <v>6.8226120857699799</v>
      </c>
      <c r="AI1264" s="4">
        <v>6.6276803118908401</v>
      </c>
      <c r="AJ1264" s="4">
        <v>6.2378167641325497</v>
      </c>
      <c r="AK1264" s="4">
        <v>12.0857699805068</v>
      </c>
      <c r="AL1264" s="4">
        <v>6.4327485380117002</v>
      </c>
      <c r="AM1264" s="4">
        <v>13.4502923976608</v>
      </c>
      <c r="AN1264" s="4">
        <v>16.374269005847999</v>
      </c>
      <c r="AO1264" s="4">
        <v>11.500974658869399</v>
      </c>
      <c r="AP1264" s="4">
        <v>12.475633528265099</v>
      </c>
      <c r="AQ1264" s="4">
        <v>5.0682261208577</v>
      </c>
      <c r="AR1264" s="4">
        <v>10.721247563352801</v>
      </c>
      <c r="AS1264" s="4">
        <v>6.6276803118908401</v>
      </c>
      <c r="AT1264" s="4">
        <v>19.103313840155899</v>
      </c>
      <c r="AU1264" s="4">
        <v>5.6530214424951302</v>
      </c>
      <c r="AV1264" s="4">
        <v>12.280701754386</v>
      </c>
      <c r="AW1264" s="4">
        <v>6.2378167641325497</v>
      </c>
      <c r="AX1264" s="4">
        <v>4.2884990253411299</v>
      </c>
      <c r="AY1264" s="4">
        <v>14.814814814814801</v>
      </c>
      <c r="AZ1264" s="4">
        <v>12.8654970760234</v>
      </c>
      <c r="BA1264" s="4">
        <v>13.2553606237817</v>
      </c>
      <c r="BB1264" s="38">
        <v>513</v>
      </c>
    </row>
    <row r="1265" spans="1:54" x14ac:dyDescent="0.3">
      <c r="A1265" s="31" t="s">
        <v>57</v>
      </c>
      <c r="B1265" s="5" t="s">
        <v>8</v>
      </c>
      <c r="C1265" s="5" t="s">
        <v>7</v>
      </c>
      <c r="D1265" s="9">
        <v>109.87777777777799</v>
      </c>
      <c r="E1265" s="8">
        <v>55.942069961442101</v>
      </c>
      <c r="F1265" s="8">
        <v>5.1724137931034502</v>
      </c>
      <c r="G1265" s="3">
        <v>2.5862068965517202</v>
      </c>
      <c r="H1265" s="4">
        <v>1.72413793103448</v>
      </c>
      <c r="I1265" s="4">
        <v>0</v>
      </c>
      <c r="J1265" s="4">
        <v>0</v>
      </c>
      <c r="K1265" s="4">
        <v>1.72413793103448</v>
      </c>
      <c r="L1265" s="4">
        <v>1.72413793103448</v>
      </c>
      <c r="M1265" s="4">
        <v>0</v>
      </c>
      <c r="N1265" s="4">
        <v>2.5862068965517202</v>
      </c>
      <c r="O1265" s="4">
        <v>1.72413793103448</v>
      </c>
      <c r="P1265" s="4">
        <v>0</v>
      </c>
      <c r="Q1265" s="4">
        <v>0.86206896551724099</v>
      </c>
      <c r="R1265" s="4">
        <v>2.5862068965517202</v>
      </c>
      <c r="S1265" s="4">
        <v>0.86206896551724099</v>
      </c>
      <c r="T1265" s="4">
        <v>1.72413793103448</v>
      </c>
      <c r="U1265" s="4">
        <v>1.72413793103448</v>
      </c>
      <c r="V1265" s="4">
        <v>0</v>
      </c>
      <c r="W1265" s="4">
        <v>0.86206896551724099</v>
      </c>
      <c r="X1265" s="4">
        <v>0.86206896551724099</v>
      </c>
      <c r="Y1265" s="4">
        <v>0.86206896551724099</v>
      </c>
      <c r="Z1265" s="4">
        <v>1.72413793103448</v>
      </c>
      <c r="AA1265" s="4">
        <v>0.86206896551724099</v>
      </c>
      <c r="AB1265" s="4">
        <v>0.86206896551724099</v>
      </c>
      <c r="AC1265" s="4">
        <v>1.72413793103448</v>
      </c>
      <c r="AD1265" s="4">
        <v>2.5862068965517202</v>
      </c>
      <c r="AE1265" s="4">
        <v>1.72413793103448</v>
      </c>
      <c r="AF1265" s="4">
        <v>2.5862068965517202</v>
      </c>
      <c r="AG1265" s="4">
        <v>11.2068965517241</v>
      </c>
      <c r="AH1265" s="4">
        <v>6.8965517241379297</v>
      </c>
      <c r="AI1265" s="4">
        <v>7.7586206896551699</v>
      </c>
      <c r="AJ1265" s="4">
        <v>9.4827586206896495</v>
      </c>
      <c r="AK1265" s="4">
        <v>17.241379310344801</v>
      </c>
      <c r="AL1265" s="4">
        <v>5.1724137931034502</v>
      </c>
      <c r="AM1265" s="4">
        <v>11.2068965517241</v>
      </c>
      <c r="AN1265" s="4">
        <v>25</v>
      </c>
      <c r="AO1265" s="4">
        <v>12.0689655172414</v>
      </c>
      <c r="AP1265" s="4">
        <v>10.3448275862069</v>
      </c>
      <c r="AQ1265" s="4">
        <v>6.0344827586206904</v>
      </c>
      <c r="AR1265" s="4">
        <v>10.3448275862069</v>
      </c>
      <c r="AS1265" s="4">
        <v>11.2068965517241</v>
      </c>
      <c r="AT1265" s="4">
        <v>20.689655172413801</v>
      </c>
      <c r="AU1265" s="4">
        <v>6.8965517241379297</v>
      </c>
      <c r="AV1265" s="4">
        <v>21.551724137931</v>
      </c>
      <c r="AW1265" s="4">
        <v>8.6206896551724093</v>
      </c>
      <c r="AX1265" s="4">
        <v>4.31034482758621</v>
      </c>
      <c r="AY1265" s="4">
        <v>18.1034482758621</v>
      </c>
      <c r="AZ1265" s="4">
        <v>9.4827586206896495</v>
      </c>
      <c r="BA1265" s="4">
        <v>18.965517241379299</v>
      </c>
      <c r="BB1265" s="38">
        <v>117</v>
      </c>
    </row>
    <row r="1266" spans="1:54" x14ac:dyDescent="0.3">
      <c r="A1266" s="31" t="s">
        <v>57</v>
      </c>
      <c r="B1266" s="5" t="s">
        <v>9</v>
      </c>
      <c r="C1266" s="5" t="s">
        <v>168</v>
      </c>
      <c r="D1266" s="9">
        <v>62.313588176819799</v>
      </c>
      <c r="E1266" s="8">
        <v>70.140667631562707</v>
      </c>
      <c r="F1266" s="8">
        <v>26.0738700345543</v>
      </c>
      <c r="G1266" s="3">
        <v>3.0323490094288301</v>
      </c>
      <c r="H1266" s="4">
        <v>9.0092778730862602</v>
      </c>
      <c r="I1266" s="4">
        <v>7.5960032970624702</v>
      </c>
      <c r="J1266" s="4">
        <v>3.14765261826307</v>
      </c>
      <c r="K1266" s="4">
        <v>5.0538229358533302</v>
      </c>
      <c r="L1266" s="4">
        <v>5.3931554860388404</v>
      </c>
      <c r="M1266" s="4">
        <v>5.5655970550597598</v>
      </c>
      <c r="N1266" s="4">
        <v>6.3178406580732798</v>
      </c>
      <c r="O1266" s="4">
        <v>8.2450457512964004</v>
      </c>
      <c r="P1266" s="4">
        <v>6.8128882542907796</v>
      </c>
      <c r="Q1266" s="4">
        <v>3.1009255806570399</v>
      </c>
      <c r="R1266" s="4">
        <v>6.4861122113210703</v>
      </c>
      <c r="S1266" s="4">
        <v>8.15414261888988</v>
      </c>
      <c r="T1266" s="4">
        <v>4.9001914113929503</v>
      </c>
      <c r="U1266" s="4">
        <v>5.7157833507166496</v>
      </c>
      <c r="V1266" s="4">
        <v>6.0515088387317597</v>
      </c>
      <c r="W1266" s="4">
        <v>5.68459505287443</v>
      </c>
      <c r="X1266" s="4">
        <v>2.8702337442674102</v>
      </c>
      <c r="Y1266" s="4">
        <v>9.0008223334641606</v>
      </c>
      <c r="Z1266" s="4">
        <v>5.9527473932332899</v>
      </c>
      <c r="AA1266" s="4">
        <v>7.1964998428286204</v>
      </c>
      <c r="AB1266" s="4">
        <v>1.78652596583095</v>
      </c>
      <c r="AC1266" s="4">
        <v>10.6297688681023</v>
      </c>
      <c r="AD1266" s="4">
        <v>5.09238689393184</v>
      </c>
      <c r="AE1266" s="4">
        <v>4.36497627986226</v>
      </c>
      <c r="AF1266" s="4">
        <v>9.5635352970538801</v>
      </c>
      <c r="AG1266" s="4">
        <v>10.743207875694599</v>
      </c>
      <c r="AH1266" s="4">
        <v>24.996514690075301</v>
      </c>
      <c r="AI1266" s="4">
        <v>17.869961731043201</v>
      </c>
      <c r="AJ1266" s="4">
        <v>24.9871073350674</v>
      </c>
      <c r="AK1266" s="4">
        <v>31.051189701557998</v>
      </c>
      <c r="AL1266" s="4">
        <v>22.3791032287611</v>
      </c>
      <c r="AM1266" s="4">
        <v>22.581133543122998</v>
      </c>
      <c r="AN1266" s="4">
        <v>36.124643265646</v>
      </c>
      <c r="AO1266" s="4">
        <v>28.933807106752202</v>
      </c>
      <c r="AP1266" s="4">
        <v>28.491397769911099</v>
      </c>
      <c r="AQ1266" s="4">
        <v>12.619566182447601</v>
      </c>
      <c r="AR1266" s="4">
        <v>33.106076923506102</v>
      </c>
      <c r="AS1266" s="4">
        <v>13.1013759025401</v>
      </c>
      <c r="AT1266" s="4">
        <v>23.328629235408101</v>
      </c>
      <c r="AU1266" s="4">
        <v>20.264582780472601</v>
      </c>
      <c r="AV1266" s="4">
        <v>24.402326002381798</v>
      </c>
      <c r="AW1266" s="4">
        <v>23.373111219555799</v>
      </c>
      <c r="AX1266" s="4">
        <v>12.2099566500882</v>
      </c>
      <c r="AY1266" s="4">
        <v>17.281722522317502</v>
      </c>
      <c r="AZ1266" s="4">
        <v>26.1610973911509</v>
      </c>
      <c r="BA1266" s="4">
        <v>35.478567426047498</v>
      </c>
      <c r="BB1266" s="38">
        <v>11875</v>
      </c>
    </row>
    <row r="1267" spans="1:54" x14ac:dyDescent="0.3">
      <c r="A1267" s="31" t="s">
        <v>57</v>
      </c>
      <c r="B1267" s="5" t="s">
        <v>9</v>
      </c>
      <c r="C1267" s="5" t="s">
        <v>1</v>
      </c>
      <c r="D1267" s="9">
        <v>35.237215189873403</v>
      </c>
      <c r="E1267" s="8">
        <v>69.515299497483795</v>
      </c>
      <c r="F1267" s="8">
        <v>39.897698209718698</v>
      </c>
      <c r="G1267" s="3">
        <v>4.7314578005115102</v>
      </c>
      <c r="H1267" s="4">
        <v>14.705882352941201</v>
      </c>
      <c r="I1267" s="4">
        <v>15.7289002557545</v>
      </c>
      <c r="J1267" s="4">
        <v>5.6265984654731502</v>
      </c>
      <c r="K1267" s="4">
        <v>7.5447570332480796</v>
      </c>
      <c r="L1267" s="4">
        <v>7.8005115089514101</v>
      </c>
      <c r="M1267" s="4">
        <v>9.0792838874680299</v>
      </c>
      <c r="N1267" s="4">
        <v>12.020460358056299</v>
      </c>
      <c r="O1267" s="4">
        <v>13.810741687979499</v>
      </c>
      <c r="P1267" s="4">
        <v>12.915601023017899</v>
      </c>
      <c r="Q1267" s="4">
        <v>4.2199488491048598</v>
      </c>
      <c r="R1267" s="4">
        <v>11.1253196930946</v>
      </c>
      <c r="S1267" s="4">
        <v>14.8337595907928</v>
      </c>
      <c r="T1267" s="4">
        <v>7.6726342710997404</v>
      </c>
      <c r="U1267" s="4">
        <v>10.102301790281301</v>
      </c>
      <c r="V1267" s="4">
        <v>10.4859335038363</v>
      </c>
      <c r="W1267" s="4">
        <v>11.1253196930946</v>
      </c>
      <c r="X1267" s="4">
        <v>4.4757033248081797</v>
      </c>
      <c r="Y1267" s="4">
        <v>14.066496163682899</v>
      </c>
      <c r="Z1267" s="4">
        <v>12.659846547314601</v>
      </c>
      <c r="AA1267" s="4">
        <v>14.322250639386199</v>
      </c>
      <c r="AB1267" s="4">
        <v>2.6854219948849098</v>
      </c>
      <c r="AC1267" s="4">
        <v>17.007672634271099</v>
      </c>
      <c r="AD1267" s="4">
        <v>8.8235294117647101</v>
      </c>
      <c r="AE1267" s="4">
        <v>9.0792838874680299</v>
      </c>
      <c r="AF1267" s="4">
        <v>16.2404092071611</v>
      </c>
      <c r="AG1267" s="4">
        <v>19.309462915600999</v>
      </c>
      <c r="AH1267" s="4">
        <v>36.956521739130402</v>
      </c>
      <c r="AI1267" s="4">
        <v>22.378516624040898</v>
      </c>
      <c r="AJ1267" s="4">
        <v>34.398976982097203</v>
      </c>
      <c r="AK1267" s="4">
        <v>39.5140664961637</v>
      </c>
      <c r="AL1267" s="4">
        <v>29.156010230179</v>
      </c>
      <c r="AM1267" s="4">
        <v>28.132992327365699</v>
      </c>
      <c r="AN1267" s="4">
        <v>42.710997442455202</v>
      </c>
      <c r="AO1267" s="4">
        <v>41.304347826087003</v>
      </c>
      <c r="AP1267" s="4">
        <v>38.618925831201999</v>
      </c>
      <c r="AQ1267" s="4">
        <v>13.554987212276201</v>
      </c>
      <c r="AR1267" s="4">
        <v>42.199488491048598</v>
      </c>
      <c r="AS1267" s="4">
        <v>15.3452685421995</v>
      </c>
      <c r="AT1267" s="4">
        <v>26.7263427109974</v>
      </c>
      <c r="AU1267" s="4">
        <v>30.306905370843999</v>
      </c>
      <c r="AV1267" s="4">
        <v>26.854219948849099</v>
      </c>
      <c r="AW1267" s="4">
        <v>30.306905370843999</v>
      </c>
      <c r="AX1267" s="4">
        <v>20.3324808184143</v>
      </c>
      <c r="AY1267" s="4">
        <v>19.309462915600999</v>
      </c>
      <c r="AZ1267" s="4">
        <v>35.038363171355499</v>
      </c>
      <c r="BA1267" s="4">
        <v>47.570332480818401</v>
      </c>
      <c r="BB1267" s="38">
        <v>790</v>
      </c>
    </row>
    <row r="1268" spans="1:54" x14ac:dyDescent="0.3">
      <c r="A1268" s="31" t="s">
        <v>57</v>
      </c>
      <c r="B1268" s="5" t="s">
        <v>9</v>
      </c>
      <c r="C1268" s="5" t="s">
        <v>2</v>
      </c>
      <c r="D1268" s="9">
        <v>45.478205128205097</v>
      </c>
      <c r="E1268" s="8">
        <v>69.624239243606297</v>
      </c>
      <c r="F1268" s="8">
        <v>34.193548387096797</v>
      </c>
      <c r="G1268" s="3">
        <v>3.3333333333333299</v>
      </c>
      <c r="H1268" s="4">
        <v>11.7204301075269</v>
      </c>
      <c r="I1268" s="4">
        <v>8.4946236559139798</v>
      </c>
      <c r="J1268" s="4">
        <v>3.54838709677419</v>
      </c>
      <c r="K1268" s="4">
        <v>6.5591397849462396</v>
      </c>
      <c r="L1268" s="4">
        <v>7.5268817204301097</v>
      </c>
      <c r="M1268" s="4">
        <v>7.4193548387096797</v>
      </c>
      <c r="N1268" s="4">
        <v>7.6344086021505397</v>
      </c>
      <c r="O1268" s="4">
        <v>11.1827956989247</v>
      </c>
      <c r="P1268" s="4">
        <v>8.7096774193548399</v>
      </c>
      <c r="Q1268" s="4">
        <v>4.4086021505376296</v>
      </c>
      <c r="R1268" s="4">
        <v>8.9247311827956999</v>
      </c>
      <c r="S1268" s="4">
        <v>11.505376344086001</v>
      </c>
      <c r="T1268" s="4">
        <v>5.6989247311828004</v>
      </c>
      <c r="U1268" s="4">
        <v>7.9569892473118298</v>
      </c>
      <c r="V1268" s="4">
        <v>8.1720430107526898</v>
      </c>
      <c r="W1268" s="4">
        <v>7.4193548387096797</v>
      </c>
      <c r="X1268" s="4">
        <v>3.76344086021505</v>
      </c>
      <c r="Y1268" s="4">
        <v>13.118279569892501</v>
      </c>
      <c r="Z1268" s="4">
        <v>7.3118279569892497</v>
      </c>
      <c r="AA1268" s="4">
        <v>8.6021505376344098</v>
      </c>
      <c r="AB1268" s="4">
        <v>2.2580645161290298</v>
      </c>
      <c r="AC1268" s="4">
        <v>14.0860215053763</v>
      </c>
      <c r="AD1268" s="4">
        <v>6.5591397849462396</v>
      </c>
      <c r="AE1268" s="4">
        <v>4.9462365591397797</v>
      </c>
      <c r="AF1268" s="4">
        <v>12.258064516129</v>
      </c>
      <c r="AG1268" s="4">
        <v>14.623655913978499</v>
      </c>
      <c r="AH1268" s="4">
        <v>30.860215053763401</v>
      </c>
      <c r="AI1268" s="4">
        <v>21.612903225806502</v>
      </c>
      <c r="AJ1268" s="4">
        <v>29.569892473118301</v>
      </c>
      <c r="AK1268" s="4">
        <v>39.0322580645161</v>
      </c>
      <c r="AL1268" s="4">
        <v>30.430107526881699</v>
      </c>
      <c r="AM1268" s="4">
        <v>27.311827956989202</v>
      </c>
      <c r="AN1268" s="4">
        <v>44.5161290322581</v>
      </c>
      <c r="AO1268" s="4">
        <v>36.021505376344102</v>
      </c>
      <c r="AP1268" s="4">
        <v>36.344086021505397</v>
      </c>
      <c r="AQ1268" s="4">
        <v>13.3333333333333</v>
      </c>
      <c r="AR1268" s="4">
        <v>40.645161290322598</v>
      </c>
      <c r="AS1268" s="4">
        <v>15.6989247311828</v>
      </c>
      <c r="AT1268" s="4">
        <v>26.7741935483871</v>
      </c>
      <c r="AU1268" s="4">
        <v>25.4838709677419</v>
      </c>
      <c r="AV1268" s="4">
        <v>28.387096774193498</v>
      </c>
      <c r="AW1268" s="4">
        <v>29.247311827956999</v>
      </c>
      <c r="AX1268" s="4">
        <v>16.129032258064498</v>
      </c>
      <c r="AY1268" s="4">
        <v>18.494623655914001</v>
      </c>
      <c r="AZ1268" s="4">
        <v>35.806451612903203</v>
      </c>
      <c r="BA1268" s="4">
        <v>45.806451612903203</v>
      </c>
      <c r="BB1268" s="38">
        <v>936</v>
      </c>
    </row>
    <row r="1269" spans="1:54" x14ac:dyDescent="0.3">
      <c r="A1269" s="31" t="s">
        <v>57</v>
      </c>
      <c r="B1269" s="5" t="s">
        <v>9</v>
      </c>
      <c r="C1269" s="5" t="s">
        <v>3</v>
      </c>
      <c r="D1269" s="9">
        <v>71.121972860125297</v>
      </c>
      <c r="E1269" s="8">
        <v>66.308908171090295</v>
      </c>
      <c r="F1269" s="8">
        <v>21.148825065274199</v>
      </c>
      <c r="G1269" s="3">
        <v>2.6109660574412499</v>
      </c>
      <c r="H1269" s="4">
        <v>6.57963446475196</v>
      </c>
      <c r="I1269" s="4">
        <v>5.01305483028721</v>
      </c>
      <c r="J1269" s="4">
        <v>2.2976501305483001</v>
      </c>
      <c r="K1269" s="4">
        <v>4.1253263707571799</v>
      </c>
      <c r="L1269" s="4">
        <v>4.3342036553524803</v>
      </c>
      <c r="M1269" s="4">
        <v>4.1253263707571799</v>
      </c>
      <c r="N1269" s="4">
        <v>4.0731070496083603</v>
      </c>
      <c r="O1269" s="4">
        <v>6.2663185378590098</v>
      </c>
      <c r="P1269" s="4">
        <v>4.5953002610966101</v>
      </c>
      <c r="Q1269" s="4">
        <v>2.8198433420365498</v>
      </c>
      <c r="R1269" s="4">
        <v>4.6475195822454296</v>
      </c>
      <c r="S1269" s="4">
        <v>5.0652741514360304</v>
      </c>
      <c r="T1269" s="4">
        <v>4.8041775456919096</v>
      </c>
      <c r="U1269" s="4">
        <v>3.7597911227153999</v>
      </c>
      <c r="V1269" s="4">
        <v>4.1775456919060101</v>
      </c>
      <c r="W1269" s="4">
        <v>3.0287206266318498</v>
      </c>
      <c r="X1269" s="4">
        <v>2.5587467362924299</v>
      </c>
      <c r="Y1269" s="4">
        <v>7.1018276762402097</v>
      </c>
      <c r="Z1269" s="4">
        <v>3.3942558746736302</v>
      </c>
      <c r="AA1269" s="4">
        <v>3.9164490861618799</v>
      </c>
      <c r="AB1269" s="4">
        <v>1.30548302872063</v>
      </c>
      <c r="AC1269" s="4">
        <v>8.5117493472584904</v>
      </c>
      <c r="AD1269" s="4">
        <v>3.6031331592689302</v>
      </c>
      <c r="AE1269" s="4">
        <v>2.4543080939947801</v>
      </c>
      <c r="AF1269" s="4">
        <v>7.2584856396866799</v>
      </c>
      <c r="AG1269" s="4">
        <v>6.0574412532637103</v>
      </c>
      <c r="AH1269" s="4">
        <v>22.1409921671018</v>
      </c>
      <c r="AI1269" s="4">
        <v>16.240208877284601</v>
      </c>
      <c r="AJ1269" s="4">
        <v>22.976501305483001</v>
      </c>
      <c r="AK1269" s="4">
        <v>28.981723237597901</v>
      </c>
      <c r="AL1269" s="4">
        <v>19.5300261096606</v>
      </c>
      <c r="AM1269" s="4">
        <v>22.1409921671018</v>
      </c>
      <c r="AN1269" s="4">
        <v>34.569190600522198</v>
      </c>
      <c r="AO1269" s="4">
        <v>25.900783289817198</v>
      </c>
      <c r="AP1269" s="4">
        <v>24.960835509138398</v>
      </c>
      <c r="AQ1269" s="4">
        <v>11.5926892950392</v>
      </c>
      <c r="AR1269" s="4">
        <v>32.375979112271501</v>
      </c>
      <c r="AS1269" s="4">
        <v>12.219321148825101</v>
      </c>
      <c r="AT1269" s="4">
        <v>22.976501305483001</v>
      </c>
      <c r="AU1269" s="4">
        <v>16.292428198433399</v>
      </c>
      <c r="AV1269" s="4">
        <v>24.1253263707572</v>
      </c>
      <c r="AW1269" s="4">
        <v>21.409921671018299</v>
      </c>
      <c r="AX1269" s="4">
        <v>7.5718015665796301</v>
      </c>
      <c r="AY1269" s="4">
        <v>18.224543080939899</v>
      </c>
      <c r="AZ1269" s="4">
        <v>22.036553524804201</v>
      </c>
      <c r="BA1269" s="4">
        <v>30.966057441253302</v>
      </c>
      <c r="BB1269" s="38">
        <v>1916</v>
      </c>
    </row>
    <row r="1270" spans="1:54" x14ac:dyDescent="0.3">
      <c r="A1270" s="31" t="s">
        <v>57</v>
      </c>
      <c r="B1270" s="5" t="s">
        <v>9</v>
      </c>
      <c r="C1270" s="5" t="s">
        <v>4</v>
      </c>
      <c r="D1270" s="9">
        <v>87.572420634920604</v>
      </c>
      <c r="E1270" s="8">
        <v>61.544509831879097</v>
      </c>
      <c r="F1270" s="8">
        <v>13.015873015873</v>
      </c>
      <c r="G1270" s="3">
        <v>1.82539682539683</v>
      </c>
      <c r="H1270" s="4">
        <v>4.3253968253968296</v>
      </c>
      <c r="I1270" s="4">
        <v>3.0158730158730198</v>
      </c>
      <c r="J1270" s="4">
        <v>1.3888888888888899</v>
      </c>
      <c r="K1270" s="4">
        <v>2.7380952380952399</v>
      </c>
      <c r="L1270" s="4">
        <v>2.8571428571428599</v>
      </c>
      <c r="M1270" s="4">
        <v>2.46031746031746</v>
      </c>
      <c r="N1270" s="4">
        <v>2.46031746031746</v>
      </c>
      <c r="O1270" s="4">
        <v>3.3333333333333299</v>
      </c>
      <c r="P1270" s="4">
        <v>1.98412698412698</v>
      </c>
      <c r="Q1270" s="4">
        <v>1.4285714285714299</v>
      </c>
      <c r="R1270" s="4">
        <v>2.38095238095238</v>
      </c>
      <c r="S1270" s="4">
        <v>2.46031746031746</v>
      </c>
      <c r="T1270" s="4">
        <v>2.5</v>
      </c>
      <c r="U1270" s="4">
        <v>1.98412698412698</v>
      </c>
      <c r="V1270" s="4">
        <v>2.3015873015873001</v>
      </c>
      <c r="W1270" s="4">
        <v>1.9047619047619</v>
      </c>
      <c r="X1270" s="4">
        <v>1.0317460317460301</v>
      </c>
      <c r="Y1270" s="4">
        <v>3.25396825396825</v>
      </c>
      <c r="Z1270" s="4">
        <v>1.5873015873015901</v>
      </c>
      <c r="AA1270" s="4">
        <v>3.25396825396825</v>
      </c>
      <c r="AB1270" s="4">
        <v>0.99206349206349198</v>
      </c>
      <c r="AC1270" s="4">
        <v>5.1984126984127004</v>
      </c>
      <c r="AD1270" s="4">
        <v>2.3015873015873001</v>
      </c>
      <c r="AE1270" s="4">
        <v>1.74603174603175</v>
      </c>
      <c r="AF1270" s="4">
        <v>4.6428571428571397</v>
      </c>
      <c r="AG1270" s="4">
        <v>4.0476190476190501</v>
      </c>
      <c r="AH1270" s="4">
        <v>14.523809523809501</v>
      </c>
      <c r="AI1270" s="4">
        <v>13.0555555555556</v>
      </c>
      <c r="AJ1270" s="4">
        <v>17.103174603174601</v>
      </c>
      <c r="AK1270" s="4">
        <v>20.317460317460299</v>
      </c>
      <c r="AL1270" s="4">
        <v>14.1269841269841</v>
      </c>
      <c r="AM1270" s="4">
        <v>16.984126984126998</v>
      </c>
      <c r="AN1270" s="4">
        <v>27.976190476190499</v>
      </c>
      <c r="AO1270" s="4">
        <v>17.261904761904798</v>
      </c>
      <c r="AP1270" s="4">
        <v>18.293650793650801</v>
      </c>
      <c r="AQ1270" s="4">
        <v>12.380952380952399</v>
      </c>
      <c r="AR1270" s="4">
        <v>22.896825396825399</v>
      </c>
      <c r="AS1270" s="4">
        <v>9.6825396825396801</v>
      </c>
      <c r="AT1270" s="4">
        <v>18.134920634920601</v>
      </c>
      <c r="AU1270" s="4">
        <v>12.1428571428571</v>
      </c>
      <c r="AV1270" s="4">
        <v>21.150793650793702</v>
      </c>
      <c r="AW1270" s="4">
        <v>15.912698412698401</v>
      </c>
      <c r="AX1270" s="4">
        <v>5.5952380952380896</v>
      </c>
      <c r="AY1270" s="4">
        <v>14.523809523809501</v>
      </c>
      <c r="AZ1270" s="4">
        <v>15.0396825396825</v>
      </c>
      <c r="BA1270" s="4">
        <v>22.5</v>
      </c>
      <c r="BB1270" s="38">
        <v>2520</v>
      </c>
    </row>
    <row r="1271" spans="1:54" x14ac:dyDescent="0.3">
      <c r="A1271" s="31" t="s">
        <v>57</v>
      </c>
      <c r="B1271" s="5" t="s">
        <v>9</v>
      </c>
      <c r="C1271" s="5" t="s">
        <v>5</v>
      </c>
      <c r="D1271" s="9">
        <v>95.304861348853095</v>
      </c>
      <c r="E1271" s="8">
        <v>59.2798177989525</v>
      </c>
      <c r="F1271" s="8">
        <v>10.8524477918521</v>
      </c>
      <c r="G1271" s="3">
        <v>1.5748031496063</v>
      </c>
      <c r="H1271" s="4">
        <v>3.6973639164669598</v>
      </c>
      <c r="I1271" s="4">
        <v>1.5748031496063</v>
      </c>
      <c r="J1271" s="4">
        <v>1.47209859637111</v>
      </c>
      <c r="K1271" s="4">
        <v>2.36220472440945</v>
      </c>
      <c r="L1271" s="4">
        <v>1.5063334474495</v>
      </c>
      <c r="M1271" s="4">
        <v>1.8486819582334799</v>
      </c>
      <c r="N1271" s="4">
        <v>2.0883259157822698</v>
      </c>
      <c r="O1271" s="4">
        <v>2.0198562136254701</v>
      </c>
      <c r="P1271" s="4">
        <v>1.9171516603902801</v>
      </c>
      <c r="Q1271" s="4">
        <v>0.95857583019513903</v>
      </c>
      <c r="R1271" s="4">
        <v>1.40362889421431</v>
      </c>
      <c r="S1271" s="4">
        <v>1.6090380006847</v>
      </c>
      <c r="T1271" s="4">
        <v>1.5748031496063</v>
      </c>
      <c r="U1271" s="4">
        <v>1.2324546388223201</v>
      </c>
      <c r="V1271" s="4">
        <v>1.47209859637111</v>
      </c>
      <c r="W1271" s="4">
        <v>1.36939404313591</v>
      </c>
      <c r="X1271" s="4">
        <v>0.71893187264635405</v>
      </c>
      <c r="Y1271" s="4">
        <v>2.0883259157822698</v>
      </c>
      <c r="Z1271" s="4">
        <v>0.992810681273536</v>
      </c>
      <c r="AA1271" s="4">
        <v>2.1225607668606599</v>
      </c>
      <c r="AB1271" s="4">
        <v>0.78740157480314998</v>
      </c>
      <c r="AC1271" s="4">
        <v>3.3207805546045899</v>
      </c>
      <c r="AD1271" s="4">
        <v>1.30092434097912</v>
      </c>
      <c r="AE1271" s="4">
        <v>1.1639849366655299</v>
      </c>
      <c r="AF1271" s="4">
        <v>2.9441971927422101</v>
      </c>
      <c r="AG1271" s="4">
        <v>2.9441971927422101</v>
      </c>
      <c r="AH1271" s="4">
        <v>11.6398493666553</v>
      </c>
      <c r="AI1271" s="4">
        <v>11.947963026360799</v>
      </c>
      <c r="AJ1271" s="4">
        <v>13.7624101335159</v>
      </c>
      <c r="AK1271" s="4">
        <v>18.076001369394</v>
      </c>
      <c r="AL1271" s="4">
        <v>10.8524477918521</v>
      </c>
      <c r="AM1271" s="4">
        <v>13.488531324888701</v>
      </c>
      <c r="AN1271" s="4">
        <v>22.971585073604899</v>
      </c>
      <c r="AO1271" s="4">
        <v>14.892160219102999</v>
      </c>
      <c r="AP1271" s="4">
        <v>15.405682985279</v>
      </c>
      <c r="AQ1271" s="4">
        <v>12.290311537144801</v>
      </c>
      <c r="AR1271" s="4">
        <v>18.7264635398836</v>
      </c>
      <c r="AS1271" s="4">
        <v>9.5172885997945897</v>
      </c>
      <c r="AT1271" s="4">
        <v>17.083190688120499</v>
      </c>
      <c r="AU1271" s="4">
        <v>9.5857583019513903</v>
      </c>
      <c r="AV1271" s="4">
        <v>18.076001369394</v>
      </c>
      <c r="AW1271" s="4">
        <v>13.24888736734</v>
      </c>
      <c r="AX1271" s="4">
        <v>5.3748716193084602</v>
      </c>
      <c r="AY1271" s="4">
        <v>13.180417665183199</v>
      </c>
      <c r="AZ1271" s="4">
        <v>13.0434782608696</v>
      </c>
      <c r="BA1271" s="4">
        <v>18.589524135569999</v>
      </c>
      <c r="BB1271" s="38">
        <v>2921</v>
      </c>
    </row>
    <row r="1272" spans="1:54" x14ac:dyDescent="0.3">
      <c r="A1272" s="31" t="s">
        <v>57</v>
      </c>
      <c r="B1272" s="5" t="s">
        <v>9</v>
      </c>
      <c r="C1272" s="5" t="s">
        <v>6</v>
      </c>
      <c r="D1272" s="9">
        <v>97.709138012246797</v>
      </c>
      <c r="E1272" s="8">
        <v>58.112730410631897</v>
      </c>
      <c r="F1272" s="8">
        <v>8.90249646726331</v>
      </c>
      <c r="G1272" s="3">
        <v>1.8841262364578399</v>
      </c>
      <c r="H1272" s="4">
        <v>3.2501177578897802</v>
      </c>
      <c r="I1272" s="4">
        <v>1.69571361281206</v>
      </c>
      <c r="J1272" s="4">
        <v>1.7428167687235001</v>
      </c>
      <c r="K1272" s="4">
        <v>1.93122939236929</v>
      </c>
      <c r="L1272" s="4">
        <v>2.2138483278379701</v>
      </c>
      <c r="M1272" s="4">
        <v>1.7428167687235001</v>
      </c>
      <c r="N1272" s="4">
        <v>2.11964201601507</v>
      </c>
      <c r="O1272" s="4">
        <v>1.8841262364578399</v>
      </c>
      <c r="P1272" s="4">
        <v>1.55440414507772</v>
      </c>
      <c r="Q1272" s="4">
        <v>1.1775788977861501</v>
      </c>
      <c r="R1272" s="4">
        <v>1.2717852096090401</v>
      </c>
      <c r="S1272" s="4">
        <v>1.7428167687235001</v>
      </c>
      <c r="T1272" s="4">
        <v>1.93122939236929</v>
      </c>
      <c r="U1272" s="4">
        <v>1.4130946773433799</v>
      </c>
      <c r="V1272" s="4">
        <v>1.7428167687235001</v>
      </c>
      <c r="W1272" s="4">
        <v>1.69571361281206</v>
      </c>
      <c r="X1272" s="4">
        <v>1.2717852096090401</v>
      </c>
      <c r="Y1272" s="4">
        <v>2.0725388601036299</v>
      </c>
      <c r="Z1272" s="4">
        <v>0.89495996231747499</v>
      </c>
      <c r="AA1272" s="4">
        <v>2.2609514837494098</v>
      </c>
      <c r="AB1272" s="4">
        <v>1.0833725859632599</v>
      </c>
      <c r="AC1272" s="4">
        <v>2.6377767310409799</v>
      </c>
      <c r="AD1272" s="4">
        <v>1.7428167687235001</v>
      </c>
      <c r="AE1272" s="4">
        <v>1.46019783325483</v>
      </c>
      <c r="AF1272" s="4">
        <v>2.59067357512953</v>
      </c>
      <c r="AG1272" s="4">
        <v>3.6269430051813498</v>
      </c>
      <c r="AH1272" s="4">
        <v>9.7503532736693401</v>
      </c>
      <c r="AI1272" s="4">
        <v>10.5982100800754</v>
      </c>
      <c r="AJ1272" s="4">
        <v>12.623645784267501</v>
      </c>
      <c r="AK1272" s="4">
        <v>17.192651907677799</v>
      </c>
      <c r="AL1272" s="4">
        <v>8.2430522845030598</v>
      </c>
      <c r="AM1272" s="4">
        <v>10.268487988695201</v>
      </c>
      <c r="AN1272" s="4">
        <v>19.500706547338702</v>
      </c>
      <c r="AO1272" s="4">
        <v>11.7286858219501</v>
      </c>
      <c r="AP1272" s="4">
        <v>12.9533678756477</v>
      </c>
      <c r="AQ1272" s="4">
        <v>11.163447951012699</v>
      </c>
      <c r="AR1272" s="4">
        <v>16.156382477626</v>
      </c>
      <c r="AS1272" s="4">
        <v>10.2213848327838</v>
      </c>
      <c r="AT1272" s="4">
        <v>17.381064531323599</v>
      </c>
      <c r="AU1272" s="4">
        <v>8.4314649081488504</v>
      </c>
      <c r="AV1272" s="4">
        <v>16.957136128120599</v>
      </c>
      <c r="AW1272" s="4">
        <v>11.9642016015073</v>
      </c>
      <c r="AX1272" s="4">
        <v>5.3226566179934096</v>
      </c>
      <c r="AY1272" s="4">
        <v>12.8591615638248</v>
      </c>
      <c r="AZ1272" s="4">
        <v>10.6924163918983</v>
      </c>
      <c r="BA1272" s="4">
        <v>16.6274140367405</v>
      </c>
      <c r="BB1272" s="38">
        <v>2123</v>
      </c>
    </row>
    <row r="1273" spans="1:54" x14ac:dyDescent="0.3">
      <c r="A1273" s="31" t="s">
        <v>57</v>
      </c>
      <c r="B1273" s="5" t="s">
        <v>9</v>
      </c>
      <c r="C1273" s="5" t="s">
        <v>7</v>
      </c>
      <c r="D1273" s="9">
        <v>99.272197309417095</v>
      </c>
      <c r="E1273" s="8">
        <v>57.8049117174968</v>
      </c>
      <c r="F1273" s="8">
        <v>8.9686098654708495</v>
      </c>
      <c r="G1273" s="3">
        <v>1.64424514200299</v>
      </c>
      <c r="H1273" s="4">
        <v>2.2421524663677102</v>
      </c>
      <c r="I1273" s="4">
        <v>2.0926756352765299</v>
      </c>
      <c r="J1273" s="4">
        <v>1.1958146487294501</v>
      </c>
      <c r="K1273" s="4">
        <v>1.4947683109118099</v>
      </c>
      <c r="L1273" s="4">
        <v>2.39162929745889</v>
      </c>
      <c r="M1273" s="4">
        <v>2.2421524663677102</v>
      </c>
      <c r="N1273" s="4">
        <v>1.9431988041853501</v>
      </c>
      <c r="O1273" s="4">
        <v>2.39162929745889</v>
      </c>
      <c r="P1273" s="4">
        <v>1.9431988041853501</v>
      </c>
      <c r="Q1273" s="4">
        <v>1.3452914798206299</v>
      </c>
      <c r="R1273" s="4">
        <v>2.6905829596412598</v>
      </c>
      <c r="S1273" s="4">
        <v>1.79372197309417</v>
      </c>
      <c r="T1273" s="4">
        <v>2.5411061285500698</v>
      </c>
      <c r="U1273" s="4">
        <v>1.3452914798206299</v>
      </c>
      <c r="V1273" s="4">
        <v>2.39162929745889</v>
      </c>
      <c r="W1273" s="4">
        <v>1.79372197309417</v>
      </c>
      <c r="X1273" s="4">
        <v>1.79372197309417</v>
      </c>
      <c r="Y1273" s="4">
        <v>2.2421524663677102</v>
      </c>
      <c r="Z1273" s="4">
        <v>1.4947683109118099</v>
      </c>
      <c r="AA1273" s="4">
        <v>1.9431988041853501</v>
      </c>
      <c r="AB1273" s="4">
        <v>1.4947683109118099</v>
      </c>
      <c r="AC1273" s="4">
        <v>2.6905829596412598</v>
      </c>
      <c r="AD1273" s="4">
        <v>2.0926756352765299</v>
      </c>
      <c r="AE1273" s="4">
        <v>1.4947683109118099</v>
      </c>
      <c r="AF1273" s="4">
        <v>1.4947683109118099</v>
      </c>
      <c r="AG1273" s="4">
        <v>5.2316890881913301</v>
      </c>
      <c r="AH1273" s="4">
        <v>8.9686098654708495</v>
      </c>
      <c r="AI1273" s="4">
        <v>10.1644245142003</v>
      </c>
      <c r="AJ1273" s="4">
        <v>12.2571001494768</v>
      </c>
      <c r="AK1273" s="4">
        <v>14.7982062780269</v>
      </c>
      <c r="AL1273" s="4">
        <v>8.52017937219731</v>
      </c>
      <c r="AM1273" s="4">
        <v>10.762331838565</v>
      </c>
      <c r="AN1273" s="4">
        <v>20.328849028400601</v>
      </c>
      <c r="AO1273" s="4">
        <v>9.8654708520179408</v>
      </c>
      <c r="AP1273" s="4">
        <v>10.612855007473801</v>
      </c>
      <c r="AQ1273" s="4">
        <v>9.5665171898355794</v>
      </c>
      <c r="AR1273" s="4">
        <v>13.7518684603886</v>
      </c>
      <c r="AS1273" s="4">
        <v>8.2212257100149504</v>
      </c>
      <c r="AT1273" s="4">
        <v>19.730941704035899</v>
      </c>
      <c r="AU1273" s="4">
        <v>8.3707025411061302</v>
      </c>
      <c r="AV1273" s="4">
        <v>15.545590433482801</v>
      </c>
      <c r="AW1273" s="4">
        <v>10.463378176382699</v>
      </c>
      <c r="AX1273" s="4">
        <v>5.5306427503736897</v>
      </c>
      <c r="AY1273" s="4">
        <v>16.5919282511211</v>
      </c>
      <c r="AZ1273" s="4">
        <v>9.5665171898355794</v>
      </c>
      <c r="BA1273" s="4">
        <v>15.545590433482801</v>
      </c>
      <c r="BB1273" s="38">
        <v>669</v>
      </c>
    </row>
    <row r="1274" spans="1:54" x14ac:dyDescent="0.3">
      <c r="A1274" s="31" t="s">
        <v>58</v>
      </c>
      <c r="B1274" s="5" t="s">
        <v>168</v>
      </c>
      <c r="C1274" s="5" t="s">
        <v>168</v>
      </c>
      <c r="D1274" s="9">
        <v>84.359895498118405</v>
      </c>
      <c r="E1274" s="8">
        <v>74.0846669674184</v>
      </c>
      <c r="F1274" s="8">
        <v>19.921247862684101</v>
      </c>
      <c r="G1274" s="3">
        <v>1.63175870679371</v>
      </c>
      <c r="H1274" s="4">
        <v>5.3082758921476403</v>
      </c>
      <c r="I1274" s="4">
        <v>8.0472422552420095</v>
      </c>
      <c r="J1274" s="4">
        <v>2.0469342195406202</v>
      </c>
      <c r="K1274" s="4">
        <v>2.6210242012505902</v>
      </c>
      <c r="L1274" s="4">
        <v>3.7121383284477898</v>
      </c>
      <c r="M1274" s="4">
        <v>2.8666608649541301</v>
      </c>
      <c r="N1274" s="4">
        <v>5.1798421437329596</v>
      </c>
      <c r="O1274" s="4">
        <v>8.62942646975816</v>
      </c>
      <c r="P1274" s="4">
        <v>5.95609759286772</v>
      </c>
      <c r="Q1274" s="4">
        <v>2.8836619462959798</v>
      </c>
      <c r="R1274" s="4">
        <v>6.0087688238147798</v>
      </c>
      <c r="S1274" s="4">
        <v>6.2253794546203602</v>
      </c>
      <c r="T1274" s="4">
        <v>3.44565623300285</v>
      </c>
      <c r="U1274" s="4">
        <v>5.31666988633435</v>
      </c>
      <c r="V1274" s="4">
        <v>4.6862509791402402</v>
      </c>
      <c r="W1274" s="4">
        <v>5.5700899548499399</v>
      </c>
      <c r="X1274" s="4">
        <v>1.7555748505342199</v>
      </c>
      <c r="Y1274" s="4">
        <v>6.92628310049062</v>
      </c>
      <c r="Z1274" s="4">
        <v>8.1667228066827899</v>
      </c>
      <c r="AA1274" s="4">
        <v>6.5291666928913399</v>
      </c>
      <c r="AB1274" s="4">
        <v>1.2724505213542101</v>
      </c>
      <c r="AC1274" s="4">
        <v>13.0233800806405</v>
      </c>
      <c r="AD1274" s="4">
        <v>4.1963777568507403</v>
      </c>
      <c r="AE1274" s="4">
        <v>2.24225932134043</v>
      </c>
      <c r="AF1274" s="4">
        <v>8.0625417357174207</v>
      </c>
      <c r="AG1274" s="4">
        <v>9.1402019760767903</v>
      </c>
      <c r="AH1274" s="4">
        <v>13.933807987585499</v>
      </c>
      <c r="AI1274" s="4">
        <v>10.8065407564103</v>
      </c>
      <c r="AJ1274" s="4">
        <v>18.0316256503049</v>
      </c>
      <c r="AK1274" s="4">
        <v>30.901731353113401</v>
      </c>
      <c r="AL1274" s="4">
        <v>17.651213357290299</v>
      </c>
      <c r="AM1274" s="4">
        <v>22.403903923748501</v>
      </c>
      <c r="AN1274" s="4">
        <v>32.284618443224701</v>
      </c>
      <c r="AO1274" s="4">
        <v>25.966541555912301</v>
      </c>
      <c r="AP1274" s="4">
        <v>25.029205476929899</v>
      </c>
      <c r="AQ1274" s="4">
        <v>9.8673141126353503</v>
      </c>
      <c r="AR1274" s="4">
        <v>26.601040616130501</v>
      </c>
      <c r="AS1274" s="4">
        <v>13.8129060860142</v>
      </c>
      <c r="AT1274" s="4">
        <v>20.1029464963962</v>
      </c>
      <c r="AU1274" s="4">
        <v>12.459890187478001</v>
      </c>
      <c r="AV1274" s="4">
        <v>21.280744226854001</v>
      </c>
      <c r="AW1274" s="4">
        <v>19.9655068083202</v>
      </c>
      <c r="AX1274" s="4">
        <v>11.811562927673499</v>
      </c>
      <c r="AY1274" s="4">
        <v>19.4441884330591</v>
      </c>
      <c r="AZ1274" s="4">
        <v>20.464104122026701</v>
      </c>
      <c r="BA1274" s="4">
        <v>29.936639349442199</v>
      </c>
      <c r="BB1274" s="38">
        <v>2965</v>
      </c>
    </row>
    <row r="1275" spans="1:54" x14ac:dyDescent="0.3">
      <c r="A1275" s="31" t="s">
        <v>58</v>
      </c>
      <c r="B1275" s="5" t="s">
        <v>168</v>
      </c>
      <c r="C1275" s="5" t="s">
        <v>1</v>
      </c>
      <c r="D1275" s="9">
        <v>33.513214033637198</v>
      </c>
      <c r="E1275" s="8">
        <v>67.490483179936902</v>
      </c>
      <c r="F1275" s="8">
        <v>40.3630892942437</v>
      </c>
      <c r="G1275" s="3">
        <v>4.5379731674089596</v>
      </c>
      <c r="H1275" s="4">
        <v>10.982524855097999</v>
      </c>
      <c r="I1275" s="4">
        <v>14.8310294578992</v>
      </c>
      <c r="J1275" s="4">
        <v>5.4912624275490201</v>
      </c>
      <c r="K1275" s="4">
        <v>4.90378738492997</v>
      </c>
      <c r="L1275" s="4">
        <v>9.0161126832633105</v>
      </c>
      <c r="M1275" s="4">
        <v>9.1480230310294104</v>
      </c>
      <c r="N1275" s="4">
        <v>10.850614507331899</v>
      </c>
      <c r="O1275" s="4">
        <v>18.823687453123199</v>
      </c>
      <c r="P1275" s="4">
        <v>14.8011126321218</v>
      </c>
      <c r="Q1275" s="4">
        <v>6.3724749914775902</v>
      </c>
      <c r="R1275" s="4">
        <v>13.6560793726611</v>
      </c>
      <c r="S1275" s="4">
        <v>15.520498022507001</v>
      </c>
      <c r="T1275" s="4">
        <v>8.5605479884103595</v>
      </c>
      <c r="U1275" s="4">
        <v>12.906777156498601</v>
      </c>
      <c r="V1275" s="4">
        <v>12.906777156498601</v>
      </c>
      <c r="W1275" s="4">
        <v>13.2304315035854</v>
      </c>
      <c r="X1275" s="4">
        <v>5.4912624275490201</v>
      </c>
      <c r="Y1275" s="4">
        <v>13.464335373340299</v>
      </c>
      <c r="Z1275" s="4">
        <v>24.872508097514</v>
      </c>
      <c r="AA1275" s="4">
        <v>17.121095976820701</v>
      </c>
      <c r="AB1275" s="4">
        <v>2.1880729969327701</v>
      </c>
      <c r="AC1275" s="4">
        <v>22.948255796113401</v>
      </c>
      <c r="AD1275" s="4">
        <v>11.468006375728301</v>
      </c>
      <c r="AE1275" s="4">
        <v>7.3855979031722701</v>
      </c>
      <c r="AF1275" s="4">
        <v>15.9162290658053</v>
      </c>
      <c r="AG1275" s="4">
        <v>19.087508148655498</v>
      </c>
      <c r="AH1275" s="4">
        <v>23.445980361400601</v>
      </c>
      <c r="AI1275" s="4">
        <v>13.1406810262535</v>
      </c>
      <c r="AJ1275" s="4">
        <v>29.878289004432801</v>
      </c>
      <c r="AK1275" s="4">
        <v>49.025630804642901</v>
      </c>
      <c r="AL1275" s="4">
        <v>32.653837043984602</v>
      </c>
      <c r="AM1275" s="4">
        <v>33.331062563935603</v>
      </c>
      <c r="AN1275" s="4">
        <v>46.309916416645699</v>
      </c>
      <c r="AO1275" s="4">
        <v>44.769152113886598</v>
      </c>
      <c r="AP1275" s="4">
        <v>44.973139157864097</v>
      </c>
      <c r="AQ1275" s="4">
        <v>15.328754023186301</v>
      </c>
      <c r="AR1275" s="4">
        <v>45.692524548249303</v>
      </c>
      <c r="AS1275" s="4">
        <v>15.196843675420199</v>
      </c>
      <c r="AT1275" s="4">
        <v>19.045348278221301</v>
      </c>
      <c r="AU1275" s="4">
        <v>22.582441578592402</v>
      </c>
      <c r="AV1275" s="4">
        <v>25.532059836344501</v>
      </c>
      <c r="AW1275" s="4">
        <v>34.416262171841701</v>
      </c>
      <c r="AX1275" s="4">
        <v>26.341195704061601</v>
      </c>
      <c r="AY1275" s="4">
        <v>23.271910143200301</v>
      </c>
      <c r="AZ1275" s="4">
        <v>31.448970132969201</v>
      </c>
      <c r="BA1275" s="4">
        <v>49.3914450221639</v>
      </c>
      <c r="BB1275" s="38">
        <v>288</v>
      </c>
    </row>
    <row r="1276" spans="1:54" x14ac:dyDescent="0.3">
      <c r="A1276" s="31" t="s">
        <v>58</v>
      </c>
      <c r="B1276" s="5" t="s">
        <v>168</v>
      </c>
      <c r="C1276" s="5" t="s">
        <v>2</v>
      </c>
      <c r="D1276" s="9">
        <v>67.183481839221798</v>
      </c>
      <c r="E1276" s="8">
        <v>72.981382700137701</v>
      </c>
      <c r="F1276" s="8">
        <v>25.093612365336899</v>
      </c>
      <c r="G1276" s="3">
        <v>1.0093270183510601</v>
      </c>
      <c r="H1276" s="4">
        <v>6.1601333483687899</v>
      </c>
      <c r="I1276" s="4">
        <v>11.7984083417908</v>
      </c>
      <c r="J1276" s="4">
        <v>1.5400333370921999</v>
      </c>
      <c r="K1276" s="4">
        <v>3.4368202079432599</v>
      </c>
      <c r="L1276" s="4">
        <v>3.3238010058865202</v>
      </c>
      <c r="M1276" s="4">
        <v>1.83585328792553</v>
      </c>
      <c r="N1276" s="4">
        <v>7.4131946984219796</v>
      </c>
      <c r="O1276" s="4">
        <v>13.277508095957399</v>
      </c>
      <c r="P1276" s="4">
        <v>7.8308818151063804</v>
      </c>
      <c r="Q1276" s="4">
        <v>3.5586873737943301</v>
      </c>
      <c r="R1276" s="4">
        <v>6.6996876309042497</v>
      </c>
      <c r="S1276" s="4">
        <v>7.64808106632979</v>
      </c>
      <c r="T1276" s="4">
        <v>2.6712275212943299</v>
      </c>
      <c r="U1276" s="4">
        <v>6.4038676800709204</v>
      </c>
      <c r="V1276" s="4">
        <v>5.2205878767375902</v>
      </c>
      <c r="W1276" s="4">
        <v>6.8215547967553203</v>
      </c>
      <c r="X1276" s="4">
        <v>1.24421338625887</v>
      </c>
      <c r="Y1276" s="4">
        <v>9.9625550538652501</v>
      </c>
      <c r="Z1276" s="4">
        <v>8.1787873850709207</v>
      </c>
      <c r="AA1276" s="4">
        <v>8.5964745017553206</v>
      </c>
      <c r="AB1276" s="4">
        <v>0.88745985250000003</v>
      </c>
      <c r="AC1276" s="4">
        <v>17.967389653953902</v>
      </c>
      <c r="AD1276" s="4">
        <v>5.3424550425886501</v>
      </c>
      <c r="AE1276" s="4">
        <v>1.5400333370921999</v>
      </c>
      <c r="AF1276" s="4">
        <v>12.6249346113652</v>
      </c>
      <c r="AG1276" s="4">
        <v>10.910948489290799</v>
      </c>
      <c r="AH1276" s="4">
        <v>16.0882987106915</v>
      </c>
      <c r="AI1276" s="4">
        <v>9.9104694347340399</v>
      </c>
      <c r="AJ1276" s="4">
        <v>19.812090905673799</v>
      </c>
      <c r="AK1276" s="4">
        <v>35.6478073208688</v>
      </c>
      <c r="AL1276" s="4">
        <v>20.812569960230501</v>
      </c>
      <c r="AM1276" s="4">
        <v>27.0336368915248</v>
      </c>
      <c r="AN1276" s="4">
        <v>36.178513639609903</v>
      </c>
      <c r="AO1276" s="4">
        <v>32.324006314982299</v>
      </c>
      <c r="AP1276" s="4">
        <v>30.723039394964498</v>
      </c>
      <c r="AQ1276" s="4">
        <v>10.3802421705496</v>
      </c>
      <c r="AR1276" s="4">
        <v>31.2016600945745</v>
      </c>
      <c r="AS1276" s="4">
        <v>16.366422733936201</v>
      </c>
      <c r="AT1276" s="4">
        <v>20.986522745212799</v>
      </c>
      <c r="AU1276" s="4">
        <v>15.018038109414899</v>
      </c>
      <c r="AV1276" s="4">
        <v>20.8823515069504</v>
      </c>
      <c r="AW1276" s="4">
        <v>21.534924991542599</v>
      </c>
      <c r="AX1276" s="4">
        <v>14.356616661028401</v>
      </c>
      <c r="AY1276" s="4">
        <v>20.934437126081601</v>
      </c>
      <c r="AZ1276" s="4">
        <v>27.5211055549291</v>
      </c>
      <c r="BA1276" s="4">
        <v>41.042347982588701</v>
      </c>
      <c r="BB1276" s="38">
        <v>317</v>
      </c>
    </row>
    <row r="1277" spans="1:54" x14ac:dyDescent="0.3">
      <c r="A1277" s="31" t="s">
        <v>58</v>
      </c>
      <c r="B1277" s="5" t="s">
        <v>168</v>
      </c>
      <c r="C1277" s="5" t="s">
        <v>3</v>
      </c>
      <c r="D1277" s="9">
        <v>88.519701535767794</v>
      </c>
      <c r="E1277" s="8">
        <v>69.113176797704199</v>
      </c>
      <c r="F1277" s="8">
        <v>17.125550087579299</v>
      </c>
      <c r="G1277" s="3">
        <v>1.9526075432190599</v>
      </c>
      <c r="H1277" s="4">
        <v>4.8347452889827602</v>
      </c>
      <c r="I1277" s="4">
        <v>8.5929007482741593</v>
      </c>
      <c r="J1277" s="4">
        <v>1.6985229380384701</v>
      </c>
      <c r="K1277" s="4">
        <v>2.62131422063106</v>
      </c>
      <c r="L1277" s="4">
        <v>3.3435333870599901</v>
      </c>
      <c r="M1277" s="4">
        <v>2.2066921483996502</v>
      </c>
      <c r="N1277" s="4">
        <v>3.85170259742118</v>
      </c>
      <c r="O1277" s="4">
        <v>6.3794696799224599</v>
      </c>
      <c r="P1277" s="4">
        <v>5.5502255354596501</v>
      </c>
      <c r="Q1277" s="4">
        <v>2.1131450102698701</v>
      </c>
      <c r="R1277" s="4">
        <v>6.1654197238547104</v>
      </c>
      <c r="S1277" s="4">
        <v>5.2961409302790496</v>
      </c>
      <c r="T1277" s="4">
        <v>3.1362223509442901</v>
      </c>
      <c r="U1277" s="4">
        <v>4.2663246696525903</v>
      </c>
      <c r="V1277" s="4">
        <v>4.1125261225538203</v>
      </c>
      <c r="W1277" s="4">
        <v>4.78123279996582</v>
      </c>
      <c r="X1277" s="4">
        <v>0.76899273549382696</v>
      </c>
      <c r="Y1277" s="4">
        <v>7.3557734515319897</v>
      </c>
      <c r="Z1277" s="4">
        <v>6.2724447018885803</v>
      </c>
      <c r="AA1277" s="4">
        <v>4.9350313470645899</v>
      </c>
      <c r="AB1277" s="4">
        <v>1.3374133548239999</v>
      </c>
      <c r="AC1277" s="4">
        <v>13.0265018049296</v>
      </c>
      <c r="AD1277" s="4">
        <v>2.2134310683516998</v>
      </c>
      <c r="AE1277" s="4">
        <v>1.79880899612029</v>
      </c>
      <c r="AF1277" s="4">
        <v>7.1417234954642401</v>
      </c>
      <c r="AG1277" s="4">
        <v>6.6870667741199901</v>
      </c>
      <c r="AH1277" s="4">
        <v>11.4552206047811</v>
      </c>
      <c r="AI1277" s="4">
        <v>11.542028822958899</v>
      </c>
      <c r="AJ1277" s="4">
        <v>17.393112532663999</v>
      </c>
      <c r="AK1277" s="4">
        <v>29.6375426327951</v>
      </c>
      <c r="AL1277" s="4">
        <v>17.232575065613201</v>
      </c>
      <c r="AM1277" s="4">
        <v>23.2441962423691</v>
      </c>
      <c r="AN1277" s="4">
        <v>33.622827017458903</v>
      </c>
      <c r="AO1277" s="4">
        <v>26.086299339020002</v>
      </c>
      <c r="AP1277" s="4">
        <v>22.970293747931802</v>
      </c>
      <c r="AQ1277" s="4">
        <v>8.0914704578650092</v>
      </c>
      <c r="AR1277" s="4">
        <v>27.912064014948498</v>
      </c>
      <c r="AS1277" s="4">
        <v>15.407209260284199</v>
      </c>
      <c r="AT1277" s="4">
        <v>19.044861901637599</v>
      </c>
      <c r="AU1277" s="4">
        <v>9.7832544759514306</v>
      </c>
      <c r="AV1277" s="4">
        <v>21.439047196896201</v>
      </c>
      <c r="AW1277" s="4">
        <v>19.680272849888802</v>
      </c>
      <c r="AX1277" s="4">
        <v>7.5563455676956401</v>
      </c>
      <c r="AY1277" s="4">
        <v>16.670893366235099</v>
      </c>
      <c r="AZ1277" s="4">
        <v>18.5834662603413</v>
      </c>
      <c r="BA1277" s="4">
        <v>26.842213105209201</v>
      </c>
      <c r="BB1277" s="38">
        <v>567</v>
      </c>
    </row>
    <row r="1278" spans="1:54" x14ac:dyDescent="0.3">
      <c r="A1278" s="31" t="s">
        <v>58</v>
      </c>
      <c r="B1278" s="5" t="s">
        <v>168</v>
      </c>
      <c r="C1278" s="5" t="s">
        <v>4</v>
      </c>
      <c r="D1278" s="9">
        <v>105.890831961196</v>
      </c>
      <c r="E1278" s="8">
        <v>66.505049107620707</v>
      </c>
      <c r="F1278" s="8">
        <v>11.9073226017194</v>
      </c>
      <c r="G1278" s="3">
        <v>0.40932450766304401</v>
      </c>
      <c r="H1278" s="4">
        <v>2.95451883107213</v>
      </c>
      <c r="I1278" s="4">
        <v>3.9096093489525701</v>
      </c>
      <c r="J1278" s="4">
        <v>0.60612105730731203</v>
      </c>
      <c r="K1278" s="4">
        <v>1.22797352298913</v>
      </c>
      <c r="L1278" s="4">
        <v>1.34868361716897</v>
      </c>
      <c r="M1278" s="4">
        <v>1.3329522087944701</v>
      </c>
      <c r="N1278" s="4">
        <v>2.3326663653903199</v>
      </c>
      <c r="O1278" s="4">
        <v>4.5446226366007902</v>
      </c>
      <c r="P1278" s="4">
        <v>1.726545308083</v>
      </c>
      <c r="Q1278" s="4">
        <v>1.3329522087944701</v>
      </c>
      <c r="R1278" s="4">
        <v>3.1355839723418999</v>
      </c>
      <c r="S1278" s="4">
        <v>3.1513153807164</v>
      </c>
      <c r="T1278" s="4">
        <v>1.9548046744762799</v>
      </c>
      <c r="U1278" s="4">
        <v>1.93907326610178</v>
      </c>
      <c r="V1278" s="4">
        <v>1.06006920368577</v>
      </c>
      <c r="W1278" s="4">
        <v>2.4848392763191698</v>
      </c>
      <c r="X1278" s="4">
        <v>0.60612105730731203</v>
      </c>
      <c r="Y1278" s="4">
        <v>4.0906744902223302</v>
      </c>
      <c r="Z1278" s="4">
        <v>3.0463366949110702</v>
      </c>
      <c r="AA1278" s="4">
        <v>1.93907326610178</v>
      </c>
      <c r="AB1278" s="4">
        <v>0.40932450766304401</v>
      </c>
      <c r="AC1278" s="4">
        <v>8.5145870326432807</v>
      </c>
      <c r="AD1278" s="4">
        <v>1.6661902609930801</v>
      </c>
      <c r="AE1278" s="4">
        <v>0.93935910950592905</v>
      </c>
      <c r="AF1278" s="4">
        <v>3.7731678463982199</v>
      </c>
      <c r="AG1278" s="4">
        <v>5.2425615577470399</v>
      </c>
      <c r="AH1278" s="4">
        <v>9.4356441473666006</v>
      </c>
      <c r="AI1278" s="4">
        <v>9.8003450163142301</v>
      </c>
      <c r="AJ1278" s="4">
        <v>14.027461009090899</v>
      </c>
      <c r="AK1278" s="4">
        <v>24.087528208547401</v>
      </c>
      <c r="AL1278" s="4">
        <v>11.7105260520751</v>
      </c>
      <c r="AM1278" s="4">
        <v>16.530602280192699</v>
      </c>
      <c r="AN1278" s="4">
        <v>25.876999150128501</v>
      </c>
      <c r="AO1278" s="4">
        <v>17.514585028414</v>
      </c>
      <c r="AP1278" s="4">
        <v>18.149598316062299</v>
      </c>
      <c r="AQ1278" s="4">
        <v>8.1052625249802404</v>
      </c>
      <c r="AR1278" s="4">
        <v>19.314646205553402</v>
      </c>
      <c r="AS1278" s="4">
        <v>12.694508800296401</v>
      </c>
      <c r="AT1278" s="4">
        <v>21.164472194224299</v>
      </c>
      <c r="AU1278" s="4">
        <v>7.6198515618527702</v>
      </c>
      <c r="AV1278" s="4">
        <v>18.677062331497002</v>
      </c>
      <c r="AW1278" s="4">
        <v>14.5260327941848</v>
      </c>
      <c r="AX1278" s="4">
        <v>6.5886745885079003</v>
      </c>
      <c r="AY1278" s="4">
        <v>17.9999959915415</v>
      </c>
      <c r="AZ1278" s="4">
        <v>14.407893286413</v>
      </c>
      <c r="BA1278" s="4">
        <v>19.647884257752001</v>
      </c>
      <c r="BB1278" s="38">
        <v>621</v>
      </c>
    </row>
    <row r="1279" spans="1:54" x14ac:dyDescent="0.3">
      <c r="A1279" s="31" t="s">
        <v>58</v>
      </c>
      <c r="B1279" s="5" t="s">
        <v>168</v>
      </c>
      <c r="C1279" s="5" t="s">
        <v>5</v>
      </c>
      <c r="D1279" s="9">
        <v>115.145028125663</v>
      </c>
      <c r="E1279" s="8">
        <v>63.357812172997498</v>
      </c>
      <c r="F1279" s="8">
        <v>8.4785724813699304</v>
      </c>
      <c r="G1279" s="3">
        <v>1.1844277653455799</v>
      </c>
      <c r="H1279" s="4">
        <v>3.4120855401297598</v>
      </c>
      <c r="I1279" s="4">
        <v>3.8125184666968202</v>
      </c>
      <c r="J1279" s="4">
        <v>1.58486069191264</v>
      </c>
      <c r="K1279" s="4">
        <v>1.8272248482171201</v>
      </c>
      <c r="L1279" s="4">
        <v>2.6407290406839201</v>
      </c>
      <c r="M1279" s="4">
        <v>1.3846442286291101</v>
      </c>
      <c r="N1279" s="4">
        <v>3.1402120301370098</v>
      </c>
      <c r="O1279" s="4">
        <v>2.697631410549</v>
      </c>
      <c r="P1279" s="4">
        <v>1.88412721808221</v>
      </c>
      <c r="Q1279" s="4">
        <v>1.99793195781238</v>
      </c>
      <c r="R1279" s="4">
        <v>2.4552672542445202</v>
      </c>
      <c r="S1279" s="4">
        <v>1.3846442286291101</v>
      </c>
      <c r="T1279" s="4">
        <v>1.6270083849335899</v>
      </c>
      <c r="U1279" s="4">
        <v>2.3119531608260799</v>
      </c>
      <c r="V1279" s="4">
        <v>1.1844277653455799</v>
      </c>
      <c r="W1279" s="4">
        <v>2.26980546780513</v>
      </c>
      <c r="X1279" s="4">
        <v>0.92730893219696997</v>
      </c>
      <c r="Y1279" s="4">
        <v>1.81247017137299</v>
      </c>
      <c r="Z1279" s="4">
        <v>2.6554837175280501</v>
      </c>
      <c r="AA1279" s="4">
        <v>2.7692884572582201</v>
      </c>
      <c r="AB1279" s="4">
        <v>0.74184714575757604</v>
      </c>
      <c r="AC1279" s="4">
        <v>5.9095004873952401</v>
      </c>
      <c r="AD1279" s="4">
        <v>2.01268663465651</v>
      </c>
      <c r="AE1279" s="4">
        <v>0.31402120301370101</v>
      </c>
      <c r="AF1279" s="4">
        <v>3.0264072904068402</v>
      </c>
      <c r="AG1279" s="4">
        <v>5.7830574083323798</v>
      </c>
      <c r="AH1279" s="4">
        <v>10.8474280120611</v>
      </c>
      <c r="AI1279" s="4">
        <v>8.7925936843836308</v>
      </c>
      <c r="AJ1279" s="4">
        <v>10.9907421054795</v>
      </c>
      <c r="AK1279" s="4">
        <v>20.8286821368132</v>
      </c>
      <c r="AL1279" s="4">
        <v>8.2657176787537203</v>
      </c>
      <c r="AM1279" s="4">
        <v>13.734753884072401</v>
      </c>
      <c r="AN1279" s="4">
        <v>22.982566527376701</v>
      </c>
      <c r="AO1279" s="4">
        <v>13.890706316823501</v>
      </c>
      <c r="AP1279" s="4">
        <v>14.946574665594801</v>
      </c>
      <c r="AQ1279" s="4">
        <v>7.1086829295849601</v>
      </c>
      <c r="AR1279" s="4">
        <v>14.5735347552046</v>
      </c>
      <c r="AS1279" s="4">
        <v>8.8790054079369902</v>
      </c>
      <c r="AT1279" s="4">
        <v>17.3449395499742</v>
      </c>
      <c r="AU1279" s="4">
        <v>8.0507465386260595</v>
      </c>
      <c r="AV1279" s="4">
        <v>19.540971633558701</v>
      </c>
      <c r="AW1279" s="4">
        <v>11.4480774019117</v>
      </c>
      <c r="AX1279" s="4">
        <v>6.3078170764508403</v>
      </c>
      <c r="AY1279" s="4">
        <v>15.3470075921619</v>
      </c>
      <c r="AZ1279" s="4">
        <v>12.9907904008034</v>
      </c>
      <c r="BA1279" s="4">
        <v>17.043556686293201</v>
      </c>
      <c r="BB1279" s="38">
        <v>662</v>
      </c>
    </row>
    <row r="1280" spans="1:54" x14ac:dyDescent="0.3">
      <c r="A1280" s="31" t="s">
        <v>58</v>
      </c>
      <c r="B1280" s="5" t="s">
        <v>168</v>
      </c>
      <c r="C1280" s="5" t="s">
        <v>6</v>
      </c>
      <c r="D1280" s="9">
        <v>120.475197754549</v>
      </c>
      <c r="E1280" s="8">
        <v>60.516914915931302</v>
      </c>
      <c r="F1280" s="8">
        <v>7.79973923662945</v>
      </c>
      <c r="G1280" s="3">
        <v>0.27808608988304101</v>
      </c>
      <c r="H1280" s="4">
        <v>1.81089176421584</v>
      </c>
      <c r="I1280" s="4">
        <v>1.00377566755981</v>
      </c>
      <c r="J1280" s="4">
        <v>0.52903000677299294</v>
      </c>
      <c r="K1280" s="4">
        <v>0.77997392366294505</v>
      </c>
      <c r="L1280" s="4">
        <v>0.75283175066985697</v>
      </c>
      <c r="M1280" s="4">
        <v>0.27808608988304101</v>
      </c>
      <c r="N1280" s="4">
        <v>1.0309178405529</v>
      </c>
      <c r="O1280" s="4">
        <v>0.77997392366294505</v>
      </c>
      <c r="P1280" s="4">
        <v>0.27808608988304101</v>
      </c>
      <c r="Q1280" s="4">
        <v>0.27808608988304101</v>
      </c>
      <c r="R1280" s="4">
        <v>1.08520218653907</v>
      </c>
      <c r="S1280" s="4">
        <v>1.08520218653907</v>
      </c>
      <c r="T1280" s="4">
        <v>0.77997392366294505</v>
      </c>
      <c r="U1280" s="4">
        <v>1.30900393043594</v>
      </c>
      <c r="V1280" s="4">
        <v>1.0309178405529</v>
      </c>
      <c r="W1280" s="4">
        <v>0.80711609665603401</v>
      </c>
      <c r="X1280" s="4">
        <v>0.27808608988304101</v>
      </c>
      <c r="Y1280" s="4">
        <v>0.52903000677299294</v>
      </c>
      <c r="Z1280" s="4">
        <v>0.27808608988304101</v>
      </c>
      <c r="AA1280" s="4">
        <v>1.5328056743328</v>
      </c>
      <c r="AB1280" s="4">
        <v>0.83425826964912297</v>
      </c>
      <c r="AC1280" s="4">
        <v>3.56749918244551</v>
      </c>
      <c r="AD1280" s="4">
        <v>0.25094391688995199</v>
      </c>
      <c r="AE1280" s="4">
        <v>1.0580600135459901</v>
      </c>
      <c r="AF1280" s="4">
        <v>0.75283175066985697</v>
      </c>
      <c r="AG1280" s="4">
        <v>3.56749918244551</v>
      </c>
      <c r="AH1280" s="4">
        <v>7.6030796657256801</v>
      </c>
      <c r="AI1280" s="4">
        <v>9.9701436097076002</v>
      </c>
      <c r="AJ1280" s="4">
        <v>11.889604065895799</v>
      </c>
      <c r="AK1280" s="4">
        <v>17.410370237474702</v>
      </c>
      <c r="AL1280" s="4">
        <v>7.8811657556087198</v>
      </c>
      <c r="AM1280" s="4">
        <v>11.6996088549442</v>
      </c>
      <c r="AN1280" s="4">
        <v>21.561183772679399</v>
      </c>
      <c r="AO1280" s="4">
        <v>11.475807111047301</v>
      </c>
      <c r="AP1280" s="4">
        <v>10.4448892704944</v>
      </c>
      <c r="AQ1280" s="4">
        <v>8.1592518454917595</v>
      </c>
      <c r="AR1280" s="4">
        <v>11.889604065895799</v>
      </c>
      <c r="AS1280" s="4">
        <v>8.9120835961616205</v>
      </c>
      <c r="AT1280" s="4">
        <v>22.531152907294</v>
      </c>
      <c r="AU1280" s="4">
        <v>7.2707092298564602</v>
      </c>
      <c r="AV1280" s="4">
        <v>20.774545489064302</v>
      </c>
      <c r="AW1280" s="4">
        <v>12.228638861717201</v>
      </c>
      <c r="AX1280" s="4">
        <v>4.7612700609569396</v>
      </c>
      <c r="AY1280" s="4">
        <v>18.5769989429931</v>
      </c>
      <c r="AZ1280" s="4">
        <v>10.309178405529</v>
      </c>
      <c r="BA1280" s="4">
        <v>15.2333015044444</v>
      </c>
      <c r="BB1280" s="38">
        <v>380</v>
      </c>
    </row>
    <row r="1281" spans="1:54" x14ac:dyDescent="0.3">
      <c r="A1281" s="31" t="s">
        <v>58</v>
      </c>
      <c r="B1281" s="5" t="s">
        <v>168</v>
      </c>
      <c r="C1281" s="5" t="s">
        <v>7</v>
      </c>
      <c r="D1281" s="9">
        <v>110.438033354476</v>
      </c>
      <c r="E1281" s="8">
        <v>76.032390312208506</v>
      </c>
      <c r="F1281" s="8">
        <v>13.4051010845345</v>
      </c>
      <c r="G1281" s="3">
        <v>0.66785723119402995</v>
      </c>
      <c r="H1281" s="4">
        <v>2.4219386759559298</v>
      </c>
      <c r="I1281" s="4">
        <v>1.7540814447619</v>
      </c>
      <c r="J1281" s="4">
        <v>2.4219386759559298</v>
      </c>
      <c r="K1281" s="4">
        <v>0.87704072238095199</v>
      </c>
      <c r="L1281" s="4">
        <v>4.1760201207178396</v>
      </c>
      <c r="M1281" s="4">
        <v>1.7540814447619</v>
      </c>
      <c r="N1281" s="4">
        <v>2.63112216714286</v>
      </c>
      <c r="O1281" s="4">
        <v>3.2989793983368898</v>
      </c>
      <c r="P1281" s="4">
        <v>2.63112216714286</v>
      </c>
      <c r="Q1281" s="4">
        <v>2.63112216714286</v>
      </c>
      <c r="R1281" s="4">
        <v>2.63112216714286</v>
      </c>
      <c r="S1281" s="4">
        <v>2.63112216714286</v>
      </c>
      <c r="T1281" s="4">
        <v>4.3852036119047604</v>
      </c>
      <c r="U1281" s="4">
        <v>4.1760201207178396</v>
      </c>
      <c r="V1281" s="4">
        <v>3.5081628895238102</v>
      </c>
      <c r="W1281" s="4">
        <v>3.2989793983368898</v>
      </c>
      <c r="X1281" s="4">
        <v>3.5081628895238102</v>
      </c>
      <c r="Y1281" s="4">
        <v>1.7540814447619</v>
      </c>
      <c r="Z1281" s="4">
        <v>2.63112216714286</v>
      </c>
      <c r="AA1281" s="4">
        <v>0.87704072238095199</v>
      </c>
      <c r="AB1281" s="4">
        <v>4.3852036119047604</v>
      </c>
      <c r="AC1281" s="4">
        <v>5.0530608430987902</v>
      </c>
      <c r="AD1281" s="4">
        <v>2.63112216714286</v>
      </c>
      <c r="AE1281" s="4">
        <v>0.87704072238095199</v>
      </c>
      <c r="AF1281" s="4">
        <v>3.2989793983368898</v>
      </c>
      <c r="AG1281" s="4">
        <v>7.6841830102416502</v>
      </c>
      <c r="AH1281" s="4">
        <v>14.7408155469225</v>
      </c>
      <c r="AI1281" s="4">
        <v>13.4454078421677</v>
      </c>
      <c r="AJ1281" s="4">
        <v>13.2362243509808</v>
      </c>
      <c r="AK1281" s="4">
        <v>22.505612072430701</v>
      </c>
      <c r="AL1281" s="4">
        <v>12.9867341021606</v>
      </c>
      <c r="AM1281" s="4">
        <v>19.1663259164606</v>
      </c>
      <c r="AN1281" s="4">
        <v>23.5918362859986</v>
      </c>
      <c r="AO1281" s="4">
        <v>14.7408155469225</v>
      </c>
      <c r="AP1281" s="4">
        <v>11.651019639772599</v>
      </c>
      <c r="AQ1281" s="4">
        <v>11.651019639772599</v>
      </c>
      <c r="AR1281" s="4">
        <v>13.6545913333547</v>
      </c>
      <c r="AS1281" s="4">
        <v>14.531632055735599</v>
      </c>
      <c r="AT1281" s="4">
        <v>23.382652794811701</v>
      </c>
      <c r="AU1281" s="4">
        <v>12.9867341021606</v>
      </c>
      <c r="AV1281" s="4">
        <v>22.046938332423601</v>
      </c>
      <c r="AW1281" s="4">
        <v>16.744387240504601</v>
      </c>
      <c r="AX1281" s="4">
        <v>10.773978917391601</v>
      </c>
      <c r="AY1281" s="4">
        <v>27.059692417889099</v>
      </c>
      <c r="AZ1281" s="4">
        <v>14.322448564548701</v>
      </c>
      <c r="BA1281" s="4">
        <v>17.203060980511701</v>
      </c>
      <c r="BB1281" s="38">
        <v>130</v>
      </c>
    </row>
    <row r="1282" spans="1:54" x14ac:dyDescent="0.3">
      <c r="A1282" s="31" t="s">
        <v>58</v>
      </c>
      <c r="B1282" s="5" t="s">
        <v>8</v>
      </c>
      <c r="C1282" s="5" t="s">
        <v>168</v>
      </c>
      <c r="D1282" s="9">
        <v>79.906396732347801</v>
      </c>
      <c r="E1282" s="8">
        <v>75.659587977087597</v>
      </c>
      <c r="F1282" s="8">
        <v>22.120881711642799</v>
      </c>
      <c r="G1282" s="3">
        <v>2.2917075039288299</v>
      </c>
      <c r="H1282" s="4">
        <v>6.7512024273831699</v>
      </c>
      <c r="I1282" s="4">
        <v>10.582244707820299</v>
      </c>
      <c r="J1282" s="4">
        <v>2.5096089318114601</v>
      </c>
      <c r="K1282" s="4">
        <v>3.3853623926675902</v>
      </c>
      <c r="L1282" s="4">
        <v>4.6263211157068804</v>
      </c>
      <c r="M1282" s="4">
        <v>3.9848723161879902</v>
      </c>
      <c r="N1282" s="4">
        <v>5.9897674446905</v>
      </c>
      <c r="O1282" s="4">
        <v>10.302209294145101</v>
      </c>
      <c r="P1282" s="4">
        <v>7.0786968567960598</v>
      </c>
      <c r="Q1282" s="4">
        <v>3.0335108877442098</v>
      </c>
      <c r="R1282" s="4">
        <v>7.7587449155892703</v>
      </c>
      <c r="S1282" s="4">
        <v>7.7975319376752203</v>
      </c>
      <c r="T1282" s="4">
        <v>4.2458154111624404</v>
      </c>
      <c r="U1282" s="4">
        <v>6.4750441042766402</v>
      </c>
      <c r="V1282" s="4">
        <v>5.5780216031147898</v>
      </c>
      <c r="W1282" s="4">
        <v>7.0004893975740101</v>
      </c>
      <c r="X1282" s="4">
        <v>2.1574967051630001</v>
      </c>
      <c r="Y1282" s="4">
        <v>8.0545528515360001</v>
      </c>
      <c r="Z1282" s="4">
        <v>10.1552449119431</v>
      </c>
      <c r="AA1282" s="4">
        <v>8.2219230994410104</v>
      </c>
      <c r="AB1282" s="4">
        <v>1.9218143327356001</v>
      </c>
      <c r="AC1282" s="4">
        <v>14.2282782571927</v>
      </c>
      <c r="AD1282" s="4">
        <v>4.5882175132798801</v>
      </c>
      <c r="AE1282" s="4">
        <v>2.8905650362598601</v>
      </c>
      <c r="AF1282" s="4">
        <v>10.341964721008701</v>
      </c>
      <c r="AG1282" s="4">
        <v>11.1278828159945</v>
      </c>
      <c r="AH1282" s="4">
        <v>10.9124522273432</v>
      </c>
      <c r="AI1282" s="4">
        <v>10.275275587025799</v>
      </c>
      <c r="AJ1282" s="4">
        <v>18.482743132024702</v>
      </c>
      <c r="AK1282" s="4">
        <v>32.290352273606302</v>
      </c>
      <c r="AL1282" s="4">
        <v>20.087037915718501</v>
      </c>
      <c r="AM1282" s="4">
        <v>28.179951633433198</v>
      </c>
      <c r="AN1282" s="4">
        <v>35.804337191935701</v>
      </c>
      <c r="AO1282" s="4">
        <v>30.399701257312501</v>
      </c>
      <c r="AP1282" s="4">
        <v>27.154614030054201</v>
      </c>
      <c r="AQ1282" s="4">
        <v>10.487473602395699</v>
      </c>
      <c r="AR1282" s="4">
        <v>27.5998446127746</v>
      </c>
      <c r="AS1282" s="4">
        <v>14.8331949638577</v>
      </c>
      <c r="AT1282" s="4">
        <v>23.8640033988213</v>
      </c>
      <c r="AU1282" s="4">
        <v>12.640034012768799</v>
      </c>
      <c r="AV1282" s="4">
        <v>20.285210352634898</v>
      </c>
      <c r="AW1282" s="4">
        <v>20.298139586344401</v>
      </c>
      <c r="AX1282" s="4">
        <v>12.568505595255299</v>
      </c>
      <c r="AY1282" s="4">
        <v>22.740931097947801</v>
      </c>
      <c r="AZ1282" s="4">
        <v>21.856457987493901</v>
      </c>
      <c r="BA1282" s="4">
        <v>30.462068319484601</v>
      </c>
      <c r="BB1282" s="38">
        <v>1706</v>
      </c>
    </row>
    <row r="1283" spans="1:54" x14ac:dyDescent="0.3">
      <c r="A1283" s="31" t="s">
        <v>58</v>
      </c>
      <c r="B1283" s="5" t="s">
        <v>8</v>
      </c>
      <c r="C1283" s="5" t="s">
        <v>1</v>
      </c>
      <c r="D1283" s="9">
        <v>24.039644970414201</v>
      </c>
      <c r="E1283" s="8">
        <v>69.658239880193193</v>
      </c>
      <c r="F1283" s="8">
        <v>46.428571428571402</v>
      </c>
      <c r="G1283" s="3">
        <v>8.3333333333333304</v>
      </c>
      <c r="H1283" s="4">
        <v>11.9047619047619</v>
      </c>
      <c r="I1283" s="4">
        <v>21.428571428571399</v>
      </c>
      <c r="J1283" s="4">
        <v>5.9523809523809499</v>
      </c>
      <c r="K1283" s="4">
        <v>4.7619047619047601</v>
      </c>
      <c r="L1283" s="4">
        <v>13.0952380952381</v>
      </c>
      <c r="M1283" s="4">
        <v>12.5</v>
      </c>
      <c r="N1283" s="4">
        <v>12.5</v>
      </c>
      <c r="O1283" s="4">
        <v>22.619047619047599</v>
      </c>
      <c r="P1283" s="4">
        <v>19.6428571428571</v>
      </c>
      <c r="Q1283" s="4">
        <v>7.7380952380952399</v>
      </c>
      <c r="R1283" s="4">
        <v>19.047619047619001</v>
      </c>
      <c r="S1283" s="4">
        <v>20.238095238095202</v>
      </c>
      <c r="T1283" s="4">
        <v>11.3095238095238</v>
      </c>
      <c r="U1283" s="4">
        <v>16.6666666666667</v>
      </c>
      <c r="V1283" s="4">
        <v>16.6666666666667</v>
      </c>
      <c r="W1283" s="4">
        <v>19.047619047619001</v>
      </c>
      <c r="X1283" s="4">
        <v>5.9523809523809499</v>
      </c>
      <c r="Y1283" s="4">
        <v>16.071428571428601</v>
      </c>
      <c r="Z1283" s="4">
        <v>27.976190476190499</v>
      </c>
      <c r="AA1283" s="4">
        <v>22.619047619047599</v>
      </c>
      <c r="AB1283" s="4">
        <v>3.5714285714285698</v>
      </c>
      <c r="AC1283" s="4">
        <v>23.214285714285701</v>
      </c>
      <c r="AD1283" s="4">
        <v>15.476190476190499</v>
      </c>
      <c r="AE1283" s="4">
        <v>8.9285714285714306</v>
      </c>
      <c r="AF1283" s="4">
        <v>18.452380952380999</v>
      </c>
      <c r="AG1283" s="4">
        <v>21.428571428571399</v>
      </c>
      <c r="AH1283" s="4">
        <v>19.047619047619001</v>
      </c>
      <c r="AI1283" s="4">
        <v>13.6904761904762</v>
      </c>
      <c r="AJ1283" s="4">
        <v>30.3571428571429</v>
      </c>
      <c r="AK1283" s="4">
        <v>55.357142857142897</v>
      </c>
      <c r="AL1283" s="4">
        <v>35.119047619047599</v>
      </c>
      <c r="AM1283" s="4">
        <v>41.6666666666667</v>
      </c>
      <c r="AN1283" s="4">
        <v>54.1666666666667</v>
      </c>
      <c r="AO1283" s="4">
        <v>55.357142857142897</v>
      </c>
      <c r="AP1283" s="4">
        <v>50.595238095238102</v>
      </c>
      <c r="AQ1283" s="4">
        <v>17.261904761904798</v>
      </c>
      <c r="AR1283" s="4">
        <v>51.190476190476197</v>
      </c>
      <c r="AS1283" s="4">
        <v>17.8571428571429</v>
      </c>
      <c r="AT1283" s="4">
        <v>27.380952380952401</v>
      </c>
      <c r="AU1283" s="4">
        <v>26.785714285714299</v>
      </c>
      <c r="AV1283" s="4">
        <v>25</v>
      </c>
      <c r="AW1283" s="4">
        <v>38.690476190476197</v>
      </c>
      <c r="AX1283" s="4">
        <v>30.952380952380999</v>
      </c>
      <c r="AY1283" s="4">
        <v>25.595238095238098</v>
      </c>
      <c r="AZ1283" s="4">
        <v>30.952380952380999</v>
      </c>
      <c r="BA1283" s="4">
        <v>51.785714285714299</v>
      </c>
      <c r="BB1283" s="38">
        <v>169</v>
      </c>
    </row>
    <row r="1284" spans="1:54" x14ac:dyDescent="0.3">
      <c r="A1284" s="31" t="s">
        <v>58</v>
      </c>
      <c r="B1284" s="5" t="s">
        <v>8</v>
      </c>
      <c r="C1284" s="5" t="s">
        <v>2</v>
      </c>
      <c r="D1284" s="9">
        <v>67.355747126436796</v>
      </c>
      <c r="E1284" s="8">
        <v>70.026929966526794</v>
      </c>
      <c r="F1284" s="8">
        <v>23.214285714285701</v>
      </c>
      <c r="G1284" s="3">
        <v>0.59523809523809501</v>
      </c>
      <c r="H1284" s="4">
        <v>9.5238095238095202</v>
      </c>
      <c r="I1284" s="4">
        <v>13.6904761904762</v>
      </c>
      <c r="J1284" s="4">
        <v>2.38095238095238</v>
      </c>
      <c r="K1284" s="4">
        <v>4.7619047619047601</v>
      </c>
      <c r="L1284" s="4">
        <v>2.38095238095238</v>
      </c>
      <c r="M1284" s="4">
        <v>2.9761904761904798</v>
      </c>
      <c r="N1284" s="4">
        <v>7.7380952380952399</v>
      </c>
      <c r="O1284" s="4">
        <v>16.6666666666667</v>
      </c>
      <c r="P1284" s="4">
        <v>7.1428571428571397</v>
      </c>
      <c r="Q1284" s="4">
        <v>3.5714285714285698</v>
      </c>
      <c r="R1284" s="4">
        <v>7.7380952380952399</v>
      </c>
      <c r="S1284" s="4">
        <v>8.9285714285714306</v>
      </c>
      <c r="T1284" s="4">
        <v>1.78571428571429</v>
      </c>
      <c r="U1284" s="4">
        <v>7.1428571428571397</v>
      </c>
      <c r="V1284" s="4">
        <v>4.7619047619047601</v>
      </c>
      <c r="W1284" s="4">
        <v>6.5476190476190501</v>
      </c>
      <c r="X1284" s="4">
        <v>1.78571428571429</v>
      </c>
      <c r="Y1284" s="4">
        <v>10.714285714285699</v>
      </c>
      <c r="Z1284" s="4">
        <v>10.714285714285699</v>
      </c>
      <c r="AA1284" s="4">
        <v>10.119047619047601</v>
      </c>
      <c r="AB1284" s="4">
        <v>1.78571428571429</v>
      </c>
      <c r="AC1284" s="4">
        <v>19.6428571428571</v>
      </c>
      <c r="AD1284" s="4">
        <v>3.5714285714285698</v>
      </c>
      <c r="AE1284" s="4">
        <v>2.38095238095238</v>
      </c>
      <c r="AF1284" s="4">
        <v>16.071428571428601</v>
      </c>
      <c r="AG1284" s="4">
        <v>11.9047619047619</v>
      </c>
      <c r="AH1284" s="4">
        <v>10.119047619047601</v>
      </c>
      <c r="AI1284" s="4">
        <v>7.7380952380952399</v>
      </c>
      <c r="AJ1284" s="4">
        <v>19.047619047619001</v>
      </c>
      <c r="AK1284" s="4">
        <v>35.119047619047599</v>
      </c>
      <c r="AL1284" s="4">
        <v>23.214285714285701</v>
      </c>
      <c r="AM1284" s="4">
        <v>32.142857142857103</v>
      </c>
      <c r="AN1284" s="4">
        <v>36.904761904761898</v>
      </c>
      <c r="AO1284" s="4">
        <v>32.738095238095198</v>
      </c>
      <c r="AP1284" s="4">
        <v>30.952380952380999</v>
      </c>
      <c r="AQ1284" s="4">
        <v>10.119047619047601</v>
      </c>
      <c r="AR1284" s="4">
        <v>29.761904761904798</v>
      </c>
      <c r="AS1284" s="4">
        <v>17.8571428571429</v>
      </c>
      <c r="AT1284" s="4">
        <v>25</v>
      </c>
      <c r="AU1284" s="4">
        <v>10.119047619047601</v>
      </c>
      <c r="AV1284" s="4">
        <v>19.047619047619001</v>
      </c>
      <c r="AW1284" s="4">
        <v>19.6428571428571</v>
      </c>
      <c r="AX1284" s="4">
        <v>13.0952380952381</v>
      </c>
      <c r="AY1284" s="4">
        <v>22.023809523809501</v>
      </c>
      <c r="AZ1284" s="4">
        <v>27.380952380952401</v>
      </c>
      <c r="BA1284" s="4">
        <v>41.6666666666667</v>
      </c>
      <c r="BB1284" s="38">
        <v>174</v>
      </c>
    </row>
    <row r="1285" spans="1:54" x14ac:dyDescent="0.3">
      <c r="A1285" s="31" t="s">
        <v>58</v>
      </c>
      <c r="B1285" s="5" t="s">
        <v>8</v>
      </c>
      <c r="C1285" s="5" t="s">
        <v>3</v>
      </c>
      <c r="D1285" s="9">
        <v>73.438461538461496</v>
      </c>
      <c r="E1285" s="8">
        <v>72.389528206240797</v>
      </c>
      <c r="F1285" s="8">
        <v>24.382716049382701</v>
      </c>
      <c r="G1285" s="3">
        <v>3.0864197530864201</v>
      </c>
      <c r="H1285" s="4">
        <v>6.7901234567901199</v>
      </c>
      <c r="I1285" s="4">
        <v>11.419753086419799</v>
      </c>
      <c r="J1285" s="4">
        <v>2.1604938271604901</v>
      </c>
      <c r="K1285" s="4">
        <v>4.0123456790123502</v>
      </c>
      <c r="L1285" s="4">
        <v>4.6296296296296298</v>
      </c>
      <c r="M1285" s="4">
        <v>4.0123456790123502</v>
      </c>
      <c r="N1285" s="4">
        <v>6.4814814814814801</v>
      </c>
      <c r="O1285" s="4">
        <v>8.6419753086419693</v>
      </c>
      <c r="P1285" s="4">
        <v>8.6419753086419693</v>
      </c>
      <c r="Q1285" s="4">
        <v>2.1604938271604901</v>
      </c>
      <c r="R1285" s="4">
        <v>9.8765432098765409</v>
      </c>
      <c r="S1285" s="4">
        <v>7.7160493827160499</v>
      </c>
      <c r="T1285" s="4">
        <v>4.6296296296296298</v>
      </c>
      <c r="U1285" s="4">
        <v>6.4814814814814801</v>
      </c>
      <c r="V1285" s="4">
        <v>6.1728395061728403</v>
      </c>
      <c r="W1285" s="4">
        <v>7.0987654320987703</v>
      </c>
      <c r="X1285" s="4">
        <v>1.5432098765432101</v>
      </c>
      <c r="Y1285" s="4">
        <v>10.185185185185199</v>
      </c>
      <c r="Z1285" s="4">
        <v>9.2592592592592595</v>
      </c>
      <c r="AA1285" s="4">
        <v>7.4074074074074101</v>
      </c>
      <c r="AB1285" s="4">
        <v>1.8518518518518501</v>
      </c>
      <c r="AC1285" s="4">
        <v>15.7407407407407</v>
      </c>
      <c r="AD1285" s="4">
        <v>2.7777777777777799</v>
      </c>
      <c r="AE1285" s="4">
        <v>2.7777777777777799</v>
      </c>
      <c r="AF1285" s="4">
        <v>11.419753086419799</v>
      </c>
      <c r="AG1285" s="4">
        <v>9.2592592592592595</v>
      </c>
      <c r="AH1285" s="4">
        <v>9.2592592592592595</v>
      </c>
      <c r="AI1285" s="4">
        <v>12.3456790123457</v>
      </c>
      <c r="AJ1285" s="4">
        <v>22.839506172839499</v>
      </c>
      <c r="AK1285" s="4">
        <v>29.938271604938301</v>
      </c>
      <c r="AL1285" s="4">
        <v>23.765432098765402</v>
      </c>
      <c r="AM1285" s="4">
        <v>33.3333333333333</v>
      </c>
      <c r="AN1285" s="4">
        <v>40.432098765432102</v>
      </c>
      <c r="AO1285" s="4">
        <v>34.876543209876502</v>
      </c>
      <c r="AP1285" s="4">
        <v>26.543209876543202</v>
      </c>
      <c r="AQ1285" s="4">
        <v>8.3333333333333304</v>
      </c>
      <c r="AR1285" s="4">
        <v>32.716049382716101</v>
      </c>
      <c r="AS1285" s="4">
        <v>16.358024691358001</v>
      </c>
      <c r="AT1285" s="4">
        <v>24.074074074074101</v>
      </c>
      <c r="AU1285" s="4">
        <v>11.728395061728399</v>
      </c>
      <c r="AV1285" s="4">
        <v>22.2222222222222</v>
      </c>
      <c r="AW1285" s="4">
        <v>21.604938271604901</v>
      </c>
      <c r="AX1285" s="4">
        <v>11.419753086419799</v>
      </c>
      <c r="AY1285" s="4">
        <v>22.2222222222222</v>
      </c>
      <c r="AZ1285" s="4">
        <v>23.148148148148099</v>
      </c>
      <c r="BA1285" s="4">
        <v>29.320987654321002</v>
      </c>
      <c r="BB1285" s="38">
        <v>325</v>
      </c>
    </row>
    <row r="1286" spans="1:54" x14ac:dyDescent="0.3">
      <c r="A1286" s="31" t="s">
        <v>58</v>
      </c>
      <c r="B1286" s="5" t="s">
        <v>8</v>
      </c>
      <c r="C1286" s="5" t="s">
        <v>4</v>
      </c>
      <c r="D1286" s="9">
        <v>104.680434782609</v>
      </c>
      <c r="E1286" s="8">
        <v>63.931998510901501</v>
      </c>
      <c r="F1286" s="8">
        <v>11.9565217391304</v>
      </c>
      <c r="G1286" s="3">
        <v>0.815217391304348</v>
      </c>
      <c r="H1286" s="4">
        <v>3.5326086956521698</v>
      </c>
      <c r="I1286" s="4">
        <v>5.4347826086956497</v>
      </c>
      <c r="J1286" s="4">
        <v>0.815217391304348</v>
      </c>
      <c r="K1286" s="4">
        <v>2.4456521739130399</v>
      </c>
      <c r="L1286" s="4">
        <v>1.90217391304348</v>
      </c>
      <c r="M1286" s="4">
        <v>1.0869565217391299</v>
      </c>
      <c r="N1286" s="4">
        <v>1.90217391304348</v>
      </c>
      <c r="O1286" s="4">
        <v>4.3478260869565197</v>
      </c>
      <c r="P1286" s="4">
        <v>1.0869565217391299</v>
      </c>
      <c r="Q1286" s="4">
        <v>1.0869565217391299</v>
      </c>
      <c r="R1286" s="4">
        <v>2.7173913043478302</v>
      </c>
      <c r="S1286" s="4">
        <v>3.5326086956521698</v>
      </c>
      <c r="T1286" s="4">
        <v>2.7173913043478302</v>
      </c>
      <c r="U1286" s="4">
        <v>1.90217391304348</v>
      </c>
      <c r="V1286" s="4">
        <v>0.54347826086956497</v>
      </c>
      <c r="W1286" s="4">
        <v>2.9891304347826102</v>
      </c>
      <c r="X1286" s="4">
        <v>0.815217391304348</v>
      </c>
      <c r="Y1286" s="4">
        <v>4.6195652173913002</v>
      </c>
      <c r="Z1286" s="4">
        <v>4.8913043478260896</v>
      </c>
      <c r="AA1286" s="4">
        <v>1.90217391304348</v>
      </c>
      <c r="AB1286" s="4">
        <v>0.815217391304348</v>
      </c>
      <c r="AC1286" s="4">
        <v>9.5108695652173907</v>
      </c>
      <c r="AD1286" s="4">
        <v>1.35869565217391</v>
      </c>
      <c r="AE1286" s="4">
        <v>1.0869565217391299</v>
      </c>
      <c r="AF1286" s="4">
        <v>5.1630434782608701</v>
      </c>
      <c r="AG1286" s="4">
        <v>6.5217391304347796</v>
      </c>
      <c r="AH1286" s="4">
        <v>6.25</v>
      </c>
      <c r="AI1286" s="4">
        <v>8.1521739130434803</v>
      </c>
      <c r="AJ1286" s="4">
        <v>13.0434782608696</v>
      </c>
      <c r="AK1286" s="4">
        <v>24.456521739130402</v>
      </c>
      <c r="AL1286" s="4">
        <v>11.9565217391304</v>
      </c>
      <c r="AM1286" s="4">
        <v>20.380434782608699</v>
      </c>
      <c r="AN1286" s="4">
        <v>28.804347826087</v>
      </c>
      <c r="AO1286" s="4">
        <v>20.380434782608699</v>
      </c>
      <c r="AP1286" s="4">
        <v>19.293478260869598</v>
      </c>
      <c r="AQ1286" s="4">
        <v>8.6956521739130395</v>
      </c>
      <c r="AR1286" s="4">
        <v>18.478260869565201</v>
      </c>
      <c r="AS1286" s="4">
        <v>11.9565217391304</v>
      </c>
      <c r="AT1286" s="4">
        <v>22.554347826087</v>
      </c>
      <c r="AU1286" s="4">
        <v>7.3369565217391299</v>
      </c>
      <c r="AV1286" s="4">
        <v>16.0326086956522</v>
      </c>
      <c r="AW1286" s="4">
        <v>11.6847826086957</v>
      </c>
      <c r="AX1286" s="4">
        <v>4.8913043478260896</v>
      </c>
      <c r="AY1286" s="4">
        <v>21.739130434782599</v>
      </c>
      <c r="AZ1286" s="4">
        <v>15.7608695652174</v>
      </c>
      <c r="BA1286" s="4">
        <v>18.75</v>
      </c>
      <c r="BB1286" s="38">
        <v>368</v>
      </c>
    </row>
    <row r="1287" spans="1:54" x14ac:dyDescent="0.3">
      <c r="A1287" s="31" t="s">
        <v>58</v>
      </c>
      <c r="B1287" s="5" t="s">
        <v>8</v>
      </c>
      <c r="C1287" s="5" t="s">
        <v>5</v>
      </c>
      <c r="D1287" s="9">
        <v>118.315829145729</v>
      </c>
      <c r="E1287" s="8">
        <v>59.2700040156152</v>
      </c>
      <c r="F1287" s="8">
        <v>6.8010075566750601</v>
      </c>
      <c r="G1287" s="3">
        <v>0.50377833753148604</v>
      </c>
      <c r="H1287" s="4">
        <v>3.7783375314861498</v>
      </c>
      <c r="I1287" s="4">
        <v>5.2896725440805996</v>
      </c>
      <c r="J1287" s="4">
        <v>2.0151133501259402</v>
      </c>
      <c r="K1287" s="4">
        <v>1.7632241813602001</v>
      </c>
      <c r="L1287" s="4">
        <v>2.2670025188916898</v>
      </c>
      <c r="M1287" s="4">
        <v>1.2594458438287199</v>
      </c>
      <c r="N1287" s="4">
        <v>2.5188916876574301</v>
      </c>
      <c r="O1287" s="4">
        <v>2.0151133501259402</v>
      </c>
      <c r="P1287" s="4">
        <v>1.51133501259446</v>
      </c>
      <c r="Q1287" s="4">
        <v>1.0075566750629701</v>
      </c>
      <c r="R1287" s="4">
        <v>2.2670025188916898</v>
      </c>
      <c r="S1287" s="4">
        <v>1.2594458438287199</v>
      </c>
      <c r="T1287" s="4">
        <v>1.0075566750629701</v>
      </c>
      <c r="U1287" s="4">
        <v>1.2594458438287199</v>
      </c>
      <c r="V1287" s="4">
        <v>0.50377833753148604</v>
      </c>
      <c r="W1287" s="4">
        <v>2.2670025188916898</v>
      </c>
      <c r="X1287" s="4">
        <v>0</v>
      </c>
      <c r="Y1287" s="4">
        <v>1.0075566750629701</v>
      </c>
      <c r="Z1287" s="4">
        <v>3.02267002518892</v>
      </c>
      <c r="AA1287" s="4">
        <v>2.5188916876574301</v>
      </c>
      <c r="AB1287" s="4">
        <v>0</v>
      </c>
      <c r="AC1287" s="4">
        <v>5.0377833753148602</v>
      </c>
      <c r="AD1287" s="4">
        <v>1.7632241813602001</v>
      </c>
      <c r="AE1287" s="4">
        <v>0.25188916876574302</v>
      </c>
      <c r="AF1287" s="4">
        <v>3.02267002518892</v>
      </c>
      <c r="AG1287" s="4">
        <v>8.0604534005037802</v>
      </c>
      <c r="AH1287" s="4">
        <v>7.8085642317380399</v>
      </c>
      <c r="AI1287" s="4">
        <v>7.0528967254408101</v>
      </c>
      <c r="AJ1287" s="4">
        <v>8.8161209068010091</v>
      </c>
      <c r="AK1287" s="4">
        <v>21.914357682619599</v>
      </c>
      <c r="AL1287" s="4">
        <v>8.5642317380352608</v>
      </c>
      <c r="AM1287" s="4">
        <v>16.3727959697733</v>
      </c>
      <c r="AN1287" s="4">
        <v>21.410579345088198</v>
      </c>
      <c r="AO1287" s="4">
        <v>14.861460957178799</v>
      </c>
      <c r="AP1287" s="4">
        <v>15.113350125944599</v>
      </c>
      <c r="AQ1287" s="4">
        <v>6.2972292191435804</v>
      </c>
      <c r="AR1287" s="4">
        <v>11.8387909319899</v>
      </c>
      <c r="AS1287" s="4">
        <v>8.3123425692695196</v>
      </c>
      <c r="AT1287" s="4">
        <v>17.632241813602</v>
      </c>
      <c r="AU1287" s="4">
        <v>7.0528967254408101</v>
      </c>
      <c r="AV1287" s="4">
        <v>16.1209068010076</v>
      </c>
      <c r="AW1287" s="4">
        <v>10.075566750629701</v>
      </c>
      <c r="AX1287" s="4">
        <v>3.2745591939546599</v>
      </c>
      <c r="AY1287" s="4">
        <v>16.624685138539</v>
      </c>
      <c r="AZ1287" s="4">
        <v>13.0982367758186</v>
      </c>
      <c r="BA1287" s="4">
        <v>14.861460957178799</v>
      </c>
      <c r="BB1287" s="38">
        <v>398</v>
      </c>
    </row>
    <row r="1288" spans="1:54" x14ac:dyDescent="0.3">
      <c r="A1288" s="31" t="s">
        <v>58</v>
      </c>
      <c r="B1288" s="5" t="s">
        <v>8</v>
      </c>
      <c r="C1288" s="5" t="s">
        <v>6</v>
      </c>
      <c r="D1288" s="9">
        <v>118.78516746411501</v>
      </c>
      <c r="E1288" s="8">
        <v>63.741348734973798</v>
      </c>
      <c r="F1288" s="8">
        <v>9.5693779904306204</v>
      </c>
      <c r="G1288" s="3">
        <v>0</v>
      </c>
      <c r="H1288" s="4">
        <v>2.39234449760766</v>
      </c>
      <c r="I1288" s="4">
        <v>1.91387559808612</v>
      </c>
      <c r="J1288" s="4">
        <v>0.47846889952153099</v>
      </c>
      <c r="K1288" s="4">
        <v>0.95693779904306198</v>
      </c>
      <c r="L1288" s="4">
        <v>1.4354066985645899</v>
      </c>
      <c r="M1288" s="4">
        <v>0</v>
      </c>
      <c r="N1288" s="4">
        <v>1.4354066985645899</v>
      </c>
      <c r="O1288" s="4">
        <v>0.95693779904306198</v>
      </c>
      <c r="P1288" s="4">
        <v>0</v>
      </c>
      <c r="Q1288" s="4">
        <v>0</v>
      </c>
      <c r="R1288" s="4">
        <v>0.47846889952153099</v>
      </c>
      <c r="S1288" s="4">
        <v>0.47846889952153099</v>
      </c>
      <c r="T1288" s="4">
        <v>0.95693779904306198</v>
      </c>
      <c r="U1288" s="4">
        <v>1.4354066985645899</v>
      </c>
      <c r="V1288" s="4">
        <v>1.4354066985645899</v>
      </c>
      <c r="W1288" s="4">
        <v>0.47846889952153099</v>
      </c>
      <c r="X1288" s="4">
        <v>0</v>
      </c>
      <c r="Y1288" s="4">
        <v>0.47846889952153099</v>
      </c>
      <c r="Z1288" s="4">
        <v>0</v>
      </c>
      <c r="AA1288" s="4">
        <v>2.39234449760766</v>
      </c>
      <c r="AB1288" s="4">
        <v>0</v>
      </c>
      <c r="AC1288" s="4">
        <v>5.7416267942583703</v>
      </c>
      <c r="AD1288" s="4">
        <v>0.47846889952153099</v>
      </c>
      <c r="AE1288" s="4">
        <v>0.95693779904306198</v>
      </c>
      <c r="AF1288" s="4">
        <v>1.4354066985645899</v>
      </c>
      <c r="AG1288" s="4">
        <v>5.7416267942583703</v>
      </c>
      <c r="AH1288" s="4">
        <v>8.1339712918660307</v>
      </c>
      <c r="AI1288" s="4">
        <v>10.526315789473699</v>
      </c>
      <c r="AJ1288" s="4">
        <v>11.004784688995199</v>
      </c>
      <c r="AK1288" s="4">
        <v>21.5311004784689</v>
      </c>
      <c r="AL1288" s="4">
        <v>8.1339712918660307</v>
      </c>
      <c r="AM1288" s="4">
        <v>14.3540669856459</v>
      </c>
      <c r="AN1288" s="4">
        <v>26.7942583732057</v>
      </c>
      <c r="AO1288" s="4">
        <v>13.3971291866029</v>
      </c>
      <c r="AP1288" s="4">
        <v>11.9617224880383</v>
      </c>
      <c r="AQ1288" s="4">
        <v>8.1339712918660307</v>
      </c>
      <c r="AR1288" s="4">
        <v>11.004784688995199</v>
      </c>
      <c r="AS1288" s="4">
        <v>9.5693779904306204</v>
      </c>
      <c r="AT1288" s="4">
        <v>24.401913875598101</v>
      </c>
      <c r="AU1288" s="4">
        <v>9.0909090909090899</v>
      </c>
      <c r="AV1288" s="4">
        <v>21.052631578947398</v>
      </c>
      <c r="AW1288" s="4">
        <v>14.8325358851675</v>
      </c>
      <c r="AX1288" s="4">
        <v>4.3062200956937797</v>
      </c>
      <c r="AY1288" s="4">
        <v>20.5741626794258</v>
      </c>
      <c r="AZ1288" s="4">
        <v>14.3540669856459</v>
      </c>
      <c r="BA1288" s="4">
        <v>15.789473684210501</v>
      </c>
      <c r="BB1288" s="38">
        <v>209</v>
      </c>
    </row>
    <row r="1289" spans="1:54" x14ac:dyDescent="0.3">
      <c r="A1289" s="31" t="s">
        <v>58</v>
      </c>
      <c r="B1289" s="5" t="s">
        <v>8</v>
      </c>
      <c r="C1289" s="5" t="s">
        <v>7</v>
      </c>
      <c r="D1289" s="9">
        <v>101.277777777778</v>
      </c>
      <c r="E1289" s="8">
        <v>89.932480845971995</v>
      </c>
      <c r="F1289" s="8">
        <v>20.634920634920601</v>
      </c>
      <c r="G1289" s="3">
        <v>0</v>
      </c>
      <c r="H1289" s="4">
        <v>3.17460317460317</v>
      </c>
      <c r="I1289" s="4">
        <v>3.17460317460317</v>
      </c>
      <c r="J1289" s="4">
        <v>3.17460317460317</v>
      </c>
      <c r="K1289" s="4">
        <v>1.5873015873015901</v>
      </c>
      <c r="L1289" s="4">
        <v>6.3492063492063497</v>
      </c>
      <c r="M1289" s="4">
        <v>3.17460317460317</v>
      </c>
      <c r="N1289" s="4">
        <v>4.7619047619047601</v>
      </c>
      <c r="O1289" s="4">
        <v>4.7619047619047601</v>
      </c>
      <c r="P1289" s="4">
        <v>4.7619047619047601</v>
      </c>
      <c r="Q1289" s="4">
        <v>4.7619047619047601</v>
      </c>
      <c r="R1289" s="4">
        <v>4.7619047619047601</v>
      </c>
      <c r="S1289" s="4">
        <v>4.7619047619047601</v>
      </c>
      <c r="T1289" s="4">
        <v>7.9365079365079403</v>
      </c>
      <c r="U1289" s="4">
        <v>6.3492063492063497</v>
      </c>
      <c r="V1289" s="4">
        <v>6.3492063492063497</v>
      </c>
      <c r="W1289" s="4">
        <v>4.7619047619047601</v>
      </c>
      <c r="X1289" s="4">
        <v>6.3492063492063497</v>
      </c>
      <c r="Y1289" s="4">
        <v>3.17460317460317</v>
      </c>
      <c r="Z1289" s="4">
        <v>4.7619047619047601</v>
      </c>
      <c r="AA1289" s="4">
        <v>1.5873015873015901</v>
      </c>
      <c r="AB1289" s="4">
        <v>7.9365079365079403</v>
      </c>
      <c r="AC1289" s="4">
        <v>7.9365079365079403</v>
      </c>
      <c r="AD1289" s="4">
        <v>4.7619047619047601</v>
      </c>
      <c r="AE1289" s="4">
        <v>1.5873015873015901</v>
      </c>
      <c r="AF1289" s="4">
        <v>4.7619047619047601</v>
      </c>
      <c r="AG1289" s="4">
        <v>12.698412698412699</v>
      </c>
      <c r="AH1289" s="4">
        <v>20.634920634920601</v>
      </c>
      <c r="AI1289" s="4">
        <v>15.8730158730159</v>
      </c>
      <c r="AJ1289" s="4">
        <v>14.285714285714301</v>
      </c>
      <c r="AK1289" s="4">
        <v>23.8095238095238</v>
      </c>
      <c r="AL1289" s="4">
        <v>17.460317460317501</v>
      </c>
      <c r="AM1289" s="4">
        <v>23.8095238095238</v>
      </c>
      <c r="AN1289" s="4">
        <v>26.984126984126998</v>
      </c>
      <c r="AO1289" s="4">
        <v>20.634920634920601</v>
      </c>
      <c r="AP1289" s="4">
        <v>17.460317460317501</v>
      </c>
      <c r="AQ1289" s="4">
        <v>17.460317460317501</v>
      </c>
      <c r="AR1289" s="4">
        <v>17.460317460317501</v>
      </c>
      <c r="AS1289" s="4">
        <v>19.047619047619001</v>
      </c>
      <c r="AT1289" s="4">
        <v>25.396825396825399</v>
      </c>
      <c r="AU1289" s="4">
        <v>17.460317460317501</v>
      </c>
      <c r="AV1289" s="4">
        <v>25.396825396825399</v>
      </c>
      <c r="AW1289" s="4">
        <v>20.634920634920601</v>
      </c>
      <c r="AX1289" s="4">
        <v>15.8730158730159</v>
      </c>
      <c r="AY1289" s="4">
        <v>38.095238095238102</v>
      </c>
      <c r="AZ1289" s="4">
        <v>17.460317460317501</v>
      </c>
      <c r="BA1289" s="4">
        <v>19.047619047619001</v>
      </c>
      <c r="BB1289" s="38">
        <v>63</v>
      </c>
    </row>
    <row r="1290" spans="1:54" x14ac:dyDescent="0.3">
      <c r="A1290" s="31" t="s">
        <v>58</v>
      </c>
      <c r="B1290" s="5" t="s">
        <v>9</v>
      </c>
      <c r="C1290" s="5" t="s">
        <v>168</v>
      </c>
      <c r="D1290" s="9">
        <v>88.886038835360196</v>
      </c>
      <c r="E1290" s="8">
        <v>72.207380456004699</v>
      </c>
      <c r="F1290" s="8">
        <v>17.685734030910499</v>
      </c>
      <c r="G1290" s="3">
        <v>0.96104495819782898</v>
      </c>
      <c r="H1290" s="4">
        <v>3.8418126308280902</v>
      </c>
      <c r="I1290" s="4">
        <v>5.47088935462381</v>
      </c>
      <c r="J1290" s="4">
        <v>1.5767124508616199</v>
      </c>
      <c r="K1290" s="4">
        <v>1.8442182795089499</v>
      </c>
      <c r="L1290" s="4">
        <v>2.7830435762048902</v>
      </c>
      <c r="M1290" s="4">
        <v>1.73020937455951</v>
      </c>
      <c r="N1290" s="4">
        <v>4.35670550514563</v>
      </c>
      <c r="O1290" s="4">
        <v>6.9293575504887697</v>
      </c>
      <c r="P1290" s="4">
        <v>4.8151867167423896</v>
      </c>
      <c r="Q1290" s="4">
        <v>2.7313686994423998</v>
      </c>
      <c r="R1290" s="4">
        <v>4.2302474756295396</v>
      </c>
      <c r="S1290" s="4">
        <v>4.62758233800281</v>
      </c>
      <c r="T1290" s="4">
        <v>2.6324450197968701</v>
      </c>
      <c r="U1290" s="4">
        <v>4.1394005023942704</v>
      </c>
      <c r="V1290" s="4">
        <v>3.77993397305073</v>
      </c>
      <c r="W1290" s="4">
        <v>4.1163581254752604</v>
      </c>
      <c r="X1290" s="4">
        <v>1.3470969278845599</v>
      </c>
      <c r="Y1290" s="4">
        <v>5.7796092411842297</v>
      </c>
      <c r="Z1290" s="4">
        <v>6.1457643306192402</v>
      </c>
      <c r="AA1290" s="4">
        <v>4.8087983861919401</v>
      </c>
      <c r="AB1290" s="4">
        <v>0.612494418588308</v>
      </c>
      <c r="AC1290" s="4">
        <v>11.798827848436</v>
      </c>
      <c r="AD1290" s="4">
        <v>3.7981463898132302</v>
      </c>
      <c r="AE1290" s="4">
        <v>1.58337857459387</v>
      </c>
      <c r="AF1290" s="4">
        <v>5.7459372632133698</v>
      </c>
      <c r="AG1290" s="4">
        <v>7.1200984877226796</v>
      </c>
      <c r="AH1290" s="4">
        <v>17.004447493512199</v>
      </c>
      <c r="AI1290" s="4">
        <v>11.346471815967</v>
      </c>
      <c r="AJ1290" s="4">
        <v>17.573149631537198</v>
      </c>
      <c r="AK1290" s="4">
        <v>29.4904595290561</v>
      </c>
      <c r="AL1290" s="4">
        <v>15.175656120630901</v>
      </c>
      <c r="AM1290" s="4">
        <v>16.5336384896918</v>
      </c>
      <c r="AN1290" s="4">
        <v>28.707486752671901</v>
      </c>
      <c r="AO1290" s="4">
        <v>21.461069048473199</v>
      </c>
      <c r="AP1290" s="4">
        <v>22.869127689084898</v>
      </c>
      <c r="AQ1290" s="4">
        <v>9.2370387065959001</v>
      </c>
      <c r="AR1290" s="4">
        <v>25.585944330740599</v>
      </c>
      <c r="AS1290" s="4">
        <v>12.7759744620604</v>
      </c>
      <c r="AT1290" s="4">
        <v>16.280539993170901</v>
      </c>
      <c r="AU1290" s="4">
        <v>12.2768078927307</v>
      </c>
      <c r="AV1290" s="4">
        <v>22.2925170489289</v>
      </c>
      <c r="AW1290" s="4">
        <v>19.627448192081498</v>
      </c>
      <c r="AX1290" s="4">
        <v>11.0422731650679</v>
      </c>
      <c r="AY1290" s="4">
        <v>16.093669966823501</v>
      </c>
      <c r="AZ1290" s="4">
        <v>19.0490384615238</v>
      </c>
      <c r="BA1290" s="4">
        <v>29.4026396893045</v>
      </c>
      <c r="BB1290" s="38">
        <v>1259</v>
      </c>
    </row>
    <row r="1291" spans="1:54" x14ac:dyDescent="0.3">
      <c r="A1291" s="31" t="s">
        <v>58</v>
      </c>
      <c r="B1291" s="5" t="s">
        <v>9</v>
      </c>
      <c r="C1291" s="5" t="s">
        <v>1</v>
      </c>
      <c r="D1291" s="9">
        <v>42.742857142857098</v>
      </c>
      <c r="E1291" s="8">
        <v>64.210313300438202</v>
      </c>
      <c r="F1291" s="8">
        <v>34.453781512604998</v>
      </c>
      <c r="G1291" s="3">
        <v>0.84033613445378197</v>
      </c>
      <c r="H1291" s="4">
        <v>10.084033613445399</v>
      </c>
      <c r="I1291" s="4">
        <v>8.4033613445378208</v>
      </c>
      <c r="J1291" s="4">
        <v>5.0420168067226898</v>
      </c>
      <c r="K1291" s="4">
        <v>5.0420168067226898</v>
      </c>
      <c r="L1291" s="4">
        <v>5.0420168067226898</v>
      </c>
      <c r="M1291" s="4">
        <v>5.8823529411764701</v>
      </c>
      <c r="N1291" s="4">
        <v>9.2436974789915993</v>
      </c>
      <c r="O1291" s="4">
        <v>15.126050420168101</v>
      </c>
      <c r="P1291" s="4">
        <v>10.084033613445399</v>
      </c>
      <c r="Q1291" s="4">
        <v>5.0420168067226898</v>
      </c>
      <c r="R1291" s="4">
        <v>8.4033613445378208</v>
      </c>
      <c r="S1291" s="4">
        <v>10.924369747899201</v>
      </c>
      <c r="T1291" s="4">
        <v>5.8823529411764701</v>
      </c>
      <c r="U1291" s="4">
        <v>9.2436974789915993</v>
      </c>
      <c r="V1291" s="4">
        <v>9.2436974789915993</v>
      </c>
      <c r="W1291" s="4">
        <v>7.5630252100840298</v>
      </c>
      <c r="X1291" s="4">
        <v>5.0420168067226898</v>
      </c>
      <c r="Y1291" s="4">
        <v>10.924369747899201</v>
      </c>
      <c r="Z1291" s="4">
        <v>21.848739495798299</v>
      </c>
      <c r="AA1291" s="4">
        <v>11.764705882352899</v>
      </c>
      <c r="AB1291" s="4">
        <v>0.84033613445378197</v>
      </c>
      <c r="AC1291" s="4">
        <v>22.689075630252098</v>
      </c>
      <c r="AD1291" s="4">
        <v>7.5630252100840298</v>
      </c>
      <c r="AE1291" s="4">
        <v>5.8823529411764701</v>
      </c>
      <c r="AF1291" s="4">
        <v>13.445378151260501</v>
      </c>
      <c r="AG1291" s="4">
        <v>16.806722689075599</v>
      </c>
      <c r="AH1291" s="4">
        <v>27.731092436974802</v>
      </c>
      <c r="AI1291" s="4">
        <v>12.605042016806699</v>
      </c>
      <c r="AJ1291" s="4">
        <v>29.411764705882401</v>
      </c>
      <c r="AK1291" s="4">
        <v>42.857142857142897</v>
      </c>
      <c r="AL1291" s="4">
        <v>30.252100840336102</v>
      </c>
      <c r="AM1291" s="4">
        <v>25.210084033613398</v>
      </c>
      <c r="AN1291" s="4">
        <v>38.655462184873898</v>
      </c>
      <c r="AO1291" s="4">
        <v>34.453781512604998</v>
      </c>
      <c r="AP1291" s="4">
        <v>39.495798319327697</v>
      </c>
      <c r="AQ1291" s="4">
        <v>13.445378151260501</v>
      </c>
      <c r="AR1291" s="4">
        <v>40.336134453781497</v>
      </c>
      <c r="AS1291" s="4">
        <v>12.605042016806699</v>
      </c>
      <c r="AT1291" s="4">
        <v>10.924369747899201</v>
      </c>
      <c r="AU1291" s="4">
        <v>18.487394957983199</v>
      </c>
      <c r="AV1291" s="4">
        <v>26.050420168067198</v>
      </c>
      <c r="AW1291" s="4">
        <v>30.252100840336102</v>
      </c>
      <c r="AX1291" s="4">
        <v>21.848739495798299</v>
      </c>
      <c r="AY1291" s="4">
        <v>21.008403361344499</v>
      </c>
      <c r="AZ1291" s="4">
        <v>31.932773109243701</v>
      </c>
      <c r="BA1291" s="4">
        <v>47.058823529411796</v>
      </c>
      <c r="BB1291" s="38">
        <v>119</v>
      </c>
    </row>
    <row r="1292" spans="1:54" x14ac:dyDescent="0.3">
      <c r="A1292" s="31" t="s">
        <v>58</v>
      </c>
      <c r="B1292" s="5" t="s">
        <v>9</v>
      </c>
      <c r="C1292" s="5" t="s">
        <v>2</v>
      </c>
      <c r="D1292" s="9">
        <v>67.013286713286703</v>
      </c>
      <c r="E1292" s="8">
        <v>76.014092686874605</v>
      </c>
      <c r="F1292" s="8">
        <v>26.9503546099291</v>
      </c>
      <c r="G1292" s="3">
        <v>1.4184397163120599</v>
      </c>
      <c r="H1292" s="4">
        <v>2.83687943262411</v>
      </c>
      <c r="I1292" s="4">
        <v>9.9290780141843999</v>
      </c>
      <c r="J1292" s="4">
        <v>0.70921985815602795</v>
      </c>
      <c r="K1292" s="4">
        <v>2.12765957446809</v>
      </c>
      <c r="L1292" s="4">
        <v>4.2553191489361701</v>
      </c>
      <c r="M1292" s="4">
        <v>0.70921985815602795</v>
      </c>
      <c r="N1292" s="4">
        <v>7.0921985815602797</v>
      </c>
      <c r="O1292" s="4">
        <v>9.9290780141843999</v>
      </c>
      <c r="P1292" s="4">
        <v>8.5106382978723403</v>
      </c>
      <c r="Q1292" s="4">
        <v>3.5460992907801399</v>
      </c>
      <c r="R1292" s="4">
        <v>5.6737588652482298</v>
      </c>
      <c r="S1292" s="4">
        <v>6.3829787234042596</v>
      </c>
      <c r="T1292" s="4">
        <v>3.5460992907801399</v>
      </c>
      <c r="U1292" s="4">
        <v>5.6737588652482298</v>
      </c>
      <c r="V1292" s="4">
        <v>5.6737588652482298</v>
      </c>
      <c r="W1292" s="4">
        <v>7.0921985815602797</v>
      </c>
      <c r="X1292" s="4">
        <v>0.70921985815602795</v>
      </c>
      <c r="Y1292" s="4">
        <v>9.2198581560283692</v>
      </c>
      <c r="Z1292" s="4">
        <v>5.6737588652482298</v>
      </c>
      <c r="AA1292" s="4">
        <v>7.0921985815602797</v>
      </c>
      <c r="AB1292" s="4">
        <v>0</v>
      </c>
      <c r="AC1292" s="4">
        <v>16.312056737588701</v>
      </c>
      <c r="AD1292" s="4">
        <v>7.0921985815602797</v>
      </c>
      <c r="AE1292" s="4">
        <v>0.70921985815602795</v>
      </c>
      <c r="AF1292" s="4">
        <v>9.2198581560283692</v>
      </c>
      <c r="AG1292" s="4">
        <v>9.9290780141843999</v>
      </c>
      <c r="AH1292" s="4">
        <v>21.985815602836901</v>
      </c>
      <c r="AI1292" s="4">
        <v>12.056737588652499</v>
      </c>
      <c r="AJ1292" s="4">
        <v>20.5673758865248</v>
      </c>
      <c r="AK1292" s="4">
        <v>36.170212765957402</v>
      </c>
      <c r="AL1292" s="4">
        <v>18.439716312056699</v>
      </c>
      <c r="AM1292" s="4">
        <v>21.985815602836901</v>
      </c>
      <c r="AN1292" s="4">
        <v>35.460992907801398</v>
      </c>
      <c r="AO1292" s="4">
        <v>31.914893617021299</v>
      </c>
      <c r="AP1292" s="4">
        <v>30.496453900709199</v>
      </c>
      <c r="AQ1292" s="4">
        <v>10.6382978723404</v>
      </c>
      <c r="AR1292" s="4">
        <v>32.624113475177303</v>
      </c>
      <c r="AS1292" s="4">
        <v>14.893617021276601</v>
      </c>
      <c r="AT1292" s="4">
        <v>17.021276595744698</v>
      </c>
      <c r="AU1292" s="4">
        <v>19.8581560283688</v>
      </c>
      <c r="AV1292" s="4">
        <v>22.695035460992901</v>
      </c>
      <c r="AW1292" s="4">
        <v>23.404255319148898</v>
      </c>
      <c r="AX1292" s="4">
        <v>15.6028368794326</v>
      </c>
      <c r="AY1292" s="4">
        <v>19.8581560283688</v>
      </c>
      <c r="AZ1292" s="4">
        <v>27.659574468085101</v>
      </c>
      <c r="BA1292" s="4">
        <v>40.425531914893597</v>
      </c>
      <c r="BB1292" s="38">
        <v>143</v>
      </c>
    </row>
    <row r="1293" spans="1:54" x14ac:dyDescent="0.3">
      <c r="A1293" s="31" t="s">
        <v>58</v>
      </c>
      <c r="B1293" s="5" t="s">
        <v>9</v>
      </c>
      <c r="C1293" s="5" t="s">
        <v>3</v>
      </c>
      <c r="D1293" s="9">
        <v>103.499173553719</v>
      </c>
      <c r="E1293" s="8">
        <v>62.295487133150203</v>
      </c>
      <c r="F1293" s="8">
        <v>9.9173553719008307</v>
      </c>
      <c r="G1293" s="3">
        <v>0.826446280991736</v>
      </c>
      <c r="H1293" s="4">
        <v>2.8925619834710701</v>
      </c>
      <c r="I1293" s="4">
        <v>5.7851239669421499</v>
      </c>
      <c r="J1293" s="4">
        <v>1.2396694214876001</v>
      </c>
      <c r="K1293" s="4">
        <v>1.2396694214876001</v>
      </c>
      <c r="L1293" s="4">
        <v>2.06611570247934</v>
      </c>
      <c r="M1293" s="4">
        <v>0.413223140495868</v>
      </c>
      <c r="N1293" s="4">
        <v>1.2396694214876001</v>
      </c>
      <c r="O1293" s="4">
        <v>4.1322314049586799</v>
      </c>
      <c r="P1293" s="4">
        <v>2.4793388429752099</v>
      </c>
      <c r="Q1293" s="4">
        <v>2.06611570247934</v>
      </c>
      <c r="R1293" s="4">
        <v>2.4793388429752099</v>
      </c>
      <c r="S1293" s="4">
        <v>2.8925619834710701</v>
      </c>
      <c r="T1293" s="4">
        <v>1.65289256198347</v>
      </c>
      <c r="U1293" s="4">
        <v>2.06611570247934</v>
      </c>
      <c r="V1293" s="4">
        <v>2.06611570247934</v>
      </c>
      <c r="W1293" s="4">
        <v>2.4793388429752099</v>
      </c>
      <c r="X1293" s="4">
        <v>0</v>
      </c>
      <c r="Y1293" s="4">
        <v>4.5454545454545503</v>
      </c>
      <c r="Z1293" s="4">
        <v>3.30578512396694</v>
      </c>
      <c r="AA1293" s="4">
        <v>2.4793388429752099</v>
      </c>
      <c r="AB1293" s="4">
        <v>0.826446280991736</v>
      </c>
      <c r="AC1293" s="4">
        <v>10.3305785123967</v>
      </c>
      <c r="AD1293" s="4">
        <v>1.65289256198347</v>
      </c>
      <c r="AE1293" s="4">
        <v>0.826446280991736</v>
      </c>
      <c r="AF1293" s="4">
        <v>2.8925619834710701</v>
      </c>
      <c r="AG1293" s="4">
        <v>4.1322314049586799</v>
      </c>
      <c r="AH1293" s="4">
        <v>13.636363636363599</v>
      </c>
      <c r="AI1293" s="4">
        <v>10.7438016528926</v>
      </c>
      <c r="AJ1293" s="4">
        <v>11.9834710743802</v>
      </c>
      <c r="AK1293" s="4">
        <v>29.3388429752066</v>
      </c>
      <c r="AL1293" s="4">
        <v>10.7438016528926</v>
      </c>
      <c r="AM1293" s="4">
        <v>13.223140495867799</v>
      </c>
      <c r="AN1293" s="4">
        <v>26.8595041322314</v>
      </c>
      <c r="AO1293" s="4">
        <v>17.355371900826398</v>
      </c>
      <c r="AP1293" s="4">
        <v>19.421487603305799</v>
      </c>
      <c r="AQ1293" s="4">
        <v>7.8512396694214903</v>
      </c>
      <c r="AR1293" s="4">
        <v>23.1404958677686</v>
      </c>
      <c r="AS1293" s="4">
        <v>14.462809917355401</v>
      </c>
      <c r="AT1293" s="4">
        <v>14.049586776859501</v>
      </c>
      <c r="AU1293" s="4">
        <v>7.8512396694214903</v>
      </c>
      <c r="AV1293" s="4">
        <v>20.6611570247934</v>
      </c>
      <c r="AW1293" s="4">
        <v>17.7685950413223</v>
      </c>
      <c r="AX1293" s="4">
        <v>3.71900826446281</v>
      </c>
      <c r="AY1293" s="4">
        <v>11.1570247933884</v>
      </c>
      <c r="AZ1293" s="4">
        <v>14.049586776859501</v>
      </c>
      <c r="BA1293" s="4">
        <v>24.380165289256201</v>
      </c>
      <c r="BB1293" s="38">
        <v>242</v>
      </c>
    </row>
    <row r="1294" spans="1:54" x14ac:dyDescent="0.3">
      <c r="A1294" s="31" t="s">
        <v>58</v>
      </c>
      <c r="B1294" s="5" t="s">
        <v>9</v>
      </c>
      <c r="C1294" s="5" t="s">
        <v>4</v>
      </c>
      <c r="D1294" s="9">
        <v>107.111462450593</v>
      </c>
      <c r="E1294" s="8">
        <v>69.091909593420894</v>
      </c>
      <c r="F1294" s="8">
        <v>11.857707509881401</v>
      </c>
      <c r="G1294" s="3">
        <v>0</v>
      </c>
      <c r="H1294" s="4">
        <v>2.3715415019762802</v>
      </c>
      <c r="I1294" s="4">
        <v>2.3715415019762802</v>
      </c>
      <c r="J1294" s="4">
        <v>0.39525691699604698</v>
      </c>
      <c r="K1294" s="4">
        <v>0</v>
      </c>
      <c r="L1294" s="4">
        <v>0.79051383399209496</v>
      </c>
      <c r="M1294" s="4">
        <v>1.5810276679841899</v>
      </c>
      <c r="N1294" s="4">
        <v>2.7667984189723298</v>
      </c>
      <c r="O1294" s="4">
        <v>4.7430830039525702</v>
      </c>
      <c r="P1294" s="4">
        <v>2.3715415019762802</v>
      </c>
      <c r="Q1294" s="4">
        <v>1.5810276679841899</v>
      </c>
      <c r="R1294" s="4">
        <v>3.5573122529644299</v>
      </c>
      <c r="S1294" s="4">
        <v>2.7667984189723298</v>
      </c>
      <c r="T1294" s="4">
        <v>1.1857707509881401</v>
      </c>
      <c r="U1294" s="4">
        <v>1.97628458498024</v>
      </c>
      <c r="V1294" s="4">
        <v>1.5810276679841899</v>
      </c>
      <c r="W1294" s="4">
        <v>1.97628458498024</v>
      </c>
      <c r="X1294" s="4">
        <v>0.39525691699604698</v>
      </c>
      <c r="Y1294" s="4">
        <v>3.5573122529644299</v>
      </c>
      <c r="Z1294" s="4">
        <v>1.1857707509881401</v>
      </c>
      <c r="AA1294" s="4">
        <v>1.97628458498024</v>
      </c>
      <c r="AB1294" s="4">
        <v>0</v>
      </c>
      <c r="AC1294" s="4">
        <v>7.5098814229248996</v>
      </c>
      <c r="AD1294" s="4">
        <v>1.97628458498024</v>
      </c>
      <c r="AE1294" s="4">
        <v>0.79051383399209496</v>
      </c>
      <c r="AF1294" s="4">
        <v>2.3715415019762802</v>
      </c>
      <c r="AG1294" s="4">
        <v>3.9525691699604701</v>
      </c>
      <c r="AH1294" s="4">
        <v>12.6482213438735</v>
      </c>
      <c r="AI1294" s="4">
        <v>11.4624505928854</v>
      </c>
      <c r="AJ1294" s="4">
        <v>15.019762845849799</v>
      </c>
      <c r="AK1294" s="4">
        <v>23.715415019762801</v>
      </c>
      <c r="AL1294" s="4">
        <v>11.4624505928854</v>
      </c>
      <c r="AM1294" s="4">
        <v>12.6482213438735</v>
      </c>
      <c r="AN1294" s="4">
        <v>22.9249011857708</v>
      </c>
      <c r="AO1294" s="4">
        <v>14.6245059288538</v>
      </c>
      <c r="AP1294" s="4">
        <v>16.99604743083</v>
      </c>
      <c r="AQ1294" s="4">
        <v>7.5098814229248996</v>
      </c>
      <c r="AR1294" s="4">
        <v>20.1581027667984</v>
      </c>
      <c r="AS1294" s="4">
        <v>13.438735177865601</v>
      </c>
      <c r="AT1294" s="4">
        <v>19.7628458498024</v>
      </c>
      <c r="AU1294" s="4">
        <v>7.9051383399209501</v>
      </c>
      <c r="AV1294" s="4">
        <v>21.343873517786601</v>
      </c>
      <c r="AW1294" s="4">
        <v>17.3913043478261</v>
      </c>
      <c r="AX1294" s="4">
        <v>8.3003952569169996</v>
      </c>
      <c r="AY1294" s="4">
        <v>14.2292490118577</v>
      </c>
      <c r="AZ1294" s="4">
        <v>13.0434782608696</v>
      </c>
      <c r="BA1294" s="4">
        <v>20.553359683794501</v>
      </c>
      <c r="BB1294" s="38">
        <v>253</v>
      </c>
    </row>
    <row r="1295" spans="1:54" x14ac:dyDescent="0.3">
      <c r="A1295" s="31" t="s">
        <v>58</v>
      </c>
      <c r="B1295" s="5" t="s">
        <v>9</v>
      </c>
      <c r="C1295" s="5" t="s">
        <v>5</v>
      </c>
      <c r="D1295" s="9">
        <v>111.839772727273</v>
      </c>
      <c r="E1295" s="8">
        <v>67.297008458598398</v>
      </c>
      <c r="F1295" s="8">
        <v>10.2272727272727</v>
      </c>
      <c r="G1295" s="3">
        <v>1.89393939393939</v>
      </c>
      <c r="H1295" s="4">
        <v>3.0303030303030298</v>
      </c>
      <c r="I1295" s="4">
        <v>2.2727272727272698</v>
      </c>
      <c r="J1295" s="4">
        <v>1.13636363636364</v>
      </c>
      <c r="K1295" s="4">
        <v>1.89393939393939</v>
      </c>
      <c r="L1295" s="4">
        <v>3.0303030303030298</v>
      </c>
      <c r="M1295" s="4">
        <v>1.51515151515152</v>
      </c>
      <c r="N1295" s="4">
        <v>3.7878787878787898</v>
      </c>
      <c r="O1295" s="4">
        <v>3.4090909090909101</v>
      </c>
      <c r="P1295" s="4">
        <v>2.2727272727272698</v>
      </c>
      <c r="Q1295" s="4">
        <v>3.0303030303030298</v>
      </c>
      <c r="R1295" s="4">
        <v>2.65151515151515</v>
      </c>
      <c r="S1295" s="4">
        <v>1.51515151515152</v>
      </c>
      <c r="T1295" s="4">
        <v>2.2727272727272698</v>
      </c>
      <c r="U1295" s="4">
        <v>3.4090909090909101</v>
      </c>
      <c r="V1295" s="4">
        <v>1.89393939393939</v>
      </c>
      <c r="W1295" s="4">
        <v>2.2727272727272698</v>
      </c>
      <c r="X1295" s="4">
        <v>1.89393939393939</v>
      </c>
      <c r="Y1295" s="4">
        <v>2.65151515151515</v>
      </c>
      <c r="Z1295" s="4">
        <v>2.2727272727272698</v>
      </c>
      <c r="AA1295" s="4">
        <v>3.0303030303030298</v>
      </c>
      <c r="AB1295" s="4">
        <v>1.51515151515152</v>
      </c>
      <c r="AC1295" s="4">
        <v>6.8181818181818201</v>
      </c>
      <c r="AD1295" s="4">
        <v>2.2727272727272698</v>
      </c>
      <c r="AE1295" s="4">
        <v>0.37878787878787901</v>
      </c>
      <c r="AF1295" s="4">
        <v>3.0303030303030298</v>
      </c>
      <c r="AG1295" s="4">
        <v>3.4090909090909101</v>
      </c>
      <c r="AH1295" s="4">
        <v>14.0151515151515</v>
      </c>
      <c r="AI1295" s="4">
        <v>10.6060606060606</v>
      </c>
      <c r="AJ1295" s="4">
        <v>13.2575757575758</v>
      </c>
      <c r="AK1295" s="4">
        <v>19.696969696969699</v>
      </c>
      <c r="AL1295" s="4">
        <v>7.9545454545454497</v>
      </c>
      <c r="AM1295" s="4">
        <v>10.9848484848485</v>
      </c>
      <c r="AN1295" s="4">
        <v>24.6212121212121</v>
      </c>
      <c r="AO1295" s="4">
        <v>12.8787878787879</v>
      </c>
      <c r="AP1295" s="4">
        <v>14.7727272727273</v>
      </c>
      <c r="AQ1295" s="4">
        <v>7.9545454545454497</v>
      </c>
      <c r="AR1295" s="4">
        <v>17.424242424242401</v>
      </c>
      <c r="AS1295" s="4">
        <v>9.4696969696969706</v>
      </c>
      <c r="AT1295" s="4">
        <v>17.045454545454501</v>
      </c>
      <c r="AU1295" s="4">
        <v>9.0909090909090899</v>
      </c>
      <c r="AV1295" s="4">
        <v>23.106060606060598</v>
      </c>
      <c r="AW1295" s="4">
        <v>12.8787878787879</v>
      </c>
      <c r="AX1295" s="4">
        <v>9.4696969696969706</v>
      </c>
      <c r="AY1295" s="4">
        <v>14.0151515151515</v>
      </c>
      <c r="AZ1295" s="4">
        <v>12.8787878787879</v>
      </c>
      <c r="BA1295" s="4">
        <v>19.318181818181799</v>
      </c>
      <c r="BB1295" s="38">
        <v>264</v>
      </c>
    </row>
    <row r="1296" spans="1:54" x14ac:dyDescent="0.3">
      <c r="A1296" s="31" t="s">
        <v>58</v>
      </c>
      <c r="B1296" s="5" t="s">
        <v>9</v>
      </c>
      <c r="C1296" s="5" t="s">
        <v>6</v>
      </c>
      <c r="D1296" s="9">
        <v>122.33918128655</v>
      </c>
      <c r="E1296" s="8">
        <v>56.8665231555118</v>
      </c>
      <c r="F1296" s="8">
        <v>5.84795321637427</v>
      </c>
      <c r="G1296" s="3">
        <v>0.58479532163742698</v>
      </c>
      <c r="H1296" s="4">
        <v>1.16959064327485</v>
      </c>
      <c r="I1296" s="4">
        <v>0</v>
      </c>
      <c r="J1296" s="4">
        <v>0.58479532163742698</v>
      </c>
      <c r="K1296" s="4">
        <v>0.58479532163742698</v>
      </c>
      <c r="L1296" s="4">
        <v>0</v>
      </c>
      <c r="M1296" s="4">
        <v>0.58479532163742698</v>
      </c>
      <c r="N1296" s="4">
        <v>0.58479532163742698</v>
      </c>
      <c r="O1296" s="4">
        <v>0.58479532163742698</v>
      </c>
      <c r="P1296" s="4">
        <v>0.58479532163742698</v>
      </c>
      <c r="Q1296" s="4">
        <v>0.58479532163742698</v>
      </c>
      <c r="R1296" s="4">
        <v>1.7543859649122799</v>
      </c>
      <c r="S1296" s="4">
        <v>1.7543859649122799</v>
      </c>
      <c r="T1296" s="4">
        <v>0.58479532163742698</v>
      </c>
      <c r="U1296" s="4">
        <v>1.16959064327485</v>
      </c>
      <c r="V1296" s="4">
        <v>0.58479532163742698</v>
      </c>
      <c r="W1296" s="4">
        <v>1.16959064327485</v>
      </c>
      <c r="X1296" s="4">
        <v>0.58479532163742698</v>
      </c>
      <c r="Y1296" s="4">
        <v>0.58479532163742698</v>
      </c>
      <c r="Z1296" s="4">
        <v>0.58479532163742698</v>
      </c>
      <c r="AA1296" s="4">
        <v>0.58479532163742698</v>
      </c>
      <c r="AB1296" s="4">
        <v>1.7543859649122799</v>
      </c>
      <c r="AC1296" s="4">
        <v>1.16959064327485</v>
      </c>
      <c r="AD1296" s="4">
        <v>0</v>
      </c>
      <c r="AE1296" s="4">
        <v>1.16959064327485</v>
      </c>
      <c r="AF1296" s="4">
        <v>0</v>
      </c>
      <c r="AG1296" s="4">
        <v>1.16959064327485</v>
      </c>
      <c r="AH1296" s="4">
        <v>7.0175438596491198</v>
      </c>
      <c r="AI1296" s="4">
        <v>9.3567251461988299</v>
      </c>
      <c r="AJ1296" s="4">
        <v>12.8654970760234</v>
      </c>
      <c r="AK1296" s="4">
        <v>12.8654970760234</v>
      </c>
      <c r="AL1296" s="4">
        <v>7.60233918128655</v>
      </c>
      <c r="AM1296" s="4">
        <v>8.7719298245614006</v>
      </c>
      <c r="AN1296" s="4">
        <v>15.789473684210501</v>
      </c>
      <c r="AO1296" s="4">
        <v>9.3567251461988299</v>
      </c>
      <c r="AP1296" s="4">
        <v>8.7719298245614006</v>
      </c>
      <c r="AQ1296" s="4">
        <v>8.1871345029239802</v>
      </c>
      <c r="AR1296" s="4">
        <v>12.8654970760234</v>
      </c>
      <c r="AS1296" s="4">
        <v>8.1871345029239802</v>
      </c>
      <c r="AT1296" s="4">
        <v>20.467836257309902</v>
      </c>
      <c r="AU1296" s="4">
        <v>5.2631578947368398</v>
      </c>
      <c r="AV1296" s="4">
        <v>20.467836257309902</v>
      </c>
      <c r="AW1296" s="4">
        <v>9.3567251461988299</v>
      </c>
      <c r="AX1296" s="4">
        <v>5.2631578947368398</v>
      </c>
      <c r="AY1296" s="4">
        <v>16.374269005847999</v>
      </c>
      <c r="AZ1296" s="4">
        <v>5.84795321637427</v>
      </c>
      <c r="BA1296" s="4">
        <v>14.619883040935701</v>
      </c>
      <c r="BB1296" s="38">
        <v>171</v>
      </c>
    </row>
    <row r="1297" spans="1:54" x14ac:dyDescent="0.3">
      <c r="A1297" s="31" t="s">
        <v>58</v>
      </c>
      <c r="B1297" s="5" t="s">
        <v>9</v>
      </c>
      <c r="C1297" s="5" t="s">
        <v>7</v>
      </c>
      <c r="D1297" s="9">
        <v>121.749253731343</v>
      </c>
      <c r="E1297" s="8">
        <v>52.913486775754798</v>
      </c>
      <c r="F1297" s="8">
        <v>4.4776119402985097</v>
      </c>
      <c r="G1297" s="3">
        <v>1.4925373134328399</v>
      </c>
      <c r="H1297" s="4">
        <v>1.4925373134328399</v>
      </c>
      <c r="I1297" s="4">
        <v>0</v>
      </c>
      <c r="J1297" s="4">
        <v>1.4925373134328399</v>
      </c>
      <c r="K1297" s="4">
        <v>0</v>
      </c>
      <c r="L1297" s="4">
        <v>1.4925373134328399</v>
      </c>
      <c r="M1297" s="4">
        <v>0</v>
      </c>
      <c r="N1297" s="4">
        <v>0</v>
      </c>
      <c r="O1297" s="4">
        <v>1.4925373134328399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1.4925373134328399</v>
      </c>
      <c r="V1297" s="4">
        <v>0</v>
      </c>
      <c r="W1297" s="4">
        <v>1.4925373134328399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1.4925373134328399</v>
      </c>
      <c r="AD1297" s="4">
        <v>0</v>
      </c>
      <c r="AE1297" s="4">
        <v>0</v>
      </c>
      <c r="AF1297" s="4">
        <v>1.4925373134328399</v>
      </c>
      <c r="AG1297" s="4">
        <v>1.4925373134328399</v>
      </c>
      <c r="AH1297" s="4">
        <v>7.4626865671641802</v>
      </c>
      <c r="AI1297" s="4">
        <v>10.4477611940299</v>
      </c>
      <c r="AJ1297" s="4">
        <v>11.9402985074627</v>
      </c>
      <c r="AK1297" s="4">
        <v>20.8955223880597</v>
      </c>
      <c r="AL1297" s="4">
        <v>7.4626865671641802</v>
      </c>
      <c r="AM1297" s="4">
        <v>13.4328358208955</v>
      </c>
      <c r="AN1297" s="4">
        <v>19.402985074626901</v>
      </c>
      <c r="AO1297" s="4">
        <v>7.4626865671641802</v>
      </c>
      <c r="AP1297" s="4">
        <v>4.4776119402985097</v>
      </c>
      <c r="AQ1297" s="4">
        <v>4.4776119402985097</v>
      </c>
      <c r="AR1297" s="4">
        <v>8.9552238805970106</v>
      </c>
      <c r="AS1297" s="4">
        <v>8.9552238805970106</v>
      </c>
      <c r="AT1297" s="4">
        <v>20.8955223880597</v>
      </c>
      <c r="AU1297" s="4">
        <v>7.4626865671641802</v>
      </c>
      <c r="AV1297" s="4">
        <v>17.910447761194</v>
      </c>
      <c r="AW1297" s="4">
        <v>11.9402985074627</v>
      </c>
      <c r="AX1297" s="4">
        <v>4.4776119402985097</v>
      </c>
      <c r="AY1297" s="4">
        <v>13.4328358208955</v>
      </c>
      <c r="AZ1297" s="4">
        <v>10.4477611940299</v>
      </c>
      <c r="BA1297" s="4">
        <v>14.9253731343284</v>
      </c>
      <c r="BB1297" s="38">
        <v>67</v>
      </c>
    </row>
    <row r="1298" spans="1:54" x14ac:dyDescent="0.3">
      <c r="A1298" s="31" t="s">
        <v>59</v>
      </c>
      <c r="B1298" s="5" t="s">
        <v>168</v>
      </c>
      <c r="C1298" s="5" t="s">
        <v>168</v>
      </c>
      <c r="D1298" s="9">
        <v>72.378887888459801</v>
      </c>
      <c r="E1298" s="8">
        <v>73.894865461399306</v>
      </c>
      <c r="F1298" s="8">
        <v>24.292722714904698</v>
      </c>
      <c r="G1298" s="3">
        <v>2.4479788749912399</v>
      </c>
      <c r="H1298" s="4">
        <v>6.8391706001212302</v>
      </c>
      <c r="I1298" s="4">
        <v>12.2182155690654</v>
      </c>
      <c r="J1298" s="4">
        <v>2.5991149365138901</v>
      </c>
      <c r="K1298" s="4">
        <v>4.4936574830986302</v>
      </c>
      <c r="L1298" s="4">
        <v>4.8016358915420998</v>
      </c>
      <c r="M1298" s="4">
        <v>3.9515550616313901</v>
      </c>
      <c r="N1298" s="4">
        <v>5.7426638185189303</v>
      </c>
      <c r="O1298" s="4">
        <v>8.8817900085045807</v>
      </c>
      <c r="P1298" s="4">
        <v>6.8961184205714998</v>
      </c>
      <c r="Q1298" s="4">
        <v>2.82812391547971</v>
      </c>
      <c r="R1298" s="4">
        <v>7.62829630802824</v>
      </c>
      <c r="S1298" s="4">
        <v>7.0294313951357896</v>
      </c>
      <c r="T1298" s="4">
        <v>5.22107129885923</v>
      </c>
      <c r="U1298" s="4">
        <v>6.5161463494788601</v>
      </c>
      <c r="V1298" s="4">
        <v>6.3631478622127098</v>
      </c>
      <c r="W1298" s="4">
        <v>7.3869226028997304</v>
      </c>
      <c r="X1298" s="4">
        <v>1.8741425696777601</v>
      </c>
      <c r="Y1298" s="4">
        <v>9.4796627233844895</v>
      </c>
      <c r="Z1298" s="4">
        <v>9.1375648030968808</v>
      </c>
      <c r="AA1298" s="4">
        <v>8.0705467887194597</v>
      </c>
      <c r="AB1298" s="4">
        <v>1.6558372018537599</v>
      </c>
      <c r="AC1298" s="4">
        <v>16.005220833605701</v>
      </c>
      <c r="AD1298" s="4">
        <v>4.4852098423373103</v>
      </c>
      <c r="AE1298" s="4">
        <v>3.4362525370744601</v>
      </c>
      <c r="AF1298" s="4">
        <v>10.6103168370812</v>
      </c>
      <c r="AG1298" s="4">
        <v>9.9770567365266096</v>
      </c>
      <c r="AH1298" s="4">
        <v>14.9215014174119</v>
      </c>
      <c r="AI1298" s="4">
        <v>11.5890198923321</v>
      </c>
      <c r="AJ1298" s="4">
        <v>22.031227356283299</v>
      </c>
      <c r="AK1298" s="4">
        <v>33.186870375628899</v>
      </c>
      <c r="AL1298" s="4">
        <v>20.4611046615072</v>
      </c>
      <c r="AM1298" s="4">
        <v>25.625737407718201</v>
      </c>
      <c r="AN1298" s="4">
        <v>35.181455353078903</v>
      </c>
      <c r="AO1298" s="4">
        <v>28.634043804625499</v>
      </c>
      <c r="AP1298" s="4">
        <v>29.044351580707801</v>
      </c>
      <c r="AQ1298" s="4">
        <v>11.6128543258398</v>
      </c>
      <c r="AR1298" s="4">
        <v>32.079645788102503</v>
      </c>
      <c r="AS1298" s="4">
        <v>16.818918881622999</v>
      </c>
      <c r="AT1298" s="4">
        <v>21.5970058726523</v>
      </c>
      <c r="AU1298" s="4">
        <v>16.185413947776102</v>
      </c>
      <c r="AV1298" s="4">
        <v>21.710263689287501</v>
      </c>
      <c r="AW1298" s="4">
        <v>23.840813421275101</v>
      </c>
      <c r="AX1298" s="4">
        <v>13.897964902161</v>
      </c>
      <c r="AY1298" s="4">
        <v>18.8961201974308</v>
      </c>
      <c r="AZ1298" s="4">
        <v>25.601070626422</v>
      </c>
      <c r="BA1298" s="4">
        <v>31.953910154355</v>
      </c>
      <c r="BB1298" s="38">
        <v>6558</v>
      </c>
    </row>
    <row r="1299" spans="1:54" x14ac:dyDescent="0.3">
      <c r="A1299" s="31" t="s">
        <v>59</v>
      </c>
      <c r="B1299" s="5" t="s">
        <v>168</v>
      </c>
      <c r="C1299" s="5" t="s">
        <v>1</v>
      </c>
      <c r="D1299" s="9">
        <v>35.761491477761801</v>
      </c>
      <c r="E1299" s="8">
        <v>73.822387607066403</v>
      </c>
      <c r="F1299" s="8">
        <v>42.227432149092401</v>
      </c>
      <c r="G1299" s="3">
        <v>4.2338250378535403</v>
      </c>
      <c r="H1299" s="4">
        <v>10.6153374150422</v>
      </c>
      <c r="I1299" s="4">
        <v>18.953579142470801</v>
      </c>
      <c r="J1299" s="4">
        <v>5.1714215102630003</v>
      </c>
      <c r="K1299" s="4">
        <v>7.0466144550819099</v>
      </c>
      <c r="L1299" s="4">
        <v>8.5155220185645693</v>
      </c>
      <c r="M1299" s="4">
        <v>7.1237682219613703</v>
      </c>
      <c r="N1299" s="4">
        <v>10.951307878478699</v>
      </c>
      <c r="O1299" s="4">
        <v>15.210032101812599</v>
      </c>
      <c r="P1299" s="4">
        <v>12.242935150825399</v>
      </c>
      <c r="Q1299" s="4">
        <v>5.4053390213395103</v>
      </c>
      <c r="R1299" s="4">
        <v>13.938921376404901</v>
      </c>
      <c r="S1299" s="4">
        <v>14.9014170342948</v>
      </c>
      <c r="T1299" s="4">
        <v>9.33493163021671</v>
      </c>
      <c r="U1299" s="4">
        <v>11.8752266529288</v>
      </c>
      <c r="V1299" s="4">
        <v>11.171547691595901</v>
      </c>
      <c r="W1299" s="4">
        <v>15.7052225198843</v>
      </c>
      <c r="X1299" s="4">
        <v>3.6981313082388101</v>
      </c>
      <c r="Y1299" s="4">
        <v>14.726592953596899</v>
      </c>
      <c r="Z1299" s="4">
        <v>20.079677393537398</v>
      </c>
      <c r="AA1299" s="4">
        <v>15.845852355683901</v>
      </c>
      <c r="AB1299" s="4">
        <v>2.9807746489465798</v>
      </c>
      <c r="AC1299" s="4">
        <v>24.645090256285901</v>
      </c>
      <c r="AD1299" s="4">
        <v>10.100160232366401</v>
      </c>
      <c r="AE1299" s="4">
        <v>7.56424784819583</v>
      </c>
      <c r="AF1299" s="4">
        <v>16.445022154218801</v>
      </c>
      <c r="AG1299" s="4">
        <v>17.255666488787899</v>
      </c>
      <c r="AH1299" s="4">
        <v>22.581925315144499</v>
      </c>
      <c r="AI1299" s="4">
        <v>14.4746151060196</v>
      </c>
      <c r="AJ1299" s="4">
        <v>25.478177565897301</v>
      </c>
      <c r="AK1299" s="4">
        <v>48.904411678174398</v>
      </c>
      <c r="AL1299" s="4">
        <v>34.543071012035902</v>
      </c>
      <c r="AM1299" s="4">
        <v>33.096606423595503</v>
      </c>
      <c r="AN1299" s="4">
        <v>48.783768606979002</v>
      </c>
      <c r="AO1299" s="4">
        <v>42.427155415270697</v>
      </c>
      <c r="AP1299" s="4">
        <v>44.874692545040702</v>
      </c>
      <c r="AQ1299" s="4">
        <v>19.187496653547299</v>
      </c>
      <c r="AR1299" s="4">
        <v>43.378429585639502</v>
      </c>
      <c r="AS1299" s="4">
        <v>21.648181698941901</v>
      </c>
      <c r="AT1299" s="4">
        <v>19.430179441706901</v>
      </c>
      <c r="AU1299" s="4">
        <v>26.247788806588499</v>
      </c>
      <c r="AV1299" s="4">
        <v>24.304737154307901</v>
      </c>
      <c r="AW1299" s="4">
        <v>39.7779685912191</v>
      </c>
      <c r="AX1299" s="4">
        <v>25.839047214814201</v>
      </c>
      <c r="AY1299" s="4">
        <v>24.0161088513943</v>
      </c>
      <c r="AZ1299" s="4">
        <v>37.780206147101303</v>
      </c>
      <c r="BA1299" s="4">
        <v>47.578590160929501</v>
      </c>
      <c r="BB1299" s="38">
        <v>977</v>
      </c>
    </row>
    <row r="1300" spans="1:54" x14ac:dyDescent="0.3">
      <c r="A1300" s="31" t="s">
        <v>59</v>
      </c>
      <c r="B1300" s="5" t="s">
        <v>168</v>
      </c>
      <c r="C1300" s="5" t="s">
        <v>2</v>
      </c>
      <c r="D1300" s="9">
        <v>55.2401581392945</v>
      </c>
      <c r="E1300" s="8">
        <v>71.815693716795394</v>
      </c>
      <c r="F1300" s="8">
        <v>30.746443033228999</v>
      </c>
      <c r="G1300" s="3">
        <v>2.3606561998663902</v>
      </c>
      <c r="H1300" s="4">
        <v>8.9183974320660901</v>
      </c>
      <c r="I1300" s="4">
        <v>16.752956159088299</v>
      </c>
      <c r="J1300" s="4">
        <v>2.3445763746100599</v>
      </c>
      <c r="K1300" s="4">
        <v>6.5480891597053796</v>
      </c>
      <c r="L1300" s="4">
        <v>6.7957351780149402</v>
      </c>
      <c r="M1300" s="4">
        <v>5.2970035626335497</v>
      </c>
      <c r="N1300" s="4">
        <v>7.2395634191327698</v>
      </c>
      <c r="O1300" s="4">
        <v>11.9351439211149</v>
      </c>
      <c r="P1300" s="4">
        <v>9.5037406674611802</v>
      </c>
      <c r="Q1300" s="4">
        <v>3.1196740800514098</v>
      </c>
      <c r="R1300" s="4">
        <v>10.6937103965374</v>
      </c>
      <c r="S1300" s="4">
        <v>8.5324607392115706</v>
      </c>
      <c r="T1300" s="4">
        <v>5.3452430384025398</v>
      </c>
      <c r="U1300" s="4">
        <v>8.7382950345141595</v>
      </c>
      <c r="V1300" s="4">
        <v>9.2335870711332806</v>
      </c>
      <c r="W1300" s="4">
        <v>10.0054604568423</v>
      </c>
      <c r="X1300" s="4">
        <v>2.3445763746100599</v>
      </c>
      <c r="Y1300" s="4">
        <v>12.9482355723715</v>
      </c>
      <c r="Z1300" s="4">
        <v>11.4173443064774</v>
      </c>
      <c r="AA1300" s="4">
        <v>10.6197390230178</v>
      </c>
      <c r="AB1300" s="4">
        <v>1.54697109115038</v>
      </c>
      <c r="AC1300" s="4">
        <v>22.497012282572001</v>
      </c>
      <c r="AD1300" s="4">
        <v>5.5221420029247703</v>
      </c>
      <c r="AE1300" s="4">
        <v>4.0716498633123699</v>
      </c>
      <c r="AF1300" s="4">
        <v>14.5273663140345</v>
      </c>
      <c r="AG1300" s="4">
        <v>11.8965565178402</v>
      </c>
      <c r="AH1300" s="4">
        <v>15.141686653615199</v>
      </c>
      <c r="AI1300" s="4">
        <v>12.5397913014986</v>
      </c>
      <c r="AJ1300" s="4">
        <v>27.623565520147899</v>
      </c>
      <c r="AK1300" s="4">
        <v>39.555506008233102</v>
      </c>
      <c r="AL1300" s="4">
        <v>25.0216910547339</v>
      </c>
      <c r="AM1300" s="4">
        <v>31.627671762702601</v>
      </c>
      <c r="AN1300" s="4">
        <v>40.49462628597</v>
      </c>
      <c r="AO1300" s="4">
        <v>36.824972054065903</v>
      </c>
      <c r="AP1300" s="4">
        <v>36.969711368075501</v>
      </c>
      <c r="AQ1300" s="4">
        <v>12.5301392290043</v>
      </c>
      <c r="AR1300" s="4">
        <v>40.832323503055598</v>
      </c>
      <c r="AS1300" s="4">
        <v>21.5257323543224</v>
      </c>
      <c r="AT1300" s="4">
        <v>24.4524276445952</v>
      </c>
      <c r="AU1300" s="4">
        <v>19.7536437095834</v>
      </c>
      <c r="AV1300" s="4">
        <v>19.9755578301423</v>
      </c>
      <c r="AW1300" s="4">
        <v>27.774732586919502</v>
      </c>
      <c r="AX1300" s="4">
        <v>16.9234064841459</v>
      </c>
      <c r="AY1300" s="4">
        <v>19.869405919407399</v>
      </c>
      <c r="AZ1300" s="4">
        <v>31.852810202993901</v>
      </c>
      <c r="BA1300" s="4">
        <v>40.095834087591498</v>
      </c>
      <c r="BB1300" s="38">
        <v>1053</v>
      </c>
    </row>
    <row r="1301" spans="1:54" x14ac:dyDescent="0.3">
      <c r="A1301" s="31" t="s">
        <v>59</v>
      </c>
      <c r="B1301" s="5" t="s">
        <v>168</v>
      </c>
      <c r="C1301" s="5" t="s">
        <v>3</v>
      </c>
      <c r="D1301" s="9">
        <v>80.199397075042299</v>
      </c>
      <c r="E1301" s="8">
        <v>69.417642910861105</v>
      </c>
      <c r="F1301" s="8">
        <v>19.587267213519699</v>
      </c>
      <c r="G1301" s="3">
        <v>1.8946208119015899</v>
      </c>
      <c r="H1301" s="4">
        <v>5.5537975000234798</v>
      </c>
      <c r="I1301" s="4">
        <v>11.3048147322058</v>
      </c>
      <c r="J1301" s="4">
        <v>1.7134823359832301</v>
      </c>
      <c r="K1301" s="4">
        <v>3.5102007246843701</v>
      </c>
      <c r="L1301" s="4">
        <v>3.50582668918479</v>
      </c>
      <c r="M1301" s="4">
        <v>3.3086069570259999</v>
      </c>
      <c r="N1301" s="4">
        <v>4.1938440448778298</v>
      </c>
      <c r="O1301" s="4">
        <v>7.6835894778222</v>
      </c>
      <c r="P1301" s="4">
        <v>5.3156671843846803</v>
      </c>
      <c r="Q1301" s="4">
        <v>2.48910977989377</v>
      </c>
      <c r="R1301" s="4">
        <v>5.1287397872088301</v>
      </c>
      <c r="S1301" s="4">
        <v>5.0629998764892399</v>
      </c>
      <c r="T1301" s="4">
        <v>4.9724306385300503</v>
      </c>
      <c r="U1301" s="4">
        <v>4.9358940905496196</v>
      </c>
      <c r="V1301" s="4">
        <v>5.3478296968655297</v>
      </c>
      <c r="W1301" s="4">
        <v>4.2069661513765704</v>
      </c>
      <c r="X1301" s="4">
        <v>1.60245780628404</v>
      </c>
      <c r="Y1301" s="4">
        <v>8.2810375955560502</v>
      </c>
      <c r="Z1301" s="4">
        <v>6.4960264275957504</v>
      </c>
      <c r="AA1301" s="4">
        <v>5.9657331063393899</v>
      </c>
      <c r="AB1301" s="4">
        <v>1.2562621106877301</v>
      </c>
      <c r="AC1301" s="4">
        <v>13.7033552741403</v>
      </c>
      <c r="AD1301" s="4">
        <v>2.71115883929214</v>
      </c>
      <c r="AE1301" s="4">
        <v>2.3766703644366798</v>
      </c>
      <c r="AF1301" s="4">
        <v>10.4517401568348</v>
      </c>
      <c r="AG1301" s="4">
        <v>7.7157519903030503</v>
      </c>
      <c r="AH1301" s="4">
        <v>14.7081062062387</v>
      </c>
      <c r="AI1301" s="4">
        <v>11.875889258716199</v>
      </c>
      <c r="AJ1301" s="4">
        <v>23.385127530096199</v>
      </c>
      <c r="AK1301" s="4">
        <v>30.5282607299049</v>
      </c>
      <c r="AL1301" s="4">
        <v>16.052237161595801</v>
      </c>
      <c r="AM1301" s="4">
        <v>24.352315163133898</v>
      </c>
      <c r="AN1301" s="4">
        <v>33.032036880281197</v>
      </c>
      <c r="AO1301" s="4">
        <v>25.437601754660299</v>
      </c>
      <c r="AP1301" s="4">
        <v>24.721795921986001</v>
      </c>
      <c r="AQ1301" s="4">
        <v>8.65206261839195</v>
      </c>
      <c r="AR1301" s="4">
        <v>31.1402458398954</v>
      </c>
      <c r="AS1301" s="4">
        <v>14.5272264867722</v>
      </c>
      <c r="AT1301" s="4">
        <v>21.972685648955501</v>
      </c>
      <c r="AU1301" s="4">
        <v>14.3080071988896</v>
      </c>
      <c r="AV1301" s="4">
        <v>23.5326886077758</v>
      </c>
      <c r="AW1301" s="4">
        <v>19.341803712639599</v>
      </c>
      <c r="AX1301" s="4">
        <v>10.5232689888119</v>
      </c>
      <c r="AY1301" s="4">
        <v>18.0169719197165</v>
      </c>
      <c r="AZ1301" s="4">
        <v>22.497060670728501</v>
      </c>
      <c r="BA1301" s="4">
        <v>27.304304711354799</v>
      </c>
      <c r="BB1301" s="38">
        <v>1809</v>
      </c>
    </row>
    <row r="1302" spans="1:54" x14ac:dyDescent="0.3">
      <c r="A1302" s="31" t="s">
        <v>59</v>
      </c>
      <c r="B1302" s="5" t="s">
        <v>168</v>
      </c>
      <c r="C1302" s="5" t="s">
        <v>4</v>
      </c>
      <c r="D1302" s="9">
        <v>93.733007451424896</v>
      </c>
      <c r="E1302" s="8">
        <v>67.649722651996797</v>
      </c>
      <c r="F1302" s="8">
        <v>14.780579980318301</v>
      </c>
      <c r="G1302" s="3">
        <v>1.8463120873932299</v>
      </c>
      <c r="H1302" s="4">
        <v>4.0566044759830797</v>
      </c>
      <c r="I1302" s="4">
        <v>7.5153786437751799</v>
      </c>
      <c r="J1302" s="4">
        <v>2.0772811569097498</v>
      </c>
      <c r="K1302" s="4">
        <v>2.1080131445366601</v>
      </c>
      <c r="L1302" s="4">
        <v>2.7365754403545499</v>
      </c>
      <c r="M1302" s="4">
        <v>2.1416260696414202</v>
      </c>
      <c r="N1302" s="4">
        <v>3.0962343353344099</v>
      </c>
      <c r="O1302" s="4">
        <v>4.7144582906889596</v>
      </c>
      <c r="P1302" s="4">
        <v>3.1005557415511702</v>
      </c>
      <c r="Q1302" s="4">
        <v>1.38581441709911</v>
      </c>
      <c r="R1302" s="4">
        <v>4.6808453655842097</v>
      </c>
      <c r="S1302" s="4">
        <v>3.16634112302176</v>
      </c>
      <c r="T1302" s="4">
        <v>3.5932258682111202</v>
      </c>
      <c r="U1302" s="4">
        <v>2.7015220465108798</v>
      </c>
      <c r="V1302" s="4">
        <v>2.9661040411321502</v>
      </c>
      <c r="W1302" s="4">
        <v>2.5406597646817102</v>
      </c>
      <c r="X1302" s="4">
        <v>0.691466739810637</v>
      </c>
      <c r="Y1302" s="4">
        <v>5.5711087185455304</v>
      </c>
      <c r="Z1302" s="4">
        <v>3.3593758612167601</v>
      </c>
      <c r="AA1302" s="4">
        <v>3.1985135793875901</v>
      </c>
      <c r="AB1302" s="4">
        <v>1.18701780394843</v>
      </c>
      <c r="AC1302" s="4">
        <v>8.7388903103062106</v>
      </c>
      <c r="AD1302" s="4">
        <v>2.1766794634850899</v>
      </c>
      <c r="AE1302" s="4">
        <v>1.58317056151088</v>
      </c>
      <c r="AF1302" s="4">
        <v>5.9043570321152297</v>
      </c>
      <c r="AG1302" s="4">
        <v>6.1939091394077401</v>
      </c>
      <c r="AH1302" s="4">
        <v>12.4180681223328</v>
      </c>
      <c r="AI1302" s="4">
        <v>10.37151895305</v>
      </c>
      <c r="AJ1302" s="4">
        <v>18.120747603819499</v>
      </c>
      <c r="AK1302" s="4">
        <v>24.159556336353699</v>
      </c>
      <c r="AL1302" s="4">
        <v>14.023327859037099</v>
      </c>
      <c r="AM1302" s="4">
        <v>21.434986790020101</v>
      </c>
      <c r="AN1302" s="4">
        <v>28.841842170676902</v>
      </c>
      <c r="AO1302" s="4">
        <v>18.600453511829201</v>
      </c>
      <c r="AP1302" s="4">
        <v>20.0299641352055</v>
      </c>
      <c r="AQ1302" s="4">
        <v>9.3031076933924304</v>
      </c>
      <c r="AR1302" s="4">
        <v>23.900736216688198</v>
      </c>
      <c r="AS1302" s="4">
        <v>14.9779361247301</v>
      </c>
      <c r="AT1302" s="4">
        <v>21.673158203231299</v>
      </c>
      <c r="AU1302" s="4">
        <v>9.5033447752820308</v>
      </c>
      <c r="AV1302" s="4">
        <v>20.8602039816519</v>
      </c>
      <c r="AW1302" s="4">
        <v>16.210090603694599</v>
      </c>
      <c r="AX1302" s="4">
        <v>8.3177674400725206</v>
      </c>
      <c r="AY1302" s="4">
        <v>17.0624196253344</v>
      </c>
      <c r="AZ1302" s="4">
        <v>18.674881705733299</v>
      </c>
      <c r="BA1302" s="4">
        <v>21.652509496776801</v>
      </c>
      <c r="BB1302" s="38">
        <v>1260</v>
      </c>
    </row>
    <row r="1303" spans="1:54" x14ac:dyDescent="0.3">
      <c r="A1303" s="31" t="s">
        <v>59</v>
      </c>
      <c r="B1303" s="5" t="s">
        <v>168</v>
      </c>
      <c r="C1303" s="5" t="s">
        <v>5</v>
      </c>
      <c r="D1303" s="9">
        <v>107.961836487013</v>
      </c>
      <c r="E1303" s="8">
        <v>62.281196084071901</v>
      </c>
      <c r="F1303" s="8">
        <v>9.8586521256590807</v>
      </c>
      <c r="G1303" s="3">
        <v>1.0954057917399</v>
      </c>
      <c r="H1303" s="4">
        <v>3.1078917823060199</v>
      </c>
      <c r="I1303" s="4">
        <v>5.5661917551563196</v>
      </c>
      <c r="J1303" s="4">
        <v>1.4839122586667099</v>
      </c>
      <c r="K1303" s="4">
        <v>1.95517847520877</v>
      </c>
      <c r="L1303" s="4">
        <v>1.1272610728393699</v>
      </c>
      <c r="M1303" s="4">
        <v>1.0954057917399</v>
      </c>
      <c r="N1303" s="4">
        <v>2.2799743799366299</v>
      </c>
      <c r="O1303" s="4">
        <v>3.4677444915541602</v>
      </c>
      <c r="P1303" s="4">
        <v>1.98383223288745</v>
      </c>
      <c r="Q1303" s="4">
        <v>1.1845685881967301</v>
      </c>
      <c r="R1303" s="4">
        <v>2.0156875139869199</v>
      </c>
      <c r="S1303" s="4">
        <v>1.8087081633945701</v>
      </c>
      <c r="T1303" s="4">
        <v>2.2513206222579498</v>
      </c>
      <c r="U1303" s="4">
        <v>2.0156875139869199</v>
      </c>
      <c r="V1303" s="4">
        <v>1.86601567875193</v>
      </c>
      <c r="W1303" s="4">
        <v>1.42020169646776</v>
      </c>
      <c r="X1303" s="4">
        <v>0.50312149764153202</v>
      </c>
      <c r="Y1303" s="4">
        <v>4.20649909746672</v>
      </c>
      <c r="Z1303" s="4">
        <v>2.2545221456787501</v>
      </c>
      <c r="AA1303" s="4">
        <v>2.6079718080852898</v>
      </c>
      <c r="AB1303" s="4">
        <v>0.47446773996285202</v>
      </c>
      <c r="AC1303" s="4">
        <v>7.9130782207127002</v>
      </c>
      <c r="AD1303" s="4">
        <v>0.94573395650490799</v>
      </c>
      <c r="AE1303" s="4">
        <v>0.85977268346887004</v>
      </c>
      <c r="AF1303" s="4">
        <v>3.3148711328983702</v>
      </c>
      <c r="AG1303" s="4">
        <v>5.1013285854558603</v>
      </c>
      <c r="AH1303" s="4">
        <v>9.7949415634601298</v>
      </c>
      <c r="AI1303" s="4">
        <v>8.4320473823497295</v>
      </c>
      <c r="AJ1303" s="4">
        <v>13.931327051886299</v>
      </c>
      <c r="AK1303" s="4">
        <v>19.175924425735602</v>
      </c>
      <c r="AL1303" s="4">
        <v>10.425484185499601</v>
      </c>
      <c r="AM1303" s="4">
        <v>16.147750822732501</v>
      </c>
      <c r="AN1303" s="4">
        <v>20.452857333809899</v>
      </c>
      <c r="AO1303" s="4">
        <v>14.6001280018668</v>
      </c>
      <c r="AP1303" s="4">
        <v>15.9534176127148</v>
      </c>
      <c r="AQ1303" s="4">
        <v>8.0435409154229092</v>
      </c>
      <c r="AR1303" s="4">
        <v>17.188890669427298</v>
      </c>
      <c r="AS1303" s="4">
        <v>10.329918342201101</v>
      </c>
      <c r="AT1303" s="4">
        <v>19.437169721372999</v>
      </c>
      <c r="AU1303" s="4">
        <v>9.5529054083475096</v>
      </c>
      <c r="AV1303" s="4">
        <v>19.9719865470055</v>
      </c>
      <c r="AW1303" s="4">
        <v>12.692652471753</v>
      </c>
      <c r="AX1303" s="4">
        <v>5.0057627421574296</v>
      </c>
      <c r="AY1303" s="4">
        <v>14.0970065042253</v>
      </c>
      <c r="AZ1303" s="4">
        <v>13.7944613103345</v>
      </c>
      <c r="BA1303" s="4">
        <v>18.469025100922501</v>
      </c>
      <c r="BB1303" s="38">
        <v>985</v>
      </c>
    </row>
    <row r="1304" spans="1:54" x14ac:dyDescent="0.3">
      <c r="A1304" s="31" t="s">
        <v>59</v>
      </c>
      <c r="B1304" s="5" t="s">
        <v>168</v>
      </c>
      <c r="C1304" s="5" t="s">
        <v>6</v>
      </c>
      <c r="D1304" s="9">
        <v>113.834661473491</v>
      </c>
      <c r="E1304" s="8">
        <v>58.538396888171</v>
      </c>
      <c r="F1304" s="8">
        <v>8.5126401740165907</v>
      </c>
      <c r="G1304" s="3">
        <v>1.28469555425502</v>
      </c>
      <c r="H1304" s="4">
        <v>3.0870081653157602</v>
      </c>
      <c r="I1304" s="4">
        <v>2.2825413168292701</v>
      </c>
      <c r="J1304" s="4">
        <v>1.3033897297736201</v>
      </c>
      <c r="K1304" s="4">
        <v>1.0539282891300501</v>
      </c>
      <c r="L1304" s="4">
        <v>1.85839513761654</v>
      </c>
      <c r="M1304" s="4">
        <v>0.53631123232432398</v>
      </c>
      <c r="N1304" s="4">
        <v>1.3033897297736201</v>
      </c>
      <c r="O1304" s="4">
        <v>1.78361843554215</v>
      </c>
      <c r="P1304" s="4">
        <v>3.0683139897971601</v>
      </c>
      <c r="Q1304" s="4">
        <v>1.82100678657934</v>
      </c>
      <c r="R1304" s="4">
        <v>1.5902395214543801</v>
      </c>
      <c r="S1304" s="4">
        <v>2.0704682272229098</v>
      </c>
      <c r="T1304" s="4">
        <v>1.53415699489858</v>
      </c>
      <c r="U1304" s="4">
        <v>2.8562409001907998</v>
      </c>
      <c r="V1304" s="4">
        <v>0.53631123232432398</v>
      </c>
      <c r="W1304" s="4">
        <v>1.85839513761654</v>
      </c>
      <c r="X1304" s="4">
        <v>0.76707849744929102</v>
      </c>
      <c r="Y1304" s="4">
        <v>3.1057023408343598</v>
      </c>
      <c r="Z1304" s="4">
        <v>1.8023126110607399</v>
      </c>
      <c r="AA1304" s="4">
        <v>2.0704682272229098</v>
      </c>
      <c r="AB1304" s="4">
        <v>1.5902395214543801</v>
      </c>
      <c r="AC1304" s="4">
        <v>3.3177754304407299</v>
      </c>
      <c r="AD1304" s="4">
        <v>0.26815561616216199</v>
      </c>
      <c r="AE1304" s="4">
        <v>1.07262246464865</v>
      </c>
      <c r="AF1304" s="4">
        <v>2.0704682272229098</v>
      </c>
      <c r="AG1304" s="4">
        <v>5.0640055149456797</v>
      </c>
      <c r="AH1304" s="4">
        <v>8.35664961096602</v>
      </c>
      <c r="AI1304" s="4">
        <v>7.4587118848865401</v>
      </c>
      <c r="AJ1304" s="4">
        <v>11.6931192169253</v>
      </c>
      <c r="AK1304" s="4">
        <v>16.470274940190301</v>
      </c>
      <c r="AL1304" s="4">
        <v>6.9224006525622199</v>
      </c>
      <c r="AM1304" s="4">
        <v>14.5557972760179</v>
      </c>
      <c r="AN1304" s="4">
        <v>20.286973251918099</v>
      </c>
      <c r="AO1304" s="4">
        <v>12.8656497180688</v>
      </c>
      <c r="AP1304" s="4">
        <v>11.4687891107022</v>
      </c>
      <c r="AQ1304" s="4">
        <v>6.6355508608814597</v>
      </c>
      <c r="AR1304" s="4">
        <v>13.614034039999501</v>
      </c>
      <c r="AS1304" s="4">
        <v>10.1215738709896</v>
      </c>
      <c r="AT1304" s="4">
        <v>18.790204608056701</v>
      </c>
      <c r="AU1304" s="4">
        <v>4.9454033029323003</v>
      </c>
      <c r="AV1304" s="4">
        <v>20.841978659761001</v>
      </c>
      <c r="AW1304" s="4">
        <v>10.639190927795299</v>
      </c>
      <c r="AX1304" s="4">
        <v>5.4443261842194302</v>
      </c>
      <c r="AY1304" s="4">
        <v>14.4745834150417</v>
      </c>
      <c r="AZ1304" s="4">
        <v>10.8325698418831</v>
      </c>
      <c r="BA1304" s="4">
        <v>15.260356088009599</v>
      </c>
      <c r="BB1304" s="38">
        <v>387</v>
      </c>
    </row>
    <row r="1305" spans="1:54" x14ac:dyDescent="0.3">
      <c r="A1305" s="31" t="s">
        <v>59</v>
      </c>
      <c r="B1305" s="5" t="s">
        <v>168</v>
      </c>
      <c r="C1305" s="5" t="s">
        <v>7</v>
      </c>
      <c r="D1305" s="9">
        <v>104.393951113696</v>
      </c>
      <c r="E1305" s="8">
        <v>58.794974912162303</v>
      </c>
      <c r="F1305" s="8">
        <v>7.4776126270891501</v>
      </c>
      <c r="G1305" s="3">
        <v>4.1961393560955997</v>
      </c>
      <c r="H1305" s="4">
        <v>5.1108054411976402</v>
      </c>
      <c r="I1305" s="4">
        <v>0.91466608510204095</v>
      </c>
      <c r="J1305" s="4">
        <v>2.3668071858915098</v>
      </c>
      <c r="K1305" s="4">
        <v>2.7439982553061202</v>
      </c>
      <c r="L1305" s="4">
        <v>0</v>
      </c>
      <c r="M1305" s="4">
        <v>0.91466608510204095</v>
      </c>
      <c r="N1305" s="4">
        <v>1.8293321702040799</v>
      </c>
      <c r="O1305" s="4">
        <v>1.45214110078947</v>
      </c>
      <c r="P1305" s="4">
        <v>1.45214110078947</v>
      </c>
      <c r="Q1305" s="4">
        <v>0</v>
      </c>
      <c r="R1305" s="4">
        <v>1.45214110078947</v>
      </c>
      <c r="S1305" s="4">
        <v>0.91466608510204095</v>
      </c>
      <c r="T1305" s="4">
        <v>3.8189482866809898</v>
      </c>
      <c r="U1305" s="4">
        <v>2.3668071858915098</v>
      </c>
      <c r="V1305" s="4">
        <v>0</v>
      </c>
      <c r="W1305" s="4">
        <v>3.8189482866809898</v>
      </c>
      <c r="X1305" s="4">
        <v>0</v>
      </c>
      <c r="Y1305" s="4">
        <v>2.3668071858915098</v>
      </c>
      <c r="Z1305" s="4">
        <v>0</v>
      </c>
      <c r="AA1305" s="4">
        <v>1.8293321702040799</v>
      </c>
      <c r="AB1305" s="4">
        <v>2.3668071858915098</v>
      </c>
      <c r="AC1305" s="4">
        <v>5.64828045688507</v>
      </c>
      <c r="AD1305" s="4">
        <v>1.45214110078947</v>
      </c>
      <c r="AE1305" s="4">
        <v>0</v>
      </c>
      <c r="AF1305" s="4">
        <v>3.8189482866809898</v>
      </c>
      <c r="AG1305" s="4">
        <v>4.3564233023684196</v>
      </c>
      <c r="AH1305" s="4">
        <v>7.6378965733619797</v>
      </c>
      <c r="AI1305" s="4">
        <v>8.0150876427765905</v>
      </c>
      <c r="AJ1305" s="4">
        <v>10.919369844355501</v>
      </c>
      <c r="AK1305" s="4">
        <v>16.944841370655201</v>
      </c>
      <c r="AL1305" s="4">
        <v>9.4672287435660607</v>
      </c>
      <c r="AM1305" s="4">
        <v>9.8444198129806697</v>
      </c>
      <c r="AN1305" s="4">
        <v>24.422453997744402</v>
      </c>
      <c r="AO1305" s="4">
        <v>14.5780341847637</v>
      </c>
      <c r="AP1305" s="4">
        <v>8.9297537278786194</v>
      </c>
      <c r="AQ1305" s="4">
        <v>6.5629465419871096</v>
      </c>
      <c r="AR1305" s="4">
        <v>16.247082408695</v>
      </c>
      <c r="AS1305" s="4">
        <v>5.64828045688507</v>
      </c>
      <c r="AT1305" s="4">
        <v>21.678455742438199</v>
      </c>
      <c r="AU1305" s="4">
        <v>8.0150876427765905</v>
      </c>
      <c r="AV1305" s="4">
        <v>19.6888396259613</v>
      </c>
      <c r="AW1305" s="4">
        <v>14.3611270616219</v>
      </c>
      <c r="AX1305" s="4">
        <v>4.7336143717830304</v>
      </c>
      <c r="AY1305" s="4">
        <v>16.407366354967799</v>
      </c>
      <c r="AZ1305" s="4">
        <v>14.7383181310365</v>
      </c>
      <c r="BA1305" s="4">
        <v>17.105125316928</v>
      </c>
      <c r="BB1305" s="38">
        <v>87</v>
      </c>
    </row>
    <row r="1306" spans="1:54" x14ac:dyDescent="0.3">
      <c r="A1306" s="31" t="s">
        <v>59</v>
      </c>
      <c r="B1306" s="5" t="s">
        <v>8</v>
      </c>
      <c r="C1306" s="5" t="s">
        <v>168</v>
      </c>
      <c r="D1306" s="9">
        <v>62.885003889278103</v>
      </c>
      <c r="E1306" s="8">
        <v>76.375927119666599</v>
      </c>
      <c r="F1306" s="8">
        <v>29.21907144151</v>
      </c>
      <c r="G1306" s="3">
        <v>3.3455882931457599</v>
      </c>
      <c r="H1306" s="4">
        <v>8.1958115848517696</v>
      </c>
      <c r="I1306" s="4">
        <v>15.182467624149</v>
      </c>
      <c r="J1306" s="4">
        <v>3.49613013549676</v>
      </c>
      <c r="K1306" s="4">
        <v>5.6550668681799996</v>
      </c>
      <c r="L1306" s="4">
        <v>5.5566003864489204</v>
      </c>
      <c r="M1306" s="4">
        <v>5.1862256032197198</v>
      </c>
      <c r="N1306" s="4">
        <v>7.2523180506294196</v>
      </c>
      <c r="O1306" s="4">
        <v>12.153411369645401</v>
      </c>
      <c r="P1306" s="4">
        <v>8.4928658500744092</v>
      </c>
      <c r="Q1306" s="4">
        <v>2.7428008930644001</v>
      </c>
      <c r="R1306" s="4">
        <v>9.7558550868908505</v>
      </c>
      <c r="S1306" s="4">
        <v>8.5393698930848991</v>
      </c>
      <c r="T1306" s="4">
        <v>7.1773419716445996</v>
      </c>
      <c r="U1306" s="4">
        <v>8.0653376657831206</v>
      </c>
      <c r="V1306" s="4">
        <v>7.2528533394887296</v>
      </c>
      <c r="W1306" s="4">
        <v>8.0198351783514195</v>
      </c>
      <c r="X1306" s="4">
        <v>2.3516171793377398</v>
      </c>
      <c r="Y1306" s="4">
        <v>12.1475326319734</v>
      </c>
      <c r="Z1306" s="4">
        <v>12.146031618717499</v>
      </c>
      <c r="AA1306" s="4">
        <v>10.034303755941</v>
      </c>
      <c r="AB1306" s="4">
        <v>1.84842921419644</v>
      </c>
      <c r="AC1306" s="4">
        <v>18.770883885721801</v>
      </c>
      <c r="AD1306" s="4">
        <v>4.5296879851150997</v>
      </c>
      <c r="AE1306" s="4">
        <v>4.3225734951646597</v>
      </c>
      <c r="AF1306" s="4">
        <v>13.9415586473314</v>
      </c>
      <c r="AG1306" s="4">
        <v>12.8658080614246</v>
      </c>
      <c r="AH1306" s="4">
        <v>11.37496951594</v>
      </c>
      <c r="AI1306" s="4">
        <v>12.7167511344131</v>
      </c>
      <c r="AJ1306" s="4">
        <v>24.071710100262202</v>
      </c>
      <c r="AK1306" s="4">
        <v>36.269682878214603</v>
      </c>
      <c r="AL1306" s="4">
        <v>23.877488789125401</v>
      </c>
      <c r="AM1306" s="4">
        <v>32.552169186328904</v>
      </c>
      <c r="AN1306" s="4">
        <v>39.995910444255003</v>
      </c>
      <c r="AO1306" s="4">
        <v>35.376058625350801</v>
      </c>
      <c r="AP1306" s="4">
        <v>33.252275199838202</v>
      </c>
      <c r="AQ1306" s="4">
        <v>13.908917079389401</v>
      </c>
      <c r="AR1306" s="4">
        <v>35.073186488471002</v>
      </c>
      <c r="AS1306" s="4">
        <v>20.232865846173301</v>
      </c>
      <c r="AT1306" s="4">
        <v>26.936467560628</v>
      </c>
      <c r="AU1306" s="4">
        <v>16.720772311173999</v>
      </c>
      <c r="AV1306" s="4">
        <v>21.985270044539099</v>
      </c>
      <c r="AW1306" s="4">
        <v>26.367444162709202</v>
      </c>
      <c r="AX1306" s="4">
        <v>16.8328884268591</v>
      </c>
      <c r="AY1306" s="4">
        <v>22.4536837724097</v>
      </c>
      <c r="AZ1306" s="4">
        <v>29.7257828095698</v>
      </c>
      <c r="BA1306" s="4">
        <v>33.597796619837403</v>
      </c>
      <c r="BB1306" s="38">
        <v>3872</v>
      </c>
    </row>
    <row r="1307" spans="1:54" x14ac:dyDescent="0.3">
      <c r="A1307" s="31" t="s">
        <v>59</v>
      </c>
      <c r="B1307" s="5" t="s">
        <v>8</v>
      </c>
      <c r="C1307" s="5" t="s">
        <v>1</v>
      </c>
      <c r="D1307" s="9">
        <v>18.957388316151199</v>
      </c>
      <c r="E1307" s="8">
        <v>71.076739494197795</v>
      </c>
      <c r="F1307" s="8">
        <v>52.233676975945002</v>
      </c>
      <c r="G1307" s="3">
        <v>6.0137457044673504</v>
      </c>
      <c r="H1307" s="4">
        <v>12.714776632302399</v>
      </c>
      <c r="I1307" s="4">
        <v>24.7422680412371</v>
      </c>
      <c r="J1307" s="4">
        <v>6.8728522336769799</v>
      </c>
      <c r="K1307" s="4">
        <v>8.5910652920962196</v>
      </c>
      <c r="L1307" s="4">
        <v>8.4192439862542994</v>
      </c>
      <c r="M1307" s="4">
        <v>9.2783505154639201</v>
      </c>
      <c r="N1307" s="4">
        <v>13.4020618556701</v>
      </c>
      <c r="O1307" s="4">
        <v>20.790378006872899</v>
      </c>
      <c r="P1307" s="4">
        <v>16.838487972508599</v>
      </c>
      <c r="Q1307" s="4">
        <v>5.4982817869415799</v>
      </c>
      <c r="R1307" s="4">
        <v>15.807560137456999</v>
      </c>
      <c r="S1307" s="4">
        <v>18.041237113402101</v>
      </c>
      <c r="T1307" s="4">
        <v>11.683848797250899</v>
      </c>
      <c r="U1307" s="4">
        <v>15.292096219931301</v>
      </c>
      <c r="V1307" s="4">
        <v>13.0584192439863</v>
      </c>
      <c r="W1307" s="4">
        <v>15.979381443298999</v>
      </c>
      <c r="X1307" s="4">
        <v>4.1237113402061896</v>
      </c>
      <c r="Y1307" s="4">
        <v>18.213058419244</v>
      </c>
      <c r="Z1307" s="4">
        <v>24.398625429553299</v>
      </c>
      <c r="AA1307" s="4">
        <v>18.384879725085899</v>
      </c>
      <c r="AB1307" s="4">
        <v>2.9209621993127102</v>
      </c>
      <c r="AC1307" s="4">
        <v>28.178694158075601</v>
      </c>
      <c r="AD1307" s="4">
        <v>9.2783505154639201</v>
      </c>
      <c r="AE1307" s="4">
        <v>8.5910652920962196</v>
      </c>
      <c r="AF1307" s="4">
        <v>21.993127147766302</v>
      </c>
      <c r="AG1307" s="4">
        <v>19.415807560137502</v>
      </c>
      <c r="AH1307" s="4">
        <v>17.869415807560099</v>
      </c>
      <c r="AI1307" s="4">
        <v>17.6975945017182</v>
      </c>
      <c r="AJ1307" s="4">
        <v>30.412371134020599</v>
      </c>
      <c r="AK1307" s="4">
        <v>52.920962199312697</v>
      </c>
      <c r="AL1307" s="4">
        <v>39.690721649484502</v>
      </c>
      <c r="AM1307" s="4">
        <v>44.673539518900299</v>
      </c>
      <c r="AN1307" s="4">
        <v>58.762886597938099</v>
      </c>
      <c r="AO1307" s="4">
        <v>53.436426116838497</v>
      </c>
      <c r="AP1307" s="4">
        <v>51.0309278350515</v>
      </c>
      <c r="AQ1307" s="4">
        <v>23.367697594501699</v>
      </c>
      <c r="AR1307" s="4">
        <v>53.264604810996602</v>
      </c>
      <c r="AS1307" s="4">
        <v>29.725085910652901</v>
      </c>
      <c r="AT1307" s="4">
        <v>27.835051546391799</v>
      </c>
      <c r="AU1307" s="4">
        <v>30.927835051546399</v>
      </c>
      <c r="AV1307" s="4">
        <v>24.570446735395201</v>
      </c>
      <c r="AW1307" s="4">
        <v>48.281786941580798</v>
      </c>
      <c r="AX1307" s="4">
        <v>32.474226804123703</v>
      </c>
      <c r="AY1307" s="4">
        <v>30.068728522336801</v>
      </c>
      <c r="AZ1307" s="4">
        <v>46.048109965635703</v>
      </c>
      <c r="BA1307" s="4">
        <v>52.0618556701031</v>
      </c>
      <c r="BB1307" s="38">
        <v>582</v>
      </c>
    </row>
    <row r="1308" spans="1:54" x14ac:dyDescent="0.3">
      <c r="A1308" s="31" t="s">
        <v>59</v>
      </c>
      <c r="B1308" s="5" t="s">
        <v>8</v>
      </c>
      <c r="C1308" s="5" t="s">
        <v>2</v>
      </c>
      <c r="D1308" s="9">
        <v>41.131981981982001</v>
      </c>
      <c r="E1308" s="8">
        <v>73.904738000502903</v>
      </c>
      <c r="F1308" s="8">
        <v>38.821752265861001</v>
      </c>
      <c r="G1308" s="3">
        <v>3.4743202416918399</v>
      </c>
      <c r="H1308" s="4">
        <v>11.4803625377643</v>
      </c>
      <c r="I1308" s="4">
        <v>19.939577039274901</v>
      </c>
      <c r="J1308" s="4">
        <v>3.1722054380664702</v>
      </c>
      <c r="K1308" s="4">
        <v>9.0634441087613293</v>
      </c>
      <c r="L1308" s="4">
        <v>8.7613293051359502</v>
      </c>
      <c r="M1308" s="4">
        <v>7.8549848942598199</v>
      </c>
      <c r="N1308" s="4">
        <v>9.6676737160120805</v>
      </c>
      <c r="O1308" s="4">
        <v>17.3716012084592</v>
      </c>
      <c r="P1308" s="4">
        <v>11.329305135951699</v>
      </c>
      <c r="Q1308" s="4">
        <v>2.8700906344410901</v>
      </c>
      <c r="R1308" s="4">
        <v>15.105740181268899</v>
      </c>
      <c r="S1308" s="4">
        <v>10.4229607250755</v>
      </c>
      <c r="T1308" s="4">
        <v>8.7613293051359502</v>
      </c>
      <c r="U1308" s="4">
        <v>10.5740181268882</v>
      </c>
      <c r="V1308" s="4">
        <v>9.9697885196374596</v>
      </c>
      <c r="W1308" s="4">
        <v>12.084592145015099</v>
      </c>
      <c r="X1308" s="4">
        <v>3.1722054380664702</v>
      </c>
      <c r="Y1308" s="4">
        <v>17.824773413897301</v>
      </c>
      <c r="Z1308" s="4">
        <v>16.314199395770402</v>
      </c>
      <c r="AA1308" s="4">
        <v>14.954682779456199</v>
      </c>
      <c r="AB1308" s="4">
        <v>1.8126888217522701</v>
      </c>
      <c r="AC1308" s="4">
        <v>26.283987915407899</v>
      </c>
      <c r="AD1308" s="4">
        <v>5.8912386706948601</v>
      </c>
      <c r="AE1308" s="4">
        <v>5.8912386706948601</v>
      </c>
      <c r="AF1308" s="4">
        <v>20.241691842900298</v>
      </c>
      <c r="AG1308" s="4">
        <v>15.4078549848943</v>
      </c>
      <c r="AH1308" s="4">
        <v>10.7250755287009</v>
      </c>
      <c r="AI1308" s="4">
        <v>15.105740181268899</v>
      </c>
      <c r="AJ1308" s="4">
        <v>32.175226586102703</v>
      </c>
      <c r="AK1308" s="4">
        <v>45.770392749244699</v>
      </c>
      <c r="AL1308" s="4">
        <v>30.362537764350499</v>
      </c>
      <c r="AM1308" s="4">
        <v>39.274924471299101</v>
      </c>
      <c r="AN1308" s="4">
        <v>46.0725075528701</v>
      </c>
      <c r="AO1308" s="4">
        <v>47.734138972809703</v>
      </c>
      <c r="AP1308" s="4">
        <v>44.259818731117797</v>
      </c>
      <c r="AQ1308" s="4">
        <v>16.163141993957701</v>
      </c>
      <c r="AR1308" s="4">
        <v>46.2235649546828</v>
      </c>
      <c r="AS1308" s="4">
        <v>25.377643504531701</v>
      </c>
      <c r="AT1308" s="4">
        <v>30.8157099697885</v>
      </c>
      <c r="AU1308" s="4">
        <v>19.3353474320242</v>
      </c>
      <c r="AV1308" s="4">
        <v>19.788519637462201</v>
      </c>
      <c r="AW1308" s="4">
        <v>30.060422960725099</v>
      </c>
      <c r="AX1308" s="4">
        <v>21.903323262839901</v>
      </c>
      <c r="AY1308" s="4">
        <v>25.226586102719001</v>
      </c>
      <c r="AZ1308" s="4">
        <v>37.311178247734098</v>
      </c>
      <c r="BA1308" s="4">
        <v>42.2960725075529</v>
      </c>
      <c r="BB1308" s="38">
        <v>666</v>
      </c>
    </row>
    <row r="1309" spans="1:54" x14ac:dyDescent="0.3">
      <c r="A1309" s="31" t="s">
        <v>59</v>
      </c>
      <c r="B1309" s="5" t="s">
        <v>8</v>
      </c>
      <c r="C1309" s="5" t="s">
        <v>3</v>
      </c>
      <c r="D1309" s="9">
        <v>73.582189239332095</v>
      </c>
      <c r="E1309" s="8">
        <v>69.818714172381306</v>
      </c>
      <c r="F1309" s="8">
        <v>22.170686456400698</v>
      </c>
      <c r="G1309" s="3">
        <v>2.8756957328385901</v>
      </c>
      <c r="H1309" s="4">
        <v>6.4935064935064899</v>
      </c>
      <c r="I1309" s="4">
        <v>13.821892393321001</v>
      </c>
      <c r="J1309" s="4">
        <v>2.50463821892393</v>
      </c>
      <c r="K1309" s="4">
        <v>4.1743970315398897</v>
      </c>
      <c r="L1309" s="4">
        <v>4.4526901669758798</v>
      </c>
      <c r="M1309" s="4">
        <v>3.6178107606679002</v>
      </c>
      <c r="N1309" s="4">
        <v>5.2875695732838599</v>
      </c>
      <c r="O1309" s="4">
        <v>9.2764378478664202</v>
      </c>
      <c r="P1309" s="4">
        <v>5.2875695732838599</v>
      </c>
      <c r="Q1309" s="4">
        <v>2.2263450834879399</v>
      </c>
      <c r="R1309" s="4">
        <v>6.7717996289424898</v>
      </c>
      <c r="S1309" s="4">
        <v>6.4935064935064899</v>
      </c>
      <c r="T1309" s="4">
        <v>6.3079777365491596</v>
      </c>
      <c r="U1309" s="4">
        <v>5.6586270871985196</v>
      </c>
      <c r="V1309" s="4">
        <v>6.2152133580704998</v>
      </c>
      <c r="W1309" s="4">
        <v>4.4526901669758798</v>
      </c>
      <c r="X1309" s="4">
        <v>2.1335807050092801</v>
      </c>
      <c r="Y1309" s="4">
        <v>9.92578849721707</v>
      </c>
      <c r="Z1309" s="4">
        <v>8.9981447124304292</v>
      </c>
      <c r="AA1309" s="4">
        <v>7.0500927643784799</v>
      </c>
      <c r="AB1309" s="4">
        <v>1.85528756957328</v>
      </c>
      <c r="AC1309" s="4">
        <v>15.8627087198516</v>
      </c>
      <c r="AD1309" s="4">
        <v>2.96846011131725</v>
      </c>
      <c r="AE1309" s="4">
        <v>3.4322820037105801</v>
      </c>
      <c r="AF1309" s="4">
        <v>13.079777365491699</v>
      </c>
      <c r="AG1309" s="4">
        <v>10.2040816326531</v>
      </c>
      <c r="AH1309" s="4">
        <v>8.4415584415584402</v>
      </c>
      <c r="AI1309" s="4">
        <v>11.6883116883117</v>
      </c>
      <c r="AJ1309" s="4">
        <v>22.912801484230101</v>
      </c>
      <c r="AK1309" s="4">
        <v>32.374768089053802</v>
      </c>
      <c r="AL1309" s="4">
        <v>18.0890538033395</v>
      </c>
      <c r="AM1309" s="4">
        <v>29.777365491651199</v>
      </c>
      <c r="AN1309" s="4">
        <v>36.641929499072397</v>
      </c>
      <c r="AO1309" s="4">
        <v>29.128014842300601</v>
      </c>
      <c r="AP1309" s="4">
        <v>27.087198515769899</v>
      </c>
      <c r="AQ1309" s="4">
        <v>10.1113172541744</v>
      </c>
      <c r="AR1309" s="4">
        <v>30.612244897959201</v>
      </c>
      <c r="AS1309" s="4">
        <v>16.9758812615955</v>
      </c>
      <c r="AT1309" s="4">
        <v>25.046382189239299</v>
      </c>
      <c r="AU1309" s="4">
        <v>13.079777365491699</v>
      </c>
      <c r="AV1309" s="4">
        <v>23.933209647495399</v>
      </c>
      <c r="AW1309" s="4">
        <v>19.944341372912799</v>
      </c>
      <c r="AX1309" s="4">
        <v>11.5027829313544</v>
      </c>
      <c r="AY1309" s="4">
        <v>20.9647495361781</v>
      </c>
      <c r="AZ1309" s="4">
        <v>24.397031539888701</v>
      </c>
      <c r="BA1309" s="4">
        <v>26.345083487940599</v>
      </c>
      <c r="BB1309" s="38">
        <v>1078</v>
      </c>
    </row>
    <row r="1310" spans="1:54" x14ac:dyDescent="0.3">
      <c r="A1310" s="31" t="s">
        <v>59</v>
      </c>
      <c r="B1310" s="5" t="s">
        <v>8</v>
      </c>
      <c r="C1310" s="5" t="s">
        <v>4</v>
      </c>
      <c r="D1310" s="9">
        <v>86.431909212283003</v>
      </c>
      <c r="E1310" s="8">
        <v>68.941081829801604</v>
      </c>
      <c r="F1310" s="8">
        <v>17.5133689839572</v>
      </c>
      <c r="G1310" s="3">
        <v>2.5401069518716599</v>
      </c>
      <c r="H1310" s="4">
        <v>5.2139037433155098</v>
      </c>
      <c r="I1310" s="4">
        <v>10.8288770053476</v>
      </c>
      <c r="J1310" s="4">
        <v>2.8074866310160398</v>
      </c>
      <c r="K1310" s="4">
        <v>3.4759358288770099</v>
      </c>
      <c r="L1310" s="4">
        <v>3.7433155080213898</v>
      </c>
      <c r="M1310" s="4">
        <v>3.3422459893048102</v>
      </c>
      <c r="N1310" s="4">
        <v>5.0802139037433198</v>
      </c>
      <c r="O1310" s="4">
        <v>6.5508021390374296</v>
      </c>
      <c r="P1310" s="4">
        <v>3.8770053475935802</v>
      </c>
      <c r="Q1310" s="4">
        <v>1.6042780748663099</v>
      </c>
      <c r="R1310" s="4">
        <v>6.6844919786096302</v>
      </c>
      <c r="S1310" s="4">
        <v>4.0106951871657799</v>
      </c>
      <c r="T1310" s="4">
        <v>5.0802139037433198</v>
      </c>
      <c r="U1310" s="4">
        <v>4.2780748663101598</v>
      </c>
      <c r="V1310" s="4">
        <v>4.4117647058823497</v>
      </c>
      <c r="W1310" s="4">
        <v>2.9411764705882399</v>
      </c>
      <c r="X1310" s="4">
        <v>1.2032085561497301</v>
      </c>
      <c r="Y1310" s="4">
        <v>7.8877005347593601</v>
      </c>
      <c r="Z1310" s="4">
        <v>5.6149732620320902</v>
      </c>
      <c r="AA1310" s="4">
        <v>4.2780748663101598</v>
      </c>
      <c r="AB1310" s="4">
        <v>1.6042780748663099</v>
      </c>
      <c r="AC1310" s="4">
        <v>11.497326203208599</v>
      </c>
      <c r="AD1310" s="4">
        <v>2.8074866310160398</v>
      </c>
      <c r="AE1310" s="4">
        <v>2.0053475935828899</v>
      </c>
      <c r="AF1310" s="4">
        <v>7.3529411764705896</v>
      </c>
      <c r="AG1310" s="4">
        <v>9.7593582887700503</v>
      </c>
      <c r="AH1310" s="4">
        <v>11.096256684491999</v>
      </c>
      <c r="AI1310" s="4">
        <v>8.9572192513369</v>
      </c>
      <c r="AJ1310" s="4">
        <v>19.251336898395699</v>
      </c>
      <c r="AK1310" s="4">
        <v>26.069518716577502</v>
      </c>
      <c r="AL1310" s="4">
        <v>16.176470588235301</v>
      </c>
      <c r="AM1310" s="4">
        <v>28.208556149732601</v>
      </c>
      <c r="AN1310" s="4">
        <v>32.352941176470601</v>
      </c>
      <c r="AO1310" s="4">
        <v>24.064171122994701</v>
      </c>
      <c r="AP1310" s="4">
        <v>22.727272727272702</v>
      </c>
      <c r="AQ1310" s="4">
        <v>11.2299465240642</v>
      </c>
      <c r="AR1310" s="4">
        <v>24.331550802138999</v>
      </c>
      <c r="AS1310" s="4">
        <v>17.9144385026738</v>
      </c>
      <c r="AT1310" s="4">
        <v>26.470588235294102</v>
      </c>
      <c r="AU1310" s="4">
        <v>10.8288770053476</v>
      </c>
      <c r="AV1310" s="4">
        <v>22.192513368983999</v>
      </c>
      <c r="AW1310" s="4">
        <v>16.176470588235301</v>
      </c>
      <c r="AX1310" s="4">
        <v>8.8235294117647101</v>
      </c>
      <c r="AY1310" s="4">
        <v>18.716577540107</v>
      </c>
      <c r="AZ1310" s="4">
        <v>21.791443850267399</v>
      </c>
      <c r="BA1310" s="4">
        <v>22.994652406417099</v>
      </c>
      <c r="BB1310" s="38">
        <v>749</v>
      </c>
    </row>
    <row r="1311" spans="1:54" x14ac:dyDescent="0.3">
      <c r="A1311" s="31" t="s">
        <v>59</v>
      </c>
      <c r="B1311" s="5" t="s">
        <v>8</v>
      </c>
      <c r="C1311" s="5" t="s">
        <v>5</v>
      </c>
      <c r="D1311" s="9">
        <v>103.361220825853</v>
      </c>
      <c r="E1311" s="8">
        <v>65.384957491251797</v>
      </c>
      <c r="F1311" s="8">
        <v>11.3309352517986</v>
      </c>
      <c r="G1311" s="3">
        <v>1.2589928057554001</v>
      </c>
      <c r="H1311" s="4">
        <v>3.4172661870503598</v>
      </c>
      <c r="I1311" s="4">
        <v>6.47482014388489</v>
      </c>
      <c r="J1311" s="4">
        <v>2.5179856115107899</v>
      </c>
      <c r="K1311" s="4">
        <v>2.5179856115107899</v>
      </c>
      <c r="L1311" s="4">
        <v>1.7985611510791399</v>
      </c>
      <c r="M1311" s="4">
        <v>1.2589928057554001</v>
      </c>
      <c r="N1311" s="4">
        <v>2.69784172661871</v>
      </c>
      <c r="O1311" s="4">
        <v>4.85611510791367</v>
      </c>
      <c r="P1311" s="4">
        <v>2.33812949640288</v>
      </c>
      <c r="Q1311" s="4">
        <v>1.43884892086331</v>
      </c>
      <c r="R1311" s="4">
        <v>2.8776978417266199</v>
      </c>
      <c r="S1311" s="4">
        <v>2.69784172661871</v>
      </c>
      <c r="T1311" s="4">
        <v>2.8776978417266199</v>
      </c>
      <c r="U1311" s="4">
        <v>2.8776978417266199</v>
      </c>
      <c r="V1311" s="4">
        <v>2.33812949640288</v>
      </c>
      <c r="W1311" s="4">
        <v>1.43884892086331</v>
      </c>
      <c r="X1311" s="4">
        <v>0.53956834532374098</v>
      </c>
      <c r="Y1311" s="4">
        <v>5.3956834532374103</v>
      </c>
      <c r="Z1311" s="4">
        <v>3.5971223021582701</v>
      </c>
      <c r="AA1311" s="4">
        <v>3.5971223021582701</v>
      </c>
      <c r="AB1311" s="4">
        <v>0.71942446043165498</v>
      </c>
      <c r="AC1311" s="4">
        <v>10.9712230215827</v>
      </c>
      <c r="AD1311" s="4">
        <v>0.71942446043165498</v>
      </c>
      <c r="AE1311" s="4">
        <v>1.2589928057554001</v>
      </c>
      <c r="AF1311" s="4">
        <v>3.5971223021582701</v>
      </c>
      <c r="AG1311" s="4">
        <v>7.9136690647482002</v>
      </c>
      <c r="AH1311" s="4">
        <v>10.2517985611511</v>
      </c>
      <c r="AI1311" s="4">
        <v>8.4532374100719405</v>
      </c>
      <c r="AJ1311" s="4">
        <v>13.129496402877701</v>
      </c>
      <c r="AK1311" s="4">
        <v>20.143884892086302</v>
      </c>
      <c r="AL1311" s="4">
        <v>12.9496402877698</v>
      </c>
      <c r="AM1311" s="4">
        <v>21.402877697841699</v>
      </c>
      <c r="AN1311" s="4">
        <v>22.482014388489201</v>
      </c>
      <c r="AO1311" s="4">
        <v>17.805755395683502</v>
      </c>
      <c r="AP1311" s="4">
        <v>17.4460431654676</v>
      </c>
      <c r="AQ1311" s="4">
        <v>7.19424460431655</v>
      </c>
      <c r="AR1311" s="4">
        <v>17.086330935251802</v>
      </c>
      <c r="AS1311" s="4">
        <v>11.3309352517986</v>
      </c>
      <c r="AT1311" s="4">
        <v>25.899280575539599</v>
      </c>
      <c r="AU1311" s="4">
        <v>8.8129496402877692</v>
      </c>
      <c r="AV1311" s="4">
        <v>20.323741007194201</v>
      </c>
      <c r="AW1311" s="4">
        <v>12.7697841726619</v>
      </c>
      <c r="AX1311" s="4">
        <v>6.2949640287769801</v>
      </c>
      <c r="AY1311" s="4">
        <v>17.266187050359701</v>
      </c>
      <c r="AZ1311" s="4">
        <v>15.4676258992806</v>
      </c>
      <c r="BA1311" s="4">
        <v>20.143884892086302</v>
      </c>
      <c r="BB1311" s="38">
        <v>557</v>
      </c>
    </row>
    <row r="1312" spans="1:54" x14ac:dyDescent="0.3">
      <c r="A1312" s="31" t="s">
        <v>59</v>
      </c>
      <c r="B1312" s="5" t="s">
        <v>8</v>
      </c>
      <c r="C1312" s="5" t="s">
        <v>6</v>
      </c>
      <c r="D1312" s="9">
        <v>114.472772277228</v>
      </c>
      <c r="E1312" s="8">
        <v>59.429562816454002</v>
      </c>
      <c r="F1312" s="8">
        <v>8.9108910891089099</v>
      </c>
      <c r="G1312" s="3">
        <v>1.48514851485149</v>
      </c>
      <c r="H1312" s="4">
        <v>3.4653465346534702</v>
      </c>
      <c r="I1312" s="4">
        <v>3.4653465346534702</v>
      </c>
      <c r="J1312" s="4">
        <v>0.99009900990098998</v>
      </c>
      <c r="K1312" s="4">
        <v>0.49504950495049499</v>
      </c>
      <c r="L1312" s="4">
        <v>0.49504950495049499</v>
      </c>
      <c r="M1312" s="4">
        <v>0</v>
      </c>
      <c r="N1312" s="4">
        <v>0.99009900990098998</v>
      </c>
      <c r="O1312" s="4">
        <v>2.4752475247524801</v>
      </c>
      <c r="P1312" s="4">
        <v>3.9603960396039599</v>
      </c>
      <c r="Q1312" s="4">
        <v>1.48514851485149</v>
      </c>
      <c r="R1312" s="4">
        <v>0.49504950495049499</v>
      </c>
      <c r="S1312" s="4">
        <v>1.98019801980198</v>
      </c>
      <c r="T1312" s="4">
        <v>1.98019801980198</v>
      </c>
      <c r="U1312" s="4">
        <v>2.4752475247524801</v>
      </c>
      <c r="V1312" s="4">
        <v>0</v>
      </c>
      <c r="W1312" s="4">
        <v>0.49504950495049499</v>
      </c>
      <c r="X1312" s="4">
        <v>0.99009900990098998</v>
      </c>
      <c r="Y1312" s="4">
        <v>2.9702970297029698</v>
      </c>
      <c r="Z1312" s="4">
        <v>1.98019801980198</v>
      </c>
      <c r="AA1312" s="4">
        <v>1.98019801980198</v>
      </c>
      <c r="AB1312" s="4">
        <v>0.49504950495049499</v>
      </c>
      <c r="AC1312" s="4">
        <v>4.4554455445544603</v>
      </c>
      <c r="AD1312" s="4">
        <v>0</v>
      </c>
      <c r="AE1312" s="4">
        <v>0</v>
      </c>
      <c r="AF1312" s="4">
        <v>1.98019801980198</v>
      </c>
      <c r="AG1312" s="4">
        <v>7.9207920792079198</v>
      </c>
      <c r="AH1312" s="4">
        <v>5.9405940594059397</v>
      </c>
      <c r="AI1312" s="4">
        <v>8.4158415841584198</v>
      </c>
      <c r="AJ1312" s="4">
        <v>9.9009900990098991</v>
      </c>
      <c r="AK1312" s="4">
        <v>18.316831683168299</v>
      </c>
      <c r="AL1312" s="4">
        <v>8.4158415841584198</v>
      </c>
      <c r="AM1312" s="4">
        <v>19.306930693069301</v>
      </c>
      <c r="AN1312" s="4">
        <v>23.762376237623801</v>
      </c>
      <c r="AO1312" s="4">
        <v>14.356435643564399</v>
      </c>
      <c r="AP1312" s="4">
        <v>15.841584158415801</v>
      </c>
      <c r="AQ1312" s="4">
        <v>8.9108910891089099</v>
      </c>
      <c r="AR1312" s="4">
        <v>15.841584158415801</v>
      </c>
      <c r="AS1312" s="4">
        <v>8.9108910891089099</v>
      </c>
      <c r="AT1312" s="4">
        <v>20.7920792079208</v>
      </c>
      <c r="AU1312" s="4">
        <v>3.9603960396039599</v>
      </c>
      <c r="AV1312" s="4">
        <v>23.2673267326733</v>
      </c>
      <c r="AW1312" s="4">
        <v>9.4059405940594107</v>
      </c>
      <c r="AX1312" s="4">
        <v>4.9504950495049496</v>
      </c>
      <c r="AY1312" s="4">
        <v>14.356435643564399</v>
      </c>
      <c r="AZ1312" s="4">
        <v>11.3861386138614</v>
      </c>
      <c r="BA1312" s="4">
        <v>14.8514851485149</v>
      </c>
      <c r="BB1312" s="38">
        <v>202</v>
      </c>
    </row>
    <row r="1313" spans="1:54" x14ac:dyDescent="0.3">
      <c r="A1313" s="31" t="s">
        <v>59</v>
      </c>
      <c r="B1313" s="5" t="s">
        <v>8</v>
      </c>
      <c r="C1313" s="5" t="s">
        <v>7</v>
      </c>
      <c r="D1313" s="9">
        <v>103</v>
      </c>
      <c r="E1313" s="8">
        <v>55.910285279186297</v>
      </c>
      <c r="F1313" s="8">
        <v>5.2631578947368398</v>
      </c>
      <c r="G1313" s="3">
        <v>2.6315789473684199</v>
      </c>
      <c r="H1313" s="4">
        <v>2.6315789473684199</v>
      </c>
      <c r="I1313" s="4">
        <v>0</v>
      </c>
      <c r="J1313" s="4">
        <v>2.6315789473684199</v>
      </c>
      <c r="K1313" s="4">
        <v>0</v>
      </c>
      <c r="L1313" s="4">
        <v>0</v>
      </c>
      <c r="M1313" s="4">
        <v>0</v>
      </c>
      <c r="N1313" s="4">
        <v>0</v>
      </c>
      <c r="O1313" s="4">
        <v>2.6315789473684199</v>
      </c>
      <c r="P1313" s="4">
        <v>2.6315789473684199</v>
      </c>
      <c r="Q1313" s="4">
        <v>0</v>
      </c>
      <c r="R1313" s="4">
        <v>2.6315789473684199</v>
      </c>
      <c r="S1313" s="4">
        <v>0</v>
      </c>
      <c r="T1313" s="4">
        <v>5.2631578947368398</v>
      </c>
      <c r="U1313" s="4">
        <v>2.6315789473684199</v>
      </c>
      <c r="V1313" s="4">
        <v>0</v>
      </c>
      <c r="W1313" s="4">
        <v>5.2631578947368398</v>
      </c>
      <c r="X1313" s="4">
        <v>0</v>
      </c>
      <c r="Y1313" s="4">
        <v>2.6315789473684199</v>
      </c>
      <c r="Z1313" s="4">
        <v>0</v>
      </c>
      <c r="AA1313" s="4">
        <v>0</v>
      </c>
      <c r="AB1313" s="4">
        <v>2.6315789473684199</v>
      </c>
      <c r="AC1313" s="4">
        <v>5.2631578947368398</v>
      </c>
      <c r="AD1313" s="4">
        <v>2.6315789473684199</v>
      </c>
      <c r="AE1313" s="4">
        <v>0</v>
      </c>
      <c r="AF1313" s="4">
        <v>5.2631578947368398</v>
      </c>
      <c r="AG1313" s="4">
        <v>7.8947368421052602</v>
      </c>
      <c r="AH1313" s="4">
        <v>10.526315789473699</v>
      </c>
      <c r="AI1313" s="4">
        <v>7.8947368421052602</v>
      </c>
      <c r="AJ1313" s="4">
        <v>13.157894736842101</v>
      </c>
      <c r="AK1313" s="4">
        <v>15.789473684210501</v>
      </c>
      <c r="AL1313" s="4">
        <v>10.526315789473699</v>
      </c>
      <c r="AM1313" s="4">
        <v>7.8947368421052602</v>
      </c>
      <c r="AN1313" s="4">
        <v>21.052631578947398</v>
      </c>
      <c r="AO1313" s="4">
        <v>13.157894736842101</v>
      </c>
      <c r="AP1313" s="4">
        <v>7.8947368421052602</v>
      </c>
      <c r="AQ1313" s="4">
        <v>5.2631578947368398</v>
      </c>
      <c r="AR1313" s="4">
        <v>7.8947368421052602</v>
      </c>
      <c r="AS1313" s="4">
        <v>5.2631578947368398</v>
      </c>
      <c r="AT1313" s="4">
        <v>21.052631578947398</v>
      </c>
      <c r="AU1313" s="4">
        <v>7.8947368421052602</v>
      </c>
      <c r="AV1313" s="4">
        <v>15.789473684210501</v>
      </c>
      <c r="AW1313" s="4">
        <v>21.052631578947398</v>
      </c>
      <c r="AX1313" s="4">
        <v>5.2631578947368398</v>
      </c>
      <c r="AY1313" s="4">
        <v>13.157894736842101</v>
      </c>
      <c r="AZ1313" s="4">
        <v>18.421052631578899</v>
      </c>
      <c r="BA1313" s="4">
        <v>21.052631578947398</v>
      </c>
      <c r="BB1313" s="38">
        <v>38</v>
      </c>
    </row>
    <row r="1314" spans="1:54" x14ac:dyDescent="0.3">
      <c r="A1314" s="31" t="s">
        <v>59</v>
      </c>
      <c r="B1314" s="5" t="s">
        <v>9</v>
      </c>
      <c r="C1314" s="5" t="s">
        <v>168</v>
      </c>
      <c r="D1314" s="9">
        <v>81.626651366910394</v>
      </c>
      <c r="E1314" s="8">
        <v>70.187814187222799</v>
      </c>
      <c r="F1314" s="8">
        <v>19.494085208628199</v>
      </c>
      <c r="G1314" s="3">
        <v>1.5736391846611899</v>
      </c>
      <c r="H1314" s="4">
        <v>5.5176993293863603</v>
      </c>
      <c r="I1314" s="4">
        <v>9.3308091183758499</v>
      </c>
      <c r="J1314" s="4">
        <v>1.72535406077391</v>
      </c>
      <c r="K1314" s="4">
        <v>3.36235660589643</v>
      </c>
      <c r="L1314" s="4">
        <v>4.0662431817537303</v>
      </c>
      <c r="M1314" s="4">
        <v>2.7488922583808999</v>
      </c>
      <c r="N1314" s="4">
        <v>4.2721460332633203</v>
      </c>
      <c r="O1314" s="4">
        <v>5.6949825280740596</v>
      </c>
      <c r="P1314" s="4">
        <v>5.3407652512903896</v>
      </c>
      <c r="Q1314" s="4">
        <v>2.91123501454876</v>
      </c>
      <c r="R1314" s="4">
        <v>5.5558926032248399</v>
      </c>
      <c r="S1314" s="4">
        <v>5.5586367135835504</v>
      </c>
      <c r="T1314" s="4">
        <v>3.3155152076929699</v>
      </c>
      <c r="U1314" s="4">
        <v>5.0071164436319702</v>
      </c>
      <c r="V1314" s="4">
        <v>5.4965072103278301</v>
      </c>
      <c r="W1314" s="4">
        <v>6.77041772536084</v>
      </c>
      <c r="X1314" s="4">
        <v>1.4090460658125601</v>
      </c>
      <c r="Y1314" s="4">
        <v>6.8809549750325001</v>
      </c>
      <c r="Z1314" s="4">
        <v>6.2070898210802197</v>
      </c>
      <c r="AA1314" s="4">
        <v>6.1576984789739502</v>
      </c>
      <c r="AB1314" s="4">
        <v>1.4682379668060299</v>
      </c>
      <c r="AC1314" s="4">
        <v>13.3112551424824</v>
      </c>
      <c r="AD1314" s="4">
        <v>4.4418847568378004</v>
      </c>
      <c r="AE1314" s="4">
        <v>2.5729086637951601</v>
      </c>
      <c r="AF1314" s="4">
        <v>7.3654345148087499</v>
      </c>
      <c r="AG1314" s="4">
        <v>7.1631937271824704</v>
      </c>
      <c r="AH1314" s="4">
        <v>18.376092627383599</v>
      </c>
      <c r="AI1314" s="4">
        <v>10.4905240817557</v>
      </c>
      <c r="AJ1314" s="4">
        <v>20.0436423162766</v>
      </c>
      <c r="AK1314" s="4">
        <v>30.183977053044501</v>
      </c>
      <c r="AL1314" s="4">
        <v>17.133287261938499</v>
      </c>
      <c r="AM1314" s="4">
        <v>18.8788672264157</v>
      </c>
      <c r="AN1314" s="4">
        <v>30.491810738709301</v>
      </c>
      <c r="AO1314" s="4">
        <v>22.066809735913399</v>
      </c>
      <c r="AP1314" s="4">
        <v>24.945514648589</v>
      </c>
      <c r="AQ1314" s="4">
        <v>9.3763149624453295</v>
      </c>
      <c r="AR1314" s="4">
        <v>29.163709973855401</v>
      </c>
      <c r="AS1314" s="4">
        <v>13.4934754623907</v>
      </c>
      <c r="AT1314" s="4">
        <v>16.395964989505899</v>
      </c>
      <c r="AU1314" s="4">
        <v>15.6639342754513</v>
      </c>
      <c r="AV1314" s="4">
        <v>21.442386630288301</v>
      </c>
      <c r="AW1314" s="4">
        <v>21.379683340589999</v>
      </c>
      <c r="AX1314" s="4">
        <v>11.0391266660934</v>
      </c>
      <c r="AY1314" s="4">
        <v>15.4307833012976</v>
      </c>
      <c r="AZ1314" s="4">
        <v>21.583287946943798</v>
      </c>
      <c r="BA1314" s="4">
        <v>30.352639987756699</v>
      </c>
      <c r="BB1314" s="38">
        <v>2686</v>
      </c>
    </row>
    <row r="1315" spans="1:54" x14ac:dyDescent="0.3">
      <c r="A1315" s="31" t="s">
        <v>59</v>
      </c>
      <c r="B1315" s="5" t="s">
        <v>9</v>
      </c>
      <c r="C1315" s="5" t="s">
        <v>1</v>
      </c>
      <c r="D1315" s="9">
        <v>51.831645569620299</v>
      </c>
      <c r="E1315" s="8">
        <v>72.885087819615407</v>
      </c>
      <c r="F1315" s="8">
        <v>32.658227848101298</v>
      </c>
      <c r="G1315" s="3">
        <v>2.5316455696202498</v>
      </c>
      <c r="H1315" s="4">
        <v>8.6075949367088604</v>
      </c>
      <c r="I1315" s="4">
        <v>13.4177215189873</v>
      </c>
      <c r="J1315" s="4">
        <v>3.5443037974683498</v>
      </c>
      <c r="K1315" s="4">
        <v>5.56962025316456</v>
      </c>
      <c r="L1315" s="4">
        <v>8.6075949367088604</v>
      </c>
      <c r="M1315" s="4">
        <v>5.0632911392405102</v>
      </c>
      <c r="N1315" s="4">
        <v>8.6075949367088604</v>
      </c>
      <c r="O1315" s="4">
        <v>9.8734177215189902</v>
      </c>
      <c r="P1315" s="4">
        <v>7.8481012658227796</v>
      </c>
      <c r="Q1315" s="4">
        <v>5.3164556962025298</v>
      </c>
      <c r="R1315" s="4">
        <v>12.1518987341772</v>
      </c>
      <c r="S1315" s="4">
        <v>11.8987341772152</v>
      </c>
      <c r="T1315" s="4">
        <v>7.0886075949367102</v>
      </c>
      <c r="U1315" s="4">
        <v>8.6075949367088604</v>
      </c>
      <c r="V1315" s="4">
        <v>9.3670886075949404</v>
      </c>
      <c r="W1315" s="4">
        <v>15.4430379746835</v>
      </c>
      <c r="X1315" s="4">
        <v>3.2911392405063302</v>
      </c>
      <c r="Y1315" s="4">
        <v>11.3924050632911</v>
      </c>
      <c r="Z1315" s="4">
        <v>15.9493670886076</v>
      </c>
      <c r="AA1315" s="4">
        <v>13.4177215189873</v>
      </c>
      <c r="AB1315" s="4">
        <v>3.0379746835443</v>
      </c>
      <c r="AC1315" s="4">
        <v>21.265822784810101</v>
      </c>
      <c r="AD1315" s="4">
        <v>10.8860759493671</v>
      </c>
      <c r="AE1315" s="4">
        <v>6.5822784810126604</v>
      </c>
      <c r="AF1315" s="4">
        <v>11.1392405063291</v>
      </c>
      <c r="AG1315" s="4">
        <v>15.1898734177215</v>
      </c>
      <c r="AH1315" s="4">
        <v>27.0886075949367</v>
      </c>
      <c r="AI1315" s="4">
        <v>11.3924050632911</v>
      </c>
      <c r="AJ1315" s="4">
        <v>20.759493670886101</v>
      </c>
      <c r="AK1315" s="4">
        <v>45.063291139240498</v>
      </c>
      <c r="AL1315" s="4">
        <v>29.620253164556999</v>
      </c>
      <c r="AM1315" s="4">
        <v>22.025316455696199</v>
      </c>
      <c r="AN1315" s="4">
        <v>39.240506329113899</v>
      </c>
      <c r="AO1315" s="4">
        <v>31.8987341772152</v>
      </c>
      <c r="AP1315" s="4">
        <v>38.9873417721519</v>
      </c>
      <c r="AQ1315" s="4">
        <v>15.1898734177215</v>
      </c>
      <c r="AR1315" s="4">
        <v>33.924050632911403</v>
      </c>
      <c r="AS1315" s="4">
        <v>13.924050632911401</v>
      </c>
      <c r="AT1315" s="4">
        <v>11.3924050632911</v>
      </c>
      <c r="AU1315" s="4">
        <v>21.772151898734201</v>
      </c>
      <c r="AV1315" s="4">
        <v>24.050632911392398</v>
      </c>
      <c r="AW1315" s="4">
        <v>31.645569620253202</v>
      </c>
      <c r="AX1315" s="4">
        <v>19.493670886076</v>
      </c>
      <c r="AY1315" s="4">
        <v>18.227848101265799</v>
      </c>
      <c r="AZ1315" s="4">
        <v>29.873417721519001</v>
      </c>
      <c r="BA1315" s="4">
        <v>43.291139240506297</v>
      </c>
      <c r="BB1315" s="38">
        <v>395</v>
      </c>
    </row>
    <row r="1316" spans="1:54" x14ac:dyDescent="0.3">
      <c r="A1316" s="31" t="s">
        <v>59</v>
      </c>
      <c r="B1316" s="5" t="s">
        <v>9</v>
      </c>
      <c r="C1316" s="5" t="s">
        <v>2</v>
      </c>
      <c r="D1316" s="9">
        <v>68.778294573643393</v>
      </c>
      <c r="E1316" s="8">
        <v>67.083202488785105</v>
      </c>
      <c r="F1316" s="8">
        <v>22.9974160206718</v>
      </c>
      <c r="G1316" s="3">
        <v>1.29198966408269</v>
      </c>
      <c r="H1316" s="4">
        <v>6.4599483204134396</v>
      </c>
      <c r="I1316" s="4">
        <v>13.6950904392765</v>
      </c>
      <c r="J1316" s="4">
        <v>1.55038759689922</v>
      </c>
      <c r="K1316" s="4">
        <v>4.1343669250646</v>
      </c>
      <c r="L1316" s="4">
        <v>4.9095607235142102</v>
      </c>
      <c r="M1316" s="4">
        <v>2.8423772609819098</v>
      </c>
      <c r="N1316" s="4">
        <v>4.9095607235142102</v>
      </c>
      <c r="O1316" s="4">
        <v>6.7183462532299698</v>
      </c>
      <c r="P1316" s="4">
        <v>7.75193798449612</v>
      </c>
      <c r="Q1316" s="4">
        <v>3.3591731266149898</v>
      </c>
      <c r="R1316" s="4">
        <v>6.4599483204134396</v>
      </c>
      <c r="S1316" s="4">
        <v>6.7183462532299698</v>
      </c>
      <c r="T1316" s="4">
        <v>2.0671834625323</v>
      </c>
      <c r="U1316" s="4">
        <v>6.9767441860465098</v>
      </c>
      <c r="V1316" s="4">
        <v>8.5271317829457391</v>
      </c>
      <c r="W1316" s="4">
        <v>8.0103359173126591</v>
      </c>
      <c r="X1316" s="4">
        <v>1.55038759689922</v>
      </c>
      <c r="Y1316" s="4">
        <v>8.2687338501292</v>
      </c>
      <c r="Z1316" s="4">
        <v>6.7183462532299698</v>
      </c>
      <c r="AA1316" s="4">
        <v>6.4599483204134396</v>
      </c>
      <c r="AB1316" s="4">
        <v>1.29198966408269</v>
      </c>
      <c r="AC1316" s="4">
        <v>18.863049095607199</v>
      </c>
      <c r="AD1316" s="4">
        <v>5.1679586563307502</v>
      </c>
      <c r="AE1316" s="4">
        <v>2.32558139534884</v>
      </c>
      <c r="AF1316" s="4">
        <v>9.0439276485788103</v>
      </c>
      <c r="AG1316" s="4">
        <v>8.5271317829457391</v>
      </c>
      <c r="AH1316" s="4">
        <v>19.379844961240298</v>
      </c>
      <c r="AI1316" s="4">
        <v>10.077519379845</v>
      </c>
      <c r="AJ1316" s="4">
        <v>23.255813953488399</v>
      </c>
      <c r="AK1316" s="4">
        <v>33.5917312661499</v>
      </c>
      <c r="AL1316" s="4">
        <v>19.896640826873401</v>
      </c>
      <c r="AM1316" s="4">
        <v>24.289405684754499</v>
      </c>
      <c r="AN1316" s="4">
        <v>35.142118863049099</v>
      </c>
      <c r="AO1316" s="4">
        <v>26.356589147286801</v>
      </c>
      <c r="AP1316" s="4">
        <v>29.974160206718299</v>
      </c>
      <c r="AQ1316" s="4">
        <v>9.0439276485788103</v>
      </c>
      <c r="AR1316" s="4">
        <v>35.658914728682198</v>
      </c>
      <c r="AS1316" s="4">
        <v>17.829457364341099</v>
      </c>
      <c r="AT1316" s="4">
        <v>18.346253229974199</v>
      </c>
      <c r="AU1316" s="4">
        <v>20.155038759689901</v>
      </c>
      <c r="AV1316" s="4">
        <v>20.155038759689901</v>
      </c>
      <c r="AW1316" s="4">
        <v>25.581395348837201</v>
      </c>
      <c r="AX1316" s="4">
        <v>12.144702842377299</v>
      </c>
      <c r="AY1316" s="4">
        <v>14.7286821705426</v>
      </c>
      <c r="AZ1316" s="4">
        <v>26.614987080103401</v>
      </c>
      <c r="BA1316" s="4">
        <v>37.984496124030997</v>
      </c>
      <c r="BB1316" s="38">
        <v>387</v>
      </c>
    </row>
    <row r="1317" spans="1:54" x14ac:dyDescent="0.3">
      <c r="A1317" s="31" t="s">
        <v>59</v>
      </c>
      <c r="B1317" s="5" t="s">
        <v>9</v>
      </c>
      <c r="C1317" s="5" t="s">
        <v>3</v>
      </c>
      <c r="D1317" s="9">
        <v>86.510670314637494</v>
      </c>
      <c r="E1317" s="8">
        <v>68.477912215041201</v>
      </c>
      <c r="F1317" s="8">
        <v>17.123287671232902</v>
      </c>
      <c r="G1317" s="3">
        <v>0.95890410958904104</v>
      </c>
      <c r="H1317" s="4">
        <v>4.6575342465753398</v>
      </c>
      <c r="I1317" s="4">
        <v>8.9041095890411004</v>
      </c>
      <c r="J1317" s="4">
        <v>0.95890410958904104</v>
      </c>
      <c r="K1317" s="4">
        <v>2.8767123287671201</v>
      </c>
      <c r="L1317" s="4">
        <v>2.6027397260274001</v>
      </c>
      <c r="M1317" s="4">
        <v>3.0136986301369899</v>
      </c>
      <c r="N1317" s="4">
        <v>3.1506849315068499</v>
      </c>
      <c r="O1317" s="4">
        <v>6.1643835616438398</v>
      </c>
      <c r="P1317" s="4">
        <v>5.3424657534246602</v>
      </c>
      <c r="Q1317" s="4">
        <v>2.7397260273972601</v>
      </c>
      <c r="R1317" s="4">
        <v>3.5616438356164402</v>
      </c>
      <c r="S1317" s="4">
        <v>3.6986301369863002</v>
      </c>
      <c r="T1317" s="4">
        <v>3.6986301369863002</v>
      </c>
      <c r="U1317" s="4">
        <v>4.24657534246575</v>
      </c>
      <c r="V1317" s="4">
        <v>4.5205479452054798</v>
      </c>
      <c r="W1317" s="4">
        <v>3.97260273972603</v>
      </c>
      <c r="X1317" s="4">
        <v>1.0958904109589001</v>
      </c>
      <c r="Y1317" s="4">
        <v>6.7123287671232896</v>
      </c>
      <c r="Z1317" s="4">
        <v>4.10958904109589</v>
      </c>
      <c r="AA1317" s="4">
        <v>4.9315068493150704</v>
      </c>
      <c r="AB1317" s="4">
        <v>0.68493150684931503</v>
      </c>
      <c r="AC1317" s="4">
        <v>11.6438356164384</v>
      </c>
      <c r="AD1317" s="4">
        <v>2.4657534246575299</v>
      </c>
      <c r="AE1317" s="4">
        <v>1.3698630136986301</v>
      </c>
      <c r="AF1317" s="4">
        <v>7.9452054794520501</v>
      </c>
      <c r="AG1317" s="4">
        <v>5.3424657534246602</v>
      </c>
      <c r="AH1317" s="4">
        <v>20.684931506849299</v>
      </c>
      <c r="AI1317" s="4">
        <v>12.054794520547899</v>
      </c>
      <c r="AJ1317" s="4">
        <v>23.835616438356201</v>
      </c>
      <c r="AK1317" s="4">
        <v>28.7671232876712</v>
      </c>
      <c r="AL1317" s="4">
        <v>14.1095890410959</v>
      </c>
      <c r="AM1317" s="4">
        <v>19.178082191780799</v>
      </c>
      <c r="AN1317" s="4">
        <v>29.589041095890401</v>
      </c>
      <c r="AO1317" s="4">
        <v>21.917808219178099</v>
      </c>
      <c r="AP1317" s="4">
        <v>22.4657534246575</v>
      </c>
      <c r="AQ1317" s="4">
        <v>7.2602739726027403</v>
      </c>
      <c r="AR1317" s="4">
        <v>31.643835616438398</v>
      </c>
      <c r="AS1317" s="4">
        <v>12.191780821917799</v>
      </c>
      <c r="AT1317" s="4">
        <v>19.041095890411</v>
      </c>
      <c r="AU1317" s="4">
        <v>15.4794520547945</v>
      </c>
      <c r="AV1317" s="4">
        <v>23.150684931506799</v>
      </c>
      <c r="AW1317" s="4">
        <v>18.7671232876712</v>
      </c>
      <c r="AX1317" s="4">
        <v>9.5890410958904102</v>
      </c>
      <c r="AY1317" s="4">
        <v>15.205479452054799</v>
      </c>
      <c r="AZ1317" s="4">
        <v>20.684931506849299</v>
      </c>
      <c r="BA1317" s="4">
        <v>28.219178082191799</v>
      </c>
      <c r="BB1317" s="38">
        <v>731</v>
      </c>
    </row>
    <row r="1318" spans="1:54" x14ac:dyDescent="0.3">
      <c r="A1318" s="31" t="s">
        <v>59</v>
      </c>
      <c r="B1318" s="5" t="s">
        <v>9</v>
      </c>
      <c r="C1318" s="5" t="s">
        <v>4</v>
      </c>
      <c r="D1318" s="9">
        <v>100.80626223092</v>
      </c>
      <c r="E1318" s="8">
        <v>65.658590823614702</v>
      </c>
      <c r="F1318" s="8">
        <v>12.133072407045001</v>
      </c>
      <c r="G1318" s="3">
        <v>1.17416829745597</v>
      </c>
      <c r="H1318" s="4">
        <v>2.93542074363992</v>
      </c>
      <c r="I1318" s="4">
        <v>4.3052837573385503</v>
      </c>
      <c r="J1318" s="4">
        <v>1.3698630136986301</v>
      </c>
      <c r="K1318" s="4">
        <v>0.78277886497064597</v>
      </c>
      <c r="L1318" s="4">
        <v>1.76125244618395</v>
      </c>
      <c r="M1318" s="4">
        <v>0.97847358121330696</v>
      </c>
      <c r="N1318" s="4">
        <v>1.17416829745597</v>
      </c>
      <c r="O1318" s="4">
        <v>2.93542074363992</v>
      </c>
      <c r="P1318" s="4">
        <v>2.3483365949119399</v>
      </c>
      <c r="Q1318" s="4">
        <v>1.17416829745597</v>
      </c>
      <c r="R1318" s="4">
        <v>2.7397260273972601</v>
      </c>
      <c r="S1318" s="4">
        <v>2.3483365949119399</v>
      </c>
      <c r="T1318" s="4">
        <v>2.15264187866928</v>
      </c>
      <c r="U1318" s="4">
        <v>1.17416829745597</v>
      </c>
      <c r="V1318" s="4">
        <v>1.5655577299412899</v>
      </c>
      <c r="W1318" s="4">
        <v>2.15264187866928</v>
      </c>
      <c r="X1318" s="4">
        <v>0.19569471624266099</v>
      </c>
      <c r="Y1318" s="4">
        <v>3.3268101761252402</v>
      </c>
      <c r="Z1318" s="4">
        <v>1.17416829745597</v>
      </c>
      <c r="AA1318" s="4">
        <v>2.15264187866928</v>
      </c>
      <c r="AB1318" s="4">
        <v>0.78277886497064597</v>
      </c>
      <c r="AC1318" s="4">
        <v>6.0665362035225003</v>
      </c>
      <c r="AD1318" s="4">
        <v>1.5655577299412899</v>
      </c>
      <c r="AE1318" s="4">
        <v>1.17416829745597</v>
      </c>
      <c r="AF1318" s="4">
        <v>4.5009784735812097</v>
      </c>
      <c r="AG1318" s="4">
        <v>2.7397260273972601</v>
      </c>
      <c r="AH1318" s="4">
        <v>13.698630136986299</v>
      </c>
      <c r="AI1318" s="4">
        <v>11.7416829745597</v>
      </c>
      <c r="AJ1318" s="4">
        <v>17.025440313111499</v>
      </c>
      <c r="AK1318" s="4">
        <v>22.3091976516634</v>
      </c>
      <c r="AL1318" s="4">
        <v>11.9373776908023</v>
      </c>
      <c r="AM1318" s="4">
        <v>14.8727984344423</v>
      </c>
      <c r="AN1318" s="4">
        <v>25.440313111546001</v>
      </c>
      <c r="AO1318" s="4">
        <v>13.307240704501</v>
      </c>
      <c r="AP1318" s="4">
        <v>17.4168297455969</v>
      </c>
      <c r="AQ1318" s="4">
        <v>7.4363992172211404</v>
      </c>
      <c r="AR1318" s="4">
        <v>23.483365949119399</v>
      </c>
      <c r="AS1318" s="4">
        <v>12.133072407045001</v>
      </c>
      <c r="AT1318" s="4">
        <v>17.025440313111499</v>
      </c>
      <c r="AU1318" s="4">
        <v>8.2191780821917799</v>
      </c>
      <c r="AV1318" s="4">
        <v>19.5694716242661</v>
      </c>
      <c r="AW1318" s="4">
        <v>16.2426614481409</v>
      </c>
      <c r="AX1318" s="4">
        <v>7.8277886497064602</v>
      </c>
      <c r="AY1318" s="4">
        <v>15.4598825831703</v>
      </c>
      <c r="AZ1318" s="4">
        <v>15.655577299412901</v>
      </c>
      <c r="BA1318" s="4">
        <v>20.352250489236798</v>
      </c>
      <c r="BB1318" s="38">
        <v>511</v>
      </c>
    </row>
    <row r="1319" spans="1:54" x14ac:dyDescent="0.3">
      <c r="A1319" s="31" t="s">
        <v>59</v>
      </c>
      <c r="B1319" s="5" t="s">
        <v>9</v>
      </c>
      <c r="C1319" s="5" t="s">
        <v>5</v>
      </c>
      <c r="D1319" s="9">
        <v>112.48481308411201</v>
      </c>
      <c r="E1319" s="8">
        <v>58.785876111322501</v>
      </c>
      <c r="F1319" s="8">
        <v>8.4112149532710294</v>
      </c>
      <c r="G1319" s="3">
        <v>0.934579439252336</v>
      </c>
      <c r="H1319" s="4">
        <v>2.8037383177570101</v>
      </c>
      <c r="I1319" s="4">
        <v>4.6728971962616797</v>
      </c>
      <c r="J1319" s="4">
        <v>0.467289719626168</v>
      </c>
      <c r="K1319" s="4">
        <v>1.4018691588784999</v>
      </c>
      <c r="L1319" s="4">
        <v>0.467289719626168</v>
      </c>
      <c r="M1319" s="4">
        <v>0.934579439252336</v>
      </c>
      <c r="N1319" s="4">
        <v>1.86915887850467</v>
      </c>
      <c r="O1319" s="4">
        <v>2.10280373831776</v>
      </c>
      <c r="P1319" s="4">
        <v>1.63551401869159</v>
      </c>
      <c r="Q1319" s="4">
        <v>0.934579439252336</v>
      </c>
      <c r="R1319" s="4">
        <v>1.1682242990654199</v>
      </c>
      <c r="S1319" s="4">
        <v>0.934579439252336</v>
      </c>
      <c r="T1319" s="4">
        <v>1.63551401869159</v>
      </c>
      <c r="U1319" s="4">
        <v>1.1682242990654199</v>
      </c>
      <c r="V1319" s="4">
        <v>1.4018691588784999</v>
      </c>
      <c r="W1319" s="4">
        <v>1.4018691588784999</v>
      </c>
      <c r="X1319" s="4">
        <v>0.467289719626168</v>
      </c>
      <c r="Y1319" s="4">
        <v>3.0373831775700899</v>
      </c>
      <c r="Z1319" s="4">
        <v>0.934579439252336</v>
      </c>
      <c r="AA1319" s="4">
        <v>1.63551401869159</v>
      </c>
      <c r="AB1319" s="4">
        <v>0.233644859813084</v>
      </c>
      <c r="AC1319" s="4">
        <v>4.9065420560747697</v>
      </c>
      <c r="AD1319" s="4">
        <v>1.1682242990654199</v>
      </c>
      <c r="AE1319" s="4">
        <v>0.467289719626168</v>
      </c>
      <c r="AF1319" s="4">
        <v>3.0373831775700899</v>
      </c>
      <c r="AG1319" s="4">
        <v>2.3364485981308398</v>
      </c>
      <c r="AH1319" s="4">
        <v>9.3457943925233593</v>
      </c>
      <c r="AI1319" s="4">
        <v>8.4112149532710294</v>
      </c>
      <c r="AJ1319" s="4">
        <v>14.7196261682243</v>
      </c>
      <c r="AK1319" s="4">
        <v>18.224299065420599</v>
      </c>
      <c r="AL1319" s="4">
        <v>7.94392523364486</v>
      </c>
      <c r="AM1319" s="4">
        <v>10.981308411215</v>
      </c>
      <c r="AN1319" s="4">
        <v>18.4579439252336</v>
      </c>
      <c r="AO1319" s="4">
        <v>11.4485981308411</v>
      </c>
      <c r="AP1319" s="4">
        <v>14.485981308411199</v>
      </c>
      <c r="AQ1319" s="4">
        <v>8.8785046728972006</v>
      </c>
      <c r="AR1319" s="4">
        <v>17.2897196261682</v>
      </c>
      <c r="AS1319" s="4">
        <v>9.3457943925233593</v>
      </c>
      <c r="AT1319" s="4">
        <v>13.0841121495327</v>
      </c>
      <c r="AU1319" s="4">
        <v>10.2803738317757</v>
      </c>
      <c r="AV1319" s="4">
        <v>19.6261682242991</v>
      </c>
      <c r="AW1319" s="4">
        <v>12.616822429906501</v>
      </c>
      <c r="AX1319" s="4">
        <v>3.7383177570093502</v>
      </c>
      <c r="AY1319" s="4">
        <v>10.981308411215</v>
      </c>
      <c r="AZ1319" s="4">
        <v>12.1495327102804</v>
      </c>
      <c r="BA1319" s="4">
        <v>16.822429906542101</v>
      </c>
      <c r="BB1319" s="38">
        <v>428</v>
      </c>
    </row>
    <row r="1320" spans="1:54" x14ac:dyDescent="0.3">
      <c r="A1320" s="31" t="s">
        <v>59</v>
      </c>
      <c r="B1320" s="5" t="s">
        <v>9</v>
      </c>
      <c r="C1320" s="5" t="s">
        <v>6</v>
      </c>
      <c r="D1320" s="9">
        <v>113.186486486486</v>
      </c>
      <c r="E1320" s="8">
        <v>57.767198465620503</v>
      </c>
      <c r="F1320" s="8">
        <v>8.1081081081081106</v>
      </c>
      <c r="G1320" s="3">
        <v>1.08108108108108</v>
      </c>
      <c r="H1320" s="4">
        <v>2.7027027027027</v>
      </c>
      <c r="I1320" s="4">
        <v>1.08108108108108</v>
      </c>
      <c r="J1320" s="4">
        <v>1.6216216216216199</v>
      </c>
      <c r="K1320" s="4">
        <v>1.6216216216216199</v>
      </c>
      <c r="L1320" s="4">
        <v>3.2432432432432399</v>
      </c>
      <c r="M1320" s="4">
        <v>1.08108108108108</v>
      </c>
      <c r="N1320" s="4">
        <v>1.6216216216216199</v>
      </c>
      <c r="O1320" s="4">
        <v>1.08108108108108</v>
      </c>
      <c r="P1320" s="4">
        <v>2.1621621621621601</v>
      </c>
      <c r="Q1320" s="4">
        <v>2.1621621621621601</v>
      </c>
      <c r="R1320" s="4">
        <v>2.7027027027027</v>
      </c>
      <c r="S1320" s="4">
        <v>2.1621621621621601</v>
      </c>
      <c r="T1320" s="4">
        <v>1.08108108108108</v>
      </c>
      <c r="U1320" s="4">
        <v>3.2432432432432399</v>
      </c>
      <c r="V1320" s="4">
        <v>1.08108108108108</v>
      </c>
      <c r="W1320" s="4">
        <v>3.2432432432432399</v>
      </c>
      <c r="X1320" s="4">
        <v>0.54054054054054101</v>
      </c>
      <c r="Y1320" s="4">
        <v>3.2432432432432399</v>
      </c>
      <c r="Z1320" s="4">
        <v>1.6216216216216199</v>
      </c>
      <c r="AA1320" s="4">
        <v>2.1621621621621601</v>
      </c>
      <c r="AB1320" s="4">
        <v>2.7027027027027</v>
      </c>
      <c r="AC1320" s="4">
        <v>2.1621621621621601</v>
      </c>
      <c r="AD1320" s="4">
        <v>0.54054054054054101</v>
      </c>
      <c r="AE1320" s="4">
        <v>2.1621621621621601</v>
      </c>
      <c r="AF1320" s="4">
        <v>2.1621621621621601</v>
      </c>
      <c r="AG1320" s="4">
        <v>2.1621621621621601</v>
      </c>
      <c r="AH1320" s="4">
        <v>10.8108108108108</v>
      </c>
      <c r="AI1320" s="4">
        <v>6.4864864864864904</v>
      </c>
      <c r="AJ1320" s="4">
        <v>13.5135135135135</v>
      </c>
      <c r="AK1320" s="4">
        <v>14.5945945945946</v>
      </c>
      <c r="AL1320" s="4">
        <v>5.4054054054054097</v>
      </c>
      <c r="AM1320" s="4">
        <v>9.7297297297297298</v>
      </c>
      <c r="AN1320" s="4">
        <v>16.756756756756801</v>
      </c>
      <c r="AO1320" s="4">
        <v>11.351351351351401</v>
      </c>
      <c r="AP1320" s="4">
        <v>7.0270270270270299</v>
      </c>
      <c r="AQ1320" s="4">
        <v>4.3243243243243201</v>
      </c>
      <c r="AR1320" s="4">
        <v>11.351351351351401</v>
      </c>
      <c r="AS1320" s="4">
        <v>11.351351351351401</v>
      </c>
      <c r="AT1320" s="4">
        <v>16.756756756756801</v>
      </c>
      <c r="AU1320" s="4">
        <v>5.9459459459459501</v>
      </c>
      <c r="AV1320" s="4">
        <v>18.3783783783784</v>
      </c>
      <c r="AW1320" s="4">
        <v>11.8918918918919</v>
      </c>
      <c r="AX1320" s="4">
        <v>5.9459459459459501</v>
      </c>
      <c r="AY1320" s="4">
        <v>14.5945945945946</v>
      </c>
      <c r="AZ1320" s="4">
        <v>10.2702702702703</v>
      </c>
      <c r="BA1320" s="4">
        <v>15.6756756756757</v>
      </c>
      <c r="BB1320" s="38">
        <v>185</v>
      </c>
    </row>
    <row r="1321" spans="1:54" x14ac:dyDescent="0.3">
      <c r="A1321" s="31" t="s">
        <v>59</v>
      </c>
      <c r="B1321" s="5" t="s">
        <v>9</v>
      </c>
      <c r="C1321" s="5" t="s">
        <v>7</v>
      </c>
      <c r="D1321" s="9">
        <v>106.110204081633</v>
      </c>
      <c r="E1321" s="8">
        <v>62.827724920670803</v>
      </c>
      <c r="F1321" s="8">
        <v>10.2040816326531</v>
      </c>
      <c r="G1321" s="3">
        <v>6.12244897959184</v>
      </c>
      <c r="H1321" s="4">
        <v>8.1632653061224492</v>
      </c>
      <c r="I1321" s="4">
        <v>2.0408163265306101</v>
      </c>
      <c r="J1321" s="4">
        <v>2.0408163265306101</v>
      </c>
      <c r="K1321" s="4">
        <v>6.12244897959184</v>
      </c>
      <c r="L1321" s="4">
        <v>0</v>
      </c>
      <c r="M1321" s="4">
        <v>2.0408163265306101</v>
      </c>
      <c r="N1321" s="4">
        <v>4.0816326530612201</v>
      </c>
      <c r="O1321" s="4">
        <v>0</v>
      </c>
      <c r="P1321" s="4">
        <v>0</v>
      </c>
      <c r="Q1321" s="4">
        <v>0</v>
      </c>
      <c r="R1321" s="4">
        <v>0</v>
      </c>
      <c r="S1321" s="4">
        <v>2.0408163265306101</v>
      </c>
      <c r="T1321" s="4">
        <v>2.0408163265306101</v>
      </c>
      <c r="U1321" s="4">
        <v>2.0408163265306101</v>
      </c>
      <c r="V1321" s="4">
        <v>0</v>
      </c>
      <c r="W1321" s="4">
        <v>2.0408163265306101</v>
      </c>
      <c r="X1321" s="4">
        <v>0</v>
      </c>
      <c r="Y1321" s="4">
        <v>2.0408163265306101</v>
      </c>
      <c r="Z1321" s="4">
        <v>0</v>
      </c>
      <c r="AA1321" s="4">
        <v>4.0816326530612201</v>
      </c>
      <c r="AB1321" s="4">
        <v>2.0408163265306101</v>
      </c>
      <c r="AC1321" s="4">
        <v>6.12244897959184</v>
      </c>
      <c r="AD1321" s="4">
        <v>0</v>
      </c>
      <c r="AE1321" s="4">
        <v>0</v>
      </c>
      <c r="AF1321" s="4">
        <v>2.0408163265306101</v>
      </c>
      <c r="AG1321" s="4">
        <v>0</v>
      </c>
      <c r="AH1321" s="4">
        <v>4.0816326530612201</v>
      </c>
      <c r="AI1321" s="4">
        <v>8.1632653061224492</v>
      </c>
      <c r="AJ1321" s="4">
        <v>8.1632653061224492</v>
      </c>
      <c r="AK1321" s="4">
        <v>18.367346938775501</v>
      </c>
      <c r="AL1321" s="4">
        <v>8.1632653061224492</v>
      </c>
      <c r="AM1321" s="4">
        <v>12.244897959183699</v>
      </c>
      <c r="AN1321" s="4">
        <v>28.571428571428601</v>
      </c>
      <c r="AO1321" s="4">
        <v>16.326530612244898</v>
      </c>
      <c r="AP1321" s="4">
        <v>10.2040816326531</v>
      </c>
      <c r="AQ1321" s="4">
        <v>8.1632653061224492</v>
      </c>
      <c r="AR1321" s="4">
        <v>26.530612244897998</v>
      </c>
      <c r="AS1321" s="4">
        <v>6.12244897959184</v>
      </c>
      <c r="AT1321" s="4">
        <v>22.4489795918367</v>
      </c>
      <c r="AU1321" s="4">
        <v>8.1632653061224492</v>
      </c>
      <c r="AV1321" s="4">
        <v>24.4897959183673</v>
      </c>
      <c r="AW1321" s="4">
        <v>6.12244897959184</v>
      </c>
      <c r="AX1321" s="4">
        <v>4.0816326530612201</v>
      </c>
      <c r="AY1321" s="4">
        <v>20.408163265306101</v>
      </c>
      <c r="AZ1321" s="4">
        <v>10.2040816326531</v>
      </c>
      <c r="BA1321" s="4">
        <v>12.244897959183699</v>
      </c>
      <c r="BB1321" s="38">
        <v>49</v>
      </c>
    </row>
    <row r="1322" spans="1:54" x14ac:dyDescent="0.3">
      <c r="A1322" s="31" t="s">
        <v>60</v>
      </c>
      <c r="B1322" s="5" t="s">
        <v>168</v>
      </c>
      <c r="C1322" s="5" t="s">
        <v>168</v>
      </c>
      <c r="D1322" s="9">
        <v>79.873788901376599</v>
      </c>
      <c r="E1322" s="8">
        <v>74.969394436521597</v>
      </c>
      <c r="F1322" s="8">
        <v>20.7479810450717</v>
      </c>
      <c r="G1322" s="3">
        <v>3.00235791801604</v>
      </c>
      <c r="H1322" s="4">
        <v>5.8166502258164199</v>
      </c>
      <c r="I1322" s="4">
        <v>7.4102515261652497</v>
      </c>
      <c r="J1322" s="4">
        <v>2.1680688716828498</v>
      </c>
      <c r="K1322" s="4">
        <v>3.5439273444369301</v>
      </c>
      <c r="L1322" s="4">
        <v>4.1506298953401597</v>
      </c>
      <c r="M1322" s="4">
        <v>4.2013900736781302</v>
      </c>
      <c r="N1322" s="4">
        <v>5.0648309119255996</v>
      </c>
      <c r="O1322" s="4">
        <v>7.4045478553378796</v>
      </c>
      <c r="P1322" s="4">
        <v>6.75720085925209</v>
      </c>
      <c r="Q1322" s="4">
        <v>2.6656428596612498</v>
      </c>
      <c r="R1322" s="4">
        <v>5.5622386029811803</v>
      </c>
      <c r="S1322" s="4">
        <v>5.8907951546198998</v>
      </c>
      <c r="T1322" s="4">
        <v>4.27810046996645</v>
      </c>
      <c r="U1322" s="4">
        <v>6.4225744955502897</v>
      </c>
      <c r="V1322" s="4">
        <v>5.4546653009166297</v>
      </c>
      <c r="W1322" s="4">
        <v>6.4591905090679003</v>
      </c>
      <c r="X1322" s="4">
        <v>2.6332281641961401</v>
      </c>
      <c r="Y1322" s="4">
        <v>6.8408031805574998</v>
      </c>
      <c r="Z1322" s="4">
        <v>7.1422698222965204</v>
      </c>
      <c r="AA1322" s="4">
        <v>6.5561849624520603</v>
      </c>
      <c r="AB1322" s="4">
        <v>1.7833937197299501</v>
      </c>
      <c r="AC1322" s="4">
        <v>11.721248342415899</v>
      </c>
      <c r="AD1322" s="4">
        <v>4.9487109795724198</v>
      </c>
      <c r="AE1322" s="4">
        <v>2.9102099405853901</v>
      </c>
      <c r="AF1322" s="4">
        <v>7.9726511097954402</v>
      </c>
      <c r="AG1322" s="4">
        <v>10.7943969354864</v>
      </c>
      <c r="AH1322" s="4">
        <v>11.698277323575899</v>
      </c>
      <c r="AI1322" s="4">
        <v>9.4071091033498995</v>
      </c>
      <c r="AJ1322" s="4">
        <v>16.369705597014399</v>
      </c>
      <c r="AK1322" s="4">
        <v>26.062001209281998</v>
      </c>
      <c r="AL1322" s="4">
        <v>17.351603649181499</v>
      </c>
      <c r="AM1322" s="4">
        <v>20.921403772567999</v>
      </c>
      <c r="AN1322" s="4">
        <v>28.583068995937101</v>
      </c>
      <c r="AO1322" s="4">
        <v>24.0250840441281</v>
      </c>
      <c r="AP1322" s="4">
        <v>23.6642741853328</v>
      </c>
      <c r="AQ1322" s="4">
        <v>10.865324346269</v>
      </c>
      <c r="AR1322" s="4">
        <v>22.245572327489601</v>
      </c>
      <c r="AS1322" s="4">
        <v>13.0525534893026</v>
      </c>
      <c r="AT1322" s="4">
        <v>18.710619487755402</v>
      </c>
      <c r="AU1322" s="4">
        <v>14.0483982172259</v>
      </c>
      <c r="AV1322" s="4">
        <v>19.863103393061301</v>
      </c>
      <c r="AW1322" s="4">
        <v>19.034824927232801</v>
      </c>
      <c r="AX1322" s="4">
        <v>12.0718995610085</v>
      </c>
      <c r="AY1322" s="4">
        <v>15.585135855359001</v>
      </c>
      <c r="AZ1322" s="4">
        <v>21.473926801429499</v>
      </c>
      <c r="BA1322" s="4">
        <v>24.181843405702899</v>
      </c>
      <c r="BB1322" s="38">
        <v>8895</v>
      </c>
    </row>
    <row r="1323" spans="1:54" x14ac:dyDescent="0.3">
      <c r="A1323" s="31" t="s">
        <v>60</v>
      </c>
      <c r="B1323" s="5" t="s">
        <v>168</v>
      </c>
      <c r="C1323" s="5" t="s">
        <v>1</v>
      </c>
      <c r="D1323" s="9">
        <v>27.8567686127065</v>
      </c>
      <c r="E1323" s="8">
        <v>71.357861446323497</v>
      </c>
      <c r="F1323" s="8">
        <v>46.153049659780301</v>
      </c>
      <c r="G1323" s="3">
        <v>7.3391044244470596</v>
      </c>
      <c r="H1323" s="4">
        <v>11.364597849873499</v>
      </c>
      <c r="I1323" s="4">
        <v>17.658238523010901</v>
      </c>
      <c r="J1323" s="4">
        <v>6.4165412396413899</v>
      </c>
      <c r="K1323" s="4">
        <v>7.7680907053763297</v>
      </c>
      <c r="L1323" s="4">
        <v>9.1050626852220606</v>
      </c>
      <c r="M1323" s="4">
        <v>8.4740077289524596</v>
      </c>
      <c r="N1323" s="4">
        <v>13.156392359827301</v>
      </c>
      <c r="O1323" s="4">
        <v>15.722013238903999</v>
      </c>
      <c r="P1323" s="4">
        <v>15.5921599506402</v>
      </c>
      <c r="Q1323" s="4">
        <v>6.3271016864456397</v>
      </c>
      <c r="R1323" s="4">
        <v>15.169139072540499</v>
      </c>
      <c r="S1323" s="4">
        <v>15.4348110518977</v>
      </c>
      <c r="T1323" s="4">
        <v>10.9269994858846</v>
      </c>
      <c r="U1323" s="4">
        <v>15.421892927308299</v>
      </c>
      <c r="V1323" s="4">
        <v>14.4761401735538</v>
      </c>
      <c r="W1323" s="4">
        <v>16.4183308604903</v>
      </c>
      <c r="X1323" s="4">
        <v>5.4346807923486402</v>
      </c>
      <c r="Y1323" s="4">
        <v>13.7410681781992</v>
      </c>
      <c r="Z1323" s="4">
        <v>22.472135803449302</v>
      </c>
      <c r="AA1323" s="4">
        <v>18.389004476835598</v>
      </c>
      <c r="AB1323" s="4">
        <v>4.5525313426110303</v>
      </c>
      <c r="AC1323" s="4">
        <v>22.329364390596101</v>
      </c>
      <c r="AD1323" s="4">
        <v>12.5313028063873</v>
      </c>
      <c r="AE1323" s="4">
        <v>7.5600566272064098</v>
      </c>
      <c r="AF1323" s="4">
        <v>16.474309400377798</v>
      </c>
      <c r="AG1323" s="4">
        <v>22.716277575157498</v>
      </c>
      <c r="AH1323" s="4">
        <v>20.998357813579901</v>
      </c>
      <c r="AI1323" s="4">
        <v>12.2974324790385</v>
      </c>
      <c r="AJ1323" s="4">
        <v>27.489761120527898</v>
      </c>
      <c r="AK1323" s="4">
        <v>44.335418900647603</v>
      </c>
      <c r="AL1323" s="4">
        <v>34.418762791464701</v>
      </c>
      <c r="AM1323" s="4">
        <v>35.233002895655602</v>
      </c>
      <c r="AN1323" s="4">
        <v>45.351727680178897</v>
      </c>
      <c r="AO1323" s="4">
        <v>42.816249091810803</v>
      </c>
      <c r="AP1323" s="4">
        <v>47.045470553877301</v>
      </c>
      <c r="AQ1323" s="4">
        <v>20.731026472922899</v>
      </c>
      <c r="AR1323" s="4">
        <v>41.155967231420597</v>
      </c>
      <c r="AS1323" s="4">
        <v>19.5600154748793</v>
      </c>
      <c r="AT1323" s="4">
        <v>21.2202973352695</v>
      </c>
      <c r="AU1323" s="4">
        <v>29.560145734428399</v>
      </c>
      <c r="AV1323" s="4">
        <v>24.9817781426385</v>
      </c>
      <c r="AW1323" s="4">
        <v>39.814689210045003</v>
      </c>
      <c r="AX1323" s="4">
        <v>29.2669781445925</v>
      </c>
      <c r="AY1323" s="4">
        <v>19.0820033758223</v>
      </c>
      <c r="AZ1323" s="4">
        <v>39.6642930330624</v>
      </c>
      <c r="BA1323" s="4">
        <v>45.474628246682798</v>
      </c>
      <c r="BB1323" s="38">
        <v>2872</v>
      </c>
    </row>
    <row r="1324" spans="1:54" x14ac:dyDescent="0.3">
      <c r="A1324" s="31" t="s">
        <v>60</v>
      </c>
      <c r="B1324" s="5" t="s">
        <v>168</v>
      </c>
      <c r="C1324" s="5" t="s">
        <v>2</v>
      </c>
      <c r="D1324" s="9">
        <v>59.428630353946801</v>
      </c>
      <c r="E1324" s="8">
        <v>77.382704587236205</v>
      </c>
      <c r="F1324" s="8">
        <v>29.4135854363753</v>
      </c>
      <c r="G1324" s="3">
        <v>4.8620103060866002</v>
      </c>
      <c r="H1324" s="4">
        <v>7.4278348675092802</v>
      </c>
      <c r="I1324" s="4">
        <v>10.2106554503216</v>
      </c>
      <c r="J1324" s="4">
        <v>2.2882600308288699</v>
      </c>
      <c r="K1324" s="4">
        <v>4.57652006165773</v>
      </c>
      <c r="L1324" s="4">
        <v>5.7105553255381398</v>
      </c>
      <c r="M1324" s="4">
        <v>8.7428252220412404</v>
      </c>
      <c r="N1324" s="4">
        <v>6.1971901636866003</v>
      </c>
      <c r="O1324" s="4">
        <v>11.441300154144299</v>
      </c>
      <c r="P1324" s="4">
        <v>10.850130162218599</v>
      </c>
      <c r="Q1324" s="4">
        <v>3.9089301328577299</v>
      </c>
      <c r="R1324" s="4">
        <v>7.4840653013154599</v>
      </c>
      <c r="S1324" s="4">
        <v>8.3326103207670101</v>
      </c>
      <c r="T1324" s="4">
        <v>4.6046352785608198</v>
      </c>
      <c r="U1324" s="4">
        <v>10.773710225344299</v>
      </c>
      <c r="V1324" s="4">
        <v>7.3795301475381399</v>
      </c>
      <c r="W1324" s="4">
        <v>9.4868350877154608</v>
      </c>
      <c r="X1324" s="4">
        <v>5.24410999045773</v>
      </c>
      <c r="Y1324" s="4">
        <v>9.5913702414927808</v>
      </c>
      <c r="Z1324" s="4">
        <v>11.1356204066474</v>
      </c>
      <c r="AA1324" s="4">
        <v>8.7428252220412404</v>
      </c>
      <c r="AB1324" s="4">
        <v>2.7265901490061899</v>
      </c>
      <c r="AC1324" s="4">
        <v>15.064740042573201</v>
      </c>
      <c r="AD1324" s="4">
        <v>6.45456519121237</v>
      </c>
      <c r="AE1324" s="4">
        <v>3.9853500697319602</v>
      </c>
      <c r="AF1324" s="4">
        <v>11.7750951185443</v>
      </c>
      <c r="AG1324" s="4">
        <v>14.0633551493732</v>
      </c>
      <c r="AH1324" s="4">
        <v>15.7525194744412</v>
      </c>
      <c r="AI1324" s="4">
        <v>10.1544250165155</v>
      </c>
      <c r="AJ1324" s="4">
        <v>18.487035337282499</v>
      </c>
      <c r="AK1324" s="4">
        <v>34.553160273055703</v>
      </c>
      <c r="AL1324" s="4">
        <v>24.398735256540199</v>
      </c>
      <c r="AM1324" s="4">
        <v>24.5876160610268</v>
      </c>
      <c r="AN1324" s="4">
        <v>32.341320179100997</v>
      </c>
      <c r="AO1324" s="4">
        <v>32.912300667958803</v>
      </c>
      <c r="AP1324" s="4">
        <v>30.853300447752599</v>
      </c>
      <c r="AQ1324" s="4">
        <v>14.549989987521601</v>
      </c>
      <c r="AR1324" s="4">
        <v>28.717880290672198</v>
      </c>
      <c r="AS1324" s="4">
        <v>18.362310680437101</v>
      </c>
      <c r="AT1324" s="4">
        <v>20.469615620614402</v>
      </c>
      <c r="AU1324" s="4">
        <v>19.412000293608202</v>
      </c>
      <c r="AV1324" s="4">
        <v>20.6145297805278</v>
      </c>
      <c r="AW1324" s="4">
        <v>25.9148702047918</v>
      </c>
      <c r="AX1324" s="4">
        <v>17.075435542808201</v>
      </c>
      <c r="AY1324" s="4">
        <v>16.0459354327052</v>
      </c>
      <c r="AZ1324" s="4">
        <v>29.747380400775299</v>
      </c>
      <c r="BA1324" s="4">
        <v>32.417740115975299</v>
      </c>
      <c r="BB1324" s="38">
        <v>1030</v>
      </c>
    </row>
    <row r="1325" spans="1:54" x14ac:dyDescent="0.3">
      <c r="A1325" s="31" t="s">
        <v>60</v>
      </c>
      <c r="B1325" s="5" t="s">
        <v>168</v>
      </c>
      <c r="C1325" s="5" t="s">
        <v>3</v>
      </c>
      <c r="D1325" s="9">
        <v>81.258721112329894</v>
      </c>
      <c r="E1325" s="8">
        <v>69.913271184258505</v>
      </c>
      <c r="F1325" s="8">
        <v>15.940353036509901</v>
      </c>
      <c r="G1325" s="3">
        <v>0.92718969597849199</v>
      </c>
      <c r="H1325" s="4">
        <v>6.1033048145384301</v>
      </c>
      <c r="I1325" s="4">
        <v>6.2314637723758199</v>
      </c>
      <c r="J1325" s="4">
        <v>1.54809222924405</v>
      </c>
      <c r="K1325" s="4">
        <v>4.09578184122498</v>
      </c>
      <c r="L1325" s="4">
        <v>3.4832075157991098</v>
      </c>
      <c r="M1325" s="4">
        <v>2.3221383438660701</v>
      </c>
      <c r="N1325" s="4">
        <v>3.9343100520288199</v>
      </c>
      <c r="O1325" s="4">
        <v>6.4819996640097504</v>
      </c>
      <c r="P1325" s="4">
        <v>5.4824022812728703</v>
      </c>
      <c r="Q1325" s="4">
        <v>1.85437939195698</v>
      </c>
      <c r="R1325" s="4">
        <v>4.0791254255456</v>
      </c>
      <c r="S1325" s="4">
        <v>3.7170869917536602</v>
      </c>
      <c r="T1325" s="4">
        <v>2.9430408771316299</v>
      </c>
      <c r="U1325" s="4">
        <v>4.2572536304211397</v>
      </c>
      <c r="V1325" s="4">
        <v>4.3379895250192098</v>
      </c>
      <c r="W1325" s="4">
        <v>5.5714663837106402</v>
      </c>
      <c r="X1325" s="4">
        <v>1.54809222924405</v>
      </c>
      <c r="Y1325" s="4">
        <v>6.7158791399642999</v>
      </c>
      <c r="Z1325" s="4">
        <v>2.23307424142831</v>
      </c>
      <c r="AA1325" s="4">
        <v>4.3854125882585304</v>
      </c>
      <c r="AB1325" s="4">
        <v>1.1610691719330399</v>
      </c>
      <c r="AC1325" s="4">
        <v>12.0617942555601</v>
      </c>
      <c r="AD1325" s="4">
        <v>4.5635407931340701</v>
      </c>
      <c r="AE1325" s="4">
        <v>2.3945460306244599</v>
      </c>
      <c r="AF1325" s="4">
        <v>7.0945739894356201</v>
      </c>
      <c r="AG1325" s="4">
        <v>7.2477175707920898</v>
      </c>
      <c r="AH1325" s="4">
        <v>8.0550765167728695</v>
      </c>
      <c r="AI1325" s="4">
        <v>9.9735353876485497</v>
      </c>
      <c r="AJ1325" s="4">
        <v>17.301988853038701</v>
      </c>
      <c r="AK1325" s="4">
        <v>23.736565453809099</v>
      </c>
      <c r="AL1325" s="4">
        <v>14.3031967048281</v>
      </c>
      <c r="AM1325" s="4">
        <v>23.1547577759432</v>
      </c>
      <c r="AN1325" s="4">
        <v>29.427862587517499</v>
      </c>
      <c r="AO1325" s="4">
        <v>21.695729649136901</v>
      </c>
      <c r="AP1325" s="4">
        <v>21.720714272656</v>
      </c>
      <c r="AQ1325" s="4">
        <v>9.7479841195336991</v>
      </c>
      <c r="AR1325" s="4">
        <v>21.6483065858976</v>
      </c>
      <c r="AS1325" s="4">
        <v>11.1262763517419</v>
      </c>
      <c r="AT1325" s="4">
        <v>19.624127196904801</v>
      </c>
      <c r="AU1325" s="4">
        <v>12.304001939354301</v>
      </c>
      <c r="AV1325" s="4">
        <v>19.487640031227699</v>
      </c>
      <c r="AW1325" s="4">
        <v>14.375604391586499</v>
      </c>
      <c r="AX1325" s="4">
        <v>6.4095919772513597</v>
      </c>
      <c r="AY1325" s="4">
        <v>17.229581166280301</v>
      </c>
      <c r="AZ1325" s="4">
        <v>18.930816976880799</v>
      </c>
      <c r="BA1325" s="4">
        <v>22.672888592153601</v>
      </c>
      <c r="BB1325" s="38">
        <v>819</v>
      </c>
    </row>
    <row r="1326" spans="1:54" x14ac:dyDescent="0.3">
      <c r="A1326" s="31" t="s">
        <v>60</v>
      </c>
      <c r="B1326" s="5" t="s">
        <v>168</v>
      </c>
      <c r="C1326" s="5" t="s">
        <v>4</v>
      </c>
      <c r="D1326" s="9">
        <v>103.25583618916799</v>
      </c>
      <c r="E1326" s="8">
        <v>65.481027328326803</v>
      </c>
      <c r="F1326" s="8">
        <v>11.4970126598565</v>
      </c>
      <c r="G1326" s="3">
        <v>1.4834208159323199</v>
      </c>
      <c r="H1326" s="4">
        <v>3.0249491525736598</v>
      </c>
      <c r="I1326" s="4">
        <v>3.1608675918154301</v>
      </c>
      <c r="J1326" s="4">
        <v>0.85892812214629699</v>
      </c>
      <c r="K1326" s="4">
        <v>0.91703564285532702</v>
      </c>
      <c r="L1326" s="4">
        <v>2.0882101118946301</v>
      </c>
      <c r="M1326" s="4">
        <v>0.91703564285532702</v>
      </c>
      <c r="N1326" s="4">
        <v>1.77596376500162</v>
      </c>
      <c r="O1326" s="4">
        <v>3.2977887038192701</v>
      </c>
      <c r="P1326" s="4">
        <v>2.4201598566113498</v>
      </c>
      <c r="Q1326" s="4">
        <v>1.3662031017521801</v>
      </c>
      <c r="R1326" s="4">
        <v>2.2438319489601</v>
      </c>
      <c r="S1326" s="4">
        <v>2.47826737732038</v>
      </c>
      <c r="T1326" s="4">
        <v>2.5944824187384401</v>
      </c>
      <c r="U1326" s="4">
        <v>1.8931814791817601</v>
      </c>
      <c r="V1326" s="4">
        <v>1.9709923977144901</v>
      </c>
      <c r="W1326" s="4">
        <v>1.4834208159323199</v>
      </c>
      <c r="X1326" s="4">
        <v>0.60478929596231701</v>
      </c>
      <c r="Y1326" s="4">
        <v>4.07890590743283</v>
      </c>
      <c r="Z1326" s="4">
        <v>2.3029421424312102</v>
      </c>
      <c r="AA1326" s="4">
        <v>2.2054278260747702</v>
      </c>
      <c r="AB1326" s="4">
        <v>0.117217714180139</v>
      </c>
      <c r="AC1326" s="4">
        <v>6.9866373458263604</v>
      </c>
      <c r="AD1326" s="4">
        <v>1.71785624429259</v>
      </c>
      <c r="AE1326" s="4">
        <v>0.449167458896851</v>
      </c>
      <c r="AF1326" s="4">
        <v>3.8838772747199601</v>
      </c>
      <c r="AG1326" s="4">
        <v>6.6920890512328901</v>
      </c>
      <c r="AH1326" s="4">
        <v>8.3558484658647707</v>
      </c>
      <c r="AI1326" s="4">
        <v>8.17952055821352</v>
      </c>
      <c r="AJ1326" s="4">
        <v>12.7480033929527</v>
      </c>
      <c r="AK1326" s="4">
        <v>17.489806117056901</v>
      </c>
      <c r="AL1326" s="4">
        <v>10.0125891711621</v>
      </c>
      <c r="AM1326" s="4">
        <v>14.167300651603499</v>
      </c>
      <c r="AN1326" s="4">
        <v>21.782441382264199</v>
      </c>
      <c r="AO1326" s="4">
        <v>16.004379955600399</v>
      </c>
      <c r="AP1326" s="4">
        <v>14.639179526610301</v>
      </c>
      <c r="AQ1326" s="4">
        <v>6.2272288855606499</v>
      </c>
      <c r="AR1326" s="4">
        <v>14.3289385252414</v>
      </c>
      <c r="AS1326" s="4">
        <v>10.4036491093499</v>
      </c>
      <c r="AT1326" s="4">
        <v>16.8623054049846</v>
      </c>
      <c r="AU1326" s="4">
        <v>7.2614822425961201</v>
      </c>
      <c r="AV1326" s="4">
        <v>17.140158320040602</v>
      </c>
      <c r="AW1326" s="4">
        <v>11.4980153326186</v>
      </c>
      <c r="AX1326" s="4">
        <v>6.6960997422812101</v>
      </c>
      <c r="AY1326" s="4">
        <v>12.6287803332484</v>
      </c>
      <c r="AZ1326" s="4">
        <v>13.6226242218744</v>
      </c>
      <c r="BA1326" s="4">
        <v>14.543670555778</v>
      </c>
      <c r="BB1326" s="38">
        <v>1062</v>
      </c>
    </row>
    <row r="1327" spans="1:54" x14ac:dyDescent="0.3">
      <c r="A1327" s="31" t="s">
        <v>60</v>
      </c>
      <c r="B1327" s="5" t="s">
        <v>168</v>
      </c>
      <c r="C1327" s="5" t="s">
        <v>5</v>
      </c>
      <c r="D1327" s="9">
        <v>112.811503921275</v>
      </c>
      <c r="E1327" s="8">
        <v>61.386653405218198</v>
      </c>
      <c r="F1327" s="8">
        <v>7.8445535384497704</v>
      </c>
      <c r="G1327" s="3">
        <v>1.18886201434219</v>
      </c>
      <c r="H1327" s="4">
        <v>2.3028040225344002</v>
      </c>
      <c r="I1327" s="4">
        <v>2.52043943246235</v>
      </c>
      <c r="J1327" s="4">
        <v>0.75121632497895097</v>
      </c>
      <c r="K1327" s="4">
        <v>1.1280119222220899</v>
      </c>
      <c r="L1327" s="4">
        <v>1.8417682441260499</v>
      </c>
      <c r="M1327" s="4">
        <v>1.0671618301019901</v>
      </c>
      <c r="N1327" s="4">
        <v>1.98685851741136</v>
      </c>
      <c r="O1327" s="4">
        <v>2.1553388797417599</v>
      </c>
      <c r="P1327" s="4">
        <v>1.6849829263181999</v>
      </c>
      <c r="Q1327" s="4">
        <v>1.11631687769954</v>
      </c>
      <c r="R1327" s="4">
        <v>1.4415825578378001</v>
      </c>
      <c r="S1327" s="4">
        <v>1.96346842836625</v>
      </c>
      <c r="T1327" s="4">
        <v>2.3519590701319402</v>
      </c>
      <c r="U1327" s="4">
        <v>1.77159797699073</v>
      </c>
      <c r="V1327" s="4">
        <v>1.18886201434219</v>
      </c>
      <c r="W1327" s="4">
        <v>1.8909232917236001</v>
      </c>
      <c r="X1327" s="4">
        <v>0.716131191411291</v>
      </c>
      <c r="Y1327" s="4">
        <v>2.0360135650089002</v>
      </c>
      <c r="Z1327" s="4">
        <v>1.51412769448046</v>
      </c>
      <c r="AA1327" s="4">
        <v>2.1085587016515501</v>
      </c>
      <c r="AB1327" s="4">
        <v>0.84952642017404101</v>
      </c>
      <c r="AC1327" s="4">
        <v>5.7546351868286596</v>
      </c>
      <c r="AD1327" s="4">
        <v>1.4673475163902401</v>
      </c>
      <c r="AE1327" s="4">
        <v>1.4790425609128</v>
      </c>
      <c r="AF1327" s="4">
        <v>3.1382605286785501</v>
      </c>
      <c r="AG1327" s="4">
        <v>6.19685131219246</v>
      </c>
      <c r="AH1327" s="4">
        <v>7.5075928137889498</v>
      </c>
      <c r="AI1327" s="4">
        <v>7.6035280394767097</v>
      </c>
      <c r="AJ1327" s="4">
        <v>9.6488617795008302</v>
      </c>
      <c r="AK1327" s="4">
        <v>14.963655710473001</v>
      </c>
      <c r="AL1327" s="4">
        <v>7.9896438117350703</v>
      </c>
      <c r="AM1327" s="4">
        <v>12.9181426674348</v>
      </c>
      <c r="AN1327" s="4">
        <v>18.934997875788401</v>
      </c>
      <c r="AO1327" s="4">
        <v>13.1873079944676</v>
      </c>
      <c r="AP1327" s="4">
        <v>10.933659019530801</v>
      </c>
      <c r="AQ1327" s="4">
        <v>5.9326150271884002</v>
      </c>
      <c r="AR1327" s="4">
        <v>11.9470953660347</v>
      </c>
      <c r="AS1327" s="4">
        <v>9.0966405144193896</v>
      </c>
      <c r="AT1327" s="4">
        <v>16.4987986244913</v>
      </c>
      <c r="AU1327" s="4">
        <v>6.3046608854168804</v>
      </c>
      <c r="AV1327" s="4">
        <v>15.9279370093794</v>
      </c>
      <c r="AW1327" s="4">
        <v>9.1434206925096095</v>
      </c>
      <c r="AX1327" s="4">
        <v>5.6751447446781196</v>
      </c>
      <c r="AY1327" s="4">
        <v>13.2646028701249</v>
      </c>
      <c r="AZ1327" s="4">
        <v>10.875183796918</v>
      </c>
      <c r="BA1327" s="4">
        <v>11.897940318437101</v>
      </c>
      <c r="BB1327" s="38">
        <v>1578</v>
      </c>
    </row>
    <row r="1328" spans="1:54" x14ac:dyDescent="0.3">
      <c r="A1328" s="31" t="s">
        <v>60</v>
      </c>
      <c r="B1328" s="5" t="s">
        <v>168</v>
      </c>
      <c r="C1328" s="5" t="s">
        <v>6</v>
      </c>
      <c r="D1328" s="9">
        <v>119.224104786922</v>
      </c>
      <c r="E1328" s="8">
        <v>53.297785653550299</v>
      </c>
      <c r="F1328" s="8">
        <v>5.149378207302</v>
      </c>
      <c r="G1328" s="3">
        <v>1.4325826401352999</v>
      </c>
      <c r="H1328" s="4">
        <v>2.8892407783919301</v>
      </c>
      <c r="I1328" s="4">
        <v>2.0241108788545898</v>
      </c>
      <c r="J1328" s="4">
        <v>0.90945481662052297</v>
      </c>
      <c r="K1328" s="4">
        <v>1.6002087749862699</v>
      </c>
      <c r="L1328" s="4">
        <v>1.11465606223406</v>
      </c>
      <c r="M1328" s="4">
        <v>0.59152823871928795</v>
      </c>
      <c r="N1328" s="4">
        <v>2.2668872352306901</v>
      </c>
      <c r="O1328" s="4">
        <v>0.94028012106247105</v>
      </c>
      <c r="P1328" s="4">
        <v>0.87187970585795804</v>
      </c>
      <c r="Q1328" s="4">
        <v>0.417152297547697</v>
      </c>
      <c r="R1328" s="4">
        <v>0.80347929065344503</v>
      </c>
      <c r="S1328" s="4">
        <v>0.76590417989088</v>
      </c>
      <c r="T1328" s="4">
        <v>1.3574324186101701</v>
      </c>
      <c r="U1328" s="4">
        <v>1.25820669896371</v>
      </c>
      <c r="V1328" s="4">
        <v>1.56263366422371</v>
      </c>
      <c r="W1328" s="4">
        <v>0.80347929065344503</v>
      </c>
      <c r="X1328" s="4">
        <v>0.174375941171592</v>
      </c>
      <c r="Y1328" s="4">
        <v>1.95571046365007</v>
      </c>
      <c r="Z1328" s="4">
        <v>0.56070293427733997</v>
      </c>
      <c r="AA1328" s="4">
        <v>1.42583283381468</v>
      </c>
      <c r="AB1328" s="4">
        <v>0.28035146713866999</v>
      </c>
      <c r="AC1328" s="4">
        <v>4.64649980274908</v>
      </c>
      <c r="AD1328" s="4">
        <v>0.75915437357026405</v>
      </c>
      <c r="AE1328" s="4">
        <v>0.55395312795672302</v>
      </c>
      <c r="AF1328" s="4">
        <v>1.9865357680920199</v>
      </c>
      <c r="AG1328" s="4">
        <v>5.7573297858236501</v>
      </c>
      <c r="AH1328" s="4">
        <v>6.4692355151496104</v>
      </c>
      <c r="AI1328" s="4">
        <v>6.0829085220438603</v>
      </c>
      <c r="AJ1328" s="4">
        <v>7.7071927951514603</v>
      </c>
      <c r="AK1328" s="4">
        <v>12.240967265612801</v>
      </c>
      <c r="AL1328" s="4">
        <v>5.9769329960767799</v>
      </c>
      <c r="AM1328" s="4">
        <v>8.9721493004357793</v>
      </c>
      <c r="AN1328" s="4">
        <v>17.355694089313399</v>
      </c>
      <c r="AO1328" s="4">
        <v>9.4982008511116902</v>
      </c>
      <c r="AP1328" s="4">
        <v>9.0848746327234799</v>
      </c>
      <c r="AQ1328" s="4">
        <v>4.3391491103279396</v>
      </c>
      <c r="AR1328" s="4">
        <v>8.6204736909314708</v>
      </c>
      <c r="AS1328" s="4">
        <v>5.4094802554788197</v>
      </c>
      <c r="AT1328" s="4">
        <v>14.702479860977</v>
      </c>
      <c r="AU1328" s="4">
        <v>4.6060009648253804</v>
      </c>
      <c r="AV1328" s="4">
        <v>17.332520943190399</v>
      </c>
      <c r="AW1328" s="4">
        <v>7.8304940129192602</v>
      </c>
      <c r="AX1328" s="4">
        <v>3.8535963975757301</v>
      </c>
      <c r="AY1328" s="4">
        <v>13.044446556266299</v>
      </c>
      <c r="AZ1328" s="4">
        <v>7.4095156362120802</v>
      </c>
      <c r="BA1328" s="4">
        <v>9.2833260720164006</v>
      </c>
      <c r="BB1328" s="38">
        <v>1209</v>
      </c>
    </row>
    <row r="1329" spans="1:54" x14ac:dyDescent="0.3">
      <c r="A1329" s="31" t="s">
        <v>60</v>
      </c>
      <c r="B1329" s="5" t="s">
        <v>168</v>
      </c>
      <c r="C1329" s="5" t="s">
        <v>7</v>
      </c>
      <c r="D1329" s="9">
        <v>116.552455217435</v>
      </c>
      <c r="E1329" s="8">
        <v>57.2910929192496</v>
      </c>
      <c r="F1329" s="8">
        <v>6.13448967951327</v>
      </c>
      <c r="G1329" s="3">
        <v>1.1878429158377599</v>
      </c>
      <c r="H1329" s="4">
        <v>1.83058314883776</v>
      </c>
      <c r="I1329" s="4">
        <v>1.1878429158377599</v>
      </c>
      <c r="J1329" s="4">
        <v>0.64274023300000005</v>
      </c>
      <c r="K1329" s="4">
        <v>0.64274023300000005</v>
      </c>
      <c r="L1329" s="4">
        <v>1.1295383187522099</v>
      </c>
      <c r="M1329" s="4">
        <v>1.1878429158377599</v>
      </c>
      <c r="N1329" s="4">
        <v>1.83058314883776</v>
      </c>
      <c r="O1329" s="4">
        <v>2.3173812345899698</v>
      </c>
      <c r="P1329" s="4">
        <v>0.70104483008554597</v>
      </c>
      <c r="Q1329" s="4">
        <v>0.21424674433333299</v>
      </c>
      <c r="R1329" s="4">
        <v>0.91529157441887898</v>
      </c>
      <c r="S1329" s="4">
        <v>2.3173812345899698</v>
      </c>
      <c r="T1329" s="4">
        <v>2.3173812345899698</v>
      </c>
      <c r="U1329" s="4">
        <v>0.91529157441887898</v>
      </c>
      <c r="V1329" s="4">
        <v>0.64274023300000005</v>
      </c>
      <c r="W1329" s="4">
        <v>0.91529157441887898</v>
      </c>
      <c r="X1329" s="4">
        <v>1.1878429158377599</v>
      </c>
      <c r="Y1329" s="4">
        <v>0.91529157441887898</v>
      </c>
      <c r="Z1329" s="4">
        <v>0.70104483008554597</v>
      </c>
      <c r="AA1329" s="4">
        <v>1.4020896601710899</v>
      </c>
      <c r="AB1329" s="4">
        <v>1.4020896601710899</v>
      </c>
      <c r="AC1329" s="4">
        <v>2.10313449025664</v>
      </c>
      <c r="AD1329" s="4">
        <v>1.2854804660000001</v>
      </c>
      <c r="AE1329" s="4">
        <v>0.70104483008554597</v>
      </c>
      <c r="AF1329" s="4">
        <v>1.4020896601710899</v>
      </c>
      <c r="AG1329" s="4">
        <v>5.3941118963510304</v>
      </c>
      <c r="AH1329" s="4">
        <v>7.9650728283510297</v>
      </c>
      <c r="AI1329" s="4">
        <v>7.9650728283510297</v>
      </c>
      <c r="AJ1329" s="4">
        <v>9.0946111471032403</v>
      </c>
      <c r="AK1329" s="4">
        <v>14.8006073379499</v>
      </c>
      <c r="AL1329" s="4">
        <v>7.7508260840177003</v>
      </c>
      <c r="AM1329" s="4">
        <v>9.3278295354454297</v>
      </c>
      <c r="AN1329" s="4">
        <v>17.779700449548699</v>
      </c>
      <c r="AO1329" s="4">
        <v>7.7508260840177003</v>
      </c>
      <c r="AP1329" s="4">
        <v>7.5365793396843603</v>
      </c>
      <c r="AQ1329" s="4">
        <v>4.5181532750088502</v>
      </c>
      <c r="AR1329" s="4">
        <v>6.7772299125132696</v>
      </c>
      <c r="AS1329" s="4">
        <v>5.5310823995899696</v>
      </c>
      <c r="AT1329" s="4">
        <v>16.261001595206501</v>
      </c>
      <c r="AU1329" s="4">
        <v>3.0577590177522098</v>
      </c>
      <c r="AV1329" s="4">
        <v>24.5175974089852</v>
      </c>
      <c r="AW1329" s="4">
        <v>7.0497812539321503</v>
      </c>
      <c r="AX1329" s="4">
        <v>4.30390653067552</v>
      </c>
      <c r="AY1329" s="4">
        <v>14.9172165321209</v>
      </c>
      <c r="AZ1329" s="4">
        <v>9.1529157441887907</v>
      </c>
      <c r="BA1329" s="4">
        <v>9.2505532943510307</v>
      </c>
      <c r="BB1329" s="38">
        <v>325</v>
      </c>
    </row>
    <row r="1330" spans="1:54" x14ac:dyDescent="0.3">
      <c r="A1330" s="31" t="s">
        <v>60</v>
      </c>
      <c r="B1330" s="5" t="s">
        <v>8</v>
      </c>
      <c r="C1330" s="5" t="s">
        <v>168</v>
      </c>
      <c r="D1330" s="9">
        <v>73.740174781085798</v>
      </c>
      <c r="E1330" s="8">
        <v>76.483652211074798</v>
      </c>
      <c r="F1330" s="8">
        <v>22.787281687757499</v>
      </c>
      <c r="G1330" s="3">
        <v>4.1128791012024699</v>
      </c>
      <c r="H1330" s="4">
        <v>6.2163335689695698</v>
      </c>
      <c r="I1330" s="4">
        <v>10.5188358377222</v>
      </c>
      <c r="J1330" s="4">
        <v>2.3510240030028799</v>
      </c>
      <c r="K1330" s="4">
        <v>3.6569640143179099</v>
      </c>
      <c r="L1330" s="4">
        <v>4.97034575562376</v>
      </c>
      <c r="M1330" s="4">
        <v>5.02960321251786</v>
      </c>
      <c r="N1330" s="4">
        <v>6.3986028651863602</v>
      </c>
      <c r="O1330" s="4">
        <v>9.3387960613835705</v>
      </c>
      <c r="P1330" s="4">
        <v>8.0950557834941694</v>
      </c>
      <c r="Q1330" s="4">
        <v>2.9042070939271198</v>
      </c>
      <c r="R1330" s="4">
        <v>7.5506565185386298</v>
      </c>
      <c r="S1330" s="4">
        <v>7.3344245423177199</v>
      </c>
      <c r="T1330" s="4">
        <v>5.87611266418235</v>
      </c>
      <c r="U1330" s="4">
        <v>7.2871346705329598</v>
      </c>
      <c r="V1330" s="4">
        <v>6.1046037867979299</v>
      </c>
      <c r="W1330" s="4">
        <v>6.6059527539321001</v>
      </c>
      <c r="X1330" s="4">
        <v>2.84785849389253</v>
      </c>
      <c r="Y1330" s="4">
        <v>8.6324731606753993</v>
      </c>
      <c r="Z1330" s="4">
        <v>9.4979202348506195</v>
      </c>
      <c r="AA1330" s="4">
        <v>8.2964028060632504</v>
      </c>
      <c r="AB1330" s="4">
        <v>2.1185043843164002</v>
      </c>
      <c r="AC1330" s="4">
        <v>12.885797023592</v>
      </c>
      <c r="AD1330" s="4">
        <v>5.4990948906207704</v>
      </c>
      <c r="AE1330" s="4">
        <v>3.3310338875047898</v>
      </c>
      <c r="AF1330" s="4">
        <v>9.7646838336737698</v>
      </c>
      <c r="AG1330" s="4">
        <v>13.6750505290762</v>
      </c>
      <c r="AH1330" s="4">
        <v>9.8041094429003106</v>
      </c>
      <c r="AI1330" s="4">
        <v>9.4061546680426407</v>
      </c>
      <c r="AJ1330" s="4">
        <v>17.7308350824858</v>
      </c>
      <c r="AK1330" s="4">
        <v>27.282262883997099</v>
      </c>
      <c r="AL1330" s="4">
        <v>19.1701302501241</v>
      </c>
      <c r="AM1330" s="4">
        <v>26.5627147059901</v>
      </c>
      <c r="AN1330" s="4">
        <v>31.619174230193199</v>
      </c>
      <c r="AO1330" s="4">
        <v>28.154695059825102</v>
      </c>
      <c r="AP1330" s="4">
        <v>26.053506312152901</v>
      </c>
      <c r="AQ1330" s="4">
        <v>10.8717092380222</v>
      </c>
      <c r="AR1330" s="4">
        <v>23.0449727988719</v>
      </c>
      <c r="AS1330" s="4">
        <v>14.976149708209</v>
      </c>
      <c r="AT1330" s="4">
        <v>22.1495998703429</v>
      </c>
      <c r="AU1330" s="4">
        <v>15.206350724992101</v>
      </c>
      <c r="AV1330" s="4">
        <v>19.317554782095701</v>
      </c>
      <c r="AW1330" s="4">
        <v>19.919729183259498</v>
      </c>
      <c r="AX1330" s="4">
        <v>14.4277220774543</v>
      </c>
      <c r="AY1330" s="4">
        <v>17.694541676003499</v>
      </c>
      <c r="AZ1330" s="4">
        <v>24.318063286462099</v>
      </c>
      <c r="BA1330" s="4">
        <v>24.260614958418699</v>
      </c>
      <c r="BB1330" s="38">
        <v>4801</v>
      </c>
    </row>
    <row r="1331" spans="1:54" x14ac:dyDescent="0.3">
      <c r="A1331" s="31" t="s">
        <v>60</v>
      </c>
      <c r="B1331" s="5" t="s">
        <v>8</v>
      </c>
      <c r="C1331" s="5" t="s">
        <v>1</v>
      </c>
      <c r="D1331" s="9">
        <v>12.633469362441099</v>
      </c>
      <c r="E1331" s="8">
        <v>66.074563879643605</v>
      </c>
      <c r="F1331" s="8">
        <v>53.879310344827601</v>
      </c>
      <c r="G1331" s="3">
        <v>9.3390804597701091</v>
      </c>
      <c r="H1331" s="4">
        <v>13.9367816091954</v>
      </c>
      <c r="I1331" s="4">
        <v>23.850574712643699</v>
      </c>
      <c r="J1331" s="4">
        <v>7.1839080459770104</v>
      </c>
      <c r="K1331" s="4">
        <v>7.1839080459770104</v>
      </c>
      <c r="L1331" s="4">
        <v>9.4827586206896495</v>
      </c>
      <c r="M1331" s="4">
        <v>10.201149425287401</v>
      </c>
      <c r="N1331" s="4">
        <v>16.6666666666667</v>
      </c>
      <c r="O1331" s="4">
        <v>21.695402298850599</v>
      </c>
      <c r="P1331" s="4">
        <v>19.971264367816101</v>
      </c>
      <c r="Q1331" s="4">
        <v>5.7471264367816097</v>
      </c>
      <c r="R1331" s="4">
        <v>18.965517241379299</v>
      </c>
      <c r="S1331" s="4">
        <v>19.252873563218401</v>
      </c>
      <c r="T1331" s="4">
        <v>15.2298850574713</v>
      </c>
      <c r="U1331" s="4">
        <v>17.959770114942501</v>
      </c>
      <c r="V1331" s="4">
        <v>17.241379310344801</v>
      </c>
      <c r="W1331" s="4">
        <v>16.235632183907999</v>
      </c>
      <c r="X1331" s="4">
        <v>6.6091954022988499</v>
      </c>
      <c r="Y1331" s="4">
        <v>18.821839080459799</v>
      </c>
      <c r="Z1331" s="4">
        <v>28.448275862069</v>
      </c>
      <c r="AA1331" s="4">
        <v>21.839080459770098</v>
      </c>
      <c r="AB1331" s="4">
        <v>4.7413793103448301</v>
      </c>
      <c r="AC1331" s="4">
        <v>25.431034482758601</v>
      </c>
      <c r="AD1331" s="4">
        <v>14.2241379310345</v>
      </c>
      <c r="AE1331" s="4">
        <v>8.9080459770114899</v>
      </c>
      <c r="AF1331" s="4">
        <v>21.839080459770098</v>
      </c>
      <c r="AG1331" s="4">
        <v>26.580459770114899</v>
      </c>
      <c r="AH1331" s="4">
        <v>19.971264367816101</v>
      </c>
      <c r="AI1331" s="4">
        <v>13.362068965517199</v>
      </c>
      <c r="AJ1331" s="4">
        <v>30.890804597701099</v>
      </c>
      <c r="AK1331" s="4">
        <v>48.5632183908046</v>
      </c>
      <c r="AL1331" s="4">
        <v>40.517241379310299</v>
      </c>
      <c r="AM1331" s="4">
        <v>43.1034482758621</v>
      </c>
      <c r="AN1331" s="4">
        <v>52.586206896551701</v>
      </c>
      <c r="AO1331" s="4">
        <v>50.574712643678197</v>
      </c>
      <c r="AP1331" s="4">
        <v>53.017241379310299</v>
      </c>
      <c r="AQ1331" s="4">
        <v>23.275862068965498</v>
      </c>
      <c r="AR1331" s="4">
        <v>45.977011494252899</v>
      </c>
      <c r="AS1331" s="4">
        <v>22.557471264367798</v>
      </c>
      <c r="AT1331" s="4">
        <v>27.1551724137931</v>
      </c>
      <c r="AU1331" s="4">
        <v>35.201149425287397</v>
      </c>
      <c r="AV1331" s="4">
        <v>27.8735632183908</v>
      </c>
      <c r="AW1331" s="4">
        <v>43.247126436781599</v>
      </c>
      <c r="AX1331" s="4">
        <v>35.919540229885101</v>
      </c>
      <c r="AY1331" s="4">
        <v>23.5632183908046</v>
      </c>
      <c r="AZ1331" s="4">
        <v>46.982758620689701</v>
      </c>
      <c r="BA1331" s="4">
        <v>49.856321839080501</v>
      </c>
      <c r="BB1331" s="38">
        <v>1808</v>
      </c>
    </row>
    <row r="1332" spans="1:54" x14ac:dyDescent="0.3">
      <c r="A1332" s="31" t="s">
        <v>60</v>
      </c>
      <c r="B1332" s="5" t="s">
        <v>8</v>
      </c>
      <c r="C1332" s="5" t="s">
        <v>2</v>
      </c>
      <c r="D1332" s="9">
        <v>51.265024652622103</v>
      </c>
      <c r="E1332" s="8">
        <v>78.520816030334302</v>
      </c>
      <c r="F1332" s="8">
        <v>33.505154639175302</v>
      </c>
      <c r="G1332" s="3">
        <v>7.7319587628865998</v>
      </c>
      <c r="H1332" s="4">
        <v>6.1855670103092804</v>
      </c>
      <c r="I1332" s="4">
        <v>14.4329896907216</v>
      </c>
      <c r="J1332" s="4">
        <v>2.5773195876288701</v>
      </c>
      <c r="K1332" s="4">
        <v>5.1546391752577296</v>
      </c>
      <c r="L1332" s="4">
        <v>8.7628865979381505</v>
      </c>
      <c r="M1332" s="4">
        <v>10.8247422680412</v>
      </c>
      <c r="N1332" s="4">
        <v>7.7319587628865998</v>
      </c>
      <c r="O1332" s="4">
        <v>12.8865979381443</v>
      </c>
      <c r="P1332" s="4">
        <v>12.3711340206186</v>
      </c>
      <c r="Q1332" s="4">
        <v>5.1546391752577296</v>
      </c>
      <c r="R1332" s="4">
        <v>10.3092783505155</v>
      </c>
      <c r="S1332" s="4">
        <v>11.340206185567</v>
      </c>
      <c r="T1332" s="4">
        <v>7.2164948453608204</v>
      </c>
      <c r="U1332" s="4">
        <v>12.8865979381443</v>
      </c>
      <c r="V1332" s="4">
        <v>8.7628865979381505</v>
      </c>
      <c r="W1332" s="4">
        <v>10.3092783505155</v>
      </c>
      <c r="X1332" s="4">
        <v>5.1546391752577296</v>
      </c>
      <c r="Y1332" s="4">
        <v>11.8556701030928</v>
      </c>
      <c r="Z1332" s="4">
        <v>14.9484536082474</v>
      </c>
      <c r="AA1332" s="4">
        <v>10.8247422680412</v>
      </c>
      <c r="AB1332" s="4">
        <v>4.1237113402061896</v>
      </c>
      <c r="AC1332" s="4">
        <v>15.4639175257732</v>
      </c>
      <c r="AD1332" s="4">
        <v>8.2474226804123703</v>
      </c>
      <c r="AE1332" s="4">
        <v>4.63917525773196</v>
      </c>
      <c r="AF1332" s="4">
        <v>12.8865979381443</v>
      </c>
      <c r="AG1332" s="4">
        <v>15.4639175257732</v>
      </c>
      <c r="AH1332" s="4">
        <v>10.8247422680412</v>
      </c>
      <c r="AI1332" s="4">
        <v>10.3092783505155</v>
      </c>
      <c r="AJ1332" s="4">
        <v>21.6494845360825</v>
      </c>
      <c r="AK1332" s="4">
        <v>37.113402061855702</v>
      </c>
      <c r="AL1332" s="4">
        <v>26.8041237113402</v>
      </c>
      <c r="AM1332" s="4">
        <v>34.536082474226802</v>
      </c>
      <c r="AN1332" s="4">
        <v>34.020618556701002</v>
      </c>
      <c r="AO1332" s="4">
        <v>39.175257731958801</v>
      </c>
      <c r="AP1332" s="4">
        <v>35.051546391752602</v>
      </c>
      <c r="AQ1332" s="4">
        <v>14.4329896907216</v>
      </c>
      <c r="AR1332" s="4">
        <v>31.443298969072199</v>
      </c>
      <c r="AS1332" s="4">
        <v>24.7422680412371</v>
      </c>
      <c r="AT1332" s="4">
        <v>26.2886597938144</v>
      </c>
      <c r="AU1332" s="4">
        <v>22.164948453608201</v>
      </c>
      <c r="AV1332" s="4">
        <v>18.556701030927801</v>
      </c>
      <c r="AW1332" s="4">
        <v>27.835051546391799</v>
      </c>
      <c r="AX1332" s="4">
        <v>22.164948453608201</v>
      </c>
      <c r="AY1332" s="4">
        <v>20.1030927835052</v>
      </c>
      <c r="AZ1332" s="4">
        <v>33.505154639175302</v>
      </c>
      <c r="BA1332" s="4">
        <v>33.505154639175302</v>
      </c>
      <c r="BB1332" s="38">
        <v>608</v>
      </c>
    </row>
    <row r="1333" spans="1:54" x14ac:dyDescent="0.3">
      <c r="A1333" s="31" t="s">
        <v>60</v>
      </c>
      <c r="B1333" s="5" t="s">
        <v>8</v>
      </c>
      <c r="C1333" s="5" t="s">
        <v>3</v>
      </c>
      <c r="D1333" s="9">
        <v>78.507590532587997</v>
      </c>
      <c r="E1333" s="8">
        <v>68.599452526526704</v>
      </c>
      <c r="F1333" s="8">
        <v>13.5646687697161</v>
      </c>
      <c r="G1333" s="3">
        <v>0.94637223974763396</v>
      </c>
      <c r="H1333" s="4">
        <v>6.3091482649842296</v>
      </c>
      <c r="I1333" s="4">
        <v>9.4637223974763405</v>
      </c>
      <c r="J1333" s="4">
        <v>1.26182965299685</v>
      </c>
      <c r="K1333" s="4">
        <v>4.1009463722397497</v>
      </c>
      <c r="L1333" s="4">
        <v>2.8391167192429001</v>
      </c>
      <c r="M1333" s="4">
        <v>1.8927444794952699</v>
      </c>
      <c r="N1333" s="4">
        <v>4.7318611987381702</v>
      </c>
      <c r="O1333" s="4">
        <v>7.5709779179810699</v>
      </c>
      <c r="P1333" s="4">
        <v>5.9936908517350203</v>
      </c>
      <c r="Q1333" s="4">
        <v>1.8927444794952699</v>
      </c>
      <c r="R1333" s="4">
        <v>5.9936908517350203</v>
      </c>
      <c r="S1333" s="4">
        <v>2.8391167192429001</v>
      </c>
      <c r="T1333" s="4">
        <v>2.20820189274448</v>
      </c>
      <c r="U1333" s="4">
        <v>3.47003154574133</v>
      </c>
      <c r="V1333" s="4">
        <v>3.1545741324921099</v>
      </c>
      <c r="W1333" s="4">
        <v>4.7318611987381702</v>
      </c>
      <c r="X1333" s="4">
        <v>1.26182965299685</v>
      </c>
      <c r="Y1333" s="4">
        <v>7.5709779179810699</v>
      </c>
      <c r="Z1333" s="4">
        <v>3.1545741324921099</v>
      </c>
      <c r="AA1333" s="4">
        <v>6.6246056782334399</v>
      </c>
      <c r="AB1333" s="4">
        <v>0.94637223974763396</v>
      </c>
      <c r="AC1333" s="4">
        <v>11.3564668769716</v>
      </c>
      <c r="AD1333" s="4">
        <v>4.1009463722397497</v>
      </c>
      <c r="AE1333" s="4">
        <v>2.5236593059936898</v>
      </c>
      <c r="AF1333" s="4">
        <v>8.8328075709779199</v>
      </c>
      <c r="AG1333" s="4">
        <v>9.1482649842271293</v>
      </c>
      <c r="AH1333" s="4">
        <v>5.9936908517350203</v>
      </c>
      <c r="AI1333" s="4">
        <v>9.4637223974763405</v>
      </c>
      <c r="AJ1333" s="4">
        <v>18.296529968454301</v>
      </c>
      <c r="AK1333" s="4">
        <v>22.397476340693999</v>
      </c>
      <c r="AL1333" s="4">
        <v>13.5646687697161</v>
      </c>
      <c r="AM1333" s="4">
        <v>26.498422712933799</v>
      </c>
      <c r="AN1333" s="4">
        <v>31.230283911671901</v>
      </c>
      <c r="AO1333" s="4">
        <v>23.974763406940099</v>
      </c>
      <c r="AP1333" s="4">
        <v>21.1356466876972</v>
      </c>
      <c r="AQ1333" s="4">
        <v>8.5173501577287105</v>
      </c>
      <c r="AR1333" s="4">
        <v>20.5047318611987</v>
      </c>
      <c r="AS1333" s="4">
        <v>11.3564668769716</v>
      </c>
      <c r="AT1333" s="4">
        <v>20.189274447949501</v>
      </c>
      <c r="AU1333" s="4">
        <v>10.410094637224001</v>
      </c>
      <c r="AV1333" s="4">
        <v>17.981072555204999</v>
      </c>
      <c r="AW1333" s="4">
        <v>14.195583596214499</v>
      </c>
      <c r="AX1333" s="4">
        <v>6.9400630914826502</v>
      </c>
      <c r="AY1333" s="4">
        <v>17.665615141955801</v>
      </c>
      <c r="AZ1333" s="4">
        <v>19.242902208201901</v>
      </c>
      <c r="BA1333" s="4">
        <v>19.242902208201901</v>
      </c>
      <c r="BB1333" s="38">
        <v>488</v>
      </c>
    </row>
    <row r="1334" spans="1:54" x14ac:dyDescent="0.3">
      <c r="A1334" s="31" t="s">
        <v>60</v>
      </c>
      <c r="B1334" s="5" t="s">
        <v>8</v>
      </c>
      <c r="C1334" s="5" t="s">
        <v>4</v>
      </c>
      <c r="D1334" s="9">
        <v>100.79858156028401</v>
      </c>
      <c r="E1334" s="8">
        <v>64.704013328315696</v>
      </c>
      <c r="F1334" s="8">
        <v>11.683168316831701</v>
      </c>
      <c r="G1334" s="3">
        <v>1.58415841584158</v>
      </c>
      <c r="H1334" s="4">
        <v>3.7623762376237599</v>
      </c>
      <c r="I1334" s="4">
        <v>4.7524752475247496</v>
      </c>
      <c r="J1334" s="4">
        <v>0.79207920792079201</v>
      </c>
      <c r="K1334" s="4">
        <v>1.38613861386139</v>
      </c>
      <c r="L1334" s="4">
        <v>2.5742574257425699</v>
      </c>
      <c r="M1334" s="4">
        <v>1.38613861386139</v>
      </c>
      <c r="N1334" s="4">
        <v>2.1782178217821802</v>
      </c>
      <c r="O1334" s="4">
        <v>4.5544554455445496</v>
      </c>
      <c r="P1334" s="4">
        <v>2.7722772277227699</v>
      </c>
      <c r="Q1334" s="4">
        <v>1.58415841584158</v>
      </c>
      <c r="R1334" s="4">
        <v>3.3663366336633702</v>
      </c>
      <c r="S1334" s="4">
        <v>3.3663366336633702</v>
      </c>
      <c r="T1334" s="4">
        <v>4.5544554455445496</v>
      </c>
      <c r="U1334" s="4">
        <v>2.1782178217821802</v>
      </c>
      <c r="V1334" s="4">
        <v>2.5742574257425699</v>
      </c>
      <c r="W1334" s="4">
        <v>1.58415841584158</v>
      </c>
      <c r="X1334" s="4">
        <v>0.99009900990098998</v>
      </c>
      <c r="Y1334" s="4">
        <v>4.9504950495049496</v>
      </c>
      <c r="Z1334" s="4">
        <v>2.7722772277227699</v>
      </c>
      <c r="AA1334" s="4">
        <v>2.5742574257425699</v>
      </c>
      <c r="AB1334" s="4">
        <v>0</v>
      </c>
      <c r="AC1334" s="4">
        <v>8.71287128712871</v>
      </c>
      <c r="AD1334" s="4">
        <v>1.58415841584158</v>
      </c>
      <c r="AE1334" s="4">
        <v>0.198019801980198</v>
      </c>
      <c r="AF1334" s="4">
        <v>4.5544554455445496</v>
      </c>
      <c r="AG1334" s="4">
        <v>10.495049504950501</v>
      </c>
      <c r="AH1334" s="4">
        <v>6.7326732673267298</v>
      </c>
      <c r="AI1334" s="4">
        <v>7.3267326732673297</v>
      </c>
      <c r="AJ1334" s="4">
        <v>10.891089108910901</v>
      </c>
      <c r="AK1334" s="4">
        <v>17.425742574257399</v>
      </c>
      <c r="AL1334" s="4">
        <v>11.287128712871301</v>
      </c>
      <c r="AM1334" s="4">
        <v>19.009900990098998</v>
      </c>
      <c r="AN1334" s="4">
        <v>23.762376237623801</v>
      </c>
      <c r="AO1334" s="4">
        <v>18.217821782178198</v>
      </c>
      <c r="AP1334" s="4">
        <v>15.445544554455401</v>
      </c>
      <c r="AQ1334" s="4">
        <v>5.7425742574257397</v>
      </c>
      <c r="AR1334" s="4">
        <v>12.673267326732701</v>
      </c>
      <c r="AS1334" s="4">
        <v>10.891089108910901</v>
      </c>
      <c r="AT1334" s="4">
        <v>20.198019801980202</v>
      </c>
      <c r="AU1334" s="4">
        <v>7.1287128712871297</v>
      </c>
      <c r="AV1334" s="4">
        <v>15.049504950495001</v>
      </c>
      <c r="AW1334" s="4">
        <v>10.495049504950501</v>
      </c>
      <c r="AX1334" s="4">
        <v>5.7425742574257397</v>
      </c>
      <c r="AY1334" s="4">
        <v>13.2673267326733</v>
      </c>
      <c r="AZ1334" s="4">
        <v>16.237623762376199</v>
      </c>
      <c r="BA1334" s="4">
        <v>12.8712871287129</v>
      </c>
      <c r="BB1334" s="38">
        <v>564</v>
      </c>
    </row>
    <row r="1335" spans="1:54" x14ac:dyDescent="0.3">
      <c r="A1335" s="31" t="s">
        <v>60</v>
      </c>
      <c r="B1335" s="5" t="s">
        <v>8</v>
      </c>
      <c r="C1335" s="5" t="s">
        <v>5</v>
      </c>
      <c r="D1335" s="9">
        <v>106.824175824176</v>
      </c>
      <c r="E1335" s="8">
        <v>63.763599617521798</v>
      </c>
      <c r="F1335" s="8">
        <v>8.93371757925072</v>
      </c>
      <c r="G1335" s="3">
        <v>1.15273775216138</v>
      </c>
      <c r="H1335" s="4">
        <v>2.8818443804034599</v>
      </c>
      <c r="I1335" s="4">
        <v>3.31412103746398</v>
      </c>
      <c r="J1335" s="4">
        <v>1.0086455331412101</v>
      </c>
      <c r="K1335" s="4">
        <v>1.15273775216138</v>
      </c>
      <c r="L1335" s="4">
        <v>2.4495677233429398</v>
      </c>
      <c r="M1335" s="4">
        <v>1.15273775216138</v>
      </c>
      <c r="N1335" s="4">
        <v>2.7377521613832898</v>
      </c>
      <c r="O1335" s="4">
        <v>3.31412103746398</v>
      </c>
      <c r="P1335" s="4">
        <v>2.0172910662824202</v>
      </c>
      <c r="Q1335" s="4">
        <v>1.0086455331412101</v>
      </c>
      <c r="R1335" s="4">
        <v>2.0172910662824202</v>
      </c>
      <c r="S1335" s="4">
        <v>2.4495677233429398</v>
      </c>
      <c r="T1335" s="4">
        <v>2.7377521613832898</v>
      </c>
      <c r="U1335" s="4">
        <v>1.5850144092219001</v>
      </c>
      <c r="V1335" s="4">
        <v>1.15273775216138</v>
      </c>
      <c r="W1335" s="4">
        <v>2.3054755043227702</v>
      </c>
      <c r="X1335" s="4">
        <v>0.57636887608069198</v>
      </c>
      <c r="Y1335" s="4">
        <v>2.5936599423631099</v>
      </c>
      <c r="Z1335" s="4">
        <v>2.1613832853025898</v>
      </c>
      <c r="AA1335" s="4">
        <v>2.7377521613832898</v>
      </c>
      <c r="AB1335" s="4">
        <v>0.72046109510086498</v>
      </c>
      <c r="AC1335" s="4">
        <v>7.9250720461095101</v>
      </c>
      <c r="AD1335" s="4">
        <v>1.5850144092219001</v>
      </c>
      <c r="AE1335" s="4">
        <v>1.72910662824207</v>
      </c>
      <c r="AF1335" s="4">
        <v>4.17867435158501</v>
      </c>
      <c r="AG1335" s="4">
        <v>10.3746397694525</v>
      </c>
      <c r="AH1335" s="4">
        <v>7.7809798270893404</v>
      </c>
      <c r="AI1335" s="4">
        <v>8.2132564841498592</v>
      </c>
      <c r="AJ1335" s="4">
        <v>11.671469740634</v>
      </c>
      <c r="AK1335" s="4">
        <v>16.426512968299701</v>
      </c>
      <c r="AL1335" s="4">
        <v>9.22190201729107</v>
      </c>
      <c r="AM1335" s="4">
        <v>16.7146974063401</v>
      </c>
      <c r="AN1335" s="4">
        <v>22.622478386167099</v>
      </c>
      <c r="AO1335" s="4">
        <v>16.282420749279499</v>
      </c>
      <c r="AP1335" s="4">
        <v>13.256484149855901</v>
      </c>
      <c r="AQ1335" s="4">
        <v>5.6195965417867404</v>
      </c>
      <c r="AR1335" s="4">
        <v>12.2478386167147</v>
      </c>
      <c r="AS1335" s="4">
        <v>9.3659942363112396</v>
      </c>
      <c r="AT1335" s="4">
        <v>19.596541786743501</v>
      </c>
      <c r="AU1335" s="4">
        <v>7.2046109510086502</v>
      </c>
      <c r="AV1335" s="4">
        <v>15.5619596541787</v>
      </c>
      <c r="AW1335" s="4">
        <v>9.9423631123919307</v>
      </c>
      <c r="AX1335" s="4">
        <v>6.1959654178674404</v>
      </c>
      <c r="AY1335" s="4">
        <v>14.985590778098</v>
      </c>
      <c r="AZ1335" s="4">
        <v>12.536023054755001</v>
      </c>
      <c r="BA1335" s="4">
        <v>12.3919308357349</v>
      </c>
      <c r="BB1335" s="38">
        <v>728</v>
      </c>
    </row>
    <row r="1336" spans="1:54" x14ac:dyDescent="0.3">
      <c r="A1336" s="31" t="s">
        <v>60</v>
      </c>
      <c r="B1336" s="5" t="s">
        <v>8</v>
      </c>
      <c r="C1336" s="5" t="s">
        <v>6</v>
      </c>
      <c r="D1336" s="9">
        <v>119.977551020408</v>
      </c>
      <c r="E1336" s="8">
        <v>53.682573308447303</v>
      </c>
      <c r="F1336" s="8">
        <v>5.3497942386831303</v>
      </c>
      <c r="G1336" s="3">
        <v>1.8518518518518501</v>
      </c>
      <c r="H1336" s="4">
        <v>3.0864197530864201</v>
      </c>
      <c r="I1336" s="4">
        <v>2.4691358024691401</v>
      </c>
      <c r="J1336" s="4">
        <v>1.2345679012345701</v>
      </c>
      <c r="K1336" s="4">
        <v>1.6460905349794199</v>
      </c>
      <c r="L1336" s="4">
        <v>1.2345679012345701</v>
      </c>
      <c r="M1336" s="4">
        <v>0.61728395061728403</v>
      </c>
      <c r="N1336" s="4">
        <v>2.6748971193415598</v>
      </c>
      <c r="O1336" s="4">
        <v>1.0288065843621399</v>
      </c>
      <c r="P1336" s="4">
        <v>1.0288065843621399</v>
      </c>
      <c r="Q1336" s="4">
        <v>0.41152263374485598</v>
      </c>
      <c r="R1336" s="4">
        <v>1.0288065843621399</v>
      </c>
      <c r="S1336" s="4">
        <v>0.82304526748971196</v>
      </c>
      <c r="T1336" s="4">
        <v>1.440329218107</v>
      </c>
      <c r="U1336" s="4">
        <v>1.6460905349794199</v>
      </c>
      <c r="V1336" s="4">
        <v>1.440329218107</v>
      </c>
      <c r="W1336" s="4">
        <v>1.0288065843621399</v>
      </c>
      <c r="X1336" s="4">
        <v>0.20576131687242799</v>
      </c>
      <c r="Y1336" s="4">
        <v>2.4691358024691401</v>
      </c>
      <c r="Z1336" s="4">
        <v>0.82304526748971196</v>
      </c>
      <c r="AA1336" s="4">
        <v>1.440329218107</v>
      </c>
      <c r="AB1336" s="4">
        <v>0.41152263374485598</v>
      </c>
      <c r="AC1336" s="4">
        <v>5.9670781893004099</v>
      </c>
      <c r="AD1336" s="4">
        <v>0.41152263374485598</v>
      </c>
      <c r="AE1336" s="4">
        <v>0.41152263374485598</v>
      </c>
      <c r="AF1336" s="4">
        <v>2.2633744855967102</v>
      </c>
      <c r="AG1336" s="4">
        <v>9.05349794238683</v>
      </c>
      <c r="AH1336" s="4">
        <v>6.5843621399177001</v>
      </c>
      <c r="AI1336" s="4">
        <v>5.9670781893004099</v>
      </c>
      <c r="AJ1336" s="4">
        <v>6.9958847736625502</v>
      </c>
      <c r="AK1336" s="4">
        <v>12.3456790123457</v>
      </c>
      <c r="AL1336" s="4">
        <v>5.7613168724279804</v>
      </c>
      <c r="AM1336" s="4">
        <v>9.05349794238683</v>
      </c>
      <c r="AN1336" s="4">
        <v>19.7530864197531</v>
      </c>
      <c r="AO1336" s="4">
        <v>11.9341563786008</v>
      </c>
      <c r="AP1336" s="4">
        <v>9.6707818930041096</v>
      </c>
      <c r="AQ1336" s="4">
        <v>3.9094650205761301</v>
      </c>
      <c r="AR1336" s="4">
        <v>6.3786008230452698</v>
      </c>
      <c r="AS1336" s="4">
        <v>4.5267489711934203</v>
      </c>
      <c r="AT1336" s="4">
        <v>16.460905349794199</v>
      </c>
      <c r="AU1336" s="4">
        <v>3.49794238683128</v>
      </c>
      <c r="AV1336" s="4">
        <v>16.255144032921802</v>
      </c>
      <c r="AW1336" s="4">
        <v>6.1728395061728403</v>
      </c>
      <c r="AX1336" s="4">
        <v>3.49794238683128</v>
      </c>
      <c r="AY1336" s="4">
        <v>13.3744855967078</v>
      </c>
      <c r="AZ1336" s="4">
        <v>7.6131687242798396</v>
      </c>
      <c r="BA1336" s="4">
        <v>9.2592592592592595</v>
      </c>
      <c r="BB1336" s="38">
        <v>490</v>
      </c>
    </row>
    <row r="1337" spans="1:54" x14ac:dyDescent="0.3">
      <c r="A1337" s="31" t="s">
        <v>60</v>
      </c>
      <c r="B1337" s="5" t="s">
        <v>8</v>
      </c>
      <c r="C1337" s="5" t="s">
        <v>7</v>
      </c>
      <c r="D1337" s="9">
        <v>118.372173913043</v>
      </c>
      <c r="E1337" s="8">
        <v>57.345645680958</v>
      </c>
      <c r="F1337" s="8">
        <v>5.3097345132743401</v>
      </c>
      <c r="G1337" s="3">
        <v>1.76991150442478</v>
      </c>
      <c r="H1337" s="4">
        <v>1.76991150442478</v>
      </c>
      <c r="I1337" s="4">
        <v>1.76991150442478</v>
      </c>
      <c r="J1337" s="4">
        <v>0</v>
      </c>
      <c r="K1337" s="4">
        <v>0</v>
      </c>
      <c r="L1337" s="4">
        <v>0.88495575221238898</v>
      </c>
      <c r="M1337" s="4">
        <v>1.76991150442478</v>
      </c>
      <c r="N1337" s="4">
        <v>1.76991150442478</v>
      </c>
      <c r="O1337" s="4">
        <v>2.65486725663717</v>
      </c>
      <c r="P1337" s="4">
        <v>0.88495575221238898</v>
      </c>
      <c r="Q1337" s="4">
        <v>0</v>
      </c>
      <c r="R1337" s="4">
        <v>0.88495575221238898</v>
      </c>
      <c r="S1337" s="4">
        <v>2.65486725663717</v>
      </c>
      <c r="T1337" s="4">
        <v>2.65486725663717</v>
      </c>
      <c r="U1337" s="4">
        <v>0.88495575221238898</v>
      </c>
      <c r="V1337" s="4">
        <v>0</v>
      </c>
      <c r="W1337" s="4">
        <v>0.88495575221238898</v>
      </c>
      <c r="X1337" s="4">
        <v>1.76991150442478</v>
      </c>
      <c r="Y1337" s="4">
        <v>0.88495575221238898</v>
      </c>
      <c r="Z1337" s="4">
        <v>0.88495575221238898</v>
      </c>
      <c r="AA1337" s="4">
        <v>1.76991150442478</v>
      </c>
      <c r="AB1337" s="4">
        <v>1.76991150442478</v>
      </c>
      <c r="AC1337" s="4">
        <v>2.65486725663717</v>
      </c>
      <c r="AD1337" s="4">
        <v>0</v>
      </c>
      <c r="AE1337" s="4">
        <v>0.88495575221238898</v>
      </c>
      <c r="AF1337" s="4">
        <v>1.76991150442478</v>
      </c>
      <c r="AG1337" s="4">
        <v>7.0796460176991198</v>
      </c>
      <c r="AH1337" s="4">
        <v>7.0796460176991198</v>
      </c>
      <c r="AI1337" s="4">
        <v>7.0796460176991198</v>
      </c>
      <c r="AJ1337" s="4">
        <v>7.9646017699114999</v>
      </c>
      <c r="AK1337" s="4">
        <v>13.2743362831858</v>
      </c>
      <c r="AL1337" s="4">
        <v>7.0796460176991198</v>
      </c>
      <c r="AM1337" s="4">
        <v>11.5044247787611</v>
      </c>
      <c r="AN1337" s="4">
        <v>19.469026548672598</v>
      </c>
      <c r="AO1337" s="4">
        <v>7.0796460176991198</v>
      </c>
      <c r="AP1337" s="4">
        <v>7.0796460176991198</v>
      </c>
      <c r="AQ1337" s="4">
        <v>3.5398230088495599</v>
      </c>
      <c r="AR1337" s="4">
        <v>5.3097345132743401</v>
      </c>
      <c r="AS1337" s="4">
        <v>2.65486725663717</v>
      </c>
      <c r="AT1337" s="4">
        <v>15.929203539823</v>
      </c>
      <c r="AU1337" s="4">
        <v>0.88495575221238898</v>
      </c>
      <c r="AV1337" s="4">
        <v>27.433628318584098</v>
      </c>
      <c r="AW1337" s="4">
        <v>6.19469026548673</v>
      </c>
      <c r="AX1337" s="4">
        <v>3.5398230088495599</v>
      </c>
      <c r="AY1337" s="4">
        <v>15.044247787610599</v>
      </c>
      <c r="AZ1337" s="4">
        <v>8.8495575221238898</v>
      </c>
      <c r="BA1337" s="4">
        <v>7.0796460176991198</v>
      </c>
      <c r="BB1337" s="38">
        <v>115</v>
      </c>
    </row>
    <row r="1338" spans="1:54" x14ac:dyDescent="0.3">
      <c r="A1338" s="31" t="s">
        <v>60</v>
      </c>
      <c r="B1338" s="5" t="s">
        <v>9</v>
      </c>
      <c r="C1338" s="5" t="s">
        <v>168</v>
      </c>
      <c r="D1338" s="9">
        <v>86.119230160620802</v>
      </c>
      <c r="E1338" s="8">
        <v>72.8932949658289</v>
      </c>
      <c r="F1338" s="8">
        <v>18.671500176359199</v>
      </c>
      <c r="G1338" s="3">
        <v>1.8715898779640801</v>
      </c>
      <c r="H1338" s="4">
        <v>5.40967991540015</v>
      </c>
      <c r="I1338" s="4">
        <v>4.2449919683513597</v>
      </c>
      <c r="J1338" s="4">
        <v>1.98177812938534</v>
      </c>
      <c r="K1338" s="4">
        <v>3.42882980680641</v>
      </c>
      <c r="L1338" s="4">
        <v>3.3159690975155001</v>
      </c>
      <c r="M1338" s="4">
        <v>3.3580770766281902</v>
      </c>
      <c r="N1338" s="4">
        <v>3.7067418267388801</v>
      </c>
      <c r="O1338" s="4">
        <v>5.4350347242255896</v>
      </c>
      <c r="P1338" s="4">
        <v>5.3949543633851196</v>
      </c>
      <c r="Q1338" s="4">
        <v>2.4227291577685701</v>
      </c>
      <c r="R1338" s="4">
        <v>3.53756814788867</v>
      </c>
      <c r="S1338" s="4">
        <v>4.4208457306711004</v>
      </c>
      <c r="T1338" s="4">
        <v>2.65095355506543</v>
      </c>
      <c r="U1338" s="4">
        <v>5.5422517882916198</v>
      </c>
      <c r="V1338" s="4">
        <v>4.7928772330731899</v>
      </c>
      <c r="W1338" s="4">
        <v>6.3097525166658697</v>
      </c>
      <c r="X1338" s="4">
        <v>2.4146847264930398</v>
      </c>
      <c r="Y1338" s="4">
        <v>5.0164677402704898</v>
      </c>
      <c r="Z1338" s="4">
        <v>4.7436715417654103</v>
      </c>
      <c r="AA1338" s="4">
        <v>4.7842397259095604</v>
      </c>
      <c r="AB1338" s="4">
        <v>1.44217336741438</v>
      </c>
      <c r="AC1338" s="4">
        <v>10.5354677829786</v>
      </c>
      <c r="AD1338" s="4">
        <v>4.3882925508485</v>
      </c>
      <c r="AE1338" s="4">
        <v>2.48171359404243</v>
      </c>
      <c r="AF1338" s="4">
        <v>6.1479463122918299</v>
      </c>
      <c r="AG1338" s="4">
        <v>7.8612236941595999</v>
      </c>
      <c r="AH1338" s="4">
        <v>13.6269793906507</v>
      </c>
      <c r="AI1338" s="4">
        <v>9.4080809397547807</v>
      </c>
      <c r="AJ1338" s="4">
        <v>14.9837602012123</v>
      </c>
      <c r="AK1338" s="4">
        <v>24.819491905582598</v>
      </c>
      <c r="AL1338" s="4">
        <v>15.499921942043599</v>
      </c>
      <c r="AM1338" s="4">
        <v>15.177241298496099</v>
      </c>
      <c r="AN1338" s="4">
        <v>25.4916099428807</v>
      </c>
      <c r="AO1338" s="4">
        <v>19.820182575693501</v>
      </c>
      <c r="AP1338" s="4">
        <v>21.231481933832999</v>
      </c>
      <c r="AQ1338" s="4">
        <v>10.8588230460697</v>
      </c>
      <c r="AR1338" s="4">
        <v>21.431597305650801</v>
      </c>
      <c r="AS1338" s="4">
        <v>11.0938865511004</v>
      </c>
      <c r="AT1338" s="4">
        <v>15.208940127293699</v>
      </c>
      <c r="AU1338" s="4">
        <v>12.869334091621299</v>
      </c>
      <c r="AV1338" s="4">
        <v>20.418598364787499</v>
      </c>
      <c r="AW1338" s="4">
        <v>18.133787228146101</v>
      </c>
      <c r="AX1338" s="4">
        <v>9.6731260388220193</v>
      </c>
      <c r="AY1338" s="4">
        <v>13.4372716620103</v>
      </c>
      <c r="AZ1338" s="4">
        <v>18.577936443760301</v>
      </c>
      <c r="BA1338" s="4">
        <v>24.101635701667401</v>
      </c>
      <c r="BB1338" s="38">
        <v>4094</v>
      </c>
    </row>
    <row r="1339" spans="1:54" x14ac:dyDescent="0.3">
      <c r="A1339" s="31" t="s">
        <v>60</v>
      </c>
      <c r="B1339" s="5" t="s">
        <v>9</v>
      </c>
      <c r="C1339" s="5" t="s">
        <v>1</v>
      </c>
      <c r="D1339" s="9">
        <v>45.2028866653053</v>
      </c>
      <c r="E1339" s="8">
        <v>73.180281565082296</v>
      </c>
      <c r="F1339" s="8">
        <v>37.349397590361399</v>
      </c>
      <c r="G1339" s="3">
        <v>5.0602409638554198</v>
      </c>
      <c r="H1339" s="4">
        <v>8.4337349397590398</v>
      </c>
      <c r="I1339" s="4">
        <v>10.602409638554199</v>
      </c>
      <c r="J1339" s="4">
        <v>5.5421686746987904</v>
      </c>
      <c r="K1339" s="4">
        <v>8.4337349397590398</v>
      </c>
      <c r="L1339" s="4">
        <v>8.6746987951807206</v>
      </c>
      <c r="M1339" s="4">
        <v>6.5060240963855396</v>
      </c>
      <c r="N1339" s="4">
        <v>9.1566265060241001</v>
      </c>
      <c r="O1339" s="4">
        <v>8.9156626506024104</v>
      </c>
      <c r="P1339" s="4">
        <v>10.602409638554199</v>
      </c>
      <c r="Q1339" s="4">
        <v>6.98795180722892</v>
      </c>
      <c r="R1339" s="4">
        <v>10.8433734939759</v>
      </c>
      <c r="S1339" s="4">
        <v>11.0843373493976</v>
      </c>
      <c r="T1339" s="4">
        <v>6.0240963855421699</v>
      </c>
      <c r="U1339" s="4">
        <v>12.5301204819277</v>
      </c>
      <c r="V1339" s="4">
        <v>11.325301204819301</v>
      </c>
      <c r="W1339" s="4">
        <v>16.6265060240964</v>
      </c>
      <c r="X1339" s="4">
        <v>4.0963855421686803</v>
      </c>
      <c r="Y1339" s="4">
        <v>7.9518072289156603</v>
      </c>
      <c r="Z1339" s="4">
        <v>15.662650602409601</v>
      </c>
      <c r="AA1339" s="4">
        <v>14.4578313253012</v>
      </c>
      <c r="AB1339" s="4">
        <v>4.3373493975903603</v>
      </c>
      <c r="AC1339" s="4">
        <v>18.795180722891601</v>
      </c>
      <c r="AD1339" s="4">
        <v>10.602409638554199</v>
      </c>
      <c r="AE1339" s="4">
        <v>6.0240963855421699</v>
      </c>
      <c r="AF1339" s="4">
        <v>10.361445783132501</v>
      </c>
      <c r="AG1339" s="4">
        <v>18.3132530120482</v>
      </c>
      <c r="AH1339" s="4">
        <v>22.168674698795201</v>
      </c>
      <c r="AI1339" s="4">
        <v>11.0843373493976</v>
      </c>
      <c r="AJ1339" s="4">
        <v>23.6144578313253</v>
      </c>
      <c r="AK1339" s="4">
        <v>39.518072289156599</v>
      </c>
      <c r="AL1339" s="4">
        <v>27.4698795180723</v>
      </c>
      <c r="AM1339" s="4">
        <v>26.265060240963901</v>
      </c>
      <c r="AN1339" s="4">
        <v>37.108433734939801</v>
      </c>
      <c r="AO1339" s="4">
        <v>33.975903614457799</v>
      </c>
      <c r="AP1339" s="4">
        <v>40.240963855421697</v>
      </c>
      <c r="AQ1339" s="4">
        <v>17.831325301204799</v>
      </c>
      <c r="AR1339" s="4">
        <v>35.662650602409599</v>
      </c>
      <c r="AS1339" s="4">
        <v>16.144578313253</v>
      </c>
      <c r="AT1339" s="4">
        <v>14.4578313253012</v>
      </c>
      <c r="AU1339" s="4">
        <v>23.132530120481899</v>
      </c>
      <c r="AV1339" s="4">
        <v>21.6867469879518</v>
      </c>
      <c r="AW1339" s="4">
        <v>35.903614457831303</v>
      </c>
      <c r="AX1339" s="4">
        <v>21.6867469879518</v>
      </c>
      <c r="AY1339" s="4">
        <v>13.975903614457801</v>
      </c>
      <c r="AZ1339" s="4">
        <v>31.325301204819301</v>
      </c>
      <c r="BA1339" s="4">
        <v>40.481927710843401</v>
      </c>
      <c r="BB1339" s="38">
        <v>1064</v>
      </c>
    </row>
    <row r="1340" spans="1:54" x14ac:dyDescent="0.3">
      <c r="A1340" s="31" t="s">
        <v>60</v>
      </c>
      <c r="B1340" s="5" t="s">
        <v>9</v>
      </c>
      <c r="C1340" s="5" t="s">
        <v>2</v>
      </c>
      <c r="D1340" s="9">
        <v>67.569655882352905</v>
      </c>
      <c r="E1340" s="8">
        <v>75.356573949673404</v>
      </c>
      <c r="F1340" s="8">
        <v>25.3333333333333</v>
      </c>
      <c r="G1340" s="3">
        <v>2</v>
      </c>
      <c r="H1340" s="4">
        <v>8.6666666666666696</v>
      </c>
      <c r="I1340" s="4">
        <v>6</v>
      </c>
      <c r="J1340" s="4">
        <v>2</v>
      </c>
      <c r="K1340" s="4">
        <v>4</v>
      </c>
      <c r="L1340" s="4">
        <v>2.6666666666666701</v>
      </c>
      <c r="M1340" s="4">
        <v>6.6666666666666696</v>
      </c>
      <c r="N1340" s="4">
        <v>4.6666666666666696</v>
      </c>
      <c r="O1340" s="4">
        <v>10</v>
      </c>
      <c r="P1340" s="4">
        <v>9.3333333333333304</v>
      </c>
      <c r="Q1340" s="4">
        <v>2.6666666666666701</v>
      </c>
      <c r="R1340" s="4">
        <v>4.6666666666666696</v>
      </c>
      <c r="S1340" s="4">
        <v>5.3333333333333304</v>
      </c>
      <c r="T1340" s="4">
        <v>2</v>
      </c>
      <c r="U1340" s="4">
        <v>8.6666666666666696</v>
      </c>
      <c r="V1340" s="4">
        <v>6</v>
      </c>
      <c r="W1340" s="4">
        <v>8.6666666666666696</v>
      </c>
      <c r="X1340" s="4">
        <v>5.3333333333333304</v>
      </c>
      <c r="Y1340" s="4">
        <v>7.3333333333333304</v>
      </c>
      <c r="Z1340" s="4">
        <v>7.3333333333333304</v>
      </c>
      <c r="AA1340" s="4">
        <v>6.6666666666666696</v>
      </c>
      <c r="AB1340" s="4">
        <v>1.3333333333333299</v>
      </c>
      <c r="AC1340" s="4">
        <v>14.6666666666667</v>
      </c>
      <c r="AD1340" s="4">
        <v>4.6666666666666696</v>
      </c>
      <c r="AE1340" s="4">
        <v>3.3333333333333299</v>
      </c>
      <c r="AF1340" s="4">
        <v>10.6666666666667</v>
      </c>
      <c r="AG1340" s="4">
        <v>12.6666666666667</v>
      </c>
      <c r="AH1340" s="4">
        <v>20.6666666666667</v>
      </c>
      <c r="AI1340" s="4">
        <v>10</v>
      </c>
      <c r="AJ1340" s="4">
        <v>15.3333333333333</v>
      </c>
      <c r="AK1340" s="4">
        <v>32</v>
      </c>
      <c r="AL1340" s="4">
        <v>22</v>
      </c>
      <c r="AM1340" s="4">
        <v>14.6666666666667</v>
      </c>
      <c r="AN1340" s="4">
        <v>30.6666666666667</v>
      </c>
      <c r="AO1340" s="4">
        <v>26.6666666666667</v>
      </c>
      <c r="AP1340" s="4">
        <v>26.6666666666667</v>
      </c>
      <c r="AQ1340" s="4">
        <v>14.6666666666667</v>
      </c>
      <c r="AR1340" s="4">
        <v>26</v>
      </c>
      <c r="AS1340" s="4">
        <v>12</v>
      </c>
      <c r="AT1340" s="4">
        <v>14.6666666666667</v>
      </c>
      <c r="AU1340" s="4">
        <v>16.6666666666667</v>
      </c>
      <c r="AV1340" s="4">
        <v>22.6666666666667</v>
      </c>
      <c r="AW1340" s="4">
        <v>24</v>
      </c>
      <c r="AX1340" s="4">
        <v>12</v>
      </c>
      <c r="AY1340" s="4">
        <v>12</v>
      </c>
      <c r="AZ1340" s="4">
        <v>26</v>
      </c>
      <c r="BA1340" s="4">
        <v>31.3333333333333</v>
      </c>
      <c r="BB1340" s="38">
        <v>422</v>
      </c>
    </row>
    <row r="1341" spans="1:54" x14ac:dyDescent="0.3">
      <c r="A1341" s="31" t="s">
        <v>60</v>
      </c>
      <c r="B1341" s="5" t="s">
        <v>9</v>
      </c>
      <c r="C1341" s="5" t="s">
        <v>3</v>
      </c>
      <c r="D1341" s="9">
        <v>83.854420966421003</v>
      </c>
      <c r="E1341" s="8">
        <v>71.111147868143604</v>
      </c>
      <c r="F1341" s="8">
        <v>18.181818181818201</v>
      </c>
      <c r="G1341" s="3">
        <v>0.90909090909090895</v>
      </c>
      <c r="H1341" s="4">
        <v>5.9090909090909101</v>
      </c>
      <c r="I1341" s="4">
        <v>3.1818181818181799</v>
      </c>
      <c r="J1341" s="4">
        <v>1.8181818181818199</v>
      </c>
      <c r="K1341" s="4">
        <v>4.0909090909090899</v>
      </c>
      <c r="L1341" s="4">
        <v>4.0909090909090899</v>
      </c>
      <c r="M1341" s="4">
        <v>2.7272727272727302</v>
      </c>
      <c r="N1341" s="4">
        <v>3.1818181818181799</v>
      </c>
      <c r="O1341" s="4">
        <v>5.4545454545454497</v>
      </c>
      <c r="P1341" s="4">
        <v>5</v>
      </c>
      <c r="Q1341" s="4">
        <v>1.8181818181818199</v>
      </c>
      <c r="R1341" s="4">
        <v>2.2727272727272698</v>
      </c>
      <c r="S1341" s="4">
        <v>4.5454545454545503</v>
      </c>
      <c r="T1341" s="4">
        <v>3.6363636363636398</v>
      </c>
      <c r="U1341" s="4">
        <v>5</v>
      </c>
      <c r="V1341" s="4">
        <v>5.4545454545454497</v>
      </c>
      <c r="W1341" s="4">
        <v>6.3636363636363598</v>
      </c>
      <c r="X1341" s="4">
        <v>1.8181818181818199</v>
      </c>
      <c r="Y1341" s="4">
        <v>5.9090909090909101</v>
      </c>
      <c r="Z1341" s="4">
        <v>1.36363636363636</v>
      </c>
      <c r="AA1341" s="4">
        <v>2.2727272727272698</v>
      </c>
      <c r="AB1341" s="4">
        <v>1.36363636363636</v>
      </c>
      <c r="AC1341" s="4">
        <v>12.7272727272727</v>
      </c>
      <c r="AD1341" s="4">
        <v>5</v>
      </c>
      <c r="AE1341" s="4">
        <v>2.2727272727272698</v>
      </c>
      <c r="AF1341" s="4">
        <v>5.4545454545454497</v>
      </c>
      <c r="AG1341" s="4">
        <v>5.4545454545454497</v>
      </c>
      <c r="AH1341" s="4">
        <v>10</v>
      </c>
      <c r="AI1341" s="4">
        <v>10.454545454545499</v>
      </c>
      <c r="AJ1341" s="4">
        <v>16.363636363636399</v>
      </c>
      <c r="AK1341" s="4">
        <v>25</v>
      </c>
      <c r="AL1341" s="4">
        <v>15</v>
      </c>
      <c r="AM1341" s="4">
        <v>20</v>
      </c>
      <c r="AN1341" s="4">
        <v>27.727272727272702</v>
      </c>
      <c r="AO1341" s="4">
        <v>19.545454545454501</v>
      </c>
      <c r="AP1341" s="4">
        <v>22.272727272727298</v>
      </c>
      <c r="AQ1341" s="4">
        <v>10.909090909090899</v>
      </c>
      <c r="AR1341" s="4">
        <v>22.727272727272702</v>
      </c>
      <c r="AS1341" s="4">
        <v>10.909090909090899</v>
      </c>
      <c r="AT1341" s="4">
        <v>19.090909090909101</v>
      </c>
      <c r="AU1341" s="4">
        <v>14.090909090909101</v>
      </c>
      <c r="AV1341" s="4">
        <v>20.909090909090899</v>
      </c>
      <c r="AW1341" s="4">
        <v>14.545454545454501</v>
      </c>
      <c r="AX1341" s="4">
        <v>5.9090909090909101</v>
      </c>
      <c r="AY1341" s="4">
        <v>16.818181818181799</v>
      </c>
      <c r="AZ1341" s="4">
        <v>18.636363636363601</v>
      </c>
      <c r="BA1341" s="4">
        <v>25.909090909090899</v>
      </c>
      <c r="BB1341" s="38">
        <v>331</v>
      </c>
    </row>
    <row r="1342" spans="1:54" x14ac:dyDescent="0.3">
      <c r="A1342" s="31" t="s">
        <v>60</v>
      </c>
      <c r="B1342" s="5" t="s">
        <v>9</v>
      </c>
      <c r="C1342" s="5" t="s">
        <v>4</v>
      </c>
      <c r="D1342" s="9">
        <v>105.639959839357</v>
      </c>
      <c r="E1342" s="8">
        <v>66.199450701934197</v>
      </c>
      <c r="F1342" s="8">
        <v>11.316397228637401</v>
      </c>
      <c r="G1342" s="3">
        <v>1.38568129330254</v>
      </c>
      <c r="H1342" s="4">
        <v>2.3094688221709001</v>
      </c>
      <c r="I1342" s="4">
        <v>1.6166281755196299</v>
      </c>
      <c r="J1342" s="4">
        <v>0.92378752886836002</v>
      </c>
      <c r="K1342" s="4">
        <v>0.46189376443418001</v>
      </c>
      <c r="L1342" s="4">
        <v>1.6166281755196299</v>
      </c>
      <c r="M1342" s="4">
        <v>0.46189376443418001</v>
      </c>
      <c r="N1342" s="4">
        <v>1.38568129330254</v>
      </c>
      <c r="O1342" s="4">
        <v>2.0785219399538102</v>
      </c>
      <c r="P1342" s="4">
        <v>2.0785219399538102</v>
      </c>
      <c r="Q1342" s="4">
        <v>1.1547344110854501</v>
      </c>
      <c r="R1342" s="4">
        <v>1.1547344110854501</v>
      </c>
      <c r="S1342" s="4">
        <v>1.6166281755196299</v>
      </c>
      <c r="T1342" s="4">
        <v>0.69284064665126999</v>
      </c>
      <c r="U1342" s="4">
        <v>1.6166281755196299</v>
      </c>
      <c r="V1342" s="4">
        <v>1.38568129330254</v>
      </c>
      <c r="W1342" s="4">
        <v>1.38568129330254</v>
      </c>
      <c r="X1342" s="4">
        <v>0.23094688221709</v>
      </c>
      <c r="Y1342" s="4">
        <v>3.2332563510392598</v>
      </c>
      <c r="Z1342" s="4">
        <v>1.84757505773672</v>
      </c>
      <c r="AA1342" s="4">
        <v>1.84757505773672</v>
      </c>
      <c r="AB1342" s="4">
        <v>0.23094688221709</v>
      </c>
      <c r="AC1342" s="4">
        <v>5.31177829099307</v>
      </c>
      <c r="AD1342" s="4">
        <v>1.84757505773672</v>
      </c>
      <c r="AE1342" s="4">
        <v>0.69284064665126999</v>
      </c>
      <c r="AF1342" s="4">
        <v>3.2332563510392598</v>
      </c>
      <c r="AG1342" s="4">
        <v>3.0023094688221699</v>
      </c>
      <c r="AH1342" s="4">
        <v>9.9307159353348702</v>
      </c>
      <c r="AI1342" s="4">
        <v>9.0069284064665105</v>
      </c>
      <c r="AJ1342" s="4">
        <v>14.549653579676701</v>
      </c>
      <c r="AK1342" s="4">
        <v>17.551963048498799</v>
      </c>
      <c r="AL1342" s="4">
        <v>8.7759815242494206</v>
      </c>
      <c r="AM1342" s="4">
        <v>9.4688221709006903</v>
      </c>
      <c r="AN1342" s="4">
        <v>19.861431870669701</v>
      </c>
      <c r="AO1342" s="4">
        <v>13.856812933025401</v>
      </c>
      <c r="AP1342" s="4">
        <v>13.856812933025401</v>
      </c>
      <c r="AQ1342" s="4">
        <v>6.6974595842956104</v>
      </c>
      <c r="AR1342" s="4">
        <v>15.935334872979199</v>
      </c>
      <c r="AS1342" s="4">
        <v>9.9307159353348702</v>
      </c>
      <c r="AT1342" s="4">
        <v>13.6258660508083</v>
      </c>
      <c r="AU1342" s="4">
        <v>7.3903002309468802</v>
      </c>
      <c r="AV1342" s="4">
        <v>19.168591224018499</v>
      </c>
      <c r="AW1342" s="4">
        <v>12.4711316397229</v>
      </c>
      <c r="AX1342" s="4">
        <v>7.6212471131639701</v>
      </c>
      <c r="AY1342" s="4">
        <v>12.009237875288701</v>
      </c>
      <c r="AZ1342" s="4">
        <v>11.0854503464203</v>
      </c>
      <c r="BA1342" s="4">
        <v>16.166281755196302</v>
      </c>
      <c r="BB1342" s="38">
        <v>498</v>
      </c>
    </row>
    <row r="1343" spans="1:54" x14ac:dyDescent="0.3">
      <c r="A1343" s="31" t="s">
        <v>60</v>
      </c>
      <c r="B1343" s="5" t="s">
        <v>9</v>
      </c>
      <c r="C1343" s="5" t="s">
        <v>5</v>
      </c>
      <c r="D1343" s="9">
        <v>118.88235294117599</v>
      </c>
      <c r="E1343" s="8">
        <v>58.295024155890196</v>
      </c>
      <c r="F1343" s="8">
        <v>6.7401960784313699</v>
      </c>
      <c r="G1343" s="3">
        <v>1.2254901960784299</v>
      </c>
      <c r="H1343" s="4">
        <v>1.7156862745098</v>
      </c>
      <c r="I1343" s="4">
        <v>1.7156862745098</v>
      </c>
      <c r="J1343" s="4">
        <v>0.49019607843137297</v>
      </c>
      <c r="K1343" s="4">
        <v>1.1029411764705901</v>
      </c>
      <c r="L1343" s="4">
        <v>1.2254901960784299</v>
      </c>
      <c r="M1343" s="4">
        <v>0.98039215686274495</v>
      </c>
      <c r="N1343" s="4">
        <v>1.2254901960784299</v>
      </c>
      <c r="O1343" s="4">
        <v>0.98039215686274495</v>
      </c>
      <c r="P1343" s="4">
        <v>1.3480392156862699</v>
      </c>
      <c r="Q1343" s="4">
        <v>1.2254901960784299</v>
      </c>
      <c r="R1343" s="4">
        <v>0.85784313725490202</v>
      </c>
      <c r="S1343" s="4">
        <v>1.47058823529412</v>
      </c>
      <c r="T1343" s="4">
        <v>1.9607843137254899</v>
      </c>
      <c r="U1343" s="4">
        <v>1.9607843137254899</v>
      </c>
      <c r="V1343" s="4">
        <v>1.2254901960784299</v>
      </c>
      <c r="W1343" s="4">
        <v>1.47058823529412</v>
      </c>
      <c r="X1343" s="4">
        <v>0.85784313725490202</v>
      </c>
      <c r="Y1343" s="4">
        <v>1.47058823529412</v>
      </c>
      <c r="Z1343" s="4">
        <v>0.85784313725490202</v>
      </c>
      <c r="AA1343" s="4">
        <v>1.47058823529412</v>
      </c>
      <c r="AB1343" s="4">
        <v>0.98039215686274495</v>
      </c>
      <c r="AC1343" s="4">
        <v>3.5539215686274499</v>
      </c>
      <c r="AD1343" s="4">
        <v>1.3480392156862699</v>
      </c>
      <c r="AE1343" s="4">
        <v>1.2254901960784299</v>
      </c>
      <c r="AF1343" s="4">
        <v>2.0833333333333299</v>
      </c>
      <c r="AG1343" s="4">
        <v>1.9607843137254899</v>
      </c>
      <c r="AH1343" s="4">
        <v>7.2303921568627496</v>
      </c>
      <c r="AI1343" s="4">
        <v>6.9852941176470598</v>
      </c>
      <c r="AJ1343" s="4">
        <v>7.5980392156862697</v>
      </c>
      <c r="AK1343" s="4">
        <v>13.480392156862701</v>
      </c>
      <c r="AL1343" s="4">
        <v>6.7401960784313699</v>
      </c>
      <c r="AM1343" s="4">
        <v>9.0686274509803901</v>
      </c>
      <c r="AN1343" s="4">
        <v>15.1960784313725</v>
      </c>
      <c r="AO1343" s="4">
        <v>10.0490196078431</v>
      </c>
      <c r="AP1343" s="4">
        <v>8.5784313725490193</v>
      </c>
      <c r="AQ1343" s="4">
        <v>6.25</v>
      </c>
      <c r="AR1343" s="4">
        <v>11.6421568627451</v>
      </c>
      <c r="AS1343" s="4">
        <v>8.8235294117647101</v>
      </c>
      <c r="AT1343" s="4">
        <v>13.3578431372549</v>
      </c>
      <c r="AU1343" s="4">
        <v>5.3921568627451002</v>
      </c>
      <c r="AV1343" s="4">
        <v>16.2990196078431</v>
      </c>
      <c r="AW1343" s="4">
        <v>8.3333333333333304</v>
      </c>
      <c r="AX1343" s="4">
        <v>5.1470588235294104</v>
      </c>
      <c r="AY1343" s="4">
        <v>11.519607843137299</v>
      </c>
      <c r="AZ1343" s="4">
        <v>9.1911764705882408</v>
      </c>
      <c r="BA1343" s="4">
        <v>11.397058823529401</v>
      </c>
      <c r="BB1343" s="38">
        <v>850</v>
      </c>
    </row>
    <row r="1344" spans="1:54" x14ac:dyDescent="0.3">
      <c r="A1344" s="31" t="s">
        <v>60</v>
      </c>
      <c r="B1344" s="5" t="s">
        <v>9</v>
      </c>
      <c r="C1344" s="5" t="s">
        <v>6</v>
      </c>
      <c r="D1344" s="9">
        <v>118.423922114047</v>
      </c>
      <c r="E1344" s="8">
        <v>52.922084007358798</v>
      </c>
      <c r="F1344" s="8">
        <v>4.9365303244005601</v>
      </c>
      <c r="G1344" s="3">
        <v>0.98730606488011297</v>
      </c>
      <c r="H1344" s="4">
        <v>2.6798307475317298</v>
      </c>
      <c r="I1344" s="4">
        <v>1.55148095909732</v>
      </c>
      <c r="J1344" s="4">
        <v>0.56417489421720701</v>
      </c>
      <c r="K1344" s="4">
        <v>1.55148095909732</v>
      </c>
      <c r="L1344" s="4">
        <v>0.98730606488011297</v>
      </c>
      <c r="M1344" s="4">
        <v>0.56417489421720701</v>
      </c>
      <c r="N1344" s="4">
        <v>1.8335684062059201</v>
      </c>
      <c r="O1344" s="4">
        <v>0.84626234132581102</v>
      </c>
      <c r="P1344" s="4">
        <v>0.70521861777150896</v>
      </c>
      <c r="Q1344" s="4">
        <v>0.42313117066290601</v>
      </c>
      <c r="R1344" s="4">
        <v>0.56417489421720701</v>
      </c>
      <c r="S1344" s="4">
        <v>0.70521861777150896</v>
      </c>
      <c r="T1344" s="4">
        <v>1.2693935119887201</v>
      </c>
      <c r="U1344" s="4">
        <v>0.84626234132581102</v>
      </c>
      <c r="V1344" s="4">
        <v>1.69252468265162</v>
      </c>
      <c r="W1344" s="4">
        <v>0.56417489421720701</v>
      </c>
      <c r="X1344" s="4">
        <v>0.141043723554302</v>
      </c>
      <c r="Y1344" s="4">
        <v>1.4104372355430199</v>
      </c>
      <c r="Z1344" s="4">
        <v>0.28208744710860401</v>
      </c>
      <c r="AA1344" s="4">
        <v>1.4104372355430199</v>
      </c>
      <c r="AB1344" s="4">
        <v>0.141043723554302</v>
      </c>
      <c r="AC1344" s="4">
        <v>3.2440056417489398</v>
      </c>
      <c r="AD1344" s="4">
        <v>1.12834978843441</v>
      </c>
      <c r="AE1344" s="4">
        <v>0.70521861777150896</v>
      </c>
      <c r="AF1344" s="4">
        <v>1.69252468265162</v>
      </c>
      <c r="AG1344" s="4">
        <v>2.2566995768688298</v>
      </c>
      <c r="AH1344" s="4">
        <v>6.3469675599435798</v>
      </c>
      <c r="AI1344" s="4">
        <v>6.2059238363892799</v>
      </c>
      <c r="AJ1344" s="4">
        <v>8.4626234132581093</v>
      </c>
      <c r="AK1344" s="4">
        <v>12.129760225669999</v>
      </c>
      <c r="AL1344" s="4">
        <v>6.2059238363892799</v>
      </c>
      <c r="AM1344" s="4">
        <v>8.8857545839210204</v>
      </c>
      <c r="AN1344" s="4">
        <v>14.809590973201701</v>
      </c>
      <c r="AO1344" s="4">
        <v>6.9111424541607898</v>
      </c>
      <c r="AP1344" s="4">
        <v>8.4626234132581093</v>
      </c>
      <c r="AQ1344" s="4">
        <v>4.7954866008462602</v>
      </c>
      <c r="AR1344" s="4">
        <v>11.001410437235499</v>
      </c>
      <c r="AS1344" s="4">
        <v>6.3469675599435798</v>
      </c>
      <c r="AT1344" s="4">
        <v>12.834978843441499</v>
      </c>
      <c r="AU1344" s="4">
        <v>5.7827926657263804</v>
      </c>
      <c r="AV1344" s="4">
        <v>18.476727785613502</v>
      </c>
      <c r="AW1344" s="4">
        <v>9.5909732016925204</v>
      </c>
      <c r="AX1344" s="4">
        <v>4.2313117066290502</v>
      </c>
      <c r="AY1344" s="4">
        <v>12.6939351198872</v>
      </c>
      <c r="AZ1344" s="4">
        <v>7.1932299012693903</v>
      </c>
      <c r="BA1344" s="4">
        <v>9.3088857545839208</v>
      </c>
      <c r="BB1344" s="38">
        <v>719</v>
      </c>
    </row>
    <row r="1345" spans="1:54" x14ac:dyDescent="0.3">
      <c r="A1345" s="31" t="s">
        <v>60</v>
      </c>
      <c r="B1345" s="5" t="s">
        <v>9</v>
      </c>
      <c r="C1345" s="5" t="s">
        <v>7</v>
      </c>
      <c r="D1345" s="9">
        <v>114.327619047619</v>
      </c>
      <c r="E1345" s="8">
        <v>57.3587493194416</v>
      </c>
      <c r="F1345" s="8">
        <v>7.1428571428571397</v>
      </c>
      <c r="G1345" s="3">
        <v>0.476190476190476</v>
      </c>
      <c r="H1345" s="4">
        <v>1.9047619047619</v>
      </c>
      <c r="I1345" s="4">
        <v>0.476190476190476</v>
      </c>
      <c r="J1345" s="4">
        <v>1.4285714285714299</v>
      </c>
      <c r="K1345" s="4">
        <v>1.4285714285714299</v>
      </c>
      <c r="L1345" s="4">
        <v>1.4285714285714299</v>
      </c>
      <c r="M1345" s="4">
        <v>0.476190476190476</v>
      </c>
      <c r="N1345" s="4">
        <v>1.9047619047619</v>
      </c>
      <c r="O1345" s="4">
        <v>1.9047619047619</v>
      </c>
      <c r="P1345" s="4">
        <v>0.476190476190476</v>
      </c>
      <c r="Q1345" s="4">
        <v>0.476190476190476</v>
      </c>
      <c r="R1345" s="4">
        <v>0.952380952380952</v>
      </c>
      <c r="S1345" s="4">
        <v>1.9047619047619</v>
      </c>
      <c r="T1345" s="4">
        <v>1.9047619047619</v>
      </c>
      <c r="U1345" s="4">
        <v>0.952380952380952</v>
      </c>
      <c r="V1345" s="4">
        <v>1.4285714285714299</v>
      </c>
      <c r="W1345" s="4">
        <v>0.952380952380952</v>
      </c>
      <c r="X1345" s="4">
        <v>0.476190476190476</v>
      </c>
      <c r="Y1345" s="4">
        <v>0.952380952380952</v>
      </c>
      <c r="Z1345" s="4">
        <v>0.476190476190476</v>
      </c>
      <c r="AA1345" s="4">
        <v>0.952380952380952</v>
      </c>
      <c r="AB1345" s="4">
        <v>0.952380952380952</v>
      </c>
      <c r="AC1345" s="4">
        <v>1.4285714285714299</v>
      </c>
      <c r="AD1345" s="4">
        <v>2.8571428571428599</v>
      </c>
      <c r="AE1345" s="4">
        <v>0.476190476190476</v>
      </c>
      <c r="AF1345" s="4">
        <v>0.952380952380952</v>
      </c>
      <c r="AG1345" s="4">
        <v>3.3333333333333299</v>
      </c>
      <c r="AH1345" s="4">
        <v>9.0476190476190492</v>
      </c>
      <c r="AI1345" s="4">
        <v>9.0476190476190492</v>
      </c>
      <c r="AJ1345" s="4">
        <v>10.476190476190499</v>
      </c>
      <c r="AK1345" s="4">
        <v>16.6666666666667</v>
      </c>
      <c r="AL1345" s="4">
        <v>8.5714285714285694</v>
      </c>
      <c r="AM1345" s="4">
        <v>6.6666666666666696</v>
      </c>
      <c r="AN1345" s="4">
        <v>15.714285714285699</v>
      </c>
      <c r="AO1345" s="4">
        <v>8.5714285714285694</v>
      </c>
      <c r="AP1345" s="4">
        <v>8.0952380952380896</v>
      </c>
      <c r="AQ1345" s="4">
        <v>5.71428571428571</v>
      </c>
      <c r="AR1345" s="4">
        <v>8.5714285714285694</v>
      </c>
      <c r="AS1345" s="4">
        <v>9.0476190476190492</v>
      </c>
      <c r="AT1345" s="4">
        <v>16.6666666666667</v>
      </c>
      <c r="AU1345" s="4">
        <v>5.71428571428571</v>
      </c>
      <c r="AV1345" s="4">
        <v>20.952380952380999</v>
      </c>
      <c r="AW1345" s="4">
        <v>8.0952380952380896</v>
      </c>
      <c r="AX1345" s="4">
        <v>5.2380952380952399</v>
      </c>
      <c r="AY1345" s="4">
        <v>14.7619047619048</v>
      </c>
      <c r="AZ1345" s="4">
        <v>9.5238095238095202</v>
      </c>
      <c r="BA1345" s="4">
        <v>11.9047619047619</v>
      </c>
      <c r="BB1345" s="38">
        <v>210</v>
      </c>
    </row>
    <row r="1346" spans="1:54" x14ac:dyDescent="0.3">
      <c r="A1346" s="31" t="s">
        <v>61</v>
      </c>
      <c r="B1346" s="5" t="s">
        <v>168</v>
      </c>
      <c r="C1346" s="5" t="s">
        <v>168</v>
      </c>
      <c r="D1346" s="9">
        <v>68.6736459963155</v>
      </c>
      <c r="E1346" s="8">
        <v>73.127911227889598</v>
      </c>
      <c r="F1346" s="8">
        <v>25.911235973432401</v>
      </c>
      <c r="G1346" s="3">
        <v>1.64232769167451</v>
      </c>
      <c r="H1346" s="4">
        <v>4.1891065094903404</v>
      </c>
      <c r="I1346" s="4">
        <v>6.7870561250775099</v>
      </c>
      <c r="J1346" s="4">
        <v>1.9238955009811101</v>
      </c>
      <c r="K1346" s="4">
        <v>2.9798210350358998</v>
      </c>
      <c r="L1346" s="4">
        <v>3.5092836052035801</v>
      </c>
      <c r="M1346" s="4">
        <v>3.3531083125161598</v>
      </c>
      <c r="N1346" s="4">
        <v>4.4248203389430998</v>
      </c>
      <c r="O1346" s="4">
        <v>6.3613599967607497</v>
      </c>
      <c r="P1346" s="4">
        <v>5.5319741712070103</v>
      </c>
      <c r="Q1346" s="4">
        <v>2.0071892314486002</v>
      </c>
      <c r="R1346" s="4">
        <v>5.6029944168726598</v>
      </c>
      <c r="S1346" s="4">
        <v>5.955552650335</v>
      </c>
      <c r="T1346" s="4">
        <v>4.2100224406707101</v>
      </c>
      <c r="U1346" s="4">
        <v>5.7299255548123202</v>
      </c>
      <c r="V1346" s="4">
        <v>4.4214135192782003</v>
      </c>
      <c r="W1346" s="4">
        <v>4.138684963247</v>
      </c>
      <c r="X1346" s="4">
        <v>1.6716440256977101</v>
      </c>
      <c r="Y1346" s="4">
        <v>6.2485177076129403</v>
      </c>
      <c r="Z1346" s="4">
        <v>7.1862608269264099</v>
      </c>
      <c r="AA1346" s="4">
        <v>6.2392851043061297</v>
      </c>
      <c r="AB1346" s="4">
        <v>1.29876162631043</v>
      </c>
      <c r="AC1346" s="4">
        <v>13.766918530190701</v>
      </c>
      <c r="AD1346" s="4">
        <v>4.1805191954482197</v>
      </c>
      <c r="AE1346" s="4">
        <v>3.9060077706962701</v>
      </c>
      <c r="AF1346" s="4">
        <v>6.7185675673505498</v>
      </c>
      <c r="AG1346" s="4">
        <v>7.7429036733931502</v>
      </c>
      <c r="AH1346" s="4">
        <v>16.827127397097001</v>
      </c>
      <c r="AI1346" s="4">
        <v>11.473979124445</v>
      </c>
      <c r="AJ1346" s="4">
        <v>25.5217402627643</v>
      </c>
      <c r="AK1346" s="4">
        <v>32.764042700180902</v>
      </c>
      <c r="AL1346" s="4">
        <v>22.6281176755468</v>
      </c>
      <c r="AM1346" s="4">
        <v>28.762681122369699</v>
      </c>
      <c r="AN1346" s="4">
        <v>40.751947034211803</v>
      </c>
      <c r="AO1346" s="4">
        <v>32.489309944291399</v>
      </c>
      <c r="AP1346" s="4">
        <v>32.001024868315199</v>
      </c>
      <c r="AQ1346" s="4">
        <v>8.0610205285676102</v>
      </c>
      <c r="AR1346" s="4">
        <v>30.896218246024802</v>
      </c>
      <c r="AS1346" s="4">
        <v>14.6332361542937</v>
      </c>
      <c r="AT1346" s="4">
        <v>20.9485030402566</v>
      </c>
      <c r="AU1346" s="4">
        <v>15.4330290501186</v>
      </c>
      <c r="AV1346" s="4">
        <v>23.554740251847701</v>
      </c>
      <c r="AW1346" s="4">
        <v>22.5443774469563</v>
      </c>
      <c r="AX1346" s="4">
        <v>17.506262544283501</v>
      </c>
      <c r="AY1346" s="4">
        <v>19.762641952625</v>
      </c>
      <c r="AZ1346" s="4">
        <v>26.5821650685156</v>
      </c>
      <c r="BA1346" s="4">
        <v>34.690368041254501</v>
      </c>
      <c r="BB1346" s="38">
        <v>10803</v>
      </c>
    </row>
    <row r="1347" spans="1:54" x14ac:dyDescent="0.3">
      <c r="A1347" s="31" t="s">
        <v>61</v>
      </c>
      <c r="B1347" s="5" t="s">
        <v>168</v>
      </c>
      <c r="C1347" s="5" t="s">
        <v>1</v>
      </c>
      <c r="D1347" s="9">
        <v>24.888289265063499</v>
      </c>
      <c r="E1347" s="8">
        <v>68.319307206443995</v>
      </c>
      <c r="F1347" s="8">
        <v>48.373226247789503</v>
      </c>
      <c r="G1347" s="3">
        <v>4.6411861237499998</v>
      </c>
      <c r="H1347" s="4">
        <v>7.5242226181710503</v>
      </c>
      <c r="I1347" s="4">
        <v>14.0857226071579</v>
      </c>
      <c r="J1347" s="4">
        <v>4.8007846630920996</v>
      </c>
      <c r="K1347" s="4">
        <v>5.6013430563684201</v>
      </c>
      <c r="L1347" s="4">
        <v>6.8832627642368402</v>
      </c>
      <c r="M1347" s="4">
        <v>7.8459853934210502</v>
      </c>
      <c r="N1347" s="4">
        <v>9.4471021799736796</v>
      </c>
      <c r="O1347" s="4">
        <v>13.437065663526299</v>
      </c>
      <c r="P1347" s="4">
        <v>12.327572977829</v>
      </c>
      <c r="Q1347" s="4">
        <v>5.2898430673815797</v>
      </c>
      <c r="R1347" s="4">
        <v>12.008375899144699</v>
      </c>
      <c r="S1347" s="4">
        <v>15.210609472250001</v>
      </c>
      <c r="T1347" s="4">
        <v>10.0777992476447</v>
      </c>
      <c r="U1347" s="4">
        <v>13.771656921605301</v>
      </c>
      <c r="V1347" s="4">
        <v>10.237397786986801</v>
      </c>
      <c r="W1347" s="4">
        <v>10.886054730618399</v>
      </c>
      <c r="X1347" s="4">
        <v>3.8380620339078999</v>
      </c>
      <c r="Y1347" s="4">
        <v>12.8114999889868</v>
      </c>
      <c r="Z1347" s="4">
        <v>18.2558102025789</v>
      </c>
      <c r="AA1347" s="4">
        <v>15.3702080115921</v>
      </c>
      <c r="AB1347" s="4">
        <v>2.8804707978552599</v>
      </c>
      <c r="AC1347" s="4">
        <v>27.8599452253289</v>
      </c>
      <c r="AD1347" s="4">
        <v>10.407259112592101</v>
      </c>
      <c r="AE1347" s="4">
        <v>10.082930640776301</v>
      </c>
      <c r="AF1347" s="4">
        <v>12.63650727025</v>
      </c>
      <c r="AG1347" s="4">
        <v>16.0086021689605</v>
      </c>
      <c r="AH1347" s="4">
        <v>27.728569348210499</v>
      </c>
      <c r="AI1347" s="4">
        <v>15.545200730328901</v>
      </c>
      <c r="AJ1347" s="4">
        <v>40.838740843355303</v>
      </c>
      <c r="AK1347" s="4">
        <v>48.378357640921102</v>
      </c>
      <c r="AL1347" s="4">
        <v>39.716419674828899</v>
      </c>
      <c r="AM1347" s="4">
        <v>39.5388612595263</v>
      </c>
      <c r="AN1347" s="4">
        <v>53.338740843355303</v>
      </c>
      <c r="AO1347" s="4">
        <v>49.979474427473697</v>
      </c>
      <c r="AP1347" s="4">
        <v>53.979700697289502</v>
      </c>
      <c r="AQ1347" s="4">
        <v>12.1654087419211</v>
      </c>
      <c r="AR1347" s="4">
        <v>46.115755427907899</v>
      </c>
      <c r="AS1347" s="4">
        <v>18.7320401240395</v>
      </c>
      <c r="AT1347" s="4">
        <v>18.088514573539499</v>
      </c>
      <c r="AU1347" s="4">
        <v>28.333609450223701</v>
      </c>
      <c r="AV1347" s="4">
        <v>27.3965437866974</v>
      </c>
      <c r="AW1347" s="4">
        <v>34.261846674973697</v>
      </c>
      <c r="AX1347" s="4">
        <v>35.234832090421101</v>
      </c>
      <c r="AY1347" s="4">
        <v>18.901901449644701</v>
      </c>
      <c r="AZ1347" s="4">
        <v>38.112737191710501</v>
      </c>
      <c r="BA1347" s="4">
        <v>53.523996348355297</v>
      </c>
      <c r="BB1347" s="38">
        <v>476</v>
      </c>
    </row>
    <row r="1348" spans="1:54" x14ac:dyDescent="0.3">
      <c r="A1348" s="31" t="s">
        <v>61</v>
      </c>
      <c r="B1348" s="5" t="s">
        <v>168</v>
      </c>
      <c r="C1348" s="5" t="s">
        <v>2</v>
      </c>
      <c r="D1348" s="9">
        <v>46.1211948329628</v>
      </c>
      <c r="E1348" s="8">
        <v>68.344426672023801</v>
      </c>
      <c r="F1348" s="8">
        <v>34.797262741685202</v>
      </c>
      <c r="G1348" s="3">
        <v>0.56267119088319095</v>
      </c>
      <c r="H1348" s="4">
        <v>5.0493155357699404</v>
      </c>
      <c r="I1348" s="4">
        <v>10.522270596055501</v>
      </c>
      <c r="J1348" s="4">
        <v>1.68310517858998</v>
      </c>
      <c r="K1348" s="4">
        <v>3.9272454167099502</v>
      </c>
      <c r="L1348" s="4">
        <v>4.3492488098723499</v>
      </c>
      <c r="M1348" s="4">
        <v>3.9272454167099502</v>
      </c>
      <c r="N1348" s="4">
        <v>5.6119867266531296</v>
      </c>
      <c r="O1348" s="4">
        <v>8.2814026206418898</v>
      </c>
      <c r="P1348" s="4">
        <v>6.5933890479923196</v>
      </c>
      <c r="Q1348" s="4">
        <v>1.6847413099431801</v>
      </c>
      <c r="R1348" s="4">
        <v>7.8544908334199102</v>
      </c>
      <c r="S1348" s="4">
        <v>6.7356929770663099</v>
      </c>
      <c r="T1348" s="4">
        <v>4.6289482739607397</v>
      </c>
      <c r="U1348" s="4">
        <v>7.0170285725079102</v>
      </c>
      <c r="V1348" s="4">
        <v>5.4664105348727396</v>
      </c>
      <c r="W1348" s="4">
        <v>3.5101504176071501</v>
      </c>
      <c r="X1348" s="4">
        <v>1.1237062504131801</v>
      </c>
      <c r="Y1348" s="4">
        <v>8.5561936906706997</v>
      </c>
      <c r="Z1348" s="4">
        <v>9.4018366083486793</v>
      </c>
      <c r="AA1348" s="4">
        <v>7.1593325015818996</v>
      </c>
      <c r="AB1348" s="4">
        <v>1.12207011905999</v>
      </c>
      <c r="AC1348" s="4">
        <v>19.493923154475802</v>
      </c>
      <c r="AD1348" s="4">
        <v>5.1834388080779501</v>
      </c>
      <c r="AE1348" s="4">
        <v>3.9256092853567499</v>
      </c>
      <c r="AF1348" s="4">
        <v>9.2660772046874804</v>
      </c>
      <c r="AG1348" s="4">
        <v>8.2748580952290993</v>
      </c>
      <c r="AH1348" s="4">
        <v>18.918162912766999</v>
      </c>
      <c r="AI1348" s="4">
        <v>12.9021702378366</v>
      </c>
      <c r="AJ1348" s="4">
        <v>32.688881907226403</v>
      </c>
      <c r="AK1348" s="4">
        <v>42.373690242369896</v>
      </c>
      <c r="AL1348" s="4">
        <v>29.882070478223199</v>
      </c>
      <c r="AM1348" s="4">
        <v>38.0277136952039</v>
      </c>
      <c r="AN1348" s="4">
        <v>54.428581431175303</v>
      </c>
      <c r="AO1348" s="4">
        <v>45.182137802726203</v>
      </c>
      <c r="AP1348" s="4">
        <v>43.497396492782997</v>
      </c>
      <c r="AQ1348" s="4">
        <v>10.236026606554301</v>
      </c>
      <c r="AR1348" s="4">
        <v>42.790785241472697</v>
      </c>
      <c r="AS1348" s="4">
        <v>18.1019703594466</v>
      </c>
      <c r="AT1348" s="4">
        <v>27.353322381955302</v>
      </c>
      <c r="AU1348" s="4">
        <v>18.515793095843001</v>
      </c>
      <c r="AV1348" s="4">
        <v>25.254758335615701</v>
      </c>
      <c r="AW1348" s="4">
        <v>30.2958932146196</v>
      </c>
      <c r="AX1348" s="4">
        <v>22.591886967039699</v>
      </c>
      <c r="AY1348" s="4">
        <v>21.607212382994099</v>
      </c>
      <c r="AZ1348" s="4">
        <v>37.736561311643101</v>
      </c>
      <c r="BA1348" s="4">
        <v>47.555492919094597</v>
      </c>
      <c r="BB1348" s="38">
        <v>542</v>
      </c>
    </row>
    <row r="1349" spans="1:54" x14ac:dyDescent="0.3">
      <c r="A1349" s="31" t="s">
        <v>61</v>
      </c>
      <c r="B1349" s="5" t="s">
        <v>168</v>
      </c>
      <c r="C1349" s="5" t="s">
        <v>3</v>
      </c>
      <c r="D1349" s="9">
        <v>75.043892354940496</v>
      </c>
      <c r="E1349" s="8">
        <v>68.834130762502795</v>
      </c>
      <c r="F1349" s="8">
        <v>21.239173056286699</v>
      </c>
      <c r="G1349" s="3">
        <v>1.1280005470063299</v>
      </c>
      <c r="H1349" s="4">
        <v>2.78946949841189</v>
      </c>
      <c r="I1349" s="4">
        <v>3.93994929478629</v>
      </c>
      <c r="J1349" s="4">
        <v>1.1280005470063299</v>
      </c>
      <c r="K1349" s="4">
        <v>1.7739503056113699</v>
      </c>
      <c r="L1349" s="4">
        <v>3.0562037006114999</v>
      </c>
      <c r="M1349" s="4">
        <v>2.33635707664045</v>
      </c>
      <c r="N1349" s="4">
        <v>2.7476980046239099</v>
      </c>
      <c r="O1349" s="4">
        <v>5.0068861035847396</v>
      </c>
      <c r="P1349" s="4">
        <v>4.1713711204597104</v>
      </c>
      <c r="Q1349" s="4">
        <v>1.1987104074241699</v>
      </c>
      <c r="R1349" s="4">
        <v>3.5896721050107199</v>
      </c>
      <c r="S1349" s="4">
        <v>3.40648089038707</v>
      </c>
      <c r="T1349" s="4">
        <v>3.0947881894513101</v>
      </c>
      <c r="U1349" s="4">
        <v>3.4547115014368299</v>
      </c>
      <c r="V1349" s="4">
        <v>3.0240783290334701</v>
      </c>
      <c r="W1349" s="4">
        <v>3.05301669566333</v>
      </c>
      <c r="X1349" s="4">
        <v>1.6614689514055601</v>
      </c>
      <c r="Y1349" s="4">
        <v>4.3481032178215804</v>
      </c>
      <c r="Z1349" s="4">
        <v>3.3840016410190001</v>
      </c>
      <c r="AA1349" s="4">
        <v>3.6314435987986999</v>
      </c>
      <c r="AB1349" s="4">
        <v>1.1280005470063299</v>
      </c>
      <c r="AC1349" s="4">
        <v>9.4128660546660399</v>
      </c>
      <c r="AD1349" s="4">
        <v>2.14351973980685</v>
      </c>
      <c r="AE1349" s="4">
        <v>2.4809638024242999</v>
      </c>
      <c r="AF1349" s="4">
        <v>5.8874446928113704</v>
      </c>
      <c r="AG1349" s="4">
        <v>6.8001286536160199</v>
      </c>
      <c r="AH1349" s="4">
        <v>15.2618964733685</v>
      </c>
      <c r="AI1349" s="4">
        <v>10.9168951531296</v>
      </c>
      <c r="AJ1349" s="4">
        <v>22.980997990319999</v>
      </c>
      <c r="AK1349" s="4">
        <v>31.593661438387301</v>
      </c>
      <c r="AL1349" s="4">
        <v>18.954233595644201</v>
      </c>
      <c r="AM1349" s="4">
        <v>27.785315527495801</v>
      </c>
      <c r="AN1349" s="4">
        <v>38.229891121799497</v>
      </c>
      <c r="AO1349" s="4">
        <v>31.272237507876099</v>
      </c>
      <c r="AP1349" s="4">
        <v>27.470435821611801</v>
      </c>
      <c r="AQ1349" s="4">
        <v>7.06367585086746</v>
      </c>
      <c r="AR1349" s="4">
        <v>28.154970069056699</v>
      </c>
      <c r="AS1349" s="4">
        <v>15.3838537350534</v>
      </c>
      <c r="AT1349" s="4">
        <v>22.733470925174899</v>
      </c>
      <c r="AU1349" s="4">
        <v>12.9414744214689</v>
      </c>
      <c r="AV1349" s="4">
        <v>22.582575296860199</v>
      </c>
      <c r="AW1349" s="4">
        <v>20.5354316717874</v>
      </c>
      <c r="AX1349" s="4">
        <v>13.1985625014585</v>
      </c>
      <c r="AY1349" s="4">
        <v>22.383278842764799</v>
      </c>
      <c r="AZ1349" s="4">
        <v>25.574358039584698</v>
      </c>
      <c r="BA1349" s="4">
        <v>30.2631774323374</v>
      </c>
      <c r="BB1349" s="38">
        <v>1416</v>
      </c>
    </row>
    <row r="1350" spans="1:54" x14ac:dyDescent="0.3">
      <c r="A1350" s="31" t="s">
        <v>61</v>
      </c>
      <c r="B1350" s="5" t="s">
        <v>168</v>
      </c>
      <c r="C1350" s="5" t="s">
        <v>4</v>
      </c>
      <c r="D1350" s="9">
        <v>99.654767616025396</v>
      </c>
      <c r="E1350" s="8">
        <v>64.123346938140401</v>
      </c>
      <c r="F1350" s="8">
        <v>12.303682102255801</v>
      </c>
      <c r="G1350" s="3">
        <v>1.1987830353323801</v>
      </c>
      <c r="H1350" s="4">
        <v>2.71119680370591</v>
      </c>
      <c r="I1350" s="4">
        <v>2.3143544782077701</v>
      </c>
      <c r="J1350" s="4">
        <v>0.901350417604454</v>
      </c>
      <c r="K1350" s="4">
        <v>1.4992331745338601</v>
      </c>
      <c r="L1350" s="4">
        <v>1.56322913020406</v>
      </c>
      <c r="M1350" s="4">
        <v>1.1358975876076001</v>
      </c>
      <c r="N1350" s="4">
        <v>2.1773100024466898</v>
      </c>
      <c r="O1350" s="4">
        <v>2.27068466726978</v>
      </c>
      <c r="P1350" s="4">
        <v>2.1580943656598999</v>
      </c>
      <c r="Q1350" s="4">
        <v>0.97852696711431597</v>
      </c>
      <c r="R1350" s="4">
        <v>1.9438733403889601</v>
      </c>
      <c r="S1350" s="4">
        <v>2.2413059581168899</v>
      </c>
      <c r="T1350" s="4">
        <v>1.47890702980165</v>
      </c>
      <c r="U1350" s="4">
        <v>2.0575741499442701</v>
      </c>
      <c r="V1350" s="4">
        <v>1.4830350592206301</v>
      </c>
      <c r="W1350" s="4">
        <v>1.63024260734781</v>
      </c>
      <c r="X1350" s="4">
        <v>1.1957655138588099</v>
      </c>
      <c r="Y1350" s="4">
        <v>2.3538962597267701</v>
      </c>
      <c r="Z1350" s="4">
        <v>1.90020352945098</v>
      </c>
      <c r="AA1350" s="4">
        <v>2.1102965253029402</v>
      </c>
      <c r="AB1350" s="4">
        <v>0.75827089889625499</v>
      </c>
      <c r="AC1350" s="4">
        <v>5.2062655686127304</v>
      </c>
      <c r="AD1350" s="4">
        <v>1.20894610769848</v>
      </c>
      <c r="AE1350" s="4">
        <v>1.4363477268090901</v>
      </c>
      <c r="AF1350" s="4">
        <v>2.49395825696141</v>
      </c>
      <c r="AG1350" s="4">
        <v>3.4480310499245301</v>
      </c>
      <c r="AH1350" s="4">
        <v>11.578121436348701</v>
      </c>
      <c r="AI1350" s="4">
        <v>9.0096901489882608</v>
      </c>
      <c r="AJ1350" s="4">
        <v>16.0472387563801</v>
      </c>
      <c r="AK1350" s="4">
        <v>20.4180568765867</v>
      </c>
      <c r="AL1350" s="4">
        <v>11.967504208591601</v>
      </c>
      <c r="AM1350" s="4">
        <v>19.846221304973898</v>
      </c>
      <c r="AN1350" s="4">
        <v>28.1646540322097</v>
      </c>
      <c r="AO1350" s="4">
        <v>18.177547424052499</v>
      </c>
      <c r="AP1350" s="4">
        <v>17.4316606134132</v>
      </c>
      <c r="AQ1350" s="4">
        <v>4.8896173140980199</v>
      </c>
      <c r="AR1350" s="4">
        <v>18.482125592673</v>
      </c>
      <c r="AS1350" s="4">
        <v>10.291684776777601</v>
      </c>
      <c r="AT1350" s="4">
        <v>18.2264557723549</v>
      </c>
      <c r="AU1350" s="4">
        <v>8.5337642604521093</v>
      </c>
      <c r="AV1350" s="4">
        <v>21.438346641110801</v>
      </c>
      <c r="AW1350" s="4">
        <v>13.232504215484999</v>
      </c>
      <c r="AX1350" s="4">
        <v>7.7694583186087298</v>
      </c>
      <c r="AY1350" s="4">
        <v>17.9523668208328</v>
      </c>
      <c r="AZ1350" s="4">
        <v>15.36995843405</v>
      </c>
      <c r="BA1350" s="4">
        <v>20.003905927829901</v>
      </c>
      <c r="BB1350" s="38">
        <v>3025</v>
      </c>
    </row>
    <row r="1351" spans="1:54" x14ac:dyDescent="0.3">
      <c r="A1351" s="31" t="s">
        <v>61</v>
      </c>
      <c r="B1351" s="5" t="s">
        <v>168</v>
      </c>
      <c r="C1351" s="5" t="s">
        <v>5</v>
      </c>
      <c r="D1351" s="9">
        <v>110.63691912071501</v>
      </c>
      <c r="E1351" s="8">
        <v>57.024743253716899</v>
      </c>
      <c r="F1351" s="8">
        <v>6.6559073840291596</v>
      </c>
      <c r="G1351" s="3">
        <v>0.45998488569250101</v>
      </c>
      <c r="H1351" s="4">
        <v>1.9926374784573599</v>
      </c>
      <c r="I1351" s="4">
        <v>0.74283430627668301</v>
      </c>
      <c r="J1351" s="4">
        <v>0.616210282215086</v>
      </c>
      <c r="K1351" s="4">
        <v>1.2763498534640501</v>
      </c>
      <c r="L1351" s="4">
        <v>0.88425901656877404</v>
      </c>
      <c r="M1351" s="4">
        <v>0.43038351323151303</v>
      </c>
      <c r="N1351" s="4">
        <v>1.01699242298561</v>
      </c>
      <c r="O1351" s="4">
        <v>1.1083784618885899</v>
      </c>
      <c r="P1351" s="4">
        <v>1.0465937954466</v>
      </c>
      <c r="Q1351" s="4">
        <v>0.31245079304516998</v>
      </c>
      <c r="R1351" s="4">
        <v>0.804618972718671</v>
      </c>
      <c r="S1351" s="4">
        <v>0.59835490480697195</v>
      </c>
      <c r="T1351" s="4">
        <v>0.78418167379054504</v>
      </c>
      <c r="U1351" s="4">
        <v>0.63970227232083299</v>
      </c>
      <c r="V1351" s="4">
        <v>0.52176955213448994</v>
      </c>
      <c r="W1351" s="4">
        <v>0.955207756543624</v>
      </c>
      <c r="X1351" s="4">
        <v>0.30070479799229599</v>
      </c>
      <c r="Y1351" s="4">
        <v>1.1906004272587001</v>
      </c>
      <c r="Z1351" s="4">
        <v>0.754580301329557</v>
      </c>
      <c r="AA1351" s="4">
        <v>1.3263885248531599</v>
      </c>
      <c r="AB1351" s="4">
        <v>0.20931875908931999</v>
      </c>
      <c r="AC1351" s="4">
        <v>3.0065752102653498</v>
      </c>
      <c r="AD1351" s="4">
        <v>0.58660890975409796</v>
      </c>
      <c r="AE1351" s="4">
        <v>0.56311691964835098</v>
      </c>
      <c r="AF1351" s="4">
        <v>1.65364000412882</v>
      </c>
      <c r="AG1351" s="4">
        <v>2.41527522712884</v>
      </c>
      <c r="AH1351" s="4">
        <v>8.6440718623360695</v>
      </c>
      <c r="AI1351" s="4">
        <v>8.0323345802714297</v>
      </c>
      <c r="AJ1351" s="4">
        <v>10.9914530406677</v>
      </c>
      <c r="AK1351" s="4">
        <v>16.642586766421701</v>
      </c>
      <c r="AL1351" s="4">
        <v>8.4544995592852992</v>
      </c>
      <c r="AM1351" s="4">
        <v>14.7810463121764</v>
      </c>
      <c r="AN1351" s="4">
        <v>23.123249763973</v>
      </c>
      <c r="AO1351" s="4">
        <v>11.7796349449511</v>
      </c>
      <c r="AP1351" s="4">
        <v>11.052074094562499</v>
      </c>
      <c r="AQ1351" s="4">
        <v>4.2803431422093903</v>
      </c>
      <c r="AR1351" s="4">
        <v>12.597636294927399</v>
      </c>
      <c r="AS1351" s="4">
        <v>7.9731318353494602</v>
      </c>
      <c r="AT1351" s="4">
        <v>16.018157949989</v>
      </c>
      <c r="AU1351" s="4">
        <v>6.2898904587596496</v>
      </c>
      <c r="AV1351" s="4">
        <v>20.602951424257899</v>
      </c>
      <c r="AW1351" s="4">
        <v>10.1067212544413</v>
      </c>
      <c r="AX1351" s="4">
        <v>4.6515239105189199</v>
      </c>
      <c r="AY1351" s="4">
        <v>16.481197526859098</v>
      </c>
      <c r="AZ1351" s="4">
        <v>10.845337256993201</v>
      </c>
      <c r="BA1351" s="4">
        <v>15.206484055599899</v>
      </c>
      <c r="BB1351" s="38">
        <v>3209</v>
      </c>
    </row>
    <row r="1352" spans="1:54" x14ac:dyDescent="0.3">
      <c r="A1352" s="31" t="s">
        <v>61</v>
      </c>
      <c r="B1352" s="5" t="s">
        <v>168</v>
      </c>
      <c r="C1352" s="5" t="s">
        <v>6</v>
      </c>
      <c r="D1352" s="9">
        <v>115.498763405582</v>
      </c>
      <c r="E1352" s="8">
        <v>54.363253187018302</v>
      </c>
      <c r="F1352" s="8">
        <v>5.9178319577064098</v>
      </c>
      <c r="G1352" s="3">
        <v>1.28474814072043</v>
      </c>
      <c r="H1352" s="4">
        <v>2.1266456563055698</v>
      </c>
      <c r="I1352" s="4">
        <v>0.639726589092522</v>
      </c>
      <c r="J1352" s="4">
        <v>1.21495102302225</v>
      </c>
      <c r="K1352" s="4">
        <v>1.7675515724080999</v>
      </c>
      <c r="L1352" s="4">
        <v>1.06332282815279</v>
      </c>
      <c r="M1352" s="4">
        <v>0.94827794136683996</v>
      </c>
      <c r="N1352" s="4">
        <v>1.32133144880395</v>
      </c>
      <c r="O1352" s="4">
        <v>0.95694240237108996</v>
      </c>
      <c r="P1352" s="4">
        <v>0.86981636266441398</v>
      </c>
      <c r="Q1352" s="4">
        <v>0.74610701487421804</v>
      </c>
      <c r="R1352" s="4">
        <v>0.96223736490647505</v>
      </c>
      <c r="S1352" s="4">
        <v>1.0127800965296301</v>
      </c>
      <c r="T1352" s="4">
        <v>0.89773520974368404</v>
      </c>
      <c r="U1352" s="4">
        <v>0.93431851782720499</v>
      </c>
      <c r="V1352" s="4">
        <v>1.06332282815279</v>
      </c>
      <c r="W1352" s="4">
        <v>0.96223736490647505</v>
      </c>
      <c r="X1352" s="4">
        <v>0.58918385746936597</v>
      </c>
      <c r="Y1352" s="4">
        <v>1.4450407965941501</v>
      </c>
      <c r="Z1352" s="4">
        <v>0.94827794136683996</v>
      </c>
      <c r="AA1352" s="4">
        <v>1.4816241046776699</v>
      </c>
      <c r="AB1352" s="4">
        <v>0.73214759133458296</v>
      </c>
      <c r="AC1352" s="4">
        <v>2.27297888863965</v>
      </c>
      <c r="AD1352" s="4">
        <v>0.97619678844611002</v>
      </c>
      <c r="AE1352" s="4">
        <v>0.97619678844611002</v>
      </c>
      <c r="AF1352" s="4">
        <v>1.1138655597759399</v>
      </c>
      <c r="AG1352" s="4">
        <v>2.7716672079334801</v>
      </c>
      <c r="AH1352" s="4">
        <v>7.2738212505273596</v>
      </c>
      <c r="AI1352" s="4">
        <v>7.56311821672666</v>
      </c>
      <c r="AJ1352" s="4">
        <v>9.0972105170940001</v>
      </c>
      <c r="AK1352" s="4">
        <v>12.8185997007967</v>
      </c>
      <c r="AL1352" s="4">
        <v>5.8393703790039897</v>
      </c>
      <c r="AM1352" s="4">
        <v>11.739873414701901</v>
      </c>
      <c r="AN1352" s="4">
        <v>20.948759320112998</v>
      </c>
      <c r="AO1352" s="4">
        <v>8.8550867840489893</v>
      </c>
      <c r="AP1352" s="4">
        <v>8.6423259324855994</v>
      </c>
      <c r="AQ1352" s="4">
        <v>4.7341692802322903</v>
      </c>
      <c r="AR1352" s="4">
        <v>12.611133811768701</v>
      </c>
      <c r="AS1352" s="4">
        <v>7.6329153344248297</v>
      </c>
      <c r="AT1352" s="4">
        <v>15.724566181591101</v>
      </c>
      <c r="AU1352" s="4">
        <v>5.2954342906223903</v>
      </c>
      <c r="AV1352" s="4">
        <v>19.445955365293798</v>
      </c>
      <c r="AW1352" s="4">
        <v>8.7328214706611398</v>
      </c>
      <c r="AX1352" s="4">
        <v>3.9707333433495799</v>
      </c>
      <c r="AY1352" s="4">
        <v>17.223519208277299</v>
      </c>
      <c r="AZ1352" s="4">
        <v>8.75737081927155</v>
      </c>
      <c r="BA1352" s="4">
        <v>12.956268472126499</v>
      </c>
      <c r="BB1352" s="38">
        <v>1743</v>
      </c>
    </row>
    <row r="1353" spans="1:54" x14ac:dyDescent="0.3">
      <c r="A1353" s="31" t="s">
        <v>61</v>
      </c>
      <c r="B1353" s="5" t="s">
        <v>168</v>
      </c>
      <c r="C1353" s="5" t="s">
        <v>7</v>
      </c>
      <c r="D1353" s="9">
        <v>112.920751432193</v>
      </c>
      <c r="E1353" s="8">
        <v>58.234086802306201</v>
      </c>
      <c r="F1353" s="8">
        <v>7.4524639516631401</v>
      </c>
      <c r="G1353" s="3">
        <v>1.0404887315675699</v>
      </c>
      <c r="H1353" s="4">
        <v>3.1203003392615201</v>
      </c>
      <c r="I1353" s="4">
        <v>1.21361205630187</v>
      </c>
      <c r="J1353" s="4">
        <v>1.0404887315675699</v>
      </c>
      <c r="K1353" s="4">
        <v>1.21361205630187</v>
      </c>
      <c r="L1353" s="4">
        <v>0.693659154378378</v>
      </c>
      <c r="M1353" s="4">
        <v>1.38731830875676</v>
      </c>
      <c r="N1353" s="4">
        <v>1.21361205630187</v>
      </c>
      <c r="O1353" s="4">
        <v>1.56044163349106</v>
      </c>
      <c r="P1353" s="4">
        <v>2.0809774631351301</v>
      </c>
      <c r="Q1353" s="4">
        <v>1.73414788594595</v>
      </c>
      <c r="R1353" s="4">
        <v>1.56044163349106</v>
      </c>
      <c r="S1353" s="4">
        <v>1.38731830875676</v>
      </c>
      <c r="T1353" s="4">
        <v>1.0404887315675699</v>
      </c>
      <c r="U1353" s="4">
        <v>1.9072712106802501</v>
      </c>
      <c r="V1353" s="4">
        <v>1.0404887315675699</v>
      </c>
      <c r="W1353" s="4">
        <v>1.38731830875676</v>
      </c>
      <c r="X1353" s="4">
        <v>1.21361205630187</v>
      </c>
      <c r="Y1353" s="4">
        <v>2.4278070403243199</v>
      </c>
      <c r="Z1353" s="4">
        <v>0.86678247911267803</v>
      </c>
      <c r="AA1353" s="4">
        <v>1.9072712106802501</v>
      </c>
      <c r="AB1353" s="4">
        <v>1.0404887315675699</v>
      </c>
      <c r="AC1353" s="4">
        <v>3.6402532411850101</v>
      </c>
      <c r="AD1353" s="4">
        <v>1.38731830875676</v>
      </c>
      <c r="AE1353" s="4">
        <v>1.73414788594595</v>
      </c>
      <c r="AF1353" s="4">
        <v>1.38673538103617</v>
      </c>
      <c r="AG1353" s="4">
        <v>4.5082015757388696</v>
      </c>
      <c r="AH1353" s="4">
        <v>10.7447217602178</v>
      </c>
      <c r="AI1353" s="4">
        <v>8.1449572506003403</v>
      </c>
      <c r="AJ1353" s="4">
        <v>10.7447217602178</v>
      </c>
      <c r="AK1353" s="4">
        <v>13.517026666848899</v>
      </c>
      <c r="AL1353" s="4">
        <v>8.1449572506003403</v>
      </c>
      <c r="AM1353" s="4">
        <v>12.9999884035284</v>
      </c>
      <c r="AN1353" s="4">
        <v>23.223591406381502</v>
      </c>
      <c r="AO1353" s="4">
        <v>8.4929526832307101</v>
      </c>
      <c r="AP1353" s="4">
        <v>11.4395467700373</v>
      </c>
      <c r="AQ1353" s="4">
        <v>4.8521165143251102</v>
      </c>
      <c r="AR1353" s="4">
        <v>10.2241859305737</v>
      </c>
      <c r="AS1353" s="4">
        <v>12.9994054758078</v>
      </c>
      <c r="AT1353" s="4">
        <v>16.465369536817299</v>
      </c>
      <c r="AU1353" s="4">
        <v>6.4119752200955702</v>
      </c>
      <c r="AV1353" s="4">
        <v>18.8908448662593</v>
      </c>
      <c r="AW1353" s="4">
        <v>10.3984751107492</v>
      </c>
      <c r="AX1353" s="4">
        <v>5.3732352716897802</v>
      </c>
      <c r="AY1353" s="4">
        <v>19.0657169741554</v>
      </c>
      <c r="AZ1353" s="4">
        <v>9.7048159563707994</v>
      </c>
      <c r="BA1353" s="4">
        <v>15.424880805249799</v>
      </c>
      <c r="BB1353" s="38">
        <v>392</v>
      </c>
    </row>
    <row r="1354" spans="1:54" x14ac:dyDescent="0.3">
      <c r="A1354" s="31" t="s">
        <v>61</v>
      </c>
      <c r="B1354" s="5" t="s">
        <v>8</v>
      </c>
      <c r="C1354" s="5" t="s">
        <v>168</v>
      </c>
      <c r="D1354" s="9">
        <v>65.283537396170701</v>
      </c>
      <c r="E1354" s="8">
        <v>74.968049381466201</v>
      </c>
      <c r="F1354" s="8">
        <v>27.942866381987301</v>
      </c>
      <c r="G1354" s="3">
        <v>2.1643180653748</v>
      </c>
      <c r="H1354" s="4">
        <v>4.6712029767290604</v>
      </c>
      <c r="I1354" s="4">
        <v>7.9273114500163402</v>
      </c>
      <c r="J1354" s="4">
        <v>2.3270941017959101</v>
      </c>
      <c r="K1354" s="4">
        <v>3.3854994859520402</v>
      </c>
      <c r="L1354" s="4">
        <v>3.96044825630897</v>
      </c>
      <c r="M1354" s="4">
        <v>3.5079877324373498</v>
      </c>
      <c r="N1354" s="4">
        <v>4.9184959168656404</v>
      </c>
      <c r="O1354" s="4">
        <v>8.2361388202187893</v>
      </c>
      <c r="P1354" s="4">
        <v>5.9918942844483398</v>
      </c>
      <c r="Q1354" s="4">
        <v>2.03061558935307</v>
      </c>
      <c r="R1354" s="4">
        <v>6.0931514405764604</v>
      </c>
      <c r="S1354" s="4">
        <v>6.9329202193397501</v>
      </c>
      <c r="T1354" s="4">
        <v>5.0559245694648602</v>
      </c>
      <c r="U1354" s="4">
        <v>6.4234933612807996</v>
      </c>
      <c r="V1354" s="4">
        <v>4.9209952932516003</v>
      </c>
      <c r="W1354" s="4">
        <v>4.7650097944957199</v>
      </c>
      <c r="X1354" s="4">
        <v>2.2154072155882401</v>
      </c>
      <c r="Y1354" s="4">
        <v>6.7195131400408803</v>
      </c>
      <c r="Z1354" s="4">
        <v>8.1163257399184605</v>
      </c>
      <c r="AA1354" s="4">
        <v>7.51368708519602</v>
      </c>
      <c r="AB1354" s="4">
        <v>1.5164791972227301</v>
      </c>
      <c r="AC1354" s="4">
        <v>14.5705984698794</v>
      </c>
      <c r="AD1354" s="4">
        <v>4.1280268662085398</v>
      </c>
      <c r="AE1354" s="4">
        <v>4.3566067992237896</v>
      </c>
      <c r="AF1354" s="4">
        <v>8.7653339621566992</v>
      </c>
      <c r="AG1354" s="4">
        <v>9.0573513568690096</v>
      </c>
      <c r="AH1354" s="4">
        <v>13.1647372102899</v>
      </c>
      <c r="AI1354" s="4">
        <v>10.896110714883999</v>
      </c>
      <c r="AJ1354" s="4">
        <v>27.182385550109899</v>
      </c>
      <c r="AK1354" s="4">
        <v>34.5833584657397</v>
      </c>
      <c r="AL1354" s="4">
        <v>24.7833578382063</v>
      </c>
      <c r="AM1354" s="4">
        <v>34.116511478208302</v>
      </c>
      <c r="AN1354" s="4">
        <v>43.419057132710101</v>
      </c>
      <c r="AO1354" s="4">
        <v>35.685215174988201</v>
      </c>
      <c r="AP1354" s="4">
        <v>35.351920010014503</v>
      </c>
      <c r="AQ1354" s="4">
        <v>8.2806352966082795</v>
      </c>
      <c r="AR1354" s="4">
        <v>33.941470611872703</v>
      </c>
      <c r="AS1354" s="4">
        <v>16.368117527024499</v>
      </c>
      <c r="AT1354" s="4">
        <v>23.0747343869537</v>
      </c>
      <c r="AU1354" s="4">
        <v>16.726315455725</v>
      </c>
      <c r="AV1354" s="4">
        <v>23.5834186292719</v>
      </c>
      <c r="AW1354" s="4">
        <v>23.356606530893</v>
      </c>
      <c r="AX1354" s="4">
        <v>19.096370411700299</v>
      </c>
      <c r="AY1354" s="4">
        <v>20.923162671162402</v>
      </c>
      <c r="AZ1354" s="4">
        <v>29.347357597407999</v>
      </c>
      <c r="BA1354" s="4">
        <v>35.059026167279498</v>
      </c>
      <c r="BB1354" s="38">
        <v>6779</v>
      </c>
    </row>
    <row r="1355" spans="1:54" x14ac:dyDescent="0.3">
      <c r="A1355" s="31" t="s">
        <v>61</v>
      </c>
      <c r="B1355" s="5" t="s">
        <v>8</v>
      </c>
      <c r="C1355" s="5" t="s">
        <v>1</v>
      </c>
      <c r="D1355" s="9">
        <v>13.2703225806452</v>
      </c>
      <c r="E1355" s="8">
        <v>68.263123777459597</v>
      </c>
      <c r="F1355" s="8">
        <v>54.605263157894697</v>
      </c>
      <c r="G1355" s="3">
        <v>6.25</v>
      </c>
      <c r="H1355" s="4">
        <v>9.5394736842105292</v>
      </c>
      <c r="I1355" s="4">
        <v>18.421052631578899</v>
      </c>
      <c r="J1355" s="4">
        <v>6.5789473684210504</v>
      </c>
      <c r="K1355" s="4">
        <v>7.5657894736842097</v>
      </c>
      <c r="L1355" s="4">
        <v>8.8815789473684195</v>
      </c>
      <c r="M1355" s="4">
        <v>9.5394736842105292</v>
      </c>
      <c r="N1355" s="4">
        <v>11.5131578947368</v>
      </c>
      <c r="O1355" s="4">
        <v>19.7368421052632</v>
      </c>
      <c r="P1355" s="4">
        <v>15.460526315789499</v>
      </c>
      <c r="Q1355" s="4">
        <v>4.9342105263157903</v>
      </c>
      <c r="R1355" s="4">
        <v>14.8026315789474</v>
      </c>
      <c r="S1355" s="4">
        <v>18.75</v>
      </c>
      <c r="T1355" s="4">
        <v>14.8026315789474</v>
      </c>
      <c r="U1355" s="4">
        <v>16.447368421052602</v>
      </c>
      <c r="V1355" s="4">
        <v>15.1315789473684</v>
      </c>
      <c r="W1355" s="4">
        <v>13.8157894736842</v>
      </c>
      <c r="X1355" s="4">
        <v>5.9210526315789496</v>
      </c>
      <c r="Y1355" s="4">
        <v>15.1315789473684</v>
      </c>
      <c r="Z1355" s="4">
        <v>21.710526315789501</v>
      </c>
      <c r="AA1355" s="4">
        <v>19.078947368421101</v>
      </c>
      <c r="AB1355" s="4">
        <v>3.9473684210526301</v>
      </c>
      <c r="AC1355" s="4">
        <v>34.210526315789501</v>
      </c>
      <c r="AD1355" s="4">
        <v>12.828947368421099</v>
      </c>
      <c r="AE1355" s="4">
        <v>13.4868421052632</v>
      </c>
      <c r="AF1355" s="4">
        <v>18.75</v>
      </c>
      <c r="AG1355" s="4">
        <v>20.394736842105299</v>
      </c>
      <c r="AH1355" s="4">
        <v>26.644736842105299</v>
      </c>
      <c r="AI1355" s="4">
        <v>15.460526315789499</v>
      </c>
      <c r="AJ1355" s="4">
        <v>47.697368421052602</v>
      </c>
      <c r="AK1355" s="4">
        <v>53.289473684210499</v>
      </c>
      <c r="AL1355" s="4">
        <v>46.710526315789501</v>
      </c>
      <c r="AM1355" s="4">
        <v>50.9868421052632</v>
      </c>
      <c r="AN1355" s="4">
        <v>60.197368421052602</v>
      </c>
      <c r="AO1355" s="4">
        <v>55.2631578947368</v>
      </c>
      <c r="AP1355" s="4">
        <v>60.855263157894697</v>
      </c>
      <c r="AQ1355" s="4">
        <v>15.789473684210501</v>
      </c>
      <c r="AR1355" s="4">
        <v>55.921052631578902</v>
      </c>
      <c r="AS1355" s="4">
        <v>23.355263157894701</v>
      </c>
      <c r="AT1355" s="4">
        <v>23.355263157894701</v>
      </c>
      <c r="AU1355" s="4">
        <v>36.5131578947368</v>
      </c>
      <c r="AV1355" s="4">
        <v>29.276315789473699</v>
      </c>
      <c r="AW1355" s="4">
        <v>42.7631578947368</v>
      </c>
      <c r="AX1355" s="4">
        <v>40.789473684210499</v>
      </c>
      <c r="AY1355" s="4">
        <v>21.052631578947398</v>
      </c>
      <c r="AZ1355" s="4">
        <v>45.394736842105303</v>
      </c>
      <c r="BA1355" s="4">
        <v>53.947368421052602</v>
      </c>
      <c r="BB1355" s="38">
        <v>310</v>
      </c>
    </row>
    <row r="1356" spans="1:54" x14ac:dyDescent="0.3">
      <c r="A1356" s="31" t="s">
        <v>61</v>
      </c>
      <c r="B1356" s="5" t="s">
        <v>8</v>
      </c>
      <c r="C1356" s="5" t="s">
        <v>2</v>
      </c>
      <c r="D1356" s="9">
        <v>38.150837988826801</v>
      </c>
      <c r="E1356" s="8">
        <v>68.317156548319701</v>
      </c>
      <c r="F1356" s="8">
        <v>39.886039886039903</v>
      </c>
      <c r="G1356" s="3">
        <v>1.1396011396011401</v>
      </c>
      <c r="H1356" s="4">
        <v>5.1282051282051304</v>
      </c>
      <c r="I1356" s="4">
        <v>11.6809116809117</v>
      </c>
      <c r="J1356" s="4">
        <v>1.70940170940171</v>
      </c>
      <c r="K1356" s="4">
        <v>3.9886039886039901</v>
      </c>
      <c r="L1356" s="4">
        <v>4.84330484330484</v>
      </c>
      <c r="M1356" s="4">
        <v>3.9886039886039901</v>
      </c>
      <c r="N1356" s="4">
        <v>6.2678062678062698</v>
      </c>
      <c r="O1356" s="4">
        <v>10.5413105413105</v>
      </c>
      <c r="P1356" s="4">
        <v>7.1225071225071197</v>
      </c>
      <c r="Q1356" s="4">
        <v>2.2792022792022801</v>
      </c>
      <c r="R1356" s="4">
        <v>7.9772079772079802</v>
      </c>
      <c r="S1356" s="4">
        <v>7.9772079772079802</v>
      </c>
      <c r="T1356" s="4">
        <v>4.84330484330484</v>
      </c>
      <c r="U1356" s="4">
        <v>8.5470085470085504</v>
      </c>
      <c r="V1356" s="4">
        <v>4.2735042735042699</v>
      </c>
      <c r="W1356" s="4">
        <v>4.84330484330484</v>
      </c>
      <c r="X1356" s="4">
        <v>1.70940170940171</v>
      </c>
      <c r="Y1356" s="4">
        <v>8.8319088319088301</v>
      </c>
      <c r="Z1356" s="4">
        <v>11.1111111111111</v>
      </c>
      <c r="AA1356" s="4">
        <v>9.4017094017094003</v>
      </c>
      <c r="AB1356" s="4">
        <v>1.1396011396011401</v>
      </c>
      <c r="AC1356" s="4">
        <v>19.0883190883191</v>
      </c>
      <c r="AD1356" s="4">
        <v>3.13390313390313</v>
      </c>
      <c r="AE1356" s="4">
        <v>3.41880341880342</v>
      </c>
      <c r="AF1356" s="4">
        <v>12.535612535612501</v>
      </c>
      <c r="AG1356" s="4">
        <v>8.26210826210826</v>
      </c>
      <c r="AH1356" s="4">
        <v>13.3903133903134</v>
      </c>
      <c r="AI1356" s="4">
        <v>12.535612535612501</v>
      </c>
      <c r="AJ1356" s="4">
        <v>36.182336182336201</v>
      </c>
      <c r="AK1356" s="4">
        <v>48.433048433048398</v>
      </c>
      <c r="AL1356" s="4">
        <v>32.763532763532801</v>
      </c>
      <c r="AM1356" s="4">
        <v>44.729344729344703</v>
      </c>
      <c r="AN1356" s="4">
        <v>58.119658119658098</v>
      </c>
      <c r="AO1356" s="4">
        <v>52.421652421652396</v>
      </c>
      <c r="AP1356" s="4">
        <v>50.142450142450102</v>
      </c>
      <c r="AQ1356" s="4">
        <v>9.4017094017094003</v>
      </c>
      <c r="AR1356" s="4">
        <v>47.578347578347604</v>
      </c>
      <c r="AS1356" s="4">
        <v>21.367521367521402</v>
      </c>
      <c r="AT1356" s="4">
        <v>28.774928774928799</v>
      </c>
      <c r="AU1356" s="4">
        <v>19.373219373219399</v>
      </c>
      <c r="AV1356" s="4">
        <v>28.4900284900285</v>
      </c>
      <c r="AW1356" s="4">
        <v>30.769230769230798</v>
      </c>
      <c r="AX1356" s="4">
        <v>26.495726495726501</v>
      </c>
      <c r="AY1356" s="4">
        <v>24.501424501424498</v>
      </c>
      <c r="AZ1356" s="4">
        <v>40.740740740740698</v>
      </c>
      <c r="BA1356" s="4">
        <v>50.997150997151003</v>
      </c>
      <c r="BB1356" s="38">
        <v>358</v>
      </c>
    </row>
    <row r="1357" spans="1:54" x14ac:dyDescent="0.3">
      <c r="A1357" s="31" t="s">
        <v>61</v>
      </c>
      <c r="B1357" s="5" t="s">
        <v>8</v>
      </c>
      <c r="C1357" s="5" t="s">
        <v>3</v>
      </c>
      <c r="D1357" s="9">
        <v>74.050413223140495</v>
      </c>
      <c r="E1357" s="8">
        <v>69.373643701097393</v>
      </c>
      <c r="F1357" s="8">
        <v>22.130299896587399</v>
      </c>
      <c r="G1357" s="3">
        <v>1.13753877973113</v>
      </c>
      <c r="H1357" s="4">
        <v>2.8955532574974101</v>
      </c>
      <c r="I1357" s="4">
        <v>4.7569803516029001</v>
      </c>
      <c r="J1357" s="4">
        <v>1.13753877973113</v>
      </c>
      <c r="K1357" s="4">
        <v>1.7580144777662901</v>
      </c>
      <c r="L1357" s="4">
        <v>3.2057911065149902</v>
      </c>
      <c r="M1357" s="4">
        <v>1.7580144777662901</v>
      </c>
      <c r="N1357" s="4">
        <v>2.58531540847983</v>
      </c>
      <c r="O1357" s="4">
        <v>5.9979317476732197</v>
      </c>
      <c r="P1357" s="4">
        <v>3.4126163391933799</v>
      </c>
      <c r="Q1357" s="4">
        <v>0.82730093071354704</v>
      </c>
      <c r="R1357" s="4">
        <v>3.8262668045501602</v>
      </c>
      <c r="S1357" s="4">
        <v>4.1365046535677399</v>
      </c>
      <c r="T1357" s="4">
        <v>2.3784901758014501</v>
      </c>
      <c r="U1357" s="4">
        <v>3.1023784901757998</v>
      </c>
      <c r="V1357" s="4">
        <v>2.6887280248190302</v>
      </c>
      <c r="W1357" s="4">
        <v>2.0682523267838699</v>
      </c>
      <c r="X1357" s="4">
        <v>1.7580144777662901</v>
      </c>
      <c r="Y1357" s="4">
        <v>4.4467425025853196</v>
      </c>
      <c r="Z1357" s="4">
        <v>3.4126163391933799</v>
      </c>
      <c r="AA1357" s="4">
        <v>4.1365046535677399</v>
      </c>
      <c r="AB1357" s="4">
        <v>1.13753877973113</v>
      </c>
      <c r="AC1357" s="4">
        <v>9.2037228541882108</v>
      </c>
      <c r="AD1357" s="4">
        <v>2.2750775594622499</v>
      </c>
      <c r="AE1357" s="4">
        <v>2.2750775594622499</v>
      </c>
      <c r="AF1357" s="4">
        <v>6.4115822130299902</v>
      </c>
      <c r="AG1357" s="4">
        <v>7.3422957600827301</v>
      </c>
      <c r="AH1357" s="4">
        <v>9.2037228541882108</v>
      </c>
      <c r="AI1357" s="4">
        <v>9.5139607032057896</v>
      </c>
      <c r="AJ1357" s="4">
        <v>23.3712512926577</v>
      </c>
      <c r="AK1357" s="4">
        <v>31.644260599793199</v>
      </c>
      <c r="AL1357" s="4">
        <v>20.475698035160299</v>
      </c>
      <c r="AM1357" s="4">
        <v>33.712512926576998</v>
      </c>
      <c r="AN1357" s="4">
        <v>38.883143743536699</v>
      </c>
      <c r="AO1357" s="4">
        <v>33.712512926576998</v>
      </c>
      <c r="AP1357" s="4">
        <v>30.816959669079601</v>
      </c>
      <c r="AQ1357" s="4">
        <v>6.5149948293691802</v>
      </c>
      <c r="AR1357" s="4">
        <v>30.6101344364012</v>
      </c>
      <c r="AS1357" s="4">
        <v>16.235780765253399</v>
      </c>
      <c r="AT1357" s="4">
        <v>26.266804550155101</v>
      </c>
      <c r="AU1357" s="4">
        <v>13.1334022750776</v>
      </c>
      <c r="AV1357" s="4">
        <v>19.855222337125099</v>
      </c>
      <c r="AW1357" s="4">
        <v>19.131334022750799</v>
      </c>
      <c r="AX1357" s="4">
        <v>13.6504653567735</v>
      </c>
      <c r="AY1357" s="4">
        <v>21.7166494312306</v>
      </c>
      <c r="AZ1357" s="4">
        <v>29.2657704239917</v>
      </c>
      <c r="BA1357" s="4">
        <v>31.2306101344364</v>
      </c>
      <c r="BB1357" s="38">
        <v>968</v>
      </c>
    </row>
    <row r="1358" spans="1:54" x14ac:dyDescent="0.3">
      <c r="A1358" s="31" t="s">
        <v>61</v>
      </c>
      <c r="B1358" s="5" t="s">
        <v>8</v>
      </c>
      <c r="C1358" s="5" t="s">
        <v>4</v>
      </c>
      <c r="D1358" s="9">
        <v>98.012290502793306</v>
      </c>
      <c r="E1358" s="8">
        <v>61.5419986991012</v>
      </c>
      <c r="F1358" s="8">
        <v>11.499068901303501</v>
      </c>
      <c r="G1358" s="3">
        <v>1.25698324022346</v>
      </c>
      <c r="H1358" s="4">
        <v>3.0260707635009298</v>
      </c>
      <c r="I1358" s="4">
        <v>2.2346368715083802</v>
      </c>
      <c r="J1358" s="4">
        <v>1.1173184357541901</v>
      </c>
      <c r="K1358" s="4">
        <v>1.62942271880819</v>
      </c>
      <c r="L1358" s="4">
        <v>1.30353817504655</v>
      </c>
      <c r="M1358" s="4">
        <v>0.79143389199255099</v>
      </c>
      <c r="N1358" s="4">
        <v>2.1880819366852902</v>
      </c>
      <c r="O1358" s="4">
        <v>2.3743016759776499</v>
      </c>
      <c r="P1358" s="4">
        <v>1.5828677839851</v>
      </c>
      <c r="Q1358" s="4">
        <v>0.93109869646182497</v>
      </c>
      <c r="R1358" s="4">
        <v>1.7225325884543801</v>
      </c>
      <c r="S1358" s="4">
        <v>1.8621973929236499</v>
      </c>
      <c r="T1358" s="4">
        <v>1.8156424581005599</v>
      </c>
      <c r="U1358" s="4">
        <v>1.7225325884543801</v>
      </c>
      <c r="V1358" s="4">
        <v>1.25698324022346</v>
      </c>
      <c r="W1358" s="4">
        <v>1.2104283054003699</v>
      </c>
      <c r="X1358" s="4">
        <v>1.02420856610801</v>
      </c>
      <c r="Y1358" s="4">
        <v>2.6536312849161998</v>
      </c>
      <c r="Z1358" s="4">
        <v>1.8621973929236499</v>
      </c>
      <c r="AA1358" s="4">
        <v>2.2811918063314698</v>
      </c>
      <c r="AB1358" s="4">
        <v>0.60521415270018597</v>
      </c>
      <c r="AC1358" s="4">
        <v>5.16759776536313</v>
      </c>
      <c r="AD1358" s="4">
        <v>1.1638733705772799</v>
      </c>
      <c r="AE1358" s="4">
        <v>1.1638733705772799</v>
      </c>
      <c r="AF1358" s="4">
        <v>2.9329608938547498</v>
      </c>
      <c r="AG1358" s="4">
        <v>4.60893854748603</v>
      </c>
      <c r="AH1358" s="4">
        <v>9.0316573556797</v>
      </c>
      <c r="AI1358" s="4">
        <v>9.1247672253258791</v>
      </c>
      <c r="AJ1358" s="4">
        <v>15.223463687150799</v>
      </c>
      <c r="AK1358" s="4">
        <v>19.972067039106101</v>
      </c>
      <c r="AL1358" s="4">
        <v>12.756052141527</v>
      </c>
      <c r="AM1358" s="4">
        <v>22.346368715083798</v>
      </c>
      <c r="AN1358" s="4">
        <v>30.772811918063301</v>
      </c>
      <c r="AO1358" s="4">
        <v>19.925512104283101</v>
      </c>
      <c r="AP1358" s="4">
        <v>17.644320297951602</v>
      </c>
      <c r="AQ1358" s="4">
        <v>4.4227188081936699</v>
      </c>
      <c r="AR1358" s="4">
        <v>19.7392923649907</v>
      </c>
      <c r="AS1358" s="4">
        <v>10.6610800744879</v>
      </c>
      <c r="AT1358" s="4">
        <v>18.435754189944099</v>
      </c>
      <c r="AU1358" s="4">
        <v>7.4953445065176902</v>
      </c>
      <c r="AV1358" s="4">
        <v>19.7392923649907</v>
      </c>
      <c r="AW1358" s="4">
        <v>12.1042830540037</v>
      </c>
      <c r="AX1358" s="4">
        <v>6.4245810055865897</v>
      </c>
      <c r="AY1358" s="4">
        <v>18.3426443202979</v>
      </c>
      <c r="AZ1358" s="4">
        <v>16.480446927374299</v>
      </c>
      <c r="BA1358" s="4">
        <v>19.599627560521402</v>
      </c>
      <c r="BB1358" s="38">
        <v>2148</v>
      </c>
    </row>
    <row r="1359" spans="1:54" x14ac:dyDescent="0.3">
      <c r="A1359" s="31" t="s">
        <v>61</v>
      </c>
      <c r="B1359" s="5" t="s">
        <v>8</v>
      </c>
      <c r="C1359" s="5" t="s">
        <v>5</v>
      </c>
      <c r="D1359" s="9">
        <v>110.55713552361399</v>
      </c>
      <c r="E1359" s="8">
        <v>57.099110577753599</v>
      </c>
      <c r="F1359" s="8">
        <v>6.7248459958932196</v>
      </c>
      <c r="G1359" s="3">
        <v>0.66735112936344998</v>
      </c>
      <c r="H1359" s="4">
        <v>2.0020533880903502</v>
      </c>
      <c r="I1359" s="4">
        <v>0.77002053388090397</v>
      </c>
      <c r="J1359" s="4">
        <v>0.82135523613963002</v>
      </c>
      <c r="K1359" s="4">
        <v>1.2833675564681699</v>
      </c>
      <c r="L1359" s="4">
        <v>0.82135523613963002</v>
      </c>
      <c r="M1359" s="4">
        <v>0.462012320328542</v>
      </c>
      <c r="N1359" s="4">
        <v>1.0780287474332599</v>
      </c>
      <c r="O1359" s="4">
        <v>1.18069815195072</v>
      </c>
      <c r="P1359" s="4">
        <v>1.2833675564681699</v>
      </c>
      <c r="Q1359" s="4">
        <v>0.30800821355236102</v>
      </c>
      <c r="R1359" s="4">
        <v>0.66735112936344998</v>
      </c>
      <c r="S1359" s="4">
        <v>0.56468172484599599</v>
      </c>
      <c r="T1359" s="4">
        <v>0.92402464065708401</v>
      </c>
      <c r="U1359" s="4">
        <v>0.71868583162217703</v>
      </c>
      <c r="V1359" s="4">
        <v>0.56468172484599599</v>
      </c>
      <c r="W1359" s="4">
        <v>1.18069815195072</v>
      </c>
      <c r="X1359" s="4">
        <v>0.35934291581108802</v>
      </c>
      <c r="Y1359" s="4">
        <v>0.82135523613963002</v>
      </c>
      <c r="Z1359" s="4">
        <v>0.71868583162217703</v>
      </c>
      <c r="AA1359" s="4">
        <v>1.2320328542094501</v>
      </c>
      <c r="AB1359" s="4">
        <v>0.25667351129363403</v>
      </c>
      <c r="AC1359" s="4">
        <v>2.9260780287474302</v>
      </c>
      <c r="AD1359" s="4">
        <v>0.61601642710472304</v>
      </c>
      <c r="AE1359" s="4">
        <v>0.71868583162217703</v>
      </c>
      <c r="AF1359" s="4">
        <v>1.64271047227926</v>
      </c>
      <c r="AG1359" s="4">
        <v>4.0041067761807003</v>
      </c>
      <c r="AH1359" s="4">
        <v>6.5708418891170401</v>
      </c>
      <c r="AI1359" s="4">
        <v>7.9055441478439397</v>
      </c>
      <c r="AJ1359" s="4">
        <v>10.3696098562628</v>
      </c>
      <c r="AK1359" s="4">
        <v>16.632443531827501</v>
      </c>
      <c r="AL1359" s="4">
        <v>9.2402464065708401</v>
      </c>
      <c r="AM1359" s="4">
        <v>16.735112936345001</v>
      </c>
      <c r="AN1359" s="4">
        <v>25.462012320328501</v>
      </c>
      <c r="AO1359" s="4">
        <v>12.782340862423</v>
      </c>
      <c r="AP1359" s="4">
        <v>12.782340862423</v>
      </c>
      <c r="AQ1359" s="4">
        <v>4.7227926078028704</v>
      </c>
      <c r="AR1359" s="4">
        <v>11.5503080082136</v>
      </c>
      <c r="AS1359" s="4">
        <v>7.4948665297741304</v>
      </c>
      <c r="AT1359" s="4">
        <v>16.683778234086201</v>
      </c>
      <c r="AU1359" s="4">
        <v>5.6468172484599597</v>
      </c>
      <c r="AV1359" s="4">
        <v>18.7371663244353</v>
      </c>
      <c r="AW1359" s="4">
        <v>8.8809034907597493</v>
      </c>
      <c r="AX1359" s="4">
        <v>4.7741273100616004</v>
      </c>
      <c r="AY1359" s="4">
        <v>17.5051334702259</v>
      </c>
      <c r="AZ1359" s="4">
        <v>12.012320328542099</v>
      </c>
      <c r="BA1359" s="4">
        <v>14.3737166324435</v>
      </c>
      <c r="BB1359" s="38">
        <v>1948</v>
      </c>
    </row>
    <row r="1360" spans="1:54" x14ac:dyDescent="0.3">
      <c r="A1360" s="31" t="s">
        <v>61</v>
      </c>
      <c r="B1360" s="5" t="s">
        <v>8</v>
      </c>
      <c r="C1360" s="5" t="s">
        <v>6</v>
      </c>
      <c r="D1360" s="9">
        <v>118.814965197216</v>
      </c>
      <c r="E1360" s="8">
        <v>53.3769169002897</v>
      </c>
      <c r="F1360" s="8">
        <v>5.9302325581395303</v>
      </c>
      <c r="G1360" s="3">
        <v>1.86046511627907</v>
      </c>
      <c r="H1360" s="4">
        <v>2.5581395348837201</v>
      </c>
      <c r="I1360" s="4">
        <v>0.69767441860465096</v>
      </c>
      <c r="J1360" s="4">
        <v>1.2790697674418601</v>
      </c>
      <c r="K1360" s="4">
        <v>2.0930232558139501</v>
      </c>
      <c r="L1360" s="4">
        <v>1.2790697674418601</v>
      </c>
      <c r="M1360" s="4">
        <v>1.16279069767442</v>
      </c>
      <c r="N1360" s="4">
        <v>1.7441860465116299</v>
      </c>
      <c r="O1360" s="4">
        <v>0.81395348837209303</v>
      </c>
      <c r="P1360" s="4">
        <v>0.93023255813953498</v>
      </c>
      <c r="Q1360" s="4">
        <v>1.16279069767442</v>
      </c>
      <c r="R1360" s="4">
        <v>1.2790697674418601</v>
      </c>
      <c r="S1360" s="4">
        <v>1.2790697674418601</v>
      </c>
      <c r="T1360" s="4">
        <v>1.16279069767442</v>
      </c>
      <c r="U1360" s="4">
        <v>1.0465116279069799</v>
      </c>
      <c r="V1360" s="4">
        <v>1.2790697674418601</v>
      </c>
      <c r="W1360" s="4">
        <v>1.2790697674418601</v>
      </c>
      <c r="X1360" s="4">
        <v>0.69767441860465096</v>
      </c>
      <c r="Y1360" s="4">
        <v>1.51162790697674</v>
      </c>
      <c r="Z1360" s="4">
        <v>1.16279069767442</v>
      </c>
      <c r="AA1360" s="4">
        <v>1.3953488372092999</v>
      </c>
      <c r="AB1360" s="4">
        <v>1.0465116279069799</v>
      </c>
      <c r="AC1360" s="4">
        <v>2.0930232558139501</v>
      </c>
      <c r="AD1360" s="4">
        <v>1.3953488372092999</v>
      </c>
      <c r="AE1360" s="4">
        <v>1.3953488372092999</v>
      </c>
      <c r="AF1360" s="4">
        <v>1.2790697674418601</v>
      </c>
      <c r="AG1360" s="4">
        <v>3.7209302325581399</v>
      </c>
      <c r="AH1360" s="4">
        <v>6.2790697674418601</v>
      </c>
      <c r="AI1360" s="4">
        <v>6.1627906976744198</v>
      </c>
      <c r="AJ1360" s="4">
        <v>8.8372093023255793</v>
      </c>
      <c r="AK1360" s="4">
        <v>11.6279069767442</v>
      </c>
      <c r="AL1360" s="4">
        <v>5.6976744186046497</v>
      </c>
      <c r="AM1360" s="4">
        <v>12.3255813953488</v>
      </c>
      <c r="AN1360" s="4">
        <v>22.093023255814</v>
      </c>
      <c r="AO1360" s="4">
        <v>9.7674418604651194</v>
      </c>
      <c r="AP1360" s="4">
        <v>8.8372093023255793</v>
      </c>
      <c r="AQ1360" s="4">
        <v>4.0697674418604697</v>
      </c>
      <c r="AR1360" s="4">
        <v>11.162790697674399</v>
      </c>
      <c r="AS1360" s="4">
        <v>6.7441860465116301</v>
      </c>
      <c r="AT1360" s="4">
        <v>16.046511627907002</v>
      </c>
      <c r="AU1360" s="4">
        <v>4.53488372093023</v>
      </c>
      <c r="AV1360" s="4">
        <v>18.837209302325601</v>
      </c>
      <c r="AW1360" s="4">
        <v>7.9069767441860499</v>
      </c>
      <c r="AX1360" s="4">
        <v>3.6046511627907001</v>
      </c>
      <c r="AY1360" s="4">
        <v>16.744186046511601</v>
      </c>
      <c r="AZ1360" s="4">
        <v>8.9534883720930196</v>
      </c>
      <c r="BA1360" s="4">
        <v>11.511627906976701</v>
      </c>
      <c r="BB1360" s="38">
        <v>862</v>
      </c>
    </row>
    <row r="1361" spans="1:54" x14ac:dyDescent="0.3">
      <c r="A1361" s="31" t="s">
        <v>61</v>
      </c>
      <c r="B1361" s="5" t="s">
        <v>8</v>
      </c>
      <c r="C1361" s="5" t="s">
        <v>7</v>
      </c>
      <c r="D1361" s="9">
        <v>111.594054054054</v>
      </c>
      <c r="E1361" s="8">
        <v>60.6207752207659</v>
      </c>
      <c r="F1361" s="8">
        <v>7.5675675675675702</v>
      </c>
      <c r="G1361" s="3">
        <v>1.6216216216216199</v>
      </c>
      <c r="H1361" s="4">
        <v>3.7837837837837802</v>
      </c>
      <c r="I1361" s="4">
        <v>1.6216216216216199</v>
      </c>
      <c r="J1361" s="4">
        <v>1.6216216216216199</v>
      </c>
      <c r="K1361" s="4">
        <v>1.6216216216216199</v>
      </c>
      <c r="L1361" s="4">
        <v>1.08108108108108</v>
      </c>
      <c r="M1361" s="4">
        <v>2.1621621621621601</v>
      </c>
      <c r="N1361" s="4">
        <v>1.6216216216216199</v>
      </c>
      <c r="O1361" s="4">
        <v>2.1621621621621601</v>
      </c>
      <c r="P1361" s="4">
        <v>3.2432432432432399</v>
      </c>
      <c r="Q1361" s="4">
        <v>2.7027027027027</v>
      </c>
      <c r="R1361" s="4">
        <v>2.1621621621621601</v>
      </c>
      <c r="S1361" s="4">
        <v>2.1621621621621601</v>
      </c>
      <c r="T1361" s="4">
        <v>1.6216216216216199</v>
      </c>
      <c r="U1361" s="4">
        <v>2.7027027027027</v>
      </c>
      <c r="V1361" s="4">
        <v>1.6216216216216199</v>
      </c>
      <c r="W1361" s="4">
        <v>2.1621621621621601</v>
      </c>
      <c r="X1361" s="4">
        <v>1.6216216216216199</v>
      </c>
      <c r="Y1361" s="4">
        <v>3.7837837837837802</v>
      </c>
      <c r="Z1361" s="4">
        <v>1.08108108108108</v>
      </c>
      <c r="AA1361" s="4">
        <v>2.7027027027027</v>
      </c>
      <c r="AB1361" s="4">
        <v>1.6216216216216199</v>
      </c>
      <c r="AC1361" s="4">
        <v>4.3243243243243201</v>
      </c>
      <c r="AD1361" s="4">
        <v>2.1621621621621601</v>
      </c>
      <c r="AE1361" s="4">
        <v>2.7027027027027</v>
      </c>
      <c r="AF1361" s="4">
        <v>1.6216216216216199</v>
      </c>
      <c r="AG1361" s="4">
        <v>6.4864864864864904</v>
      </c>
      <c r="AH1361" s="4">
        <v>10.2702702702703</v>
      </c>
      <c r="AI1361" s="4">
        <v>7.5675675675675702</v>
      </c>
      <c r="AJ1361" s="4">
        <v>10.2702702702703</v>
      </c>
      <c r="AK1361" s="4">
        <v>12.4324324324324</v>
      </c>
      <c r="AL1361" s="4">
        <v>7.5675675675675702</v>
      </c>
      <c r="AM1361" s="4">
        <v>14.5945945945946</v>
      </c>
      <c r="AN1361" s="4">
        <v>23.243243243243199</v>
      </c>
      <c r="AO1361" s="4">
        <v>9.1891891891891895</v>
      </c>
      <c r="AP1361" s="4">
        <v>12.4324324324324</v>
      </c>
      <c r="AQ1361" s="4">
        <v>4.3243243243243201</v>
      </c>
      <c r="AR1361" s="4">
        <v>9.1891891891891895</v>
      </c>
      <c r="AS1361" s="4">
        <v>14.054054054054101</v>
      </c>
      <c r="AT1361" s="4">
        <v>17.297297297297298</v>
      </c>
      <c r="AU1361" s="4">
        <v>5.9459459459459501</v>
      </c>
      <c r="AV1361" s="4">
        <v>18.918918918918902</v>
      </c>
      <c r="AW1361" s="4">
        <v>10.2702702702703</v>
      </c>
      <c r="AX1361" s="4">
        <v>5.9459459459459501</v>
      </c>
      <c r="AY1361" s="4">
        <v>20.540540540540501</v>
      </c>
      <c r="AZ1361" s="4">
        <v>9.1891891891891895</v>
      </c>
      <c r="BA1361" s="4">
        <v>15.6756756756757</v>
      </c>
      <c r="BB1361" s="38">
        <v>185</v>
      </c>
    </row>
    <row r="1362" spans="1:54" x14ac:dyDescent="0.3">
      <c r="A1362" s="31" t="s">
        <v>61</v>
      </c>
      <c r="B1362" s="5" t="s">
        <v>9</v>
      </c>
      <c r="C1362" s="5" t="s">
        <v>168</v>
      </c>
      <c r="D1362" s="9">
        <v>72.1183222381825</v>
      </c>
      <c r="E1362" s="8">
        <v>71.078274811120806</v>
      </c>
      <c r="F1362" s="8">
        <v>23.8469041698289</v>
      </c>
      <c r="G1362" s="3">
        <v>1.11193529084021</v>
      </c>
      <c r="H1362" s="4">
        <v>3.6992501528872701</v>
      </c>
      <c r="I1362" s="4">
        <v>5.6284470979215397</v>
      </c>
      <c r="J1362" s="4">
        <v>1.5142069613365401</v>
      </c>
      <c r="K1362" s="4">
        <v>2.5676127294378901</v>
      </c>
      <c r="L1362" s="4">
        <v>3.0508569474232301</v>
      </c>
      <c r="M1362" s="4">
        <v>3.19573593243905</v>
      </c>
      <c r="N1362" s="4">
        <v>3.9231984927080101</v>
      </c>
      <c r="O1362" s="4">
        <v>4.4564044825701004</v>
      </c>
      <c r="P1362" s="4">
        <v>5.0646511219343502</v>
      </c>
      <c r="Q1362" s="4">
        <v>1.9833857994916</v>
      </c>
      <c r="R1362" s="4">
        <v>5.1049477599254001</v>
      </c>
      <c r="S1362" s="4">
        <v>4.9624532417626197</v>
      </c>
      <c r="T1362" s="4">
        <v>3.3505045577068802</v>
      </c>
      <c r="U1362" s="4">
        <v>5.0251939878357801</v>
      </c>
      <c r="V1362" s="4">
        <v>3.9137904098261398</v>
      </c>
      <c r="W1362" s="4">
        <v>3.5022787232872501</v>
      </c>
      <c r="X1362" s="4">
        <v>1.1191283506273799</v>
      </c>
      <c r="Y1362" s="4">
        <v>5.7699410694542701</v>
      </c>
      <c r="Z1362" s="4">
        <v>6.2412254642873997</v>
      </c>
      <c r="AA1362" s="4">
        <v>4.9443701783411802</v>
      </c>
      <c r="AB1362" s="4">
        <v>1.0775396441198299</v>
      </c>
      <c r="AC1362" s="4">
        <v>12.950302450194201</v>
      </c>
      <c r="AD1362" s="4">
        <v>4.2338564476762999</v>
      </c>
      <c r="AE1362" s="4">
        <v>3.4481558394304699</v>
      </c>
      <c r="AF1362" s="4">
        <v>4.63885614709673</v>
      </c>
      <c r="AG1362" s="4">
        <v>6.4072984636559598</v>
      </c>
      <c r="AH1362" s="4">
        <v>20.548467904731101</v>
      </c>
      <c r="AI1362" s="4">
        <v>12.061148980958301</v>
      </c>
      <c r="AJ1362" s="4">
        <v>23.834365006709199</v>
      </c>
      <c r="AK1362" s="4">
        <v>30.915442985123502</v>
      </c>
      <c r="AL1362" s="4">
        <v>20.4381864787903</v>
      </c>
      <c r="AM1362" s="4">
        <v>23.322674798130301</v>
      </c>
      <c r="AN1362" s="4">
        <v>38.041906775710899</v>
      </c>
      <c r="AO1362" s="4">
        <v>29.241962996301499</v>
      </c>
      <c r="AP1362" s="4">
        <v>28.596193270525902</v>
      </c>
      <c r="AQ1362" s="4">
        <v>7.8378708116982496</v>
      </c>
      <c r="AR1362" s="4">
        <v>27.8019490914625</v>
      </c>
      <c r="AS1362" s="4">
        <v>12.870429899286799</v>
      </c>
      <c r="AT1362" s="4">
        <v>18.788047590565899</v>
      </c>
      <c r="AU1362" s="4">
        <v>14.1189257330308</v>
      </c>
      <c r="AV1362" s="4">
        <v>23.525600263531501</v>
      </c>
      <c r="AW1362" s="4">
        <v>21.719074614964299</v>
      </c>
      <c r="AX1362" s="4">
        <v>15.890560087550799</v>
      </c>
      <c r="AY1362" s="4">
        <v>18.583441337877201</v>
      </c>
      <c r="AZ1362" s="4">
        <v>23.772463631548298</v>
      </c>
      <c r="BA1362" s="4">
        <v>34.315775944873998</v>
      </c>
      <c r="BB1362" s="38">
        <v>4024</v>
      </c>
    </row>
    <row r="1363" spans="1:54" x14ac:dyDescent="0.3">
      <c r="A1363" s="31" t="s">
        <v>61</v>
      </c>
      <c r="B1363" s="5" t="s">
        <v>9</v>
      </c>
      <c r="C1363" s="5" t="s">
        <v>1</v>
      </c>
      <c r="D1363" s="9">
        <v>35.837349397590401</v>
      </c>
      <c r="E1363" s="8">
        <v>66.687846715862705</v>
      </c>
      <c r="F1363" s="8">
        <v>42.5</v>
      </c>
      <c r="G1363" s="3">
        <v>3.125</v>
      </c>
      <c r="H1363" s="4">
        <v>5.625</v>
      </c>
      <c r="I1363" s="4">
        <v>10</v>
      </c>
      <c r="J1363" s="4">
        <v>3.125</v>
      </c>
      <c r="K1363" s="4">
        <v>3.75</v>
      </c>
      <c r="L1363" s="4">
        <v>5</v>
      </c>
      <c r="M1363" s="4">
        <v>6.25</v>
      </c>
      <c r="N1363" s="4">
        <v>7.5</v>
      </c>
      <c r="O1363" s="4">
        <v>7.5</v>
      </c>
      <c r="P1363" s="4">
        <v>9.375</v>
      </c>
      <c r="Q1363" s="4">
        <v>5.625</v>
      </c>
      <c r="R1363" s="4">
        <v>9.375</v>
      </c>
      <c r="S1363" s="4">
        <v>11.875</v>
      </c>
      <c r="T1363" s="4">
        <v>5.625</v>
      </c>
      <c r="U1363" s="4">
        <v>11.25</v>
      </c>
      <c r="V1363" s="4">
        <v>5.625</v>
      </c>
      <c r="W1363" s="4">
        <v>8.125</v>
      </c>
      <c r="X1363" s="4">
        <v>1.875</v>
      </c>
      <c r="Y1363" s="4">
        <v>10.625</v>
      </c>
      <c r="Z1363" s="4">
        <v>15</v>
      </c>
      <c r="AA1363" s="4">
        <v>11.875</v>
      </c>
      <c r="AB1363" s="4">
        <v>1.875</v>
      </c>
      <c r="AC1363" s="4">
        <v>21.875</v>
      </c>
      <c r="AD1363" s="4">
        <v>8.125</v>
      </c>
      <c r="AE1363" s="4">
        <v>6.875</v>
      </c>
      <c r="AF1363" s="4">
        <v>6.875</v>
      </c>
      <c r="AG1363" s="4">
        <v>11.875</v>
      </c>
      <c r="AH1363" s="4">
        <v>28.75</v>
      </c>
      <c r="AI1363" s="4">
        <v>15.625</v>
      </c>
      <c r="AJ1363" s="4">
        <v>34.375</v>
      </c>
      <c r="AK1363" s="4">
        <v>43.75</v>
      </c>
      <c r="AL1363" s="4">
        <v>33.125</v>
      </c>
      <c r="AM1363" s="4">
        <v>28.75</v>
      </c>
      <c r="AN1363" s="4">
        <v>46.875</v>
      </c>
      <c r="AO1363" s="4">
        <v>45</v>
      </c>
      <c r="AP1363" s="4">
        <v>47.5</v>
      </c>
      <c r="AQ1363" s="4">
        <v>8.75</v>
      </c>
      <c r="AR1363" s="4">
        <v>36.875</v>
      </c>
      <c r="AS1363" s="4">
        <v>14.375</v>
      </c>
      <c r="AT1363" s="4">
        <v>13.125</v>
      </c>
      <c r="AU1363" s="4">
        <v>20.625</v>
      </c>
      <c r="AV1363" s="4">
        <v>25.625</v>
      </c>
      <c r="AW1363" s="4">
        <v>26.25</v>
      </c>
      <c r="AX1363" s="4">
        <v>30</v>
      </c>
      <c r="AY1363" s="4">
        <v>16.875</v>
      </c>
      <c r="AZ1363" s="4">
        <v>31.25</v>
      </c>
      <c r="BA1363" s="4">
        <v>53.125</v>
      </c>
      <c r="BB1363" s="38">
        <v>166</v>
      </c>
    </row>
    <row r="1364" spans="1:54" x14ac:dyDescent="0.3">
      <c r="A1364" s="31" t="s">
        <v>61</v>
      </c>
      <c r="B1364" s="5" t="s">
        <v>9</v>
      </c>
      <c r="C1364" s="5" t="s">
        <v>2</v>
      </c>
      <c r="D1364" s="9">
        <v>53.894565217391303</v>
      </c>
      <c r="E1364" s="8">
        <v>67.606465504062598</v>
      </c>
      <c r="F1364" s="8">
        <v>29.834254143646401</v>
      </c>
      <c r="G1364" s="3">
        <v>0</v>
      </c>
      <c r="H1364" s="4">
        <v>4.9723756906077297</v>
      </c>
      <c r="I1364" s="4">
        <v>9.3922651933701697</v>
      </c>
      <c r="J1364" s="4">
        <v>1.65745856353591</v>
      </c>
      <c r="K1364" s="4">
        <v>3.8674033149171301</v>
      </c>
      <c r="L1364" s="4">
        <v>3.8674033149171301</v>
      </c>
      <c r="M1364" s="4">
        <v>3.8674033149171301</v>
      </c>
      <c r="N1364" s="4">
        <v>4.9723756906077297</v>
      </c>
      <c r="O1364" s="4">
        <v>6.0773480662983399</v>
      </c>
      <c r="P1364" s="4">
        <v>6.0773480662983399</v>
      </c>
      <c r="Q1364" s="4">
        <v>1.10497237569061</v>
      </c>
      <c r="R1364" s="4">
        <v>7.7348066298342504</v>
      </c>
      <c r="S1364" s="4">
        <v>5.5248618784530397</v>
      </c>
      <c r="T1364" s="4">
        <v>4.4198895027624303</v>
      </c>
      <c r="U1364" s="4">
        <v>5.5248618784530397</v>
      </c>
      <c r="V1364" s="4">
        <v>6.6298342541436499</v>
      </c>
      <c r="W1364" s="4">
        <v>2.20994475138122</v>
      </c>
      <c r="X1364" s="4">
        <v>0.55248618784530401</v>
      </c>
      <c r="Y1364" s="4">
        <v>8.2872928176795604</v>
      </c>
      <c r="Z1364" s="4">
        <v>7.7348066298342504</v>
      </c>
      <c r="AA1364" s="4">
        <v>4.9723756906077297</v>
      </c>
      <c r="AB1364" s="4">
        <v>1.10497237569061</v>
      </c>
      <c r="AC1364" s="4">
        <v>19.889502762430901</v>
      </c>
      <c r="AD1364" s="4">
        <v>7.1823204419889501</v>
      </c>
      <c r="AE1364" s="4">
        <v>4.4198895027624303</v>
      </c>
      <c r="AF1364" s="4">
        <v>6.0773480662983399</v>
      </c>
      <c r="AG1364" s="4">
        <v>8.2872928176795604</v>
      </c>
      <c r="AH1364" s="4">
        <v>24.309392265193399</v>
      </c>
      <c r="AI1364" s="4">
        <v>13.2596685082873</v>
      </c>
      <c r="AJ1364" s="4">
        <v>29.281767955801101</v>
      </c>
      <c r="AK1364" s="4">
        <v>36.4640883977901</v>
      </c>
      <c r="AL1364" s="4">
        <v>27.0718232044199</v>
      </c>
      <c r="AM1364" s="4">
        <v>31.491712707182302</v>
      </c>
      <c r="AN1364" s="4">
        <v>50.828729281767998</v>
      </c>
      <c r="AO1364" s="4">
        <v>38.121546961325997</v>
      </c>
      <c r="AP1364" s="4">
        <v>37.016574585635396</v>
      </c>
      <c r="AQ1364" s="4">
        <v>11.049723756906101</v>
      </c>
      <c r="AR1364" s="4">
        <v>38.121546961325997</v>
      </c>
      <c r="AS1364" s="4">
        <v>14.917127071823201</v>
      </c>
      <c r="AT1364" s="4">
        <v>25.966850828729299</v>
      </c>
      <c r="AU1364" s="4">
        <v>17.6795580110497</v>
      </c>
      <c r="AV1364" s="4">
        <v>22.099447513812201</v>
      </c>
      <c r="AW1364" s="4">
        <v>29.834254143646401</v>
      </c>
      <c r="AX1364" s="4">
        <v>18.7845303867403</v>
      </c>
      <c r="AY1364" s="4">
        <v>18.7845303867403</v>
      </c>
      <c r="AZ1364" s="4">
        <v>34.806629834254103</v>
      </c>
      <c r="BA1364" s="4">
        <v>44.198895027624303</v>
      </c>
      <c r="BB1364" s="38">
        <v>184</v>
      </c>
    </row>
    <row r="1365" spans="1:54" x14ac:dyDescent="0.3">
      <c r="A1365" s="31" t="s">
        <v>61</v>
      </c>
      <c r="B1365" s="5" t="s">
        <v>9</v>
      </c>
      <c r="C1365" s="5" t="s">
        <v>3</v>
      </c>
      <c r="D1365" s="9">
        <v>76.0263392857143</v>
      </c>
      <c r="E1365" s="8">
        <v>68.337954269410403</v>
      </c>
      <c r="F1365" s="8">
        <v>20.3579418344519</v>
      </c>
      <c r="G1365" s="3">
        <v>1.11856823266219</v>
      </c>
      <c r="H1365" s="4">
        <v>2.6845637583892601</v>
      </c>
      <c r="I1365" s="4">
        <v>3.1319910514541398</v>
      </c>
      <c r="J1365" s="4">
        <v>1.11856823266219</v>
      </c>
      <c r="K1365" s="4">
        <v>1.78970917225951</v>
      </c>
      <c r="L1365" s="4">
        <v>2.9082774049217002</v>
      </c>
      <c r="M1365" s="4">
        <v>2.9082774049217002</v>
      </c>
      <c r="N1365" s="4">
        <v>2.9082774049217002</v>
      </c>
      <c r="O1365" s="4">
        <v>4.0268456375838904</v>
      </c>
      <c r="P1365" s="4">
        <v>4.9217002237136498</v>
      </c>
      <c r="Q1365" s="4">
        <v>1.5659955257270699</v>
      </c>
      <c r="R1365" s="4">
        <v>3.3557046979865799</v>
      </c>
      <c r="S1365" s="4">
        <v>2.6845637583892601</v>
      </c>
      <c r="T1365" s="4">
        <v>3.8031319910514498</v>
      </c>
      <c r="U1365" s="4">
        <v>3.8031319910514498</v>
      </c>
      <c r="V1365" s="4">
        <v>3.3557046979865799</v>
      </c>
      <c r="W1365" s="4">
        <v>4.0268456375838904</v>
      </c>
      <c r="X1365" s="4">
        <v>1.5659955257270699</v>
      </c>
      <c r="Y1365" s="4">
        <v>4.2505592841163304</v>
      </c>
      <c r="Z1365" s="4">
        <v>3.3557046979865799</v>
      </c>
      <c r="AA1365" s="4">
        <v>3.1319910514541398</v>
      </c>
      <c r="AB1365" s="4">
        <v>1.11856823266219</v>
      </c>
      <c r="AC1365" s="4">
        <v>9.6196868008948506</v>
      </c>
      <c r="AD1365" s="4">
        <v>2.0134228187919501</v>
      </c>
      <c r="AE1365" s="4">
        <v>2.6845637583892601</v>
      </c>
      <c r="AF1365" s="4">
        <v>5.3691275167785202</v>
      </c>
      <c r="AG1365" s="4">
        <v>6.2639821029082796</v>
      </c>
      <c r="AH1365" s="4">
        <v>21.252796420581699</v>
      </c>
      <c r="AI1365" s="4">
        <v>12.3042505592841</v>
      </c>
      <c r="AJ1365" s="4">
        <v>22.595078299776301</v>
      </c>
      <c r="AK1365" s="4">
        <v>31.543624161073801</v>
      </c>
      <c r="AL1365" s="4">
        <v>17.449664429530198</v>
      </c>
      <c r="AM1365" s="4">
        <v>21.923937360179</v>
      </c>
      <c r="AN1365" s="4">
        <v>37.583892617449699</v>
      </c>
      <c r="AO1365" s="4">
        <v>28.859060402684602</v>
      </c>
      <c r="AP1365" s="4">
        <v>24.161073825503401</v>
      </c>
      <c r="AQ1365" s="4">
        <v>7.6062639821029103</v>
      </c>
      <c r="AR1365" s="4">
        <v>25.727069351230401</v>
      </c>
      <c r="AS1365" s="4">
        <v>14.5413870246085</v>
      </c>
      <c r="AT1365" s="4">
        <v>19.239373601789701</v>
      </c>
      <c r="AU1365" s="4">
        <v>12.751677852348999</v>
      </c>
      <c r="AV1365" s="4">
        <v>25.2796420581655</v>
      </c>
      <c r="AW1365" s="4">
        <v>21.923937360179</v>
      </c>
      <c r="AX1365" s="4">
        <v>12.751677852348999</v>
      </c>
      <c r="AY1365" s="4">
        <v>23.042505592841199</v>
      </c>
      <c r="AZ1365" s="4">
        <v>21.923937360179</v>
      </c>
      <c r="BA1365" s="4">
        <v>29.3064876957494</v>
      </c>
      <c r="BB1365" s="38">
        <v>448</v>
      </c>
    </row>
    <row r="1366" spans="1:54" x14ac:dyDescent="0.3">
      <c r="A1366" s="31" t="s">
        <v>61</v>
      </c>
      <c r="B1366" s="5" t="s">
        <v>9</v>
      </c>
      <c r="C1366" s="5" t="s">
        <v>4</v>
      </c>
      <c r="D1366" s="9">
        <v>101.30661345496</v>
      </c>
      <c r="E1366" s="8">
        <v>66.604256017784707</v>
      </c>
      <c r="F1366" s="8">
        <v>13.1128848346636</v>
      </c>
      <c r="G1366" s="3">
        <v>1.1402508551881401</v>
      </c>
      <c r="H1366" s="4">
        <v>2.3945267958951</v>
      </c>
      <c r="I1366" s="4">
        <v>2.3945267958951</v>
      </c>
      <c r="J1366" s="4">
        <v>0.68415051311288499</v>
      </c>
      <c r="K1366" s="4">
        <v>1.36830102622577</v>
      </c>
      <c r="L1366" s="4">
        <v>1.8244013683010301</v>
      </c>
      <c r="M1366" s="4">
        <v>1.4823261117445801</v>
      </c>
      <c r="N1366" s="4">
        <v>2.1664766248574701</v>
      </c>
      <c r="O1366" s="4">
        <v>2.1664766248574701</v>
      </c>
      <c r="P1366" s="4">
        <v>2.73660205245154</v>
      </c>
      <c r="Q1366" s="4">
        <v>1.02622576966933</v>
      </c>
      <c r="R1366" s="4">
        <v>2.1664766248574701</v>
      </c>
      <c r="S1366" s="4">
        <v>2.6225769669327299</v>
      </c>
      <c r="T1366" s="4">
        <v>1.1402508551881401</v>
      </c>
      <c r="U1366" s="4">
        <v>2.3945267958951</v>
      </c>
      <c r="V1366" s="4">
        <v>1.71037628278221</v>
      </c>
      <c r="W1366" s="4">
        <v>2.0524515393386502</v>
      </c>
      <c r="X1366" s="4">
        <v>1.36830102622577</v>
      </c>
      <c r="Y1366" s="4">
        <v>2.0524515393386502</v>
      </c>
      <c r="Z1366" s="4">
        <v>1.9384264538198399</v>
      </c>
      <c r="AA1366" s="4">
        <v>1.9384264538198399</v>
      </c>
      <c r="AB1366" s="4">
        <v>0.91220068415051303</v>
      </c>
      <c r="AC1366" s="4">
        <v>5.24515393386545</v>
      </c>
      <c r="AD1366" s="4">
        <v>1.2542759407069599</v>
      </c>
      <c r="AE1366" s="4">
        <v>1.71037628278221</v>
      </c>
      <c r="AF1366" s="4">
        <v>2.0524515393386502</v>
      </c>
      <c r="AG1366" s="4">
        <v>2.2805017103762801</v>
      </c>
      <c r="AH1366" s="4">
        <v>14.139110604333</v>
      </c>
      <c r="AI1366" s="4">
        <v>8.8939566704674995</v>
      </c>
      <c r="AJ1366" s="4">
        <v>16.875712656784501</v>
      </c>
      <c r="AK1366" s="4">
        <v>20.866590649942999</v>
      </c>
      <c r="AL1366" s="4">
        <v>11.1744583808438</v>
      </c>
      <c r="AM1366" s="4">
        <v>17.3318129988597</v>
      </c>
      <c r="AN1366" s="4">
        <v>25.541619156214399</v>
      </c>
      <c r="AO1366" s="4">
        <v>16.419612314709202</v>
      </c>
      <c r="AP1366" s="4">
        <v>17.217787913340899</v>
      </c>
      <c r="AQ1366" s="4">
        <v>5.3591790193842597</v>
      </c>
      <c r="AR1366" s="4">
        <v>17.217787913340899</v>
      </c>
      <c r="AS1366" s="4">
        <v>9.9201824401368306</v>
      </c>
      <c r="AT1366" s="4">
        <v>18.0159635119726</v>
      </c>
      <c r="AU1366" s="4">
        <v>9.5781071835803893</v>
      </c>
      <c r="AV1366" s="4">
        <v>23.147092360319299</v>
      </c>
      <c r="AW1366" s="4">
        <v>14.3671607753706</v>
      </c>
      <c r="AX1366" s="4">
        <v>9.1220068415051294</v>
      </c>
      <c r="AY1366" s="4">
        <v>17.559863169897401</v>
      </c>
      <c r="AZ1366" s="4">
        <v>14.253135689851799</v>
      </c>
      <c r="BA1366" s="4">
        <v>20.4104903078677</v>
      </c>
      <c r="BB1366" s="38">
        <v>877</v>
      </c>
    </row>
    <row r="1367" spans="1:54" x14ac:dyDescent="0.3">
      <c r="A1367" s="31" t="s">
        <v>61</v>
      </c>
      <c r="B1367" s="5" t="s">
        <v>9</v>
      </c>
      <c r="C1367" s="5" t="s">
        <v>5</v>
      </c>
      <c r="D1367" s="9">
        <v>110.722363203806</v>
      </c>
      <c r="E1367" s="8">
        <v>56.9641465445915</v>
      </c>
      <c r="F1367" s="8">
        <v>6.5820777160983299</v>
      </c>
      <c r="G1367" s="3">
        <v>0.23790642347343399</v>
      </c>
      <c r="H1367" s="4">
        <v>1.98255352894528</v>
      </c>
      <c r="I1367" s="4">
        <v>0.71371927042030103</v>
      </c>
      <c r="J1367" s="4">
        <v>0.39651070578905601</v>
      </c>
      <c r="K1367" s="4">
        <v>1.2688342585249801</v>
      </c>
      <c r="L1367" s="4">
        <v>0.95162569389373497</v>
      </c>
      <c r="M1367" s="4">
        <v>0.39651070578905601</v>
      </c>
      <c r="N1367" s="4">
        <v>0.95162569389373497</v>
      </c>
      <c r="O1367" s="4">
        <v>1.0309278350515501</v>
      </c>
      <c r="P1367" s="4">
        <v>0.79302141157811301</v>
      </c>
      <c r="Q1367" s="4">
        <v>0.31720856463124503</v>
      </c>
      <c r="R1367" s="4">
        <v>0.95162569389373497</v>
      </c>
      <c r="S1367" s="4">
        <v>0.63441712926249005</v>
      </c>
      <c r="T1367" s="4">
        <v>0.63441712926249005</v>
      </c>
      <c r="U1367" s="4">
        <v>0.55511498810467896</v>
      </c>
      <c r="V1367" s="4">
        <v>0.47581284694686798</v>
      </c>
      <c r="W1367" s="4">
        <v>0.71371927042030103</v>
      </c>
      <c r="X1367" s="4">
        <v>0.23790642347343399</v>
      </c>
      <c r="Y1367" s="4">
        <v>1.58604282315623</v>
      </c>
      <c r="Z1367" s="4">
        <v>0.79302141157811301</v>
      </c>
      <c r="AA1367" s="4">
        <v>1.4274385408406001</v>
      </c>
      <c r="AB1367" s="4">
        <v>0.15860428231562301</v>
      </c>
      <c r="AC1367" s="4">
        <v>3.0927835051546402</v>
      </c>
      <c r="AD1367" s="4">
        <v>0.55511498810467896</v>
      </c>
      <c r="AE1367" s="4">
        <v>0.39651070578905601</v>
      </c>
      <c r="AF1367" s="4">
        <v>1.6653449643140401</v>
      </c>
      <c r="AG1367" s="4">
        <v>0.71371927042030103</v>
      </c>
      <c r="AH1367" s="4">
        <v>10.864393338620101</v>
      </c>
      <c r="AI1367" s="4">
        <v>8.1681205392545593</v>
      </c>
      <c r="AJ1367" s="4">
        <v>11.657414750198299</v>
      </c>
      <c r="AK1367" s="4">
        <v>16.653449643140402</v>
      </c>
      <c r="AL1367" s="4">
        <v>7.6130055511498798</v>
      </c>
      <c r="AM1367" s="4">
        <v>12.688342585249799</v>
      </c>
      <c r="AN1367" s="4">
        <v>20.618556701030901</v>
      </c>
      <c r="AO1367" s="4">
        <v>10.7057890563045</v>
      </c>
      <c r="AP1367" s="4">
        <v>9.1990483743061109</v>
      </c>
      <c r="AQ1367" s="4">
        <v>3.8065027755749399</v>
      </c>
      <c r="AR1367" s="4">
        <v>13.719270420301299</v>
      </c>
      <c r="AS1367" s="4">
        <v>8.4853291038857996</v>
      </c>
      <c r="AT1367" s="4">
        <v>15.305313243457601</v>
      </c>
      <c r="AU1367" s="4">
        <v>6.9785884218873901</v>
      </c>
      <c r="AV1367" s="4">
        <v>22.6011102299762</v>
      </c>
      <c r="AW1367" s="4">
        <v>11.419508326724801</v>
      </c>
      <c r="AX1367" s="4">
        <v>4.52022204599524</v>
      </c>
      <c r="AY1367" s="4">
        <v>15.384615384615399</v>
      </c>
      <c r="AZ1367" s="4">
        <v>9.5955590800951605</v>
      </c>
      <c r="BA1367" s="4">
        <v>16.0983346550357</v>
      </c>
      <c r="BB1367" s="38">
        <v>1261</v>
      </c>
    </row>
    <row r="1368" spans="1:54" x14ac:dyDescent="0.3">
      <c r="A1368" s="31" t="s">
        <v>61</v>
      </c>
      <c r="B1368" s="5" t="s">
        <v>9</v>
      </c>
      <c r="C1368" s="5" t="s">
        <v>6</v>
      </c>
      <c r="D1368" s="9">
        <v>111.36753688989801</v>
      </c>
      <c r="E1368" s="8">
        <v>55.323688945923401</v>
      </c>
      <c r="F1368" s="8">
        <v>5.9023836549375703</v>
      </c>
      <c r="G1368" s="3">
        <v>0.56753688989784301</v>
      </c>
      <c r="H1368" s="4">
        <v>1.58910329171396</v>
      </c>
      <c r="I1368" s="4">
        <v>0.56753688989784301</v>
      </c>
      <c r="J1368" s="4">
        <v>1.13507377979569</v>
      </c>
      <c r="K1368" s="4">
        <v>1.36208853575482</v>
      </c>
      <c r="L1368" s="4">
        <v>0.79455164585698101</v>
      </c>
      <c r="M1368" s="4">
        <v>0.68104426787741201</v>
      </c>
      <c r="N1368" s="4">
        <v>0.79455164585698101</v>
      </c>
      <c r="O1368" s="4">
        <v>1.13507377979569</v>
      </c>
      <c r="P1368" s="4">
        <v>0.79455164585698101</v>
      </c>
      <c r="Q1368" s="4">
        <v>0.227014755959137</v>
      </c>
      <c r="R1368" s="4">
        <v>0.56753688989784301</v>
      </c>
      <c r="S1368" s="4">
        <v>0.68104426787741201</v>
      </c>
      <c r="T1368" s="4">
        <v>0.56753688989784301</v>
      </c>
      <c r="U1368" s="4">
        <v>0.79455164585698101</v>
      </c>
      <c r="V1368" s="4">
        <v>0.79455164585698101</v>
      </c>
      <c r="W1368" s="4">
        <v>0.56753688989784301</v>
      </c>
      <c r="X1368" s="4">
        <v>0.45402951191827501</v>
      </c>
      <c r="Y1368" s="4">
        <v>1.36208853575482</v>
      </c>
      <c r="Z1368" s="4">
        <v>0.68104426787741201</v>
      </c>
      <c r="AA1368" s="4">
        <v>1.58910329171396</v>
      </c>
      <c r="AB1368" s="4">
        <v>0.34052213393870601</v>
      </c>
      <c r="AC1368" s="4">
        <v>2.49716231555051</v>
      </c>
      <c r="AD1368" s="4">
        <v>0.45402951191827501</v>
      </c>
      <c r="AE1368" s="4">
        <v>0.45402951191827501</v>
      </c>
      <c r="AF1368" s="4">
        <v>0.90805902383654902</v>
      </c>
      <c r="AG1368" s="4">
        <v>1.58910329171396</v>
      </c>
      <c r="AH1368" s="4">
        <v>8.5130533484676505</v>
      </c>
      <c r="AI1368" s="4">
        <v>9.3076049943246293</v>
      </c>
      <c r="AJ1368" s="4">
        <v>9.4211123723042007</v>
      </c>
      <c r="AK1368" s="4">
        <v>14.3019296254257</v>
      </c>
      <c r="AL1368" s="4">
        <v>6.01589103291714</v>
      </c>
      <c r="AM1368" s="4">
        <v>11.010215664018199</v>
      </c>
      <c r="AN1368" s="4">
        <v>19.523269012485802</v>
      </c>
      <c r="AO1368" s="4">
        <v>7.7185017026106699</v>
      </c>
      <c r="AP1368" s="4">
        <v>8.3995459704880808</v>
      </c>
      <c r="AQ1368" s="4">
        <v>5.5618615209988604</v>
      </c>
      <c r="AR1368" s="4">
        <v>14.4154370034052</v>
      </c>
      <c r="AS1368" s="4">
        <v>8.7400681044267898</v>
      </c>
      <c r="AT1368" s="4">
        <v>15.3234960272418</v>
      </c>
      <c r="AU1368" s="4">
        <v>6.2429057888762802</v>
      </c>
      <c r="AV1368" s="4">
        <v>20.204313280363198</v>
      </c>
      <c r="AW1368" s="4">
        <v>9.7616345062429097</v>
      </c>
      <c r="AX1368" s="4">
        <v>4.4267877412031797</v>
      </c>
      <c r="AY1368" s="4">
        <v>17.820658342792299</v>
      </c>
      <c r="AZ1368" s="4">
        <v>8.5130533484676505</v>
      </c>
      <c r="BA1368" s="4">
        <v>14.755959137343901</v>
      </c>
      <c r="BB1368" s="38">
        <v>881</v>
      </c>
    </row>
    <row r="1369" spans="1:54" x14ac:dyDescent="0.3">
      <c r="A1369" s="31" t="s">
        <v>61</v>
      </c>
      <c r="B1369" s="5" t="s">
        <v>9</v>
      </c>
      <c r="C1369" s="5" t="s">
        <v>7</v>
      </c>
      <c r="D1369" s="9">
        <v>115.2961352657</v>
      </c>
      <c r="E1369" s="8">
        <v>53.825191566098901</v>
      </c>
      <c r="F1369" s="8">
        <v>7.2463768115942004</v>
      </c>
      <c r="G1369" s="3">
        <v>0</v>
      </c>
      <c r="H1369" s="4">
        <v>1.93236714975845</v>
      </c>
      <c r="I1369" s="4">
        <v>0.48309178743961401</v>
      </c>
      <c r="J1369" s="4">
        <v>0</v>
      </c>
      <c r="K1369" s="4">
        <v>0.48309178743961401</v>
      </c>
      <c r="L1369" s="4">
        <v>0</v>
      </c>
      <c r="M1369" s="4">
        <v>0</v>
      </c>
      <c r="N1369" s="4">
        <v>0.48309178743961401</v>
      </c>
      <c r="O1369" s="4">
        <v>0.48309178743961401</v>
      </c>
      <c r="P1369" s="4">
        <v>0</v>
      </c>
      <c r="Q1369" s="4">
        <v>0</v>
      </c>
      <c r="R1369" s="4">
        <v>0.48309178743961401</v>
      </c>
      <c r="S1369" s="4">
        <v>0</v>
      </c>
      <c r="T1369" s="4">
        <v>0</v>
      </c>
      <c r="U1369" s="4">
        <v>0.48309178743961401</v>
      </c>
      <c r="V1369" s="4">
        <v>0</v>
      </c>
      <c r="W1369" s="4">
        <v>0</v>
      </c>
      <c r="X1369" s="4">
        <v>0.48309178743961401</v>
      </c>
      <c r="Y1369" s="4">
        <v>0</v>
      </c>
      <c r="Z1369" s="4">
        <v>0.48309178743961401</v>
      </c>
      <c r="AA1369" s="4">
        <v>0.48309178743961401</v>
      </c>
      <c r="AB1369" s="4">
        <v>0</v>
      </c>
      <c r="AC1369" s="4">
        <v>2.4154589371980699</v>
      </c>
      <c r="AD1369" s="4">
        <v>0</v>
      </c>
      <c r="AE1369" s="4">
        <v>0</v>
      </c>
      <c r="AF1369" s="4">
        <v>0.96618357487922701</v>
      </c>
      <c r="AG1369" s="4">
        <v>0.96618357487922701</v>
      </c>
      <c r="AH1369" s="4">
        <v>11.5942028985507</v>
      </c>
      <c r="AI1369" s="4">
        <v>9.1787439613526605</v>
      </c>
      <c r="AJ1369" s="4">
        <v>11.5942028985507</v>
      </c>
      <c r="AK1369" s="4">
        <v>15.4589371980676</v>
      </c>
      <c r="AL1369" s="4">
        <v>9.1787439613526605</v>
      </c>
      <c r="AM1369" s="4">
        <v>10.144927536231901</v>
      </c>
      <c r="AN1369" s="4">
        <v>23.188405797101399</v>
      </c>
      <c r="AO1369" s="4">
        <v>7.2463768115942004</v>
      </c>
      <c r="AP1369" s="4">
        <v>9.6618357487922708</v>
      </c>
      <c r="AQ1369" s="4">
        <v>5.7971014492753596</v>
      </c>
      <c r="AR1369" s="4">
        <v>12.077294685990299</v>
      </c>
      <c r="AS1369" s="4">
        <v>11.1111111111111</v>
      </c>
      <c r="AT1369" s="4">
        <v>14.975845410628001</v>
      </c>
      <c r="AU1369" s="4">
        <v>7.2463768115942004</v>
      </c>
      <c r="AV1369" s="4">
        <v>18.840579710144901</v>
      </c>
      <c r="AW1369" s="4">
        <v>10.6280193236715</v>
      </c>
      <c r="AX1369" s="4">
        <v>4.3478260869565197</v>
      </c>
      <c r="AY1369" s="4">
        <v>16.425120772946901</v>
      </c>
      <c r="AZ1369" s="4">
        <v>10.6280193236715</v>
      </c>
      <c r="BA1369" s="4">
        <v>14.975845410628001</v>
      </c>
      <c r="BB1369" s="38">
        <v>207</v>
      </c>
    </row>
    <row r="1370" spans="1:54" x14ac:dyDescent="0.3">
      <c r="A1370" s="31" t="s">
        <v>62</v>
      </c>
      <c r="B1370" s="5" t="s">
        <v>168</v>
      </c>
      <c r="C1370" s="5" t="s">
        <v>168</v>
      </c>
      <c r="D1370" s="9">
        <v>69.932358238571297</v>
      </c>
      <c r="E1370" s="8">
        <v>70.275061985762804</v>
      </c>
      <c r="F1370" s="8">
        <v>24.0733320511894</v>
      </c>
      <c r="G1370" s="3">
        <v>3.1662363434964802</v>
      </c>
      <c r="H1370" s="4">
        <v>6.8817123039246697</v>
      </c>
      <c r="I1370" s="4">
        <v>9.2516223986541792</v>
      </c>
      <c r="J1370" s="4">
        <v>2.8920819085406202</v>
      </c>
      <c r="K1370" s="4">
        <v>4.3707410113101002</v>
      </c>
      <c r="L1370" s="4">
        <v>4.2554817712641304</v>
      </c>
      <c r="M1370" s="4">
        <v>3.7263705789765602</v>
      </c>
      <c r="N1370" s="4">
        <v>7.1911699029209402</v>
      </c>
      <c r="O1370" s="4">
        <v>10.7861903226751</v>
      </c>
      <c r="P1370" s="4">
        <v>9.4300374171759795</v>
      </c>
      <c r="Q1370" s="4">
        <v>2.9219518745528399</v>
      </c>
      <c r="R1370" s="4">
        <v>8.7645399491797704</v>
      </c>
      <c r="S1370" s="4">
        <v>7.7739578322369898</v>
      </c>
      <c r="T1370" s="4">
        <v>4.4231622756617197</v>
      </c>
      <c r="U1370" s="4">
        <v>10.3177983574232</v>
      </c>
      <c r="V1370" s="4">
        <v>6.0812367329950696</v>
      </c>
      <c r="W1370" s="4">
        <v>6.1656253329861297</v>
      </c>
      <c r="X1370" s="4">
        <v>2.58866468789435</v>
      </c>
      <c r="Y1370" s="4">
        <v>10.141774275401399</v>
      </c>
      <c r="Z1370" s="4">
        <v>8.5246466457101793</v>
      </c>
      <c r="AA1370" s="4">
        <v>9.2821444693393804</v>
      </c>
      <c r="AB1370" s="4">
        <v>2.4130930568899198</v>
      </c>
      <c r="AC1370" s="4">
        <v>15.185361328468201</v>
      </c>
      <c r="AD1370" s="4">
        <v>4.5862156285146396</v>
      </c>
      <c r="AE1370" s="4">
        <v>2.6438601014306098</v>
      </c>
      <c r="AF1370" s="4">
        <v>9.9911719741994904</v>
      </c>
      <c r="AG1370" s="4">
        <v>12.2134259224174</v>
      </c>
      <c r="AH1370" s="4">
        <v>15.9598318604556</v>
      </c>
      <c r="AI1370" s="4">
        <v>10.8480358395786</v>
      </c>
      <c r="AJ1370" s="4">
        <v>21.7833801927964</v>
      </c>
      <c r="AK1370" s="4">
        <v>29.647944895113199</v>
      </c>
      <c r="AL1370" s="4">
        <v>23.424871751079699</v>
      </c>
      <c r="AM1370" s="4">
        <v>27.847566974223302</v>
      </c>
      <c r="AN1370" s="4">
        <v>37.343610546877301</v>
      </c>
      <c r="AO1370" s="4">
        <v>25.202124839447801</v>
      </c>
      <c r="AP1370" s="4">
        <v>24.464395210657202</v>
      </c>
      <c r="AQ1370" s="4">
        <v>7.0209636815697296</v>
      </c>
      <c r="AR1370" s="4">
        <v>25.9910439730691</v>
      </c>
      <c r="AS1370" s="4">
        <v>16.073277203290399</v>
      </c>
      <c r="AT1370" s="4">
        <v>22.521656937094601</v>
      </c>
      <c r="AU1370" s="4">
        <v>14.456596223135801</v>
      </c>
      <c r="AV1370" s="4">
        <v>23.391668969772901</v>
      </c>
      <c r="AW1370" s="4">
        <v>20.1230096393375</v>
      </c>
      <c r="AX1370" s="4">
        <v>10.417924195189</v>
      </c>
      <c r="AY1370" s="4">
        <v>13.5266329922152</v>
      </c>
      <c r="AZ1370" s="4">
        <v>29.571190664083701</v>
      </c>
      <c r="BA1370" s="4">
        <v>30.2453675476938</v>
      </c>
      <c r="BB1370" s="38">
        <v>3490</v>
      </c>
    </row>
    <row r="1371" spans="1:54" x14ac:dyDescent="0.3">
      <c r="A1371" s="31" t="s">
        <v>62</v>
      </c>
      <c r="B1371" s="5" t="s">
        <v>168</v>
      </c>
      <c r="C1371" s="5" t="s">
        <v>1</v>
      </c>
      <c r="D1371" s="9">
        <v>27.761766476517298</v>
      </c>
      <c r="E1371" s="8">
        <v>64.579321368365001</v>
      </c>
      <c r="F1371" s="8">
        <v>46.886441241999997</v>
      </c>
      <c r="G1371" s="3">
        <v>8.4520403220000002</v>
      </c>
      <c r="H1371" s="4">
        <v>9.7273072186666703</v>
      </c>
      <c r="I1371" s="4">
        <v>22.805587172666701</v>
      </c>
      <c r="J1371" s="4">
        <v>5.1010675866666704</v>
      </c>
      <c r="K1371" s="4">
        <v>8.852259793</v>
      </c>
      <c r="L1371" s="4">
        <v>3.8258006899999999</v>
      </c>
      <c r="M1371" s="4">
        <v>8.0518208510000004</v>
      </c>
      <c r="N1371" s="4">
        <v>12.277841012</v>
      </c>
      <c r="O1371" s="4">
        <v>22.805587172666701</v>
      </c>
      <c r="P1371" s="4">
        <v>17.304300115</v>
      </c>
      <c r="Q1371" s="4">
        <v>6.7765539543333304</v>
      </c>
      <c r="R1371" s="4">
        <v>24.080854069333299</v>
      </c>
      <c r="S1371" s="4">
        <v>26.156559907999998</v>
      </c>
      <c r="T1371" s="4">
        <v>10.5277461606667</v>
      </c>
      <c r="U1371" s="4">
        <v>24.481073540333298</v>
      </c>
      <c r="V1371" s="4">
        <v>19.054394966333302</v>
      </c>
      <c r="W1371" s="4">
        <v>13.9533273796667</v>
      </c>
      <c r="X1371" s="4">
        <v>5.1010675866666704</v>
      </c>
      <c r="Y1371" s="4">
        <v>22.405367701666702</v>
      </c>
      <c r="Z1371" s="4">
        <v>29.982360598</v>
      </c>
      <c r="AA1371" s="4">
        <v>28.632485217666702</v>
      </c>
      <c r="AB1371" s="4">
        <v>4.6262396319999999</v>
      </c>
      <c r="AC1371" s="4">
        <v>21.930539747000001</v>
      </c>
      <c r="AD1371" s="4">
        <v>17.304300115</v>
      </c>
      <c r="AE1371" s="4">
        <v>5.9015065286666699</v>
      </c>
      <c r="AF1371" s="4">
        <v>19.454614437333301</v>
      </c>
      <c r="AG1371" s="4">
        <v>26.231168391666699</v>
      </c>
      <c r="AH1371" s="4">
        <v>24.006245585666701</v>
      </c>
      <c r="AI1371" s="4">
        <v>11.002574115333299</v>
      </c>
      <c r="AJ1371" s="4">
        <v>33.3333333333333</v>
      </c>
      <c r="AK1371" s="4">
        <v>44.335907448666703</v>
      </c>
      <c r="AL1371" s="4">
        <v>42.660421081000003</v>
      </c>
      <c r="AM1371" s="4">
        <v>36.758914552333302</v>
      </c>
      <c r="AN1371" s="4">
        <v>52.787947770666698</v>
      </c>
      <c r="AO1371" s="4">
        <v>38.034181449000002</v>
      </c>
      <c r="AP1371" s="4">
        <v>34.683208713666701</v>
      </c>
      <c r="AQ1371" s="4">
        <v>8.0518208510000004</v>
      </c>
      <c r="AR1371" s="4">
        <v>35.008819701</v>
      </c>
      <c r="AS1371" s="4">
        <v>22.805587172666701</v>
      </c>
      <c r="AT1371" s="4">
        <v>23.680634598333299</v>
      </c>
      <c r="AU1371" s="4">
        <v>25.756340436999999</v>
      </c>
      <c r="AV1371" s="4">
        <v>25.281512482333302</v>
      </c>
      <c r="AW1371" s="4">
        <v>38.834620391000001</v>
      </c>
      <c r="AX1371" s="4">
        <v>21.130100805000001</v>
      </c>
      <c r="AY1371" s="4">
        <v>16.904080644</v>
      </c>
      <c r="AZ1371" s="4">
        <v>39.709667816666702</v>
      </c>
      <c r="BA1371" s="4">
        <v>48.487319126000003</v>
      </c>
      <c r="BB1371" s="38">
        <v>75</v>
      </c>
    </row>
    <row r="1372" spans="1:54" x14ac:dyDescent="0.3">
      <c r="A1372" s="31" t="s">
        <v>62</v>
      </c>
      <c r="B1372" s="5" t="s">
        <v>168</v>
      </c>
      <c r="C1372" s="5" t="s">
        <v>2</v>
      </c>
      <c r="D1372" s="9">
        <v>41.170401544767003</v>
      </c>
      <c r="E1372" s="8">
        <v>69.641186425514903</v>
      </c>
      <c r="F1372" s="8">
        <v>41.234546722352903</v>
      </c>
      <c r="G1372" s="3">
        <v>7.3239031094117601</v>
      </c>
      <c r="H1372" s="4">
        <v>17.647058823529399</v>
      </c>
      <c r="I1372" s="4">
        <v>11.706629748235301</v>
      </c>
      <c r="J1372" s="4">
        <v>5.82427680705882</v>
      </c>
      <c r="K1372" s="4">
        <v>7.3239031094117601</v>
      </c>
      <c r="L1372" s="4">
        <v>8.7073771435294098</v>
      </c>
      <c r="M1372" s="4">
        <v>7.3819792435294103</v>
      </c>
      <c r="N1372" s="4">
        <v>10.2070034458824</v>
      </c>
      <c r="O1372" s="4">
        <v>17.7051349576471</v>
      </c>
      <c r="P1372" s="4">
        <v>17.7051349576471</v>
      </c>
      <c r="Q1372" s="4">
        <v>5.8823529411764701</v>
      </c>
      <c r="R1372" s="4">
        <v>11.706629748235301</v>
      </c>
      <c r="S1372" s="4">
        <v>10.2070034458824</v>
      </c>
      <c r="T1372" s="4">
        <v>2.8831003364705898</v>
      </c>
      <c r="U1372" s="4">
        <v>13.0901037823529</v>
      </c>
      <c r="V1372" s="4">
        <v>7.2658269752941198</v>
      </c>
      <c r="W1372" s="4">
        <v>11.822782016470599</v>
      </c>
      <c r="X1372" s="4">
        <v>2.8831003364705898</v>
      </c>
      <c r="Y1372" s="4">
        <v>17.647058823529399</v>
      </c>
      <c r="Z1372" s="4">
        <v>8.7654532776470599</v>
      </c>
      <c r="AA1372" s="4">
        <v>11.648553614117599</v>
      </c>
      <c r="AB1372" s="4">
        <v>5.82427680705882</v>
      </c>
      <c r="AC1372" s="4">
        <v>22.029785462352901</v>
      </c>
      <c r="AD1372" s="4">
        <v>7.3819792435294103</v>
      </c>
      <c r="AE1372" s="4">
        <v>2.8831003364705898</v>
      </c>
      <c r="AF1372" s="4">
        <v>13.2643321847059</v>
      </c>
      <c r="AG1372" s="4">
        <v>19.030532857647099</v>
      </c>
      <c r="AH1372" s="4">
        <v>24.912885798823499</v>
      </c>
      <c r="AI1372" s="4">
        <v>17.5889826894118</v>
      </c>
      <c r="AJ1372" s="4">
        <v>41.350698990588199</v>
      </c>
      <c r="AK1372" s="4">
        <v>47.233051931764699</v>
      </c>
      <c r="AL1372" s="4">
        <v>37.084124619999997</v>
      </c>
      <c r="AM1372" s="4">
        <v>36.909896217647102</v>
      </c>
      <c r="AN1372" s="4">
        <v>57.614283780000001</v>
      </c>
      <c r="AO1372" s="4">
        <v>36.909896217647102</v>
      </c>
      <c r="AP1372" s="4">
        <v>35.294117647058798</v>
      </c>
      <c r="AQ1372" s="4">
        <v>7.3239031094117601</v>
      </c>
      <c r="AR1372" s="4">
        <v>41.350698990588199</v>
      </c>
      <c r="AS1372" s="4">
        <v>19.204761260000001</v>
      </c>
      <c r="AT1372" s="4">
        <v>23.529411764705898</v>
      </c>
      <c r="AU1372" s="4">
        <v>23.529411764705898</v>
      </c>
      <c r="AV1372" s="4">
        <v>28.086366805882399</v>
      </c>
      <c r="AW1372" s="4">
        <v>29.644069242352899</v>
      </c>
      <c r="AX1372" s="4">
        <v>13.1481799164706</v>
      </c>
      <c r="AY1372" s="4">
        <v>14.763958487058799</v>
      </c>
      <c r="AZ1372" s="4">
        <v>44.466103863529398</v>
      </c>
      <c r="BA1372" s="4">
        <v>45.733425629411798</v>
      </c>
      <c r="BB1372" s="38">
        <v>71</v>
      </c>
    </row>
    <row r="1373" spans="1:54" x14ac:dyDescent="0.3">
      <c r="A1373" s="31" t="s">
        <v>62</v>
      </c>
      <c r="B1373" s="5" t="s">
        <v>168</v>
      </c>
      <c r="C1373" s="5" t="s">
        <v>3</v>
      </c>
      <c r="D1373" s="9">
        <v>52.750807594553002</v>
      </c>
      <c r="E1373" s="8">
        <v>67.758382592050296</v>
      </c>
      <c r="F1373" s="8">
        <v>28.6209982326797</v>
      </c>
      <c r="G1373" s="3">
        <v>2.4349672253071901</v>
      </c>
      <c r="H1373" s="4">
        <v>6.5460032665097998</v>
      </c>
      <c r="I1373" s="4">
        <v>12.0490257054118</v>
      </c>
      <c r="J1373" s="4">
        <v>2.5932392223790801</v>
      </c>
      <c r="K1373" s="4">
        <v>6.3248260588758196</v>
      </c>
      <c r="L1373" s="4">
        <v>6.4201928453856203</v>
      </c>
      <c r="M1373" s="4">
        <v>4.3322132488365996</v>
      </c>
      <c r="N1373" s="4">
        <v>10.6895008836601</v>
      </c>
      <c r="O1373" s="4">
        <v>15.9388845389804</v>
      </c>
      <c r="P1373" s="4">
        <v>15.3382581266405</v>
      </c>
      <c r="Q1373" s="4">
        <v>3.28923242122876</v>
      </c>
      <c r="R1373" s="4">
        <v>10.594134097150301</v>
      </c>
      <c r="S1373" s="4">
        <v>11.068950088366</v>
      </c>
      <c r="T1373" s="4">
        <v>8.0008948747712392</v>
      </c>
      <c r="U1373" s="4">
        <v>13.124468108967299</v>
      </c>
      <c r="V1373" s="4">
        <v>9.3928812724705892</v>
      </c>
      <c r="W1373" s="4">
        <v>6.7996420500915002</v>
      </c>
      <c r="X1373" s="4">
        <v>3.8898588335686299</v>
      </c>
      <c r="Y1373" s="4">
        <v>15.8759793284183</v>
      </c>
      <c r="Z1373" s="4">
        <v>10.7524060942222</v>
      </c>
      <c r="AA1373" s="4">
        <v>12.2072977024837</v>
      </c>
      <c r="AB1373" s="4">
        <v>2.7515112194509799</v>
      </c>
      <c r="AC1373" s="4">
        <v>19.1327501736993</v>
      </c>
      <c r="AD1373" s="4">
        <v>4.0481308306405204</v>
      </c>
      <c r="AE1373" s="4">
        <v>3.51040962886275</v>
      </c>
      <c r="AF1373" s="4">
        <v>17.014326942535899</v>
      </c>
      <c r="AG1373" s="4">
        <v>12.3655696995556</v>
      </c>
      <c r="AH1373" s="4">
        <v>19.197673325594799</v>
      </c>
      <c r="AI1373" s="4">
        <v>13.599284100183</v>
      </c>
      <c r="AJ1373" s="4">
        <v>29.475263428601298</v>
      </c>
      <c r="AK1373" s="4">
        <v>36.749721469908501</v>
      </c>
      <c r="AL1373" s="4">
        <v>30.581149466771201</v>
      </c>
      <c r="AM1373" s="4">
        <v>35.513989127947703</v>
      </c>
      <c r="AN1373" s="4">
        <v>45.097603973437899</v>
      </c>
      <c r="AO1373" s="4">
        <v>33.206850265097998</v>
      </c>
      <c r="AP1373" s="4">
        <v>34.882919080993503</v>
      </c>
      <c r="AQ1373" s="4">
        <v>9.0763372783268004</v>
      </c>
      <c r="AR1373" s="4">
        <v>37.5715250898823</v>
      </c>
      <c r="AS1373" s="4">
        <v>20.841280565542501</v>
      </c>
      <c r="AT1373" s="4">
        <v>22.3895210189804</v>
      </c>
      <c r="AU1373" s="4">
        <v>20.936647352052301</v>
      </c>
      <c r="AV1373" s="4">
        <v>25.2688606008889</v>
      </c>
      <c r="AW1373" s="4">
        <v>20.366464574326798</v>
      </c>
      <c r="AX1373" s="4">
        <v>10.468323676026101</v>
      </c>
      <c r="AY1373" s="4">
        <v>10.214684892444399</v>
      </c>
      <c r="AZ1373" s="4">
        <v>38.456233920418299</v>
      </c>
      <c r="BA1373" s="4">
        <v>43.54936352</v>
      </c>
      <c r="BB1373" s="38">
        <v>229</v>
      </c>
    </row>
    <row r="1374" spans="1:54" x14ac:dyDescent="0.3">
      <c r="A1374" s="31" t="s">
        <v>62</v>
      </c>
      <c r="B1374" s="5" t="s">
        <v>168</v>
      </c>
      <c r="C1374" s="5" t="s">
        <v>4</v>
      </c>
      <c r="D1374" s="9">
        <v>62.527424357040097</v>
      </c>
      <c r="E1374" s="8">
        <v>70.309629845513896</v>
      </c>
      <c r="F1374" s="8">
        <v>25.987988814518499</v>
      </c>
      <c r="G1374" s="3">
        <v>2.2589174630038298</v>
      </c>
      <c r="H1374" s="4">
        <v>6.5022161986168596</v>
      </c>
      <c r="I1374" s="4">
        <v>10.2322853370417</v>
      </c>
      <c r="J1374" s="4">
        <v>2.13458182505634</v>
      </c>
      <c r="K1374" s="4">
        <v>3.7509451183737599</v>
      </c>
      <c r="L1374" s="4">
        <v>5.8079321999311802</v>
      </c>
      <c r="M1374" s="4">
        <v>3.2277376520841399</v>
      </c>
      <c r="N1374" s="4">
        <v>6.9995587504068402</v>
      </c>
      <c r="O1374" s="4">
        <v>10.921580401176699</v>
      </c>
      <c r="P1374" s="4">
        <v>9.2843411279103094</v>
      </c>
      <c r="Q1374" s="4">
        <v>2.92733654718988</v>
      </c>
      <c r="R1374" s="4">
        <v>10.180555508042399</v>
      </c>
      <c r="S1374" s="4">
        <v>6.8752231124593397</v>
      </c>
      <c r="T1374" s="4">
        <v>4.3467583936115899</v>
      </c>
      <c r="U1374" s="4">
        <v>12.6572903978909</v>
      </c>
      <c r="V1374" s="4">
        <v>4.4193642025597999</v>
      </c>
      <c r="W1374" s="4">
        <v>6.7717634544607899</v>
      </c>
      <c r="X1374" s="4">
        <v>3.2536025665837802</v>
      </c>
      <c r="Y1374" s="4">
        <v>9.1808814699117498</v>
      </c>
      <c r="Z1374" s="4">
        <v>8.7661225961713907</v>
      </c>
      <c r="AA1374" s="4">
        <v>9.9010303830970692</v>
      </c>
      <c r="AB1374" s="4">
        <v>2.2330525485041899</v>
      </c>
      <c r="AC1374" s="4">
        <v>19.091889722110199</v>
      </c>
      <c r="AD1374" s="4">
        <v>3.6474854603751998</v>
      </c>
      <c r="AE1374" s="4">
        <v>3.6992152893744801</v>
      </c>
      <c r="AF1374" s="4">
        <v>9.7816836797002793</v>
      </c>
      <c r="AG1374" s="4">
        <v>11.791929866809101</v>
      </c>
      <c r="AH1374" s="4">
        <v>18.999328174959199</v>
      </c>
      <c r="AI1374" s="4">
        <v>11.258744531418101</v>
      </c>
      <c r="AJ1374" s="4">
        <v>23.392827463019401</v>
      </c>
      <c r="AK1374" s="4">
        <v>33.071051484721103</v>
      </c>
      <c r="AL1374" s="4">
        <v>26.4385904718599</v>
      </c>
      <c r="AM1374" s="4">
        <v>32.800583987130999</v>
      </c>
      <c r="AN1374" s="4">
        <v>44.298021925342702</v>
      </c>
      <c r="AO1374" s="4">
        <v>30.770382061819401</v>
      </c>
      <c r="AP1374" s="4">
        <v>29.9517624251862</v>
      </c>
      <c r="AQ1374" s="4">
        <v>8.5124623857256996</v>
      </c>
      <c r="AR1374" s="4">
        <v>29.672237300240901</v>
      </c>
      <c r="AS1374" s="4">
        <v>16.4082355162646</v>
      </c>
      <c r="AT1374" s="4">
        <v>24.1538080943564</v>
      </c>
      <c r="AU1374" s="4">
        <v>14.7092885448976</v>
      </c>
      <c r="AV1374" s="4">
        <v>29.2475005573991</v>
      </c>
      <c r="AW1374" s="4">
        <v>24.682924736942901</v>
      </c>
      <c r="AX1374" s="4">
        <v>12.2584185695488</v>
      </c>
      <c r="AY1374" s="4">
        <v>14.201047882260101</v>
      </c>
      <c r="AZ1374" s="4">
        <v>30.076098063133699</v>
      </c>
      <c r="BA1374" s="4">
        <v>32.7239094853783</v>
      </c>
      <c r="BB1374" s="38">
        <v>638</v>
      </c>
    </row>
    <row r="1375" spans="1:54" x14ac:dyDescent="0.3">
      <c r="A1375" s="31" t="s">
        <v>62</v>
      </c>
      <c r="B1375" s="5" t="s">
        <v>168</v>
      </c>
      <c r="C1375" s="5" t="s">
        <v>5</v>
      </c>
      <c r="D1375" s="9">
        <v>86.243254522925199</v>
      </c>
      <c r="E1375" s="8">
        <v>65.399608357118296</v>
      </c>
      <c r="F1375" s="8">
        <v>16.848357053108799</v>
      </c>
      <c r="G1375" s="3">
        <v>1.8475387149365701</v>
      </c>
      <c r="H1375" s="4">
        <v>3.9019104917254799</v>
      </c>
      <c r="I1375" s="4">
        <v>5.59788494193318</v>
      </c>
      <c r="J1375" s="4">
        <v>1.91648306888735</v>
      </c>
      <c r="K1375" s="4">
        <v>2.3163319933111501</v>
      </c>
      <c r="L1375" s="4">
        <v>2.3439663918728799</v>
      </c>
      <c r="M1375" s="4">
        <v>1.9716102235572599</v>
      </c>
      <c r="N1375" s="4">
        <v>4.2189978629176403</v>
      </c>
      <c r="O1375" s="4">
        <v>5.0738228664351404</v>
      </c>
      <c r="P1375" s="4">
        <v>4.1776879075285898</v>
      </c>
      <c r="Q1375" s="4">
        <v>1.17191237470967</v>
      </c>
      <c r="R1375" s="4">
        <v>4.5914956736867998</v>
      </c>
      <c r="S1375" s="4">
        <v>3.3779900586809899</v>
      </c>
      <c r="T1375" s="4">
        <v>2.9781411342571902</v>
      </c>
      <c r="U1375" s="4">
        <v>6.1769325296475799</v>
      </c>
      <c r="V1375" s="4">
        <v>3.4331172133508998</v>
      </c>
      <c r="W1375" s="4">
        <v>3.2124669522177101</v>
      </c>
      <c r="X1375" s="4">
        <v>1.58557849841433</v>
      </c>
      <c r="Y1375" s="4">
        <v>5.3221075261300701</v>
      </c>
      <c r="Z1375" s="4">
        <v>4.6602983851840296</v>
      </c>
      <c r="AA1375" s="4">
        <v>4.5499024333906597</v>
      </c>
      <c r="AB1375" s="4">
        <v>0.86864220279837401</v>
      </c>
      <c r="AC1375" s="4">
        <v>11.8575790248124</v>
      </c>
      <c r="AD1375" s="4">
        <v>2.44040350193184</v>
      </c>
      <c r="AE1375" s="4">
        <v>1.58557849841433</v>
      </c>
      <c r="AF1375" s="4">
        <v>5.1429088628394704</v>
      </c>
      <c r="AG1375" s="4">
        <v>7.4731996978850299</v>
      </c>
      <c r="AH1375" s="4">
        <v>11.029963492496</v>
      </c>
      <c r="AI1375" s="4">
        <v>8.1206250697360201</v>
      </c>
      <c r="AJ1375" s="4">
        <v>15.30394686763</v>
      </c>
      <c r="AK1375" s="4">
        <v>23.218022160420801</v>
      </c>
      <c r="AL1375" s="4">
        <v>16.393380974015098</v>
      </c>
      <c r="AM1375" s="4">
        <v>24.059596534471599</v>
      </c>
      <c r="AN1375" s="4">
        <v>29.188263270669601</v>
      </c>
      <c r="AO1375" s="4">
        <v>18.8476016752278</v>
      </c>
      <c r="AP1375" s="4">
        <v>17.620562145848201</v>
      </c>
      <c r="AQ1375" s="4">
        <v>6.5905986533522398</v>
      </c>
      <c r="AR1375" s="4">
        <v>18.0890721393157</v>
      </c>
      <c r="AS1375" s="4">
        <v>13.8977086749598</v>
      </c>
      <c r="AT1375" s="4">
        <v>23.563168857535299</v>
      </c>
      <c r="AU1375" s="4">
        <v>9.3891161969581898</v>
      </c>
      <c r="AV1375" s="4">
        <v>22.294536087859601</v>
      </c>
      <c r="AW1375" s="4">
        <v>14.6837309669801</v>
      </c>
      <c r="AX1375" s="4">
        <v>7.85880649566732</v>
      </c>
      <c r="AY1375" s="4">
        <v>14.862929630270701</v>
      </c>
      <c r="AZ1375" s="4">
        <v>23.742367520825901</v>
      </c>
      <c r="BA1375" s="4">
        <v>20.832887455612401</v>
      </c>
      <c r="BB1375" s="38">
        <v>1151</v>
      </c>
    </row>
    <row r="1376" spans="1:54" x14ac:dyDescent="0.3">
      <c r="A1376" s="31" t="s">
        <v>62</v>
      </c>
      <c r="B1376" s="5" t="s">
        <v>168</v>
      </c>
      <c r="C1376" s="5" t="s">
        <v>6</v>
      </c>
      <c r="D1376" s="9">
        <v>96.841521182802595</v>
      </c>
      <c r="E1376" s="8">
        <v>61.015583350320902</v>
      </c>
      <c r="F1376" s="8">
        <v>11.511391101356701</v>
      </c>
      <c r="G1376" s="3">
        <v>1.45214094589873</v>
      </c>
      <c r="H1376" s="4">
        <v>2.7776542304001901</v>
      </c>
      <c r="I1376" s="4">
        <v>3.3039104328321902</v>
      </c>
      <c r="J1376" s="4">
        <v>2.5243989076056601</v>
      </c>
      <c r="K1376" s="4">
        <v>2.4268167621121899</v>
      </c>
      <c r="L1376" s="4">
        <v>1.6275596800427301</v>
      </c>
      <c r="M1376" s="4">
        <v>1.9394788540054599</v>
      </c>
      <c r="N1376" s="4">
        <v>4.5225416127793103</v>
      </c>
      <c r="O1376" s="4">
        <v>3.5769113124696599</v>
      </c>
      <c r="P1376" s="4">
        <v>2.6899448633281899</v>
      </c>
      <c r="Q1376" s="4">
        <v>1.15009455035746</v>
      </c>
      <c r="R1376" s="4">
        <v>2.7875270088216602</v>
      </c>
      <c r="S1376" s="4">
        <v>2.2903163222934602</v>
      </c>
      <c r="T1376" s="4">
        <v>2.4268167621121899</v>
      </c>
      <c r="U1376" s="4">
        <v>3.8499121921071202</v>
      </c>
      <c r="V1376" s="4">
        <v>1.666477974368</v>
      </c>
      <c r="W1376" s="4">
        <v>2.6121082746776598</v>
      </c>
      <c r="X1376" s="4">
        <v>1.2279311390080001</v>
      </c>
      <c r="Y1376" s="4">
        <v>2.8653635974721898</v>
      </c>
      <c r="Z1376" s="4">
        <v>2.6312810121600001</v>
      </c>
      <c r="AA1376" s="4">
        <v>2.90428189179746</v>
      </c>
      <c r="AB1376" s="4">
        <v>0.526256202432</v>
      </c>
      <c r="AC1376" s="4">
        <v>7.3489869159262398</v>
      </c>
      <c r="AD1376" s="4">
        <v>1.50093201864546</v>
      </c>
      <c r="AE1376" s="4">
        <v>1.052512404864</v>
      </c>
      <c r="AF1376" s="4">
        <v>4.9901339640431202</v>
      </c>
      <c r="AG1376" s="4">
        <v>8.2551261025500402</v>
      </c>
      <c r="AH1376" s="4">
        <v>9.4354118075324696</v>
      </c>
      <c r="AI1376" s="4">
        <v>7.6028150580813501</v>
      </c>
      <c r="AJ1376" s="4">
        <v>8.6065363901986203</v>
      </c>
      <c r="AK1376" s="4">
        <v>17.3983642929627</v>
      </c>
      <c r="AL1376" s="4">
        <v>11.9110196423914</v>
      </c>
      <c r="AM1376" s="4">
        <v>17.349573220216001</v>
      </c>
      <c r="AN1376" s="4">
        <v>22.720735807172101</v>
      </c>
      <c r="AO1376" s="4">
        <v>13.402078882615401</v>
      </c>
      <c r="AP1376" s="4">
        <v>11.589227690007201</v>
      </c>
      <c r="AQ1376" s="4">
        <v>5.7022544984011603</v>
      </c>
      <c r="AR1376" s="4">
        <v>13.1976146325676</v>
      </c>
      <c r="AS1376" s="4">
        <v>10.1463867031694</v>
      </c>
      <c r="AT1376" s="4">
        <v>23.344574155097501</v>
      </c>
      <c r="AU1376" s="4">
        <v>5.8869731916060397</v>
      </c>
      <c r="AV1376" s="4">
        <v>18.159275900067499</v>
      </c>
      <c r="AW1376" s="4">
        <v>12.037647303788701</v>
      </c>
      <c r="AX1376" s="4">
        <v>6.5212571373135502</v>
      </c>
      <c r="AY1376" s="4">
        <v>14.689246692152199</v>
      </c>
      <c r="AZ1376" s="4">
        <v>18.860378017282901</v>
      </c>
      <c r="BA1376" s="4">
        <v>15.8974322743172</v>
      </c>
      <c r="BB1376" s="38">
        <v>957</v>
      </c>
    </row>
    <row r="1377" spans="1:54" x14ac:dyDescent="0.3">
      <c r="A1377" s="31" t="s">
        <v>62</v>
      </c>
      <c r="B1377" s="5" t="s">
        <v>168</v>
      </c>
      <c r="C1377" s="5" t="s">
        <v>7</v>
      </c>
      <c r="D1377" s="9">
        <v>108.884968652757</v>
      </c>
      <c r="E1377" s="8">
        <v>56.362311732774302</v>
      </c>
      <c r="F1377" s="8">
        <v>6.1852610361568603</v>
      </c>
      <c r="G1377" s="3">
        <v>1.23713990355348</v>
      </c>
      <c r="H1377" s="4">
        <v>3.5441675374866302</v>
      </c>
      <c r="I1377" s="4">
        <v>3.81142022927629</v>
      </c>
      <c r="J1377" s="4">
        <v>1.60483159556952</v>
      </c>
      <c r="K1377" s="4">
        <v>1.5380184226221001</v>
      </c>
      <c r="L1377" s="4">
        <v>0.53494386518984005</v>
      </c>
      <c r="M1377" s="4">
        <v>1.30395307650089</v>
      </c>
      <c r="N1377" s="4">
        <v>3.27647636408645</v>
      </c>
      <c r="O1377" s="4">
        <v>4.1459245756238898</v>
      </c>
      <c r="P1377" s="4">
        <v>2.60790615300178</v>
      </c>
      <c r="Q1377" s="4">
        <v>1.0698877303796801</v>
      </c>
      <c r="R1377" s="4">
        <v>2.97559784501783</v>
      </c>
      <c r="S1377" s="4">
        <v>1.5380184226221001</v>
      </c>
      <c r="T1377" s="4">
        <v>1.3707662494483099</v>
      </c>
      <c r="U1377" s="4">
        <v>3.4437285372602502</v>
      </c>
      <c r="V1377" s="4">
        <v>2.3738408068805699</v>
      </c>
      <c r="W1377" s="4">
        <v>1.30395307650089</v>
      </c>
      <c r="X1377" s="4">
        <v>0.76900921131105204</v>
      </c>
      <c r="Y1377" s="4">
        <v>2.5074671527754</v>
      </c>
      <c r="Z1377" s="4">
        <v>1.9057101146381501</v>
      </c>
      <c r="AA1377" s="4">
        <v>2.2065886337067702</v>
      </c>
      <c r="AB1377" s="4">
        <v>1.3707662494483099</v>
      </c>
      <c r="AC1377" s="4">
        <v>6.1516352088778996</v>
      </c>
      <c r="AD1377" s="4">
        <v>1.30395307650089</v>
      </c>
      <c r="AE1377" s="4">
        <v>0.70219603836363598</v>
      </c>
      <c r="AF1377" s="4">
        <v>3.3101021913654201</v>
      </c>
      <c r="AG1377" s="4">
        <v>6.7533922470151504</v>
      </c>
      <c r="AH1377" s="4">
        <v>6.7202049013467002</v>
      </c>
      <c r="AI1377" s="4">
        <v>7.0210834204153301</v>
      </c>
      <c r="AJ1377" s="4">
        <v>5.2489996516720101</v>
      </c>
      <c r="AK1377" s="4">
        <v>10.163933438607</v>
      </c>
      <c r="AL1377" s="4">
        <v>5.1821864787246001</v>
      </c>
      <c r="AM1377" s="4">
        <v>12.504148418208599</v>
      </c>
      <c r="AN1377" s="4">
        <v>13.740849840151499</v>
      </c>
      <c r="AO1377" s="4">
        <v>7.9905321505686304</v>
      </c>
      <c r="AP1377" s="4">
        <v>8.6595408432638106</v>
      </c>
      <c r="AQ1377" s="4">
        <v>3.3432895370338702</v>
      </c>
      <c r="AR1377" s="4">
        <v>8.8599803621060609</v>
      </c>
      <c r="AS1377" s="4">
        <v>11.0665689958128</v>
      </c>
      <c r="AT1377" s="4">
        <v>16.549633993606101</v>
      </c>
      <c r="AU1377" s="4">
        <v>5.0149343055508</v>
      </c>
      <c r="AV1377" s="4">
        <v>14.0753541864991</v>
      </c>
      <c r="AW1377" s="4">
        <v>7.1883355935891302</v>
      </c>
      <c r="AX1377" s="4">
        <v>5.3494386518984003</v>
      </c>
      <c r="AY1377" s="4">
        <v>10.4316246120071</v>
      </c>
      <c r="AZ1377" s="4">
        <v>15.112054571210299</v>
      </c>
      <c r="BA1377" s="4">
        <v>9.8630549195383193</v>
      </c>
      <c r="BB1377" s="38">
        <v>369</v>
      </c>
    </row>
    <row r="1378" spans="1:54" x14ac:dyDescent="0.3">
      <c r="A1378" s="31" t="s">
        <v>62</v>
      </c>
      <c r="B1378" s="5" t="s">
        <v>8</v>
      </c>
      <c r="C1378" s="5" t="s">
        <v>168</v>
      </c>
      <c r="D1378" s="9">
        <v>66.481137345074004</v>
      </c>
      <c r="E1378" s="8">
        <v>70.004818425212804</v>
      </c>
      <c r="F1378" s="8">
        <v>25.4681559064963</v>
      </c>
      <c r="G1378" s="3">
        <v>3.3684765597637898</v>
      </c>
      <c r="H1378" s="4">
        <v>7.6189979582992402</v>
      </c>
      <c r="I1378" s="4">
        <v>10.447680175298</v>
      </c>
      <c r="J1378" s="4">
        <v>3.1565635892305401</v>
      </c>
      <c r="K1378" s="4">
        <v>4.7356524966126203</v>
      </c>
      <c r="L1378" s="4">
        <v>3.94802490746329</v>
      </c>
      <c r="M1378" s="4">
        <v>4.9458509890509204</v>
      </c>
      <c r="N1378" s="4">
        <v>7.3396818103705597</v>
      </c>
      <c r="O1378" s="4">
        <v>11.869468365034701</v>
      </c>
      <c r="P1378" s="4">
        <v>10.238836290717099</v>
      </c>
      <c r="Q1378" s="4">
        <v>2.92339840062724</v>
      </c>
      <c r="R1378" s="4">
        <v>9.9739733342567796</v>
      </c>
      <c r="S1378" s="4">
        <v>7.2695282665843797</v>
      </c>
      <c r="T1378" s="4">
        <v>4.6998899331884001</v>
      </c>
      <c r="U1378" s="4">
        <v>9.9186960758708498</v>
      </c>
      <c r="V1378" s="4">
        <v>6.4235017772931799</v>
      </c>
      <c r="W1378" s="4">
        <v>6.4037600216286004</v>
      </c>
      <c r="X1378" s="4">
        <v>3.0408546681454101</v>
      </c>
      <c r="Y1378" s="4">
        <v>10.8528064422855</v>
      </c>
      <c r="Z1378" s="4">
        <v>9.4809777357715603</v>
      </c>
      <c r="AA1378" s="4">
        <v>8.1789896143004803</v>
      </c>
      <c r="AB1378" s="4">
        <v>1.8546357617282101</v>
      </c>
      <c r="AC1378" s="4">
        <v>17.144752476364602</v>
      </c>
      <c r="AD1378" s="4">
        <v>4.6845510578044198</v>
      </c>
      <c r="AE1378" s="4">
        <v>2.38292663783449</v>
      </c>
      <c r="AF1378" s="4">
        <v>11.426545639170699</v>
      </c>
      <c r="AG1378" s="4">
        <v>14.0608729112265</v>
      </c>
      <c r="AH1378" s="4">
        <v>13.1496533946802</v>
      </c>
      <c r="AI1378" s="4">
        <v>9.8209475032593296</v>
      </c>
      <c r="AJ1378" s="4">
        <v>21.790200200427201</v>
      </c>
      <c r="AK1378" s="4">
        <v>29.603964639203902</v>
      </c>
      <c r="AL1378" s="4">
        <v>27.378183103356299</v>
      </c>
      <c r="AM1378" s="4">
        <v>33.3131926289619</v>
      </c>
      <c r="AN1378" s="4">
        <v>40.801038914848696</v>
      </c>
      <c r="AO1378" s="4">
        <v>27.094016734415899</v>
      </c>
      <c r="AP1378" s="4">
        <v>25.4316103026786</v>
      </c>
      <c r="AQ1378" s="4">
        <v>7.8449780816236201</v>
      </c>
      <c r="AR1378" s="4">
        <v>25.780385384383901</v>
      </c>
      <c r="AS1378" s="4">
        <v>17.4802021699827</v>
      </c>
      <c r="AT1378" s="4">
        <v>26.2151701653119</v>
      </c>
      <c r="AU1378" s="4">
        <v>13.6447636839123</v>
      </c>
      <c r="AV1378" s="4">
        <v>23.8300791526617</v>
      </c>
      <c r="AW1378" s="4">
        <v>21.4968295470889</v>
      </c>
      <c r="AX1378" s="4">
        <v>9.6526390452982902</v>
      </c>
      <c r="AY1378" s="4">
        <v>14.965153047255299</v>
      </c>
      <c r="AZ1378" s="4">
        <v>33.439187808844501</v>
      </c>
      <c r="BA1378" s="4">
        <v>29.055152529573299</v>
      </c>
      <c r="BB1378" s="38">
        <v>2242</v>
      </c>
    </row>
    <row r="1379" spans="1:54" x14ac:dyDescent="0.3">
      <c r="A1379" s="31" t="s">
        <v>62</v>
      </c>
      <c r="B1379" s="5" t="s">
        <v>8</v>
      </c>
      <c r="C1379" s="5" t="s">
        <v>1</v>
      </c>
      <c r="D1379" s="9">
        <v>20.345454545454501</v>
      </c>
      <c r="E1379" s="8">
        <v>65.645317070427495</v>
      </c>
      <c r="F1379" s="8">
        <v>53.846153846153797</v>
      </c>
      <c r="G1379" s="3">
        <v>10.2564102564103</v>
      </c>
      <c r="H1379" s="4">
        <v>12.8205128205128</v>
      </c>
      <c r="I1379" s="4">
        <v>25.6410256410256</v>
      </c>
      <c r="J1379" s="4">
        <v>10.2564102564103</v>
      </c>
      <c r="K1379" s="4">
        <v>7.6923076923076898</v>
      </c>
      <c r="L1379" s="4">
        <v>7.6923076923076898</v>
      </c>
      <c r="M1379" s="4">
        <v>12.8205128205128</v>
      </c>
      <c r="N1379" s="4">
        <v>17.948717948717899</v>
      </c>
      <c r="O1379" s="4">
        <v>25.6410256410256</v>
      </c>
      <c r="P1379" s="4">
        <v>17.948717948717899</v>
      </c>
      <c r="Q1379" s="4">
        <v>10.2564102564103</v>
      </c>
      <c r="R1379" s="4">
        <v>28.205128205128201</v>
      </c>
      <c r="S1379" s="4">
        <v>25.6410256410256</v>
      </c>
      <c r="T1379" s="4">
        <v>7.6923076923076898</v>
      </c>
      <c r="U1379" s="4">
        <v>25.6410256410256</v>
      </c>
      <c r="V1379" s="4">
        <v>28.205128205128201</v>
      </c>
      <c r="W1379" s="4">
        <v>17.948717948717899</v>
      </c>
      <c r="X1379" s="4">
        <v>10.2564102564103</v>
      </c>
      <c r="Y1379" s="4">
        <v>28.205128205128201</v>
      </c>
      <c r="Z1379" s="4">
        <v>33.3333333333333</v>
      </c>
      <c r="AA1379" s="4">
        <v>20.5128205128205</v>
      </c>
      <c r="AB1379" s="4">
        <v>2.5641025641025599</v>
      </c>
      <c r="AC1379" s="4">
        <v>20.5128205128205</v>
      </c>
      <c r="AD1379" s="4">
        <v>17.948717948717899</v>
      </c>
      <c r="AE1379" s="4">
        <v>5.1282051282051304</v>
      </c>
      <c r="AF1379" s="4">
        <v>25.6410256410256</v>
      </c>
      <c r="AG1379" s="4">
        <v>35.897435897435898</v>
      </c>
      <c r="AH1379" s="4">
        <v>17.948717948717899</v>
      </c>
      <c r="AI1379" s="4">
        <v>15.384615384615399</v>
      </c>
      <c r="AJ1379" s="4">
        <v>33.3333333333333</v>
      </c>
      <c r="AK1379" s="4">
        <v>48.717948717948701</v>
      </c>
      <c r="AL1379" s="4">
        <v>48.717948717948701</v>
      </c>
      <c r="AM1379" s="4">
        <v>43.589743589743598</v>
      </c>
      <c r="AN1379" s="4">
        <v>58.974358974358999</v>
      </c>
      <c r="AO1379" s="4">
        <v>46.153846153846203</v>
      </c>
      <c r="AP1379" s="4">
        <v>46.153846153846203</v>
      </c>
      <c r="AQ1379" s="4">
        <v>12.8205128205128</v>
      </c>
      <c r="AR1379" s="4">
        <v>33.3333333333333</v>
      </c>
      <c r="AS1379" s="4">
        <v>25.6410256410256</v>
      </c>
      <c r="AT1379" s="4">
        <v>30.769230769230798</v>
      </c>
      <c r="AU1379" s="4">
        <v>28.205128205128201</v>
      </c>
      <c r="AV1379" s="4">
        <v>20.5128205128205</v>
      </c>
      <c r="AW1379" s="4">
        <v>41.025641025641001</v>
      </c>
      <c r="AX1379" s="4">
        <v>25.6410256410256</v>
      </c>
      <c r="AY1379" s="4">
        <v>20.5128205128205</v>
      </c>
      <c r="AZ1379" s="4">
        <v>46.153846153846203</v>
      </c>
      <c r="BA1379" s="4">
        <v>43.589743589743598</v>
      </c>
      <c r="BB1379" s="38">
        <v>44</v>
      </c>
    </row>
    <row r="1380" spans="1:54" x14ac:dyDescent="0.3">
      <c r="A1380" s="31" t="s">
        <v>62</v>
      </c>
      <c r="B1380" s="5" t="s">
        <v>8</v>
      </c>
      <c r="C1380" s="5" t="s">
        <v>2</v>
      </c>
      <c r="D1380" s="9">
        <v>29.457142857142902</v>
      </c>
      <c r="E1380" s="8">
        <v>60.371547085353001</v>
      </c>
      <c r="F1380" s="8">
        <v>44.117647058823501</v>
      </c>
      <c r="G1380" s="3">
        <v>5.8823529411764701</v>
      </c>
      <c r="H1380" s="4">
        <v>17.647058823529399</v>
      </c>
      <c r="I1380" s="4">
        <v>8.8235294117647101</v>
      </c>
      <c r="J1380" s="4">
        <v>2.9411764705882399</v>
      </c>
      <c r="K1380" s="4">
        <v>5.8823529411764701</v>
      </c>
      <c r="L1380" s="4">
        <v>2.9411764705882399</v>
      </c>
      <c r="M1380" s="4">
        <v>8.8235294117647101</v>
      </c>
      <c r="N1380" s="4">
        <v>5.8823529411764701</v>
      </c>
      <c r="O1380" s="4">
        <v>20.588235294117599</v>
      </c>
      <c r="P1380" s="4">
        <v>20.588235294117599</v>
      </c>
      <c r="Q1380" s="4">
        <v>5.8823529411764701</v>
      </c>
      <c r="R1380" s="4">
        <v>8.8235294117647101</v>
      </c>
      <c r="S1380" s="4">
        <v>5.8823529411764701</v>
      </c>
      <c r="T1380" s="4">
        <v>0</v>
      </c>
      <c r="U1380" s="4">
        <v>5.8823529411764701</v>
      </c>
      <c r="V1380" s="4">
        <v>2.9411764705882399</v>
      </c>
      <c r="W1380" s="4">
        <v>14.705882352941201</v>
      </c>
      <c r="X1380" s="4">
        <v>0</v>
      </c>
      <c r="Y1380" s="4">
        <v>17.647058823529399</v>
      </c>
      <c r="Z1380" s="4">
        <v>5.8823529411764701</v>
      </c>
      <c r="AA1380" s="4">
        <v>5.8823529411764701</v>
      </c>
      <c r="AB1380" s="4">
        <v>2.9411764705882399</v>
      </c>
      <c r="AC1380" s="4">
        <v>20.588235294117599</v>
      </c>
      <c r="AD1380" s="4">
        <v>8.8235294117647101</v>
      </c>
      <c r="AE1380" s="4">
        <v>0</v>
      </c>
      <c r="AF1380" s="4">
        <v>14.705882352941201</v>
      </c>
      <c r="AG1380" s="4">
        <v>14.705882352941201</v>
      </c>
      <c r="AH1380" s="4">
        <v>20.588235294117599</v>
      </c>
      <c r="AI1380" s="4">
        <v>14.705882352941201</v>
      </c>
      <c r="AJ1380" s="4">
        <v>50</v>
      </c>
      <c r="AK1380" s="4">
        <v>55.882352941176499</v>
      </c>
      <c r="AL1380" s="4">
        <v>52.941176470588204</v>
      </c>
      <c r="AM1380" s="4">
        <v>44.117647058823501</v>
      </c>
      <c r="AN1380" s="4">
        <v>70.588235294117695</v>
      </c>
      <c r="AO1380" s="4">
        <v>44.117647058823501</v>
      </c>
      <c r="AP1380" s="4">
        <v>35.294117647058798</v>
      </c>
      <c r="AQ1380" s="4">
        <v>5.8823529411764701</v>
      </c>
      <c r="AR1380" s="4">
        <v>50</v>
      </c>
      <c r="AS1380" s="4">
        <v>23.529411764705898</v>
      </c>
      <c r="AT1380" s="4">
        <v>23.529411764705898</v>
      </c>
      <c r="AU1380" s="4">
        <v>23.529411764705898</v>
      </c>
      <c r="AV1380" s="4">
        <v>35.294117647058798</v>
      </c>
      <c r="AW1380" s="4">
        <v>41.176470588235297</v>
      </c>
      <c r="AX1380" s="4">
        <v>8.8235294117647101</v>
      </c>
      <c r="AY1380" s="4">
        <v>17.647058823529399</v>
      </c>
      <c r="AZ1380" s="4">
        <v>61.764705882352899</v>
      </c>
      <c r="BA1380" s="4">
        <v>52.941176470588204</v>
      </c>
      <c r="BB1380" s="38">
        <v>35</v>
      </c>
    </row>
    <row r="1381" spans="1:54" x14ac:dyDescent="0.3">
      <c r="A1381" s="31" t="s">
        <v>62</v>
      </c>
      <c r="B1381" s="5" t="s">
        <v>8</v>
      </c>
      <c r="C1381" s="5" t="s">
        <v>3</v>
      </c>
      <c r="D1381" s="9">
        <v>49.680291970802898</v>
      </c>
      <c r="E1381" s="8">
        <v>67.798080225527499</v>
      </c>
      <c r="F1381" s="8">
        <v>29.411764705882401</v>
      </c>
      <c r="G1381" s="3">
        <v>3.6764705882352899</v>
      </c>
      <c r="H1381" s="4">
        <v>9.5588235294117592</v>
      </c>
      <c r="I1381" s="4">
        <v>13.9705882352941</v>
      </c>
      <c r="J1381" s="4">
        <v>2.9411764705882399</v>
      </c>
      <c r="K1381" s="4">
        <v>8.0882352941176503</v>
      </c>
      <c r="L1381" s="4">
        <v>5.1470588235294104</v>
      </c>
      <c r="M1381" s="4">
        <v>7.3529411764705896</v>
      </c>
      <c r="N1381" s="4">
        <v>10.294117647058799</v>
      </c>
      <c r="O1381" s="4">
        <v>18.382352941176499</v>
      </c>
      <c r="P1381" s="4">
        <v>16.176470588235301</v>
      </c>
      <c r="Q1381" s="4">
        <v>2.2058823529411802</v>
      </c>
      <c r="R1381" s="4">
        <v>13.235294117647101</v>
      </c>
      <c r="S1381" s="4">
        <v>11.0294117647059</v>
      </c>
      <c r="T1381" s="4">
        <v>10.294117647058799</v>
      </c>
      <c r="U1381" s="4">
        <v>13.9705882352941</v>
      </c>
      <c r="V1381" s="4">
        <v>8.8235294117647101</v>
      </c>
      <c r="W1381" s="4">
        <v>5.8823529411764701</v>
      </c>
      <c r="X1381" s="4">
        <v>4.4117647058823497</v>
      </c>
      <c r="Y1381" s="4">
        <v>16.176470588235301</v>
      </c>
      <c r="Z1381" s="4">
        <v>12.5</v>
      </c>
      <c r="AA1381" s="4">
        <v>13.235294117647101</v>
      </c>
      <c r="AB1381" s="4">
        <v>2.2058823529411802</v>
      </c>
      <c r="AC1381" s="4">
        <v>23.529411764705898</v>
      </c>
      <c r="AD1381" s="4">
        <v>3.6764705882352899</v>
      </c>
      <c r="AE1381" s="4">
        <v>3.6764705882352899</v>
      </c>
      <c r="AF1381" s="4">
        <v>18.382352941176499</v>
      </c>
      <c r="AG1381" s="4">
        <v>12.5</v>
      </c>
      <c r="AH1381" s="4">
        <v>13.235294117647101</v>
      </c>
      <c r="AI1381" s="4">
        <v>11.764705882352899</v>
      </c>
      <c r="AJ1381" s="4">
        <v>27.9411764705882</v>
      </c>
      <c r="AK1381" s="4">
        <v>31.617647058823501</v>
      </c>
      <c r="AL1381" s="4">
        <v>35.294117647058798</v>
      </c>
      <c r="AM1381" s="4">
        <v>44.852941176470601</v>
      </c>
      <c r="AN1381" s="4">
        <v>47.794117647058798</v>
      </c>
      <c r="AO1381" s="4">
        <v>33.088235294117602</v>
      </c>
      <c r="AP1381" s="4">
        <v>35.294117647058798</v>
      </c>
      <c r="AQ1381" s="4">
        <v>10.294117647058799</v>
      </c>
      <c r="AR1381" s="4">
        <v>35.294117647058798</v>
      </c>
      <c r="AS1381" s="4">
        <v>20.588235294117599</v>
      </c>
      <c r="AT1381" s="4">
        <v>30.882352941176499</v>
      </c>
      <c r="AU1381" s="4">
        <v>17.647058823529399</v>
      </c>
      <c r="AV1381" s="4">
        <v>25</v>
      </c>
      <c r="AW1381" s="4">
        <v>22.794117647058801</v>
      </c>
      <c r="AX1381" s="4">
        <v>8.8235294117647101</v>
      </c>
      <c r="AY1381" s="4">
        <v>12.5</v>
      </c>
      <c r="AZ1381" s="4">
        <v>41.176470588235297</v>
      </c>
      <c r="BA1381" s="4">
        <v>37.5</v>
      </c>
      <c r="BB1381" s="38">
        <v>137</v>
      </c>
    </row>
    <row r="1382" spans="1:54" x14ac:dyDescent="0.3">
      <c r="A1382" s="31" t="s">
        <v>62</v>
      </c>
      <c r="B1382" s="5" t="s">
        <v>8</v>
      </c>
      <c r="C1382" s="5" t="s">
        <v>4</v>
      </c>
      <c r="D1382" s="9">
        <v>58.085106382978701</v>
      </c>
      <c r="E1382" s="8">
        <v>68.823321714210806</v>
      </c>
      <c r="F1382" s="8">
        <v>29.3556085918854</v>
      </c>
      <c r="G1382" s="3">
        <v>2.6252983293556098</v>
      </c>
      <c r="H1382" s="4">
        <v>6.9212410501193302</v>
      </c>
      <c r="I1382" s="4">
        <v>14.081145584725499</v>
      </c>
      <c r="J1382" s="4">
        <v>2.38663484486873</v>
      </c>
      <c r="K1382" s="4">
        <v>5.4892601431980896</v>
      </c>
      <c r="L1382" s="4">
        <v>6.4439140811455804</v>
      </c>
      <c r="M1382" s="4">
        <v>4.0572792362768499</v>
      </c>
      <c r="N1382" s="4">
        <v>7.8758949880668299</v>
      </c>
      <c r="O1382" s="4">
        <v>12.410501193317399</v>
      </c>
      <c r="P1382" s="4">
        <v>10.978520286396201</v>
      </c>
      <c r="Q1382" s="4">
        <v>2.6252983293556098</v>
      </c>
      <c r="R1382" s="4">
        <v>13.126491646778</v>
      </c>
      <c r="S1382" s="4">
        <v>7.6372315035799501</v>
      </c>
      <c r="T1382" s="4">
        <v>6.2052505966587104</v>
      </c>
      <c r="U1382" s="4">
        <v>13.6038186157518</v>
      </c>
      <c r="V1382" s="4">
        <v>5.4892601431980896</v>
      </c>
      <c r="W1382" s="4">
        <v>5.7279236276849597</v>
      </c>
      <c r="X1382" s="4">
        <v>4.5346062052505998</v>
      </c>
      <c r="Y1382" s="4">
        <v>9.0692124105011906</v>
      </c>
      <c r="Z1382" s="4">
        <v>11.694510739856799</v>
      </c>
      <c r="AA1382" s="4">
        <v>10.023866348448699</v>
      </c>
      <c r="AB1382" s="4">
        <v>2.14797136038186</v>
      </c>
      <c r="AC1382" s="4">
        <v>23.389021479713598</v>
      </c>
      <c r="AD1382" s="4">
        <v>3.5799522673031001</v>
      </c>
      <c r="AE1382" s="4">
        <v>4.5346062052505998</v>
      </c>
      <c r="AF1382" s="4">
        <v>11.9331742243437</v>
      </c>
      <c r="AG1382" s="4">
        <v>14.081145584725499</v>
      </c>
      <c r="AH1382" s="4">
        <v>15.513126491646799</v>
      </c>
      <c r="AI1382" s="4">
        <v>8.3532219570405708</v>
      </c>
      <c r="AJ1382" s="4">
        <v>20.525059665871101</v>
      </c>
      <c r="AK1382" s="4">
        <v>30.5489260143198</v>
      </c>
      <c r="AL1382" s="4">
        <v>31.503579952267302</v>
      </c>
      <c r="AM1382" s="4">
        <v>42.0047732696897</v>
      </c>
      <c r="AN1382" s="4">
        <v>46.539379474940297</v>
      </c>
      <c r="AO1382" s="4">
        <v>31.264916467780399</v>
      </c>
      <c r="AP1382" s="4">
        <v>30.5489260143198</v>
      </c>
      <c r="AQ1382" s="4">
        <v>9.0692124105011906</v>
      </c>
      <c r="AR1382" s="4">
        <v>27.4463007159905</v>
      </c>
      <c r="AS1382" s="4">
        <v>19.0930787589499</v>
      </c>
      <c r="AT1382" s="4">
        <v>28.400954653937902</v>
      </c>
      <c r="AU1382" s="4">
        <v>12.410501193317399</v>
      </c>
      <c r="AV1382" s="4">
        <v>25.7756563245823</v>
      </c>
      <c r="AW1382" s="4">
        <v>21.718377088305498</v>
      </c>
      <c r="AX1382" s="4">
        <v>12.410501193317399</v>
      </c>
      <c r="AY1382" s="4">
        <v>17.422434367541801</v>
      </c>
      <c r="AZ1382" s="4">
        <v>30.7875894988067</v>
      </c>
      <c r="BA1382" s="4">
        <v>30.310262529832901</v>
      </c>
      <c r="BB1382" s="38">
        <v>423</v>
      </c>
    </row>
    <row r="1383" spans="1:54" x14ac:dyDescent="0.3">
      <c r="A1383" s="31" t="s">
        <v>62</v>
      </c>
      <c r="B1383" s="5" t="s">
        <v>8</v>
      </c>
      <c r="C1383" s="5" t="s">
        <v>5</v>
      </c>
      <c r="D1383" s="9">
        <v>81.495213454075</v>
      </c>
      <c r="E1383" s="8">
        <v>65.575574921475905</v>
      </c>
      <c r="F1383" s="8">
        <v>18.134715025906701</v>
      </c>
      <c r="G1383" s="3">
        <v>2.0725388601036299</v>
      </c>
      <c r="H1383" s="4">
        <v>4.5336787564766796</v>
      </c>
      <c r="I1383" s="4">
        <v>7.2538860103626899</v>
      </c>
      <c r="J1383" s="4">
        <v>2.2020725388600999</v>
      </c>
      <c r="K1383" s="4">
        <v>2.7202072538860098</v>
      </c>
      <c r="L1383" s="4">
        <v>3.2383419689119202</v>
      </c>
      <c r="M1383" s="4">
        <v>2.0725388601036299</v>
      </c>
      <c r="N1383" s="4">
        <v>4.6632124352331603</v>
      </c>
      <c r="O1383" s="4">
        <v>5.5699481865285003</v>
      </c>
      <c r="P1383" s="4">
        <v>5.05181347150259</v>
      </c>
      <c r="Q1383" s="4">
        <v>1.03626943005181</v>
      </c>
      <c r="R1383" s="4">
        <v>6.99481865284974</v>
      </c>
      <c r="S1383" s="4">
        <v>4.0155440414507799</v>
      </c>
      <c r="T1383" s="4">
        <v>3.49740932642487</v>
      </c>
      <c r="U1383" s="4">
        <v>7.6424870466321204</v>
      </c>
      <c r="V1383" s="4">
        <v>3.8860103626943001</v>
      </c>
      <c r="W1383" s="4">
        <v>3.2383419689119202</v>
      </c>
      <c r="X1383" s="4">
        <v>1.81347150259067</v>
      </c>
      <c r="Y1383" s="4">
        <v>6.7357512953367902</v>
      </c>
      <c r="Z1383" s="4">
        <v>5.95854922279793</v>
      </c>
      <c r="AA1383" s="4">
        <v>5.05181347150259</v>
      </c>
      <c r="AB1383" s="4">
        <v>1.1658031088082901</v>
      </c>
      <c r="AC1383" s="4">
        <v>15.2849740932642</v>
      </c>
      <c r="AD1383" s="4">
        <v>2.7202072538860098</v>
      </c>
      <c r="AE1383" s="4">
        <v>1.81347150259067</v>
      </c>
      <c r="AF1383" s="4">
        <v>6.8652849740932602</v>
      </c>
      <c r="AG1383" s="4">
        <v>11.0103626943005</v>
      </c>
      <c r="AH1383" s="4">
        <v>11.3989637305699</v>
      </c>
      <c r="AI1383" s="4">
        <v>6.8652849740932602</v>
      </c>
      <c r="AJ1383" s="4">
        <v>14.7668393782383</v>
      </c>
      <c r="AK1383" s="4">
        <v>23.575129533678801</v>
      </c>
      <c r="AL1383" s="4">
        <v>17.746113989637301</v>
      </c>
      <c r="AM1383" s="4">
        <v>28.8860103626943</v>
      </c>
      <c r="AN1383" s="4">
        <v>31.994818652849698</v>
      </c>
      <c r="AO1383" s="4">
        <v>20.7253886010363</v>
      </c>
      <c r="AP1383" s="4">
        <v>19.8186528497409</v>
      </c>
      <c r="AQ1383" s="4">
        <v>8.4196891191709806</v>
      </c>
      <c r="AR1383" s="4">
        <v>18.134715025906701</v>
      </c>
      <c r="AS1383" s="4">
        <v>13.9896373056995</v>
      </c>
      <c r="AT1383" s="4">
        <v>27.720207253885999</v>
      </c>
      <c r="AU1383" s="4">
        <v>8.5492227979274595</v>
      </c>
      <c r="AV1383" s="4">
        <v>24.870466321243502</v>
      </c>
      <c r="AW1383" s="4">
        <v>15.9326424870466</v>
      </c>
      <c r="AX1383" s="4">
        <v>7.7720207253886002</v>
      </c>
      <c r="AY1383" s="4">
        <v>15.803108808290199</v>
      </c>
      <c r="AZ1383" s="4">
        <v>27.5906735751295</v>
      </c>
      <c r="BA1383" s="4">
        <v>21.891191709844598</v>
      </c>
      <c r="BB1383" s="38">
        <v>773</v>
      </c>
    </row>
    <row r="1384" spans="1:54" x14ac:dyDescent="0.3">
      <c r="A1384" s="31" t="s">
        <v>62</v>
      </c>
      <c r="B1384" s="5" t="s">
        <v>8</v>
      </c>
      <c r="C1384" s="5" t="s">
        <v>6</v>
      </c>
      <c r="D1384" s="9">
        <v>91.297284345047899</v>
      </c>
      <c r="E1384" s="8">
        <v>64.535616031873602</v>
      </c>
      <c r="F1384" s="8">
        <v>13.28</v>
      </c>
      <c r="G1384" s="3">
        <v>2.4</v>
      </c>
      <c r="H1384" s="4">
        <v>4.32</v>
      </c>
      <c r="I1384" s="4">
        <v>5.28</v>
      </c>
      <c r="J1384" s="4">
        <v>3.36</v>
      </c>
      <c r="K1384" s="4">
        <v>3.68</v>
      </c>
      <c r="L1384" s="4">
        <v>2.72</v>
      </c>
      <c r="M1384" s="4">
        <v>3.04</v>
      </c>
      <c r="N1384" s="4">
        <v>5.76</v>
      </c>
      <c r="O1384" s="4">
        <v>5.28</v>
      </c>
      <c r="P1384" s="4">
        <v>4.16</v>
      </c>
      <c r="Q1384" s="4">
        <v>1.6</v>
      </c>
      <c r="R1384" s="4">
        <v>3.84</v>
      </c>
      <c r="S1384" s="4">
        <v>3.68</v>
      </c>
      <c r="T1384" s="4">
        <v>3.68</v>
      </c>
      <c r="U1384" s="4">
        <v>5.28</v>
      </c>
      <c r="V1384" s="4">
        <v>3.04</v>
      </c>
      <c r="W1384" s="4">
        <v>3.52</v>
      </c>
      <c r="X1384" s="4">
        <v>2.2400000000000002</v>
      </c>
      <c r="Y1384" s="4">
        <v>4.4800000000000004</v>
      </c>
      <c r="Z1384" s="4">
        <v>4.8</v>
      </c>
      <c r="AA1384" s="4">
        <v>4.8</v>
      </c>
      <c r="AB1384" s="4">
        <v>0.96</v>
      </c>
      <c r="AC1384" s="4">
        <v>9.92</v>
      </c>
      <c r="AD1384" s="4">
        <v>2.2400000000000002</v>
      </c>
      <c r="AE1384" s="4">
        <v>1.92</v>
      </c>
      <c r="AF1384" s="4">
        <v>7.36</v>
      </c>
      <c r="AG1384" s="4">
        <v>12.32</v>
      </c>
      <c r="AH1384" s="4">
        <v>10.24</v>
      </c>
      <c r="AI1384" s="4">
        <v>8.64</v>
      </c>
      <c r="AJ1384" s="4">
        <v>10.72</v>
      </c>
      <c r="AK1384" s="4">
        <v>21.28</v>
      </c>
      <c r="AL1384" s="4">
        <v>13.76</v>
      </c>
      <c r="AM1384" s="4">
        <v>21.44</v>
      </c>
      <c r="AN1384" s="4">
        <v>25.76</v>
      </c>
      <c r="AO1384" s="4">
        <v>16.48</v>
      </c>
      <c r="AP1384" s="4">
        <v>13.92</v>
      </c>
      <c r="AQ1384" s="4">
        <v>5.92</v>
      </c>
      <c r="AR1384" s="4">
        <v>15.36</v>
      </c>
      <c r="AS1384" s="4">
        <v>13.28</v>
      </c>
      <c r="AT1384" s="4">
        <v>26.4</v>
      </c>
      <c r="AU1384" s="4">
        <v>8</v>
      </c>
      <c r="AV1384" s="4">
        <v>19.68</v>
      </c>
      <c r="AW1384" s="4">
        <v>14.24</v>
      </c>
      <c r="AX1384" s="4">
        <v>5.92</v>
      </c>
      <c r="AY1384" s="4">
        <v>15.84</v>
      </c>
      <c r="AZ1384" s="4">
        <v>23.2</v>
      </c>
      <c r="BA1384" s="4">
        <v>19.04</v>
      </c>
      <c r="BB1384" s="38">
        <v>626</v>
      </c>
    </row>
    <row r="1385" spans="1:54" x14ac:dyDescent="0.3">
      <c r="A1385" s="31" t="s">
        <v>62</v>
      </c>
      <c r="B1385" s="5" t="s">
        <v>8</v>
      </c>
      <c r="C1385" s="5" t="s">
        <v>7</v>
      </c>
      <c r="D1385" s="9">
        <v>109.038725490196</v>
      </c>
      <c r="E1385" s="8">
        <v>54.750569381776401</v>
      </c>
      <c r="F1385" s="8">
        <v>5.8823529411764701</v>
      </c>
      <c r="G1385" s="3">
        <v>0.49019607843137297</v>
      </c>
      <c r="H1385" s="4">
        <v>1.9607843137254899</v>
      </c>
      <c r="I1385" s="4">
        <v>3.9215686274509798</v>
      </c>
      <c r="J1385" s="4">
        <v>1.47058823529412</v>
      </c>
      <c r="K1385" s="4">
        <v>0.98039215686274495</v>
      </c>
      <c r="L1385" s="4">
        <v>0.49019607843137297</v>
      </c>
      <c r="M1385" s="4">
        <v>0.98039215686274495</v>
      </c>
      <c r="N1385" s="4">
        <v>3.4313725490196099</v>
      </c>
      <c r="O1385" s="4">
        <v>2.9411764705882399</v>
      </c>
      <c r="P1385" s="4">
        <v>1.9607843137254899</v>
      </c>
      <c r="Q1385" s="4">
        <v>0.98039215686274495</v>
      </c>
      <c r="R1385" s="4">
        <v>2.9411764705882399</v>
      </c>
      <c r="S1385" s="4">
        <v>0.98039215686274495</v>
      </c>
      <c r="T1385" s="4">
        <v>1.47058823529412</v>
      </c>
      <c r="U1385" s="4">
        <v>2.9411764705882399</v>
      </c>
      <c r="V1385" s="4">
        <v>1.9607843137254899</v>
      </c>
      <c r="W1385" s="4">
        <v>0.98039215686274495</v>
      </c>
      <c r="X1385" s="4">
        <v>0.49019607843137297</v>
      </c>
      <c r="Y1385" s="4">
        <v>2.9411764705882399</v>
      </c>
      <c r="Z1385" s="4">
        <v>1.9607843137254899</v>
      </c>
      <c r="AA1385" s="4">
        <v>2.4509803921568598</v>
      </c>
      <c r="AB1385" s="4">
        <v>1.47058823529412</v>
      </c>
      <c r="AC1385" s="4">
        <v>7.3529411764705896</v>
      </c>
      <c r="AD1385" s="4">
        <v>0.98039215686274495</v>
      </c>
      <c r="AE1385" s="4">
        <v>0</v>
      </c>
      <c r="AF1385" s="4">
        <v>1.9607843137254899</v>
      </c>
      <c r="AG1385" s="4">
        <v>8.3333333333333304</v>
      </c>
      <c r="AH1385" s="4">
        <v>6.37254901960784</v>
      </c>
      <c r="AI1385" s="4">
        <v>6.8627450980392197</v>
      </c>
      <c r="AJ1385" s="4">
        <v>5.8823529411764701</v>
      </c>
      <c r="AK1385" s="4">
        <v>9.3137254901960809</v>
      </c>
      <c r="AL1385" s="4">
        <v>5.3921568627451002</v>
      </c>
      <c r="AM1385" s="4">
        <v>12.7450980392157</v>
      </c>
      <c r="AN1385" s="4">
        <v>16.6666666666667</v>
      </c>
      <c r="AO1385" s="4">
        <v>8.8235294117647101</v>
      </c>
      <c r="AP1385" s="4">
        <v>6.8627450980392197</v>
      </c>
      <c r="AQ1385" s="4">
        <v>3.9215686274509798</v>
      </c>
      <c r="AR1385" s="4">
        <v>8.3333333333333304</v>
      </c>
      <c r="AS1385" s="4">
        <v>10.7843137254902</v>
      </c>
      <c r="AT1385" s="4">
        <v>16.6666666666667</v>
      </c>
      <c r="AU1385" s="4">
        <v>5.8823529411764701</v>
      </c>
      <c r="AV1385" s="4">
        <v>15.6862745098039</v>
      </c>
      <c r="AW1385" s="4">
        <v>6.37254901960784</v>
      </c>
      <c r="AX1385" s="4">
        <v>4.9019607843137303</v>
      </c>
      <c r="AY1385" s="4">
        <v>7.8431372549019596</v>
      </c>
      <c r="AZ1385" s="4">
        <v>14.705882352941201</v>
      </c>
      <c r="BA1385" s="4">
        <v>8.8235294117647101</v>
      </c>
      <c r="BB1385" s="38">
        <v>204</v>
      </c>
    </row>
    <row r="1386" spans="1:54" x14ac:dyDescent="0.3">
      <c r="A1386" s="31" t="s">
        <v>62</v>
      </c>
      <c r="B1386" s="5" t="s">
        <v>9</v>
      </c>
      <c r="C1386" s="5" t="s">
        <v>168</v>
      </c>
      <c r="D1386" s="9">
        <v>73.896700950874902</v>
      </c>
      <c r="E1386" s="8">
        <v>70.447140897768605</v>
      </c>
      <c r="F1386" s="8">
        <v>22.471128090696102</v>
      </c>
      <c r="G1386" s="3">
        <v>2.9339273859935902</v>
      </c>
      <c r="H1386" s="4">
        <v>6.0348082366385301</v>
      </c>
      <c r="I1386" s="4">
        <v>7.8777367275185197</v>
      </c>
      <c r="J1386" s="4">
        <v>2.58827752844434</v>
      </c>
      <c r="K1386" s="4">
        <v>3.9515750891644399</v>
      </c>
      <c r="L1386" s="4">
        <v>4.6086508143667899</v>
      </c>
      <c r="M1386" s="4">
        <v>2.3255798355705202</v>
      </c>
      <c r="N1386" s="4">
        <v>7.0205774907235199</v>
      </c>
      <c r="O1386" s="4">
        <v>9.5418522907467107</v>
      </c>
      <c r="P1386" s="4">
        <v>8.5009876639086404</v>
      </c>
      <c r="Q1386" s="4">
        <v>2.9202902817346801</v>
      </c>
      <c r="R1386" s="4">
        <v>7.3752900061950504</v>
      </c>
      <c r="S1386" s="4">
        <v>8.3533851529572392</v>
      </c>
      <c r="T1386" s="4">
        <v>4.10529120684813</v>
      </c>
      <c r="U1386" s="4">
        <v>10.776238507423701</v>
      </c>
      <c r="V1386" s="4">
        <v>5.6880842874450597</v>
      </c>
      <c r="W1386" s="4">
        <v>5.8920851727421297</v>
      </c>
      <c r="X1386" s="4">
        <v>2.0692438482108999</v>
      </c>
      <c r="Y1386" s="4">
        <v>9.32502702117403</v>
      </c>
      <c r="Z1386" s="4">
        <v>7.4261298287224298</v>
      </c>
      <c r="AA1386" s="4">
        <v>10.549314566541399</v>
      </c>
      <c r="AB1386" s="4">
        <v>3.0545808607124298</v>
      </c>
      <c r="AC1386" s="4">
        <v>12.9346511414997</v>
      </c>
      <c r="AD1386" s="4">
        <v>4.4732598502939096</v>
      </c>
      <c r="AE1386" s="4">
        <v>2.9435887214797201</v>
      </c>
      <c r="AF1386" s="4">
        <v>8.3423893237761408</v>
      </c>
      <c r="AG1386" s="4">
        <v>10.0913035670414</v>
      </c>
      <c r="AH1386" s="4">
        <v>19.1878230208176</v>
      </c>
      <c r="AI1386" s="4">
        <v>12.0278299740888</v>
      </c>
      <c r="AJ1386" s="4">
        <v>21.775546200042001</v>
      </c>
      <c r="AK1386" s="4">
        <v>29.6984640652529</v>
      </c>
      <c r="AL1386" s="4">
        <v>18.883788597731499</v>
      </c>
      <c r="AM1386" s="4">
        <v>21.569321124821499</v>
      </c>
      <c r="AN1386" s="4">
        <v>33.372137441826098</v>
      </c>
      <c r="AO1386" s="4">
        <v>23.028949583870901</v>
      </c>
      <c r="AP1386" s="4">
        <v>23.353376177767501</v>
      </c>
      <c r="AQ1386" s="4">
        <v>6.0744361815142298</v>
      </c>
      <c r="AR1386" s="4">
        <v>26.2330229350544</v>
      </c>
      <c r="AS1386" s="4">
        <v>14.4571729568371</v>
      </c>
      <c r="AT1386" s="4">
        <v>18.2789982614077</v>
      </c>
      <c r="AU1386" s="4">
        <v>15.389130684870899</v>
      </c>
      <c r="AV1386" s="4">
        <v>22.8880766857467</v>
      </c>
      <c r="AW1386" s="4">
        <v>18.544932457410098</v>
      </c>
      <c r="AX1386" s="4">
        <v>11.296990677771101</v>
      </c>
      <c r="AY1386" s="4">
        <v>11.8742361509258</v>
      </c>
      <c r="AZ1386" s="4">
        <v>25.128106093729301</v>
      </c>
      <c r="BA1386" s="4">
        <v>31.612541771655501</v>
      </c>
      <c r="BB1386" s="38">
        <v>1248</v>
      </c>
    </row>
    <row r="1387" spans="1:54" x14ac:dyDescent="0.3">
      <c r="A1387" s="31" t="s">
        <v>62</v>
      </c>
      <c r="B1387" s="5" t="s">
        <v>9</v>
      </c>
      <c r="C1387" s="5" t="s">
        <v>1</v>
      </c>
      <c r="D1387" s="9">
        <v>35.1</v>
      </c>
      <c r="E1387" s="8">
        <v>63.543292328931102</v>
      </c>
      <c r="F1387" s="8">
        <v>40</v>
      </c>
      <c r="G1387" s="3">
        <v>6.6666666666666696</v>
      </c>
      <c r="H1387" s="4">
        <v>6.6666666666666696</v>
      </c>
      <c r="I1387" s="4">
        <v>20</v>
      </c>
      <c r="J1387" s="4">
        <v>0</v>
      </c>
      <c r="K1387" s="4">
        <v>10</v>
      </c>
      <c r="L1387" s="4">
        <v>0</v>
      </c>
      <c r="M1387" s="4">
        <v>3.3333333333333299</v>
      </c>
      <c r="N1387" s="4">
        <v>6.6666666666666696</v>
      </c>
      <c r="O1387" s="4">
        <v>20</v>
      </c>
      <c r="P1387" s="4">
        <v>16.6666666666667</v>
      </c>
      <c r="Q1387" s="4">
        <v>3.3333333333333299</v>
      </c>
      <c r="R1387" s="4">
        <v>20</v>
      </c>
      <c r="S1387" s="4">
        <v>26.6666666666667</v>
      </c>
      <c r="T1387" s="4">
        <v>13.3333333333333</v>
      </c>
      <c r="U1387" s="4">
        <v>23.3333333333333</v>
      </c>
      <c r="V1387" s="4">
        <v>10</v>
      </c>
      <c r="W1387" s="4">
        <v>10</v>
      </c>
      <c r="X1387" s="4">
        <v>0</v>
      </c>
      <c r="Y1387" s="4">
        <v>16.6666666666667</v>
      </c>
      <c r="Z1387" s="4">
        <v>26.6666666666667</v>
      </c>
      <c r="AA1387" s="4">
        <v>36.6666666666667</v>
      </c>
      <c r="AB1387" s="4">
        <v>6.6666666666666696</v>
      </c>
      <c r="AC1387" s="4">
        <v>23.3333333333333</v>
      </c>
      <c r="AD1387" s="4">
        <v>16.6666666666667</v>
      </c>
      <c r="AE1387" s="4">
        <v>6.6666666666666696</v>
      </c>
      <c r="AF1387" s="4">
        <v>13.3333333333333</v>
      </c>
      <c r="AG1387" s="4">
        <v>16.6666666666667</v>
      </c>
      <c r="AH1387" s="4">
        <v>30</v>
      </c>
      <c r="AI1387" s="4">
        <v>6.6666666666666696</v>
      </c>
      <c r="AJ1387" s="4">
        <v>33.3333333333333</v>
      </c>
      <c r="AK1387" s="4">
        <v>40</v>
      </c>
      <c r="AL1387" s="4">
        <v>36.6666666666667</v>
      </c>
      <c r="AM1387" s="4">
        <v>30</v>
      </c>
      <c r="AN1387" s="4">
        <v>46.6666666666667</v>
      </c>
      <c r="AO1387" s="4">
        <v>30</v>
      </c>
      <c r="AP1387" s="4">
        <v>23.3333333333333</v>
      </c>
      <c r="AQ1387" s="4">
        <v>3.3333333333333299</v>
      </c>
      <c r="AR1387" s="4">
        <v>36.6666666666667</v>
      </c>
      <c r="AS1387" s="4">
        <v>20</v>
      </c>
      <c r="AT1387" s="4">
        <v>16.6666666666667</v>
      </c>
      <c r="AU1387" s="4">
        <v>23.3333333333333</v>
      </c>
      <c r="AV1387" s="4">
        <v>30</v>
      </c>
      <c r="AW1387" s="4">
        <v>36.6666666666667</v>
      </c>
      <c r="AX1387" s="4">
        <v>16.6666666666667</v>
      </c>
      <c r="AY1387" s="4">
        <v>13.3333333333333</v>
      </c>
      <c r="AZ1387" s="4">
        <v>33.3333333333333</v>
      </c>
      <c r="BA1387" s="4">
        <v>53.3333333333333</v>
      </c>
      <c r="BB1387" s="38">
        <v>31</v>
      </c>
    </row>
    <row r="1388" spans="1:54" x14ac:dyDescent="0.3">
      <c r="A1388" s="31" t="s">
        <v>62</v>
      </c>
      <c r="B1388" s="5" t="s">
        <v>9</v>
      </c>
      <c r="C1388" s="5" t="s">
        <v>2</v>
      </c>
      <c r="D1388" s="9">
        <v>53.355555555555597</v>
      </c>
      <c r="E1388" s="8">
        <v>77.112857717742699</v>
      </c>
      <c r="F1388" s="8">
        <v>38.235294117647101</v>
      </c>
      <c r="G1388" s="3">
        <v>8.8235294117647101</v>
      </c>
      <c r="H1388" s="4">
        <v>17.647058823529399</v>
      </c>
      <c r="I1388" s="4">
        <v>14.705882352941201</v>
      </c>
      <c r="J1388" s="4">
        <v>8.8235294117647101</v>
      </c>
      <c r="K1388" s="4">
        <v>8.8235294117647101</v>
      </c>
      <c r="L1388" s="4">
        <v>14.705882352941201</v>
      </c>
      <c r="M1388" s="4">
        <v>5.8823529411764701</v>
      </c>
      <c r="N1388" s="4">
        <v>14.705882352941201</v>
      </c>
      <c r="O1388" s="4">
        <v>14.705882352941201</v>
      </c>
      <c r="P1388" s="4">
        <v>14.705882352941201</v>
      </c>
      <c r="Q1388" s="4">
        <v>5.8823529411764701</v>
      </c>
      <c r="R1388" s="4">
        <v>14.705882352941201</v>
      </c>
      <c r="S1388" s="4">
        <v>14.705882352941201</v>
      </c>
      <c r="T1388" s="4">
        <v>5.8823529411764701</v>
      </c>
      <c r="U1388" s="4">
        <v>20.588235294117599</v>
      </c>
      <c r="V1388" s="4">
        <v>11.764705882352899</v>
      </c>
      <c r="W1388" s="4">
        <v>8.8235294117647101</v>
      </c>
      <c r="X1388" s="4">
        <v>5.8823529411764701</v>
      </c>
      <c r="Y1388" s="4">
        <v>17.647058823529399</v>
      </c>
      <c r="Z1388" s="4">
        <v>11.764705882352899</v>
      </c>
      <c r="AA1388" s="4">
        <v>17.647058823529399</v>
      </c>
      <c r="AB1388" s="4">
        <v>8.8235294117647101</v>
      </c>
      <c r="AC1388" s="4">
        <v>23.529411764705898</v>
      </c>
      <c r="AD1388" s="4">
        <v>5.8823529411764701</v>
      </c>
      <c r="AE1388" s="4">
        <v>5.8823529411764701</v>
      </c>
      <c r="AF1388" s="4">
        <v>11.764705882352899</v>
      </c>
      <c r="AG1388" s="4">
        <v>23.529411764705898</v>
      </c>
      <c r="AH1388" s="4">
        <v>29.411764705882401</v>
      </c>
      <c r="AI1388" s="4">
        <v>20.588235294117599</v>
      </c>
      <c r="AJ1388" s="4">
        <v>32.352941176470601</v>
      </c>
      <c r="AK1388" s="4">
        <v>38.235294117647101</v>
      </c>
      <c r="AL1388" s="4">
        <v>20.588235294117599</v>
      </c>
      <c r="AM1388" s="4">
        <v>29.411764705882401</v>
      </c>
      <c r="AN1388" s="4">
        <v>44.117647058823501</v>
      </c>
      <c r="AO1388" s="4">
        <v>29.411764705882401</v>
      </c>
      <c r="AP1388" s="4">
        <v>35.294117647058798</v>
      </c>
      <c r="AQ1388" s="4">
        <v>8.8235294117647101</v>
      </c>
      <c r="AR1388" s="4">
        <v>32.352941176470601</v>
      </c>
      <c r="AS1388" s="4">
        <v>14.705882352941201</v>
      </c>
      <c r="AT1388" s="4">
        <v>23.529411764705898</v>
      </c>
      <c r="AU1388" s="4">
        <v>23.529411764705898</v>
      </c>
      <c r="AV1388" s="4">
        <v>20.588235294117599</v>
      </c>
      <c r="AW1388" s="4">
        <v>17.647058823529399</v>
      </c>
      <c r="AX1388" s="4">
        <v>17.647058823529399</v>
      </c>
      <c r="AY1388" s="4">
        <v>11.764705882352899</v>
      </c>
      <c r="AZ1388" s="4">
        <v>26.470588235294102</v>
      </c>
      <c r="BA1388" s="4">
        <v>38.235294117647101</v>
      </c>
      <c r="BB1388" s="38">
        <v>36</v>
      </c>
    </row>
    <row r="1389" spans="1:54" x14ac:dyDescent="0.3">
      <c r="A1389" s="31" t="s">
        <v>62</v>
      </c>
      <c r="B1389" s="5" t="s">
        <v>9</v>
      </c>
      <c r="C1389" s="5" t="s">
        <v>3</v>
      </c>
      <c r="D1389" s="9">
        <v>56.024999999999999</v>
      </c>
      <c r="E1389" s="8">
        <v>67.881939569963805</v>
      </c>
      <c r="F1389" s="8">
        <v>27.7777777777778</v>
      </c>
      <c r="G1389" s="3">
        <v>1.1111111111111101</v>
      </c>
      <c r="H1389" s="4">
        <v>3.3333333333333299</v>
      </c>
      <c r="I1389" s="4">
        <v>10</v>
      </c>
      <c r="J1389" s="4">
        <v>2.2222222222222201</v>
      </c>
      <c r="K1389" s="4">
        <v>4.4444444444444402</v>
      </c>
      <c r="L1389" s="4">
        <v>7.7777777777777803</v>
      </c>
      <c r="M1389" s="4">
        <v>1.1111111111111101</v>
      </c>
      <c r="N1389" s="4">
        <v>11.1111111111111</v>
      </c>
      <c r="O1389" s="4">
        <v>13.3333333333333</v>
      </c>
      <c r="P1389" s="4">
        <v>14.4444444444444</v>
      </c>
      <c r="Q1389" s="4">
        <v>4.4444444444444402</v>
      </c>
      <c r="R1389" s="4">
        <v>7.7777777777777803</v>
      </c>
      <c r="S1389" s="4">
        <v>11.1111111111111</v>
      </c>
      <c r="T1389" s="4">
        <v>5.5555555555555598</v>
      </c>
      <c r="U1389" s="4">
        <v>12.2222222222222</v>
      </c>
      <c r="V1389" s="4">
        <v>10</v>
      </c>
      <c r="W1389" s="4">
        <v>7.7777777777777803</v>
      </c>
      <c r="X1389" s="4">
        <v>3.3333333333333299</v>
      </c>
      <c r="Y1389" s="4">
        <v>15.5555555555556</v>
      </c>
      <c r="Z1389" s="4">
        <v>8.8888888888888893</v>
      </c>
      <c r="AA1389" s="4">
        <v>11.1111111111111</v>
      </c>
      <c r="AB1389" s="4">
        <v>3.3333333333333299</v>
      </c>
      <c r="AC1389" s="4">
        <v>14.4444444444444</v>
      </c>
      <c r="AD1389" s="4">
        <v>4.4444444444444402</v>
      </c>
      <c r="AE1389" s="4">
        <v>3.3333333333333299</v>
      </c>
      <c r="AF1389" s="4">
        <v>15.5555555555556</v>
      </c>
      <c r="AG1389" s="4">
        <v>12.2222222222222</v>
      </c>
      <c r="AH1389" s="4">
        <v>25.5555555555556</v>
      </c>
      <c r="AI1389" s="4">
        <v>15.5555555555556</v>
      </c>
      <c r="AJ1389" s="4">
        <v>31.1111111111111</v>
      </c>
      <c r="AK1389" s="4">
        <v>42.2222222222222</v>
      </c>
      <c r="AL1389" s="4">
        <v>25.5555555555556</v>
      </c>
      <c r="AM1389" s="4">
        <v>25.5555555555556</v>
      </c>
      <c r="AN1389" s="4">
        <v>42.2222222222222</v>
      </c>
      <c r="AO1389" s="4">
        <v>33.3333333333333</v>
      </c>
      <c r="AP1389" s="4">
        <v>34.4444444444444</v>
      </c>
      <c r="AQ1389" s="4">
        <v>7.7777777777777803</v>
      </c>
      <c r="AR1389" s="4">
        <v>40</v>
      </c>
      <c r="AS1389" s="4">
        <v>21.1111111111111</v>
      </c>
      <c r="AT1389" s="4">
        <v>13.3333333333333</v>
      </c>
      <c r="AU1389" s="4">
        <v>24.4444444444444</v>
      </c>
      <c r="AV1389" s="4">
        <v>25.5555555555556</v>
      </c>
      <c r="AW1389" s="4">
        <v>17.7777777777778</v>
      </c>
      <c r="AX1389" s="4">
        <v>12.2222222222222</v>
      </c>
      <c r="AY1389" s="4">
        <v>7.7777777777777803</v>
      </c>
      <c r="AZ1389" s="4">
        <v>35.5555555555556</v>
      </c>
      <c r="BA1389" s="4">
        <v>50</v>
      </c>
      <c r="BB1389" s="38">
        <v>92</v>
      </c>
    </row>
    <row r="1390" spans="1:54" x14ac:dyDescent="0.3">
      <c r="A1390" s="31" t="s">
        <v>62</v>
      </c>
      <c r="B1390" s="5" t="s">
        <v>9</v>
      </c>
      <c r="C1390" s="5" t="s">
        <v>4</v>
      </c>
      <c r="D1390" s="9">
        <v>67.358604651162807</v>
      </c>
      <c r="E1390" s="8">
        <v>71.707720018094506</v>
      </c>
      <c r="F1390" s="8">
        <v>22.325581395348799</v>
      </c>
      <c r="G1390" s="3">
        <v>1.86046511627907</v>
      </c>
      <c r="H1390" s="4">
        <v>6.0465116279069804</v>
      </c>
      <c r="I1390" s="4">
        <v>6.0465116279069804</v>
      </c>
      <c r="J1390" s="4">
        <v>1.86046511627907</v>
      </c>
      <c r="K1390" s="4">
        <v>1.86046511627907</v>
      </c>
      <c r="L1390" s="4">
        <v>5.1162790697674403</v>
      </c>
      <c r="M1390" s="4">
        <v>2.32558139534884</v>
      </c>
      <c r="N1390" s="4">
        <v>6.0465116279069804</v>
      </c>
      <c r="O1390" s="4">
        <v>9.3023255813953494</v>
      </c>
      <c r="P1390" s="4">
        <v>7.4418604651162799</v>
      </c>
      <c r="Q1390" s="4">
        <v>3.2558139534883699</v>
      </c>
      <c r="R1390" s="4">
        <v>6.9767441860465098</v>
      </c>
      <c r="S1390" s="4">
        <v>6.0465116279069804</v>
      </c>
      <c r="T1390" s="4">
        <v>2.32558139534884</v>
      </c>
      <c r="U1390" s="4">
        <v>11.6279069767442</v>
      </c>
      <c r="V1390" s="4">
        <v>3.2558139534883699</v>
      </c>
      <c r="W1390" s="4">
        <v>7.9069767441860499</v>
      </c>
      <c r="X1390" s="4">
        <v>1.86046511627907</v>
      </c>
      <c r="Y1390" s="4">
        <v>9.3023255813953494</v>
      </c>
      <c r="Z1390" s="4">
        <v>5.5813953488372103</v>
      </c>
      <c r="AA1390" s="4">
        <v>9.7674418604651194</v>
      </c>
      <c r="AB1390" s="4">
        <v>2.32558139534884</v>
      </c>
      <c r="AC1390" s="4">
        <v>14.4186046511628</v>
      </c>
      <c r="AD1390" s="4">
        <v>3.7209302325581399</v>
      </c>
      <c r="AE1390" s="4">
        <v>2.7906976744185998</v>
      </c>
      <c r="AF1390" s="4">
        <v>7.4418604651162799</v>
      </c>
      <c r="AG1390" s="4">
        <v>9.3023255813953494</v>
      </c>
      <c r="AH1390" s="4">
        <v>22.790697674418599</v>
      </c>
      <c r="AI1390" s="4">
        <v>14.4186046511628</v>
      </c>
      <c r="AJ1390" s="4">
        <v>26.511627906976699</v>
      </c>
      <c r="AK1390" s="4">
        <v>35.8139534883721</v>
      </c>
      <c r="AL1390" s="4">
        <v>20.930232558139501</v>
      </c>
      <c r="AM1390" s="4">
        <v>22.790697674418599</v>
      </c>
      <c r="AN1390" s="4">
        <v>41.860465116279101</v>
      </c>
      <c r="AO1390" s="4">
        <v>30.232558139534898</v>
      </c>
      <c r="AP1390" s="4">
        <v>29.302325581395301</v>
      </c>
      <c r="AQ1390" s="4">
        <v>7.9069767441860499</v>
      </c>
      <c r="AR1390" s="4">
        <v>32.093023255814003</v>
      </c>
      <c r="AS1390" s="4">
        <v>13.488372093023299</v>
      </c>
      <c r="AT1390" s="4">
        <v>19.5348837209302</v>
      </c>
      <c r="AU1390" s="4">
        <v>17.209302325581401</v>
      </c>
      <c r="AV1390" s="4">
        <v>33.023255813953497</v>
      </c>
      <c r="AW1390" s="4">
        <v>27.906976744186</v>
      </c>
      <c r="AX1390" s="4">
        <v>12.093023255814</v>
      </c>
      <c r="AY1390" s="4">
        <v>10.6976744186047</v>
      </c>
      <c r="AZ1390" s="4">
        <v>29.302325581395301</v>
      </c>
      <c r="BA1390" s="4">
        <v>35.348837209302303</v>
      </c>
      <c r="BB1390" s="38">
        <v>215</v>
      </c>
    </row>
    <row r="1391" spans="1:54" x14ac:dyDescent="0.3">
      <c r="A1391" s="31" t="s">
        <v>62</v>
      </c>
      <c r="B1391" s="5" t="s">
        <v>9</v>
      </c>
      <c r="C1391" s="5" t="s">
        <v>5</v>
      </c>
      <c r="D1391" s="9">
        <v>91.646031746031696</v>
      </c>
      <c r="E1391" s="8">
        <v>64.844822707418601</v>
      </c>
      <c r="F1391" s="8">
        <v>15.384615384615399</v>
      </c>
      <c r="G1391" s="3">
        <v>1.59151193633952</v>
      </c>
      <c r="H1391" s="4">
        <v>3.1830238726790401</v>
      </c>
      <c r="I1391" s="4">
        <v>3.7135278514588901</v>
      </c>
      <c r="J1391" s="4">
        <v>1.59151193633952</v>
      </c>
      <c r="K1391" s="4">
        <v>1.8567639257294399</v>
      </c>
      <c r="L1391" s="4">
        <v>1.3262599469495999</v>
      </c>
      <c r="M1391" s="4">
        <v>1.8567639257294399</v>
      </c>
      <c r="N1391" s="4">
        <v>3.7135278514588901</v>
      </c>
      <c r="O1391" s="4">
        <v>4.5092838196286502</v>
      </c>
      <c r="P1391" s="4">
        <v>3.1830238726790401</v>
      </c>
      <c r="Q1391" s="4">
        <v>1.3262599469495999</v>
      </c>
      <c r="R1391" s="4">
        <v>1.8567639257294399</v>
      </c>
      <c r="S1391" s="4">
        <v>2.6525198938991998</v>
      </c>
      <c r="T1391" s="4">
        <v>2.3872679045092799</v>
      </c>
      <c r="U1391" s="4">
        <v>4.5092838196286502</v>
      </c>
      <c r="V1391" s="4">
        <v>2.9177718832891202</v>
      </c>
      <c r="W1391" s="4">
        <v>3.1830238726790401</v>
      </c>
      <c r="X1391" s="4">
        <v>1.3262599469495999</v>
      </c>
      <c r="Y1391" s="4">
        <v>3.7135278514588901</v>
      </c>
      <c r="Z1391" s="4">
        <v>3.1830238726790401</v>
      </c>
      <c r="AA1391" s="4">
        <v>3.97877984084881</v>
      </c>
      <c r="AB1391" s="4">
        <v>0.53050397877984101</v>
      </c>
      <c r="AC1391" s="4">
        <v>7.9575596816976102</v>
      </c>
      <c r="AD1391" s="4">
        <v>2.1220159151193601</v>
      </c>
      <c r="AE1391" s="4">
        <v>1.3262599469495999</v>
      </c>
      <c r="AF1391" s="4">
        <v>3.1830238726790401</v>
      </c>
      <c r="AG1391" s="4">
        <v>3.4482758620689702</v>
      </c>
      <c r="AH1391" s="4">
        <v>10.610079575596799</v>
      </c>
      <c r="AI1391" s="4">
        <v>9.5490716180371393</v>
      </c>
      <c r="AJ1391" s="4">
        <v>15.915119363395201</v>
      </c>
      <c r="AK1391" s="4">
        <v>22.811671087533199</v>
      </c>
      <c r="AL1391" s="4">
        <v>14.8541114058355</v>
      </c>
      <c r="AM1391" s="4">
        <v>18.567639257294399</v>
      </c>
      <c r="AN1391" s="4">
        <v>25.9946949602122</v>
      </c>
      <c r="AO1391" s="4">
        <v>16.710875331564999</v>
      </c>
      <c r="AP1391" s="4">
        <v>15.1193633952255</v>
      </c>
      <c r="AQ1391" s="4">
        <v>4.5092838196286502</v>
      </c>
      <c r="AR1391" s="4">
        <v>18.037135278514601</v>
      </c>
      <c r="AS1391" s="4">
        <v>13.7931034482759</v>
      </c>
      <c r="AT1391" s="4">
        <v>18.832891246684401</v>
      </c>
      <c r="AU1391" s="4">
        <v>10.3448275862069</v>
      </c>
      <c r="AV1391" s="4">
        <v>19.363395225464199</v>
      </c>
      <c r="AW1391" s="4">
        <v>13.262599469495999</v>
      </c>
      <c r="AX1391" s="4">
        <v>7.9575596816976102</v>
      </c>
      <c r="AY1391" s="4">
        <v>13.7931034482759</v>
      </c>
      <c r="AZ1391" s="4">
        <v>19.363395225464199</v>
      </c>
      <c r="BA1391" s="4">
        <v>19.628647214854102</v>
      </c>
      <c r="BB1391" s="38">
        <v>378</v>
      </c>
    </row>
    <row r="1392" spans="1:54" x14ac:dyDescent="0.3">
      <c r="A1392" s="31" t="s">
        <v>62</v>
      </c>
      <c r="B1392" s="5" t="s">
        <v>9</v>
      </c>
      <c r="C1392" s="5" t="s">
        <v>6</v>
      </c>
      <c r="D1392" s="9">
        <v>103.568277945619</v>
      </c>
      <c r="E1392" s="8">
        <v>55.790591607134203</v>
      </c>
      <c r="F1392" s="8">
        <v>9.3655589123867102</v>
      </c>
      <c r="G1392" s="3">
        <v>0.30211480362537801</v>
      </c>
      <c r="H1392" s="4">
        <v>0.90634441087613304</v>
      </c>
      <c r="I1392" s="4">
        <v>0.90634441087613304</v>
      </c>
      <c r="J1392" s="4">
        <v>1.5105740181268901</v>
      </c>
      <c r="K1392" s="4">
        <v>0.90634441087613304</v>
      </c>
      <c r="L1392" s="4">
        <v>0.30211480362537801</v>
      </c>
      <c r="M1392" s="4">
        <v>0.60422960725075503</v>
      </c>
      <c r="N1392" s="4">
        <v>3.0211480362537801</v>
      </c>
      <c r="O1392" s="4">
        <v>1.5105740181268901</v>
      </c>
      <c r="P1392" s="4">
        <v>0.90634441087613304</v>
      </c>
      <c r="Q1392" s="4">
        <v>0.60422960725075503</v>
      </c>
      <c r="R1392" s="4">
        <v>1.5105740181268901</v>
      </c>
      <c r="S1392" s="4">
        <v>0.60422960725075503</v>
      </c>
      <c r="T1392" s="4">
        <v>0.90634441087613304</v>
      </c>
      <c r="U1392" s="4">
        <v>2.1148036253776401</v>
      </c>
      <c r="V1392" s="4">
        <v>0</v>
      </c>
      <c r="W1392" s="4">
        <v>1.5105740181268901</v>
      </c>
      <c r="X1392" s="4">
        <v>0</v>
      </c>
      <c r="Y1392" s="4">
        <v>0.90634441087613304</v>
      </c>
      <c r="Z1392" s="4">
        <v>0</v>
      </c>
      <c r="AA1392" s="4">
        <v>0.60422960725075503</v>
      </c>
      <c r="AB1392" s="4">
        <v>0</v>
      </c>
      <c r="AC1392" s="4">
        <v>4.22960725075529</v>
      </c>
      <c r="AD1392" s="4">
        <v>0.60422960725075503</v>
      </c>
      <c r="AE1392" s="4">
        <v>0</v>
      </c>
      <c r="AF1392" s="4">
        <v>2.1148036253776401</v>
      </c>
      <c r="AG1392" s="4">
        <v>3.3232628398791499</v>
      </c>
      <c r="AH1392" s="4">
        <v>8.4592145015105693</v>
      </c>
      <c r="AI1392" s="4">
        <v>6.3444108761329296</v>
      </c>
      <c r="AJ1392" s="4">
        <v>6.0422960725075496</v>
      </c>
      <c r="AK1392" s="4">
        <v>12.6888217522659</v>
      </c>
      <c r="AL1392" s="4">
        <v>9.6676737160120805</v>
      </c>
      <c r="AM1392" s="4">
        <v>12.3867069486405</v>
      </c>
      <c r="AN1392" s="4">
        <v>19.0332326283988</v>
      </c>
      <c r="AO1392" s="4">
        <v>9.6676737160120805</v>
      </c>
      <c r="AP1392" s="4">
        <v>8.7613293051359502</v>
      </c>
      <c r="AQ1392" s="4">
        <v>5.4380664652568003</v>
      </c>
      <c r="AR1392" s="4">
        <v>10.5740181268882</v>
      </c>
      <c r="AS1392" s="4">
        <v>6.3444108761329296</v>
      </c>
      <c r="AT1392" s="4">
        <v>19.637462235649501</v>
      </c>
      <c r="AU1392" s="4">
        <v>3.3232628398791499</v>
      </c>
      <c r="AV1392" s="4">
        <v>16.314199395770402</v>
      </c>
      <c r="AW1392" s="4">
        <v>9.3655589123867102</v>
      </c>
      <c r="AX1392" s="4">
        <v>7.2507552870090599</v>
      </c>
      <c r="AY1392" s="4">
        <v>13.2930513595166</v>
      </c>
      <c r="AZ1392" s="4">
        <v>13.595166163142</v>
      </c>
      <c r="BA1392" s="4">
        <v>12.084592145015099</v>
      </c>
      <c r="BB1392" s="38">
        <v>331</v>
      </c>
    </row>
    <row r="1393" spans="1:54" x14ac:dyDescent="0.3">
      <c r="A1393" s="31" t="s">
        <v>62</v>
      </c>
      <c r="B1393" s="5" t="s">
        <v>9</v>
      </c>
      <c r="C1393" s="5" t="s">
        <v>7</v>
      </c>
      <c r="D1393" s="9">
        <v>108.640606060606</v>
      </c>
      <c r="E1393" s="8">
        <v>59.017508663944298</v>
      </c>
      <c r="F1393" s="8">
        <v>6.6666666666666696</v>
      </c>
      <c r="G1393" s="3">
        <v>2.4242424242424199</v>
      </c>
      <c r="H1393" s="4">
        <v>6.0606060606060597</v>
      </c>
      <c r="I1393" s="4">
        <v>3.6363636363636398</v>
      </c>
      <c r="J1393" s="4">
        <v>1.8181818181818199</v>
      </c>
      <c r="K1393" s="4">
        <v>2.4242424242424199</v>
      </c>
      <c r="L1393" s="4">
        <v>0.60606060606060597</v>
      </c>
      <c r="M1393" s="4">
        <v>1.8181818181818199</v>
      </c>
      <c r="N1393" s="4">
        <v>3.0303030303030298</v>
      </c>
      <c r="O1393" s="4">
        <v>6.0606060606060597</v>
      </c>
      <c r="P1393" s="4">
        <v>3.6363636363636398</v>
      </c>
      <c r="Q1393" s="4">
        <v>1.2121212121212099</v>
      </c>
      <c r="R1393" s="4">
        <v>3.0303030303030298</v>
      </c>
      <c r="S1393" s="4">
        <v>2.4242424242424199</v>
      </c>
      <c r="T1393" s="4">
        <v>1.2121212121212099</v>
      </c>
      <c r="U1393" s="4">
        <v>4.2424242424242404</v>
      </c>
      <c r="V1393" s="4">
        <v>3.0303030303030298</v>
      </c>
      <c r="W1393" s="4">
        <v>1.8181818181818199</v>
      </c>
      <c r="X1393" s="4">
        <v>1.2121212121212099</v>
      </c>
      <c r="Y1393" s="4">
        <v>1.8181818181818199</v>
      </c>
      <c r="Z1393" s="4">
        <v>1.8181818181818199</v>
      </c>
      <c r="AA1393" s="4">
        <v>1.8181818181818199</v>
      </c>
      <c r="AB1393" s="4">
        <v>1.2121212121212099</v>
      </c>
      <c r="AC1393" s="4">
        <v>4.2424242424242404</v>
      </c>
      <c r="AD1393" s="4">
        <v>1.8181818181818199</v>
      </c>
      <c r="AE1393" s="4">
        <v>1.8181818181818199</v>
      </c>
      <c r="AF1393" s="4">
        <v>5.4545454545454497</v>
      </c>
      <c r="AG1393" s="4">
        <v>4.2424242424242404</v>
      </c>
      <c r="AH1393" s="4">
        <v>7.2727272727272698</v>
      </c>
      <c r="AI1393" s="4">
        <v>7.2727272727272698</v>
      </c>
      <c r="AJ1393" s="4">
        <v>4.2424242424242404</v>
      </c>
      <c r="AK1393" s="4">
        <v>11.5151515151515</v>
      </c>
      <c r="AL1393" s="4">
        <v>4.8484848484848504</v>
      </c>
      <c r="AM1393" s="4">
        <v>12.1212121212121</v>
      </c>
      <c r="AN1393" s="4">
        <v>9.0909090909090899</v>
      </c>
      <c r="AO1393" s="4">
        <v>6.6666666666666696</v>
      </c>
      <c r="AP1393" s="4">
        <v>11.5151515151515</v>
      </c>
      <c r="AQ1393" s="4">
        <v>2.4242424242424199</v>
      </c>
      <c r="AR1393" s="4">
        <v>9.6969696969697008</v>
      </c>
      <c r="AS1393" s="4">
        <v>11.5151515151515</v>
      </c>
      <c r="AT1393" s="4">
        <v>16.363636363636399</v>
      </c>
      <c r="AU1393" s="4">
        <v>3.6363636363636398</v>
      </c>
      <c r="AV1393" s="4">
        <v>11.5151515151515</v>
      </c>
      <c r="AW1393" s="4">
        <v>8.4848484848484809</v>
      </c>
      <c r="AX1393" s="4">
        <v>6.0606060606060597</v>
      </c>
      <c r="AY1393" s="4">
        <v>14.545454545454501</v>
      </c>
      <c r="AZ1393" s="4">
        <v>15.7575757575758</v>
      </c>
      <c r="BA1393" s="4">
        <v>11.5151515151515</v>
      </c>
      <c r="BB1393" s="38">
        <v>165</v>
      </c>
    </row>
    <row r="1394" spans="1:54" x14ac:dyDescent="0.3">
      <c r="A1394" s="31" t="s">
        <v>63</v>
      </c>
      <c r="B1394" s="5" t="s">
        <v>168</v>
      </c>
      <c r="C1394" s="5" t="s">
        <v>168</v>
      </c>
      <c r="D1394" s="9">
        <v>80.611126450966793</v>
      </c>
      <c r="E1394" s="8">
        <v>79.241545529832194</v>
      </c>
      <c r="F1394" s="8">
        <v>24.165427411307999</v>
      </c>
      <c r="G1394" s="3">
        <v>3.3742497771317801</v>
      </c>
      <c r="H1394" s="4">
        <v>5.5706912792833201</v>
      </c>
      <c r="I1394" s="4">
        <v>12.9468855953524</v>
      </c>
      <c r="J1394" s="4">
        <v>2.3925710461621099</v>
      </c>
      <c r="K1394" s="4">
        <v>5.4491576467896898</v>
      </c>
      <c r="L1394" s="4">
        <v>7.3916588697566397</v>
      </c>
      <c r="M1394" s="4">
        <v>5.6465018408012897</v>
      </c>
      <c r="N1394" s="4">
        <v>8.4265103741493697</v>
      </c>
      <c r="O1394" s="4">
        <v>7.8342437585346802</v>
      </c>
      <c r="P1394" s="4">
        <v>8.2912656661282504</v>
      </c>
      <c r="Q1394" s="4">
        <v>4.58521861798679</v>
      </c>
      <c r="R1394" s="4">
        <v>10.1009715000421</v>
      </c>
      <c r="S1394" s="4">
        <v>7.8501750930269498</v>
      </c>
      <c r="T1394" s="4">
        <v>6.12960664899928</v>
      </c>
      <c r="U1394" s="4">
        <v>10.1246951679144</v>
      </c>
      <c r="V1394" s="4">
        <v>8.3627355419724907</v>
      </c>
      <c r="W1394" s="4">
        <v>8.2507507471240604</v>
      </c>
      <c r="X1394" s="4">
        <v>2.9721323263117601</v>
      </c>
      <c r="Y1394" s="4">
        <v>8.1903328848445103</v>
      </c>
      <c r="Z1394" s="4">
        <v>10.8602873503553</v>
      </c>
      <c r="AA1394" s="4">
        <v>8.8697138286872796</v>
      </c>
      <c r="AB1394" s="4">
        <v>2.90224721839233</v>
      </c>
      <c r="AC1394" s="4">
        <v>19.3131431505062</v>
      </c>
      <c r="AD1394" s="4">
        <v>6.0902876953628304</v>
      </c>
      <c r="AE1394" s="4">
        <v>3.3359866335405801</v>
      </c>
      <c r="AF1394" s="4">
        <v>11.147882858055</v>
      </c>
      <c r="AG1394" s="4">
        <v>19.011487920433499</v>
      </c>
      <c r="AH1394" s="4">
        <v>13.628907584703001</v>
      </c>
      <c r="AI1394" s="4">
        <v>9.9743017108492698</v>
      </c>
      <c r="AJ1394" s="4">
        <v>20.15280404141</v>
      </c>
      <c r="AK1394" s="4">
        <v>31.107802065063101</v>
      </c>
      <c r="AL1394" s="4">
        <v>19.9696215335555</v>
      </c>
      <c r="AM1394" s="4">
        <v>29.422933180408101</v>
      </c>
      <c r="AN1394" s="4">
        <v>35.132124310156101</v>
      </c>
      <c r="AO1394" s="4">
        <v>29.300810437399001</v>
      </c>
      <c r="AP1394" s="4">
        <v>25.7529536118432</v>
      </c>
      <c r="AQ1394" s="4">
        <v>12.672764817417599</v>
      </c>
      <c r="AR1394" s="4">
        <v>29.791443581239701</v>
      </c>
      <c r="AS1394" s="4">
        <v>18.497330678520299</v>
      </c>
      <c r="AT1394" s="4">
        <v>28.022006982621399</v>
      </c>
      <c r="AU1394" s="4">
        <v>14.7867434021618</v>
      </c>
      <c r="AV1394" s="4">
        <v>22.704604861212299</v>
      </c>
      <c r="AW1394" s="4">
        <v>21.205274859275299</v>
      </c>
      <c r="AX1394" s="4">
        <v>12.787756216594399</v>
      </c>
      <c r="AY1394" s="4">
        <v>17.292534220312699</v>
      </c>
      <c r="AZ1394" s="4">
        <v>23.660146086075901</v>
      </c>
      <c r="BA1394" s="4">
        <v>25.142029240805599</v>
      </c>
      <c r="BB1394" s="38">
        <v>2695</v>
      </c>
    </row>
    <row r="1395" spans="1:54" x14ac:dyDescent="0.3">
      <c r="A1395" s="31" t="s">
        <v>63</v>
      </c>
      <c r="B1395" s="5" t="s">
        <v>168</v>
      </c>
      <c r="C1395" s="5" t="s">
        <v>1</v>
      </c>
      <c r="D1395" s="9">
        <v>14.6674292252603</v>
      </c>
      <c r="E1395" s="8">
        <v>67.326203326290099</v>
      </c>
      <c r="F1395" s="8">
        <v>54.229463566153797</v>
      </c>
      <c r="G1395" s="3">
        <v>6.95180154461538</v>
      </c>
      <c r="H1395" s="4">
        <v>6.95180154461538</v>
      </c>
      <c r="I1395" s="4">
        <v>35.804483713846203</v>
      </c>
      <c r="J1395" s="4">
        <v>3.47590077230769</v>
      </c>
      <c r="K1395" s="4">
        <v>15.4107286769231</v>
      </c>
      <c r="L1395" s="4">
        <v>19.932105440000001</v>
      </c>
      <c r="M1395" s="4">
        <v>15.4107286769231</v>
      </c>
      <c r="N1395" s="4">
        <v>33.8357085292308</v>
      </c>
      <c r="O1395" s="4">
        <v>15.4107286769231</v>
      </c>
      <c r="P1395" s="4">
        <v>28.8526821692308</v>
      </c>
      <c r="Q1395" s="4">
        <v>21.9008806246154</v>
      </c>
      <c r="R1395" s="4">
        <v>31.866933344615401</v>
      </c>
      <c r="S1395" s="4">
        <v>20.3937550369231</v>
      </c>
      <c r="T1395" s="4">
        <v>16.9178542646154</v>
      </c>
      <c r="U1395" s="4">
        <v>28.391032572307701</v>
      </c>
      <c r="V1395" s="4">
        <v>28.8526821692308</v>
      </c>
      <c r="W1395" s="4">
        <v>31.866933344615401</v>
      </c>
      <c r="X1395" s="4">
        <v>11.9348279046154</v>
      </c>
      <c r="Y1395" s="4">
        <v>13.903603089230799</v>
      </c>
      <c r="Z1395" s="4">
        <v>38.818734889230797</v>
      </c>
      <c r="AA1395" s="4">
        <v>22.362530221538499</v>
      </c>
      <c r="AB1395" s="4">
        <v>8.4589271323076893</v>
      </c>
      <c r="AC1395" s="4">
        <v>37.311609301538503</v>
      </c>
      <c r="AD1395" s="4">
        <v>25.3767813969231</v>
      </c>
      <c r="AE1395" s="4">
        <v>8.4589271323076893</v>
      </c>
      <c r="AF1395" s="4">
        <v>35.3428341169231</v>
      </c>
      <c r="AG1395" s="4">
        <v>57.243714741538497</v>
      </c>
      <c r="AH1395" s="4">
        <v>21.9008806246154</v>
      </c>
      <c r="AI1395" s="4">
        <v>26.8839069846154</v>
      </c>
      <c r="AJ1395" s="4">
        <v>54.229463566153797</v>
      </c>
      <c r="AK1395" s="4">
        <v>67.6714170584615</v>
      </c>
      <c r="AL1395" s="4">
        <v>33.8357085292308</v>
      </c>
      <c r="AM1395" s="4">
        <v>47.7393116184615</v>
      </c>
      <c r="AN1395" s="4">
        <v>47.277662021538497</v>
      </c>
      <c r="AO1395" s="4">
        <v>43.8017612492308</v>
      </c>
      <c r="AP1395" s="4">
        <v>57.7053643384615</v>
      </c>
      <c r="AQ1395" s="4">
        <v>31.866933344615401</v>
      </c>
      <c r="AR1395" s="4">
        <v>67.6714170584615</v>
      </c>
      <c r="AS1395" s="4">
        <v>32.3285829415385</v>
      </c>
      <c r="AT1395" s="4">
        <v>23.8696558092308</v>
      </c>
      <c r="AU1395" s="4">
        <v>30.3598077569231</v>
      </c>
      <c r="AV1395" s="4">
        <v>28.8526821692308</v>
      </c>
      <c r="AW1395" s="4">
        <v>44.263410846153803</v>
      </c>
      <c r="AX1395" s="4">
        <v>28.8526821692308</v>
      </c>
      <c r="AY1395" s="4">
        <v>23.8696558092308</v>
      </c>
      <c r="AZ1395" s="4">
        <v>40.325860476923097</v>
      </c>
      <c r="BA1395" s="4">
        <v>43.8017612492308</v>
      </c>
      <c r="BB1395" s="38">
        <v>30</v>
      </c>
    </row>
    <row r="1396" spans="1:54" x14ac:dyDescent="0.3">
      <c r="A1396" s="31" t="s">
        <v>63</v>
      </c>
      <c r="B1396" s="5" t="s">
        <v>168</v>
      </c>
      <c r="C1396" s="5" t="s">
        <v>2</v>
      </c>
      <c r="D1396" s="9">
        <v>36.074403715115999</v>
      </c>
      <c r="E1396" s="8">
        <v>79.790896115792904</v>
      </c>
      <c r="F1396" s="8">
        <v>46.405216308947402</v>
      </c>
      <c r="G1396" s="3">
        <v>6.1592918599999997</v>
      </c>
      <c r="H1396" s="4">
        <v>8.8290637084210495</v>
      </c>
      <c r="I1396" s="4">
        <v>23.817419276842099</v>
      </c>
      <c r="J1396" s="4">
        <v>6.1592918599999997</v>
      </c>
      <c r="K1396" s="4">
        <v>11.908709638421101</v>
      </c>
      <c r="L1396" s="4">
        <v>13.758733323684201</v>
      </c>
      <c r="M1396" s="4">
        <v>14.988355568421101</v>
      </c>
      <c r="N1396" s="4">
        <v>11.498835556842099</v>
      </c>
      <c r="O1396" s="4">
        <v>14.578481486842101</v>
      </c>
      <c r="P1396" s="4">
        <v>17.2482533352632</v>
      </c>
      <c r="Q1396" s="4">
        <v>8.8290637084210495</v>
      </c>
      <c r="R1396" s="4">
        <v>20.327899265263198</v>
      </c>
      <c r="S1396" s="4">
        <v>18.068001498421101</v>
      </c>
      <c r="T1396" s="4">
        <v>8.8290637084210495</v>
      </c>
      <c r="U1396" s="4">
        <v>19.9180251836842</v>
      </c>
      <c r="V1396" s="4">
        <v>22.997671113684198</v>
      </c>
      <c r="W1396" s="4">
        <v>14.578481486842101</v>
      </c>
      <c r="X1396" s="4">
        <v>3.0796459299999999</v>
      </c>
      <c r="Y1396" s="4">
        <v>11.908709638421101</v>
      </c>
      <c r="Z1396" s="4">
        <v>14.578481486842101</v>
      </c>
      <c r="AA1396" s="4">
        <v>19.508151102105298</v>
      </c>
      <c r="AB1396" s="4">
        <v>3.0796459299999999</v>
      </c>
      <c r="AC1396" s="4">
        <v>37.166278518947401</v>
      </c>
      <c r="AD1396" s="4">
        <v>11.498835556842099</v>
      </c>
      <c r="AE1396" s="4">
        <v>9.2389377899999996</v>
      </c>
      <c r="AF1396" s="4">
        <v>16.838379253684199</v>
      </c>
      <c r="AG1396" s="4">
        <v>28.7470888921053</v>
      </c>
      <c r="AH1396" s="4">
        <v>19.9180251836842</v>
      </c>
      <c r="AI1396" s="4">
        <v>8.4191896268420994</v>
      </c>
      <c r="AJ1396" s="4">
        <v>28.7470888921053</v>
      </c>
      <c r="AK1396" s="4">
        <v>50.925011842631598</v>
      </c>
      <c r="AL1396" s="4">
        <v>40.245924448947399</v>
      </c>
      <c r="AM1396" s="4">
        <v>40.245924448947399</v>
      </c>
      <c r="AN1396" s="4">
        <v>57.084303702631601</v>
      </c>
      <c r="AO1396" s="4">
        <v>54.004657772631603</v>
      </c>
      <c r="AP1396" s="4">
        <v>37.166278518947401</v>
      </c>
      <c r="AQ1396" s="4">
        <v>22.5877970321053</v>
      </c>
      <c r="AR1396" s="4">
        <v>51.334885924210496</v>
      </c>
      <c r="AS1396" s="4">
        <v>27.927340728947399</v>
      </c>
      <c r="AT1396" s="4">
        <v>34.496506670526301</v>
      </c>
      <c r="AU1396" s="4">
        <v>21.7680488689474</v>
      </c>
      <c r="AV1396" s="4">
        <v>26.8970652068421</v>
      </c>
      <c r="AW1396" s="4">
        <v>37.166278518947401</v>
      </c>
      <c r="AX1396" s="4">
        <v>27.927340728947399</v>
      </c>
      <c r="AY1396" s="4">
        <v>20.327899265263198</v>
      </c>
      <c r="AZ1396" s="4">
        <v>34.086632588947403</v>
      </c>
      <c r="BA1396" s="4">
        <v>45.585468145789498</v>
      </c>
      <c r="BB1396" s="38">
        <v>36</v>
      </c>
    </row>
    <row r="1397" spans="1:54" x14ac:dyDescent="0.3">
      <c r="A1397" s="31" t="s">
        <v>63</v>
      </c>
      <c r="B1397" s="5" t="s">
        <v>168</v>
      </c>
      <c r="C1397" s="5" t="s">
        <v>3</v>
      </c>
      <c r="D1397" s="9">
        <v>75.619191224331999</v>
      </c>
      <c r="E1397" s="8">
        <v>76.893365260257397</v>
      </c>
      <c r="F1397" s="8">
        <v>22.6418654590247</v>
      </c>
      <c r="G1397" s="3">
        <v>3.3872710323913</v>
      </c>
      <c r="H1397" s="4">
        <v>7.7637832799001201</v>
      </c>
      <c r="I1397" s="4">
        <v>14.2285977984489</v>
      </c>
      <c r="J1397" s="4">
        <v>1.1290903441304301</v>
      </c>
      <c r="K1397" s="4">
        <v>4.2066338302878998</v>
      </c>
      <c r="L1397" s="4">
        <v>8.8928736240305497</v>
      </c>
      <c r="M1397" s="4">
        <v>5.8153301378730902</v>
      </c>
      <c r="N1397" s="4">
        <v>9.5423580047062302</v>
      </c>
      <c r="O1397" s="4">
        <v>8.2433892433548799</v>
      </c>
      <c r="P1397" s="4">
        <v>7.7637832799001201</v>
      </c>
      <c r="Q1397" s="4">
        <v>1.7785747248061099</v>
      </c>
      <c r="R1397" s="4">
        <v>7.5939048626792003</v>
      </c>
      <c r="S1397" s="4">
        <v>7.7637832799001201</v>
      </c>
      <c r="T1397" s="4">
        <v>6.9444204820035296</v>
      </c>
      <c r="U1397" s="4">
        <v>11.6306602757462</v>
      </c>
      <c r="V1397" s="4">
        <v>6.4648145185487698</v>
      </c>
      <c r="W1397" s="4">
        <v>7.1142988992244396</v>
      </c>
      <c r="X1397" s="4">
        <v>2.90766506893655</v>
      </c>
      <c r="Y1397" s="4">
        <v>13.0995074543185</v>
      </c>
      <c r="Z1397" s="4">
        <v>15.6674156888132</v>
      </c>
      <c r="AA1397" s="4">
        <v>10.021963968161</v>
      </c>
      <c r="AB1397" s="4">
        <v>6.4648145185487698</v>
      </c>
      <c r="AC1397" s="4">
        <v>20.523533899776702</v>
      </c>
      <c r="AD1397" s="4">
        <v>4.03675541306698</v>
      </c>
      <c r="AE1397" s="4">
        <v>2.90766506893655</v>
      </c>
      <c r="AF1397" s="4">
        <v>13.2693858715394</v>
      </c>
      <c r="AG1397" s="4">
        <v>18.9148375921915</v>
      </c>
      <c r="AH1397" s="4">
        <v>10.531599219823701</v>
      </c>
      <c r="AI1397" s="4">
        <v>4.2066338302878998</v>
      </c>
      <c r="AJ1397" s="4">
        <v>19.084716009412499</v>
      </c>
      <c r="AK1397" s="4">
        <v>35.431645367109297</v>
      </c>
      <c r="AL1397" s="4">
        <v>21.033169151439498</v>
      </c>
      <c r="AM1397" s="4">
        <v>32.833707844406597</v>
      </c>
      <c r="AN1397" s="4">
        <v>36.051100459577</v>
      </c>
      <c r="AO1397" s="4">
        <v>30.545497867937701</v>
      </c>
      <c r="AP1397" s="4">
        <v>31.055133119600502</v>
      </c>
      <c r="AQ1397" s="4">
        <v>9.2026011702643906</v>
      </c>
      <c r="AR1397" s="4">
        <v>34.272525734770902</v>
      </c>
      <c r="AS1397" s="4">
        <v>20.693412316997701</v>
      </c>
      <c r="AT1397" s="4">
        <v>31.844466629289101</v>
      </c>
      <c r="AU1397" s="4">
        <v>15.047960596345501</v>
      </c>
      <c r="AV1397" s="4">
        <v>18.774988463178602</v>
      </c>
      <c r="AW1397" s="4">
        <v>26.848499289312599</v>
      </c>
      <c r="AX1397" s="4">
        <v>12.4500230736428</v>
      </c>
      <c r="AY1397" s="4">
        <v>18.435231628736801</v>
      </c>
      <c r="AZ1397" s="4">
        <v>25.579559816169201</v>
      </c>
      <c r="BA1397" s="4">
        <v>28.457195596897801</v>
      </c>
      <c r="BB1397" s="38">
        <v>122</v>
      </c>
    </row>
    <row r="1398" spans="1:54" x14ac:dyDescent="0.3">
      <c r="A1398" s="31" t="s">
        <v>63</v>
      </c>
      <c r="B1398" s="5" t="s">
        <v>168</v>
      </c>
      <c r="C1398" s="5" t="s">
        <v>4</v>
      </c>
      <c r="D1398" s="9">
        <v>85.075179940017804</v>
      </c>
      <c r="E1398" s="8">
        <v>77.071997042732605</v>
      </c>
      <c r="F1398" s="8">
        <v>22.232678803777802</v>
      </c>
      <c r="G1398" s="3">
        <v>2.8595812052962999</v>
      </c>
      <c r="H1398" s="4">
        <v>5.8723126840740703</v>
      </c>
      <c r="I1398" s="4">
        <v>11.8977756416296</v>
      </c>
      <c r="J1398" s="4">
        <v>1.6482146648518501</v>
      </c>
      <c r="K1398" s="4">
        <v>2.93615634203704</v>
      </c>
      <c r="L1398" s="4">
        <v>5.0751915719999996</v>
      </c>
      <c r="M1398" s="4">
        <v>2.7830060685555602</v>
      </c>
      <c r="N1398" s="4">
        <v>4.66094614362963</v>
      </c>
      <c r="O1398" s="4">
        <v>8.6553187526296291</v>
      </c>
      <c r="P1398" s="4">
        <v>6.3631332491851804</v>
      </c>
      <c r="Q1398" s="4">
        <v>2.93615634203704</v>
      </c>
      <c r="R1398" s="4">
        <v>7.7276500631111098</v>
      </c>
      <c r="S1398" s="4">
        <v>5.8497099880370396</v>
      </c>
      <c r="T1398" s="4">
        <v>5.0751915719999996</v>
      </c>
      <c r="U1398" s="4">
        <v>8.7858663300740805</v>
      </c>
      <c r="V1398" s="4">
        <v>3.2964293297037002</v>
      </c>
      <c r="W1398" s="4">
        <v>6.2865581124444398</v>
      </c>
      <c r="X1398" s="4">
        <v>2.6524584911111102</v>
      </c>
      <c r="Y1398" s="4">
        <v>8.5247711751851796</v>
      </c>
      <c r="Z1398" s="4">
        <v>8.6013463119259193</v>
      </c>
      <c r="AA1398" s="4">
        <v>6.7999813735925896</v>
      </c>
      <c r="AB1398" s="4">
        <v>0.85109355277777798</v>
      </c>
      <c r="AC1398" s="4">
        <v>19.755973282185199</v>
      </c>
      <c r="AD1398" s="4">
        <v>3.0127314787777801</v>
      </c>
      <c r="AE1398" s="4">
        <v>0.927668689518518</v>
      </c>
      <c r="AF1398" s="4">
        <v>8.3716209017037002</v>
      </c>
      <c r="AG1398" s="4">
        <v>11.8212005048889</v>
      </c>
      <c r="AH1398" s="4">
        <v>14.3744811632222</v>
      </c>
      <c r="AI1398" s="4">
        <v>12.9333892125556</v>
      </c>
      <c r="AJ1398" s="4">
        <v>18.729126759888899</v>
      </c>
      <c r="AK1398" s="4">
        <v>26.947597388111099</v>
      </c>
      <c r="AL1398" s="4">
        <v>18.085155921296298</v>
      </c>
      <c r="AM1398" s="4">
        <v>29.032660177370399</v>
      </c>
      <c r="AN1398" s="4">
        <v>38.714825452296303</v>
      </c>
      <c r="AO1398" s="4">
        <v>30.757449978962999</v>
      </c>
      <c r="AP1398" s="4">
        <v>22.331856636555599</v>
      </c>
      <c r="AQ1398" s="4">
        <v>9.7901101563333306</v>
      </c>
      <c r="AR1398" s="4">
        <v>24.839931902814801</v>
      </c>
      <c r="AS1398" s="4">
        <v>17.441185082703701</v>
      </c>
      <c r="AT1398" s="4">
        <v>32.558814917296303</v>
      </c>
      <c r="AU1398" s="4">
        <v>14.428453603925901</v>
      </c>
      <c r="AV1398" s="4">
        <v>21.358982554962999</v>
      </c>
      <c r="AW1398" s="4">
        <v>15.6398201443704</v>
      </c>
      <c r="AX1398" s="4">
        <v>8.7858663300740805</v>
      </c>
      <c r="AY1398" s="4">
        <v>15.716395281111099</v>
      </c>
      <c r="AZ1398" s="4">
        <v>23.390072903518501</v>
      </c>
      <c r="BA1398" s="4">
        <v>23.061169660518502</v>
      </c>
      <c r="BB1398" s="38">
        <v>312</v>
      </c>
    </row>
    <row r="1399" spans="1:54" x14ac:dyDescent="0.3">
      <c r="A1399" s="31" t="s">
        <v>63</v>
      </c>
      <c r="B1399" s="5" t="s">
        <v>168</v>
      </c>
      <c r="C1399" s="5" t="s">
        <v>5</v>
      </c>
      <c r="D1399" s="9">
        <v>101.173054306654</v>
      </c>
      <c r="E1399" s="8">
        <v>71.011228325806897</v>
      </c>
      <c r="F1399" s="8">
        <v>14.6852045599682</v>
      </c>
      <c r="G1399" s="3">
        <v>2.4674286280801399</v>
      </c>
      <c r="H1399" s="4">
        <v>4.5796654640065304</v>
      </c>
      <c r="I1399" s="4">
        <v>6.9269994252280798</v>
      </c>
      <c r="J1399" s="4">
        <v>1.88004954401525</v>
      </c>
      <c r="K1399" s="4">
        <v>3.7571892546464798</v>
      </c>
      <c r="L1399" s="4">
        <v>3.9930138382876401</v>
      </c>
      <c r="M1399" s="4">
        <v>2.5838860032087099</v>
      </c>
      <c r="N1399" s="4">
        <v>4.3452957970573802</v>
      </c>
      <c r="O1399" s="4">
        <v>4.8169449643397</v>
      </c>
      <c r="P1399" s="4">
        <v>3.0533527954530202</v>
      </c>
      <c r="Q1399" s="4">
        <v>1.64713479375811</v>
      </c>
      <c r="R1399" s="4">
        <v>5.2835019231999896</v>
      </c>
      <c r="S1399" s="4">
        <v>3.7571892546464798</v>
      </c>
      <c r="T1399" s="4">
        <v>3.8736466297750498</v>
      </c>
      <c r="U1399" s="4">
        <v>4.8162175059936896</v>
      </c>
      <c r="V1399" s="4">
        <v>3.1705376289276002</v>
      </c>
      <c r="W1399" s="4">
        <v>3.8765564631590701</v>
      </c>
      <c r="X1399" s="4">
        <v>1.52631266855351</v>
      </c>
      <c r="Y1399" s="4">
        <v>4.9363121728522898</v>
      </c>
      <c r="Z1399" s="4">
        <v>4.4617531721859498</v>
      </c>
      <c r="AA1399" s="4">
        <v>4.2273835052367996</v>
      </c>
      <c r="AB1399" s="4">
        <v>1.29194300160436</v>
      </c>
      <c r="AC1399" s="4">
        <v>14.9159369351874</v>
      </c>
      <c r="AD1399" s="4">
        <v>3.64145933786391</v>
      </c>
      <c r="AE1399" s="4">
        <v>1.99723437748983</v>
      </c>
      <c r="AF1399" s="4">
        <v>6.3432576328932102</v>
      </c>
      <c r="AG1399" s="4">
        <v>12.562783307197799</v>
      </c>
      <c r="AH1399" s="4">
        <v>12.459420182297301</v>
      </c>
      <c r="AI1399" s="4">
        <v>7.1700985923292802</v>
      </c>
      <c r="AJ1399" s="4">
        <v>13.516266058606501</v>
      </c>
      <c r="AK1399" s="4">
        <v>19.747431066447199</v>
      </c>
      <c r="AL1399" s="4">
        <v>12.216321015196099</v>
      </c>
      <c r="AM1399" s="4">
        <v>26.544151407972599</v>
      </c>
      <c r="AN1399" s="4">
        <v>27.151899325725601</v>
      </c>
      <c r="AO1399" s="4">
        <v>21.727933901978901</v>
      </c>
      <c r="AP1399" s="4">
        <v>18.7975856067685</v>
      </c>
      <c r="AQ1399" s="4">
        <v>8.5806813441002205</v>
      </c>
      <c r="AR1399" s="4">
        <v>18.569035606587398</v>
      </c>
      <c r="AS1399" s="4">
        <v>13.1647115581828</v>
      </c>
      <c r="AT1399" s="4">
        <v>25.4843956982794</v>
      </c>
      <c r="AU1399" s="4">
        <v>11.042290305412299</v>
      </c>
      <c r="AV1399" s="4">
        <v>21.039374068051501</v>
      </c>
      <c r="AW1399" s="4">
        <v>13.3976263084399</v>
      </c>
      <c r="AX1399" s="4">
        <v>6.5849018833023996</v>
      </c>
      <c r="AY1399" s="4">
        <v>12.9230673077736</v>
      </c>
      <c r="AZ1399" s="4">
        <v>19.1505950238842</v>
      </c>
      <c r="BA1399" s="4">
        <v>16.8068983543927</v>
      </c>
      <c r="BB1399" s="38">
        <v>851</v>
      </c>
    </row>
    <row r="1400" spans="1:54" x14ac:dyDescent="0.3">
      <c r="A1400" s="31" t="s">
        <v>63</v>
      </c>
      <c r="B1400" s="5" t="s">
        <v>168</v>
      </c>
      <c r="C1400" s="5" t="s">
        <v>6</v>
      </c>
      <c r="D1400" s="9">
        <v>111.98451694147801</v>
      </c>
      <c r="E1400" s="8">
        <v>68.149782210935896</v>
      </c>
      <c r="F1400" s="8">
        <v>11.355571658491399</v>
      </c>
      <c r="G1400" s="3">
        <v>1.7415803033772499</v>
      </c>
      <c r="H1400" s="4">
        <v>2.7228641381216598</v>
      </c>
      <c r="I1400" s="4">
        <v>4.3274239470756397</v>
      </c>
      <c r="J1400" s="4">
        <v>1.9436496879195</v>
      </c>
      <c r="K1400" s="4">
        <v>2.3067301016531099</v>
      </c>
      <c r="L1400" s="4">
        <v>2.9899824127828998</v>
      </c>
      <c r="M1400" s="4">
        <v>1.7295850359931999</v>
      </c>
      <c r="N1400" s="4">
        <v>3.3290722917484201</v>
      </c>
      <c r="O1400" s="4">
        <v>3.6441716359458498</v>
      </c>
      <c r="P1400" s="4">
        <v>1.93165442053545</v>
      </c>
      <c r="Q1400" s="4">
        <v>1.0463327248634</v>
      </c>
      <c r="R1400" s="4">
        <v>4.7435579835441999</v>
      </c>
      <c r="S1400" s="4">
        <v>3.1920517973251599</v>
      </c>
      <c r="T1400" s="4">
        <v>3.2160423320932501</v>
      </c>
      <c r="U1400" s="4">
        <v>3.0139729475510002</v>
      </c>
      <c r="V1400" s="4">
        <v>2.7759177608566099</v>
      </c>
      <c r="W1400" s="4">
        <v>1.7895613729134301</v>
      </c>
      <c r="X1400" s="4">
        <v>1.1353721497504901</v>
      </c>
      <c r="Y1400" s="4">
        <v>3.9592709801432702</v>
      </c>
      <c r="Z1400" s="4">
        <v>2.2467537647328801</v>
      </c>
      <c r="AA1400" s="4">
        <v>2.6988736033535701</v>
      </c>
      <c r="AB1400" s="4">
        <v>1.03433745747936</v>
      </c>
      <c r="AC1400" s="4">
        <v>8.0195766525576708</v>
      </c>
      <c r="AD1400" s="4">
        <v>2.47281368404323</v>
      </c>
      <c r="AE1400" s="4">
        <v>1.8786007978005099</v>
      </c>
      <c r="AF1400" s="4">
        <v>4.08429620718249</v>
      </c>
      <c r="AG1400" s="4">
        <v>10.45133198125</v>
      </c>
      <c r="AH1400" s="4">
        <v>9.4188446847571594</v>
      </c>
      <c r="AI1400" s="4">
        <v>8.4495561173967992</v>
      </c>
      <c r="AJ1400" s="4">
        <v>11.071385563247301</v>
      </c>
      <c r="AK1400" s="4">
        <v>16.690120136066099</v>
      </c>
      <c r="AL1400" s="4">
        <v>11.3075905889552</v>
      </c>
      <c r="AM1400" s="4">
        <v>19.394066292618401</v>
      </c>
      <c r="AN1400" s="4">
        <v>23.966468140573699</v>
      </c>
      <c r="AO1400" s="4">
        <v>15.844006634758401</v>
      </c>
      <c r="AP1400" s="4">
        <v>12.818038419823299</v>
      </c>
      <c r="AQ1400" s="4">
        <v>7.8844063191209299</v>
      </c>
      <c r="AR1400" s="4">
        <v>14.472429459300001</v>
      </c>
      <c r="AS1400" s="4">
        <v>13.342129862748299</v>
      </c>
      <c r="AT1400" s="4">
        <v>21.467813760775901</v>
      </c>
      <c r="AU1400" s="4">
        <v>8.5026097401317404</v>
      </c>
      <c r="AV1400" s="4">
        <v>23.367182701132201</v>
      </c>
      <c r="AW1400" s="4">
        <v>11.1073713653995</v>
      </c>
      <c r="AX1400" s="4">
        <v>5.5057046131635499</v>
      </c>
      <c r="AY1400" s="4">
        <v>16.671202154496701</v>
      </c>
      <c r="AZ1400" s="4">
        <v>15.463858400442</v>
      </c>
      <c r="BA1400" s="4">
        <v>14.2754326279565</v>
      </c>
      <c r="BB1400" s="38">
        <v>945</v>
      </c>
    </row>
    <row r="1401" spans="1:54" x14ac:dyDescent="0.3">
      <c r="A1401" s="31" t="s">
        <v>63</v>
      </c>
      <c r="B1401" s="5" t="s">
        <v>168</v>
      </c>
      <c r="C1401" s="5" t="s">
        <v>7</v>
      </c>
      <c r="D1401" s="9">
        <v>113.877753714466</v>
      </c>
      <c r="E1401" s="8">
        <v>64.768638076063894</v>
      </c>
      <c r="F1401" s="8">
        <v>10.255879507755999</v>
      </c>
      <c r="G1401" s="3">
        <v>1.53941688603913</v>
      </c>
      <c r="H1401" s="4">
        <v>2.2737339421691098</v>
      </c>
      <c r="I1401" s="4">
        <v>2.0368263427679101</v>
      </c>
      <c r="J1401" s="4">
        <v>1.51582262811274</v>
      </c>
      <c r="K1401" s="4">
        <v>2.2737339421691098</v>
      </c>
      <c r="L1401" s="4">
        <v>2.2737339421691098</v>
      </c>
      <c r="M1401" s="4">
        <v>0.97122465553117898</v>
      </c>
      <c r="N1401" s="4">
        <v>1.51582262811274</v>
      </c>
      <c r="O1401" s="4">
        <v>2.0604206006943002</v>
      </c>
      <c r="P1401" s="4">
        <v>1.2553207707851499</v>
      </c>
      <c r="Q1401" s="4">
        <v>1.2553207707851499</v>
      </c>
      <c r="R1401" s="4">
        <v>2.2973282000955</v>
      </c>
      <c r="S1401" s="4">
        <v>1.46863411225996</v>
      </c>
      <c r="T1401" s="4">
        <v>2.0132320848415199</v>
      </c>
      <c r="U1401" s="4">
        <v>1.2789150287115401</v>
      </c>
      <c r="V1401" s="4">
        <v>0.75791131405637002</v>
      </c>
      <c r="W1401" s="4">
        <v>1.4922283701863499</v>
      </c>
      <c r="X1401" s="4">
        <v>0.75791131405637002</v>
      </c>
      <c r="Y1401" s="4">
        <v>2.22654542631633</v>
      </c>
      <c r="Z1401" s="4">
        <v>1.4922283701863499</v>
      </c>
      <c r="AA1401" s="4">
        <v>2.2973282000955</v>
      </c>
      <c r="AB1401" s="4">
        <v>1.23172651285877</v>
      </c>
      <c r="AC1401" s="4">
        <v>3.0788337720782599</v>
      </c>
      <c r="AD1401" s="4">
        <v>0.47381519880239498</v>
      </c>
      <c r="AE1401" s="4">
        <v>0.75791131405637002</v>
      </c>
      <c r="AF1401" s="4">
        <v>2.7947376568242799</v>
      </c>
      <c r="AG1401" s="4">
        <v>9.1893128003819893</v>
      </c>
      <c r="AH1401" s="4">
        <v>10.0189719083548</v>
      </c>
      <c r="AI1401" s="4">
        <v>7.8160207399649</v>
      </c>
      <c r="AJ1401" s="4">
        <v>8.2662416808408992</v>
      </c>
      <c r="AK1401" s="4">
        <v>14.922283701863501</v>
      </c>
      <c r="AL1401" s="4">
        <v>9.7820643089536397</v>
      </c>
      <c r="AM1401" s="4">
        <v>15.276197570759299</v>
      </c>
      <c r="AN1401" s="4">
        <v>19.6113171337601</v>
      </c>
      <c r="AO1401" s="4">
        <v>13.808528478636701</v>
      </c>
      <c r="AP1401" s="4">
        <v>11.7952963937952</v>
      </c>
      <c r="AQ1401" s="4">
        <v>7.5555188826373101</v>
      </c>
      <c r="AR1401" s="4">
        <v>12.529613449925201</v>
      </c>
      <c r="AS1401" s="4">
        <v>9.8528470827328096</v>
      </c>
      <c r="AT1401" s="4">
        <v>23.448062219894702</v>
      </c>
      <c r="AU1401" s="4">
        <v>8.0765225972924792</v>
      </c>
      <c r="AV1401" s="4">
        <v>22.335272016805199</v>
      </c>
      <c r="AW1401" s="4">
        <v>9.8056585668800302</v>
      </c>
      <c r="AX1401" s="4">
        <v>7.7924264820385103</v>
      </c>
      <c r="AY1401" s="4">
        <v>16.792985219009399</v>
      </c>
      <c r="AZ1401" s="4">
        <v>13.2875247639815</v>
      </c>
      <c r="BA1401" s="4">
        <v>11.748107877942401</v>
      </c>
      <c r="BB1401" s="38">
        <v>399</v>
      </c>
    </row>
    <row r="1402" spans="1:54" x14ac:dyDescent="0.3">
      <c r="A1402" s="31" t="s">
        <v>63</v>
      </c>
      <c r="B1402" s="5" t="s">
        <v>8</v>
      </c>
      <c r="C1402" s="5" t="s">
        <v>168</v>
      </c>
      <c r="D1402" s="9">
        <v>79.632368304505803</v>
      </c>
      <c r="E1402" s="8">
        <v>78.633775031052096</v>
      </c>
      <c r="F1402" s="8">
        <v>24.825200014094701</v>
      </c>
      <c r="G1402" s="3">
        <v>5.3495790742368303</v>
      </c>
      <c r="H1402" s="4">
        <v>7.0854527250161796</v>
      </c>
      <c r="I1402" s="4">
        <v>16.326805587083999</v>
      </c>
      <c r="J1402" s="4">
        <v>3.8321462873241301</v>
      </c>
      <c r="K1402" s="4">
        <v>6.91991197621787</v>
      </c>
      <c r="L1402" s="4">
        <v>5.1189558130029296</v>
      </c>
      <c r="M1402" s="4">
        <v>7.54553664070741</v>
      </c>
      <c r="N1402" s="4">
        <v>8.46608235741129</v>
      </c>
      <c r="O1402" s="4">
        <v>9.3346651833850007</v>
      </c>
      <c r="P1402" s="4">
        <v>8.3987226950229896</v>
      </c>
      <c r="Q1402" s="4">
        <v>4.1984474663569999</v>
      </c>
      <c r="R1402" s="4">
        <v>9.9529205511351702</v>
      </c>
      <c r="S1402" s="4">
        <v>9.2894132592337701</v>
      </c>
      <c r="T1402" s="4">
        <v>7.08635172110385</v>
      </c>
      <c r="U1402" s="4">
        <v>8.6756945208965295</v>
      </c>
      <c r="V1402" s="4">
        <v>8.9014571673526994</v>
      </c>
      <c r="W1402" s="4">
        <v>7.0112556651078997</v>
      </c>
      <c r="X1402" s="4">
        <v>3.9306706535148499</v>
      </c>
      <c r="Y1402" s="4">
        <v>10.658188784474399</v>
      </c>
      <c r="Z1402" s="4">
        <v>12.0217658963938</v>
      </c>
      <c r="AA1402" s="4">
        <v>9.7139105691728496</v>
      </c>
      <c r="AB1402" s="4">
        <v>3.3042686477125698</v>
      </c>
      <c r="AC1402" s="4">
        <v>20.9718913826167</v>
      </c>
      <c r="AD1402" s="4">
        <v>6.2981234476870398</v>
      </c>
      <c r="AE1402" s="4">
        <v>4.5004754705374301</v>
      </c>
      <c r="AF1402" s="4">
        <v>9.3457348181358402</v>
      </c>
      <c r="AG1402" s="4">
        <v>19.348524357167101</v>
      </c>
      <c r="AH1402" s="4">
        <v>11.566455074602001</v>
      </c>
      <c r="AI1402" s="4">
        <v>8.0809211849591698</v>
      </c>
      <c r="AJ1402" s="4">
        <v>19.3887063807896</v>
      </c>
      <c r="AK1402" s="4">
        <v>27.612648713403399</v>
      </c>
      <c r="AL1402" s="4">
        <v>19.842590516808698</v>
      </c>
      <c r="AM1402" s="4">
        <v>32.052582928079801</v>
      </c>
      <c r="AN1402" s="4">
        <v>35.293540779194601</v>
      </c>
      <c r="AO1402" s="4">
        <v>29.543900424512099</v>
      </c>
      <c r="AP1402" s="4">
        <v>26.437589352628901</v>
      </c>
      <c r="AQ1402" s="4">
        <v>10.974040461910899</v>
      </c>
      <c r="AR1402" s="4">
        <v>27.855824420763501</v>
      </c>
      <c r="AS1402" s="4">
        <v>17.888885137582498</v>
      </c>
      <c r="AT1402" s="4">
        <v>32.132285770822598</v>
      </c>
      <c r="AU1402" s="4">
        <v>11.6754361304911</v>
      </c>
      <c r="AV1402" s="4">
        <v>23.523395048895701</v>
      </c>
      <c r="AW1402" s="4">
        <v>20.901559561633299</v>
      </c>
      <c r="AX1402" s="4">
        <v>11.233422264016101</v>
      </c>
      <c r="AY1402" s="4">
        <v>18.5701196087253</v>
      </c>
      <c r="AZ1402" s="4">
        <v>21.142591329629699</v>
      </c>
      <c r="BA1402" s="4">
        <v>22.9005772228303</v>
      </c>
      <c r="BB1402" s="38">
        <v>1502</v>
      </c>
    </row>
    <row r="1403" spans="1:54" x14ac:dyDescent="0.3">
      <c r="A1403" s="31" t="s">
        <v>63</v>
      </c>
      <c r="B1403" s="5" t="s">
        <v>8</v>
      </c>
      <c r="C1403" s="5" t="s">
        <v>1</v>
      </c>
      <c r="D1403" s="9">
        <v>19.0625</v>
      </c>
      <c r="E1403" s="8">
        <v>76.581519746389603</v>
      </c>
      <c r="F1403" s="8">
        <v>53.846153846153797</v>
      </c>
      <c r="G1403" s="3">
        <v>15.384615384615399</v>
      </c>
      <c r="H1403" s="4">
        <v>15.384615384615399</v>
      </c>
      <c r="I1403" s="4">
        <v>46.153846153846203</v>
      </c>
      <c r="J1403" s="4">
        <v>7.6923076923076898</v>
      </c>
      <c r="K1403" s="4">
        <v>23.076923076923102</v>
      </c>
      <c r="L1403" s="4">
        <v>0</v>
      </c>
      <c r="M1403" s="4">
        <v>23.076923076923102</v>
      </c>
      <c r="N1403" s="4">
        <v>30.769230769230798</v>
      </c>
      <c r="O1403" s="4">
        <v>23.076923076923102</v>
      </c>
      <c r="P1403" s="4">
        <v>30.769230769230798</v>
      </c>
      <c r="Q1403" s="4">
        <v>15.384615384615399</v>
      </c>
      <c r="R1403" s="4">
        <v>15.384615384615399</v>
      </c>
      <c r="S1403" s="4">
        <v>23.076923076923102</v>
      </c>
      <c r="T1403" s="4">
        <v>15.384615384615399</v>
      </c>
      <c r="U1403" s="4">
        <v>7.6923076923076898</v>
      </c>
      <c r="V1403" s="4">
        <v>30.769230769230798</v>
      </c>
      <c r="W1403" s="4">
        <v>15.384615384615399</v>
      </c>
      <c r="X1403" s="4">
        <v>15.384615384615399</v>
      </c>
      <c r="Y1403" s="4">
        <v>30.769230769230798</v>
      </c>
      <c r="Z1403" s="4">
        <v>30.769230769230798</v>
      </c>
      <c r="AA1403" s="4">
        <v>38.461538461538503</v>
      </c>
      <c r="AB1403" s="4">
        <v>7.6923076923076898</v>
      </c>
      <c r="AC1403" s="4">
        <v>38.461538461538503</v>
      </c>
      <c r="AD1403" s="4">
        <v>23.076923076923102</v>
      </c>
      <c r="AE1403" s="4">
        <v>7.6923076923076898</v>
      </c>
      <c r="AF1403" s="4">
        <v>23.076923076923102</v>
      </c>
      <c r="AG1403" s="4">
        <v>38.461538461538503</v>
      </c>
      <c r="AH1403" s="4">
        <v>15.384615384615399</v>
      </c>
      <c r="AI1403" s="4">
        <v>15.384615384615399</v>
      </c>
      <c r="AJ1403" s="4">
        <v>53.846153846153797</v>
      </c>
      <c r="AK1403" s="4">
        <v>61.538461538461497</v>
      </c>
      <c r="AL1403" s="4">
        <v>30.769230769230798</v>
      </c>
      <c r="AM1403" s="4">
        <v>61.538461538461497</v>
      </c>
      <c r="AN1403" s="4">
        <v>38.461538461538503</v>
      </c>
      <c r="AO1403" s="4">
        <v>30.769230769230798</v>
      </c>
      <c r="AP1403" s="4">
        <v>61.538461538461497</v>
      </c>
      <c r="AQ1403" s="4">
        <v>15.384615384615399</v>
      </c>
      <c r="AR1403" s="4">
        <v>61.538461538461497</v>
      </c>
      <c r="AS1403" s="4">
        <v>38.461538461538503</v>
      </c>
      <c r="AT1403" s="4">
        <v>30.769230769230798</v>
      </c>
      <c r="AU1403" s="4">
        <v>23.076923076923102</v>
      </c>
      <c r="AV1403" s="4">
        <v>30.769230769230798</v>
      </c>
      <c r="AW1403" s="4">
        <v>53.846153846153797</v>
      </c>
      <c r="AX1403" s="4">
        <v>30.769230769230798</v>
      </c>
      <c r="AY1403" s="4">
        <v>30.769230769230798</v>
      </c>
      <c r="AZ1403" s="4">
        <v>23.076923076923102</v>
      </c>
      <c r="BA1403" s="4">
        <v>30.769230769230798</v>
      </c>
      <c r="BB1403" s="38">
        <v>16</v>
      </c>
    </row>
    <row r="1404" spans="1:54" x14ac:dyDescent="0.3">
      <c r="A1404" s="31" t="s">
        <v>63</v>
      </c>
      <c r="B1404" s="5" t="s">
        <v>8</v>
      </c>
      <c r="C1404" s="5" t="s">
        <v>2</v>
      </c>
      <c r="D1404" s="9">
        <v>29.737500000000001</v>
      </c>
      <c r="E1404" s="8">
        <v>75.326621013645195</v>
      </c>
      <c r="F1404" s="8">
        <v>56.25</v>
      </c>
      <c r="G1404" s="3">
        <v>12.5</v>
      </c>
      <c r="H1404" s="4">
        <v>12.5</v>
      </c>
      <c r="I1404" s="4">
        <v>37.5</v>
      </c>
      <c r="J1404" s="4">
        <v>12.5</v>
      </c>
      <c r="K1404" s="4">
        <v>18.75</v>
      </c>
      <c r="L1404" s="4">
        <v>6.25</v>
      </c>
      <c r="M1404" s="4">
        <v>25</v>
      </c>
      <c r="N1404" s="4">
        <v>12.5</v>
      </c>
      <c r="O1404" s="4">
        <v>18.75</v>
      </c>
      <c r="P1404" s="4">
        <v>18.75</v>
      </c>
      <c r="Q1404" s="4">
        <v>12.5</v>
      </c>
      <c r="R1404" s="4">
        <v>25</v>
      </c>
      <c r="S1404" s="4">
        <v>31.25</v>
      </c>
      <c r="T1404" s="4">
        <v>12.5</v>
      </c>
      <c r="U1404" s="4">
        <v>18.75</v>
      </c>
      <c r="V1404" s="4">
        <v>25</v>
      </c>
      <c r="W1404" s="4">
        <v>18.75</v>
      </c>
      <c r="X1404" s="4">
        <v>6.25</v>
      </c>
      <c r="Y1404" s="4">
        <v>18.75</v>
      </c>
      <c r="Z1404" s="4">
        <v>18.75</v>
      </c>
      <c r="AA1404" s="4">
        <v>12.5</v>
      </c>
      <c r="AB1404" s="4">
        <v>6.25</v>
      </c>
      <c r="AC1404" s="4">
        <v>37.5</v>
      </c>
      <c r="AD1404" s="4">
        <v>12.5</v>
      </c>
      <c r="AE1404" s="4">
        <v>18.75</v>
      </c>
      <c r="AF1404" s="4">
        <v>12.5</v>
      </c>
      <c r="AG1404" s="4">
        <v>31.25</v>
      </c>
      <c r="AH1404" s="4">
        <v>18.75</v>
      </c>
      <c r="AI1404" s="4">
        <v>6.25</v>
      </c>
      <c r="AJ1404" s="4">
        <v>31.25</v>
      </c>
      <c r="AK1404" s="4">
        <v>43.75</v>
      </c>
      <c r="AL1404" s="4">
        <v>43.75</v>
      </c>
      <c r="AM1404" s="4">
        <v>43.75</v>
      </c>
      <c r="AN1404" s="4">
        <v>56.25</v>
      </c>
      <c r="AO1404" s="4">
        <v>50</v>
      </c>
      <c r="AP1404" s="4">
        <v>37.5</v>
      </c>
      <c r="AQ1404" s="4">
        <v>18.75</v>
      </c>
      <c r="AR1404" s="4">
        <v>50</v>
      </c>
      <c r="AS1404" s="4">
        <v>18.75</v>
      </c>
      <c r="AT1404" s="4">
        <v>37.5</v>
      </c>
      <c r="AU1404" s="4">
        <v>6.25</v>
      </c>
      <c r="AV1404" s="4">
        <v>43.75</v>
      </c>
      <c r="AW1404" s="4">
        <v>37.5</v>
      </c>
      <c r="AX1404" s="4">
        <v>18.75</v>
      </c>
      <c r="AY1404" s="4">
        <v>25</v>
      </c>
      <c r="AZ1404" s="4">
        <v>31.25</v>
      </c>
      <c r="BA1404" s="4">
        <v>43.75</v>
      </c>
      <c r="BB1404" s="38">
        <v>16</v>
      </c>
    </row>
    <row r="1405" spans="1:54" x14ac:dyDescent="0.3">
      <c r="A1405" s="31" t="s">
        <v>63</v>
      </c>
      <c r="B1405" s="5" t="s">
        <v>8</v>
      </c>
      <c r="C1405" s="5" t="s">
        <v>3</v>
      </c>
      <c r="D1405" s="9">
        <v>63.358333333333299</v>
      </c>
      <c r="E1405" s="8">
        <v>76.879396662601806</v>
      </c>
      <c r="F1405" s="8">
        <v>26.086956521739101</v>
      </c>
      <c r="G1405" s="3">
        <v>6.5217391304347796</v>
      </c>
      <c r="H1405" s="4">
        <v>8.6956521739130395</v>
      </c>
      <c r="I1405" s="4">
        <v>17.3913043478261</v>
      </c>
      <c r="J1405" s="4">
        <v>2.1739130434782599</v>
      </c>
      <c r="K1405" s="4">
        <v>4.3478260869565197</v>
      </c>
      <c r="L1405" s="4">
        <v>10.869565217391299</v>
      </c>
      <c r="M1405" s="4">
        <v>8.6956521739130395</v>
      </c>
      <c r="N1405" s="4">
        <v>10.869565217391299</v>
      </c>
      <c r="O1405" s="4">
        <v>10.869565217391299</v>
      </c>
      <c r="P1405" s="4">
        <v>8.6956521739130395</v>
      </c>
      <c r="Q1405" s="4">
        <v>2.1739130434782599</v>
      </c>
      <c r="R1405" s="4">
        <v>10.869565217391299</v>
      </c>
      <c r="S1405" s="4">
        <v>8.6956521739130395</v>
      </c>
      <c r="T1405" s="4">
        <v>10.869565217391299</v>
      </c>
      <c r="U1405" s="4">
        <v>17.3913043478261</v>
      </c>
      <c r="V1405" s="4">
        <v>8.6956521739130395</v>
      </c>
      <c r="W1405" s="4">
        <v>8.6956521739130395</v>
      </c>
      <c r="X1405" s="4">
        <v>4.3478260869565197</v>
      </c>
      <c r="Y1405" s="4">
        <v>15.2173913043478</v>
      </c>
      <c r="Z1405" s="4">
        <v>23.913043478260899</v>
      </c>
      <c r="AA1405" s="4">
        <v>13.0434782608696</v>
      </c>
      <c r="AB1405" s="4">
        <v>8.6956521739130395</v>
      </c>
      <c r="AC1405" s="4">
        <v>28.260869565217401</v>
      </c>
      <c r="AD1405" s="4">
        <v>6.5217391304347796</v>
      </c>
      <c r="AE1405" s="4">
        <v>4.3478260869565197</v>
      </c>
      <c r="AF1405" s="4">
        <v>13.0434782608696</v>
      </c>
      <c r="AG1405" s="4">
        <v>23.913043478260899</v>
      </c>
      <c r="AH1405" s="4">
        <v>6.5217391304347796</v>
      </c>
      <c r="AI1405" s="4">
        <v>4.3478260869565197</v>
      </c>
      <c r="AJ1405" s="4">
        <v>21.739130434782599</v>
      </c>
      <c r="AK1405" s="4">
        <v>36.956521739130402</v>
      </c>
      <c r="AL1405" s="4">
        <v>21.739130434782599</v>
      </c>
      <c r="AM1405" s="4">
        <v>36.956521739130402</v>
      </c>
      <c r="AN1405" s="4">
        <v>45.652173913043498</v>
      </c>
      <c r="AO1405" s="4">
        <v>41.304347826087003</v>
      </c>
      <c r="AP1405" s="4">
        <v>34.7826086956522</v>
      </c>
      <c r="AQ1405" s="4">
        <v>15.2173913043478</v>
      </c>
      <c r="AR1405" s="4">
        <v>43.478260869565197</v>
      </c>
      <c r="AS1405" s="4">
        <v>26.086956521739101</v>
      </c>
      <c r="AT1405" s="4">
        <v>41.304347826087003</v>
      </c>
      <c r="AU1405" s="4">
        <v>15.2173913043478</v>
      </c>
      <c r="AV1405" s="4">
        <v>17.3913043478261</v>
      </c>
      <c r="AW1405" s="4">
        <v>30.434782608695699</v>
      </c>
      <c r="AX1405" s="4">
        <v>15.2173913043478</v>
      </c>
      <c r="AY1405" s="4">
        <v>21.739130434782599</v>
      </c>
      <c r="AZ1405" s="4">
        <v>21.739130434782599</v>
      </c>
      <c r="BA1405" s="4">
        <v>34.7826086956522</v>
      </c>
      <c r="BB1405" s="38">
        <v>48</v>
      </c>
    </row>
    <row r="1406" spans="1:54" x14ac:dyDescent="0.3">
      <c r="A1406" s="31" t="s">
        <v>63</v>
      </c>
      <c r="B1406" s="5" t="s">
        <v>8</v>
      </c>
      <c r="C1406" s="5" t="s">
        <v>4</v>
      </c>
      <c r="D1406" s="9">
        <v>86.380666666666698</v>
      </c>
      <c r="E1406" s="8">
        <v>76.6817783249016</v>
      </c>
      <c r="F1406" s="8">
        <v>20.6666666666667</v>
      </c>
      <c r="G1406" s="3">
        <v>2.6666666666666701</v>
      </c>
      <c r="H1406" s="4">
        <v>6.6666666666666696</v>
      </c>
      <c r="I1406" s="4">
        <v>14.6666666666667</v>
      </c>
      <c r="J1406" s="4">
        <v>2</v>
      </c>
      <c r="K1406" s="4">
        <v>3.3333333333333299</v>
      </c>
      <c r="L1406" s="4">
        <v>4.6666666666666696</v>
      </c>
      <c r="M1406" s="4">
        <v>2</v>
      </c>
      <c r="N1406" s="4">
        <v>6</v>
      </c>
      <c r="O1406" s="4">
        <v>8.6666666666666696</v>
      </c>
      <c r="P1406" s="4">
        <v>6</v>
      </c>
      <c r="Q1406" s="4">
        <v>3.3333333333333299</v>
      </c>
      <c r="R1406" s="4">
        <v>8</v>
      </c>
      <c r="S1406" s="4">
        <v>4</v>
      </c>
      <c r="T1406" s="4">
        <v>4.6666666666666696</v>
      </c>
      <c r="U1406" s="4">
        <v>7.3333333333333304</v>
      </c>
      <c r="V1406" s="4">
        <v>4</v>
      </c>
      <c r="W1406" s="4">
        <v>5.3333333333333304</v>
      </c>
      <c r="X1406" s="4">
        <v>3.3333333333333299</v>
      </c>
      <c r="Y1406" s="4">
        <v>10</v>
      </c>
      <c r="Z1406" s="4">
        <v>10.6666666666667</v>
      </c>
      <c r="AA1406" s="4">
        <v>7.3333333333333304</v>
      </c>
      <c r="AB1406" s="4">
        <v>0</v>
      </c>
      <c r="AC1406" s="4">
        <v>21.3333333333333</v>
      </c>
      <c r="AD1406" s="4">
        <v>4</v>
      </c>
      <c r="AE1406" s="4">
        <v>0.66666666666666696</v>
      </c>
      <c r="AF1406" s="4">
        <v>8.6666666666666696</v>
      </c>
      <c r="AG1406" s="4">
        <v>14</v>
      </c>
      <c r="AH1406" s="4">
        <v>14</v>
      </c>
      <c r="AI1406" s="4">
        <v>11.3333333333333</v>
      </c>
      <c r="AJ1406" s="4">
        <v>17.3333333333333</v>
      </c>
      <c r="AK1406" s="4">
        <v>24.6666666666667</v>
      </c>
      <c r="AL1406" s="4">
        <v>16.6666666666667</v>
      </c>
      <c r="AM1406" s="4">
        <v>28</v>
      </c>
      <c r="AN1406" s="4">
        <v>40.6666666666667</v>
      </c>
      <c r="AO1406" s="4">
        <v>30.6666666666667</v>
      </c>
      <c r="AP1406" s="4">
        <v>24</v>
      </c>
      <c r="AQ1406" s="4">
        <v>8.6666666666666696</v>
      </c>
      <c r="AR1406" s="4">
        <v>18.6666666666667</v>
      </c>
      <c r="AS1406" s="4">
        <v>16</v>
      </c>
      <c r="AT1406" s="4">
        <v>34</v>
      </c>
      <c r="AU1406" s="4">
        <v>12</v>
      </c>
      <c r="AV1406" s="4">
        <v>18</v>
      </c>
      <c r="AW1406" s="4">
        <v>12.6666666666667</v>
      </c>
      <c r="AX1406" s="4">
        <v>7.3333333333333304</v>
      </c>
      <c r="AY1406" s="4">
        <v>13.3333333333333</v>
      </c>
      <c r="AZ1406" s="4">
        <v>23.3333333333333</v>
      </c>
      <c r="BA1406" s="4">
        <v>18</v>
      </c>
      <c r="BB1406" s="38">
        <v>150</v>
      </c>
    </row>
    <row r="1407" spans="1:54" x14ac:dyDescent="0.3">
      <c r="A1407" s="31" t="s">
        <v>63</v>
      </c>
      <c r="B1407" s="5" t="s">
        <v>8</v>
      </c>
      <c r="C1407" s="5" t="s">
        <v>5</v>
      </c>
      <c r="D1407" s="9">
        <v>97.783898305084705</v>
      </c>
      <c r="E1407" s="8">
        <v>69.973333981044206</v>
      </c>
      <c r="F1407" s="8">
        <v>15.677966101694899</v>
      </c>
      <c r="G1407" s="3">
        <v>2.5423728813559299</v>
      </c>
      <c r="H1407" s="4">
        <v>5.5084745762711904</v>
      </c>
      <c r="I1407" s="4">
        <v>8.6864406779661003</v>
      </c>
      <c r="J1407" s="4">
        <v>1.9067796610169501</v>
      </c>
      <c r="K1407" s="4">
        <v>4.6610169491525397</v>
      </c>
      <c r="L1407" s="4">
        <v>4.6610169491525397</v>
      </c>
      <c r="M1407" s="4">
        <v>2.9661016949152499</v>
      </c>
      <c r="N1407" s="4">
        <v>5.0847457627118597</v>
      </c>
      <c r="O1407" s="4">
        <v>5.0847457627118597</v>
      </c>
      <c r="P1407" s="4">
        <v>3.6016949152542401</v>
      </c>
      <c r="Q1407" s="4">
        <v>1.05932203389831</v>
      </c>
      <c r="R1407" s="4">
        <v>6.5677966101694896</v>
      </c>
      <c r="S1407" s="4">
        <v>4.6610169491525397</v>
      </c>
      <c r="T1407" s="4">
        <v>5.0847457627118597</v>
      </c>
      <c r="U1407" s="4">
        <v>5.2966101694915304</v>
      </c>
      <c r="V1407" s="4">
        <v>3.8135593220339001</v>
      </c>
      <c r="W1407" s="4">
        <v>4.2372881355932197</v>
      </c>
      <c r="X1407" s="4">
        <v>1.9067796610169501</v>
      </c>
      <c r="Y1407" s="4">
        <v>4.6610169491525397</v>
      </c>
      <c r="Z1407" s="4">
        <v>5.5084745762711904</v>
      </c>
      <c r="AA1407" s="4">
        <v>5.0847457627118597</v>
      </c>
      <c r="AB1407" s="4">
        <v>1.4830508474576301</v>
      </c>
      <c r="AC1407" s="4">
        <v>17.161016949152501</v>
      </c>
      <c r="AD1407" s="4">
        <v>4.0254237288135597</v>
      </c>
      <c r="AE1407" s="4">
        <v>2.1186440677966099</v>
      </c>
      <c r="AF1407" s="4">
        <v>6.9915254237288096</v>
      </c>
      <c r="AG1407" s="4">
        <v>15.677966101694899</v>
      </c>
      <c r="AH1407" s="4">
        <v>11.440677966101701</v>
      </c>
      <c r="AI1407" s="4">
        <v>6.5677966101694896</v>
      </c>
      <c r="AJ1407" s="4">
        <v>12.7118644067797</v>
      </c>
      <c r="AK1407" s="4">
        <v>18.008474576271201</v>
      </c>
      <c r="AL1407" s="4">
        <v>13.559322033898299</v>
      </c>
      <c r="AM1407" s="4">
        <v>30.296610169491501</v>
      </c>
      <c r="AN1407" s="4">
        <v>25</v>
      </c>
      <c r="AO1407" s="4">
        <v>25</v>
      </c>
      <c r="AP1407" s="4">
        <v>19.915254237288099</v>
      </c>
      <c r="AQ1407" s="4">
        <v>7.8389830508474603</v>
      </c>
      <c r="AR1407" s="4">
        <v>17.796610169491501</v>
      </c>
      <c r="AS1407" s="4">
        <v>12.0762711864407</v>
      </c>
      <c r="AT1407" s="4">
        <v>29.872881355932201</v>
      </c>
      <c r="AU1407" s="4">
        <v>12.0762711864407</v>
      </c>
      <c r="AV1407" s="4">
        <v>19.491525423728799</v>
      </c>
      <c r="AW1407" s="4">
        <v>12.9237288135593</v>
      </c>
      <c r="AX1407" s="4">
        <v>5.2966101694915304</v>
      </c>
      <c r="AY1407" s="4">
        <v>13.771186440677999</v>
      </c>
      <c r="AZ1407" s="4">
        <v>20.127118644067799</v>
      </c>
      <c r="BA1407" s="4">
        <v>15.889830508474599</v>
      </c>
      <c r="BB1407" s="38">
        <v>472</v>
      </c>
    </row>
    <row r="1408" spans="1:54" x14ac:dyDescent="0.3">
      <c r="A1408" s="31" t="s">
        <v>63</v>
      </c>
      <c r="B1408" s="5" t="s">
        <v>8</v>
      </c>
      <c r="C1408" s="5" t="s">
        <v>6</v>
      </c>
      <c r="D1408" s="9">
        <v>110.243133802817</v>
      </c>
      <c r="E1408" s="8">
        <v>69.066931385238505</v>
      </c>
      <c r="F1408" s="8">
        <v>12.5</v>
      </c>
      <c r="G1408" s="3">
        <v>2.6408450704225399</v>
      </c>
      <c r="H1408" s="4">
        <v>3.1690140845070398</v>
      </c>
      <c r="I1408" s="4">
        <v>6.1619718309859204</v>
      </c>
      <c r="J1408" s="4">
        <v>2.9929577464788699</v>
      </c>
      <c r="K1408" s="4">
        <v>2.6408450704225399</v>
      </c>
      <c r="L1408" s="4">
        <v>4.2253521126760596</v>
      </c>
      <c r="M1408" s="4">
        <v>2.8169014084507</v>
      </c>
      <c r="N1408" s="4">
        <v>4.2253521126760596</v>
      </c>
      <c r="O1408" s="4">
        <v>4.5774647887323896</v>
      </c>
      <c r="P1408" s="4">
        <v>3.1690140845070398</v>
      </c>
      <c r="Q1408" s="4">
        <v>1.2323943661971799</v>
      </c>
      <c r="R1408" s="4">
        <v>6.6901408450704203</v>
      </c>
      <c r="S1408" s="4">
        <v>4.5774647887323896</v>
      </c>
      <c r="T1408" s="4">
        <v>4.2253521126760596</v>
      </c>
      <c r="U1408" s="4">
        <v>3.8732394366197198</v>
      </c>
      <c r="V1408" s="4">
        <v>4.0492957746478897</v>
      </c>
      <c r="W1408" s="4">
        <v>1.9366197183098599</v>
      </c>
      <c r="X1408" s="4">
        <v>1.5845070422535199</v>
      </c>
      <c r="Y1408" s="4">
        <v>4.9295774647887303</v>
      </c>
      <c r="Z1408" s="4">
        <v>3.52112676056338</v>
      </c>
      <c r="AA1408" s="4">
        <v>3.52112676056338</v>
      </c>
      <c r="AB1408" s="4">
        <v>1.40845070422535</v>
      </c>
      <c r="AC1408" s="4">
        <v>10.0352112676056</v>
      </c>
      <c r="AD1408" s="4">
        <v>3.52112676056338</v>
      </c>
      <c r="AE1408" s="4">
        <v>2.2887323943662001</v>
      </c>
      <c r="AF1408" s="4">
        <v>4.7535211267605604</v>
      </c>
      <c r="AG1408" s="4">
        <v>12.5</v>
      </c>
      <c r="AH1408" s="4">
        <v>7.7464788732394396</v>
      </c>
      <c r="AI1408" s="4">
        <v>7.0422535211267601</v>
      </c>
      <c r="AJ1408" s="4">
        <v>10.0352112676056</v>
      </c>
      <c r="AK1408" s="4">
        <v>15.492957746478901</v>
      </c>
      <c r="AL1408" s="4">
        <v>13.204225352112701</v>
      </c>
      <c r="AM1408" s="4">
        <v>20.598591549295801</v>
      </c>
      <c r="AN1408" s="4">
        <v>24.8239436619718</v>
      </c>
      <c r="AO1408" s="4">
        <v>17.957746478873201</v>
      </c>
      <c r="AP1408" s="4">
        <v>14.260563380281701</v>
      </c>
      <c r="AQ1408" s="4">
        <v>7.0422535211267601</v>
      </c>
      <c r="AR1408" s="4">
        <v>13.204225352112701</v>
      </c>
      <c r="AS1408" s="4">
        <v>13.204225352112701</v>
      </c>
      <c r="AT1408" s="4">
        <v>25</v>
      </c>
      <c r="AU1408" s="4">
        <v>7.9225352112676104</v>
      </c>
      <c r="AV1408" s="4">
        <v>22.007042253521099</v>
      </c>
      <c r="AW1408" s="4">
        <v>9.5070422535211296</v>
      </c>
      <c r="AX1408" s="4">
        <v>5.4577464788732399</v>
      </c>
      <c r="AY1408" s="4">
        <v>17.4295774647887</v>
      </c>
      <c r="AZ1408" s="4">
        <v>16.901408450704199</v>
      </c>
      <c r="BA1408" s="4">
        <v>14.436619718309901</v>
      </c>
      <c r="BB1408" s="38">
        <v>568</v>
      </c>
    </row>
    <row r="1409" spans="1:54" x14ac:dyDescent="0.3">
      <c r="A1409" s="31" t="s">
        <v>63</v>
      </c>
      <c r="B1409" s="5" t="s">
        <v>8</v>
      </c>
      <c r="C1409" s="5" t="s">
        <v>7</v>
      </c>
      <c r="D1409" s="9">
        <v>110.94008620689701</v>
      </c>
      <c r="E1409" s="8">
        <v>65.718688071942694</v>
      </c>
      <c r="F1409" s="8">
        <v>9.9137931034482794</v>
      </c>
      <c r="G1409" s="3">
        <v>2.1551724137931001</v>
      </c>
      <c r="H1409" s="4">
        <v>2.5862068965517202</v>
      </c>
      <c r="I1409" s="4">
        <v>2.5862068965517202</v>
      </c>
      <c r="J1409" s="4">
        <v>1.72413793103448</v>
      </c>
      <c r="K1409" s="4">
        <v>2.5862068965517202</v>
      </c>
      <c r="L1409" s="4">
        <v>2.5862068965517202</v>
      </c>
      <c r="M1409" s="4">
        <v>0.431034482758621</v>
      </c>
      <c r="N1409" s="4">
        <v>1.72413793103448</v>
      </c>
      <c r="O1409" s="4">
        <v>3.0172413793103399</v>
      </c>
      <c r="P1409" s="4">
        <v>1.2931034482758601</v>
      </c>
      <c r="Q1409" s="4">
        <v>1.2931034482758601</v>
      </c>
      <c r="R1409" s="4">
        <v>3.0172413793103399</v>
      </c>
      <c r="S1409" s="4">
        <v>0.86206896551724099</v>
      </c>
      <c r="T1409" s="4">
        <v>2.1551724137931001</v>
      </c>
      <c r="U1409" s="4">
        <v>1.72413793103448</v>
      </c>
      <c r="V1409" s="4">
        <v>0.86206896551724099</v>
      </c>
      <c r="W1409" s="4">
        <v>1.2931034482758601</v>
      </c>
      <c r="X1409" s="4">
        <v>0.86206896551724099</v>
      </c>
      <c r="Y1409" s="4">
        <v>1.72413793103448</v>
      </c>
      <c r="Z1409" s="4">
        <v>1.2931034482758601</v>
      </c>
      <c r="AA1409" s="4">
        <v>3.0172413793103399</v>
      </c>
      <c r="AB1409" s="4">
        <v>0.86206896551724099</v>
      </c>
      <c r="AC1409" s="4">
        <v>4.31034482758621</v>
      </c>
      <c r="AD1409" s="4">
        <v>0</v>
      </c>
      <c r="AE1409" s="4">
        <v>0.86206896551724099</v>
      </c>
      <c r="AF1409" s="4">
        <v>3.4482758620689702</v>
      </c>
      <c r="AG1409" s="4">
        <v>12.0689655172414</v>
      </c>
      <c r="AH1409" s="4">
        <v>9.9137931034482794</v>
      </c>
      <c r="AI1409" s="4">
        <v>8.6206896551724093</v>
      </c>
      <c r="AJ1409" s="4">
        <v>8.18965517241379</v>
      </c>
      <c r="AK1409" s="4">
        <v>12.9310344827586</v>
      </c>
      <c r="AL1409" s="4">
        <v>9.9137931034482794</v>
      </c>
      <c r="AM1409" s="4">
        <v>19.3965517241379</v>
      </c>
      <c r="AN1409" s="4">
        <v>20.689655172413801</v>
      </c>
      <c r="AO1409" s="4">
        <v>14.2241379310345</v>
      </c>
      <c r="AP1409" s="4">
        <v>12.0689655172414</v>
      </c>
      <c r="AQ1409" s="4">
        <v>8.18965517241379</v>
      </c>
      <c r="AR1409" s="4">
        <v>12.5</v>
      </c>
      <c r="AS1409" s="4">
        <v>11.2068965517241</v>
      </c>
      <c r="AT1409" s="4">
        <v>25.862068965517199</v>
      </c>
      <c r="AU1409" s="4">
        <v>9.0517241379310303</v>
      </c>
      <c r="AV1409" s="4">
        <v>22.8448275862069</v>
      </c>
      <c r="AW1409" s="4">
        <v>10.3448275862069</v>
      </c>
      <c r="AX1409" s="4">
        <v>8.18965517241379</v>
      </c>
      <c r="AY1409" s="4">
        <v>16.810344827586199</v>
      </c>
      <c r="AZ1409" s="4">
        <v>13.362068965517199</v>
      </c>
      <c r="BA1409" s="4">
        <v>11.2068965517241</v>
      </c>
      <c r="BB1409" s="38">
        <v>232</v>
      </c>
    </row>
    <row r="1410" spans="1:54" x14ac:dyDescent="0.3">
      <c r="A1410" s="31" t="s">
        <v>63</v>
      </c>
      <c r="B1410" s="5" t="s">
        <v>9</v>
      </c>
      <c r="C1410" s="5" t="s">
        <v>168</v>
      </c>
      <c r="D1410" s="9">
        <v>81.746764384606905</v>
      </c>
      <c r="E1410" s="8">
        <v>80.099685092625705</v>
      </c>
      <c r="F1410" s="8">
        <v>23.399903469461599</v>
      </c>
      <c r="G1410" s="3">
        <v>1.08230575904395</v>
      </c>
      <c r="H1410" s="4">
        <v>3.8131370127733901</v>
      </c>
      <c r="I1410" s="4">
        <v>9.0252167282730493</v>
      </c>
      <c r="J1410" s="4">
        <v>0.722254169383171</v>
      </c>
      <c r="K1410" s="4">
        <v>3.7426641563362799</v>
      </c>
      <c r="L1410" s="4">
        <v>10.0286410586793</v>
      </c>
      <c r="M1410" s="4">
        <v>3.4430811474615299</v>
      </c>
      <c r="N1410" s="4">
        <v>8.3805956133888007</v>
      </c>
      <c r="O1410" s="4">
        <v>6.0933279962572504</v>
      </c>
      <c r="P1410" s="4">
        <v>8.1665849379599909</v>
      </c>
      <c r="Q1410" s="4">
        <v>5.0339832001800202</v>
      </c>
      <c r="R1410" s="4">
        <v>10.2727527243542</v>
      </c>
      <c r="S1410" s="4">
        <v>6.1802493193888903</v>
      </c>
      <c r="T1410" s="4">
        <v>5.0195101454728297</v>
      </c>
      <c r="U1410" s="4">
        <v>11.8059481964218</v>
      </c>
      <c r="V1410" s="4">
        <v>7.73766517558935</v>
      </c>
      <c r="W1410" s="4">
        <v>9.6889177107996094</v>
      </c>
      <c r="X1410" s="4">
        <v>1.8599551369711</v>
      </c>
      <c r="Y1410" s="4">
        <v>5.3269178713515002</v>
      </c>
      <c r="Z1410" s="4">
        <v>9.5126417638844494</v>
      </c>
      <c r="AA1410" s="4">
        <v>7.8902054129730397</v>
      </c>
      <c r="AB1410" s="4">
        <v>2.4357879742822899</v>
      </c>
      <c r="AC1410" s="4">
        <v>17.388523243084901</v>
      </c>
      <c r="AD1410" s="4">
        <v>5.8491390872209204</v>
      </c>
      <c r="AE1410" s="4">
        <v>1.9848482549453501</v>
      </c>
      <c r="AF1410" s="4">
        <v>13.238887342349599</v>
      </c>
      <c r="AG1410" s="4">
        <v>18.6204297559262</v>
      </c>
      <c r="AH1410" s="4">
        <v>16.0219393194227</v>
      </c>
      <c r="AI1410" s="4">
        <v>12.1711618372698</v>
      </c>
      <c r="AJ1410" s="4">
        <v>21.039374733387401</v>
      </c>
      <c r="AK1410" s="4">
        <v>35.163174416292101</v>
      </c>
      <c r="AL1410" s="4">
        <v>20.117013656982898</v>
      </c>
      <c r="AM1410" s="4">
        <v>26.3717912681409</v>
      </c>
      <c r="AN1410" s="4">
        <v>34.9448352786372</v>
      </c>
      <c r="AO1410" s="4">
        <v>29.0187568858547</v>
      </c>
      <c r="AP1410" s="4">
        <v>24.958581354761399</v>
      </c>
      <c r="AQ1410" s="4">
        <v>14.6437684006594</v>
      </c>
      <c r="AR1410" s="4">
        <v>32.037312541402898</v>
      </c>
      <c r="AS1410" s="4">
        <v>19.203300624257299</v>
      </c>
      <c r="AT1410" s="4">
        <v>23.252914104371801</v>
      </c>
      <c r="AU1410" s="4">
        <v>18.396745085842699</v>
      </c>
      <c r="AV1410" s="4">
        <v>21.754575277100098</v>
      </c>
      <c r="AW1410" s="4">
        <v>21.557671019528801</v>
      </c>
      <c r="AX1410" s="4">
        <v>14.591225850161299</v>
      </c>
      <c r="AY1410" s="4">
        <v>15.8101716625132</v>
      </c>
      <c r="AZ1410" s="4">
        <v>26.581225914646101</v>
      </c>
      <c r="BA1410" s="4">
        <v>27.7427513338314</v>
      </c>
      <c r="BB1410" s="38">
        <v>1193</v>
      </c>
    </row>
    <row r="1411" spans="1:54" x14ac:dyDescent="0.3">
      <c r="A1411" s="31" t="s">
        <v>63</v>
      </c>
      <c r="B1411" s="5" t="s">
        <v>9</v>
      </c>
      <c r="C1411" s="5" t="s">
        <v>1</v>
      </c>
      <c r="D1411" s="9">
        <v>11.0442424242424</v>
      </c>
      <c r="E1411" s="8">
        <v>60.730266484930297</v>
      </c>
      <c r="F1411" s="8">
        <v>54.545454545454497</v>
      </c>
      <c r="G1411" s="3">
        <v>0</v>
      </c>
      <c r="H1411" s="4">
        <v>0</v>
      </c>
      <c r="I1411" s="4">
        <v>27.272727272727298</v>
      </c>
      <c r="J1411" s="4">
        <v>0</v>
      </c>
      <c r="K1411" s="4">
        <v>9.0909090909090899</v>
      </c>
      <c r="L1411" s="4">
        <v>36.363636363636402</v>
      </c>
      <c r="M1411" s="4">
        <v>9.0909090909090899</v>
      </c>
      <c r="N1411" s="4">
        <v>36.363636363636402</v>
      </c>
      <c r="O1411" s="4">
        <v>9.0909090909090899</v>
      </c>
      <c r="P1411" s="4">
        <v>27.272727272727298</v>
      </c>
      <c r="Q1411" s="4">
        <v>27.272727272727298</v>
      </c>
      <c r="R1411" s="4">
        <v>45.454545454545503</v>
      </c>
      <c r="S1411" s="4">
        <v>18.181818181818201</v>
      </c>
      <c r="T1411" s="4">
        <v>18.181818181818201</v>
      </c>
      <c r="U1411" s="4">
        <v>45.454545454545503</v>
      </c>
      <c r="V1411" s="4">
        <v>27.272727272727298</v>
      </c>
      <c r="W1411" s="4">
        <v>45.454545454545503</v>
      </c>
      <c r="X1411" s="4">
        <v>9.0909090909090899</v>
      </c>
      <c r="Y1411" s="4">
        <v>0</v>
      </c>
      <c r="Z1411" s="4">
        <v>45.454545454545503</v>
      </c>
      <c r="AA1411" s="4">
        <v>9.0909090909090899</v>
      </c>
      <c r="AB1411" s="4">
        <v>9.0909090909090899</v>
      </c>
      <c r="AC1411" s="4">
        <v>36.363636363636402</v>
      </c>
      <c r="AD1411" s="4">
        <v>27.272727272727298</v>
      </c>
      <c r="AE1411" s="4">
        <v>9.0909090909090899</v>
      </c>
      <c r="AF1411" s="4">
        <v>45.454545454545503</v>
      </c>
      <c r="AG1411" s="4">
        <v>72.727272727272705</v>
      </c>
      <c r="AH1411" s="4">
        <v>27.272727272727298</v>
      </c>
      <c r="AI1411" s="4">
        <v>36.363636363636402</v>
      </c>
      <c r="AJ1411" s="4">
        <v>54.545454545454497</v>
      </c>
      <c r="AK1411" s="4">
        <v>72.727272727272705</v>
      </c>
      <c r="AL1411" s="4">
        <v>36.363636363636402</v>
      </c>
      <c r="AM1411" s="4">
        <v>36.363636363636402</v>
      </c>
      <c r="AN1411" s="4">
        <v>54.545454545454497</v>
      </c>
      <c r="AO1411" s="4">
        <v>54.545454545454497</v>
      </c>
      <c r="AP1411" s="4">
        <v>54.545454545454497</v>
      </c>
      <c r="AQ1411" s="4">
        <v>45.454545454545503</v>
      </c>
      <c r="AR1411" s="4">
        <v>72.727272727272705</v>
      </c>
      <c r="AS1411" s="4">
        <v>27.272727272727298</v>
      </c>
      <c r="AT1411" s="4">
        <v>18.181818181818201</v>
      </c>
      <c r="AU1411" s="4">
        <v>36.363636363636402</v>
      </c>
      <c r="AV1411" s="4">
        <v>27.272727272727298</v>
      </c>
      <c r="AW1411" s="4">
        <v>36.363636363636402</v>
      </c>
      <c r="AX1411" s="4">
        <v>27.272727272727298</v>
      </c>
      <c r="AY1411" s="4">
        <v>18.181818181818201</v>
      </c>
      <c r="AZ1411" s="4">
        <v>54.545454545454497</v>
      </c>
      <c r="BA1411" s="4">
        <v>54.545454545454497</v>
      </c>
      <c r="BB1411" s="38">
        <v>14</v>
      </c>
    </row>
    <row r="1412" spans="1:54" x14ac:dyDescent="0.3">
      <c r="A1412" s="31" t="s">
        <v>63</v>
      </c>
      <c r="B1412" s="5" t="s">
        <v>9</v>
      </c>
      <c r="C1412" s="5" t="s">
        <v>2</v>
      </c>
      <c r="D1412" s="9">
        <v>42.23</v>
      </c>
      <c r="E1412" s="8">
        <v>85.562621573478694</v>
      </c>
      <c r="F1412" s="8">
        <v>36.842105263157897</v>
      </c>
      <c r="G1412" s="3">
        <v>0</v>
      </c>
      <c r="H1412" s="4">
        <v>5.2631578947368398</v>
      </c>
      <c r="I1412" s="4">
        <v>10.526315789473699</v>
      </c>
      <c r="J1412" s="4">
        <v>0</v>
      </c>
      <c r="K1412" s="4">
        <v>5.2631578947368398</v>
      </c>
      <c r="L1412" s="4">
        <v>21.052631578947398</v>
      </c>
      <c r="M1412" s="4">
        <v>5.2631578947368398</v>
      </c>
      <c r="N1412" s="4">
        <v>10.526315789473699</v>
      </c>
      <c r="O1412" s="4">
        <v>10.526315789473699</v>
      </c>
      <c r="P1412" s="4">
        <v>15.789473684210501</v>
      </c>
      <c r="Q1412" s="4">
        <v>5.2631578947368398</v>
      </c>
      <c r="R1412" s="4">
        <v>15.789473684210501</v>
      </c>
      <c r="S1412" s="4">
        <v>5.2631578947368398</v>
      </c>
      <c r="T1412" s="4">
        <v>5.2631578947368398</v>
      </c>
      <c r="U1412" s="4">
        <v>21.052631578947398</v>
      </c>
      <c r="V1412" s="4">
        <v>21.052631578947398</v>
      </c>
      <c r="W1412" s="4">
        <v>10.526315789473699</v>
      </c>
      <c r="X1412" s="4">
        <v>0</v>
      </c>
      <c r="Y1412" s="4">
        <v>5.2631578947368398</v>
      </c>
      <c r="Z1412" s="4">
        <v>10.526315789473699</v>
      </c>
      <c r="AA1412" s="4">
        <v>26.315789473684202</v>
      </c>
      <c r="AB1412" s="4">
        <v>0</v>
      </c>
      <c r="AC1412" s="4">
        <v>36.842105263157897</v>
      </c>
      <c r="AD1412" s="4">
        <v>10.526315789473699</v>
      </c>
      <c r="AE1412" s="4">
        <v>0</v>
      </c>
      <c r="AF1412" s="4">
        <v>21.052631578947398</v>
      </c>
      <c r="AG1412" s="4">
        <v>26.315789473684202</v>
      </c>
      <c r="AH1412" s="4">
        <v>21.052631578947398</v>
      </c>
      <c r="AI1412" s="4">
        <v>10.526315789473699</v>
      </c>
      <c r="AJ1412" s="4">
        <v>26.315789473684202</v>
      </c>
      <c r="AK1412" s="4">
        <v>57.894736842105303</v>
      </c>
      <c r="AL1412" s="4">
        <v>36.842105263157897</v>
      </c>
      <c r="AM1412" s="4">
        <v>36.842105263157897</v>
      </c>
      <c r="AN1412" s="4">
        <v>57.894736842105303</v>
      </c>
      <c r="AO1412" s="4">
        <v>57.894736842105303</v>
      </c>
      <c r="AP1412" s="4">
        <v>36.842105263157897</v>
      </c>
      <c r="AQ1412" s="4">
        <v>26.315789473684202</v>
      </c>
      <c r="AR1412" s="4">
        <v>52.631578947368403</v>
      </c>
      <c r="AS1412" s="4">
        <v>36.842105263157897</v>
      </c>
      <c r="AT1412" s="4">
        <v>31.578947368421101</v>
      </c>
      <c r="AU1412" s="4">
        <v>36.842105263157897</v>
      </c>
      <c r="AV1412" s="4">
        <v>10.526315789473699</v>
      </c>
      <c r="AW1412" s="4">
        <v>36.842105263157897</v>
      </c>
      <c r="AX1412" s="4">
        <v>36.842105263157897</v>
      </c>
      <c r="AY1412" s="4">
        <v>15.789473684210501</v>
      </c>
      <c r="AZ1412" s="4">
        <v>36.842105263157897</v>
      </c>
      <c r="BA1412" s="4">
        <v>47.368421052631597</v>
      </c>
      <c r="BB1412" s="38">
        <v>20</v>
      </c>
    </row>
    <row r="1413" spans="1:54" x14ac:dyDescent="0.3">
      <c r="A1413" s="31" t="s">
        <v>63</v>
      </c>
      <c r="B1413" s="5" t="s">
        <v>9</v>
      </c>
      <c r="C1413" s="5" t="s">
        <v>3</v>
      </c>
      <c r="D1413" s="9">
        <v>88.868918918918894</v>
      </c>
      <c r="E1413" s="8">
        <v>75.360303357291002</v>
      </c>
      <c r="F1413" s="8">
        <v>18.918918918918902</v>
      </c>
      <c r="G1413" s="3">
        <v>0</v>
      </c>
      <c r="H1413" s="4">
        <v>6.7567567567567597</v>
      </c>
      <c r="I1413" s="4">
        <v>10.8108108108108</v>
      </c>
      <c r="J1413" s="4">
        <v>0</v>
      </c>
      <c r="K1413" s="4">
        <v>4.0540540540540499</v>
      </c>
      <c r="L1413" s="4">
        <v>6.7567567567567597</v>
      </c>
      <c r="M1413" s="4">
        <v>2.7027027027027</v>
      </c>
      <c r="N1413" s="4">
        <v>8.1081081081081106</v>
      </c>
      <c r="O1413" s="4">
        <v>5.4054054054054097</v>
      </c>
      <c r="P1413" s="4">
        <v>6.7567567567567597</v>
      </c>
      <c r="Q1413" s="4">
        <v>1.35135135135135</v>
      </c>
      <c r="R1413" s="4">
        <v>4.0540540540540499</v>
      </c>
      <c r="S1413" s="4">
        <v>6.7567567567567597</v>
      </c>
      <c r="T1413" s="4">
        <v>2.7027027027027</v>
      </c>
      <c r="U1413" s="4">
        <v>5.4054054054054097</v>
      </c>
      <c r="V1413" s="4">
        <v>4.0540540540540499</v>
      </c>
      <c r="W1413" s="4">
        <v>5.4054054054054097</v>
      </c>
      <c r="X1413" s="4">
        <v>1.35135135135135</v>
      </c>
      <c r="Y1413" s="4">
        <v>10.8108108108108</v>
      </c>
      <c r="Z1413" s="4">
        <v>6.7567567567567597</v>
      </c>
      <c r="AA1413" s="4">
        <v>6.7567567567567597</v>
      </c>
      <c r="AB1413" s="4">
        <v>4.0540540540540499</v>
      </c>
      <c r="AC1413" s="4">
        <v>12.1621621621622</v>
      </c>
      <c r="AD1413" s="4">
        <v>1.35135135135135</v>
      </c>
      <c r="AE1413" s="4">
        <v>1.35135135135135</v>
      </c>
      <c r="AF1413" s="4">
        <v>13.5135135135135</v>
      </c>
      <c r="AG1413" s="4">
        <v>13.5135135135135</v>
      </c>
      <c r="AH1413" s="4">
        <v>14.8648648648649</v>
      </c>
      <c r="AI1413" s="4">
        <v>4.0540540540540499</v>
      </c>
      <c r="AJ1413" s="4">
        <v>16.2162162162162</v>
      </c>
      <c r="AK1413" s="4">
        <v>33.783783783783797</v>
      </c>
      <c r="AL1413" s="4">
        <v>20.270270270270299</v>
      </c>
      <c r="AM1413" s="4">
        <v>28.3783783783784</v>
      </c>
      <c r="AN1413" s="4">
        <v>25.675675675675699</v>
      </c>
      <c r="AO1413" s="4">
        <v>18.918918918918902</v>
      </c>
      <c r="AP1413" s="4">
        <v>27.027027027027</v>
      </c>
      <c r="AQ1413" s="4">
        <v>2.7027027027027</v>
      </c>
      <c r="AR1413" s="4">
        <v>24.324324324324301</v>
      </c>
      <c r="AS1413" s="4">
        <v>14.8648648648649</v>
      </c>
      <c r="AT1413" s="4">
        <v>21.6216216216216</v>
      </c>
      <c r="AU1413" s="4">
        <v>14.8648648648649</v>
      </c>
      <c r="AV1413" s="4">
        <v>20.270270270270299</v>
      </c>
      <c r="AW1413" s="4">
        <v>22.972972972973</v>
      </c>
      <c r="AX1413" s="4">
        <v>9.4594594594594597</v>
      </c>
      <c r="AY1413" s="4">
        <v>14.8648648648649</v>
      </c>
      <c r="AZ1413" s="4">
        <v>29.729729729729701</v>
      </c>
      <c r="BA1413" s="4">
        <v>21.6216216216216</v>
      </c>
      <c r="BB1413" s="38">
        <v>74</v>
      </c>
    </row>
    <row r="1414" spans="1:54" x14ac:dyDescent="0.3">
      <c r="A1414" s="31" t="s">
        <v>63</v>
      </c>
      <c r="B1414" s="5" t="s">
        <v>9</v>
      </c>
      <c r="C1414" s="5" t="s">
        <v>4</v>
      </c>
      <c r="D1414" s="9">
        <v>83.540123456790099</v>
      </c>
      <c r="E1414" s="8">
        <v>77.766896835754807</v>
      </c>
      <c r="F1414" s="8">
        <v>24.074074074074101</v>
      </c>
      <c r="G1414" s="3">
        <v>3.0864197530864201</v>
      </c>
      <c r="H1414" s="4">
        <v>4.9382716049382704</v>
      </c>
      <c r="I1414" s="4">
        <v>8.6419753086419693</v>
      </c>
      <c r="J1414" s="4">
        <v>1.2345679012345701</v>
      </c>
      <c r="K1414" s="4">
        <v>2.4691358024691401</v>
      </c>
      <c r="L1414" s="4">
        <v>5.5555555555555598</v>
      </c>
      <c r="M1414" s="4">
        <v>3.7037037037037002</v>
      </c>
      <c r="N1414" s="4">
        <v>3.0864197530864201</v>
      </c>
      <c r="O1414" s="4">
        <v>8.6419753086419693</v>
      </c>
      <c r="P1414" s="4">
        <v>6.7901234567901199</v>
      </c>
      <c r="Q1414" s="4">
        <v>2.4691358024691401</v>
      </c>
      <c r="R1414" s="4">
        <v>7.4074074074074101</v>
      </c>
      <c r="S1414" s="4">
        <v>8.0246913580246897</v>
      </c>
      <c r="T1414" s="4">
        <v>5.5555555555555598</v>
      </c>
      <c r="U1414" s="4">
        <v>10.493827160493799</v>
      </c>
      <c r="V1414" s="4">
        <v>2.4691358024691401</v>
      </c>
      <c r="W1414" s="4">
        <v>7.4074074074074101</v>
      </c>
      <c r="X1414" s="4">
        <v>1.8518518518518501</v>
      </c>
      <c r="Y1414" s="4">
        <v>6.7901234567901199</v>
      </c>
      <c r="Z1414" s="4">
        <v>6.1728395061728403</v>
      </c>
      <c r="AA1414" s="4">
        <v>6.1728395061728403</v>
      </c>
      <c r="AB1414" s="4">
        <v>1.8518518518518501</v>
      </c>
      <c r="AC1414" s="4">
        <v>17.901234567901199</v>
      </c>
      <c r="AD1414" s="4">
        <v>1.8518518518518501</v>
      </c>
      <c r="AE1414" s="4">
        <v>1.2345679012345701</v>
      </c>
      <c r="AF1414" s="4">
        <v>8.0246913580246897</v>
      </c>
      <c r="AG1414" s="4">
        <v>9.2592592592592595</v>
      </c>
      <c r="AH1414" s="4">
        <v>14.814814814814801</v>
      </c>
      <c r="AI1414" s="4">
        <v>14.814814814814801</v>
      </c>
      <c r="AJ1414" s="4">
        <v>20.370370370370399</v>
      </c>
      <c r="AK1414" s="4">
        <v>29.629629629629601</v>
      </c>
      <c r="AL1414" s="4">
        <v>19.7530864197531</v>
      </c>
      <c r="AM1414" s="4">
        <v>30.2469135802469</v>
      </c>
      <c r="AN1414" s="4">
        <v>36.419753086419803</v>
      </c>
      <c r="AO1414" s="4">
        <v>30.8641975308642</v>
      </c>
      <c r="AP1414" s="4">
        <v>20.370370370370399</v>
      </c>
      <c r="AQ1414" s="4">
        <v>11.1111111111111</v>
      </c>
      <c r="AR1414" s="4">
        <v>32.098765432098801</v>
      </c>
      <c r="AS1414" s="4">
        <v>19.1358024691358</v>
      </c>
      <c r="AT1414" s="4">
        <v>30.8641975308642</v>
      </c>
      <c r="AU1414" s="4">
        <v>17.283950617283899</v>
      </c>
      <c r="AV1414" s="4">
        <v>25.3086419753086</v>
      </c>
      <c r="AW1414" s="4">
        <v>19.1358024691358</v>
      </c>
      <c r="AX1414" s="4">
        <v>10.493827160493799</v>
      </c>
      <c r="AY1414" s="4">
        <v>18.518518518518501</v>
      </c>
      <c r="AZ1414" s="4">
        <v>23.456790123456798</v>
      </c>
      <c r="BA1414" s="4">
        <v>29.012345679012299</v>
      </c>
      <c r="BB1414" s="38">
        <v>162</v>
      </c>
    </row>
    <row r="1415" spans="1:54" x14ac:dyDescent="0.3">
      <c r="A1415" s="31" t="s">
        <v>63</v>
      </c>
      <c r="B1415" s="5" t="s">
        <v>9</v>
      </c>
      <c r="C1415" s="5" t="s">
        <v>5</v>
      </c>
      <c r="D1415" s="9">
        <v>105.367810026385</v>
      </c>
      <c r="E1415" s="8">
        <v>72.147102947449298</v>
      </c>
      <c r="F1415" s="8">
        <v>13.456464379947199</v>
      </c>
      <c r="G1415" s="3">
        <v>2.3746701846965701</v>
      </c>
      <c r="H1415" s="4">
        <v>3.4300791556728201</v>
      </c>
      <c r="I1415" s="4">
        <v>4.7493403693931402</v>
      </c>
      <c r="J1415" s="4">
        <v>1.84696569920844</v>
      </c>
      <c r="K1415" s="4">
        <v>2.63852242744063</v>
      </c>
      <c r="L1415" s="4">
        <v>3.1662269129287601</v>
      </c>
      <c r="M1415" s="4">
        <v>2.1108179419525102</v>
      </c>
      <c r="N1415" s="4">
        <v>3.4300791556728201</v>
      </c>
      <c r="O1415" s="4">
        <v>4.4854881266490798</v>
      </c>
      <c r="P1415" s="4">
        <v>2.3746701846965701</v>
      </c>
      <c r="Q1415" s="4">
        <v>2.3746701846965701</v>
      </c>
      <c r="R1415" s="4">
        <v>3.6939313984168902</v>
      </c>
      <c r="S1415" s="4">
        <v>2.63852242744063</v>
      </c>
      <c r="T1415" s="4">
        <v>2.3746701846965701</v>
      </c>
      <c r="U1415" s="4">
        <v>4.2216358839050097</v>
      </c>
      <c r="V1415" s="4">
        <v>2.3746701846965701</v>
      </c>
      <c r="W1415" s="4">
        <v>3.4300791556728201</v>
      </c>
      <c r="X1415" s="4">
        <v>1.05540897097625</v>
      </c>
      <c r="Y1415" s="4">
        <v>5.2770448548812698</v>
      </c>
      <c r="Z1415" s="4">
        <v>3.1662269129287601</v>
      </c>
      <c r="AA1415" s="4">
        <v>3.1662269129287601</v>
      </c>
      <c r="AB1415" s="4">
        <v>1.05540897097625</v>
      </c>
      <c r="AC1415" s="4">
        <v>12.1372031662269</v>
      </c>
      <c r="AD1415" s="4">
        <v>3.1662269129287601</v>
      </c>
      <c r="AE1415" s="4">
        <v>1.84696569920844</v>
      </c>
      <c r="AF1415" s="4">
        <v>5.5408970976253302</v>
      </c>
      <c r="AG1415" s="4">
        <v>8.7071240105540895</v>
      </c>
      <c r="AH1415" s="4">
        <v>13.7203166226913</v>
      </c>
      <c r="AI1415" s="4">
        <v>7.9155672823219003</v>
      </c>
      <c r="AJ1415" s="4">
        <v>14.5118733509235</v>
      </c>
      <c r="AK1415" s="4">
        <v>21.899736147757299</v>
      </c>
      <c r="AL1415" s="4">
        <v>10.554089709762501</v>
      </c>
      <c r="AM1415" s="4">
        <v>21.899736147757299</v>
      </c>
      <c r="AN1415" s="4">
        <v>29.815303430079201</v>
      </c>
      <c r="AO1415" s="4">
        <v>17.678100263852201</v>
      </c>
      <c r="AP1415" s="4">
        <v>17.4142480211082</v>
      </c>
      <c r="AQ1415" s="4">
        <v>9.4986807387862804</v>
      </c>
      <c r="AR1415" s="4">
        <v>19.525065963060701</v>
      </c>
      <c r="AS1415" s="4">
        <v>14.5118733509235</v>
      </c>
      <c r="AT1415" s="4">
        <v>20.052770448548799</v>
      </c>
      <c r="AU1415" s="4">
        <v>9.7625329815303399</v>
      </c>
      <c r="AV1415" s="4">
        <v>22.955145118733501</v>
      </c>
      <c r="AW1415" s="4">
        <v>13.9841688654354</v>
      </c>
      <c r="AX1415" s="4">
        <v>8.1794195250659598</v>
      </c>
      <c r="AY1415" s="4">
        <v>11.8733509234828</v>
      </c>
      <c r="AZ1415" s="4">
        <v>17.941952506596301</v>
      </c>
      <c r="BA1415" s="4">
        <v>17.941952506596301</v>
      </c>
      <c r="BB1415" s="38">
        <v>379</v>
      </c>
    </row>
    <row r="1416" spans="1:54" x14ac:dyDescent="0.3">
      <c r="A1416" s="31" t="s">
        <v>63</v>
      </c>
      <c r="B1416" s="5" t="s">
        <v>9</v>
      </c>
      <c r="C1416" s="5" t="s">
        <v>6</v>
      </c>
      <c r="D1416" s="9">
        <v>114.329708222812</v>
      </c>
      <c r="E1416" s="8">
        <v>66.909943987690795</v>
      </c>
      <c r="F1416" s="8">
        <v>9.8143236074270597</v>
      </c>
      <c r="G1416" s="3">
        <v>0.53050397877984101</v>
      </c>
      <c r="H1416" s="4">
        <v>2.1220159151193601</v>
      </c>
      <c r="I1416" s="4">
        <v>1.8567639257294399</v>
      </c>
      <c r="J1416" s="4">
        <v>0.53050397877984101</v>
      </c>
      <c r="K1416" s="4">
        <v>1.8567639257294399</v>
      </c>
      <c r="L1416" s="4">
        <v>1.3262599469495999</v>
      </c>
      <c r="M1416" s="4">
        <v>0.26525198938992001</v>
      </c>
      <c r="N1416" s="4">
        <v>2.1220159151193601</v>
      </c>
      <c r="O1416" s="4">
        <v>2.3872679045092799</v>
      </c>
      <c r="P1416" s="4">
        <v>0.26525198938992001</v>
      </c>
      <c r="Q1416" s="4">
        <v>0.79575596816976102</v>
      </c>
      <c r="R1416" s="4">
        <v>2.1220159151193601</v>
      </c>
      <c r="S1416" s="4">
        <v>1.3262599469495999</v>
      </c>
      <c r="T1416" s="4">
        <v>1.8567639257294399</v>
      </c>
      <c r="U1416" s="4">
        <v>1.8567639257294399</v>
      </c>
      <c r="V1416" s="4">
        <v>1.06100795755968</v>
      </c>
      <c r="W1416" s="4">
        <v>1.59151193633952</v>
      </c>
      <c r="X1416" s="4">
        <v>0.53050397877984101</v>
      </c>
      <c r="Y1416" s="4">
        <v>2.6525198938991998</v>
      </c>
      <c r="Z1416" s="4">
        <v>0.53050397877984101</v>
      </c>
      <c r="AA1416" s="4">
        <v>1.59151193633952</v>
      </c>
      <c r="AB1416" s="4">
        <v>0.53050397877984101</v>
      </c>
      <c r="AC1416" s="4">
        <v>5.3050397877984103</v>
      </c>
      <c r="AD1416" s="4">
        <v>1.06100795755968</v>
      </c>
      <c r="AE1416" s="4">
        <v>1.3262599469495999</v>
      </c>
      <c r="AF1416" s="4">
        <v>3.1830238726790401</v>
      </c>
      <c r="AG1416" s="4">
        <v>7.6923076923076898</v>
      </c>
      <c r="AH1416" s="4">
        <v>11.6710875331565</v>
      </c>
      <c r="AI1416" s="4">
        <v>10.3448275862069</v>
      </c>
      <c r="AJ1416" s="4">
        <v>12.4668435013263</v>
      </c>
      <c r="AK1416" s="4">
        <v>18.3023872679045</v>
      </c>
      <c r="AL1416" s="4">
        <v>8.7533156498673694</v>
      </c>
      <c r="AM1416" s="4">
        <v>17.771883289124698</v>
      </c>
      <c r="AN1416" s="4">
        <v>22.811671087533199</v>
      </c>
      <c r="AO1416" s="4">
        <v>12.9973474801061</v>
      </c>
      <c r="AP1416" s="4">
        <v>10.8753315649867</v>
      </c>
      <c r="AQ1416" s="4">
        <v>9.0185676392573004</v>
      </c>
      <c r="AR1416" s="4">
        <v>16.180371352785102</v>
      </c>
      <c r="AS1416" s="4">
        <v>13.5278514588859</v>
      </c>
      <c r="AT1416" s="4">
        <v>16.710875331564999</v>
      </c>
      <c r="AU1416" s="4">
        <v>9.2838196286472208</v>
      </c>
      <c r="AV1416" s="4">
        <v>25.1989389920424</v>
      </c>
      <c r="AW1416" s="4">
        <v>13.262599469495999</v>
      </c>
      <c r="AX1416" s="4">
        <v>5.5702917771883298</v>
      </c>
      <c r="AY1416" s="4">
        <v>15.6498673740053</v>
      </c>
      <c r="AZ1416" s="4">
        <v>13.5278514588859</v>
      </c>
      <c r="BA1416" s="4">
        <v>14.058355437665799</v>
      </c>
      <c r="BB1416" s="38">
        <v>377</v>
      </c>
    </row>
    <row r="1417" spans="1:54" x14ac:dyDescent="0.3">
      <c r="A1417" s="31" t="s">
        <v>63</v>
      </c>
      <c r="B1417" s="5" t="s">
        <v>9</v>
      </c>
      <c r="C1417" s="5" t="s">
        <v>7</v>
      </c>
      <c r="D1417" s="9">
        <v>118.365269461078</v>
      </c>
      <c r="E1417" s="8">
        <v>63.229970330288197</v>
      </c>
      <c r="F1417" s="8">
        <v>10.7784431137725</v>
      </c>
      <c r="G1417" s="3">
        <v>0.59880239520958101</v>
      </c>
      <c r="H1417" s="4">
        <v>1.79640718562874</v>
      </c>
      <c r="I1417" s="4">
        <v>1.19760479041916</v>
      </c>
      <c r="J1417" s="4">
        <v>1.19760479041916</v>
      </c>
      <c r="K1417" s="4">
        <v>1.79640718562874</v>
      </c>
      <c r="L1417" s="4">
        <v>1.79640718562874</v>
      </c>
      <c r="M1417" s="4">
        <v>1.79640718562874</v>
      </c>
      <c r="N1417" s="4">
        <v>1.19760479041916</v>
      </c>
      <c r="O1417" s="4">
        <v>0.59880239520958101</v>
      </c>
      <c r="P1417" s="4">
        <v>1.19760479041916</v>
      </c>
      <c r="Q1417" s="4">
        <v>1.19760479041916</v>
      </c>
      <c r="R1417" s="4">
        <v>1.19760479041916</v>
      </c>
      <c r="S1417" s="4">
        <v>2.39520958083832</v>
      </c>
      <c r="T1417" s="4">
        <v>1.79640718562874</v>
      </c>
      <c r="U1417" s="4">
        <v>0.59880239520958101</v>
      </c>
      <c r="V1417" s="4">
        <v>0.59880239520958101</v>
      </c>
      <c r="W1417" s="4">
        <v>1.79640718562874</v>
      </c>
      <c r="X1417" s="4">
        <v>0.59880239520958101</v>
      </c>
      <c r="Y1417" s="4">
        <v>2.9940119760478998</v>
      </c>
      <c r="Z1417" s="4">
        <v>1.79640718562874</v>
      </c>
      <c r="AA1417" s="4">
        <v>1.19760479041916</v>
      </c>
      <c r="AB1417" s="4">
        <v>1.79640718562874</v>
      </c>
      <c r="AC1417" s="4">
        <v>1.19760479041916</v>
      </c>
      <c r="AD1417" s="4">
        <v>1.19760479041916</v>
      </c>
      <c r="AE1417" s="4">
        <v>0.59880239520958101</v>
      </c>
      <c r="AF1417" s="4">
        <v>1.79640718562874</v>
      </c>
      <c r="AG1417" s="4">
        <v>4.7904191616766498</v>
      </c>
      <c r="AH1417" s="4">
        <v>10.179640718562901</v>
      </c>
      <c r="AI1417" s="4">
        <v>6.5868263473053901</v>
      </c>
      <c r="AJ1417" s="4">
        <v>8.3832335329341294</v>
      </c>
      <c r="AK1417" s="4">
        <v>17.964071856287401</v>
      </c>
      <c r="AL1417" s="4">
        <v>9.5808383233532908</v>
      </c>
      <c r="AM1417" s="4">
        <v>8.9820359281437092</v>
      </c>
      <c r="AN1417" s="4">
        <v>17.964071856287401</v>
      </c>
      <c r="AO1417" s="4">
        <v>13.1736526946108</v>
      </c>
      <c r="AP1417" s="4">
        <v>11.377245508982</v>
      </c>
      <c r="AQ1417" s="4">
        <v>6.5868263473053901</v>
      </c>
      <c r="AR1417" s="4">
        <v>12.5748502994012</v>
      </c>
      <c r="AS1417" s="4">
        <v>7.7844311377245496</v>
      </c>
      <c r="AT1417" s="4">
        <v>19.760479041916199</v>
      </c>
      <c r="AU1417" s="4">
        <v>6.5868263473053901</v>
      </c>
      <c r="AV1417" s="4">
        <v>21.556886227544901</v>
      </c>
      <c r="AW1417" s="4">
        <v>8.9820359281437092</v>
      </c>
      <c r="AX1417" s="4">
        <v>7.1856287425149699</v>
      </c>
      <c r="AY1417" s="4">
        <v>16.766467065868301</v>
      </c>
      <c r="AZ1417" s="4">
        <v>13.1736526946108</v>
      </c>
      <c r="BA1417" s="4">
        <v>12.5748502994012</v>
      </c>
      <c r="BB1417" s="38">
        <v>167</v>
      </c>
    </row>
    <row r="1418" spans="1:54" x14ac:dyDescent="0.3">
      <c r="A1418" s="31" t="s">
        <v>133</v>
      </c>
      <c r="B1418" s="5" t="s">
        <v>168</v>
      </c>
      <c r="C1418" s="5" t="s">
        <v>168</v>
      </c>
      <c r="D1418" s="9">
        <v>65.727995212549502</v>
      </c>
      <c r="E1418" s="8">
        <v>66.148307594096394</v>
      </c>
      <c r="F1418" s="8">
        <v>26.509039425719202</v>
      </c>
      <c r="G1418" s="3">
        <v>2.6111272105664698</v>
      </c>
      <c r="H1418" s="4">
        <v>12.2092602316411</v>
      </c>
      <c r="I1418" s="4">
        <v>8.0466108161816692</v>
      </c>
      <c r="J1418" s="4">
        <v>1.7711105635245901</v>
      </c>
      <c r="K1418" s="4">
        <v>5.7283064280322202</v>
      </c>
      <c r="L1418" s="4">
        <v>2.01787921600594</v>
      </c>
      <c r="M1418" s="4">
        <v>4.6229558595403999</v>
      </c>
      <c r="N1418" s="4">
        <v>6.2300545460526102</v>
      </c>
      <c r="O1418" s="4">
        <v>5.6780545306240899</v>
      </c>
      <c r="P1418" s="4">
        <v>4.3508465080237997</v>
      </c>
      <c r="Q1418" s="4">
        <v>1.12793673511416</v>
      </c>
      <c r="R1418" s="4">
        <v>3.64751426774367</v>
      </c>
      <c r="S1418" s="4">
        <v>3.9598733619978401</v>
      </c>
      <c r="T1418" s="4">
        <v>4.7989804495841497</v>
      </c>
      <c r="U1418" s="4">
        <v>4.3939469183078499</v>
      </c>
      <c r="V1418" s="4">
        <v>3.77916079491624</v>
      </c>
      <c r="W1418" s="4">
        <v>2.7493760950730999</v>
      </c>
      <c r="X1418" s="4">
        <v>2.2194931842095098</v>
      </c>
      <c r="Y1418" s="4">
        <v>7.8802701306417804</v>
      </c>
      <c r="Z1418" s="4">
        <v>5.1906305982575303</v>
      </c>
      <c r="AA1418" s="4">
        <v>5.7929647096919803</v>
      </c>
      <c r="AB1418" s="4">
        <v>2.00313918812201</v>
      </c>
      <c r="AC1418" s="4">
        <v>10.386787783773</v>
      </c>
      <c r="AD1418" s="4">
        <v>3.4071500101851502</v>
      </c>
      <c r="AE1418" s="4">
        <v>3.9209273290298099</v>
      </c>
      <c r="AF1418" s="4">
        <v>10.763684439235799</v>
      </c>
      <c r="AG1418" s="4">
        <v>9.2195124431556099</v>
      </c>
      <c r="AH1418" s="4">
        <v>21.686071409193701</v>
      </c>
      <c r="AI1418" s="4">
        <v>19.086657033829301</v>
      </c>
      <c r="AJ1418" s="4">
        <v>25.042282748277099</v>
      </c>
      <c r="AK1418" s="4">
        <v>29.328462225750599</v>
      </c>
      <c r="AL1418" s="4">
        <v>19.604908105421799</v>
      </c>
      <c r="AM1418" s="4">
        <v>26.421120680451502</v>
      </c>
      <c r="AN1418" s="4">
        <v>27.991941856327198</v>
      </c>
      <c r="AO1418" s="4">
        <v>30.271479802116499</v>
      </c>
      <c r="AP1418" s="4">
        <v>22.266782751008499</v>
      </c>
      <c r="AQ1418" s="4">
        <v>13.3400757160254</v>
      </c>
      <c r="AR1418" s="4">
        <v>28.310666743569001</v>
      </c>
      <c r="AS1418" s="4">
        <v>8.9638741836511802</v>
      </c>
      <c r="AT1418" s="4">
        <v>22.586758769001602</v>
      </c>
      <c r="AU1418" s="4">
        <v>19.2945180301924</v>
      </c>
      <c r="AV1418" s="4">
        <v>17.049865542525701</v>
      </c>
      <c r="AW1418" s="4">
        <v>23.937574978826198</v>
      </c>
      <c r="AX1418" s="4">
        <v>11.2855705778555</v>
      </c>
      <c r="AY1418" s="4">
        <v>23.464845812201499</v>
      </c>
      <c r="AZ1418" s="4">
        <v>22.472956319665901</v>
      </c>
      <c r="BA1418" s="4">
        <v>25.176677951446202</v>
      </c>
      <c r="BB1418" s="38">
        <v>241</v>
      </c>
    </row>
    <row r="1419" spans="1:54" x14ac:dyDescent="0.3">
      <c r="A1419" s="31" t="s">
        <v>133</v>
      </c>
      <c r="B1419" s="5" t="s">
        <v>168</v>
      </c>
      <c r="C1419" s="5" t="s">
        <v>1</v>
      </c>
      <c r="D1419" s="9">
        <v>41.2654396673747</v>
      </c>
      <c r="E1419" s="8">
        <v>62.062839120181799</v>
      </c>
      <c r="F1419" s="8">
        <v>39.239264123371001</v>
      </c>
      <c r="G1419" s="3">
        <v>3.83827836384615</v>
      </c>
      <c r="H1419" s="4">
        <v>15.0445539732805</v>
      </c>
      <c r="I1419" s="4">
        <v>16.0041235642421</v>
      </c>
      <c r="J1419" s="4">
        <v>1.9191391819230801</v>
      </c>
      <c r="K1419" s="4">
        <v>4.8663380801583704</v>
      </c>
      <c r="L1419" s="4">
        <v>4.7978479548076898</v>
      </c>
      <c r="M1419" s="4">
        <v>6.7854772620814501</v>
      </c>
      <c r="N1419" s="4">
        <v>9.2186463021606304</v>
      </c>
      <c r="O1419" s="4">
        <v>11.2062756094344</v>
      </c>
      <c r="P1419" s="4">
        <v>8.2590767111990893</v>
      </c>
      <c r="Q1419" s="4">
        <v>1.4735994491176501</v>
      </c>
      <c r="R1419" s="4">
        <v>5.8259076711199098</v>
      </c>
      <c r="S1419" s="4">
        <v>6.7854772620814501</v>
      </c>
      <c r="T1419" s="4">
        <v>3.83827836384615</v>
      </c>
      <c r="U1419" s="4">
        <v>6.7854772620814501</v>
      </c>
      <c r="V1419" s="4">
        <v>7.7450468530429903</v>
      </c>
      <c r="W1419" s="4">
        <v>6.2714474039253396</v>
      </c>
      <c r="X1419" s="4">
        <v>1.9191391819230801</v>
      </c>
      <c r="Y1419" s="4">
        <v>10.1782158931222</v>
      </c>
      <c r="Z1419" s="4">
        <v>9.2186463021606304</v>
      </c>
      <c r="AA1419" s="4">
        <v>6.7854772620814501</v>
      </c>
      <c r="AB1419" s="4">
        <v>1.4735994491176501</v>
      </c>
      <c r="AC1419" s="4">
        <v>15.0445539732805</v>
      </c>
      <c r="AD1419" s="4">
        <v>5.8259076711199098</v>
      </c>
      <c r="AE1419" s="4">
        <v>7.7450468530429903</v>
      </c>
      <c r="AF1419" s="4">
        <v>15.0445539732805</v>
      </c>
      <c r="AG1419" s="4">
        <v>19.328372069932101</v>
      </c>
      <c r="AH1419" s="4">
        <v>31.1171676628733</v>
      </c>
      <c r="AI1419" s="4">
        <v>24.7087400082466</v>
      </c>
      <c r="AJ1419" s="4">
        <v>27.587448781131201</v>
      </c>
      <c r="AK1419" s="4">
        <v>34.818465776018101</v>
      </c>
      <c r="AL1419" s="4">
        <v>29.0610482302489</v>
      </c>
      <c r="AM1419" s="4">
        <v>36.737604957941201</v>
      </c>
      <c r="AN1419" s="4">
        <v>32.385296735938901</v>
      </c>
      <c r="AO1419" s="4">
        <v>35.709545241629002</v>
      </c>
      <c r="AP1419" s="4">
        <v>35.264005508823502</v>
      </c>
      <c r="AQ1419" s="4">
        <v>16.381173171696801</v>
      </c>
      <c r="AR1419" s="4">
        <v>30.980187412171901</v>
      </c>
      <c r="AS1419" s="4">
        <v>10.109725767771501</v>
      </c>
      <c r="AT1419" s="4">
        <v>17.854772620814501</v>
      </c>
      <c r="AU1419" s="4">
        <v>32.453786861289601</v>
      </c>
      <c r="AV1419" s="4">
        <v>15.5585838314367</v>
      </c>
      <c r="AW1419" s="4">
        <v>36.292065225135801</v>
      </c>
      <c r="AX1419" s="4">
        <v>14.5305241151244</v>
      </c>
      <c r="AY1419" s="4">
        <v>22.7896008263235</v>
      </c>
      <c r="AZ1419" s="4">
        <v>26.6963693155204</v>
      </c>
      <c r="BA1419" s="4">
        <v>34.818465776018101</v>
      </c>
      <c r="BB1419" s="38">
        <v>86</v>
      </c>
    </row>
    <row r="1420" spans="1:54" x14ac:dyDescent="0.3">
      <c r="A1420" s="31" t="s">
        <v>133</v>
      </c>
      <c r="B1420" s="5" t="s">
        <v>168</v>
      </c>
      <c r="C1420" s="5" t="s">
        <v>2</v>
      </c>
      <c r="D1420" s="9">
        <v>66.550210210480799</v>
      </c>
      <c r="E1420" s="8">
        <v>72.719060577802196</v>
      </c>
      <c r="F1420" s="8">
        <v>27.200529643970601</v>
      </c>
      <c r="G1420" s="3">
        <v>1.5662915021874999</v>
      </c>
      <c r="H1420" s="4">
        <v>18.0013241099265</v>
      </c>
      <c r="I1420" s="4">
        <v>7.63291403185662</v>
      </c>
      <c r="J1420" s="4">
        <v>4.5003310274816197</v>
      </c>
      <c r="K1420" s="4">
        <v>10.566953557150701</v>
      </c>
      <c r="L1420" s="4">
        <v>1.5662915021874999</v>
      </c>
      <c r="M1420" s="4">
        <v>4.5003310274816197</v>
      </c>
      <c r="N1420" s="4">
        <v>7.63291403185662</v>
      </c>
      <c r="O1420" s="4">
        <v>4.6988745065625004</v>
      </c>
      <c r="P1420" s="4">
        <v>3.1325830043749998</v>
      </c>
      <c r="Q1420" s="4">
        <v>1.5662915021874999</v>
      </c>
      <c r="R1420" s="4">
        <v>4.5003310274816197</v>
      </c>
      <c r="S1420" s="4">
        <v>4.6988745065625004</v>
      </c>
      <c r="T1420" s="4">
        <v>10.566953557150701</v>
      </c>
      <c r="U1420" s="4">
        <v>4.6988745065625004</v>
      </c>
      <c r="V1420" s="4">
        <v>3.1325830043749998</v>
      </c>
      <c r="W1420" s="4">
        <v>3.1325830043749998</v>
      </c>
      <c r="X1420" s="4">
        <v>3.1325830043749998</v>
      </c>
      <c r="Y1420" s="4">
        <v>10.566953557150701</v>
      </c>
      <c r="Z1420" s="4">
        <v>7.8314575109374998</v>
      </c>
      <c r="AA1420" s="4">
        <v>9.0006620549632395</v>
      </c>
      <c r="AB1420" s="4">
        <v>4.6988745065625004</v>
      </c>
      <c r="AC1420" s="4">
        <v>10.765497036231601</v>
      </c>
      <c r="AD1420" s="4">
        <v>4.6988745065625004</v>
      </c>
      <c r="AE1420" s="4">
        <v>4.6988745065625004</v>
      </c>
      <c r="AF1420" s="4">
        <v>12.133245059338201</v>
      </c>
      <c r="AG1420" s="4">
        <v>7.8314575109374998</v>
      </c>
      <c r="AH1420" s="4">
        <v>16.6335760868199</v>
      </c>
      <c r="AI1420" s="4">
        <v>19.567615612114</v>
      </c>
      <c r="AJ1420" s="4">
        <v>24.465033597757401</v>
      </c>
      <c r="AK1420" s="4">
        <v>30.333112648345601</v>
      </c>
      <c r="AL1420" s="4">
        <v>22.5016551374081</v>
      </c>
      <c r="AM1420" s="4">
        <v>26.031325099944901</v>
      </c>
      <c r="AN1420" s="4">
        <v>24.266490118676501</v>
      </c>
      <c r="AO1420" s="4">
        <v>39.730861661470598</v>
      </c>
      <c r="AP1420" s="4">
        <v>21.332450593382401</v>
      </c>
      <c r="AQ1420" s="4">
        <v>11.9347015802574</v>
      </c>
      <c r="AR1420" s="4">
        <v>36.399735178014701</v>
      </c>
      <c r="AS1420" s="4">
        <v>10.566953557150701</v>
      </c>
      <c r="AT1420" s="4">
        <v>28.568277667077201</v>
      </c>
      <c r="AU1420" s="4">
        <v>16.6335760868199</v>
      </c>
      <c r="AV1420" s="4">
        <v>13.699536561525701</v>
      </c>
      <c r="AW1420" s="4">
        <v>18.1998675890074</v>
      </c>
      <c r="AX1420" s="4">
        <v>12.133245059338201</v>
      </c>
      <c r="AY1420" s="4">
        <v>25.832781620864001</v>
      </c>
      <c r="AZ1420" s="4">
        <v>24.067946639595601</v>
      </c>
      <c r="BA1420" s="4">
        <v>25.634238141783101</v>
      </c>
      <c r="BB1420" s="38">
        <v>49</v>
      </c>
    </row>
    <row r="1421" spans="1:54" x14ac:dyDescent="0.3">
      <c r="A1421" s="31" t="s">
        <v>133</v>
      </c>
      <c r="B1421" s="5" t="s">
        <v>168</v>
      </c>
      <c r="C1421" s="5" t="s">
        <v>3</v>
      </c>
      <c r="D1421" s="9">
        <v>76.501294194656793</v>
      </c>
      <c r="E1421" s="8">
        <v>66.729058493548905</v>
      </c>
      <c r="F1421" s="8">
        <v>23.4149296193333</v>
      </c>
      <c r="G1421" s="3">
        <v>0</v>
      </c>
      <c r="H1421" s="4">
        <v>6.1065779841111096</v>
      </c>
      <c r="I1421" s="4">
        <v>2.80044341277778</v>
      </c>
      <c r="J1421" s="4">
        <v>0</v>
      </c>
      <c r="K1421" s="4">
        <v>2.80044341277778</v>
      </c>
      <c r="L1421" s="4">
        <v>0</v>
      </c>
      <c r="M1421" s="4">
        <v>2.80044341277778</v>
      </c>
      <c r="N1421" s="4">
        <v>2.80044341277778</v>
      </c>
      <c r="O1421" s="4">
        <v>5.6008868255555599</v>
      </c>
      <c r="P1421" s="4">
        <v>5.6008868255555599</v>
      </c>
      <c r="Q1421" s="4">
        <v>0</v>
      </c>
      <c r="R1421" s="4">
        <v>2.80044341277778</v>
      </c>
      <c r="S1421" s="4">
        <v>2.80044341277778</v>
      </c>
      <c r="T1421" s="4">
        <v>0</v>
      </c>
      <c r="U1421" s="4">
        <v>5.6008868255555599</v>
      </c>
      <c r="V1421" s="4">
        <v>2.80044341277778</v>
      </c>
      <c r="W1421" s="4">
        <v>0</v>
      </c>
      <c r="X1421" s="4">
        <v>2.80044341277778</v>
      </c>
      <c r="Y1421" s="4">
        <v>5.6008868255555599</v>
      </c>
      <c r="Z1421" s="4">
        <v>2.80044341277778</v>
      </c>
      <c r="AA1421" s="4">
        <v>6.1065779841111096</v>
      </c>
      <c r="AB1421" s="4">
        <v>0</v>
      </c>
      <c r="AC1421" s="4">
        <v>11.7074648096667</v>
      </c>
      <c r="AD1421" s="4">
        <v>2.80044341277778</v>
      </c>
      <c r="AE1421" s="4">
        <v>2.80044341277778</v>
      </c>
      <c r="AF1421" s="4">
        <v>12.2131559682222</v>
      </c>
      <c r="AG1421" s="4">
        <v>2.80044341277778</v>
      </c>
      <c r="AH1421" s="4">
        <v>18.319733952333301</v>
      </c>
      <c r="AI1421" s="4">
        <v>23.4149296193333</v>
      </c>
      <c r="AJ1421" s="4">
        <v>29.015816444888902</v>
      </c>
      <c r="AK1421" s="4">
        <v>35.628085587555603</v>
      </c>
      <c r="AL1421" s="4">
        <v>8.4013302383333297</v>
      </c>
      <c r="AM1421" s="4">
        <v>17.308351635222198</v>
      </c>
      <c r="AN1421" s="4">
        <v>35.122394429000003</v>
      </c>
      <c r="AO1421" s="4">
        <v>25.709681873555599</v>
      </c>
      <c r="AP1421" s="4">
        <v>14.002217063888899</v>
      </c>
      <c r="AQ1421" s="4">
        <v>14.507908222444399</v>
      </c>
      <c r="AR1421" s="4">
        <v>29.015816444888902</v>
      </c>
      <c r="AS1421" s="4">
        <v>3.3061345713333301</v>
      </c>
      <c r="AT1421" s="4">
        <v>23.9206207778889</v>
      </c>
      <c r="AU1421" s="4">
        <v>15.5192905395556</v>
      </c>
      <c r="AV1421" s="4">
        <v>18.319733952333301</v>
      </c>
      <c r="AW1421" s="4">
        <v>26.721064190666699</v>
      </c>
      <c r="AX1421" s="4">
        <v>8.4013302383333297</v>
      </c>
      <c r="AY1421" s="4">
        <v>26.215373032111099</v>
      </c>
      <c r="AZ1421" s="4">
        <v>20.108795048000001</v>
      </c>
      <c r="BA1421" s="4">
        <v>26.215373032111099</v>
      </c>
      <c r="BB1421" s="38">
        <v>33</v>
      </c>
    </row>
    <row r="1422" spans="1:54" x14ac:dyDescent="0.3">
      <c r="A1422" s="31" t="s">
        <v>133</v>
      </c>
      <c r="B1422" s="5" t="s">
        <v>168</v>
      </c>
      <c r="C1422" s="5" t="s">
        <v>4</v>
      </c>
      <c r="D1422" s="9">
        <v>72.562160288518598</v>
      </c>
      <c r="E1422" s="8">
        <v>61.850909413348298</v>
      </c>
      <c r="F1422" s="8">
        <v>26.1553885740909</v>
      </c>
      <c r="G1422" s="3">
        <v>0</v>
      </c>
      <c r="H1422" s="4">
        <v>8.7184628580303105</v>
      </c>
      <c r="I1422" s="4">
        <v>2.31077714818182</v>
      </c>
      <c r="J1422" s="4">
        <v>0</v>
      </c>
      <c r="K1422" s="4">
        <v>4.62155429636364</v>
      </c>
      <c r="L1422" s="4">
        <v>2.31077714818182</v>
      </c>
      <c r="M1422" s="4">
        <v>2.31077714818182</v>
      </c>
      <c r="N1422" s="4">
        <v>2.31077714818182</v>
      </c>
      <c r="O1422" s="4">
        <v>2.31077714818182</v>
      </c>
      <c r="P1422" s="4">
        <v>0</v>
      </c>
      <c r="Q1422" s="4">
        <v>2.31077714818182</v>
      </c>
      <c r="R1422" s="4">
        <v>2.31077714818182</v>
      </c>
      <c r="S1422" s="4">
        <v>2.31077714818182</v>
      </c>
      <c r="T1422" s="4">
        <v>2.31077714818182</v>
      </c>
      <c r="U1422" s="4">
        <v>0</v>
      </c>
      <c r="V1422" s="4">
        <v>2.31077714818182</v>
      </c>
      <c r="W1422" s="4">
        <v>0</v>
      </c>
      <c r="X1422" s="4">
        <v>2.31077714818182</v>
      </c>
      <c r="Y1422" s="4">
        <v>4.62155429636364</v>
      </c>
      <c r="Z1422" s="4">
        <v>0</v>
      </c>
      <c r="AA1422" s="4">
        <v>2.31077714818182</v>
      </c>
      <c r="AB1422" s="4">
        <v>2.31077714818182</v>
      </c>
      <c r="AC1422" s="4">
        <v>8.7184628580303105</v>
      </c>
      <c r="AD1422" s="4">
        <v>0</v>
      </c>
      <c r="AE1422" s="4">
        <v>0</v>
      </c>
      <c r="AF1422" s="4">
        <v>2.31077714818182</v>
      </c>
      <c r="AG1422" s="4">
        <v>0</v>
      </c>
      <c r="AH1422" s="4">
        <v>32.038428549242397</v>
      </c>
      <c r="AI1422" s="4">
        <v>10.504594271515201</v>
      </c>
      <c r="AJ1422" s="4">
        <v>15.126148567878801</v>
      </c>
      <c r="AK1422" s="4">
        <v>16.9122799813636</v>
      </c>
      <c r="AL1422" s="4">
        <v>26.1553885740909</v>
      </c>
      <c r="AM1422" s="4">
        <v>27.941519987575798</v>
      </c>
      <c r="AN1422" s="4">
        <v>24.3692571606061</v>
      </c>
      <c r="AO1422" s="4">
        <v>19.747702864242399</v>
      </c>
      <c r="AP1422" s="4">
        <v>17.4369257160606</v>
      </c>
      <c r="AQ1422" s="4">
        <v>15.126148567878801</v>
      </c>
      <c r="AR1422" s="4">
        <v>19.223057129545499</v>
      </c>
      <c r="AS1422" s="4">
        <v>15.126148567878801</v>
      </c>
      <c r="AT1422" s="4">
        <v>19.223057129545499</v>
      </c>
      <c r="AU1422" s="4">
        <v>10.504594271515201</v>
      </c>
      <c r="AV1422" s="4">
        <v>22.058480012424202</v>
      </c>
      <c r="AW1422" s="4">
        <v>17.4369257160606</v>
      </c>
      <c r="AX1422" s="4">
        <v>13.3400171543939</v>
      </c>
      <c r="AY1422" s="4">
        <v>28.466165722272699</v>
      </c>
      <c r="AZ1422" s="4">
        <v>19.747702864242399</v>
      </c>
      <c r="BA1422" s="4">
        <v>17.4369257160606</v>
      </c>
      <c r="BB1422" s="38">
        <v>34</v>
      </c>
    </row>
    <row r="1423" spans="1:54" x14ac:dyDescent="0.3">
      <c r="A1423" s="31" t="s">
        <v>133</v>
      </c>
      <c r="B1423" s="5" t="s">
        <v>168</v>
      </c>
      <c r="C1423" s="5" t="s">
        <v>5</v>
      </c>
      <c r="D1423" s="9">
        <v>92.349564777968794</v>
      </c>
      <c r="E1423" s="8">
        <v>51.2514418664895</v>
      </c>
      <c r="F1423" s="8">
        <v>7.2386072895</v>
      </c>
      <c r="G1423" s="3">
        <v>0</v>
      </c>
      <c r="H1423" s="4">
        <v>6.4678272587499999</v>
      </c>
      <c r="I1423" s="4">
        <v>0</v>
      </c>
      <c r="J1423" s="4">
        <v>0</v>
      </c>
      <c r="K1423" s="4">
        <v>0</v>
      </c>
      <c r="L1423" s="4">
        <v>0</v>
      </c>
      <c r="M1423" s="4">
        <v>8.8806963552500005</v>
      </c>
      <c r="N1423" s="4">
        <v>0</v>
      </c>
      <c r="O1423" s="4">
        <v>0</v>
      </c>
      <c r="P1423" s="4">
        <v>2.4128690965000001</v>
      </c>
      <c r="Q1423" s="4">
        <v>0</v>
      </c>
      <c r="R1423" s="4">
        <v>0</v>
      </c>
      <c r="S1423" s="4">
        <v>0</v>
      </c>
      <c r="T1423" s="4">
        <v>6.4678272587499999</v>
      </c>
      <c r="U1423" s="4">
        <v>2.4128690965000001</v>
      </c>
      <c r="V1423" s="4">
        <v>0</v>
      </c>
      <c r="W1423" s="4">
        <v>2.4128690965000001</v>
      </c>
      <c r="X1423" s="4">
        <v>0</v>
      </c>
      <c r="Y1423" s="4">
        <v>2.4128690965000001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8.8806963552500005</v>
      </c>
      <c r="AG1423" s="4">
        <v>6.4678272587499999</v>
      </c>
      <c r="AH1423" s="4">
        <v>13.70643454825</v>
      </c>
      <c r="AI1423" s="4">
        <v>4.8257381930000003</v>
      </c>
      <c r="AJ1423" s="4">
        <v>31.467827258749999</v>
      </c>
      <c r="AK1423" s="4">
        <v>27.4128690965</v>
      </c>
      <c r="AL1423" s="4">
        <v>7.2386072895</v>
      </c>
      <c r="AM1423" s="4">
        <v>20.174261807000001</v>
      </c>
      <c r="AN1423" s="4">
        <v>25</v>
      </c>
      <c r="AO1423" s="4">
        <v>22.5871309035</v>
      </c>
      <c r="AP1423" s="4">
        <v>24.22921996925</v>
      </c>
      <c r="AQ1423" s="4">
        <v>11.29356545175</v>
      </c>
      <c r="AR1423" s="4">
        <v>18.532172741250001</v>
      </c>
      <c r="AS1423" s="4">
        <v>4.8257381930000003</v>
      </c>
      <c r="AT1423" s="4">
        <v>16.119303644750001</v>
      </c>
      <c r="AU1423" s="4">
        <v>16.119303644750001</v>
      </c>
      <c r="AV1423" s="4">
        <v>20.945041837750001</v>
      </c>
      <c r="AW1423" s="4">
        <v>13.70643454825</v>
      </c>
      <c r="AX1423" s="4">
        <v>0</v>
      </c>
      <c r="AY1423" s="4">
        <v>4.8257381930000003</v>
      </c>
      <c r="AZ1423" s="4">
        <v>9.6514763860000006</v>
      </c>
      <c r="BA1423" s="4">
        <v>13.70643454825</v>
      </c>
      <c r="BB1423" s="38">
        <v>28</v>
      </c>
    </row>
    <row r="1424" spans="1:54" x14ac:dyDescent="0.3">
      <c r="A1424" s="31" t="s">
        <v>133</v>
      </c>
      <c r="B1424" s="5" t="s">
        <v>168</v>
      </c>
      <c r="C1424" s="5" t="s">
        <v>6</v>
      </c>
      <c r="D1424" s="9">
        <v>94.681600510253304</v>
      </c>
      <c r="E1424" s="8">
        <v>52.7748439626181</v>
      </c>
      <c r="F1424" s="8">
        <v>0</v>
      </c>
      <c r="G1424" s="3">
        <v>25.58743372</v>
      </c>
      <c r="H1424" s="4">
        <v>7.7458996133333304</v>
      </c>
      <c r="I1424" s="4">
        <v>17.8415341066667</v>
      </c>
      <c r="J1424" s="4">
        <v>0</v>
      </c>
      <c r="K1424" s="4">
        <v>7.7458996133333304</v>
      </c>
      <c r="L1424" s="4">
        <v>0</v>
      </c>
      <c r="M1424" s="4">
        <v>0</v>
      </c>
      <c r="N1424" s="4">
        <v>17.8415341066667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7.7458996133333304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17.8415341066667</v>
      </c>
      <c r="AH1424" s="4">
        <v>0</v>
      </c>
      <c r="AI1424" s="4">
        <v>17.8415341066667</v>
      </c>
      <c r="AJ1424" s="4">
        <v>17.8415341066667</v>
      </c>
      <c r="AK1424" s="4">
        <v>7.7458996133333304</v>
      </c>
      <c r="AL1424" s="4">
        <v>0</v>
      </c>
      <c r="AM1424" s="4">
        <v>17.8415341066667</v>
      </c>
      <c r="AN1424" s="4">
        <v>15.4917992266667</v>
      </c>
      <c r="AO1424" s="4">
        <v>7.7458996133333304</v>
      </c>
      <c r="AP1424" s="4">
        <v>0</v>
      </c>
      <c r="AQ1424" s="4">
        <v>0</v>
      </c>
      <c r="AR1424" s="4">
        <v>7.7458996133333304</v>
      </c>
      <c r="AS1424" s="4">
        <v>7.7458996133333304</v>
      </c>
      <c r="AT1424" s="4">
        <v>33.3333333333333</v>
      </c>
      <c r="AU1424" s="4">
        <v>7.7458996133333304</v>
      </c>
      <c r="AV1424" s="4">
        <v>23.23769884</v>
      </c>
      <c r="AW1424" s="4">
        <v>15.4917992266667</v>
      </c>
      <c r="AX1424" s="4">
        <v>15.4917992266667</v>
      </c>
      <c r="AY1424" s="4">
        <v>15.4917992266667</v>
      </c>
      <c r="AZ1424" s="4">
        <v>23.23769884</v>
      </c>
      <c r="BA1424" s="4">
        <v>7.7458996133333304</v>
      </c>
      <c r="BB1424" s="38">
        <v>9</v>
      </c>
    </row>
    <row r="1425" spans="1:54" x14ac:dyDescent="0.3">
      <c r="A1425" s="31" t="s">
        <v>133</v>
      </c>
      <c r="B1425" s="5" t="s">
        <v>168</v>
      </c>
      <c r="C1425" s="5" t="s">
        <v>7</v>
      </c>
      <c r="D1425" s="9">
        <v>58.05</v>
      </c>
      <c r="E1425" s="8">
        <v>14.6371103705615</v>
      </c>
      <c r="F1425" s="8">
        <v>0</v>
      </c>
      <c r="G1425" s="3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50</v>
      </c>
      <c r="AZ1425" s="4">
        <v>50</v>
      </c>
      <c r="BA1425" s="4">
        <v>0</v>
      </c>
      <c r="BB1425" s="38">
        <v>2</v>
      </c>
    </row>
    <row r="1426" spans="1:54" x14ac:dyDescent="0.3">
      <c r="A1426" s="31" t="s">
        <v>133</v>
      </c>
      <c r="B1426" s="5" t="s">
        <v>8</v>
      </c>
      <c r="C1426" s="5" t="s">
        <v>168</v>
      </c>
      <c r="D1426" s="9">
        <v>56.544047856864601</v>
      </c>
      <c r="E1426" s="8">
        <v>65.496417077236899</v>
      </c>
      <c r="F1426" s="8">
        <v>29.2529210031141</v>
      </c>
      <c r="G1426" s="3">
        <v>4.52139617576979</v>
      </c>
      <c r="H1426" s="4">
        <v>10.8934220794991</v>
      </c>
      <c r="I1426" s="4">
        <v>10.492424055529501</v>
      </c>
      <c r="J1426" s="4">
        <v>1.8998011508867201</v>
      </c>
      <c r="K1426" s="4">
        <v>5.8966834346548804</v>
      </c>
      <c r="L1426" s="4">
        <v>4.0294888673069904</v>
      </c>
      <c r="M1426" s="4">
        <v>5.6292267306760699</v>
      </c>
      <c r="N1426" s="4">
        <v>8.44050739932357</v>
      </c>
      <c r="O1426" s="4">
        <v>7.3995877281608804</v>
      </c>
      <c r="P1426" s="4">
        <v>5.9349946811112497</v>
      </c>
      <c r="Q1426" s="4">
        <v>1.46459304704963</v>
      </c>
      <c r="R1426" s="4">
        <v>4.0712267288729498</v>
      </c>
      <c r="S1426" s="4">
        <v>6.3318915384919796</v>
      </c>
      <c r="T1426" s="4">
        <v>6.3092161865747203</v>
      </c>
      <c r="U1426" s="4">
        <v>6.8088375038950302</v>
      </c>
      <c r="V1426" s="4">
        <v>5.9710278797596699</v>
      </c>
      <c r="W1426" s="4">
        <v>4.31258146582491</v>
      </c>
      <c r="X1426" s="4">
        <v>4.4320903876052498</v>
      </c>
      <c r="Y1426" s="4">
        <v>9.01629628052968</v>
      </c>
      <c r="Z1426" s="4">
        <v>8.0018061238451406</v>
      </c>
      <c r="AA1426" s="4">
        <v>5.4580487157082</v>
      </c>
      <c r="AB1426" s="4">
        <v>3.21227869261718</v>
      </c>
      <c r="AC1426" s="4">
        <v>12.857636443869101</v>
      </c>
      <c r="AD1426" s="4">
        <v>5.2281621501746498</v>
      </c>
      <c r="AE1426" s="4">
        <v>6.2541204782775903</v>
      </c>
      <c r="AF1426" s="4">
        <v>11.3703680449022</v>
      </c>
      <c r="AG1426" s="4">
        <v>15.259276134840199</v>
      </c>
      <c r="AH1426" s="4">
        <v>18.752782938727101</v>
      </c>
      <c r="AI1426" s="4">
        <v>20.6564656337504</v>
      </c>
      <c r="AJ1426" s="4">
        <v>33.0165725809481</v>
      </c>
      <c r="AK1426" s="4">
        <v>32.863039806459298</v>
      </c>
      <c r="AL1426" s="4">
        <v>20.350428981447202</v>
      </c>
      <c r="AM1426" s="4">
        <v>34.927639757916999</v>
      </c>
      <c r="AN1426" s="4">
        <v>34.623822307838502</v>
      </c>
      <c r="AO1426" s="4">
        <v>41.9302640721654</v>
      </c>
      <c r="AP1426" s="4">
        <v>31.164745206271402</v>
      </c>
      <c r="AQ1426" s="4">
        <v>16.017450211513001</v>
      </c>
      <c r="AR1426" s="4">
        <v>32.104538182335197</v>
      </c>
      <c r="AS1426" s="4">
        <v>9.0105916176121408</v>
      </c>
      <c r="AT1426" s="4">
        <v>23.0499972118809</v>
      </c>
      <c r="AU1426" s="4">
        <v>18.399960836303599</v>
      </c>
      <c r="AV1426" s="4">
        <v>15.752679014632699</v>
      </c>
      <c r="AW1426" s="4">
        <v>27.368755746766499</v>
      </c>
      <c r="AX1426" s="4">
        <v>13.6782732336685</v>
      </c>
      <c r="AY1426" s="4">
        <v>26.1424394352664</v>
      </c>
      <c r="AZ1426" s="4">
        <v>21.784693492765999</v>
      </c>
      <c r="BA1426" s="4">
        <v>29.3102947592192</v>
      </c>
      <c r="BB1426" s="38">
        <v>135</v>
      </c>
    </row>
    <row r="1427" spans="1:54" x14ac:dyDescent="0.3">
      <c r="A1427" s="31" t="s">
        <v>133</v>
      </c>
      <c r="B1427" s="5" t="s">
        <v>8</v>
      </c>
      <c r="C1427" s="5" t="s">
        <v>1</v>
      </c>
      <c r="D1427" s="9">
        <v>27.371153846153799</v>
      </c>
      <c r="E1427" s="8">
        <v>60.197291114019897</v>
      </c>
      <c r="F1427" s="8">
        <v>46.153846153846203</v>
      </c>
      <c r="G1427" s="3">
        <v>7.6923076923076898</v>
      </c>
      <c r="H1427" s="4">
        <v>15.384615384615399</v>
      </c>
      <c r="I1427" s="4">
        <v>17.307692307692299</v>
      </c>
      <c r="J1427" s="4">
        <v>3.8461538461538498</v>
      </c>
      <c r="K1427" s="4">
        <v>3.8461538461538498</v>
      </c>
      <c r="L1427" s="4">
        <v>9.6153846153846096</v>
      </c>
      <c r="M1427" s="4">
        <v>7.6923076923076898</v>
      </c>
      <c r="N1427" s="4">
        <v>9.6153846153846096</v>
      </c>
      <c r="O1427" s="4">
        <v>7.6923076923076898</v>
      </c>
      <c r="P1427" s="4">
        <v>7.6923076923076898</v>
      </c>
      <c r="Q1427" s="4">
        <v>0</v>
      </c>
      <c r="R1427" s="4">
        <v>5.7692307692307701</v>
      </c>
      <c r="S1427" s="4">
        <v>7.6923076923076898</v>
      </c>
      <c r="T1427" s="4">
        <v>7.6923076923076898</v>
      </c>
      <c r="U1427" s="4">
        <v>7.6923076923076898</v>
      </c>
      <c r="V1427" s="4">
        <v>9.6153846153846096</v>
      </c>
      <c r="W1427" s="4">
        <v>9.6153846153846096</v>
      </c>
      <c r="X1427" s="4">
        <v>3.8461538461538498</v>
      </c>
      <c r="Y1427" s="4">
        <v>11.538461538461499</v>
      </c>
      <c r="Z1427" s="4">
        <v>9.6153846153846096</v>
      </c>
      <c r="AA1427" s="4">
        <v>7.6923076923076898</v>
      </c>
      <c r="AB1427" s="4">
        <v>0</v>
      </c>
      <c r="AC1427" s="4">
        <v>15.384615384615399</v>
      </c>
      <c r="AD1427" s="4">
        <v>5.7692307692307701</v>
      </c>
      <c r="AE1427" s="4">
        <v>9.6153846153846096</v>
      </c>
      <c r="AF1427" s="4">
        <v>15.384615384615399</v>
      </c>
      <c r="AG1427" s="4">
        <v>26.923076923076898</v>
      </c>
      <c r="AH1427" s="4">
        <v>26.923076923076898</v>
      </c>
      <c r="AI1427" s="4">
        <v>28.846153846153801</v>
      </c>
      <c r="AJ1427" s="4">
        <v>34.615384615384599</v>
      </c>
      <c r="AK1427" s="4">
        <v>46.153846153846203</v>
      </c>
      <c r="AL1427" s="4">
        <v>34.615384615384599</v>
      </c>
      <c r="AM1427" s="4">
        <v>50</v>
      </c>
      <c r="AN1427" s="4">
        <v>44.230769230769198</v>
      </c>
      <c r="AO1427" s="4">
        <v>53.846153846153797</v>
      </c>
      <c r="AP1427" s="4">
        <v>50</v>
      </c>
      <c r="AQ1427" s="4">
        <v>26.923076923076898</v>
      </c>
      <c r="AR1427" s="4">
        <v>38.461538461538503</v>
      </c>
      <c r="AS1427" s="4">
        <v>17.307692307692299</v>
      </c>
      <c r="AT1427" s="4">
        <v>26.923076923076898</v>
      </c>
      <c r="AU1427" s="4">
        <v>38.461538461538503</v>
      </c>
      <c r="AV1427" s="4">
        <v>13.461538461538501</v>
      </c>
      <c r="AW1427" s="4">
        <v>46.153846153846203</v>
      </c>
      <c r="AX1427" s="4">
        <v>17.307692307692299</v>
      </c>
      <c r="AY1427" s="4">
        <v>25</v>
      </c>
      <c r="AZ1427" s="4">
        <v>26.923076923076898</v>
      </c>
      <c r="BA1427" s="4">
        <v>46.153846153846203</v>
      </c>
      <c r="BB1427" s="38">
        <v>52</v>
      </c>
    </row>
    <row r="1428" spans="1:54" x14ac:dyDescent="0.3">
      <c r="A1428" s="31" t="s">
        <v>133</v>
      </c>
      <c r="B1428" s="5" t="s">
        <v>8</v>
      </c>
      <c r="C1428" s="5" t="s">
        <v>2</v>
      </c>
      <c r="D1428" s="9">
        <v>59.306249999999999</v>
      </c>
      <c r="E1428" s="8">
        <v>64.187838952209901</v>
      </c>
      <c r="F1428" s="8">
        <v>25</v>
      </c>
      <c r="G1428" s="3">
        <v>3.125</v>
      </c>
      <c r="H1428" s="4">
        <v>12.5</v>
      </c>
      <c r="I1428" s="4">
        <v>9.375</v>
      </c>
      <c r="J1428" s="4">
        <v>3.125</v>
      </c>
      <c r="K1428" s="4">
        <v>9.375</v>
      </c>
      <c r="L1428" s="4">
        <v>3.125</v>
      </c>
      <c r="M1428" s="4">
        <v>3.125</v>
      </c>
      <c r="N1428" s="4">
        <v>9.375</v>
      </c>
      <c r="O1428" s="4">
        <v>9.375</v>
      </c>
      <c r="P1428" s="4">
        <v>6.25</v>
      </c>
      <c r="Q1428" s="4">
        <v>3.125</v>
      </c>
      <c r="R1428" s="4">
        <v>3.125</v>
      </c>
      <c r="S1428" s="4">
        <v>9.375</v>
      </c>
      <c r="T1428" s="4">
        <v>9.375</v>
      </c>
      <c r="U1428" s="4">
        <v>9.375</v>
      </c>
      <c r="V1428" s="4">
        <v>6.25</v>
      </c>
      <c r="W1428" s="4">
        <v>6.25</v>
      </c>
      <c r="X1428" s="4">
        <v>6.25</v>
      </c>
      <c r="Y1428" s="4">
        <v>9.375</v>
      </c>
      <c r="Z1428" s="4">
        <v>15.625</v>
      </c>
      <c r="AA1428" s="4">
        <v>6.25</v>
      </c>
      <c r="AB1428" s="4">
        <v>9.375</v>
      </c>
      <c r="AC1428" s="4">
        <v>15.625</v>
      </c>
      <c r="AD1428" s="4">
        <v>9.375</v>
      </c>
      <c r="AE1428" s="4">
        <v>9.375</v>
      </c>
      <c r="AF1428" s="4">
        <v>12.5</v>
      </c>
      <c r="AG1428" s="4">
        <v>15.625</v>
      </c>
      <c r="AH1428" s="4">
        <v>15.625</v>
      </c>
      <c r="AI1428" s="4">
        <v>15.625</v>
      </c>
      <c r="AJ1428" s="4">
        <v>31.25</v>
      </c>
      <c r="AK1428" s="4">
        <v>31.25</v>
      </c>
      <c r="AL1428" s="4">
        <v>15.625</v>
      </c>
      <c r="AM1428" s="4">
        <v>34.375</v>
      </c>
      <c r="AN1428" s="4">
        <v>25</v>
      </c>
      <c r="AO1428" s="4">
        <v>50</v>
      </c>
      <c r="AP1428" s="4">
        <v>25</v>
      </c>
      <c r="AQ1428" s="4">
        <v>6.25</v>
      </c>
      <c r="AR1428" s="4">
        <v>37.5</v>
      </c>
      <c r="AS1428" s="4">
        <v>9.375</v>
      </c>
      <c r="AT1428" s="4">
        <v>21.875</v>
      </c>
      <c r="AU1428" s="4">
        <v>15.625</v>
      </c>
      <c r="AV1428" s="4">
        <v>15.625</v>
      </c>
      <c r="AW1428" s="4">
        <v>18.75</v>
      </c>
      <c r="AX1428" s="4">
        <v>12.5</v>
      </c>
      <c r="AY1428" s="4">
        <v>28.125</v>
      </c>
      <c r="AZ1428" s="4">
        <v>18.75</v>
      </c>
      <c r="BA1428" s="4">
        <v>21.875</v>
      </c>
      <c r="BB1428" s="38">
        <v>32</v>
      </c>
    </row>
    <row r="1429" spans="1:54" x14ac:dyDescent="0.3">
      <c r="A1429" s="31" t="s">
        <v>133</v>
      </c>
      <c r="B1429" s="5" t="s">
        <v>8</v>
      </c>
      <c r="C1429" s="5" t="s">
        <v>3</v>
      </c>
      <c r="D1429" s="9">
        <v>56.872222222222199</v>
      </c>
      <c r="E1429" s="8">
        <v>74.660776422079294</v>
      </c>
      <c r="F1429" s="8">
        <v>33.3333333333333</v>
      </c>
      <c r="G1429" s="3">
        <v>0</v>
      </c>
      <c r="H1429" s="4">
        <v>5.5555555555555598</v>
      </c>
      <c r="I1429" s="4">
        <v>5.5555555555555598</v>
      </c>
      <c r="J1429" s="4">
        <v>0</v>
      </c>
      <c r="K1429" s="4">
        <v>5.5555555555555598</v>
      </c>
      <c r="L1429" s="4">
        <v>0</v>
      </c>
      <c r="M1429" s="4">
        <v>5.5555555555555598</v>
      </c>
      <c r="N1429" s="4">
        <v>5.5555555555555598</v>
      </c>
      <c r="O1429" s="4">
        <v>11.1111111111111</v>
      </c>
      <c r="P1429" s="4">
        <v>11.1111111111111</v>
      </c>
      <c r="Q1429" s="4">
        <v>0</v>
      </c>
      <c r="R1429" s="4">
        <v>5.5555555555555598</v>
      </c>
      <c r="S1429" s="4">
        <v>5.5555555555555598</v>
      </c>
      <c r="T1429" s="4">
        <v>0</v>
      </c>
      <c r="U1429" s="4">
        <v>11.1111111111111</v>
      </c>
      <c r="V1429" s="4">
        <v>5.5555555555555598</v>
      </c>
      <c r="W1429" s="4">
        <v>0</v>
      </c>
      <c r="X1429" s="4">
        <v>5.5555555555555598</v>
      </c>
      <c r="Y1429" s="4">
        <v>11.1111111111111</v>
      </c>
      <c r="Z1429" s="4">
        <v>5.5555555555555598</v>
      </c>
      <c r="AA1429" s="4">
        <v>5.5555555555555598</v>
      </c>
      <c r="AB1429" s="4">
        <v>0</v>
      </c>
      <c r="AC1429" s="4">
        <v>16.6666666666667</v>
      </c>
      <c r="AD1429" s="4">
        <v>5.5555555555555598</v>
      </c>
      <c r="AE1429" s="4">
        <v>5.5555555555555598</v>
      </c>
      <c r="AF1429" s="4">
        <v>11.1111111111111</v>
      </c>
      <c r="AG1429" s="4">
        <v>5.5555555555555598</v>
      </c>
      <c r="AH1429" s="4">
        <v>16.6666666666667</v>
      </c>
      <c r="AI1429" s="4">
        <v>33.3333333333333</v>
      </c>
      <c r="AJ1429" s="4">
        <v>44.4444444444444</v>
      </c>
      <c r="AK1429" s="4">
        <v>44.4444444444444</v>
      </c>
      <c r="AL1429" s="4">
        <v>16.6666666666667</v>
      </c>
      <c r="AM1429" s="4">
        <v>27.7777777777778</v>
      </c>
      <c r="AN1429" s="4">
        <v>50</v>
      </c>
      <c r="AO1429" s="4">
        <v>44.4444444444444</v>
      </c>
      <c r="AP1429" s="4">
        <v>27.7777777777778</v>
      </c>
      <c r="AQ1429" s="4">
        <v>22.2222222222222</v>
      </c>
      <c r="AR1429" s="4">
        <v>44.4444444444444</v>
      </c>
      <c r="AS1429" s="4">
        <v>0</v>
      </c>
      <c r="AT1429" s="4">
        <v>27.7777777777778</v>
      </c>
      <c r="AU1429" s="4">
        <v>11.1111111111111</v>
      </c>
      <c r="AV1429" s="4">
        <v>16.6666666666667</v>
      </c>
      <c r="AW1429" s="4">
        <v>33.3333333333333</v>
      </c>
      <c r="AX1429" s="4">
        <v>16.6666666666667</v>
      </c>
      <c r="AY1429" s="4">
        <v>38.8888888888889</v>
      </c>
      <c r="AZ1429" s="4">
        <v>33.3333333333333</v>
      </c>
      <c r="BA1429" s="4">
        <v>38.8888888888889</v>
      </c>
      <c r="BB1429" s="38">
        <v>18</v>
      </c>
    </row>
    <row r="1430" spans="1:54" x14ac:dyDescent="0.3">
      <c r="A1430" s="31" t="s">
        <v>133</v>
      </c>
      <c r="B1430" s="5" t="s">
        <v>8</v>
      </c>
      <c r="C1430" s="5" t="s">
        <v>4</v>
      </c>
      <c r="D1430" s="9">
        <v>71.340909090909093</v>
      </c>
      <c r="E1430" s="8">
        <v>64.509575952802507</v>
      </c>
      <c r="F1430" s="8">
        <v>27.272727272727298</v>
      </c>
      <c r="G1430" s="3">
        <v>0</v>
      </c>
      <c r="H1430" s="4">
        <v>9.0909090909090899</v>
      </c>
      <c r="I1430" s="4">
        <v>4.5454545454545503</v>
      </c>
      <c r="J1430" s="4">
        <v>0</v>
      </c>
      <c r="K1430" s="4">
        <v>9.0909090909090899</v>
      </c>
      <c r="L1430" s="4">
        <v>4.5454545454545503</v>
      </c>
      <c r="M1430" s="4">
        <v>4.5454545454545503</v>
      </c>
      <c r="N1430" s="4">
        <v>4.5454545454545503</v>
      </c>
      <c r="O1430" s="4">
        <v>4.5454545454545503</v>
      </c>
      <c r="P1430" s="4">
        <v>0</v>
      </c>
      <c r="Q1430" s="4">
        <v>4.5454545454545503</v>
      </c>
      <c r="R1430" s="4">
        <v>4.5454545454545503</v>
      </c>
      <c r="S1430" s="4">
        <v>4.5454545454545503</v>
      </c>
      <c r="T1430" s="4">
        <v>4.5454545454545503</v>
      </c>
      <c r="U1430" s="4">
        <v>0</v>
      </c>
      <c r="V1430" s="4">
        <v>4.5454545454545503</v>
      </c>
      <c r="W1430" s="4">
        <v>0</v>
      </c>
      <c r="X1430" s="4">
        <v>4.5454545454545503</v>
      </c>
      <c r="Y1430" s="4">
        <v>9.0909090909090899</v>
      </c>
      <c r="Z1430" s="4">
        <v>0</v>
      </c>
      <c r="AA1430" s="4">
        <v>4.5454545454545503</v>
      </c>
      <c r="AB1430" s="4">
        <v>4.5454545454545503</v>
      </c>
      <c r="AC1430" s="4">
        <v>9.0909090909090899</v>
      </c>
      <c r="AD1430" s="4">
        <v>0</v>
      </c>
      <c r="AE1430" s="4">
        <v>0</v>
      </c>
      <c r="AF1430" s="4">
        <v>4.5454545454545503</v>
      </c>
      <c r="AG1430" s="4">
        <v>0</v>
      </c>
      <c r="AH1430" s="4">
        <v>22.727272727272702</v>
      </c>
      <c r="AI1430" s="4">
        <v>4.5454545454545503</v>
      </c>
      <c r="AJ1430" s="4">
        <v>13.636363636363599</v>
      </c>
      <c r="AK1430" s="4">
        <v>9.0909090909090899</v>
      </c>
      <c r="AL1430" s="4">
        <v>27.272727272727298</v>
      </c>
      <c r="AM1430" s="4">
        <v>22.727272727272702</v>
      </c>
      <c r="AN1430" s="4">
        <v>31.818181818181799</v>
      </c>
      <c r="AO1430" s="4">
        <v>22.727272727272702</v>
      </c>
      <c r="AP1430" s="4">
        <v>18.181818181818201</v>
      </c>
      <c r="AQ1430" s="4">
        <v>13.636363636363599</v>
      </c>
      <c r="AR1430" s="4">
        <v>13.636363636363599</v>
      </c>
      <c r="AS1430" s="4">
        <v>13.636363636363599</v>
      </c>
      <c r="AT1430" s="4">
        <v>13.636363636363599</v>
      </c>
      <c r="AU1430" s="4">
        <v>4.5454545454545503</v>
      </c>
      <c r="AV1430" s="4">
        <v>27.272727272727298</v>
      </c>
      <c r="AW1430" s="4">
        <v>18.181818181818201</v>
      </c>
      <c r="AX1430" s="4">
        <v>18.181818181818201</v>
      </c>
      <c r="AY1430" s="4">
        <v>31.818181818181799</v>
      </c>
      <c r="AZ1430" s="4">
        <v>22.727272727272702</v>
      </c>
      <c r="BA1430" s="4">
        <v>18.181818181818201</v>
      </c>
      <c r="BB1430" s="38">
        <v>22</v>
      </c>
    </row>
    <row r="1431" spans="1:54" x14ac:dyDescent="0.3">
      <c r="A1431" s="31" t="s">
        <v>133</v>
      </c>
      <c r="B1431" s="5" t="s">
        <v>8</v>
      </c>
      <c r="C1431" s="5" t="s">
        <v>5</v>
      </c>
      <c r="D1431" s="9">
        <v>90.087500000000006</v>
      </c>
      <c r="E1431" s="8">
        <v>39.447304362003898</v>
      </c>
      <c r="F1431" s="8">
        <v>0</v>
      </c>
      <c r="G1431" s="3">
        <v>0</v>
      </c>
      <c r="H1431" s="4">
        <v>12.5</v>
      </c>
      <c r="I1431" s="4">
        <v>0</v>
      </c>
      <c r="J1431" s="4">
        <v>0</v>
      </c>
      <c r="K1431" s="4">
        <v>0</v>
      </c>
      <c r="L1431" s="4">
        <v>0</v>
      </c>
      <c r="M1431" s="4">
        <v>12.5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12.5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12.5</v>
      </c>
      <c r="AG1431" s="4">
        <v>12.5</v>
      </c>
      <c r="AH1431" s="4">
        <v>12.5</v>
      </c>
      <c r="AI1431" s="4">
        <v>0</v>
      </c>
      <c r="AJ1431" s="4">
        <v>37.5</v>
      </c>
      <c r="AK1431" s="4">
        <v>25</v>
      </c>
      <c r="AL1431" s="4">
        <v>0</v>
      </c>
      <c r="AM1431" s="4">
        <v>25</v>
      </c>
      <c r="AN1431" s="4">
        <v>25</v>
      </c>
      <c r="AO1431" s="4">
        <v>25</v>
      </c>
      <c r="AP1431" s="4">
        <v>37.5</v>
      </c>
      <c r="AQ1431" s="4">
        <v>12.5</v>
      </c>
      <c r="AR1431" s="4">
        <v>12.5</v>
      </c>
      <c r="AS1431" s="4">
        <v>0</v>
      </c>
      <c r="AT1431" s="4">
        <v>12.5</v>
      </c>
      <c r="AU1431" s="4">
        <v>12.5</v>
      </c>
      <c r="AV1431" s="4">
        <v>12.5</v>
      </c>
      <c r="AW1431" s="4">
        <v>12.5</v>
      </c>
      <c r="AX1431" s="4">
        <v>0</v>
      </c>
      <c r="AY1431" s="4">
        <v>0</v>
      </c>
      <c r="AZ1431" s="4">
        <v>0</v>
      </c>
      <c r="BA1431" s="4">
        <v>12.5</v>
      </c>
      <c r="BB1431" s="38">
        <v>8</v>
      </c>
    </row>
    <row r="1432" spans="1:54" x14ac:dyDescent="0.3">
      <c r="A1432" s="31" t="s">
        <v>133</v>
      </c>
      <c r="B1432" s="5" t="s">
        <v>8</v>
      </c>
      <c r="C1432" s="5" t="s">
        <v>6</v>
      </c>
      <c r="D1432" s="9">
        <v>102.9</v>
      </c>
      <c r="E1432" s="8">
        <v>54.203044194952703</v>
      </c>
      <c r="F1432" s="8">
        <v>0</v>
      </c>
      <c r="G1432" s="3">
        <v>33.3333333333333</v>
      </c>
      <c r="H1432" s="4">
        <v>0</v>
      </c>
      <c r="I1432" s="4">
        <v>33.3333333333333</v>
      </c>
      <c r="J1432" s="4">
        <v>0</v>
      </c>
      <c r="K1432" s="4">
        <v>0</v>
      </c>
      <c r="L1432" s="4">
        <v>0</v>
      </c>
      <c r="M1432" s="4">
        <v>0</v>
      </c>
      <c r="N1432" s="4">
        <v>33.3333333333333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33.3333333333333</v>
      </c>
      <c r="AH1432" s="4">
        <v>0</v>
      </c>
      <c r="AI1432" s="4">
        <v>33.3333333333333</v>
      </c>
      <c r="AJ1432" s="4">
        <v>33.3333333333333</v>
      </c>
      <c r="AK1432" s="4">
        <v>0</v>
      </c>
      <c r="AL1432" s="4">
        <v>0</v>
      </c>
      <c r="AM1432" s="4">
        <v>33.3333333333333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33.3333333333333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0</v>
      </c>
      <c r="BB1432" s="38">
        <v>3</v>
      </c>
    </row>
    <row r="1433" spans="1:54" x14ac:dyDescent="0.3">
      <c r="A1433" s="31" t="s">
        <v>133</v>
      </c>
      <c r="B1433" s="5" t="s">
        <v>9</v>
      </c>
      <c r="C1433" s="5" t="s">
        <v>168</v>
      </c>
      <c r="D1433" s="9">
        <v>74.940566087399006</v>
      </c>
      <c r="E1433" s="8">
        <v>65.874519102945101</v>
      </c>
      <c r="F1433" s="8">
        <v>23.756606020518898</v>
      </c>
      <c r="G1433" s="3">
        <v>0.69490452850694895</v>
      </c>
      <c r="H1433" s="4">
        <v>13.5291994447824</v>
      </c>
      <c r="I1433" s="4">
        <v>5.5931747347618197</v>
      </c>
      <c r="J1433" s="4">
        <v>1.64201888766348</v>
      </c>
      <c r="K1433" s="4">
        <v>5.5594046426732397</v>
      </c>
      <c r="L1433" s="4">
        <v>0</v>
      </c>
      <c r="M1433" s="4">
        <v>3.6135487539567199</v>
      </c>
      <c r="N1433" s="4">
        <v>4.0127123959224802</v>
      </c>
      <c r="O1433" s="4">
        <v>3.9511558470983399</v>
      </c>
      <c r="P1433" s="4">
        <v>2.7617610357129099</v>
      </c>
      <c r="Q1433" s="4">
        <v>0.79023116941966698</v>
      </c>
      <c r="R1433" s="4">
        <v>3.22248122650281</v>
      </c>
      <c r="S1433" s="4">
        <v>1.58046233883933</v>
      </c>
      <c r="T1433" s="4">
        <v>3.2840377753269601</v>
      </c>
      <c r="U1433" s="4">
        <v>1.9715298662932501</v>
      </c>
      <c r="V1433" s="4">
        <v>1.58046233883933</v>
      </c>
      <c r="W1433" s="4">
        <v>1.1812986968735799</v>
      </c>
      <c r="X1433" s="4">
        <v>0</v>
      </c>
      <c r="Y1433" s="4">
        <v>6.7407033395468199</v>
      </c>
      <c r="Z1433" s="4">
        <v>2.3706935082589999</v>
      </c>
      <c r="AA1433" s="4">
        <v>6.1289245335122704</v>
      </c>
      <c r="AB1433" s="4">
        <v>0.79023116941966698</v>
      </c>
      <c r="AC1433" s="4">
        <v>7.9082382532849698</v>
      </c>
      <c r="AD1433" s="4">
        <v>1.58046233883933</v>
      </c>
      <c r="AE1433" s="4">
        <v>1.58046233883933</v>
      </c>
      <c r="AF1433" s="4">
        <v>10.1551099885712</v>
      </c>
      <c r="AG1433" s="4">
        <v>3.1609246776786701</v>
      </c>
      <c r="AH1433" s="4">
        <v>24.628502032311999</v>
      </c>
      <c r="AI1433" s="4">
        <v>17.511955828545702</v>
      </c>
      <c r="AJ1433" s="4">
        <v>17.043139523244001</v>
      </c>
      <c r="AK1433" s="4">
        <v>25.782868461820598</v>
      </c>
      <c r="AL1433" s="4">
        <v>18.857063673568</v>
      </c>
      <c r="AM1433" s="4">
        <v>17.888089416764199</v>
      </c>
      <c r="AN1433" s="4">
        <v>21.339391887267301</v>
      </c>
      <c r="AO1433" s="4">
        <v>18.576358710858301</v>
      </c>
      <c r="AP1433" s="4">
        <v>13.3410881021903</v>
      </c>
      <c r="AQ1433" s="4">
        <v>10.654356674437899</v>
      </c>
      <c r="AR1433" s="4">
        <v>24.5049709833382</v>
      </c>
      <c r="AS1433" s="4">
        <v>8.9170111458617196</v>
      </c>
      <c r="AT1433" s="4">
        <v>22.122076556638898</v>
      </c>
      <c r="AU1433" s="4">
        <v>20.191863282482299</v>
      </c>
      <c r="AV1433" s="4">
        <v>18.351094998481599</v>
      </c>
      <c r="AW1433" s="4">
        <v>20.495700283535299</v>
      </c>
      <c r="AX1433" s="4">
        <v>8.8854106091967004</v>
      </c>
      <c r="AY1433" s="4">
        <v>20.778906959244999</v>
      </c>
      <c r="AZ1433" s="4">
        <v>23.1633642506395</v>
      </c>
      <c r="BA1433" s="4">
        <v>21.030177941589699</v>
      </c>
      <c r="BB1433" s="38">
        <v>106</v>
      </c>
    </row>
    <row r="1434" spans="1:54" x14ac:dyDescent="0.3">
      <c r="A1434" s="31" t="s">
        <v>133</v>
      </c>
      <c r="B1434" s="5" t="s">
        <v>9</v>
      </c>
      <c r="C1434" s="5" t="s">
        <v>1</v>
      </c>
      <c r="D1434" s="9">
        <v>55.102941176470601</v>
      </c>
      <c r="E1434" s="8">
        <v>61.500270929652601</v>
      </c>
      <c r="F1434" s="8">
        <v>32.352941176470601</v>
      </c>
      <c r="G1434" s="3">
        <v>0</v>
      </c>
      <c r="H1434" s="4">
        <v>14.705882352941201</v>
      </c>
      <c r="I1434" s="4">
        <v>14.705882352941201</v>
      </c>
      <c r="J1434" s="4">
        <v>0</v>
      </c>
      <c r="K1434" s="4">
        <v>5.8823529411764701</v>
      </c>
      <c r="L1434" s="4">
        <v>0</v>
      </c>
      <c r="M1434" s="4">
        <v>5.8823529411764701</v>
      </c>
      <c r="N1434" s="4">
        <v>8.8235294117647101</v>
      </c>
      <c r="O1434" s="4">
        <v>14.705882352941201</v>
      </c>
      <c r="P1434" s="4">
        <v>8.8235294117647101</v>
      </c>
      <c r="Q1434" s="4">
        <v>2.9411764705882399</v>
      </c>
      <c r="R1434" s="4">
        <v>5.8823529411764701</v>
      </c>
      <c r="S1434" s="4">
        <v>5.8823529411764701</v>
      </c>
      <c r="T1434" s="4">
        <v>0</v>
      </c>
      <c r="U1434" s="4">
        <v>5.8823529411764701</v>
      </c>
      <c r="V1434" s="4">
        <v>5.8823529411764701</v>
      </c>
      <c r="W1434" s="4">
        <v>2.9411764705882399</v>
      </c>
      <c r="X1434" s="4">
        <v>0</v>
      </c>
      <c r="Y1434" s="4">
        <v>8.8235294117647101</v>
      </c>
      <c r="Z1434" s="4">
        <v>8.8235294117647101</v>
      </c>
      <c r="AA1434" s="4">
        <v>5.8823529411764701</v>
      </c>
      <c r="AB1434" s="4">
        <v>2.9411764705882399</v>
      </c>
      <c r="AC1434" s="4">
        <v>14.705882352941201</v>
      </c>
      <c r="AD1434" s="4">
        <v>5.8823529411764701</v>
      </c>
      <c r="AE1434" s="4">
        <v>5.8823529411764701</v>
      </c>
      <c r="AF1434" s="4">
        <v>14.705882352941201</v>
      </c>
      <c r="AG1434" s="4">
        <v>11.764705882352899</v>
      </c>
      <c r="AH1434" s="4">
        <v>35.294117647058798</v>
      </c>
      <c r="AI1434" s="4">
        <v>20.588235294117599</v>
      </c>
      <c r="AJ1434" s="4">
        <v>20.588235294117599</v>
      </c>
      <c r="AK1434" s="4">
        <v>23.529411764705898</v>
      </c>
      <c r="AL1434" s="4">
        <v>23.529411764705898</v>
      </c>
      <c r="AM1434" s="4">
        <v>23.529411764705898</v>
      </c>
      <c r="AN1434" s="4">
        <v>20.588235294117599</v>
      </c>
      <c r="AO1434" s="4">
        <v>17.647058823529399</v>
      </c>
      <c r="AP1434" s="4">
        <v>20.588235294117599</v>
      </c>
      <c r="AQ1434" s="4">
        <v>5.8823529411764701</v>
      </c>
      <c r="AR1434" s="4">
        <v>23.529411764705898</v>
      </c>
      <c r="AS1434" s="4">
        <v>2.9411764705882399</v>
      </c>
      <c r="AT1434" s="4">
        <v>8.8235294117647101</v>
      </c>
      <c r="AU1434" s="4">
        <v>26.470588235294102</v>
      </c>
      <c r="AV1434" s="4">
        <v>17.647058823529399</v>
      </c>
      <c r="AW1434" s="4">
        <v>26.470588235294102</v>
      </c>
      <c r="AX1434" s="4">
        <v>11.764705882352899</v>
      </c>
      <c r="AY1434" s="4">
        <v>20.588235294117599</v>
      </c>
      <c r="AZ1434" s="4">
        <v>26.470588235294102</v>
      </c>
      <c r="BA1434" s="4">
        <v>23.529411764705898</v>
      </c>
      <c r="BB1434" s="38">
        <v>34</v>
      </c>
    </row>
    <row r="1435" spans="1:54" x14ac:dyDescent="0.3">
      <c r="A1435" s="31" t="s">
        <v>133</v>
      </c>
      <c r="B1435" s="5" t="s">
        <v>9</v>
      </c>
      <c r="C1435" s="5" t="s">
        <v>2</v>
      </c>
      <c r="D1435" s="9">
        <v>73.829411764705895</v>
      </c>
      <c r="E1435" s="8">
        <v>81.470506662732603</v>
      </c>
      <c r="F1435" s="8">
        <v>29.411764705882401</v>
      </c>
      <c r="G1435" s="3">
        <v>0</v>
      </c>
      <c r="H1435" s="4">
        <v>23.529411764705898</v>
      </c>
      <c r="I1435" s="4">
        <v>5.8823529411764701</v>
      </c>
      <c r="J1435" s="4">
        <v>5.8823529411764701</v>
      </c>
      <c r="K1435" s="4">
        <v>11.764705882352899</v>
      </c>
      <c r="L1435" s="4">
        <v>0</v>
      </c>
      <c r="M1435" s="4">
        <v>5.8823529411764701</v>
      </c>
      <c r="N1435" s="4">
        <v>5.8823529411764701</v>
      </c>
      <c r="O1435" s="4">
        <v>0</v>
      </c>
      <c r="P1435" s="4">
        <v>0</v>
      </c>
      <c r="Q1435" s="4">
        <v>0</v>
      </c>
      <c r="R1435" s="4">
        <v>5.8823529411764701</v>
      </c>
      <c r="S1435" s="4">
        <v>0</v>
      </c>
      <c r="T1435" s="4">
        <v>11.764705882352899</v>
      </c>
      <c r="U1435" s="4">
        <v>0</v>
      </c>
      <c r="V1435" s="4">
        <v>0</v>
      </c>
      <c r="W1435" s="4">
        <v>0</v>
      </c>
      <c r="X1435" s="4">
        <v>0</v>
      </c>
      <c r="Y1435" s="4">
        <v>11.764705882352899</v>
      </c>
      <c r="Z1435" s="4">
        <v>0</v>
      </c>
      <c r="AA1435" s="4">
        <v>11.764705882352899</v>
      </c>
      <c r="AB1435" s="4">
        <v>0</v>
      </c>
      <c r="AC1435" s="4">
        <v>5.8823529411764701</v>
      </c>
      <c r="AD1435" s="4">
        <v>0</v>
      </c>
      <c r="AE1435" s="4">
        <v>0</v>
      </c>
      <c r="AF1435" s="4">
        <v>11.764705882352899</v>
      </c>
      <c r="AG1435" s="4">
        <v>0</v>
      </c>
      <c r="AH1435" s="4">
        <v>17.647058823529399</v>
      </c>
      <c r="AI1435" s="4">
        <v>23.529411764705898</v>
      </c>
      <c r="AJ1435" s="4">
        <v>17.647058823529399</v>
      </c>
      <c r="AK1435" s="4">
        <v>29.411764705882401</v>
      </c>
      <c r="AL1435" s="4">
        <v>29.411764705882401</v>
      </c>
      <c r="AM1435" s="4">
        <v>17.647058823529399</v>
      </c>
      <c r="AN1435" s="4">
        <v>23.529411764705898</v>
      </c>
      <c r="AO1435" s="4">
        <v>29.411764705882401</v>
      </c>
      <c r="AP1435" s="4">
        <v>17.647058823529399</v>
      </c>
      <c r="AQ1435" s="4">
        <v>17.647058823529399</v>
      </c>
      <c r="AR1435" s="4">
        <v>35.294117647058798</v>
      </c>
      <c r="AS1435" s="4">
        <v>11.764705882352899</v>
      </c>
      <c r="AT1435" s="4">
        <v>35.294117647058798</v>
      </c>
      <c r="AU1435" s="4">
        <v>17.647058823529399</v>
      </c>
      <c r="AV1435" s="4">
        <v>11.764705882352899</v>
      </c>
      <c r="AW1435" s="4">
        <v>17.647058823529399</v>
      </c>
      <c r="AX1435" s="4">
        <v>11.764705882352899</v>
      </c>
      <c r="AY1435" s="4">
        <v>23.529411764705898</v>
      </c>
      <c r="AZ1435" s="4">
        <v>29.411764705882401</v>
      </c>
      <c r="BA1435" s="4">
        <v>29.411764705882401</v>
      </c>
      <c r="BB1435" s="38">
        <v>17</v>
      </c>
    </row>
    <row r="1436" spans="1:54" x14ac:dyDescent="0.3">
      <c r="A1436" s="31" t="s">
        <v>133</v>
      </c>
      <c r="B1436" s="5" t="s">
        <v>9</v>
      </c>
      <c r="C1436" s="5" t="s">
        <v>3</v>
      </c>
      <c r="D1436" s="9">
        <v>96.453333333333305</v>
      </c>
      <c r="E1436" s="8">
        <v>52.412564833071798</v>
      </c>
      <c r="F1436" s="8">
        <v>13.3333333333333</v>
      </c>
      <c r="G1436" s="3">
        <v>0</v>
      </c>
      <c r="H1436" s="4">
        <v>6.6666666666666696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6.6666666666666696</v>
      </c>
      <c r="AB1436" s="4">
        <v>0</v>
      </c>
      <c r="AC1436" s="4">
        <v>6.6666666666666696</v>
      </c>
      <c r="AD1436" s="4">
        <v>0</v>
      </c>
      <c r="AE1436" s="4">
        <v>0</v>
      </c>
      <c r="AF1436" s="4">
        <v>13.3333333333333</v>
      </c>
      <c r="AG1436" s="4">
        <v>0</v>
      </c>
      <c r="AH1436" s="4">
        <v>20</v>
      </c>
      <c r="AI1436" s="4">
        <v>13.3333333333333</v>
      </c>
      <c r="AJ1436" s="4">
        <v>13.3333333333333</v>
      </c>
      <c r="AK1436" s="4">
        <v>26.6666666666667</v>
      </c>
      <c r="AL1436" s="4">
        <v>0</v>
      </c>
      <c r="AM1436" s="4">
        <v>6.6666666666666696</v>
      </c>
      <c r="AN1436" s="4">
        <v>20</v>
      </c>
      <c r="AO1436" s="4">
        <v>6.6666666666666696</v>
      </c>
      <c r="AP1436" s="4">
        <v>0</v>
      </c>
      <c r="AQ1436" s="4">
        <v>6.6666666666666696</v>
      </c>
      <c r="AR1436" s="4">
        <v>13.3333333333333</v>
      </c>
      <c r="AS1436" s="4">
        <v>6.6666666666666696</v>
      </c>
      <c r="AT1436" s="4">
        <v>20</v>
      </c>
      <c r="AU1436" s="4">
        <v>20</v>
      </c>
      <c r="AV1436" s="4">
        <v>20</v>
      </c>
      <c r="AW1436" s="4">
        <v>20</v>
      </c>
      <c r="AX1436" s="4">
        <v>0</v>
      </c>
      <c r="AY1436" s="4">
        <v>13.3333333333333</v>
      </c>
      <c r="AZ1436" s="4">
        <v>6.6666666666666696</v>
      </c>
      <c r="BA1436" s="4">
        <v>13.3333333333333</v>
      </c>
      <c r="BB1436" s="38">
        <v>15</v>
      </c>
    </row>
    <row r="1437" spans="1:54" x14ac:dyDescent="0.3">
      <c r="A1437" s="31" t="s">
        <v>133</v>
      </c>
      <c r="B1437" s="5" t="s">
        <v>9</v>
      </c>
      <c r="C1437" s="5" t="s">
        <v>4</v>
      </c>
      <c r="D1437" s="9">
        <v>73.825000000000003</v>
      </c>
      <c r="E1437" s="8">
        <v>61.103208143718199</v>
      </c>
      <c r="F1437" s="8">
        <v>25</v>
      </c>
      <c r="G1437" s="3">
        <v>0</v>
      </c>
      <c r="H1437" s="4">
        <v>8.3333333333333304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8.3333333333333304</v>
      </c>
      <c r="AD1437" s="4">
        <v>0</v>
      </c>
      <c r="AE1437" s="4">
        <v>0</v>
      </c>
      <c r="AF1437" s="4">
        <v>0</v>
      </c>
      <c r="AG1437" s="4">
        <v>0</v>
      </c>
      <c r="AH1437" s="4">
        <v>41.6666666666667</v>
      </c>
      <c r="AI1437" s="4">
        <v>16.6666666666667</v>
      </c>
      <c r="AJ1437" s="4">
        <v>16.6666666666667</v>
      </c>
      <c r="AK1437" s="4">
        <v>25</v>
      </c>
      <c r="AL1437" s="4">
        <v>25</v>
      </c>
      <c r="AM1437" s="4">
        <v>33.3333333333333</v>
      </c>
      <c r="AN1437" s="4">
        <v>16.6666666666667</v>
      </c>
      <c r="AO1437" s="4">
        <v>16.6666666666667</v>
      </c>
      <c r="AP1437" s="4">
        <v>16.6666666666667</v>
      </c>
      <c r="AQ1437" s="4">
        <v>16.6666666666667</v>
      </c>
      <c r="AR1437" s="4">
        <v>25</v>
      </c>
      <c r="AS1437" s="4">
        <v>16.6666666666667</v>
      </c>
      <c r="AT1437" s="4">
        <v>25</v>
      </c>
      <c r="AU1437" s="4">
        <v>16.6666666666667</v>
      </c>
      <c r="AV1437" s="4">
        <v>16.6666666666667</v>
      </c>
      <c r="AW1437" s="4">
        <v>16.6666666666667</v>
      </c>
      <c r="AX1437" s="4">
        <v>8.3333333333333304</v>
      </c>
      <c r="AY1437" s="4">
        <v>25</v>
      </c>
      <c r="AZ1437" s="4">
        <v>16.6666666666667</v>
      </c>
      <c r="BA1437" s="4">
        <v>16.6666666666667</v>
      </c>
      <c r="BB1437" s="38">
        <v>12</v>
      </c>
    </row>
    <row r="1438" spans="1:54" x14ac:dyDescent="0.3">
      <c r="A1438" s="31" t="s">
        <v>133</v>
      </c>
      <c r="B1438" s="5" t="s">
        <v>9</v>
      </c>
      <c r="C1438" s="5" t="s">
        <v>5</v>
      </c>
      <c r="D1438" s="9">
        <v>94.775000000000006</v>
      </c>
      <c r="E1438" s="8">
        <v>62.629258968531403</v>
      </c>
      <c r="F1438" s="8">
        <v>15</v>
      </c>
      <c r="G1438" s="3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5</v>
      </c>
      <c r="N1438" s="4">
        <v>0</v>
      </c>
      <c r="O1438" s="4">
        <v>0</v>
      </c>
      <c r="P1438" s="4">
        <v>5</v>
      </c>
      <c r="Q1438" s="4">
        <v>0</v>
      </c>
      <c r="R1438" s="4">
        <v>0</v>
      </c>
      <c r="S1438" s="4">
        <v>0</v>
      </c>
      <c r="T1438" s="4">
        <v>0</v>
      </c>
      <c r="U1438" s="4">
        <v>5</v>
      </c>
      <c r="V1438" s="4">
        <v>0</v>
      </c>
      <c r="W1438" s="4">
        <v>5</v>
      </c>
      <c r="X1438" s="4">
        <v>0</v>
      </c>
      <c r="Y1438" s="4">
        <v>5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5</v>
      </c>
      <c r="AG1438" s="4">
        <v>0</v>
      </c>
      <c r="AH1438" s="4">
        <v>15</v>
      </c>
      <c r="AI1438" s="4">
        <v>10</v>
      </c>
      <c r="AJ1438" s="4">
        <v>25</v>
      </c>
      <c r="AK1438" s="4">
        <v>30</v>
      </c>
      <c r="AL1438" s="4">
        <v>15</v>
      </c>
      <c r="AM1438" s="4">
        <v>15</v>
      </c>
      <c r="AN1438" s="4">
        <v>25</v>
      </c>
      <c r="AO1438" s="4">
        <v>20</v>
      </c>
      <c r="AP1438" s="4">
        <v>10</v>
      </c>
      <c r="AQ1438" s="4">
        <v>10</v>
      </c>
      <c r="AR1438" s="4">
        <v>25</v>
      </c>
      <c r="AS1438" s="4">
        <v>10</v>
      </c>
      <c r="AT1438" s="4">
        <v>20</v>
      </c>
      <c r="AU1438" s="4">
        <v>20</v>
      </c>
      <c r="AV1438" s="4">
        <v>30</v>
      </c>
      <c r="AW1438" s="4">
        <v>15</v>
      </c>
      <c r="AX1438" s="4">
        <v>0</v>
      </c>
      <c r="AY1438" s="4">
        <v>10</v>
      </c>
      <c r="AZ1438" s="4">
        <v>20</v>
      </c>
      <c r="BA1438" s="4">
        <v>15</v>
      </c>
      <c r="BB1438" s="38">
        <v>20</v>
      </c>
    </row>
    <row r="1439" spans="1:54" x14ac:dyDescent="0.3">
      <c r="A1439" s="31" t="s">
        <v>133</v>
      </c>
      <c r="B1439" s="5" t="s">
        <v>9</v>
      </c>
      <c r="C1439" s="5" t="s">
        <v>6</v>
      </c>
      <c r="D1439" s="9">
        <v>85.216666666666697</v>
      </c>
      <c r="E1439" s="8">
        <v>57.775649426611103</v>
      </c>
      <c r="F1439" s="8">
        <v>0</v>
      </c>
      <c r="G1439" s="3">
        <v>16.6666666666667</v>
      </c>
      <c r="H1439" s="4">
        <v>16.6666666666667</v>
      </c>
      <c r="I1439" s="4">
        <v>0</v>
      </c>
      <c r="J1439" s="4">
        <v>0</v>
      </c>
      <c r="K1439" s="4">
        <v>16.6666666666667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16.6666666666667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16.6666666666667</v>
      </c>
      <c r="AL1439" s="4">
        <v>0</v>
      </c>
      <c r="AM1439" s="4">
        <v>0</v>
      </c>
      <c r="AN1439" s="4">
        <v>33.3333333333333</v>
      </c>
      <c r="AO1439" s="4">
        <v>16.6666666666667</v>
      </c>
      <c r="AP1439" s="4">
        <v>0</v>
      </c>
      <c r="AQ1439" s="4">
        <v>0</v>
      </c>
      <c r="AR1439" s="4">
        <v>16.6666666666667</v>
      </c>
      <c r="AS1439" s="4">
        <v>16.6666666666667</v>
      </c>
      <c r="AT1439" s="4">
        <v>33.3333333333333</v>
      </c>
      <c r="AU1439" s="4">
        <v>16.6666666666667</v>
      </c>
      <c r="AV1439" s="4">
        <v>50</v>
      </c>
      <c r="AW1439" s="4">
        <v>33.3333333333333</v>
      </c>
      <c r="AX1439" s="4">
        <v>33.3333333333333</v>
      </c>
      <c r="AY1439" s="4">
        <v>33.3333333333333</v>
      </c>
      <c r="AZ1439" s="4">
        <v>50</v>
      </c>
      <c r="BA1439" s="4">
        <v>16.6666666666667</v>
      </c>
      <c r="BB1439" s="38">
        <v>6</v>
      </c>
    </row>
    <row r="1440" spans="1:54" x14ac:dyDescent="0.3">
      <c r="A1440" s="31" t="s">
        <v>133</v>
      </c>
      <c r="B1440" s="5" t="s">
        <v>9</v>
      </c>
      <c r="C1440" s="5" t="s">
        <v>7</v>
      </c>
      <c r="D1440" s="9">
        <v>58.05</v>
      </c>
      <c r="E1440" s="8">
        <v>14.6371103705615</v>
      </c>
      <c r="F1440" s="8">
        <v>0</v>
      </c>
      <c r="G1440" s="3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50</v>
      </c>
      <c r="AZ1440" s="4">
        <v>50</v>
      </c>
      <c r="BA1440" s="4">
        <v>0</v>
      </c>
      <c r="BB1440" s="38">
        <v>2</v>
      </c>
    </row>
    <row r="1441" spans="1:54" x14ac:dyDescent="0.3">
      <c r="A1441" s="31" t="s">
        <v>162</v>
      </c>
      <c r="B1441" s="5" t="s">
        <v>168</v>
      </c>
      <c r="C1441" s="5" t="s">
        <v>168</v>
      </c>
      <c r="D1441" s="9">
        <v>73.830205059459601</v>
      </c>
      <c r="E1441" s="8">
        <v>65.370022117670302</v>
      </c>
      <c r="F1441" s="8">
        <v>21.438234864381599</v>
      </c>
      <c r="G1441" s="3">
        <v>2.4208922095853</v>
      </c>
      <c r="H1441" s="4">
        <v>3.3510457396256301</v>
      </c>
      <c r="I1441" s="4">
        <v>11.490469787577201</v>
      </c>
      <c r="J1441" s="4">
        <v>1.12614132334879</v>
      </c>
      <c r="K1441" s="4">
        <v>4.2128832481327398</v>
      </c>
      <c r="L1441" s="4">
        <v>6.4081887871574796</v>
      </c>
      <c r="M1441" s="4">
        <v>2.7965250983485199</v>
      </c>
      <c r="N1441" s="4">
        <v>8.8602967407668398</v>
      </c>
      <c r="O1441" s="4">
        <v>9.7165042848370398</v>
      </c>
      <c r="P1441" s="4">
        <v>5.8522092182177499</v>
      </c>
      <c r="Q1441" s="4">
        <v>3.8812035101630902</v>
      </c>
      <c r="R1441" s="4">
        <v>6.4674517935388396</v>
      </c>
      <c r="S1441" s="4">
        <v>5.0830987682354802</v>
      </c>
      <c r="T1441" s="4">
        <v>4.86848583315206</v>
      </c>
      <c r="U1441" s="4">
        <v>7.5763015900743396</v>
      </c>
      <c r="V1441" s="4">
        <v>3.6810721351223599</v>
      </c>
      <c r="W1441" s="4">
        <v>4.4785303969242198</v>
      </c>
      <c r="X1441" s="4">
        <v>0.888648941853734</v>
      </c>
      <c r="Y1441" s="4">
        <v>7.7565122173989502</v>
      </c>
      <c r="Z1441" s="4">
        <v>5.1589464331928401</v>
      </c>
      <c r="AA1441" s="4">
        <v>5.3258066435332996</v>
      </c>
      <c r="AB1441" s="4">
        <v>0.888648941853734</v>
      </c>
      <c r="AC1441" s="4">
        <v>17.388388399364501</v>
      </c>
      <c r="AD1441" s="4">
        <v>2.5780687342872302</v>
      </c>
      <c r="AE1441" s="4">
        <v>3.0092281108823702</v>
      </c>
      <c r="AF1441" s="4">
        <v>8.1593344675513304</v>
      </c>
      <c r="AG1441" s="4">
        <v>14.2608501676596</v>
      </c>
      <c r="AH1441" s="4">
        <v>12.536125891489901</v>
      </c>
      <c r="AI1441" s="4">
        <v>11.853487129569199</v>
      </c>
      <c r="AJ1441" s="4">
        <v>18.406872578742</v>
      </c>
      <c r="AK1441" s="4">
        <v>24.848689830652599</v>
      </c>
      <c r="AL1441" s="4">
        <v>10.632632210536601</v>
      </c>
      <c r="AM1441" s="4">
        <v>20.251422279625</v>
      </c>
      <c r="AN1441" s="4">
        <v>27.4339659003289</v>
      </c>
      <c r="AO1441" s="4">
        <v>20.458266742156699</v>
      </c>
      <c r="AP1441" s="4">
        <v>26.1305802632208</v>
      </c>
      <c r="AQ1441" s="4">
        <v>6.9499997838779199</v>
      </c>
      <c r="AR1441" s="4">
        <v>25.2644748737066</v>
      </c>
      <c r="AS1441" s="4">
        <v>10.060998389165601</v>
      </c>
      <c r="AT1441" s="4">
        <v>22.925395004877799</v>
      </c>
      <c r="AU1441" s="4">
        <v>10.611112548085201</v>
      </c>
      <c r="AV1441" s="4">
        <v>22.742055368205499</v>
      </c>
      <c r="AW1441" s="4">
        <v>18.75810058827</v>
      </c>
      <c r="AX1441" s="4">
        <v>9.6557109131201706</v>
      </c>
      <c r="AY1441" s="4">
        <v>13.5068803719572</v>
      </c>
      <c r="AZ1441" s="4">
        <v>28.551276974725798</v>
      </c>
      <c r="BA1441" s="4">
        <v>26.579948549329998</v>
      </c>
      <c r="BB1441" s="38">
        <v>325</v>
      </c>
    </row>
    <row r="1442" spans="1:54" x14ac:dyDescent="0.3">
      <c r="A1442" s="31" t="s">
        <v>162</v>
      </c>
      <c r="B1442" s="5" t="s">
        <v>168</v>
      </c>
      <c r="C1442" s="5" t="s">
        <v>1</v>
      </c>
      <c r="D1442" s="9">
        <v>29.3744747228329</v>
      </c>
      <c r="E1442" s="8">
        <v>81.421390968869503</v>
      </c>
      <c r="F1442" s="8">
        <v>51.306369671394201</v>
      </c>
      <c r="G1442" s="3">
        <v>3.7665754884615401</v>
      </c>
      <c r="H1442" s="4">
        <v>6.9562329040865398</v>
      </c>
      <c r="I1442" s="4">
        <v>15.0663019538462</v>
      </c>
      <c r="J1442" s="4">
        <v>0</v>
      </c>
      <c r="K1442" s="4">
        <v>0</v>
      </c>
      <c r="L1442" s="4">
        <v>6.9562329040865398</v>
      </c>
      <c r="M1442" s="4">
        <v>3.7665754884615401</v>
      </c>
      <c r="N1442" s="4">
        <v>13.912465808173099</v>
      </c>
      <c r="O1442" s="4">
        <v>13.912465808173099</v>
      </c>
      <c r="P1442" s="4">
        <v>18.255959369471199</v>
      </c>
      <c r="Q1442" s="4">
        <v>10.722808392548099</v>
      </c>
      <c r="R1442" s="4">
        <v>6.9562329040865398</v>
      </c>
      <c r="S1442" s="4">
        <v>17.102123223798099</v>
      </c>
      <c r="T1442" s="4">
        <v>13.335547735336499</v>
      </c>
      <c r="U1442" s="4">
        <v>6.9562329040865398</v>
      </c>
      <c r="V1442" s="4">
        <v>21.445616785096199</v>
      </c>
      <c r="W1442" s="4">
        <v>17.679041296634601</v>
      </c>
      <c r="X1442" s="4">
        <v>0</v>
      </c>
      <c r="Y1442" s="4">
        <v>15.0663019538462</v>
      </c>
      <c r="Z1442" s="4">
        <v>17.102123223798099</v>
      </c>
      <c r="AA1442" s="4">
        <v>24.635274200721199</v>
      </c>
      <c r="AB1442" s="4">
        <v>0</v>
      </c>
      <c r="AC1442" s="4">
        <v>28.401849689182701</v>
      </c>
      <c r="AD1442" s="4">
        <v>7.5331509769230802</v>
      </c>
      <c r="AE1442" s="4">
        <v>3.7665754884615401</v>
      </c>
      <c r="AF1442" s="4">
        <v>24.635274200721199</v>
      </c>
      <c r="AG1442" s="4">
        <v>33.050410301923101</v>
      </c>
      <c r="AH1442" s="4">
        <v>38.547740008894202</v>
      </c>
      <c r="AI1442" s="4">
        <v>24.635274200721199</v>
      </c>
      <c r="AJ1442" s="4">
        <v>34.781164520432696</v>
      </c>
      <c r="AK1442" s="4">
        <v>44.350136767307703</v>
      </c>
      <c r="AL1442" s="4">
        <v>33.6273283747596</v>
      </c>
      <c r="AM1442" s="4">
        <v>20.868698712259601</v>
      </c>
      <c r="AN1442" s="4">
        <v>34.204246447596098</v>
      </c>
      <c r="AO1442" s="4">
        <v>37.393903863221198</v>
      </c>
      <c r="AP1442" s="4">
        <v>51.883287744230799</v>
      </c>
      <c r="AQ1442" s="4">
        <v>24.635274200721199</v>
      </c>
      <c r="AR1442" s="4">
        <v>51.883287744230799</v>
      </c>
      <c r="AS1442" s="4">
        <v>17.679041296634601</v>
      </c>
      <c r="AT1442" s="4">
        <v>32.168425177644203</v>
      </c>
      <c r="AU1442" s="4">
        <v>41.737397424519202</v>
      </c>
      <c r="AV1442" s="4">
        <v>38.547740008894202</v>
      </c>
      <c r="AW1442" s="4">
        <v>48.693630328605799</v>
      </c>
      <c r="AX1442" s="4">
        <v>41.737397424519202</v>
      </c>
      <c r="AY1442" s="4">
        <v>12.758629662500001</v>
      </c>
      <c r="AZ1442" s="4">
        <v>34.204246447596098</v>
      </c>
      <c r="BA1442" s="4">
        <v>51.306369671394201</v>
      </c>
      <c r="BB1442" s="38">
        <v>42</v>
      </c>
    </row>
    <row r="1443" spans="1:54" x14ac:dyDescent="0.3">
      <c r="A1443" s="31" t="s">
        <v>162</v>
      </c>
      <c r="B1443" s="5" t="s">
        <v>168</v>
      </c>
      <c r="C1443" s="5" t="s">
        <v>2</v>
      </c>
      <c r="D1443" s="9">
        <v>63.234773954909599</v>
      </c>
      <c r="E1443" s="8">
        <v>66.709026858189006</v>
      </c>
      <c r="F1443" s="8">
        <v>26.111979799</v>
      </c>
      <c r="G1443" s="3">
        <v>4.9498108360000002</v>
      </c>
      <c r="H1443" s="4">
        <v>4.9498108360000002</v>
      </c>
      <c r="I1443" s="4">
        <v>19.799243344000001</v>
      </c>
      <c r="J1443" s="4">
        <v>0</v>
      </c>
      <c r="K1443" s="4">
        <v>4.9498108360000002</v>
      </c>
      <c r="L1443" s="4">
        <v>9.8996216720000003</v>
      </c>
      <c r="M1443" s="4">
        <v>0</v>
      </c>
      <c r="N1443" s="4">
        <v>14.849432508</v>
      </c>
      <c r="O1443" s="4">
        <v>9.8996216720000003</v>
      </c>
      <c r="P1443" s="4">
        <v>4.9498108360000002</v>
      </c>
      <c r="Q1443" s="4">
        <v>4.9498108360000002</v>
      </c>
      <c r="R1443" s="4">
        <v>14.849432508</v>
      </c>
      <c r="S1443" s="4">
        <v>9.8996216720000003</v>
      </c>
      <c r="T1443" s="4">
        <v>4.9498108360000002</v>
      </c>
      <c r="U1443" s="4">
        <v>9.8996216720000003</v>
      </c>
      <c r="V1443" s="4">
        <v>0</v>
      </c>
      <c r="W1443" s="4">
        <v>4.9498108360000002</v>
      </c>
      <c r="X1443" s="4">
        <v>0</v>
      </c>
      <c r="Y1443" s="4">
        <v>16.212358127000002</v>
      </c>
      <c r="Z1443" s="4">
        <v>0</v>
      </c>
      <c r="AA1443" s="4">
        <v>4.9498108360000002</v>
      </c>
      <c r="AB1443" s="4">
        <v>0</v>
      </c>
      <c r="AC1443" s="4">
        <v>14.849432508</v>
      </c>
      <c r="AD1443" s="4">
        <v>4.9498108360000002</v>
      </c>
      <c r="AE1443" s="4">
        <v>4.9498108360000002</v>
      </c>
      <c r="AF1443" s="4">
        <v>4.9498108360000002</v>
      </c>
      <c r="AG1443" s="4">
        <v>4.9498108360000002</v>
      </c>
      <c r="AH1443" s="4">
        <v>16.212358127000002</v>
      </c>
      <c r="AI1443" s="4">
        <v>17.575283746</v>
      </c>
      <c r="AJ1443" s="4">
        <v>27.474905417999999</v>
      </c>
      <c r="AK1443" s="4">
        <v>38.737452709000003</v>
      </c>
      <c r="AL1443" s="4">
        <v>9.8996216720000003</v>
      </c>
      <c r="AM1443" s="4">
        <v>31.061790635000001</v>
      </c>
      <c r="AN1443" s="4">
        <v>27.474905417999999</v>
      </c>
      <c r="AO1443" s="4">
        <v>21.162168962999999</v>
      </c>
      <c r="AP1443" s="4">
        <v>9.8996216720000003</v>
      </c>
      <c r="AQ1443" s="4">
        <v>4.9498108360000002</v>
      </c>
      <c r="AR1443" s="4">
        <v>37.374527090000001</v>
      </c>
      <c r="AS1443" s="4">
        <v>16.212358127000002</v>
      </c>
      <c r="AT1443" s="4">
        <v>14.849432508</v>
      </c>
      <c r="AU1443" s="4">
        <v>6.3127364549999996</v>
      </c>
      <c r="AV1443" s="4">
        <v>19.799243344000001</v>
      </c>
      <c r="AW1443" s="4">
        <v>14.849432508</v>
      </c>
      <c r="AX1443" s="4">
        <v>11.262547291000001</v>
      </c>
      <c r="AY1443" s="4">
        <v>26.111979799</v>
      </c>
      <c r="AZ1443" s="4">
        <v>32.424716254000003</v>
      </c>
      <c r="BA1443" s="4">
        <v>23.888020201</v>
      </c>
      <c r="BB1443" s="38">
        <v>26</v>
      </c>
    </row>
    <row r="1444" spans="1:54" x14ac:dyDescent="0.3">
      <c r="A1444" s="31" t="s">
        <v>162</v>
      </c>
      <c r="B1444" s="5" t="s">
        <v>168</v>
      </c>
      <c r="C1444" s="5" t="s">
        <v>3</v>
      </c>
      <c r="D1444" s="9">
        <v>62.914589377270502</v>
      </c>
      <c r="E1444" s="8">
        <v>67.7710414329391</v>
      </c>
      <c r="F1444" s="8">
        <v>24.965721723938501</v>
      </c>
      <c r="G1444" s="3">
        <v>3.7691051523076902</v>
      </c>
      <c r="H1444" s="4">
        <v>5.8091704731076899</v>
      </c>
      <c r="I1444" s="4">
        <v>19.778602229415402</v>
      </c>
      <c r="J1444" s="4">
        <v>3.7691051523076902</v>
      </c>
      <c r="K1444" s="4">
        <v>9.8893011147076901</v>
      </c>
      <c r="L1444" s="4">
        <v>9.8893011147076901</v>
      </c>
      <c r="M1444" s="4">
        <v>11.929366435507699</v>
      </c>
      <c r="N1444" s="4">
        <v>13.969431756307699</v>
      </c>
      <c r="O1444" s="4">
        <v>16.009497077107699</v>
      </c>
      <c r="P1444" s="4">
        <v>9.8893011147076901</v>
      </c>
      <c r="Q1444" s="4">
        <v>3.7691051523076902</v>
      </c>
      <c r="R1444" s="4">
        <v>9.5782756254153796</v>
      </c>
      <c r="S1444" s="4">
        <v>5.8091704731076899</v>
      </c>
      <c r="T1444" s="4">
        <v>7.84923579390769</v>
      </c>
      <c r="U1444" s="4">
        <v>11.618340946215399</v>
      </c>
      <c r="V1444" s="4">
        <v>7.84923579390769</v>
      </c>
      <c r="W1444" s="4">
        <v>9.5782756254153796</v>
      </c>
      <c r="X1444" s="4">
        <v>3.7691051523076902</v>
      </c>
      <c r="Y1444" s="4">
        <v>5.8091704731076899</v>
      </c>
      <c r="Z1444" s="4">
        <v>11.618340946215399</v>
      </c>
      <c r="AA1444" s="4">
        <v>3.7691051523076902</v>
      </c>
      <c r="AB1444" s="4">
        <v>3.7691051523076902</v>
      </c>
      <c r="AC1444" s="4">
        <v>13.658406267015399</v>
      </c>
      <c r="AD1444" s="4">
        <v>3.7691051523076902</v>
      </c>
      <c r="AE1444" s="4">
        <v>7.84923579390769</v>
      </c>
      <c r="AF1444" s="4">
        <v>9.5782756254153796</v>
      </c>
      <c r="AG1444" s="4">
        <v>21.818667550215402</v>
      </c>
      <c r="AH1444" s="4">
        <v>11.307315456923099</v>
      </c>
      <c r="AI1444" s="4">
        <v>13.347380777723099</v>
      </c>
      <c r="AJ1444" s="4">
        <v>21.5076420609231</v>
      </c>
      <c r="AK1444" s="4">
        <v>32.503932028553798</v>
      </c>
      <c r="AL1444" s="4">
        <v>7.5382103046153803</v>
      </c>
      <c r="AM1444" s="4">
        <v>17.4275114193231</v>
      </c>
      <c r="AN1444" s="4">
        <v>40.975218801046204</v>
      </c>
      <c r="AO1444" s="4">
        <v>21.196616571630798</v>
      </c>
      <c r="AP1444" s="4">
        <v>33.125983007138501</v>
      </c>
      <c r="AQ1444" s="4">
        <v>3.7691051523076902</v>
      </c>
      <c r="AR1444" s="4">
        <v>27.005787044738501</v>
      </c>
      <c r="AS1444" s="4">
        <v>2.0400653208000001</v>
      </c>
      <c r="AT1444" s="4">
        <v>13.969431756307699</v>
      </c>
      <c r="AU1444" s="4">
        <v>9.5782756254153796</v>
      </c>
      <c r="AV1444" s="4">
        <v>27.6278380233231</v>
      </c>
      <c r="AW1444" s="4">
        <v>27.005787044738501</v>
      </c>
      <c r="AX1444" s="4">
        <v>13.347380777723099</v>
      </c>
      <c r="AY1444" s="4">
        <v>9.8893011147076901</v>
      </c>
      <c r="AZ1444" s="4">
        <v>44.744323953353799</v>
      </c>
      <c r="BA1444" s="4">
        <v>35.166048327938498</v>
      </c>
      <c r="BB1444" s="38">
        <v>38</v>
      </c>
    </row>
    <row r="1445" spans="1:54" x14ac:dyDescent="0.3">
      <c r="A1445" s="31" t="s">
        <v>162</v>
      </c>
      <c r="B1445" s="5" t="s">
        <v>168</v>
      </c>
      <c r="C1445" s="5" t="s">
        <v>4</v>
      </c>
      <c r="D1445" s="9">
        <v>81.203067877529307</v>
      </c>
      <c r="E1445" s="8">
        <v>64.422453272614604</v>
      </c>
      <c r="F1445" s="8">
        <v>23.531755709722201</v>
      </c>
      <c r="G1445" s="3">
        <v>0</v>
      </c>
      <c r="H1445" s="4">
        <v>2.9364885805555598</v>
      </c>
      <c r="I1445" s="4">
        <v>4.40473287083333</v>
      </c>
      <c r="J1445" s="4">
        <v>0</v>
      </c>
      <c r="K1445" s="4">
        <v>7.3412214513888898</v>
      </c>
      <c r="L1445" s="4">
        <v>4.40473287083333</v>
      </c>
      <c r="M1445" s="4">
        <v>0</v>
      </c>
      <c r="N1445" s="4">
        <v>7.3412214513888898</v>
      </c>
      <c r="O1445" s="4">
        <v>9.8015776236111094</v>
      </c>
      <c r="P1445" s="4">
        <v>4.40473287083333</v>
      </c>
      <c r="Q1445" s="4">
        <v>6.8650890430555496</v>
      </c>
      <c r="R1445" s="4">
        <v>4.40473287083333</v>
      </c>
      <c r="S1445" s="4">
        <v>0</v>
      </c>
      <c r="T1445" s="4">
        <v>1.4682442902777799</v>
      </c>
      <c r="U1445" s="4">
        <v>8.3333333333333304</v>
      </c>
      <c r="V1445" s="4">
        <v>0</v>
      </c>
      <c r="W1445" s="4">
        <v>1.4682442902777799</v>
      </c>
      <c r="X1445" s="4">
        <v>0</v>
      </c>
      <c r="Y1445" s="4">
        <v>7.3412214513888898</v>
      </c>
      <c r="Z1445" s="4">
        <v>2.9364885805555598</v>
      </c>
      <c r="AA1445" s="4">
        <v>5.8729771611111099</v>
      </c>
      <c r="AB1445" s="4">
        <v>0</v>
      </c>
      <c r="AC1445" s="4">
        <v>14.2063104944444</v>
      </c>
      <c r="AD1445" s="4">
        <v>0</v>
      </c>
      <c r="AE1445" s="4">
        <v>1.4682442902777799</v>
      </c>
      <c r="AF1445" s="4">
        <v>8.8094657416666706</v>
      </c>
      <c r="AG1445" s="4">
        <v>11.7459543222222</v>
      </c>
      <c r="AH1445" s="4">
        <v>12.261933795833301</v>
      </c>
      <c r="AI1445" s="4">
        <v>10.7936895055556</v>
      </c>
      <c r="AJ1445" s="4">
        <v>16.6666666666667</v>
      </c>
      <c r="AK1445" s="4">
        <v>16.6666666666667</v>
      </c>
      <c r="AL1445" s="4">
        <v>13.730178086111099</v>
      </c>
      <c r="AM1445" s="4">
        <v>18.611043365277801</v>
      </c>
      <c r="AN1445" s="4">
        <v>34.801577623611102</v>
      </c>
      <c r="AO1445" s="4">
        <v>19.603155247222201</v>
      </c>
      <c r="AP1445" s="4">
        <v>27.936488580555601</v>
      </c>
      <c r="AQ1445" s="4">
        <v>7.8572009249999999</v>
      </c>
      <c r="AR1445" s="4">
        <v>26.468244290277799</v>
      </c>
      <c r="AS1445" s="4">
        <v>10.7936895055556</v>
      </c>
      <c r="AT1445" s="4">
        <v>25</v>
      </c>
      <c r="AU1445" s="4">
        <v>16.190534258333301</v>
      </c>
      <c r="AV1445" s="4">
        <v>22.063511419444399</v>
      </c>
      <c r="AW1445" s="4">
        <v>22.063511419444399</v>
      </c>
      <c r="AX1445" s="4">
        <v>5.3968447527777803</v>
      </c>
      <c r="AY1445" s="4">
        <v>14.7222899680556</v>
      </c>
      <c r="AZ1445" s="4">
        <v>21.0713995375</v>
      </c>
      <c r="BA1445" s="4">
        <v>31.388956634722199</v>
      </c>
      <c r="BB1445" s="38">
        <v>50</v>
      </c>
    </row>
    <row r="1446" spans="1:54" x14ac:dyDescent="0.3">
      <c r="A1446" s="31" t="s">
        <v>162</v>
      </c>
      <c r="B1446" s="5" t="s">
        <v>168</v>
      </c>
      <c r="C1446" s="5" t="s">
        <v>5</v>
      </c>
      <c r="D1446" s="9">
        <v>93.536887899678504</v>
      </c>
      <c r="E1446" s="8">
        <v>53.929181419833803</v>
      </c>
      <c r="F1446" s="8">
        <v>8.9269466407590095</v>
      </c>
      <c r="G1446" s="3">
        <v>2.4986078541176502</v>
      </c>
      <c r="H1446" s="4">
        <v>1.3988673754838701</v>
      </c>
      <c r="I1446" s="4">
        <v>8.3609485499810194</v>
      </c>
      <c r="J1446" s="4">
        <v>0.83286928470588295</v>
      </c>
      <c r="K1446" s="4">
        <v>0</v>
      </c>
      <c r="L1446" s="4">
        <v>5.5632137990132797</v>
      </c>
      <c r="M1446" s="4">
        <v>0.83286928470588295</v>
      </c>
      <c r="N1446" s="4">
        <v>2.4986078541176502</v>
      </c>
      <c r="O1446" s="4">
        <v>8.0618216531309308</v>
      </c>
      <c r="P1446" s="4">
        <v>0.83286928470588295</v>
      </c>
      <c r="Q1446" s="4">
        <v>1.3988673754838701</v>
      </c>
      <c r="R1446" s="4">
        <v>1.6657385694117699</v>
      </c>
      <c r="S1446" s="4">
        <v>3.89747522960152</v>
      </c>
      <c r="T1446" s="4">
        <v>4.7303445143073999</v>
      </c>
      <c r="U1446" s="4">
        <v>3.0646059448956402</v>
      </c>
      <c r="V1446" s="4">
        <v>2.2317366601897501</v>
      </c>
      <c r="W1446" s="4">
        <v>0</v>
      </c>
      <c r="X1446" s="4">
        <v>0.83286928470588295</v>
      </c>
      <c r="Y1446" s="4">
        <v>3.33147713882353</v>
      </c>
      <c r="Z1446" s="4">
        <v>3.0646059448956402</v>
      </c>
      <c r="AA1446" s="4">
        <v>3.0646059448956402</v>
      </c>
      <c r="AB1446" s="4">
        <v>0.83286928470588295</v>
      </c>
      <c r="AC1446" s="4">
        <v>17.287895190739999</v>
      </c>
      <c r="AD1446" s="4">
        <v>1.6657385694117699</v>
      </c>
      <c r="AE1446" s="4">
        <v>0</v>
      </c>
      <c r="AF1446" s="4">
        <v>3.63060403567362</v>
      </c>
      <c r="AG1446" s="4">
        <v>16.988768293889901</v>
      </c>
      <c r="AH1446" s="4">
        <v>8.3609485499810194</v>
      </c>
      <c r="AI1446" s="4">
        <v>9.7598159254649008</v>
      </c>
      <c r="AJ1446" s="4">
        <v>10.0266871193928</v>
      </c>
      <c r="AK1446" s="4">
        <v>11.1264275980266</v>
      </c>
      <c r="AL1446" s="4">
        <v>8.3609485499810194</v>
      </c>
      <c r="AM1446" s="4">
        <v>11.991552585654601</v>
      </c>
      <c r="AN1446" s="4">
        <v>16.988768293889901</v>
      </c>
      <c r="AO1446" s="4">
        <v>11.991552585654601</v>
      </c>
      <c r="AP1446" s="4">
        <v>22.8188532868311</v>
      </c>
      <c r="AQ1446" s="4">
        <v>3.0646059448956402</v>
      </c>
      <c r="AR1446" s="4">
        <v>16.455025906034201</v>
      </c>
      <c r="AS1446" s="4">
        <v>6.1292118897912697</v>
      </c>
      <c r="AT1446" s="4">
        <v>23.417107080531299</v>
      </c>
      <c r="AU1446" s="4">
        <v>7.5280792652751396</v>
      </c>
      <c r="AV1446" s="4">
        <v>26.182586128576901</v>
      </c>
      <c r="AW1446" s="4">
        <v>11.724681391726801</v>
      </c>
      <c r="AX1446" s="4">
        <v>0.83286928470588295</v>
      </c>
      <c r="AY1446" s="4">
        <v>14.4901604397723</v>
      </c>
      <c r="AZ1446" s="4">
        <v>18.120764475445899</v>
      </c>
      <c r="BA1446" s="4">
        <v>18.953633760151799</v>
      </c>
      <c r="BB1446" s="38">
        <v>99</v>
      </c>
    </row>
    <row r="1447" spans="1:54" x14ac:dyDescent="0.3">
      <c r="A1447" s="31" t="s">
        <v>162</v>
      </c>
      <c r="B1447" s="5" t="s">
        <v>168</v>
      </c>
      <c r="C1447" s="5" t="s">
        <v>6</v>
      </c>
      <c r="D1447" s="9">
        <v>93.661859124921307</v>
      </c>
      <c r="E1447" s="8">
        <v>49.070876646980402</v>
      </c>
      <c r="F1447" s="8">
        <v>8.3069687257405107</v>
      </c>
      <c r="G1447" s="3">
        <v>0</v>
      </c>
      <c r="H1447" s="4">
        <v>0</v>
      </c>
      <c r="I1447" s="4">
        <v>3.94480380736842</v>
      </c>
      <c r="J1447" s="4">
        <v>1.97240190368421</v>
      </c>
      <c r="K1447" s="4">
        <v>1.4540549727907</v>
      </c>
      <c r="L1447" s="4">
        <v>2.9081099455813999</v>
      </c>
      <c r="M1447" s="4">
        <v>0</v>
      </c>
      <c r="N1447" s="4">
        <v>4.8805118492656101</v>
      </c>
      <c r="O1447" s="4">
        <v>4.8805118492656101</v>
      </c>
      <c r="P1447" s="4">
        <v>5.3988587801591201</v>
      </c>
      <c r="Q1447" s="4">
        <v>0</v>
      </c>
      <c r="R1447" s="4">
        <v>1.97240190368421</v>
      </c>
      <c r="S1447" s="4">
        <v>0</v>
      </c>
      <c r="T1447" s="4">
        <v>1.97240190368421</v>
      </c>
      <c r="U1447" s="4">
        <v>8.3069687257405107</v>
      </c>
      <c r="V1447" s="4">
        <v>0</v>
      </c>
      <c r="W1447" s="4">
        <v>0</v>
      </c>
      <c r="X1447" s="4">
        <v>0</v>
      </c>
      <c r="Y1447" s="4">
        <v>4.8805118492656101</v>
      </c>
      <c r="Z1447" s="4">
        <v>3.94480380736842</v>
      </c>
      <c r="AA1447" s="4">
        <v>1.4540549727907</v>
      </c>
      <c r="AB1447" s="4">
        <v>0</v>
      </c>
      <c r="AC1447" s="4">
        <v>16.613937451481</v>
      </c>
      <c r="AD1447" s="4">
        <v>0</v>
      </c>
      <c r="AE1447" s="4">
        <v>0</v>
      </c>
      <c r="AF1447" s="4">
        <v>10.797717560318199</v>
      </c>
      <c r="AG1447" s="4">
        <v>12.1507867132191</v>
      </c>
      <c r="AH1447" s="4">
        <v>5.81621989116279</v>
      </c>
      <c r="AI1447" s="4">
        <v>3.94480380736842</v>
      </c>
      <c r="AJ1447" s="4">
        <v>14.641535547796799</v>
      </c>
      <c r="AK1447" s="4">
        <v>15.159882478690299</v>
      </c>
      <c r="AL1447" s="4">
        <v>7.3712606838433299</v>
      </c>
      <c r="AM1447" s="4">
        <v>16.0955905205875</v>
      </c>
      <c r="AN1447" s="4">
        <v>23.985198135324399</v>
      </c>
      <c r="AO1447" s="4">
        <v>14.641535547796799</v>
      </c>
      <c r="AP1447" s="4">
        <v>13.6048416860098</v>
      </c>
      <c r="AQ1447" s="4">
        <v>2.9081099455813999</v>
      </c>
      <c r="AR1447" s="4">
        <v>13.1874805750061</v>
      </c>
      <c r="AS1447" s="4">
        <v>10.279370629424699</v>
      </c>
      <c r="AT1447" s="4">
        <v>26.792322261015901</v>
      </c>
      <c r="AU1447" s="4">
        <v>1.97240190368421</v>
      </c>
      <c r="AV1447" s="4">
        <v>19.003700466168901</v>
      </c>
      <c r="AW1447" s="4">
        <v>9.2426767676377004</v>
      </c>
      <c r="AX1447" s="4">
        <v>4.3621649183720903</v>
      </c>
      <c r="AY1447" s="4">
        <v>5.81621989116279</v>
      </c>
      <c r="AZ1447" s="4">
        <v>17.0312985624847</v>
      </c>
      <c r="BA1447" s="4">
        <v>22.012796231640099</v>
      </c>
      <c r="BB1447" s="38">
        <v>62</v>
      </c>
    </row>
    <row r="1448" spans="1:54" x14ac:dyDescent="0.3">
      <c r="A1448" s="31" t="s">
        <v>162</v>
      </c>
      <c r="B1448" s="5" t="s">
        <v>168</v>
      </c>
      <c r="C1448" s="5" t="s">
        <v>7</v>
      </c>
      <c r="D1448" s="9">
        <v>82.455301932159998</v>
      </c>
      <c r="E1448" s="8">
        <v>64.906515425569594</v>
      </c>
      <c r="F1448" s="8">
        <v>14.758140992</v>
      </c>
      <c r="G1448" s="3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29.516281983999999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14.758140992</v>
      </c>
      <c r="AL1448" s="4">
        <v>0</v>
      </c>
      <c r="AM1448" s="4">
        <v>29.516281983999999</v>
      </c>
      <c r="AN1448" s="4">
        <v>0</v>
      </c>
      <c r="AO1448" s="4">
        <v>29.516281983999999</v>
      </c>
      <c r="AP1448" s="4">
        <v>44.274422975999997</v>
      </c>
      <c r="AQ1448" s="4">
        <v>14.758140992</v>
      </c>
      <c r="AR1448" s="4">
        <v>0</v>
      </c>
      <c r="AS1448" s="4">
        <v>14.758140992</v>
      </c>
      <c r="AT1448" s="4">
        <v>44.274422975999997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29.516281983999999</v>
      </c>
      <c r="BA1448" s="4">
        <v>0</v>
      </c>
      <c r="BB1448" s="38">
        <v>8</v>
      </c>
    </row>
    <row r="1449" spans="1:54" x14ac:dyDescent="0.3">
      <c r="A1449" s="31" t="s">
        <v>162</v>
      </c>
      <c r="B1449" s="5" t="s">
        <v>8</v>
      </c>
      <c r="C1449" s="5" t="s">
        <v>168</v>
      </c>
      <c r="D1449" s="9">
        <v>75.306213093854794</v>
      </c>
      <c r="E1449" s="8">
        <v>61.304076324601297</v>
      </c>
      <c r="F1449" s="8">
        <v>19.773703068235701</v>
      </c>
      <c r="G1449" s="3">
        <v>3.0566856197310099</v>
      </c>
      <c r="H1449" s="4">
        <v>3.82284520560109</v>
      </c>
      <c r="I1449" s="4">
        <v>15.977119210824601</v>
      </c>
      <c r="J1449" s="4">
        <v>0.27042828473292502</v>
      </c>
      <c r="K1449" s="4">
        <v>6.3152727383906999</v>
      </c>
      <c r="L1449" s="4">
        <v>9.3820063520047601</v>
      </c>
      <c r="M1449" s="4">
        <v>3.7397428825875498</v>
      </c>
      <c r="N1449" s="4">
        <v>13.3922634470128</v>
      </c>
      <c r="O1449" s="4">
        <v>13.358925335783301</v>
      </c>
      <c r="P1449" s="4">
        <v>7.9614880913808603</v>
      </c>
      <c r="Q1449" s="4">
        <v>3.65081750909158</v>
      </c>
      <c r="R1449" s="4">
        <v>8.1666097720027793</v>
      </c>
      <c r="S1449" s="4">
        <v>6.0303548441360704</v>
      </c>
      <c r="T1449" s="4">
        <v>5.2082388128075996</v>
      </c>
      <c r="U1449" s="4">
        <v>8.1608204445463901</v>
      </c>
      <c r="V1449" s="4">
        <v>3.9519282519318399</v>
      </c>
      <c r="W1449" s="4">
        <v>4.5107387397297103</v>
      </c>
      <c r="X1449" s="4">
        <v>0.27042828473292502</v>
      </c>
      <c r="Y1449" s="4">
        <v>10.1729394178122</v>
      </c>
      <c r="Z1449" s="4">
        <v>3.95905099313417</v>
      </c>
      <c r="AA1449" s="4">
        <v>6.4716989900933202</v>
      </c>
      <c r="AB1449" s="4">
        <v>0.27042828473292502</v>
      </c>
      <c r="AC1449" s="4">
        <v>21.472251776815899</v>
      </c>
      <c r="AD1449" s="4">
        <v>3.3424980973613998</v>
      </c>
      <c r="AE1449" s="4">
        <v>4.1265256738759</v>
      </c>
      <c r="AF1449" s="4">
        <v>8.0970825510424795</v>
      </c>
      <c r="AG1449" s="4">
        <v>16.769935920877199</v>
      </c>
      <c r="AH1449" s="4">
        <v>10.6151395984293</v>
      </c>
      <c r="AI1449" s="4">
        <v>6.8437089163556601</v>
      </c>
      <c r="AJ1449" s="4">
        <v>17.8407564860854</v>
      </c>
      <c r="AK1449" s="4">
        <v>20.6275908443004</v>
      </c>
      <c r="AL1449" s="4">
        <v>8.4159030850976997</v>
      </c>
      <c r="AM1449" s="4">
        <v>24.518936781635599</v>
      </c>
      <c r="AN1449" s="4">
        <v>24.840214322677401</v>
      </c>
      <c r="AO1449" s="4">
        <v>20.5293141508518</v>
      </c>
      <c r="AP1449" s="4">
        <v>30.909310579018801</v>
      </c>
      <c r="AQ1449" s="4">
        <v>7.1530082575206304</v>
      </c>
      <c r="AR1449" s="4">
        <v>23.2537023997888</v>
      </c>
      <c r="AS1449" s="4">
        <v>10.722595913474199</v>
      </c>
      <c r="AT1449" s="4">
        <v>29.705784240551299</v>
      </c>
      <c r="AU1449" s="4">
        <v>6.4211901437784702</v>
      </c>
      <c r="AV1449" s="4">
        <v>26.625363967736</v>
      </c>
      <c r="AW1449" s="4">
        <v>17.519905282725201</v>
      </c>
      <c r="AX1449" s="4">
        <v>7.40499152839228</v>
      </c>
      <c r="AY1449" s="4">
        <v>13.497945555539401</v>
      </c>
      <c r="AZ1449" s="4">
        <v>29.0494882536271</v>
      </c>
      <c r="BA1449" s="4">
        <v>19.4527391444703</v>
      </c>
      <c r="BB1449" s="38">
        <v>213</v>
      </c>
    </row>
    <row r="1450" spans="1:54" x14ac:dyDescent="0.3">
      <c r="A1450" s="31" t="s">
        <v>162</v>
      </c>
      <c r="B1450" s="5" t="s">
        <v>8</v>
      </c>
      <c r="C1450" s="5" t="s">
        <v>1</v>
      </c>
      <c r="D1450" s="9">
        <v>24.205384615384599</v>
      </c>
      <c r="E1450" s="8">
        <v>88.375801499675603</v>
      </c>
      <c r="F1450" s="8">
        <v>46.153846153846203</v>
      </c>
      <c r="G1450" s="3">
        <v>7.6923076923076898</v>
      </c>
      <c r="H1450" s="4">
        <v>7.6923076923076898</v>
      </c>
      <c r="I1450" s="4">
        <v>30.769230769230798</v>
      </c>
      <c r="J1450" s="4">
        <v>0</v>
      </c>
      <c r="K1450" s="4">
        <v>0</v>
      </c>
      <c r="L1450" s="4">
        <v>7.6923076923076898</v>
      </c>
      <c r="M1450" s="4">
        <v>7.6923076923076898</v>
      </c>
      <c r="N1450" s="4">
        <v>15.384615384615399</v>
      </c>
      <c r="O1450" s="4">
        <v>15.384615384615399</v>
      </c>
      <c r="P1450" s="4">
        <v>30.769230769230798</v>
      </c>
      <c r="Q1450" s="4">
        <v>15.384615384615399</v>
      </c>
      <c r="R1450" s="4">
        <v>7.6923076923076898</v>
      </c>
      <c r="S1450" s="4">
        <v>15.384615384615399</v>
      </c>
      <c r="T1450" s="4">
        <v>7.6923076923076898</v>
      </c>
      <c r="U1450" s="4">
        <v>7.6923076923076898</v>
      </c>
      <c r="V1450" s="4">
        <v>30.769230769230798</v>
      </c>
      <c r="W1450" s="4">
        <v>23.076923076923102</v>
      </c>
      <c r="X1450" s="4">
        <v>0</v>
      </c>
      <c r="Y1450" s="4">
        <v>30.769230769230798</v>
      </c>
      <c r="Z1450" s="4">
        <v>15.384615384615399</v>
      </c>
      <c r="AA1450" s="4">
        <v>30.769230769230798</v>
      </c>
      <c r="AB1450" s="4">
        <v>0</v>
      </c>
      <c r="AC1450" s="4">
        <v>38.461538461538503</v>
      </c>
      <c r="AD1450" s="4">
        <v>15.384615384615399</v>
      </c>
      <c r="AE1450" s="4">
        <v>7.6923076923076898</v>
      </c>
      <c r="AF1450" s="4">
        <v>30.769230769230798</v>
      </c>
      <c r="AG1450" s="4">
        <v>15.384615384615399</v>
      </c>
      <c r="AH1450" s="4">
        <v>46.153846153846203</v>
      </c>
      <c r="AI1450" s="4">
        <v>30.769230769230798</v>
      </c>
      <c r="AJ1450" s="4">
        <v>38.461538461538503</v>
      </c>
      <c r="AK1450" s="4">
        <v>38.461538461538503</v>
      </c>
      <c r="AL1450" s="4">
        <v>23.076923076923102</v>
      </c>
      <c r="AM1450" s="4">
        <v>23.076923076923102</v>
      </c>
      <c r="AN1450" s="4">
        <v>30.769230769230798</v>
      </c>
      <c r="AO1450" s="4">
        <v>30.769230769230798</v>
      </c>
      <c r="AP1450" s="4">
        <v>53.846153846153797</v>
      </c>
      <c r="AQ1450" s="4">
        <v>30.769230769230798</v>
      </c>
      <c r="AR1450" s="4">
        <v>53.846153846153797</v>
      </c>
      <c r="AS1450" s="4">
        <v>23.076923076923102</v>
      </c>
      <c r="AT1450" s="4">
        <v>46.153846153846203</v>
      </c>
      <c r="AU1450" s="4">
        <v>46.153846153846203</v>
      </c>
      <c r="AV1450" s="4">
        <v>46.153846153846203</v>
      </c>
      <c r="AW1450" s="4">
        <v>53.846153846153797</v>
      </c>
      <c r="AX1450" s="4">
        <v>46.153846153846203</v>
      </c>
      <c r="AY1450" s="4">
        <v>0</v>
      </c>
      <c r="AZ1450" s="4">
        <v>30.769230769230798</v>
      </c>
      <c r="BA1450" s="4">
        <v>46.153846153846203</v>
      </c>
      <c r="BB1450" s="38">
        <v>21</v>
      </c>
    </row>
    <row r="1451" spans="1:54" x14ac:dyDescent="0.3">
      <c r="A1451" s="31" t="s">
        <v>162</v>
      </c>
      <c r="B1451" s="5" t="s">
        <v>8</v>
      </c>
      <c r="C1451" s="5" t="s">
        <v>2</v>
      </c>
      <c r="D1451" s="9">
        <v>44.441000000000003</v>
      </c>
      <c r="E1451" s="8">
        <v>65.301493130531995</v>
      </c>
      <c r="F1451" s="8">
        <v>40</v>
      </c>
      <c r="G1451" s="3">
        <v>10</v>
      </c>
      <c r="H1451" s="4">
        <v>10</v>
      </c>
      <c r="I1451" s="4">
        <v>40</v>
      </c>
      <c r="J1451" s="4">
        <v>0</v>
      </c>
      <c r="K1451" s="4">
        <v>10</v>
      </c>
      <c r="L1451" s="4">
        <v>20</v>
      </c>
      <c r="M1451" s="4">
        <v>0</v>
      </c>
      <c r="N1451" s="4">
        <v>30</v>
      </c>
      <c r="O1451" s="4">
        <v>20</v>
      </c>
      <c r="P1451" s="4">
        <v>10</v>
      </c>
      <c r="Q1451" s="4">
        <v>10</v>
      </c>
      <c r="R1451" s="4">
        <v>30</v>
      </c>
      <c r="S1451" s="4">
        <v>20</v>
      </c>
      <c r="T1451" s="4">
        <v>10</v>
      </c>
      <c r="U1451" s="4">
        <v>20</v>
      </c>
      <c r="V1451" s="4">
        <v>0</v>
      </c>
      <c r="W1451" s="4">
        <v>10</v>
      </c>
      <c r="X1451" s="4">
        <v>0</v>
      </c>
      <c r="Y1451" s="4">
        <v>20</v>
      </c>
      <c r="Z1451" s="4">
        <v>0</v>
      </c>
      <c r="AA1451" s="4">
        <v>10</v>
      </c>
      <c r="AB1451" s="4">
        <v>0</v>
      </c>
      <c r="AC1451" s="4">
        <v>30</v>
      </c>
      <c r="AD1451" s="4">
        <v>10</v>
      </c>
      <c r="AE1451" s="4">
        <v>10</v>
      </c>
      <c r="AF1451" s="4">
        <v>10</v>
      </c>
      <c r="AG1451" s="4">
        <v>10</v>
      </c>
      <c r="AH1451" s="4">
        <v>20</v>
      </c>
      <c r="AI1451" s="4">
        <v>10</v>
      </c>
      <c r="AJ1451" s="4">
        <v>30</v>
      </c>
      <c r="AK1451" s="4">
        <v>40</v>
      </c>
      <c r="AL1451" s="4">
        <v>20</v>
      </c>
      <c r="AM1451" s="4">
        <v>50</v>
      </c>
      <c r="AN1451" s="4">
        <v>30</v>
      </c>
      <c r="AO1451" s="4">
        <v>30</v>
      </c>
      <c r="AP1451" s="4">
        <v>20</v>
      </c>
      <c r="AQ1451" s="4">
        <v>10</v>
      </c>
      <c r="AR1451" s="4">
        <v>50</v>
      </c>
      <c r="AS1451" s="4">
        <v>20</v>
      </c>
      <c r="AT1451" s="4">
        <v>30</v>
      </c>
      <c r="AU1451" s="4">
        <v>0</v>
      </c>
      <c r="AV1451" s="4">
        <v>40</v>
      </c>
      <c r="AW1451" s="4">
        <v>30</v>
      </c>
      <c r="AX1451" s="4">
        <v>10</v>
      </c>
      <c r="AY1451" s="4">
        <v>40</v>
      </c>
      <c r="AZ1451" s="4">
        <v>40</v>
      </c>
      <c r="BA1451" s="4">
        <v>10</v>
      </c>
      <c r="BB1451" s="38">
        <v>14</v>
      </c>
    </row>
    <row r="1452" spans="1:54" x14ac:dyDescent="0.3">
      <c r="A1452" s="31" t="s">
        <v>162</v>
      </c>
      <c r="B1452" s="5" t="s">
        <v>8</v>
      </c>
      <c r="C1452" s="5" t="s">
        <v>3</v>
      </c>
      <c r="D1452" s="9">
        <v>80.968000000000004</v>
      </c>
      <c r="E1452" s="8">
        <v>55.474789469331597</v>
      </c>
      <c r="F1452" s="8">
        <v>12</v>
      </c>
      <c r="G1452" s="3">
        <v>0</v>
      </c>
      <c r="H1452" s="4">
        <v>4</v>
      </c>
      <c r="I1452" s="4">
        <v>24</v>
      </c>
      <c r="J1452" s="4">
        <v>0</v>
      </c>
      <c r="K1452" s="4">
        <v>12</v>
      </c>
      <c r="L1452" s="4">
        <v>12</v>
      </c>
      <c r="M1452" s="4">
        <v>16</v>
      </c>
      <c r="N1452" s="4">
        <v>20</v>
      </c>
      <c r="O1452" s="4">
        <v>24</v>
      </c>
      <c r="P1452" s="4">
        <v>12</v>
      </c>
      <c r="Q1452" s="4">
        <v>0</v>
      </c>
      <c r="R1452" s="4">
        <v>4</v>
      </c>
      <c r="S1452" s="4">
        <v>4</v>
      </c>
      <c r="T1452" s="4">
        <v>8</v>
      </c>
      <c r="U1452" s="4">
        <v>8</v>
      </c>
      <c r="V1452" s="4">
        <v>8</v>
      </c>
      <c r="W1452" s="4">
        <v>4</v>
      </c>
      <c r="X1452" s="4">
        <v>0</v>
      </c>
      <c r="Y1452" s="4">
        <v>4</v>
      </c>
      <c r="Z1452" s="4">
        <v>8</v>
      </c>
      <c r="AA1452" s="4">
        <v>0</v>
      </c>
      <c r="AB1452" s="4">
        <v>0</v>
      </c>
      <c r="AC1452" s="4">
        <v>12</v>
      </c>
      <c r="AD1452" s="4">
        <v>0</v>
      </c>
      <c r="AE1452" s="4">
        <v>8</v>
      </c>
      <c r="AF1452" s="4">
        <v>4</v>
      </c>
      <c r="AG1452" s="4">
        <v>28</v>
      </c>
      <c r="AH1452" s="4">
        <v>0</v>
      </c>
      <c r="AI1452" s="4">
        <v>4</v>
      </c>
      <c r="AJ1452" s="4">
        <v>20</v>
      </c>
      <c r="AK1452" s="4">
        <v>12</v>
      </c>
      <c r="AL1452" s="4">
        <v>0</v>
      </c>
      <c r="AM1452" s="4">
        <v>12</v>
      </c>
      <c r="AN1452" s="4">
        <v>36</v>
      </c>
      <c r="AO1452" s="4">
        <v>12</v>
      </c>
      <c r="AP1452" s="4">
        <v>28</v>
      </c>
      <c r="AQ1452" s="4">
        <v>0</v>
      </c>
      <c r="AR1452" s="4">
        <v>16</v>
      </c>
      <c r="AS1452" s="4">
        <v>4</v>
      </c>
      <c r="AT1452" s="4">
        <v>20</v>
      </c>
      <c r="AU1452" s="4">
        <v>4</v>
      </c>
      <c r="AV1452" s="4">
        <v>32</v>
      </c>
      <c r="AW1452" s="4">
        <v>16</v>
      </c>
      <c r="AX1452" s="4">
        <v>4</v>
      </c>
      <c r="AY1452" s="4">
        <v>12</v>
      </c>
      <c r="AZ1452" s="4">
        <v>36</v>
      </c>
      <c r="BA1452" s="4">
        <v>32</v>
      </c>
      <c r="BB1452" s="38">
        <v>25</v>
      </c>
    </row>
    <row r="1453" spans="1:54" x14ac:dyDescent="0.3">
      <c r="A1453" s="31" t="s">
        <v>162</v>
      </c>
      <c r="B1453" s="5" t="s">
        <v>8</v>
      </c>
      <c r="C1453" s="5" t="s">
        <v>4</v>
      </c>
      <c r="D1453" s="9">
        <v>82.427027027026995</v>
      </c>
      <c r="E1453" s="8">
        <v>60.933974507242297</v>
      </c>
      <c r="F1453" s="8">
        <v>22.2222222222222</v>
      </c>
      <c r="G1453" s="3">
        <v>0</v>
      </c>
      <c r="H1453" s="4">
        <v>5.5555555555555598</v>
      </c>
      <c r="I1453" s="4">
        <v>8.3333333333333304</v>
      </c>
      <c r="J1453" s="4">
        <v>0</v>
      </c>
      <c r="K1453" s="4">
        <v>13.8888888888889</v>
      </c>
      <c r="L1453" s="4">
        <v>8.3333333333333304</v>
      </c>
      <c r="M1453" s="4">
        <v>0</v>
      </c>
      <c r="N1453" s="4">
        <v>13.8888888888889</v>
      </c>
      <c r="O1453" s="4">
        <v>11.1111111111111</v>
      </c>
      <c r="P1453" s="4">
        <v>8.3333333333333304</v>
      </c>
      <c r="Q1453" s="4">
        <v>5.5555555555555598</v>
      </c>
      <c r="R1453" s="4">
        <v>8.3333333333333304</v>
      </c>
      <c r="S1453" s="4">
        <v>0</v>
      </c>
      <c r="T1453" s="4">
        <v>2.7777777777777799</v>
      </c>
      <c r="U1453" s="4">
        <v>8.3333333333333304</v>
      </c>
      <c r="V1453" s="4">
        <v>0</v>
      </c>
      <c r="W1453" s="4">
        <v>2.7777777777777799</v>
      </c>
      <c r="X1453" s="4">
        <v>0</v>
      </c>
      <c r="Y1453" s="4">
        <v>13.8888888888889</v>
      </c>
      <c r="Z1453" s="4">
        <v>5.5555555555555598</v>
      </c>
      <c r="AA1453" s="4">
        <v>11.1111111111111</v>
      </c>
      <c r="AB1453" s="4">
        <v>0</v>
      </c>
      <c r="AC1453" s="4">
        <v>19.4444444444444</v>
      </c>
      <c r="AD1453" s="4">
        <v>0</v>
      </c>
      <c r="AE1453" s="4">
        <v>2.7777777777777799</v>
      </c>
      <c r="AF1453" s="4">
        <v>16.6666666666667</v>
      </c>
      <c r="AG1453" s="4">
        <v>22.2222222222222</v>
      </c>
      <c r="AH1453" s="4">
        <v>8.3333333333333304</v>
      </c>
      <c r="AI1453" s="4">
        <v>5.5555555555555598</v>
      </c>
      <c r="AJ1453" s="4">
        <v>16.6666666666667</v>
      </c>
      <c r="AK1453" s="4">
        <v>16.6666666666667</v>
      </c>
      <c r="AL1453" s="4">
        <v>11.1111111111111</v>
      </c>
      <c r="AM1453" s="4">
        <v>27.7777777777778</v>
      </c>
      <c r="AN1453" s="4">
        <v>36.1111111111111</v>
      </c>
      <c r="AO1453" s="4">
        <v>22.2222222222222</v>
      </c>
      <c r="AP1453" s="4">
        <v>30.5555555555556</v>
      </c>
      <c r="AQ1453" s="4">
        <v>0</v>
      </c>
      <c r="AR1453" s="4">
        <v>27.7777777777778</v>
      </c>
      <c r="AS1453" s="4">
        <v>5.5555555555555598</v>
      </c>
      <c r="AT1453" s="4">
        <v>25</v>
      </c>
      <c r="AU1453" s="4">
        <v>8.3333333333333304</v>
      </c>
      <c r="AV1453" s="4">
        <v>19.4444444444444</v>
      </c>
      <c r="AW1453" s="4">
        <v>19.4444444444444</v>
      </c>
      <c r="AX1453" s="4">
        <v>2.7777777777777799</v>
      </c>
      <c r="AY1453" s="4">
        <v>5.5555555555555598</v>
      </c>
      <c r="AZ1453" s="4">
        <v>25</v>
      </c>
      <c r="BA1453" s="4">
        <v>22.2222222222222</v>
      </c>
      <c r="BB1453" s="38">
        <v>37</v>
      </c>
    </row>
    <row r="1454" spans="1:54" x14ac:dyDescent="0.3">
      <c r="A1454" s="31" t="s">
        <v>162</v>
      </c>
      <c r="B1454" s="5" t="s">
        <v>8</v>
      </c>
      <c r="C1454" s="5" t="s">
        <v>5</v>
      </c>
      <c r="D1454" s="9">
        <v>96.188235294117604</v>
      </c>
      <c r="E1454" s="8">
        <v>51.140195160151997</v>
      </c>
      <c r="F1454" s="8">
        <v>5.8823529411764701</v>
      </c>
      <c r="G1454" s="3">
        <v>4.4117647058823497</v>
      </c>
      <c r="H1454" s="4">
        <v>0</v>
      </c>
      <c r="I1454" s="4">
        <v>7.3529411764705896</v>
      </c>
      <c r="J1454" s="4">
        <v>1.47058823529412</v>
      </c>
      <c r="K1454" s="4">
        <v>0</v>
      </c>
      <c r="L1454" s="4">
        <v>7.3529411764705896</v>
      </c>
      <c r="M1454" s="4">
        <v>1.47058823529412</v>
      </c>
      <c r="N1454" s="4">
        <v>4.4117647058823497</v>
      </c>
      <c r="O1454" s="4">
        <v>11.764705882352899</v>
      </c>
      <c r="P1454" s="4">
        <v>1.47058823529412</v>
      </c>
      <c r="Q1454" s="4">
        <v>0</v>
      </c>
      <c r="R1454" s="4">
        <v>2.9411764705882399</v>
      </c>
      <c r="S1454" s="4">
        <v>4.4117647058823497</v>
      </c>
      <c r="T1454" s="4">
        <v>5.8823529411764701</v>
      </c>
      <c r="U1454" s="4">
        <v>2.9411764705882399</v>
      </c>
      <c r="V1454" s="4">
        <v>1.47058823529412</v>
      </c>
      <c r="W1454" s="4">
        <v>0</v>
      </c>
      <c r="X1454" s="4">
        <v>1.47058823529412</v>
      </c>
      <c r="Y1454" s="4">
        <v>5.8823529411764701</v>
      </c>
      <c r="Z1454" s="4">
        <v>2.9411764705882399</v>
      </c>
      <c r="AA1454" s="4">
        <v>2.9411764705882399</v>
      </c>
      <c r="AB1454" s="4">
        <v>1.47058823529412</v>
      </c>
      <c r="AC1454" s="4">
        <v>13.235294117647101</v>
      </c>
      <c r="AD1454" s="4">
        <v>2.9411764705882399</v>
      </c>
      <c r="AE1454" s="4">
        <v>0</v>
      </c>
      <c r="AF1454" s="4">
        <v>1.47058823529412</v>
      </c>
      <c r="AG1454" s="4">
        <v>17.647058823529399</v>
      </c>
      <c r="AH1454" s="4">
        <v>7.3529411764705896</v>
      </c>
      <c r="AI1454" s="4">
        <v>7.3529411764705896</v>
      </c>
      <c r="AJ1454" s="4">
        <v>10.294117647058799</v>
      </c>
      <c r="AK1454" s="4">
        <v>14.705882352941201</v>
      </c>
      <c r="AL1454" s="4">
        <v>7.3529411764705896</v>
      </c>
      <c r="AM1454" s="4">
        <v>8.8235294117647101</v>
      </c>
      <c r="AN1454" s="4">
        <v>17.647058823529399</v>
      </c>
      <c r="AO1454" s="4">
        <v>8.8235294117647101</v>
      </c>
      <c r="AP1454" s="4">
        <v>27.9411764705882</v>
      </c>
      <c r="AQ1454" s="4">
        <v>2.9411764705882399</v>
      </c>
      <c r="AR1454" s="4">
        <v>11.764705882352899</v>
      </c>
      <c r="AS1454" s="4">
        <v>5.8823529411764701</v>
      </c>
      <c r="AT1454" s="4">
        <v>19.117647058823501</v>
      </c>
      <c r="AU1454" s="4">
        <v>5.8823529411764701</v>
      </c>
      <c r="AV1454" s="4">
        <v>26.470588235294102</v>
      </c>
      <c r="AW1454" s="4">
        <v>5.8823529411764701</v>
      </c>
      <c r="AX1454" s="4">
        <v>1.47058823529412</v>
      </c>
      <c r="AY1454" s="4">
        <v>13.235294117647101</v>
      </c>
      <c r="AZ1454" s="4">
        <v>14.705882352941201</v>
      </c>
      <c r="BA1454" s="4">
        <v>16.176470588235301</v>
      </c>
      <c r="BB1454" s="38">
        <v>68</v>
      </c>
    </row>
    <row r="1455" spans="1:54" x14ac:dyDescent="0.3">
      <c r="A1455" s="31" t="s">
        <v>162</v>
      </c>
      <c r="B1455" s="5" t="s">
        <v>8</v>
      </c>
      <c r="C1455" s="5" t="s">
        <v>6</v>
      </c>
      <c r="D1455" s="9">
        <v>92.534883720930196</v>
      </c>
      <c r="E1455" s="8">
        <v>46.649788871675199</v>
      </c>
      <c r="F1455" s="8">
        <v>6.9767441860465098</v>
      </c>
      <c r="G1455" s="3">
        <v>0</v>
      </c>
      <c r="H1455" s="4">
        <v>0</v>
      </c>
      <c r="I1455" s="4">
        <v>0</v>
      </c>
      <c r="J1455" s="4">
        <v>0</v>
      </c>
      <c r="K1455" s="4">
        <v>2.32558139534884</v>
      </c>
      <c r="L1455" s="4">
        <v>4.6511627906976702</v>
      </c>
      <c r="M1455" s="4">
        <v>0</v>
      </c>
      <c r="N1455" s="4">
        <v>4.6511627906976702</v>
      </c>
      <c r="O1455" s="4">
        <v>4.6511627906976702</v>
      </c>
      <c r="P1455" s="4">
        <v>2.32558139534884</v>
      </c>
      <c r="Q1455" s="4">
        <v>0</v>
      </c>
      <c r="R1455" s="4">
        <v>0</v>
      </c>
      <c r="S1455" s="4">
        <v>0</v>
      </c>
      <c r="T1455" s="4">
        <v>0</v>
      </c>
      <c r="U1455" s="4">
        <v>6.9767441860465098</v>
      </c>
      <c r="V1455" s="4">
        <v>0</v>
      </c>
      <c r="W1455" s="4">
        <v>0</v>
      </c>
      <c r="X1455" s="4">
        <v>0</v>
      </c>
      <c r="Y1455" s="4">
        <v>4.6511627906976702</v>
      </c>
      <c r="Z1455" s="4">
        <v>0</v>
      </c>
      <c r="AA1455" s="4">
        <v>2.32558139534884</v>
      </c>
      <c r="AB1455" s="4">
        <v>0</v>
      </c>
      <c r="AC1455" s="4">
        <v>13.953488372093</v>
      </c>
      <c r="AD1455" s="4">
        <v>0</v>
      </c>
      <c r="AE1455" s="4">
        <v>0</v>
      </c>
      <c r="AF1455" s="4">
        <v>4.6511627906976702</v>
      </c>
      <c r="AG1455" s="4">
        <v>16.2790697674419</v>
      </c>
      <c r="AH1455" s="4">
        <v>9.3023255813953494</v>
      </c>
      <c r="AI1455" s="4">
        <v>0</v>
      </c>
      <c r="AJ1455" s="4">
        <v>13.953488372093</v>
      </c>
      <c r="AK1455" s="4">
        <v>11.6279069767442</v>
      </c>
      <c r="AL1455" s="4">
        <v>2.32558139534884</v>
      </c>
      <c r="AM1455" s="4">
        <v>16.2790697674419</v>
      </c>
      <c r="AN1455" s="4">
        <v>16.2790697674419</v>
      </c>
      <c r="AO1455" s="4">
        <v>13.953488372093</v>
      </c>
      <c r="AP1455" s="4">
        <v>18.604651162790699</v>
      </c>
      <c r="AQ1455" s="4">
        <v>4.6511627906976702</v>
      </c>
      <c r="AR1455" s="4">
        <v>11.6279069767442</v>
      </c>
      <c r="AS1455" s="4">
        <v>6.9767441860465098</v>
      </c>
      <c r="AT1455" s="4">
        <v>30.232558139534898</v>
      </c>
      <c r="AU1455" s="4">
        <v>0</v>
      </c>
      <c r="AV1455" s="4">
        <v>20.930232558139501</v>
      </c>
      <c r="AW1455" s="4">
        <v>11.6279069767442</v>
      </c>
      <c r="AX1455" s="4">
        <v>6.9767441860465098</v>
      </c>
      <c r="AY1455" s="4">
        <v>9.3023255813953494</v>
      </c>
      <c r="AZ1455" s="4">
        <v>20.930232558139501</v>
      </c>
      <c r="BA1455" s="4">
        <v>16.2790697674419</v>
      </c>
      <c r="BB1455" s="38">
        <v>43</v>
      </c>
    </row>
    <row r="1456" spans="1:54" x14ac:dyDescent="0.3">
      <c r="A1456" s="31" t="s">
        <v>162</v>
      </c>
      <c r="B1456" s="5" t="s">
        <v>8</v>
      </c>
      <c r="C1456" s="5" t="s">
        <v>7</v>
      </c>
      <c r="D1456" s="9">
        <v>81.040000000000006</v>
      </c>
      <c r="E1456" s="8">
        <v>46.870171751338802</v>
      </c>
      <c r="F1456" s="8">
        <v>20</v>
      </c>
      <c r="G1456" s="3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40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20</v>
      </c>
      <c r="AL1456" s="4">
        <v>0</v>
      </c>
      <c r="AM1456" s="4">
        <v>40</v>
      </c>
      <c r="AN1456" s="4">
        <v>0</v>
      </c>
      <c r="AO1456" s="4">
        <v>40</v>
      </c>
      <c r="AP1456" s="4">
        <v>60</v>
      </c>
      <c r="AQ1456" s="4">
        <v>20</v>
      </c>
      <c r="AR1456" s="4">
        <v>0</v>
      </c>
      <c r="AS1456" s="4">
        <v>20</v>
      </c>
      <c r="AT1456" s="4">
        <v>60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40</v>
      </c>
      <c r="BA1456" s="4">
        <v>0</v>
      </c>
      <c r="BB1456" s="38">
        <v>5</v>
      </c>
    </row>
    <row r="1457" spans="1:54" x14ac:dyDescent="0.3">
      <c r="A1457" s="31" t="s">
        <v>162</v>
      </c>
      <c r="B1457" s="5" t="s">
        <v>9</v>
      </c>
      <c r="C1457" s="5" t="s">
        <v>168</v>
      </c>
      <c r="D1457" s="9">
        <v>72.026713828626598</v>
      </c>
      <c r="E1457" s="8">
        <v>70.443247551270005</v>
      </c>
      <c r="F1457" s="8">
        <v>23.472077788236898</v>
      </c>
      <c r="G1457" s="3">
        <v>1.6440347584122199</v>
      </c>
      <c r="H1457" s="4">
        <v>2.7745677123762902</v>
      </c>
      <c r="I1457" s="4">
        <v>6.0083635241282298</v>
      </c>
      <c r="J1457" s="4">
        <v>2.1717121641858599</v>
      </c>
      <c r="K1457" s="4">
        <v>1.6440347584122199</v>
      </c>
      <c r="L1457" s="4">
        <v>2.7745677123762902</v>
      </c>
      <c r="M1457" s="4">
        <v>1.6440347584122199</v>
      </c>
      <c r="N1457" s="4">
        <v>3.32281860827633</v>
      </c>
      <c r="O1457" s="4">
        <v>5.2659360826535204</v>
      </c>
      <c r="P1457" s="4">
        <v>3.2749427920047398</v>
      </c>
      <c r="Q1457" s="4">
        <v>4.1627054548346401</v>
      </c>
      <c r="R1457" s="4">
        <v>4.39130014464331</v>
      </c>
      <c r="S1457" s="4">
        <v>3.9256741564667501</v>
      </c>
      <c r="T1457" s="4">
        <v>4.4533515622403996</v>
      </c>
      <c r="U1457" s="4">
        <v>6.8620950247941499</v>
      </c>
      <c r="V1457" s="4">
        <v>3.3501209344215201</v>
      </c>
      <c r="W1457" s="4">
        <v>4.4391759609149002</v>
      </c>
      <c r="X1457" s="4">
        <v>1.6440347584122199</v>
      </c>
      <c r="Y1457" s="4">
        <v>4.8039501953568902</v>
      </c>
      <c r="Z1457" s="4">
        <v>6.6250637264262604</v>
      </c>
      <c r="AA1457" s="4">
        <v>3.9256741564667501</v>
      </c>
      <c r="AB1457" s="4">
        <v>1.6440347584122199</v>
      </c>
      <c r="AC1457" s="4">
        <v>12.3984346719449</v>
      </c>
      <c r="AD1457" s="4">
        <v>1.6440347584122199</v>
      </c>
      <c r="AE1457" s="4">
        <v>1.6440347584122199</v>
      </c>
      <c r="AF1457" s="4">
        <v>8.2353982698923804</v>
      </c>
      <c r="AG1457" s="4">
        <v>11.195071358554101</v>
      </c>
      <c r="AH1457" s="4">
        <v>14.8833230973071</v>
      </c>
      <c r="AI1457" s="4">
        <v>17.974789227853801</v>
      </c>
      <c r="AJ1457" s="4">
        <v>19.098593345798999</v>
      </c>
      <c r="AK1457" s="4">
        <v>30.006327750609401</v>
      </c>
      <c r="AL1457" s="4">
        <v>13.341188969135199</v>
      </c>
      <c r="AM1457" s="4">
        <v>15.0370705919168</v>
      </c>
      <c r="AN1457" s="4">
        <v>30.6031954149299</v>
      </c>
      <c r="AO1457" s="4">
        <v>20.371455980968399</v>
      </c>
      <c r="AP1457" s="4">
        <v>20.291588861165799</v>
      </c>
      <c r="AQ1457" s="4">
        <v>6.7019496413834601</v>
      </c>
      <c r="AR1457" s="4">
        <v>27.721379198892901</v>
      </c>
      <c r="AS1457" s="4">
        <v>9.2526116413368094</v>
      </c>
      <c r="AT1457" s="4">
        <v>14.640634862287101</v>
      </c>
      <c r="AU1457" s="4">
        <v>15.7306567091721</v>
      </c>
      <c r="AV1457" s="4">
        <v>17.997153685509499</v>
      </c>
      <c r="AW1457" s="4">
        <v>20.2710153710394</v>
      </c>
      <c r="AX1457" s="4">
        <v>12.405799381137401</v>
      </c>
      <c r="AY1457" s="4">
        <v>13.517797564733399</v>
      </c>
      <c r="AZ1457" s="4">
        <v>27.9425271233948</v>
      </c>
      <c r="BA1457" s="4">
        <v>35.288478154346798</v>
      </c>
      <c r="BB1457" s="38">
        <v>112</v>
      </c>
    </row>
    <row r="1458" spans="1:54" x14ac:dyDescent="0.3">
      <c r="A1458" s="31" t="s">
        <v>162</v>
      </c>
      <c r="B1458" s="5" t="s">
        <v>9</v>
      </c>
      <c r="C1458" s="5" t="s">
        <v>1</v>
      </c>
      <c r="D1458" s="9">
        <v>34.334000000000003</v>
      </c>
      <c r="E1458" s="8">
        <v>75.798223766787601</v>
      </c>
      <c r="F1458" s="8">
        <v>56.25</v>
      </c>
      <c r="G1458" s="3">
        <v>0</v>
      </c>
      <c r="H1458" s="4">
        <v>6.25</v>
      </c>
      <c r="I1458" s="4">
        <v>0</v>
      </c>
      <c r="J1458" s="4">
        <v>0</v>
      </c>
      <c r="K1458" s="4">
        <v>0</v>
      </c>
      <c r="L1458" s="4">
        <v>6.25</v>
      </c>
      <c r="M1458" s="4">
        <v>0</v>
      </c>
      <c r="N1458" s="4">
        <v>12.5</v>
      </c>
      <c r="O1458" s="4">
        <v>12.5</v>
      </c>
      <c r="P1458" s="4">
        <v>6.25</v>
      </c>
      <c r="Q1458" s="4">
        <v>6.25</v>
      </c>
      <c r="R1458" s="4">
        <v>6.25</v>
      </c>
      <c r="S1458" s="4">
        <v>18.75</v>
      </c>
      <c r="T1458" s="4">
        <v>18.75</v>
      </c>
      <c r="U1458" s="4">
        <v>6.25</v>
      </c>
      <c r="V1458" s="4">
        <v>12.5</v>
      </c>
      <c r="W1458" s="4">
        <v>12.5</v>
      </c>
      <c r="X1458" s="4">
        <v>0</v>
      </c>
      <c r="Y1458" s="4">
        <v>0</v>
      </c>
      <c r="Z1458" s="4">
        <v>18.75</v>
      </c>
      <c r="AA1458" s="4">
        <v>18.75</v>
      </c>
      <c r="AB1458" s="4">
        <v>0</v>
      </c>
      <c r="AC1458" s="4">
        <v>18.75</v>
      </c>
      <c r="AD1458" s="4">
        <v>0</v>
      </c>
      <c r="AE1458" s="4">
        <v>0</v>
      </c>
      <c r="AF1458" s="4">
        <v>18.75</v>
      </c>
      <c r="AG1458" s="4">
        <v>50</v>
      </c>
      <c r="AH1458" s="4">
        <v>31.25</v>
      </c>
      <c r="AI1458" s="4">
        <v>18.75</v>
      </c>
      <c r="AJ1458" s="4">
        <v>31.25</v>
      </c>
      <c r="AK1458" s="4">
        <v>50</v>
      </c>
      <c r="AL1458" s="4">
        <v>43.75</v>
      </c>
      <c r="AM1458" s="4">
        <v>18.75</v>
      </c>
      <c r="AN1458" s="4">
        <v>37.5</v>
      </c>
      <c r="AO1458" s="4">
        <v>43.75</v>
      </c>
      <c r="AP1458" s="4">
        <v>50</v>
      </c>
      <c r="AQ1458" s="4">
        <v>18.75</v>
      </c>
      <c r="AR1458" s="4">
        <v>50</v>
      </c>
      <c r="AS1458" s="4">
        <v>12.5</v>
      </c>
      <c r="AT1458" s="4">
        <v>18.75</v>
      </c>
      <c r="AU1458" s="4">
        <v>37.5</v>
      </c>
      <c r="AV1458" s="4">
        <v>31.25</v>
      </c>
      <c r="AW1458" s="4">
        <v>43.75</v>
      </c>
      <c r="AX1458" s="4">
        <v>37.5</v>
      </c>
      <c r="AY1458" s="4">
        <v>25</v>
      </c>
      <c r="AZ1458" s="4">
        <v>37.5</v>
      </c>
      <c r="BA1458" s="4">
        <v>56.25</v>
      </c>
      <c r="BB1458" s="38">
        <v>21</v>
      </c>
    </row>
    <row r="1459" spans="1:54" x14ac:dyDescent="0.3">
      <c r="A1459" s="31" t="s">
        <v>162</v>
      </c>
      <c r="B1459" s="5" t="s">
        <v>9</v>
      </c>
      <c r="C1459" s="5" t="s">
        <v>2</v>
      </c>
      <c r="D1459" s="9">
        <v>81.655000000000001</v>
      </c>
      <c r="E1459" s="8">
        <v>65.0865086564866</v>
      </c>
      <c r="F1459" s="8">
        <v>12.5</v>
      </c>
      <c r="G1459" s="3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12.5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12.5</v>
      </c>
      <c r="AI1459" s="4">
        <v>25</v>
      </c>
      <c r="AJ1459" s="4">
        <v>25</v>
      </c>
      <c r="AK1459" s="4">
        <v>37.5</v>
      </c>
      <c r="AL1459" s="4">
        <v>0</v>
      </c>
      <c r="AM1459" s="4">
        <v>12.5</v>
      </c>
      <c r="AN1459" s="4">
        <v>25</v>
      </c>
      <c r="AO1459" s="4">
        <v>12.5</v>
      </c>
      <c r="AP1459" s="4">
        <v>0</v>
      </c>
      <c r="AQ1459" s="4">
        <v>0</v>
      </c>
      <c r="AR1459" s="4">
        <v>25</v>
      </c>
      <c r="AS1459" s="4">
        <v>12.5</v>
      </c>
      <c r="AT1459" s="4">
        <v>0</v>
      </c>
      <c r="AU1459" s="4">
        <v>12.5</v>
      </c>
      <c r="AV1459" s="4">
        <v>0</v>
      </c>
      <c r="AW1459" s="4">
        <v>0</v>
      </c>
      <c r="AX1459" s="4">
        <v>12.5</v>
      </c>
      <c r="AY1459" s="4">
        <v>12.5</v>
      </c>
      <c r="AZ1459" s="4">
        <v>25</v>
      </c>
      <c r="BA1459" s="4">
        <v>37.5</v>
      </c>
      <c r="BB1459" s="38">
        <v>12</v>
      </c>
    </row>
    <row r="1460" spans="1:54" x14ac:dyDescent="0.3">
      <c r="A1460" s="31" t="s">
        <v>162</v>
      </c>
      <c r="B1460" s="5" t="s">
        <v>9</v>
      </c>
      <c r="C1460" s="5" t="s">
        <v>3</v>
      </c>
      <c r="D1460" s="9">
        <v>44.123076923076901</v>
      </c>
      <c r="E1460" s="8">
        <v>76.026795208949807</v>
      </c>
      <c r="F1460" s="8">
        <v>38.461538461538503</v>
      </c>
      <c r="G1460" s="3">
        <v>7.6923076923076898</v>
      </c>
      <c r="H1460" s="4">
        <v>7.6923076923076898</v>
      </c>
      <c r="I1460" s="4">
        <v>15.384615384615399</v>
      </c>
      <c r="J1460" s="4">
        <v>7.6923076923076898</v>
      </c>
      <c r="K1460" s="4">
        <v>7.6923076923076898</v>
      </c>
      <c r="L1460" s="4">
        <v>7.6923076923076898</v>
      </c>
      <c r="M1460" s="4">
        <v>7.6923076923076898</v>
      </c>
      <c r="N1460" s="4">
        <v>7.6923076923076898</v>
      </c>
      <c r="O1460" s="4">
        <v>7.6923076923076898</v>
      </c>
      <c r="P1460" s="4">
        <v>7.6923076923076898</v>
      </c>
      <c r="Q1460" s="4">
        <v>7.6923076923076898</v>
      </c>
      <c r="R1460" s="4">
        <v>15.384615384615399</v>
      </c>
      <c r="S1460" s="4">
        <v>7.6923076923076898</v>
      </c>
      <c r="T1460" s="4">
        <v>7.6923076923076898</v>
      </c>
      <c r="U1460" s="4">
        <v>15.384615384615399</v>
      </c>
      <c r="V1460" s="4">
        <v>7.6923076923076898</v>
      </c>
      <c r="W1460" s="4">
        <v>15.384615384615399</v>
      </c>
      <c r="X1460" s="4">
        <v>7.6923076923076898</v>
      </c>
      <c r="Y1460" s="4">
        <v>7.6923076923076898</v>
      </c>
      <c r="Z1460" s="4">
        <v>15.384615384615399</v>
      </c>
      <c r="AA1460" s="4">
        <v>7.6923076923076898</v>
      </c>
      <c r="AB1460" s="4">
        <v>7.6923076923076898</v>
      </c>
      <c r="AC1460" s="4">
        <v>15.384615384615399</v>
      </c>
      <c r="AD1460" s="4">
        <v>7.6923076923076898</v>
      </c>
      <c r="AE1460" s="4">
        <v>7.6923076923076898</v>
      </c>
      <c r="AF1460" s="4">
        <v>15.384615384615399</v>
      </c>
      <c r="AG1460" s="4">
        <v>15.384615384615399</v>
      </c>
      <c r="AH1460" s="4">
        <v>23.076923076923102</v>
      </c>
      <c r="AI1460" s="4">
        <v>23.076923076923102</v>
      </c>
      <c r="AJ1460" s="4">
        <v>23.076923076923102</v>
      </c>
      <c r="AK1460" s="4">
        <v>53.846153846153797</v>
      </c>
      <c r="AL1460" s="4">
        <v>15.384615384615399</v>
      </c>
      <c r="AM1460" s="4">
        <v>23.076923076923102</v>
      </c>
      <c r="AN1460" s="4">
        <v>46.153846153846203</v>
      </c>
      <c r="AO1460" s="4">
        <v>30.769230769230798</v>
      </c>
      <c r="AP1460" s="4">
        <v>38.461538461538503</v>
      </c>
      <c r="AQ1460" s="4">
        <v>7.6923076923076898</v>
      </c>
      <c r="AR1460" s="4">
        <v>38.461538461538503</v>
      </c>
      <c r="AS1460" s="4">
        <v>0</v>
      </c>
      <c r="AT1460" s="4">
        <v>7.6923076923076898</v>
      </c>
      <c r="AU1460" s="4">
        <v>15.384615384615399</v>
      </c>
      <c r="AV1460" s="4">
        <v>23.076923076923102</v>
      </c>
      <c r="AW1460" s="4">
        <v>38.461538461538503</v>
      </c>
      <c r="AX1460" s="4">
        <v>23.076923076923102</v>
      </c>
      <c r="AY1460" s="4">
        <v>7.6923076923076898</v>
      </c>
      <c r="AZ1460" s="4">
        <v>53.846153846153797</v>
      </c>
      <c r="BA1460" s="4">
        <v>38.461538461538503</v>
      </c>
      <c r="BB1460" s="38">
        <v>13</v>
      </c>
    </row>
    <row r="1461" spans="1:54" x14ac:dyDescent="0.3">
      <c r="A1461" s="31" t="s">
        <v>162</v>
      </c>
      <c r="B1461" s="5" t="s">
        <v>9</v>
      </c>
      <c r="C1461" s="5" t="s">
        <v>4</v>
      </c>
      <c r="D1461" s="9">
        <v>79.830769230769207</v>
      </c>
      <c r="E1461" s="8">
        <v>70.073073580553299</v>
      </c>
      <c r="F1461" s="8">
        <v>25</v>
      </c>
      <c r="G1461" s="3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8.3333333333333304</v>
      </c>
      <c r="P1461" s="4">
        <v>0</v>
      </c>
      <c r="Q1461" s="4">
        <v>8.3333333333333304</v>
      </c>
      <c r="R1461" s="4">
        <v>0</v>
      </c>
      <c r="S1461" s="4">
        <v>0</v>
      </c>
      <c r="T1461" s="4">
        <v>0</v>
      </c>
      <c r="U1461" s="4">
        <v>8.3333333333333304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8.3333333333333304</v>
      </c>
      <c r="AD1461" s="4">
        <v>0</v>
      </c>
      <c r="AE1461" s="4">
        <v>0</v>
      </c>
      <c r="AF1461" s="4">
        <v>0</v>
      </c>
      <c r="AG1461" s="4">
        <v>0</v>
      </c>
      <c r="AH1461" s="4">
        <v>16.6666666666667</v>
      </c>
      <c r="AI1461" s="4">
        <v>16.6666666666667</v>
      </c>
      <c r="AJ1461" s="4">
        <v>16.6666666666667</v>
      </c>
      <c r="AK1461" s="4">
        <v>16.6666666666667</v>
      </c>
      <c r="AL1461" s="4">
        <v>16.6666666666667</v>
      </c>
      <c r="AM1461" s="4">
        <v>8.3333333333333304</v>
      </c>
      <c r="AN1461" s="4">
        <v>33.3333333333333</v>
      </c>
      <c r="AO1461" s="4">
        <v>16.6666666666667</v>
      </c>
      <c r="AP1461" s="4">
        <v>25</v>
      </c>
      <c r="AQ1461" s="4">
        <v>16.6666666666667</v>
      </c>
      <c r="AR1461" s="4">
        <v>25</v>
      </c>
      <c r="AS1461" s="4">
        <v>16.6666666666667</v>
      </c>
      <c r="AT1461" s="4">
        <v>25</v>
      </c>
      <c r="AU1461" s="4">
        <v>25</v>
      </c>
      <c r="AV1461" s="4">
        <v>25</v>
      </c>
      <c r="AW1461" s="4">
        <v>25</v>
      </c>
      <c r="AX1461" s="4">
        <v>8.3333333333333304</v>
      </c>
      <c r="AY1461" s="4">
        <v>25</v>
      </c>
      <c r="AZ1461" s="4">
        <v>16.6666666666667</v>
      </c>
      <c r="BA1461" s="4">
        <v>41.6666666666667</v>
      </c>
      <c r="BB1461" s="38">
        <v>13</v>
      </c>
    </row>
    <row r="1462" spans="1:54" x14ac:dyDescent="0.3">
      <c r="A1462" s="31" t="s">
        <v>162</v>
      </c>
      <c r="B1462" s="5" t="s">
        <v>9</v>
      </c>
      <c r="C1462" s="5" t="s">
        <v>5</v>
      </c>
      <c r="D1462" s="9">
        <v>90.0741935483871</v>
      </c>
      <c r="E1462" s="8">
        <v>57.9315686406064</v>
      </c>
      <c r="F1462" s="8">
        <v>12.9032258064516</v>
      </c>
      <c r="G1462" s="3">
        <v>0</v>
      </c>
      <c r="H1462" s="4">
        <v>3.2258064516128999</v>
      </c>
      <c r="I1462" s="4">
        <v>9.67741935483871</v>
      </c>
      <c r="J1462" s="4">
        <v>0</v>
      </c>
      <c r="K1462" s="4">
        <v>0</v>
      </c>
      <c r="L1462" s="4">
        <v>3.2258064516128999</v>
      </c>
      <c r="M1462" s="4">
        <v>0</v>
      </c>
      <c r="N1462" s="4">
        <v>0</v>
      </c>
      <c r="O1462" s="4">
        <v>3.2258064516128999</v>
      </c>
      <c r="P1462" s="4">
        <v>0</v>
      </c>
      <c r="Q1462" s="4">
        <v>3.2258064516128999</v>
      </c>
      <c r="R1462" s="4">
        <v>0</v>
      </c>
      <c r="S1462" s="4">
        <v>3.2258064516128999</v>
      </c>
      <c r="T1462" s="4">
        <v>3.2258064516128999</v>
      </c>
      <c r="U1462" s="4">
        <v>3.2258064516128999</v>
      </c>
      <c r="V1462" s="4">
        <v>3.2258064516128999</v>
      </c>
      <c r="W1462" s="4">
        <v>0</v>
      </c>
      <c r="X1462" s="4">
        <v>0</v>
      </c>
      <c r="Y1462" s="4">
        <v>0</v>
      </c>
      <c r="Z1462" s="4">
        <v>3.2258064516128999</v>
      </c>
      <c r="AA1462" s="4">
        <v>3.2258064516128999</v>
      </c>
      <c r="AB1462" s="4">
        <v>0</v>
      </c>
      <c r="AC1462" s="4">
        <v>22.580645161290299</v>
      </c>
      <c r="AD1462" s="4">
        <v>0</v>
      </c>
      <c r="AE1462" s="4">
        <v>0</v>
      </c>
      <c r="AF1462" s="4">
        <v>6.4516129032258096</v>
      </c>
      <c r="AG1462" s="4">
        <v>16.129032258064498</v>
      </c>
      <c r="AH1462" s="4">
        <v>9.67741935483871</v>
      </c>
      <c r="AI1462" s="4">
        <v>12.9032258064516</v>
      </c>
      <c r="AJ1462" s="4">
        <v>9.67741935483871</v>
      </c>
      <c r="AK1462" s="4">
        <v>6.4516129032258096</v>
      </c>
      <c r="AL1462" s="4">
        <v>9.67741935483871</v>
      </c>
      <c r="AM1462" s="4">
        <v>16.129032258064498</v>
      </c>
      <c r="AN1462" s="4">
        <v>16.129032258064498</v>
      </c>
      <c r="AO1462" s="4">
        <v>16.129032258064498</v>
      </c>
      <c r="AP1462" s="4">
        <v>16.129032258064498</v>
      </c>
      <c r="AQ1462" s="4">
        <v>3.2258064516128999</v>
      </c>
      <c r="AR1462" s="4">
        <v>22.580645161290299</v>
      </c>
      <c r="AS1462" s="4">
        <v>6.4516129032258096</v>
      </c>
      <c r="AT1462" s="4">
        <v>29.0322580645161</v>
      </c>
      <c r="AU1462" s="4">
        <v>9.67741935483871</v>
      </c>
      <c r="AV1462" s="4">
        <v>25.806451612903199</v>
      </c>
      <c r="AW1462" s="4">
        <v>19.354838709677399</v>
      </c>
      <c r="AX1462" s="4">
        <v>0</v>
      </c>
      <c r="AY1462" s="4">
        <v>16.129032258064498</v>
      </c>
      <c r="AZ1462" s="4">
        <v>22.580645161290299</v>
      </c>
      <c r="BA1462" s="4">
        <v>22.580645161290299</v>
      </c>
      <c r="BB1462" s="38">
        <v>31</v>
      </c>
    </row>
    <row r="1463" spans="1:54" x14ac:dyDescent="0.3">
      <c r="A1463" s="31" t="s">
        <v>162</v>
      </c>
      <c r="B1463" s="5" t="s">
        <v>9</v>
      </c>
      <c r="C1463" s="5" t="s">
        <v>6</v>
      </c>
      <c r="D1463" s="9">
        <v>95.542105263157893</v>
      </c>
      <c r="E1463" s="8">
        <v>54.0483149679728</v>
      </c>
      <c r="F1463" s="8">
        <v>10.526315789473699</v>
      </c>
      <c r="G1463" s="3">
        <v>0</v>
      </c>
      <c r="H1463" s="4">
        <v>0</v>
      </c>
      <c r="I1463" s="4">
        <v>10.526315789473699</v>
      </c>
      <c r="J1463" s="4">
        <v>5.2631578947368398</v>
      </c>
      <c r="K1463" s="4">
        <v>0</v>
      </c>
      <c r="L1463" s="4">
        <v>0</v>
      </c>
      <c r="M1463" s="4">
        <v>0</v>
      </c>
      <c r="N1463" s="4">
        <v>5.2631578947368398</v>
      </c>
      <c r="O1463" s="4">
        <v>5.2631578947368398</v>
      </c>
      <c r="P1463" s="4">
        <v>10.526315789473699</v>
      </c>
      <c r="Q1463" s="4">
        <v>0</v>
      </c>
      <c r="R1463" s="4">
        <v>5.2631578947368398</v>
      </c>
      <c r="S1463" s="4">
        <v>0</v>
      </c>
      <c r="T1463" s="4">
        <v>5.2631578947368398</v>
      </c>
      <c r="U1463" s="4">
        <v>10.526315789473699</v>
      </c>
      <c r="V1463" s="4">
        <v>0</v>
      </c>
      <c r="W1463" s="4">
        <v>0</v>
      </c>
      <c r="X1463" s="4">
        <v>0</v>
      </c>
      <c r="Y1463" s="4">
        <v>5.2631578947368398</v>
      </c>
      <c r="Z1463" s="4">
        <v>10.526315789473699</v>
      </c>
      <c r="AA1463" s="4">
        <v>0</v>
      </c>
      <c r="AB1463" s="4">
        <v>0</v>
      </c>
      <c r="AC1463" s="4">
        <v>21.052631578947398</v>
      </c>
      <c r="AD1463" s="4">
        <v>0</v>
      </c>
      <c r="AE1463" s="4">
        <v>0</v>
      </c>
      <c r="AF1463" s="4">
        <v>21.052631578947398</v>
      </c>
      <c r="AG1463" s="4">
        <v>5.2631578947368398</v>
      </c>
      <c r="AH1463" s="4">
        <v>0</v>
      </c>
      <c r="AI1463" s="4">
        <v>10.526315789473699</v>
      </c>
      <c r="AJ1463" s="4">
        <v>15.789473684210501</v>
      </c>
      <c r="AK1463" s="4">
        <v>21.052631578947398</v>
      </c>
      <c r="AL1463" s="4">
        <v>15.789473684210501</v>
      </c>
      <c r="AM1463" s="4">
        <v>15.789473684210501</v>
      </c>
      <c r="AN1463" s="4">
        <v>36.842105263157897</v>
      </c>
      <c r="AO1463" s="4">
        <v>15.789473684210501</v>
      </c>
      <c r="AP1463" s="4">
        <v>5.2631578947368398</v>
      </c>
      <c r="AQ1463" s="4">
        <v>0</v>
      </c>
      <c r="AR1463" s="4">
        <v>15.789473684210501</v>
      </c>
      <c r="AS1463" s="4">
        <v>15.789473684210501</v>
      </c>
      <c r="AT1463" s="4">
        <v>21.052631578947398</v>
      </c>
      <c r="AU1463" s="4">
        <v>5.2631578947368398</v>
      </c>
      <c r="AV1463" s="4">
        <v>15.789473684210501</v>
      </c>
      <c r="AW1463" s="4">
        <v>5.2631578947368398</v>
      </c>
      <c r="AX1463" s="4">
        <v>0</v>
      </c>
      <c r="AY1463" s="4">
        <v>0</v>
      </c>
      <c r="AZ1463" s="4">
        <v>10.526315789473699</v>
      </c>
      <c r="BA1463" s="4">
        <v>31.578947368421101</v>
      </c>
      <c r="BB1463" s="38">
        <v>19</v>
      </c>
    </row>
    <row r="1464" spans="1:54" x14ac:dyDescent="0.3">
      <c r="A1464" s="31" t="s">
        <v>162</v>
      </c>
      <c r="B1464" s="5" t="s">
        <v>9</v>
      </c>
      <c r="C1464" s="5" t="s">
        <v>7</v>
      </c>
      <c r="D1464" s="9">
        <v>86.44</v>
      </c>
      <c r="E1464" s="8">
        <v>115.907840977218</v>
      </c>
      <c r="F1464" s="8">
        <v>0</v>
      </c>
      <c r="G1464" s="3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38">
        <v>3</v>
      </c>
    </row>
    <row r="1465" spans="1:54" x14ac:dyDescent="0.3">
      <c r="A1465" s="31" t="s">
        <v>64</v>
      </c>
      <c r="B1465" s="5" t="s">
        <v>168</v>
      </c>
      <c r="C1465" s="5" t="s">
        <v>168</v>
      </c>
      <c r="D1465" s="9">
        <v>56.249061542291798</v>
      </c>
      <c r="E1465" s="8">
        <v>78.959646332750907</v>
      </c>
      <c r="F1465" s="8">
        <v>37.918572159640703</v>
      </c>
      <c r="G1465" s="3">
        <v>6.3020433453107403</v>
      </c>
      <c r="H1465" s="4">
        <v>17.076786883660098</v>
      </c>
      <c r="I1465" s="4">
        <v>8.8833901365741408</v>
      </c>
      <c r="J1465" s="4">
        <v>8.3448607103331796</v>
      </c>
      <c r="K1465" s="4">
        <v>5.7268581116903796</v>
      </c>
      <c r="L1465" s="4">
        <v>8.5669151088126991</v>
      </c>
      <c r="M1465" s="4">
        <v>6.2185297797199999</v>
      </c>
      <c r="N1465" s="4">
        <v>9.4649599125488795</v>
      </c>
      <c r="O1465" s="4">
        <v>8.2951538437235808</v>
      </c>
      <c r="P1465" s="4">
        <v>11.969631649722301</v>
      </c>
      <c r="Q1465" s="4">
        <v>5.2075133201017199</v>
      </c>
      <c r="R1465" s="4">
        <v>11.0145121631955</v>
      </c>
      <c r="S1465" s="4">
        <v>10.5714242810961</v>
      </c>
      <c r="T1465" s="4">
        <v>7.0690926685127202</v>
      </c>
      <c r="U1465" s="4">
        <v>8.9504926493015908</v>
      </c>
      <c r="V1465" s="4">
        <v>9.0404872854477993</v>
      </c>
      <c r="W1465" s="4">
        <v>8.2889677500437902</v>
      </c>
      <c r="X1465" s="4">
        <v>8.8945734171587194</v>
      </c>
      <c r="Y1465" s="4">
        <v>7.0737258164408301</v>
      </c>
      <c r="Z1465" s="4">
        <v>14.098506423676399</v>
      </c>
      <c r="AA1465" s="4">
        <v>17.652366718137099</v>
      </c>
      <c r="AB1465" s="4">
        <v>3.5019920074531501</v>
      </c>
      <c r="AC1465" s="4">
        <v>22.5651954581508</v>
      </c>
      <c r="AD1465" s="4">
        <v>12.003268512754</v>
      </c>
      <c r="AE1465" s="4">
        <v>8.0435483086932908</v>
      </c>
      <c r="AF1465" s="4">
        <v>13.0735954728781</v>
      </c>
      <c r="AG1465" s="4">
        <v>14.680531492851699</v>
      </c>
      <c r="AH1465" s="4">
        <v>32.230538733752702</v>
      </c>
      <c r="AI1465" s="4">
        <v>15.583322246011599</v>
      </c>
      <c r="AJ1465" s="4">
        <v>22.789382442209</v>
      </c>
      <c r="AK1465" s="4">
        <v>23.590123109027498</v>
      </c>
      <c r="AL1465" s="4">
        <v>36.0950722957745</v>
      </c>
      <c r="AM1465" s="4">
        <v>33.176341183423098</v>
      </c>
      <c r="AN1465" s="4">
        <v>28.281633055798601</v>
      </c>
      <c r="AO1465" s="4">
        <v>39.628818277125397</v>
      </c>
      <c r="AP1465" s="4">
        <v>18.3756330943983</v>
      </c>
      <c r="AQ1465" s="4">
        <v>13.317227233440001</v>
      </c>
      <c r="AR1465" s="4">
        <v>25.732425293539599</v>
      </c>
      <c r="AS1465" s="4">
        <v>22.765631237593901</v>
      </c>
      <c r="AT1465" s="4">
        <v>31.149049605974401</v>
      </c>
      <c r="AU1465" s="4">
        <v>11.9940870325237</v>
      </c>
      <c r="AV1465" s="4">
        <v>25.9957948809374</v>
      </c>
      <c r="AW1465" s="4">
        <v>22.384064833637101</v>
      </c>
      <c r="AX1465" s="4">
        <v>25.158801892658001</v>
      </c>
      <c r="AY1465" s="4">
        <v>16.702903112716601</v>
      </c>
      <c r="AZ1465" s="4">
        <v>33.314655492614399</v>
      </c>
      <c r="BA1465" s="4">
        <v>27.6166836865685</v>
      </c>
      <c r="BB1465" s="38">
        <v>399</v>
      </c>
    </row>
    <row r="1466" spans="1:54" x14ac:dyDescent="0.3">
      <c r="A1466" s="31" t="s">
        <v>64</v>
      </c>
      <c r="B1466" s="5" t="s">
        <v>168</v>
      </c>
      <c r="C1466" s="5" t="s">
        <v>1</v>
      </c>
      <c r="D1466" s="9">
        <v>15.458444981297699</v>
      </c>
      <c r="E1466" s="8">
        <v>75.138895827747106</v>
      </c>
      <c r="F1466" s="8">
        <v>50.367887514000003</v>
      </c>
      <c r="G1466" s="3">
        <v>6.7616657699999996</v>
      </c>
      <c r="H1466" s="4">
        <v>9.7746111409999994</v>
      </c>
      <c r="I1466" s="4">
        <v>14.282388321000001</v>
      </c>
      <c r="J1466" s="4">
        <v>9.7746111409999994</v>
      </c>
      <c r="K1466" s="4">
        <v>2.2538885899999999</v>
      </c>
      <c r="L1466" s="4">
        <v>15.041445102000001</v>
      </c>
      <c r="M1466" s="4">
        <v>6.7616657699999996</v>
      </c>
      <c r="N1466" s="4">
        <v>19.549222281999999</v>
      </c>
      <c r="O1466" s="4">
        <v>19.549222281999999</v>
      </c>
      <c r="P1466" s="4">
        <v>19.549222281999999</v>
      </c>
      <c r="Q1466" s="4">
        <v>2.2538885899999999</v>
      </c>
      <c r="R1466" s="4">
        <v>19.549222281999999</v>
      </c>
      <c r="S1466" s="4">
        <v>24.816056242999998</v>
      </c>
      <c r="T1466" s="4">
        <v>19.549222281999999</v>
      </c>
      <c r="U1466" s="4">
        <v>17.295333692</v>
      </c>
      <c r="V1466" s="4">
        <v>30.841946985</v>
      </c>
      <c r="W1466" s="4">
        <v>9.7746111409999994</v>
      </c>
      <c r="X1466" s="4">
        <v>7.5207225510000004</v>
      </c>
      <c r="Y1466" s="4">
        <v>17.295333692</v>
      </c>
      <c r="Z1466" s="4">
        <v>41.352333154</v>
      </c>
      <c r="AA1466" s="4">
        <v>33.831610603000001</v>
      </c>
      <c r="AB1466" s="4">
        <v>5.2668339609999997</v>
      </c>
      <c r="AC1466" s="4">
        <v>36.085499192999997</v>
      </c>
      <c r="AD1466" s="4">
        <v>19.549222281999999</v>
      </c>
      <c r="AE1466" s="4">
        <v>15.041445102000001</v>
      </c>
      <c r="AF1466" s="4">
        <v>24.816056242999998</v>
      </c>
      <c r="AG1466" s="4">
        <v>18.054390473000002</v>
      </c>
      <c r="AH1466" s="4">
        <v>42.111389934999998</v>
      </c>
      <c r="AI1466" s="4">
        <v>14.282388321000001</v>
      </c>
      <c r="AJ1466" s="4">
        <v>43.606221744000003</v>
      </c>
      <c r="AK1466" s="4">
        <v>40.593276373000002</v>
      </c>
      <c r="AL1466" s="4">
        <v>41.352333154</v>
      </c>
      <c r="AM1466" s="4">
        <v>42.847164962999997</v>
      </c>
      <c r="AN1466" s="4">
        <v>45.101053553</v>
      </c>
      <c r="AO1466" s="4">
        <v>58.647666846</v>
      </c>
      <c r="AP1466" s="4">
        <v>45.101053553</v>
      </c>
      <c r="AQ1466" s="4">
        <v>29.323833423</v>
      </c>
      <c r="AR1466" s="4">
        <v>36.085499192999997</v>
      </c>
      <c r="AS1466" s="4">
        <v>24.056999462</v>
      </c>
      <c r="AT1466" s="4">
        <v>24.056999462</v>
      </c>
      <c r="AU1466" s="4">
        <v>33.831610603000001</v>
      </c>
      <c r="AV1466" s="4">
        <v>33.831610603000001</v>
      </c>
      <c r="AW1466" s="4">
        <v>57.152835037000003</v>
      </c>
      <c r="AX1466" s="4">
        <v>29.323833423</v>
      </c>
      <c r="AY1466" s="4">
        <v>27.069944833000001</v>
      </c>
      <c r="AZ1466" s="4">
        <v>38.339387782999999</v>
      </c>
      <c r="BA1466" s="4">
        <v>58.647666846</v>
      </c>
      <c r="BB1466" s="38">
        <v>71</v>
      </c>
    </row>
    <row r="1467" spans="1:54" x14ac:dyDescent="0.3">
      <c r="A1467" s="31" t="s">
        <v>64</v>
      </c>
      <c r="B1467" s="5" t="s">
        <v>168</v>
      </c>
      <c r="C1467" s="5" t="s">
        <v>2</v>
      </c>
      <c r="D1467" s="9">
        <v>24.211777104799999</v>
      </c>
      <c r="E1467" s="8">
        <v>55.8585484528965</v>
      </c>
      <c r="F1467" s="8">
        <v>65.007581500000001</v>
      </c>
      <c r="G1467" s="3">
        <v>0</v>
      </c>
      <c r="H1467" s="4">
        <v>23.328278999999998</v>
      </c>
      <c r="I1467" s="4">
        <v>11.664139499999999</v>
      </c>
      <c r="J1467" s="4">
        <v>0</v>
      </c>
      <c r="K1467" s="4">
        <v>11.664139499999999</v>
      </c>
      <c r="L1467" s="4">
        <v>0</v>
      </c>
      <c r="M1467" s="4">
        <v>0</v>
      </c>
      <c r="N1467" s="4">
        <v>11.664139499999999</v>
      </c>
      <c r="O1467" s="4">
        <v>0</v>
      </c>
      <c r="P1467" s="4">
        <v>11.664139499999999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11.664139499999999</v>
      </c>
      <c r="X1467" s="4">
        <v>0</v>
      </c>
      <c r="Y1467" s="4">
        <v>0</v>
      </c>
      <c r="Z1467" s="4">
        <v>0</v>
      </c>
      <c r="AA1467" s="4">
        <v>11.664139499999999</v>
      </c>
      <c r="AB1467" s="4">
        <v>0</v>
      </c>
      <c r="AC1467" s="4">
        <v>11.664139499999999</v>
      </c>
      <c r="AD1467" s="4">
        <v>11.664139499999999</v>
      </c>
      <c r="AE1467" s="4">
        <v>0</v>
      </c>
      <c r="AF1467" s="4">
        <v>11.664139499999999</v>
      </c>
      <c r="AG1467" s="4">
        <v>0</v>
      </c>
      <c r="AH1467" s="4">
        <v>53.343442000000003</v>
      </c>
      <c r="AI1467" s="4">
        <v>11.664139499999999</v>
      </c>
      <c r="AJ1467" s="4">
        <v>23.328278999999998</v>
      </c>
      <c r="AK1467" s="4">
        <v>11.664139499999999</v>
      </c>
      <c r="AL1467" s="4">
        <v>65.007581500000001</v>
      </c>
      <c r="AM1467" s="4">
        <v>53.343442000000003</v>
      </c>
      <c r="AN1467" s="4">
        <v>23.328278999999998</v>
      </c>
      <c r="AO1467" s="4">
        <v>76.671721000000005</v>
      </c>
      <c r="AP1467" s="4">
        <v>11.664139499999999</v>
      </c>
      <c r="AQ1467" s="4">
        <v>0</v>
      </c>
      <c r="AR1467" s="4">
        <v>23.328278999999998</v>
      </c>
      <c r="AS1467" s="4">
        <v>53.343442000000003</v>
      </c>
      <c r="AT1467" s="4">
        <v>65.007581500000001</v>
      </c>
      <c r="AU1467" s="4">
        <v>0</v>
      </c>
      <c r="AV1467" s="4">
        <v>11.664139499999999</v>
      </c>
      <c r="AW1467" s="4">
        <v>23.328278999999998</v>
      </c>
      <c r="AX1467" s="4">
        <v>53.343442000000003</v>
      </c>
      <c r="AY1467" s="4">
        <v>11.664139499999999</v>
      </c>
      <c r="AZ1467" s="4">
        <v>53.343442000000003</v>
      </c>
      <c r="BA1467" s="4">
        <v>23.328278999999998</v>
      </c>
      <c r="BB1467" s="38">
        <v>7</v>
      </c>
    </row>
    <row r="1468" spans="1:54" x14ac:dyDescent="0.3">
      <c r="A1468" s="31" t="s">
        <v>64</v>
      </c>
      <c r="B1468" s="5" t="s">
        <v>168</v>
      </c>
      <c r="C1468" s="5" t="s">
        <v>3</v>
      </c>
      <c r="D1468" s="9">
        <v>63.814064048680002</v>
      </c>
      <c r="E1468" s="8">
        <v>100.173446938403</v>
      </c>
      <c r="F1468" s="8">
        <v>38.730480329999999</v>
      </c>
      <c r="G1468" s="3">
        <v>25.820320219999999</v>
      </c>
      <c r="H1468" s="4">
        <v>51.640640439999999</v>
      </c>
      <c r="I1468" s="4">
        <v>12.91016011</v>
      </c>
      <c r="J1468" s="4">
        <v>25.820320219999999</v>
      </c>
      <c r="K1468" s="4">
        <v>12.91016011</v>
      </c>
      <c r="L1468" s="4">
        <v>25.820320219999999</v>
      </c>
      <c r="M1468" s="4">
        <v>25.820320219999999</v>
      </c>
      <c r="N1468" s="4">
        <v>12.91016011</v>
      </c>
      <c r="O1468" s="4">
        <v>12.91016011</v>
      </c>
      <c r="P1468" s="4">
        <v>25.820320219999999</v>
      </c>
      <c r="Q1468" s="4">
        <v>25.820320219999999</v>
      </c>
      <c r="R1468" s="4">
        <v>25.820320219999999</v>
      </c>
      <c r="S1468" s="4">
        <v>25.820320219999999</v>
      </c>
      <c r="T1468" s="4">
        <v>12.91016011</v>
      </c>
      <c r="U1468" s="4">
        <v>25.820320219999999</v>
      </c>
      <c r="V1468" s="4">
        <v>12.91016011</v>
      </c>
      <c r="W1468" s="4">
        <v>12.91016011</v>
      </c>
      <c r="X1468" s="4">
        <v>38.730480329999999</v>
      </c>
      <c r="Y1468" s="4">
        <v>12.91016011</v>
      </c>
      <c r="Z1468" s="4">
        <v>25.820320219999999</v>
      </c>
      <c r="AA1468" s="4">
        <v>38.730480329999999</v>
      </c>
      <c r="AB1468" s="4">
        <v>12.91016011</v>
      </c>
      <c r="AC1468" s="4">
        <v>54.850266849999997</v>
      </c>
      <c r="AD1468" s="4">
        <v>25.820320219999999</v>
      </c>
      <c r="AE1468" s="4">
        <v>25.820320219999999</v>
      </c>
      <c r="AF1468" s="4">
        <v>25.820320219999999</v>
      </c>
      <c r="AG1468" s="4">
        <v>51.640640439999999</v>
      </c>
      <c r="AH1468" s="4">
        <v>25.820320219999999</v>
      </c>
      <c r="AI1468" s="4">
        <v>25.820320219999999</v>
      </c>
      <c r="AJ1468" s="4">
        <v>12.91016011</v>
      </c>
      <c r="AK1468" s="4">
        <v>38.730480329999999</v>
      </c>
      <c r="AL1468" s="4">
        <v>38.730480329999999</v>
      </c>
      <c r="AM1468" s="4">
        <v>29.029946630000001</v>
      </c>
      <c r="AN1468" s="4">
        <v>25.820320219999999</v>
      </c>
      <c r="AO1468" s="4">
        <v>25.820320219999999</v>
      </c>
      <c r="AP1468" s="4">
        <v>0</v>
      </c>
      <c r="AQ1468" s="4">
        <v>12.91016011</v>
      </c>
      <c r="AR1468" s="4">
        <v>38.730480329999999</v>
      </c>
      <c r="AS1468" s="4">
        <v>0</v>
      </c>
      <c r="AT1468" s="4">
        <v>12.91016011</v>
      </c>
      <c r="AU1468" s="4">
        <v>12.91016011</v>
      </c>
      <c r="AV1468" s="4">
        <v>25.820320219999999</v>
      </c>
      <c r="AW1468" s="4">
        <v>12.91016011</v>
      </c>
      <c r="AX1468" s="4">
        <v>12.91016011</v>
      </c>
      <c r="AY1468" s="4">
        <v>12.91016011</v>
      </c>
      <c r="AZ1468" s="4">
        <v>38.730480329999999</v>
      </c>
      <c r="BA1468" s="4">
        <v>25.820320219999999</v>
      </c>
      <c r="BB1468" s="38">
        <v>8</v>
      </c>
    </row>
    <row r="1469" spans="1:54" x14ac:dyDescent="0.3">
      <c r="A1469" s="31" t="s">
        <v>64</v>
      </c>
      <c r="B1469" s="5" t="s">
        <v>168</v>
      </c>
      <c r="C1469" s="5" t="s">
        <v>4</v>
      </c>
      <c r="D1469" s="9">
        <v>90.841103346641503</v>
      </c>
      <c r="E1469" s="8">
        <v>76.956505559841304</v>
      </c>
      <c r="F1469" s="8">
        <v>19.3869789967532</v>
      </c>
      <c r="G1469" s="3">
        <v>0</v>
      </c>
      <c r="H1469" s="4">
        <v>0</v>
      </c>
      <c r="I1469" s="4">
        <v>0</v>
      </c>
      <c r="J1469" s="4">
        <v>7.5504512642857096</v>
      </c>
      <c r="K1469" s="4">
        <v>0</v>
      </c>
      <c r="L1469" s="4">
        <v>0</v>
      </c>
      <c r="M1469" s="4">
        <v>0</v>
      </c>
      <c r="N1469" s="4">
        <v>0</v>
      </c>
      <c r="O1469" s="4">
        <v>4.28607646818182</v>
      </c>
      <c r="P1469" s="4">
        <v>0</v>
      </c>
      <c r="Q1469" s="4">
        <v>0</v>
      </c>
      <c r="R1469" s="4">
        <v>7.5504512642857096</v>
      </c>
      <c r="S1469" s="4">
        <v>0</v>
      </c>
      <c r="T1469" s="4">
        <v>0</v>
      </c>
      <c r="U1469" s="4">
        <v>0</v>
      </c>
      <c r="V1469" s="4">
        <v>0</v>
      </c>
      <c r="W1469" s="4">
        <v>4.28607646818182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4.28607646818182</v>
      </c>
      <c r="AD1469" s="4">
        <v>0</v>
      </c>
      <c r="AE1469" s="4">
        <v>0</v>
      </c>
      <c r="AF1469" s="4">
        <v>0</v>
      </c>
      <c r="AG1469" s="4">
        <v>0</v>
      </c>
      <c r="AH1469" s="4">
        <v>19.3869789967532</v>
      </c>
      <c r="AI1469" s="4">
        <v>16.122604200649398</v>
      </c>
      <c r="AJ1469" s="4">
        <v>16.122604200649398</v>
      </c>
      <c r="AK1469" s="4">
        <v>16.122604200649398</v>
      </c>
      <c r="AL1469" s="4">
        <v>23.6730554649351</v>
      </c>
      <c r="AM1469" s="4">
        <v>16.122604200649398</v>
      </c>
      <c r="AN1469" s="4">
        <v>28.9808336051948</v>
      </c>
      <c r="AO1469" s="4">
        <v>16.122604200649398</v>
      </c>
      <c r="AP1469" s="4">
        <v>27.9591319331169</v>
      </c>
      <c r="AQ1469" s="4">
        <v>23.6730554649351</v>
      </c>
      <c r="AR1469" s="4">
        <v>16.122604200649398</v>
      </c>
      <c r="AS1469" s="4">
        <v>16.122604200649398</v>
      </c>
      <c r="AT1469" s="4">
        <v>27.9591319331169</v>
      </c>
      <c r="AU1469" s="4">
        <v>8.57215293636364</v>
      </c>
      <c r="AV1469" s="4">
        <v>39.795659665584402</v>
      </c>
      <c r="AW1469" s="4">
        <v>8.57215293636364</v>
      </c>
      <c r="AX1469" s="4">
        <v>19.3869789967532</v>
      </c>
      <c r="AY1469" s="4">
        <v>16.122604200649398</v>
      </c>
      <c r="AZ1469" s="4">
        <v>16.122604200649398</v>
      </c>
      <c r="BA1469" s="4">
        <v>11.8365277324675</v>
      </c>
      <c r="BB1469" s="38">
        <v>18</v>
      </c>
    </row>
    <row r="1470" spans="1:54" x14ac:dyDescent="0.3">
      <c r="A1470" s="31" t="s">
        <v>64</v>
      </c>
      <c r="B1470" s="5" t="s">
        <v>168</v>
      </c>
      <c r="C1470" s="5" t="s">
        <v>5</v>
      </c>
      <c r="D1470" s="9">
        <v>96.077836526530106</v>
      </c>
      <c r="E1470" s="8">
        <v>63.330311301632598</v>
      </c>
      <c r="F1470" s="8">
        <v>7.6140496246153804</v>
      </c>
      <c r="G1470" s="3">
        <v>0</v>
      </c>
      <c r="H1470" s="4">
        <v>0</v>
      </c>
      <c r="I1470" s="4">
        <v>3.8070248123076902</v>
      </c>
      <c r="J1470" s="4">
        <v>0</v>
      </c>
      <c r="K1470" s="4">
        <v>0</v>
      </c>
      <c r="L1470" s="4">
        <v>3.8070248123076902</v>
      </c>
      <c r="M1470" s="4">
        <v>0</v>
      </c>
      <c r="N1470" s="4">
        <v>0</v>
      </c>
      <c r="O1470" s="4">
        <v>7.6140496246153804</v>
      </c>
      <c r="P1470" s="4">
        <v>1.90351240615385</v>
      </c>
      <c r="Q1470" s="4">
        <v>0</v>
      </c>
      <c r="R1470" s="4">
        <v>3.8070248123076902</v>
      </c>
      <c r="S1470" s="4">
        <v>3.8070248123076902</v>
      </c>
      <c r="T1470" s="4">
        <v>1.90351240615385</v>
      </c>
      <c r="U1470" s="4">
        <v>3.8070248123076902</v>
      </c>
      <c r="V1470" s="4">
        <v>0</v>
      </c>
      <c r="W1470" s="4">
        <v>0</v>
      </c>
      <c r="X1470" s="4">
        <v>1.90351240615385</v>
      </c>
      <c r="Y1470" s="4">
        <v>5.7105372184615399</v>
      </c>
      <c r="Z1470" s="4">
        <v>3.8070248123076902</v>
      </c>
      <c r="AA1470" s="4">
        <v>3.8070248123076902</v>
      </c>
      <c r="AB1470" s="4">
        <v>0</v>
      </c>
      <c r="AC1470" s="4">
        <v>5.7105372184615399</v>
      </c>
      <c r="AD1470" s="4">
        <v>1.90351240615385</v>
      </c>
      <c r="AE1470" s="4">
        <v>0</v>
      </c>
      <c r="AF1470" s="4">
        <v>1.90351240615385</v>
      </c>
      <c r="AG1470" s="4">
        <v>5.7105372184615399</v>
      </c>
      <c r="AH1470" s="4">
        <v>18.6365997854945</v>
      </c>
      <c r="AI1470" s="4">
        <v>14.8295749731868</v>
      </c>
      <c r="AJ1470" s="4">
        <v>16.733087379340699</v>
      </c>
      <c r="AK1470" s="4">
        <v>9.5175620307692306</v>
      </c>
      <c r="AL1470" s="4">
        <v>3.8070248123076902</v>
      </c>
      <c r="AM1470" s="4">
        <v>20.540112191648401</v>
      </c>
      <c r="AN1470" s="4">
        <v>13.324586843076901</v>
      </c>
      <c r="AO1470" s="4">
        <v>7.6140496246153804</v>
      </c>
      <c r="AP1470" s="4">
        <v>3.8070248123076902</v>
      </c>
      <c r="AQ1470" s="4">
        <v>1.90351240615385</v>
      </c>
      <c r="AR1470" s="4">
        <v>17.131611655384599</v>
      </c>
      <c r="AS1470" s="4">
        <v>14.8295749731868</v>
      </c>
      <c r="AT1470" s="4">
        <v>20.540112191648401</v>
      </c>
      <c r="AU1470" s="4">
        <v>3.8070248123076902</v>
      </c>
      <c r="AV1470" s="4">
        <v>25.852125134065901</v>
      </c>
      <c r="AW1470" s="4">
        <v>1.90351240615385</v>
      </c>
      <c r="AX1470" s="4">
        <v>3.8070248123076902</v>
      </c>
      <c r="AY1470" s="4">
        <v>11.421074436923099</v>
      </c>
      <c r="AZ1470" s="4">
        <v>16.733087379340699</v>
      </c>
      <c r="BA1470" s="4">
        <v>13.324586843076901</v>
      </c>
      <c r="BB1470" s="38">
        <v>33</v>
      </c>
    </row>
    <row r="1471" spans="1:54" x14ac:dyDescent="0.3">
      <c r="A1471" s="31" t="s">
        <v>64</v>
      </c>
      <c r="B1471" s="5" t="s">
        <v>168</v>
      </c>
      <c r="C1471" s="5" t="s">
        <v>6</v>
      </c>
      <c r="D1471" s="9">
        <v>102.94609379581701</v>
      </c>
      <c r="E1471" s="8">
        <v>62.714791169742298</v>
      </c>
      <c r="F1471" s="8">
        <v>10.8158736790731</v>
      </c>
      <c r="G1471" s="3">
        <v>2.9886141699910902</v>
      </c>
      <c r="H1471" s="4">
        <v>2.4193226695454499</v>
      </c>
      <c r="I1471" s="4">
        <v>3.7950550598395698</v>
      </c>
      <c r="J1471" s="4">
        <v>4.8386453390909097</v>
      </c>
      <c r="K1471" s="4">
        <v>2.9886141699910902</v>
      </c>
      <c r="L1471" s="4">
        <v>3.2257635593939402</v>
      </c>
      <c r="M1471" s="4">
        <v>1.6128817796969701</v>
      </c>
      <c r="N1471" s="4">
        <v>2.9886141699910902</v>
      </c>
      <c r="O1471" s="4">
        <v>2.9886141699910902</v>
      </c>
      <c r="P1471" s="4">
        <v>2.9886141699910902</v>
      </c>
      <c r="Q1471" s="4">
        <v>0.80644088984848505</v>
      </c>
      <c r="R1471" s="4">
        <v>7.02081861923351</v>
      </c>
      <c r="S1471" s="4">
        <v>2.9886141699910902</v>
      </c>
      <c r="T1471" s="4">
        <v>3.7950550598395698</v>
      </c>
      <c r="U1471" s="4">
        <v>2.4193226695454499</v>
      </c>
      <c r="V1471" s="4">
        <v>2.1821732801425999</v>
      </c>
      <c r="W1471" s="4">
        <v>6.78366922983066</v>
      </c>
      <c r="X1471" s="4">
        <v>1.6128817796969701</v>
      </c>
      <c r="Y1471" s="4">
        <v>5.7400789505793197</v>
      </c>
      <c r="Z1471" s="4">
        <v>2.4193226695454499</v>
      </c>
      <c r="AA1471" s="4">
        <v>3.7950550598395698</v>
      </c>
      <c r="AB1471" s="4">
        <v>0.80644088984848505</v>
      </c>
      <c r="AC1471" s="4">
        <v>11.9544566799644</v>
      </c>
      <c r="AD1471" s="4">
        <v>3.7950550598395698</v>
      </c>
      <c r="AE1471" s="4">
        <v>3.2257635593939402</v>
      </c>
      <c r="AF1471" s="4">
        <v>2.4193226695454499</v>
      </c>
      <c r="AG1471" s="4">
        <v>10.8158736790731</v>
      </c>
      <c r="AH1471" s="4">
        <v>8.1594016201247808</v>
      </c>
      <c r="AI1471" s="4">
        <v>8.1594016201247808</v>
      </c>
      <c r="AJ1471" s="4">
        <v>14.136629960106999</v>
      </c>
      <c r="AK1471" s="4">
        <v>17.694535630543701</v>
      </c>
      <c r="AL1471" s="4">
        <v>8.3965510095276308</v>
      </c>
      <c r="AM1471" s="4">
        <v>13.5673384596613</v>
      </c>
      <c r="AN1471" s="4">
        <v>28.984708088422501</v>
      </c>
      <c r="AO1471" s="4">
        <v>11.385165179518699</v>
      </c>
      <c r="AP1471" s="4">
        <v>11.148015790115901</v>
      </c>
      <c r="AQ1471" s="4">
        <v>6.54651984042781</v>
      </c>
      <c r="AR1471" s="4">
        <v>11.7173072905615</v>
      </c>
      <c r="AS1471" s="4">
        <v>6.2143777293850304</v>
      </c>
      <c r="AT1471" s="4">
        <v>16.2238105186096</v>
      </c>
      <c r="AU1471" s="4">
        <v>6.78366922983066</v>
      </c>
      <c r="AV1471" s="4">
        <v>23.102472470080201</v>
      </c>
      <c r="AW1471" s="4">
        <v>10.009432789224601</v>
      </c>
      <c r="AX1471" s="4">
        <v>4.6014959496880596</v>
      </c>
      <c r="AY1471" s="4">
        <v>23.813920638288799</v>
      </c>
      <c r="AZ1471" s="4">
        <v>10.3415749002674</v>
      </c>
      <c r="BA1471" s="4">
        <v>18.168834409349401</v>
      </c>
      <c r="BB1471" s="38">
        <v>101</v>
      </c>
    </row>
    <row r="1472" spans="1:54" x14ac:dyDescent="0.3">
      <c r="A1472" s="31" t="s">
        <v>64</v>
      </c>
      <c r="B1472" s="5" t="s">
        <v>168</v>
      </c>
      <c r="C1472" s="5" t="s">
        <v>7</v>
      </c>
      <c r="D1472" s="9">
        <v>108.75980916026001</v>
      </c>
      <c r="E1472" s="8">
        <v>63.9421405081088</v>
      </c>
      <c r="F1472" s="8">
        <v>9.3804560656916998</v>
      </c>
      <c r="G1472" s="3">
        <v>1.59250836130435</v>
      </c>
      <c r="H1472" s="4">
        <v>3.89397385219368</v>
      </c>
      <c r="I1472" s="4">
        <v>4.0703314078359698</v>
      </c>
      <c r="J1472" s="4">
        <v>3.0086591669664</v>
      </c>
      <c r="K1472" s="4">
        <v>0.53083612043478301</v>
      </c>
      <c r="L1472" s="4">
        <v>3.0086591669664</v>
      </c>
      <c r="M1472" s="4">
        <v>1.59250836130435</v>
      </c>
      <c r="N1472" s="4">
        <v>2.8323016113241102</v>
      </c>
      <c r="O1472" s="4">
        <v>1.06167224086957</v>
      </c>
      <c r="P1472" s="4">
        <v>1.41615080566206</v>
      </c>
      <c r="Q1472" s="4">
        <v>1.41615080566206</v>
      </c>
      <c r="R1472" s="4">
        <v>3.36313773175889</v>
      </c>
      <c r="S1472" s="4">
        <v>1.06167224086957</v>
      </c>
      <c r="T1472" s="4">
        <v>4.9556460930632404</v>
      </c>
      <c r="U1472" s="4">
        <v>1.41615080566206</v>
      </c>
      <c r="V1472" s="4">
        <v>1.41615080566206</v>
      </c>
      <c r="W1472" s="4">
        <v>1.41615080566206</v>
      </c>
      <c r="X1472" s="4">
        <v>0.53083612043478301</v>
      </c>
      <c r="Y1472" s="4">
        <v>1.94698692609684</v>
      </c>
      <c r="Z1472" s="4">
        <v>2.8323016113241102</v>
      </c>
      <c r="AA1472" s="4">
        <v>3.36313773175889</v>
      </c>
      <c r="AB1472" s="4">
        <v>0.53083612043478301</v>
      </c>
      <c r="AC1472" s="4">
        <v>7.0789905748023703</v>
      </c>
      <c r="AD1472" s="4">
        <v>0.88531468522727297</v>
      </c>
      <c r="AE1472" s="4">
        <v>0.53083612043478301</v>
      </c>
      <c r="AF1472" s="4">
        <v>2.1233444817391298</v>
      </c>
      <c r="AG1472" s="4">
        <v>8.1406628156719396</v>
      </c>
      <c r="AH1472" s="4">
        <v>8.3187838248221393</v>
      </c>
      <c r="AI1472" s="4">
        <v>8.8496199452569204</v>
      </c>
      <c r="AJ1472" s="4">
        <v>8.1424262691798397</v>
      </c>
      <c r="AK1472" s="4">
        <v>14.1597446031126</v>
      </c>
      <c r="AL1472" s="4">
        <v>8.6732623896146208</v>
      </c>
      <c r="AM1472" s="4">
        <v>15.219653390474299</v>
      </c>
      <c r="AN1472" s="4">
        <v>16.104968075701599</v>
      </c>
      <c r="AO1472" s="4">
        <v>10.972964426996</v>
      </c>
      <c r="AP1472" s="4">
        <v>10.7966068713538</v>
      </c>
      <c r="AQ1472" s="4">
        <v>7.96430526002964</v>
      </c>
      <c r="AR1472" s="4">
        <v>8.1424262691798397</v>
      </c>
      <c r="AS1472" s="4">
        <v>12.390878686165999</v>
      </c>
      <c r="AT1472" s="4">
        <v>15.397774399624501</v>
      </c>
      <c r="AU1472" s="4">
        <v>7.2571115839525699</v>
      </c>
      <c r="AV1472" s="4">
        <v>13.274429917885399</v>
      </c>
      <c r="AW1472" s="4">
        <v>7.4334691395948598</v>
      </c>
      <c r="AX1472" s="4">
        <v>6.1954393430829997</v>
      </c>
      <c r="AY1472" s="4">
        <v>15.043295834832</v>
      </c>
      <c r="AZ1472" s="4">
        <v>15.221416843982199</v>
      </c>
      <c r="BA1472" s="4">
        <v>14.514223167905101</v>
      </c>
      <c r="BB1472" s="38">
        <v>161</v>
      </c>
    </row>
    <row r="1473" spans="1:54" x14ac:dyDescent="0.3">
      <c r="A1473" s="31" t="s">
        <v>64</v>
      </c>
      <c r="B1473" s="5" t="s">
        <v>8</v>
      </c>
      <c r="C1473" s="5" t="s">
        <v>168</v>
      </c>
      <c r="D1473" s="9">
        <v>77.874206320116997</v>
      </c>
      <c r="E1473" s="8">
        <v>73.940433728339002</v>
      </c>
      <c r="F1473" s="8">
        <v>23.219498957225401</v>
      </c>
      <c r="G1473" s="3">
        <v>3.2672866681596</v>
      </c>
      <c r="H1473" s="4">
        <v>13.714346375550299</v>
      </c>
      <c r="I1473" s="4">
        <v>11.040326700615299</v>
      </c>
      <c r="J1473" s="4">
        <v>2.7141977580648602</v>
      </c>
      <c r="K1473" s="4">
        <v>6.8761221562089201</v>
      </c>
      <c r="L1473" s="4">
        <v>3.4464590125347101</v>
      </c>
      <c r="M1473" s="4">
        <v>3.2672866681596</v>
      </c>
      <c r="N1473" s="4">
        <v>9.8774749232693502</v>
      </c>
      <c r="O1473" s="4">
        <v>7.5630941663760796</v>
      </c>
      <c r="P1473" s="4">
        <v>10.3131931585992</v>
      </c>
      <c r="Q1473" s="4">
        <v>1.12285464916061</v>
      </c>
      <c r="R1473" s="4">
        <v>5.6983765764961101</v>
      </c>
      <c r="S1473" s="4">
        <v>5.1603005086575902</v>
      </c>
      <c r="T1473" s="4">
        <v>4.9209285663320799</v>
      </c>
      <c r="U1473" s="4">
        <v>4.2400004181414399</v>
      </c>
      <c r="V1473" s="4">
        <v>2.1127423477716398</v>
      </c>
      <c r="W1473" s="4">
        <v>9.6378195373908202</v>
      </c>
      <c r="X1473" s="4">
        <v>1.6915398350399999</v>
      </c>
      <c r="Y1473" s="4">
        <v>4.63782071660372</v>
      </c>
      <c r="Z1473" s="4">
        <v>10.211016281034899</v>
      </c>
      <c r="AA1473" s="4">
        <v>14.9048084813773</v>
      </c>
      <c r="AB1473" s="4">
        <v>0.13296695054958699</v>
      </c>
      <c r="AC1473" s="4">
        <v>24.550103669925399</v>
      </c>
      <c r="AD1473" s="4">
        <v>10.382780766693999</v>
      </c>
      <c r="AE1473" s="4">
        <v>2.4165741857383298</v>
      </c>
      <c r="AF1473" s="4">
        <v>10.5095394516034</v>
      </c>
      <c r="AG1473" s="4">
        <v>3.7851602662330799</v>
      </c>
      <c r="AH1473" s="4">
        <v>11.9932326118816</v>
      </c>
      <c r="AI1473" s="4">
        <v>15.240411446491899</v>
      </c>
      <c r="AJ1473" s="4">
        <v>27.609175876048099</v>
      </c>
      <c r="AK1473" s="4">
        <v>23.301867996074101</v>
      </c>
      <c r="AL1473" s="4">
        <v>19.3942093426224</v>
      </c>
      <c r="AM1473" s="4">
        <v>25.788216622237901</v>
      </c>
      <c r="AN1473" s="4">
        <v>37.912092577051801</v>
      </c>
      <c r="AO1473" s="4">
        <v>29.343371065304499</v>
      </c>
      <c r="AP1473" s="4">
        <v>24.948496666580098</v>
      </c>
      <c r="AQ1473" s="4">
        <v>9.9634183376718894</v>
      </c>
      <c r="AR1473" s="4">
        <v>28.185087965699001</v>
      </c>
      <c r="AS1473" s="4">
        <v>11.6694738953101</v>
      </c>
      <c r="AT1473" s="4">
        <v>21.3883682422581</v>
      </c>
      <c r="AU1473" s="4">
        <v>12.518087186413499</v>
      </c>
      <c r="AV1473" s="4">
        <v>24.241954892617699</v>
      </c>
      <c r="AW1473" s="4">
        <v>24.813035893663201</v>
      </c>
      <c r="AX1473" s="4">
        <v>8.9056773228103392</v>
      </c>
      <c r="AY1473" s="4">
        <v>19.102448139646501</v>
      </c>
      <c r="AZ1473" s="4">
        <v>16.3182602949028</v>
      </c>
      <c r="BA1473" s="4">
        <v>29.784003336982899</v>
      </c>
      <c r="BB1473" s="38">
        <v>277</v>
      </c>
    </row>
    <row r="1474" spans="1:54" x14ac:dyDescent="0.3">
      <c r="A1474" s="31" t="s">
        <v>64</v>
      </c>
      <c r="B1474" s="5" t="s">
        <v>8</v>
      </c>
      <c r="C1474" s="5" t="s">
        <v>1</v>
      </c>
      <c r="D1474" s="9">
        <v>10.2814121510673</v>
      </c>
      <c r="E1474" s="8">
        <v>62.778679430534098</v>
      </c>
      <c r="F1474" s="8">
        <v>61.904761904761898</v>
      </c>
      <c r="G1474" s="3">
        <v>14.285714285714301</v>
      </c>
      <c r="H1474" s="4">
        <v>9.5238095238095202</v>
      </c>
      <c r="I1474" s="4">
        <v>19.047619047619001</v>
      </c>
      <c r="J1474" s="4">
        <v>9.5238095238095202</v>
      </c>
      <c r="K1474" s="4">
        <v>4.7619047619047601</v>
      </c>
      <c r="L1474" s="4">
        <v>9.5238095238095202</v>
      </c>
      <c r="M1474" s="4">
        <v>14.285714285714301</v>
      </c>
      <c r="N1474" s="4">
        <v>19.047619047619001</v>
      </c>
      <c r="O1474" s="4">
        <v>19.047619047619001</v>
      </c>
      <c r="P1474" s="4">
        <v>19.047619047619001</v>
      </c>
      <c r="Q1474" s="4">
        <v>4.7619047619047601</v>
      </c>
      <c r="R1474" s="4">
        <v>19.047619047619001</v>
      </c>
      <c r="S1474" s="4">
        <v>19.047619047619001</v>
      </c>
      <c r="T1474" s="4">
        <v>19.047619047619001</v>
      </c>
      <c r="U1474" s="4">
        <v>14.285714285714301</v>
      </c>
      <c r="V1474" s="4">
        <v>9.5238095238095202</v>
      </c>
      <c r="W1474" s="4">
        <v>9.5238095238095202</v>
      </c>
      <c r="X1474" s="4">
        <v>4.7619047619047601</v>
      </c>
      <c r="Y1474" s="4">
        <v>14.285714285714301</v>
      </c>
      <c r="Z1474" s="4">
        <v>42.857142857142897</v>
      </c>
      <c r="AA1474" s="4">
        <v>38.095238095238102</v>
      </c>
      <c r="AB1474" s="4">
        <v>0</v>
      </c>
      <c r="AC1474" s="4">
        <v>42.857142857142897</v>
      </c>
      <c r="AD1474" s="4">
        <v>19.047619047619001</v>
      </c>
      <c r="AE1474" s="4">
        <v>9.5238095238095202</v>
      </c>
      <c r="AF1474" s="4">
        <v>19.047619047619001</v>
      </c>
      <c r="AG1474" s="4">
        <v>4.7619047619047601</v>
      </c>
      <c r="AH1474" s="4">
        <v>33.3333333333333</v>
      </c>
      <c r="AI1474" s="4">
        <v>19.047619047619001</v>
      </c>
      <c r="AJ1474" s="4">
        <v>47.619047619047599</v>
      </c>
      <c r="AK1474" s="4">
        <v>52.380952380952401</v>
      </c>
      <c r="AL1474" s="4">
        <v>42.857142857142897</v>
      </c>
      <c r="AM1474" s="4">
        <v>57.142857142857103</v>
      </c>
      <c r="AN1474" s="4">
        <v>61.904761904761898</v>
      </c>
      <c r="AO1474" s="4">
        <v>57.142857142857103</v>
      </c>
      <c r="AP1474" s="4">
        <v>61.904761904761898</v>
      </c>
      <c r="AQ1474" s="4">
        <v>28.571428571428601</v>
      </c>
      <c r="AR1474" s="4">
        <v>42.857142857142897</v>
      </c>
      <c r="AS1474" s="4">
        <v>28.571428571428601</v>
      </c>
      <c r="AT1474" s="4">
        <v>28.571428571428601</v>
      </c>
      <c r="AU1474" s="4">
        <v>38.095238095238102</v>
      </c>
      <c r="AV1474" s="4">
        <v>38.095238095238102</v>
      </c>
      <c r="AW1474" s="4">
        <v>42.857142857142897</v>
      </c>
      <c r="AX1474" s="4">
        <v>28.571428571428601</v>
      </c>
      <c r="AY1474" s="4">
        <v>23.8095238095238</v>
      </c>
      <c r="AZ1474" s="4">
        <v>47.619047619047599</v>
      </c>
      <c r="BA1474" s="4">
        <v>57.142857142857103</v>
      </c>
      <c r="BB1474" s="38">
        <v>50</v>
      </c>
    </row>
    <row r="1475" spans="1:54" x14ac:dyDescent="0.3">
      <c r="A1475" s="31" t="s">
        <v>64</v>
      </c>
      <c r="B1475" s="5" t="s">
        <v>8</v>
      </c>
      <c r="C1475" s="5" t="s">
        <v>2</v>
      </c>
      <c r="D1475" s="9">
        <v>57.05</v>
      </c>
      <c r="E1475" s="8">
        <v>52.556033589557202</v>
      </c>
      <c r="F1475" s="8">
        <v>25</v>
      </c>
      <c r="G1475" s="3">
        <v>0</v>
      </c>
      <c r="H1475" s="4">
        <v>50</v>
      </c>
      <c r="I1475" s="4">
        <v>25</v>
      </c>
      <c r="J1475" s="4">
        <v>0</v>
      </c>
      <c r="K1475" s="4">
        <v>25</v>
      </c>
      <c r="L1475" s="4">
        <v>0</v>
      </c>
      <c r="M1475" s="4">
        <v>0</v>
      </c>
      <c r="N1475" s="4">
        <v>25</v>
      </c>
      <c r="O1475" s="4">
        <v>0</v>
      </c>
      <c r="P1475" s="4">
        <v>25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25</v>
      </c>
      <c r="X1475" s="4">
        <v>0</v>
      </c>
      <c r="Y1475" s="4">
        <v>0</v>
      </c>
      <c r="Z1475" s="4">
        <v>0</v>
      </c>
      <c r="AA1475" s="4">
        <v>25</v>
      </c>
      <c r="AB1475" s="4">
        <v>0</v>
      </c>
      <c r="AC1475" s="4">
        <v>25</v>
      </c>
      <c r="AD1475" s="4">
        <v>25</v>
      </c>
      <c r="AE1475" s="4">
        <v>0</v>
      </c>
      <c r="AF1475" s="4">
        <v>25</v>
      </c>
      <c r="AG1475" s="4">
        <v>0</v>
      </c>
      <c r="AH1475" s="4">
        <v>0</v>
      </c>
      <c r="AI1475" s="4">
        <v>25</v>
      </c>
      <c r="AJ1475" s="4">
        <v>50</v>
      </c>
      <c r="AK1475" s="4">
        <v>25</v>
      </c>
      <c r="AL1475" s="4">
        <v>25</v>
      </c>
      <c r="AM1475" s="4">
        <v>0</v>
      </c>
      <c r="AN1475" s="4">
        <v>50</v>
      </c>
      <c r="AO1475" s="4">
        <v>50</v>
      </c>
      <c r="AP1475" s="4">
        <v>25</v>
      </c>
      <c r="AQ1475" s="4">
        <v>0</v>
      </c>
      <c r="AR1475" s="4">
        <v>50</v>
      </c>
      <c r="AS1475" s="4">
        <v>0</v>
      </c>
      <c r="AT1475" s="4">
        <v>25</v>
      </c>
      <c r="AU1475" s="4">
        <v>0</v>
      </c>
      <c r="AV1475" s="4">
        <v>25</v>
      </c>
      <c r="AW1475" s="4">
        <v>50</v>
      </c>
      <c r="AX1475" s="4">
        <v>0</v>
      </c>
      <c r="AY1475" s="4">
        <v>25</v>
      </c>
      <c r="AZ1475" s="4">
        <v>0</v>
      </c>
      <c r="BA1475" s="4">
        <v>50</v>
      </c>
      <c r="BB1475" s="38">
        <v>4</v>
      </c>
    </row>
    <row r="1476" spans="1:54" x14ac:dyDescent="0.3">
      <c r="A1476" s="31" t="s">
        <v>64</v>
      </c>
      <c r="B1476" s="5" t="s">
        <v>8</v>
      </c>
      <c r="C1476" s="5" t="s">
        <v>3</v>
      </c>
      <c r="D1476" s="9">
        <v>145.73333333333301</v>
      </c>
      <c r="E1476" s="8">
        <v>28.292460715415601</v>
      </c>
      <c r="F1476" s="8">
        <v>0</v>
      </c>
      <c r="G1476" s="3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33.3333333333333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33.3333333333333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4">
        <v>0</v>
      </c>
      <c r="AZ1476" s="4">
        <v>0</v>
      </c>
      <c r="BA1476" s="4">
        <v>0</v>
      </c>
      <c r="BB1476" s="38">
        <v>3</v>
      </c>
    </row>
    <row r="1477" spans="1:54" x14ac:dyDescent="0.3">
      <c r="A1477" s="31" t="s">
        <v>64</v>
      </c>
      <c r="B1477" s="5" t="s">
        <v>8</v>
      </c>
      <c r="C1477" s="5" t="s">
        <v>4</v>
      </c>
      <c r="D1477" s="9">
        <v>100.06363636363599</v>
      </c>
      <c r="E1477" s="8">
        <v>78.1227018571077</v>
      </c>
      <c r="F1477" s="8">
        <v>9.0909090909090899</v>
      </c>
      <c r="G1477" s="3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9.0909090909090899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9.0909090909090899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9.0909090909090899</v>
      </c>
      <c r="AD1477" s="4">
        <v>0</v>
      </c>
      <c r="AE1477" s="4">
        <v>0</v>
      </c>
      <c r="AF1477" s="4">
        <v>0</v>
      </c>
      <c r="AG1477" s="4">
        <v>0</v>
      </c>
      <c r="AH1477" s="4">
        <v>9.0909090909090899</v>
      </c>
      <c r="AI1477" s="4">
        <v>18.181818181818201</v>
      </c>
      <c r="AJ1477" s="4">
        <v>18.181818181818201</v>
      </c>
      <c r="AK1477" s="4">
        <v>18.181818181818201</v>
      </c>
      <c r="AL1477" s="4">
        <v>18.181818181818201</v>
      </c>
      <c r="AM1477" s="4">
        <v>18.181818181818201</v>
      </c>
      <c r="AN1477" s="4">
        <v>45.454545454545503</v>
      </c>
      <c r="AO1477" s="4">
        <v>18.181818181818201</v>
      </c>
      <c r="AP1477" s="4">
        <v>27.272727272727298</v>
      </c>
      <c r="AQ1477" s="4">
        <v>18.181818181818201</v>
      </c>
      <c r="AR1477" s="4">
        <v>18.181818181818201</v>
      </c>
      <c r="AS1477" s="4">
        <v>18.181818181818201</v>
      </c>
      <c r="AT1477" s="4">
        <v>27.272727272727298</v>
      </c>
      <c r="AU1477" s="4">
        <v>18.181818181818201</v>
      </c>
      <c r="AV1477" s="4">
        <v>36.363636363636402</v>
      </c>
      <c r="AW1477" s="4">
        <v>18.181818181818201</v>
      </c>
      <c r="AX1477" s="4">
        <v>9.0909090909090899</v>
      </c>
      <c r="AY1477" s="4">
        <v>18.181818181818201</v>
      </c>
      <c r="AZ1477" s="4">
        <v>18.181818181818201</v>
      </c>
      <c r="BA1477" s="4">
        <v>9.0909090909090899</v>
      </c>
      <c r="BB1477" s="38">
        <v>11</v>
      </c>
    </row>
    <row r="1478" spans="1:54" x14ac:dyDescent="0.3">
      <c r="A1478" s="31" t="s">
        <v>64</v>
      </c>
      <c r="B1478" s="5" t="s">
        <v>8</v>
      </c>
      <c r="C1478" s="5" t="s">
        <v>5</v>
      </c>
      <c r="D1478" s="9">
        <v>81.038461538461505</v>
      </c>
      <c r="E1478" s="8">
        <v>71.890567263991301</v>
      </c>
      <c r="F1478" s="8">
        <v>15.384615384615399</v>
      </c>
      <c r="G1478" s="3">
        <v>0</v>
      </c>
      <c r="H1478" s="4">
        <v>0</v>
      </c>
      <c r="I1478" s="4">
        <v>7.6923076923076898</v>
      </c>
      <c r="J1478" s="4">
        <v>0</v>
      </c>
      <c r="K1478" s="4">
        <v>0</v>
      </c>
      <c r="L1478" s="4">
        <v>7.6923076923076898</v>
      </c>
      <c r="M1478" s="4">
        <v>0</v>
      </c>
      <c r="N1478" s="4">
        <v>0</v>
      </c>
      <c r="O1478" s="4">
        <v>15.384615384615399</v>
      </c>
      <c r="P1478" s="4">
        <v>3.8461538461538498</v>
      </c>
      <c r="Q1478" s="4">
        <v>0</v>
      </c>
      <c r="R1478" s="4">
        <v>7.6923076923076898</v>
      </c>
      <c r="S1478" s="4">
        <v>7.6923076923076898</v>
      </c>
      <c r="T1478" s="4">
        <v>3.8461538461538498</v>
      </c>
      <c r="U1478" s="4">
        <v>7.6923076923076898</v>
      </c>
      <c r="V1478" s="4">
        <v>0</v>
      </c>
      <c r="W1478" s="4">
        <v>0</v>
      </c>
      <c r="X1478" s="4">
        <v>3.8461538461538498</v>
      </c>
      <c r="Y1478" s="4">
        <v>11.538461538461499</v>
      </c>
      <c r="Z1478" s="4">
        <v>7.6923076923076898</v>
      </c>
      <c r="AA1478" s="4">
        <v>7.6923076923076898</v>
      </c>
      <c r="AB1478" s="4">
        <v>0</v>
      </c>
      <c r="AC1478" s="4">
        <v>11.538461538461499</v>
      </c>
      <c r="AD1478" s="4">
        <v>3.8461538461538498</v>
      </c>
      <c r="AE1478" s="4">
        <v>0</v>
      </c>
      <c r="AF1478" s="4">
        <v>3.8461538461538498</v>
      </c>
      <c r="AG1478" s="4">
        <v>11.538461538461499</v>
      </c>
      <c r="AH1478" s="4">
        <v>23.076923076923102</v>
      </c>
      <c r="AI1478" s="4">
        <v>15.384615384615399</v>
      </c>
      <c r="AJ1478" s="4">
        <v>19.230769230769202</v>
      </c>
      <c r="AK1478" s="4">
        <v>19.230769230769202</v>
      </c>
      <c r="AL1478" s="4">
        <v>7.6923076923076898</v>
      </c>
      <c r="AM1478" s="4">
        <v>26.923076923076898</v>
      </c>
      <c r="AN1478" s="4">
        <v>26.923076923076898</v>
      </c>
      <c r="AO1478" s="4">
        <v>15.384615384615399</v>
      </c>
      <c r="AP1478" s="4">
        <v>7.6923076923076898</v>
      </c>
      <c r="AQ1478" s="4">
        <v>3.8461538461538498</v>
      </c>
      <c r="AR1478" s="4">
        <v>34.615384615384599</v>
      </c>
      <c r="AS1478" s="4">
        <v>15.384615384615399</v>
      </c>
      <c r="AT1478" s="4">
        <v>26.923076923076898</v>
      </c>
      <c r="AU1478" s="4">
        <v>7.6923076923076898</v>
      </c>
      <c r="AV1478" s="4">
        <v>23.076923076923102</v>
      </c>
      <c r="AW1478" s="4">
        <v>3.8461538461538498</v>
      </c>
      <c r="AX1478" s="4">
        <v>7.6923076923076898</v>
      </c>
      <c r="AY1478" s="4">
        <v>23.076923076923102</v>
      </c>
      <c r="AZ1478" s="4">
        <v>19.230769230769202</v>
      </c>
      <c r="BA1478" s="4">
        <v>26.923076923076898</v>
      </c>
      <c r="BB1478" s="38">
        <v>26</v>
      </c>
    </row>
    <row r="1479" spans="1:54" x14ac:dyDescent="0.3">
      <c r="A1479" s="31" t="s">
        <v>64</v>
      </c>
      <c r="B1479" s="5" t="s">
        <v>8</v>
      </c>
      <c r="C1479" s="5" t="s">
        <v>6</v>
      </c>
      <c r="D1479" s="9">
        <v>98.5925373134328</v>
      </c>
      <c r="E1479" s="8">
        <v>66.108334672425897</v>
      </c>
      <c r="F1479" s="8">
        <v>15.1515151515152</v>
      </c>
      <c r="G1479" s="3">
        <v>3.0303030303030298</v>
      </c>
      <c r="H1479" s="4">
        <v>4.5454545454545503</v>
      </c>
      <c r="I1479" s="4">
        <v>4.5454545454545503</v>
      </c>
      <c r="J1479" s="4">
        <v>9.0909090909090899</v>
      </c>
      <c r="K1479" s="4">
        <v>3.0303030303030298</v>
      </c>
      <c r="L1479" s="4">
        <v>6.0606060606060597</v>
      </c>
      <c r="M1479" s="4">
        <v>3.0303030303030298</v>
      </c>
      <c r="N1479" s="4">
        <v>3.0303030303030298</v>
      </c>
      <c r="O1479" s="4">
        <v>3.0303030303030298</v>
      </c>
      <c r="P1479" s="4">
        <v>3.0303030303030298</v>
      </c>
      <c r="Q1479" s="4">
        <v>1.51515151515152</v>
      </c>
      <c r="R1479" s="4">
        <v>10.6060606060606</v>
      </c>
      <c r="S1479" s="4">
        <v>3.0303030303030298</v>
      </c>
      <c r="T1479" s="4">
        <v>4.5454545454545503</v>
      </c>
      <c r="U1479" s="4">
        <v>4.5454545454545503</v>
      </c>
      <c r="V1479" s="4">
        <v>1.51515151515152</v>
      </c>
      <c r="W1479" s="4">
        <v>7.5757575757575797</v>
      </c>
      <c r="X1479" s="4">
        <v>3.0303030303030298</v>
      </c>
      <c r="Y1479" s="4">
        <v>3.0303030303030298</v>
      </c>
      <c r="Z1479" s="4">
        <v>4.5454545454545503</v>
      </c>
      <c r="AA1479" s="4">
        <v>4.5454545454545503</v>
      </c>
      <c r="AB1479" s="4">
        <v>1.51515151515152</v>
      </c>
      <c r="AC1479" s="4">
        <v>12.1212121212121</v>
      </c>
      <c r="AD1479" s="4">
        <v>4.5454545454545503</v>
      </c>
      <c r="AE1479" s="4">
        <v>6.0606060606060597</v>
      </c>
      <c r="AF1479" s="4">
        <v>4.5454545454545503</v>
      </c>
      <c r="AG1479" s="4">
        <v>15.1515151515152</v>
      </c>
      <c r="AH1479" s="4">
        <v>7.5757575757575797</v>
      </c>
      <c r="AI1479" s="4">
        <v>7.5757575757575797</v>
      </c>
      <c r="AJ1479" s="4">
        <v>13.636363636363599</v>
      </c>
      <c r="AK1479" s="4">
        <v>15.1515151515152</v>
      </c>
      <c r="AL1479" s="4">
        <v>10.6060606060606</v>
      </c>
      <c r="AM1479" s="4">
        <v>15.1515151515152</v>
      </c>
      <c r="AN1479" s="4">
        <v>36.363636363636402</v>
      </c>
      <c r="AO1479" s="4">
        <v>13.636363636363599</v>
      </c>
      <c r="AP1479" s="4">
        <v>10.6060606060606</v>
      </c>
      <c r="AQ1479" s="4">
        <v>4.5454545454545503</v>
      </c>
      <c r="AR1479" s="4">
        <v>9.0909090909090899</v>
      </c>
      <c r="AS1479" s="4">
        <v>9.0909090909090899</v>
      </c>
      <c r="AT1479" s="4">
        <v>22.727272727272702</v>
      </c>
      <c r="AU1479" s="4">
        <v>7.5757575757575797</v>
      </c>
      <c r="AV1479" s="4">
        <v>22.727272727272702</v>
      </c>
      <c r="AW1479" s="4">
        <v>13.636363636363599</v>
      </c>
      <c r="AX1479" s="4">
        <v>6.0606060606060597</v>
      </c>
      <c r="AY1479" s="4">
        <v>31.818181818181799</v>
      </c>
      <c r="AZ1479" s="4">
        <v>9.0909090909090899</v>
      </c>
      <c r="BA1479" s="4">
        <v>21.2121212121212</v>
      </c>
      <c r="BB1479" s="38">
        <v>67</v>
      </c>
    </row>
    <row r="1480" spans="1:54" x14ac:dyDescent="0.3">
      <c r="A1480" s="31" t="s">
        <v>64</v>
      </c>
      <c r="B1480" s="5" t="s">
        <v>8</v>
      </c>
      <c r="C1480" s="5" t="s">
        <v>7</v>
      </c>
      <c r="D1480" s="9">
        <v>111.03275862069</v>
      </c>
      <c r="E1480" s="8">
        <v>61.046186044541003</v>
      </c>
      <c r="F1480" s="8">
        <v>9.5652173913043494</v>
      </c>
      <c r="G1480" s="3">
        <v>2.60869565217391</v>
      </c>
      <c r="H1480" s="4">
        <v>3.47826086956522</v>
      </c>
      <c r="I1480" s="4">
        <v>5.2173913043478297</v>
      </c>
      <c r="J1480" s="4">
        <v>3.47826086956522</v>
      </c>
      <c r="K1480" s="4">
        <v>0.86956521739130399</v>
      </c>
      <c r="L1480" s="4">
        <v>3.47826086956522</v>
      </c>
      <c r="M1480" s="4">
        <v>2.60869565217391</v>
      </c>
      <c r="N1480" s="4">
        <v>1.73913043478261</v>
      </c>
      <c r="O1480" s="4">
        <v>1.73913043478261</v>
      </c>
      <c r="P1480" s="4">
        <v>0.86956521739130399</v>
      </c>
      <c r="Q1480" s="4">
        <v>0.86956521739130399</v>
      </c>
      <c r="R1480" s="4">
        <v>2.60869565217391</v>
      </c>
      <c r="S1480" s="4">
        <v>1.73913043478261</v>
      </c>
      <c r="T1480" s="4">
        <v>5.2173913043478297</v>
      </c>
      <c r="U1480" s="4">
        <v>0.86956521739130399</v>
      </c>
      <c r="V1480" s="4">
        <v>0.86956521739130399</v>
      </c>
      <c r="W1480" s="4">
        <v>0.86956521739130399</v>
      </c>
      <c r="X1480" s="4">
        <v>0.86956521739130399</v>
      </c>
      <c r="Y1480" s="4">
        <v>1.73913043478261</v>
      </c>
      <c r="Z1480" s="4">
        <v>1.73913043478261</v>
      </c>
      <c r="AA1480" s="4">
        <v>2.60869565217391</v>
      </c>
      <c r="AB1480" s="4">
        <v>0.86956521739130399</v>
      </c>
      <c r="AC1480" s="4">
        <v>8.6956521739130395</v>
      </c>
      <c r="AD1480" s="4">
        <v>0</v>
      </c>
      <c r="AE1480" s="4">
        <v>0.86956521739130399</v>
      </c>
      <c r="AF1480" s="4">
        <v>3.47826086956522</v>
      </c>
      <c r="AG1480" s="4">
        <v>10.4347826086957</v>
      </c>
      <c r="AH1480" s="4">
        <v>7.8260869565217401</v>
      </c>
      <c r="AI1480" s="4">
        <v>8.6956521739130395</v>
      </c>
      <c r="AJ1480" s="4">
        <v>6.0869565217391299</v>
      </c>
      <c r="AK1480" s="4">
        <v>13.0434782608696</v>
      </c>
      <c r="AL1480" s="4">
        <v>6.9565217391304301</v>
      </c>
      <c r="AM1480" s="4">
        <v>19.130434782608699</v>
      </c>
      <c r="AN1480" s="4">
        <v>19.130434782608699</v>
      </c>
      <c r="AO1480" s="4">
        <v>12.173913043478301</v>
      </c>
      <c r="AP1480" s="4">
        <v>10.4347826086957</v>
      </c>
      <c r="AQ1480" s="4">
        <v>8.6956521739130395</v>
      </c>
      <c r="AR1480" s="4">
        <v>6.0869565217391299</v>
      </c>
      <c r="AS1480" s="4">
        <v>8.6956521739130395</v>
      </c>
      <c r="AT1480" s="4">
        <v>16.521739130434799</v>
      </c>
      <c r="AU1480" s="4">
        <v>6.0869565217391299</v>
      </c>
      <c r="AV1480" s="4">
        <v>13.0434782608696</v>
      </c>
      <c r="AW1480" s="4">
        <v>7.8260869565217401</v>
      </c>
      <c r="AX1480" s="4">
        <v>4.3478260869565197</v>
      </c>
      <c r="AY1480" s="4">
        <v>17.3913043478261</v>
      </c>
      <c r="AZ1480" s="4">
        <v>14.7826086956522</v>
      </c>
      <c r="BA1480" s="4">
        <v>12.173913043478301</v>
      </c>
      <c r="BB1480" s="38">
        <v>116</v>
      </c>
    </row>
    <row r="1481" spans="1:54" x14ac:dyDescent="0.3">
      <c r="A1481" s="31" t="s">
        <v>64</v>
      </c>
      <c r="B1481" s="5" t="s">
        <v>9</v>
      </c>
      <c r="C1481" s="5" t="s">
        <v>168</v>
      </c>
      <c r="D1481" s="9">
        <v>36.015766468485097</v>
      </c>
      <c r="E1481" s="8">
        <v>81.091101765163302</v>
      </c>
      <c r="F1481" s="8">
        <v>51.671575365986897</v>
      </c>
      <c r="G1481" s="3">
        <v>9.1414753092973005</v>
      </c>
      <c r="H1481" s="4">
        <v>20.2228121098386</v>
      </c>
      <c r="I1481" s="4">
        <v>6.8652795355927196</v>
      </c>
      <c r="J1481" s="4">
        <v>13.6131197710972</v>
      </c>
      <c r="K1481" s="4">
        <v>4.6515636467524004</v>
      </c>
      <c r="L1481" s="4">
        <v>13.357805531951801</v>
      </c>
      <c r="M1481" s="4">
        <v>8.9798233250898001</v>
      </c>
      <c r="N1481" s="4">
        <v>9.0789954244330406</v>
      </c>
      <c r="O1481" s="4">
        <v>8.9800962827956798</v>
      </c>
      <c r="P1481" s="4">
        <v>13.519457516159299</v>
      </c>
      <c r="Q1481" s="4">
        <v>9.0292728959084805</v>
      </c>
      <c r="R1481" s="4">
        <v>15.988487644145</v>
      </c>
      <c r="S1481" s="4">
        <v>15.634274263362199</v>
      </c>
      <c r="T1481" s="4">
        <v>9.0789954244330406</v>
      </c>
      <c r="U1481" s="4">
        <v>13.357805531951801</v>
      </c>
      <c r="V1481" s="4">
        <v>15.5223448076793</v>
      </c>
      <c r="W1481" s="4">
        <v>7.02693151980022</v>
      </c>
      <c r="X1481" s="4">
        <v>15.6340013056563</v>
      </c>
      <c r="Y1481" s="4">
        <v>9.3528498220293592</v>
      </c>
      <c r="Z1481" s="4">
        <v>17.735787738813698</v>
      </c>
      <c r="AA1481" s="4">
        <v>20.223085067544499</v>
      </c>
      <c r="AB1481" s="4">
        <v>6.6541779805665398</v>
      </c>
      <c r="AC1481" s="4">
        <v>20.708041020166998</v>
      </c>
      <c r="AD1481" s="4">
        <v>13.519457516159299</v>
      </c>
      <c r="AE1481" s="4">
        <v>13.308355961133101</v>
      </c>
      <c r="AF1481" s="4">
        <v>15.472622279154701</v>
      </c>
      <c r="AG1481" s="4">
        <v>24.874648714296899</v>
      </c>
      <c r="AH1481" s="4">
        <v>51.165319998544902</v>
      </c>
      <c r="AI1481" s="4">
        <v>15.9041624290494</v>
      </c>
      <c r="AJ1481" s="4">
        <v>18.279803259803099</v>
      </c>
      <c r="AK1481" s="4">
        <v>23.859825384049898</v>
      </c>
      <c r="AL1481" s="4">
        <v>51.721024936805598</v>
      </c>
      <c r="AM1481" s="4">
        <v>40.088947126997098</v>
      </c>
      <c r="AN1481" s="4">
        <v>19.2710145798677</v>
      </c>
      <c r="AO1481" s="4">
        <v>49.252267766525797</v>
      </c>
      <c r="AP1481" s="4">
        <v>12.225815859322401</v>
      </c>
      <c r="AQ1481" s="4">
        <v>16.455176396022502</v>
      </c>
      <c r="AR1481" s="4">
        <v>23.437622273997601</v>
      </c>
      <c r="AS1481" s="4">
        <v>33.147611477082798</v>
      </c>
      <c r="AT1481" s="4">
        <v>40.281508523572398</v>
      </c>
      <c r="AU1481" s="4">
        <v>11.5038128682995</v>
      </c>
      <c r="AV1481" s="4">
        <v>27.636753234975401</v>
      </c>
      <c r="AW1481" s="4">
        <v>20.111428569567401</v>
      </c>
      <c r="AX1481" s="4">
        <v>40.365833738668002</v>
      </c>
      <c r="AY1481" s="4">
        <v>14.457798948907801</v>
      </c>
      <c r="AZ1481" s="4">
        <v>49.217119164543</v>
      </c>
      <c r="BA1481" s="4">
        <v>25.5888582779736</v>
      </c>
      <c r="BB1481" s="38">
        <v>122</v>
      </c>
    </row>
    <row r="1482" spans="1:54" x14ac:dyDescent="0.3">
      <c r="A1482" s="31" t="s">
        <v>64</v>
      </c>
      <c r="B1482" s="5" t="s">
        <v>9</v>
      </c>
      <c r="C1482" s="5" t="s">
        <v>1</v>
      </c>
      <c r="D1482" s="9">
        <v>20.1109090909091</v>
      </c>
      <c r="E1482" s="8">
        <v>85.273452751323703</v>
      </c>
      <c r="F1482" s="8">
        <v>40</v>
      </c>
      <c r="G1482" s="3">
        <v>0</v>
      </c>
      <c r="H1482" s="4">
        <v>10</v>
      </c>
      <c r="I1482" s="4">
        <v>10</v>
      </c>
      <c r="J1482" s="4">
        <v>10</v>
      </c>
      <c r="K1482" s="4">
        <v>0</v>
      </c>
      <c r="L1482" s="4">
        <v>20</v>
      </c>
      <c r="M1482" s="4">
        <v>0</v>
      </c>
      <c r="N1482" s="4">
        <v>20</v>
      </c>
      <c r="O1482" s="4">
        <v>20</v>
      </c>
      <c r="P1482" s="4">
        <v>20</v>
      </c>
      <c r="Q1482" s="4">
        <v>0</v>
      </c>
      <c r="R1482" s="4">
        <v>20</v>
      </c>
      <c r="S1482" s="4">
        <v>30</v>
      </c>
      <c r="T1482" s="4">
        <v>20</v>
      </c>
      <c r="U1482" s="4">
        <v>20</v>
      </c>
      <c r="V1482" s="4">
        <v>50</v>
      </c>
      <c r="W1482" s="4">
        <v>10</v>
      </c>
      <c r="X1482" s="4">
        <v>10</v>
      </c>
      <c r="Y1482" s="4">
        <v>20</v>
      </c>
      <c r="Z1482" s="4">
        <v>40</v>
      </c>
      <c r="AA1482" s="4">
        <v>30</v>
      </c>
      <c r="AB1482" s="4">
        <v>10</v>
      </c>
      <c r="AC1482" s="4">
        <v>30</v>
      </c>
      <c r="AD1482" s="4">
        <v>20</v>
      </c>
      <c r="AE1482" s="4">
        <v>20</v>
      </c>
      <c r="AF1482" s="4">
        <v>30</v>
      </c>
      <c r="AG1482" s="4">
        <v>30</v>
      </c>
      <c r="AH1482" s="4">
        <v>50</v>
      </c>
      <c r="AI1482" s="4">
        <v>10</v>
      </c>
      <c r="AJ1482" s="4">
        <v>40</v>
      </c>
      <c r="AK1482" s="4">
        <v>30</v>
      </c>
      <c r="AL1482" s="4">
        <v>40</v>
      </c>
      <c r="AM1482" s="4">
        <v>30</v>
      </c>
      <c r="AN1482" s="4">
        <v>30</v>
      </c>
      <c r="AO1482" s="4">
        <v>60</v>
      </c>
      <c r="AP1482" s="4">
        <v>30</v>
      </c>
      <c r="AQ1482" s="4">
        <v>30</v>
      </c>
      <c r="AR1482" s="4">
        <v>30</v>
      </c>
      <c r="AS1482" s="4">
        <v>20</v>
      </c>
      <c r="AT1482" s="4">
        <v>20</v>
      </c>
      <c r="AU1482" s="4">
        <v>30</v>
      </c>
      <c r="AV1482" s="4">
        <v>30</v>
      </c>
      <c r="AW1482" s="4">
        <v>70</v>
      </c>
      <c r="AX1482" s="4">
        <v>30</v>
      </c>
      <c r="AY1482" s="4">
        <v>30</v>
      </c>
      <c r="AZ1482" s="4">
        <v>30</v>
      </c>
      <c r="BA1482" s="4">
        <v>60</v>
      </c>
      <c r="BB1482" s="38">
        <v>21</v>
      </c>
    </row>
    <row r="1483" spans="1:54" x14ac:dyDescent="0.3">
      <c r="A1483" s="31" t="s">
        <v>64</v>
      </c>
      <c r="B1483" s="5" t="s">
        <v>9</v>
      </c>
      <c r="C1483" s="5" t="s">
        <v>2</v>
      </c>
      <c r="D1483" s="9">
        <v>-4.51</v>
      </c>
      <c r="E1483" s="8">
        <v>35.756780475876198</v>
      </c>
      <c r="F1483" s="8">
        <v>100</v>
      </c>
      <c r="G1483" s="3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100</v>
      </c>
      <c r="AI1483" s="4">
        <v>0</v>
      </c>
      <c r="AJ1483" s="4">
        <v>0</v>
      </c>
      <c r="AK1483" s="4">
        <v>0</v>
      </c>
      <c r="AL1483" s="4">
        <v>100</v>
      </c>
      <c r="AM1483" s="4">
        <v>100</v>
      </c>
      <c r="AN1483" s="4">
        <v>0</v>
      </c>
      <c r="AO1483" s="4">
        <v>100</v>
      </c>
      <c r="AP1483" s="4">
        <v>0</v>
      </c>
      <c r="AQ1483" s="4">
        <v>0</v>
      </c>
      <c r="AR1483" s="4">
        <v>0</v>
      </c>
      <c r="AS1483" s="4">
        <v>100</v>
      </c>
      <c r="AT1483" s="4">
        <v>100</v>
      </c>
      <c r="AU1483" s="4">
        <v>0</v>
      </c>
      <c r="AV1483" s="4">
        <v>0</v>
      </c>
      <c r="AW1483" s="4">
        <v>0</v>
      </c>
      <c r="AX1483" s="4">
        <v>100</v>
      </c>
      <c r="AY1483" s="4">
        <v>0</v>
      </c>
      <c r="AZ1483" s="4">
        <v>100</v>
      </c>
      <c r="BA1483" s="4">
        <v>0</v>
      </c>
      <c r="BB1483" s="38">
        <v>3</v>
      </c>
    </row>
    <row r="1484" spans="1:54" x14ac:dyDescent="0.3">
      <c r="A1484" s="31" t="s">
        <v>64</v>
      </c>
      <c r="B1484" s="5" t="s">
        <v>9</v>
      </c>
      <c r="C1484" s="5" t="s">
        <v>3</v>
      </c>
      <c r="D1484" s="9">
        <v>-12.9</v>
      </c>
      <c r="E1484" s="8">
        <v>72.555943932940494</v>
      </c>
      <c r="F1484" s="8">
        <v>75</v>
      </c>
      <c r="G1484" s="3">
        <v>50</v>
      </c>
      <c r="H1484" s="4">
        <v>100</v>
      </c>
      <c r="I1484" s="4">
        <v>25</v>
      </c>
      <c r="J1484" s="4">
        <v>50</v>
      </c>
      <c r="K1484" s="4">
        <v>25</v>
      </c>
      <c r="L1484" s="4">
        <v>50</v>
      </c>
      <c r="M1484" s="4">
        <v>50</v>
      </c>
      <c r="N1484" s="4">
        <v>25</v>
      </c>
      <c r="O1484" s="4">
        <v>25</v>
      </c>
      <c r="P1484" s="4">
        <v>50</v>
      </c>
      <c r="Q1484" s="4">
        <v>50</v>
      </c>
      <c r="R1484" s="4">
        <v>50</v>
      </c>
      <c r="S1484" s="4">
        <v>50</v>
      </c>
      <c r="T1484" s="4">
        <v>25</v>
      </c>
      <c r="U1484" s="4">
        <v>50</v>
      </c>
      <c r="V1484" s="4">
        <v>25</v>
      </c>
      <c r="W1484" s="4">
        <v>25</v>
      </c>
      <c r="X1484" s="4">
        <v>75</v>
      </c>
      <c r="Y1484" s="4">
        <v>25</v>
      </c>
      <c r="Z1484" s="4">
        <v>50</v>
      </c>
      <c r="AA1484" s="4">
        <v>75</v>
      </c>
      <c r="AB1484" s="4">
        <v>25</v>
      </c>
      <c r="AC1484" s="4">
        <v>75</v>
      </c>
      <c r="AD1484" s="4">
        <v>50</v>
      </c>
      <c r="AE1484" s="4">
        <v>50</v>
      </c>
      <c r="AF1484" s="4">
        <v>50</v>
      </c>
      <c r="AG1484" s="4">
        <v>100</v>
      </c>
      <c r="AH1484" s="4">
        <v>50</v>
      </c>
      <c r="AI1484" s="4">
        <v>50</v>
      </c>
      <c r="AJ1484" s="4">
        <v>25</v>
      </c>
      <c r="AK1484" s="4">
        <v>75</v>
      </c>
      <c r="AL1484" s="4">
        <v>75</v>
      </c>
      <c r="AM1484" s="4">
        <v>25</v>
      </c>
      <c r="AN1484" s="4">
        <v>50</v>
      </c>
      <c r="AO1484" s="4">
        <v>50</v>
      </c>
      <c r="AP1484" s="4">
        <v>0</v>
      </c>
      <c r="AQ1484" s="4">
        <v>25</v>
      </c>
      <c r="AR1484" s="4">
        <v>75</v>
      </c>
      <c r="AS1484" s="4">
        <v>0</v>
      </c>
      <c r="AT1484" s="4">
        <v>25</v>
      </c>
      <c r="AU1484" s="4">
        <v>25</v>
      </c>
      <c r="AV1484" s="4">
        <v>50</v>
      </c>
      <c r="AW1484" s="4">
        <v>25</v>
      </c>
      <c r="AX1484" s="4">
        <v>25</v>
      </c>
      <c r="AY1484" s="4">
        <v>25</v>
      </c>
      <c r="AZ1484" s="4">
        <v>75</v>
      </c>
      <c r="BA1484" s="4">
        <v>50</v>
      </c>
      <c r="BB1484" s="38">
        <v>5</v>
      </c>
    </row>
    <row r="1485" spans="1:54" x14ac:dyDescent="0.3">
      <c r="A1485" s="31" t="s">
        <v>64</v>
      </c>
      <c r="B1485" s="5" t="s">
        <v>9</v>
      </c>
      <c r="C1485" s="5" t="s">
        <v>4</v>
      </c>
      <c r="D1485" s="9">
        <v>82.6142857142857</v>
      </c>
      <c r="E1485" s="8">
        <v>79.656919108792806</v>
      </c>
      <c r="F1485" s="8">
        <v>28.571428571428601</v>
      </c>
      <c r="G1485" s="3">
        <v>0</v>
      </c>
      <c r="H1485" s="4">
        <v>0</v>
      </c>
      <c r="I1485" s="4">
        <v>0</v>
      </c>
      <c r="J1485" s="4">
        <v>14.285714285714301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14.285714285714301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28.571428571428601</v>
      </c>
      <c r="AI1485" s="4">
        <v>14.285714285714301</v>
      </c>
      <c r="AJ1485" s="4">
        <v>14.285714285714301</v>
      </c>
      <c r="AK1485" s="4">
        <v>14.285714285714301</v>
      </c>
      <c r="AL1485" s="4">
        <v>28.571428571428601</v>
      </c>
      <c r="AM1485" s="4">
        <v>14.285714285714301</v>
      </c>
      <c r="AN1485" s="4">
        <v>14.285714285714301</v>
      </c>
      <c r="AO1485" s="4">
        <v>14.285714285714301</v>
      </c>
      <c r="AP1485" s="4">
        <v>28.571428571428601</v>
      </c>
      <c r="AQ1485" s="4">
        <v>28.571428571428601</v>
      </c>
      <c r="AR1485" s="4">
        <v>14.285714285714301</v>
      </c>
      <c r="AS1485" s="4">
        <v>14.285714285714301</v>
      </c>
      <c r="AT1485" s="4">
        <v>28.571428571428601</v>
      </c>
      <c r="AU1485" s="4">
        <v>0</v>
      </c>
      <c r="AV1485" s="4">
        <v>42.857142857142897</v>
      </c>
      <c r="AW1485" s="4">
        <v>0</v>
      </c>
      <c r="AX1485" s="4">
        <v>28.571428571428601</v>
      </c>
      <c r="AY1485" s="4">
        <v>14.285714285714301</v>
      </c>
      <c r="AZ1485" s="4">
        <v>14.285714285714301</v>
      </c>
      <c r="BA1485" s="4">
        <v>14.285714285714301</v>
      </c>
      <c r="BB1485" s="38">
        <v>7</v>
      </c>
    </row>
    <row r="1486" spans="1:54" x14ac:dyDescent="0.3">
      <c r="A1486" s="31" t="s">
        <v>64</v>
      </c>
      <c r="B1486" s="5" t="s">
        <v>9</v>
      </c>
      <c r="C1486" s="5" t="s">
        <v>5</v>
      </c>
      <c r="D1486" s="9">
        <v>110.814285714286</v>
      </c>
      <c r="E1486" s="8">
        <v>51.442700440115203</v>
      </c>
      <c r="F1486" s="8">
        <v>0</v>
      </c>
      <c r="G1486" s="3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14.285714285714301</v>
      </c>
      <c r="AI1486" s="4">
        <v>14.285714285714301</v>
      </c>
      <c r="AJ1486" s="4">
        <v>14.285714285714301</v>
      </c>
      <c r="AK1486" s="4">
        <v>0</v>
      </c>
      <c r="AL1486" s="4">
        <v>0</v>
      </c>
      <c r="AM1486" s="4">
        <v>14.285714285714301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14.285714285714301</v>
      </c>
      <c r="AT1486" s="4">
        <v>14.285714285714301</v>
      </c>
      <c r="AU1486" s="4">
        <v>0</v>
      </c>
      <c r="AV1486" s="4">
        <v>28.571428571428601</v>
      </c>
      <c r="AW1486" s="4">
        <v>0</v>
      </c>
      <c r="AX1486" s="4">
        <v>0</v>
      </c>
      <c r="AY1486" s="4">
        <v>0</v>
      </c>
      <c r="AZ1486" s="4">
        <v>14.285714285714301</v>
      </c>
      <c r="BA1486" s="4">
        <v>0</v>
      </c>
      <c r="BB1486" s="38">
        <v>7</v>
      </c>
    </row>
    <row r="1487" spans="1:54" x14ac:dyDescent="0.3">
      <c r="A1487" s="31" t="s">
        <v>64</v>
      </c>
      <c r="B1487" s="5" t="s">
        <v>9</v>
      </c>
      <c r="C1487" s="5" t="s">
        <v>6</v>
      </c>
      <c r="D1487" s="9">
        <v>107.9</v>
      </c>
      <c r="E1487" s="8">
        <v>58.960937248420002</v>
      </c>
      <c r="F1487" s="8">
        <v>5.8823529411764701</v>
      </c>
      <c r="G1487" s="3">
        <v>2.9411764705882399</v>
      </c>
      <c r="H1487" s="4">
        <v>0</v>
      </c>
      <c r="I1487" s="4">
        <v>2.9411764705882399</v>
      </c>
      <c r="J1487" s="4">
        <v>0</v>
      </c>
      <c r="K1487" s="4">
        <v>2.9411764705882399</v>
      </c>
      <c r="L1487" s="4">
        <v>0</v>
      </c>
      <c r="M1487" s="4">
        <v>0</v>
      </c>
      <c r="N1487" s="4">
        <v>2.9411764705882399</v>
      </c>
      <c r="O1487" s="4">
        <v>2.9411764705882399</v>
      </c>
      <c r="P1487" s="4">
        <v>2.9411764705882399</v>
      </c>
      <c r="Q1487" s="4">
        <v>0</v>
      </c>
      <c r="R1487" s="4">
        <v>2.9411764705882399</v>
      </c>
      <c r="S1487" s="4">
        <v>2.9411764705882399</v>
      </c>
      <c r="T1487" s="4">
        <v>2.9411764705882399</v>
      </c>
      <c r="U1487" s="4">
        <v>0</v>
      </c>
      <c r="V1487" s="4">
        <v>2.9411764705882399</v>
      </c>
      <c r="W1487" s="4">
        <v>5.8823529411764701</v>
      </c>
      <c r="X1487" s="4">
        <v>0</v>
      </c>
      <c r="Y1487" s="4">
        <v>8.8235294117647101</v>
      </c>
      <c r="Z1487" s="4">
        <v>0</v>
      </c>
      <c r="AA1487" s="4">
        <v>2.9411764705882399</v>
      </c>
      <c r="AB1487" s="4">
        <v>0</v>
      </c>
      <c r="AC1487" s="4">
        <v>11.764705882352899</v>
      </c>
      <c r="AD1487" s="4">
        <v>2.9411764705882399</v>
      </c>
      <c r="AE1487" s="4">
        <v>0</v>
      </c>
      <c r="AF1487" s="4">
        <v>0</v>
      </c>
      <c r="AG1487" s="4">
        <v>5.8823529411764701</v>
      </c>
      <c r="AH1487" s="4">
        <v>8.8235294117647101</v>
      </c>
      <c r="AI1487" s="4">
        <v>8.8235294117647101</v>
      </c>
      <c r="AJ1487" s="4">
        <v>14.705882352941201</v>
      </c>
      <c r="AK1487" s="4">
        <v>20.588235294117599</v>
      </c>
      <c r="AL1487" s="4">
        <v>5.8823529411764701</v>
      </c>
      <c r="AM1487" s="4">
        <v>11.764705882352899</v>
      </c>
      <c r="AN1487" s="4">
        <v>20.588235294117599</v>
      </c>
      <c r="AO1487" s="4">
        <v>8.8235294117647101</v>
      </c>
      <c r="AP1487" s="4">
        <v>11.764705882352899</v>
      </c>
      <c r="AQ1487" s="4">
        <v>8.8235294117647101</v>
      </c>
      <c r="AR1487" s="4">
        <v>14.705882352941201</v>
      </c>
      <c r="AS1487" s="4">
        <v>2.9411764705882399</v>
      </c>
      <c r="AT1487" s="4">
        <v>8.8235294117647101</v>
      </c>
      <c r="AU1487" s="4">
        <v>5.8823529411764701</v>
      </c>
      <c r="AV1487" s="4">
        <v>23.529411764705898</v>
      </c>
      <c r="AW1487" s="4">
        <v>5.8823529411764701</v>
      </c>
      <c r="AX1487" s="4">
        <v>2.9411764705882399</v>
      </c>
      <c r="AY1487" s="4">
        <v>14.705882352941201</v>
      </c>
      <c r="AZ1487" s="4">
        <v>11.764705882352899</v>
      </c>
      <c r="BA1487" s="4">
        <v>14.705882352941201</v>
      </c>
      <c r="BB1487" s="38">
        <v>34</v>
      </c>
    </row>
    <row r="1488" spans="1:54" x14ac:dyDescent="0.3">
      <c r="A1488" s="31" t="s">
        <v>64</v>
      </c>
      <c r="B1488" s="5" t="s">
        <v>9</v>
      </c>
      <c r="C1488" s="5" t="s">
        <v>7</v>
      </c>
      <c r="D1488" s="9">
        <v>105.197777777778</v>
      </c>
      <c r="E1488" s="8">
        <v>68.711030240913104</v>
      </c>
      <c r="F1488" s="8">
        <v>9.0909090909090899</v>
      </c>
      <c r="G1488" s="3">
        <v>0</v>
      </c>
      <c r="H1488" s="4">
        <v>4.5454545454545503</v>
      </c>
      <c r="I1488" s="4">
        <v>2.2727272727272698</v>
      </c>
      <c r="J1488" s="4">
        <v>2.2727272727272698</v>
      </c>
      <c r="K1488" s="4">
        <v>0</v>
      </c>
      <c r="L1488" s="4">
        <v>2.2727272727272698</v>
      </c>
      <c r="M1488" s="4">
        <v>0</v>
      </c>
      <c r="N1488" s="4">
        <v>4.5454545454545503</v>
      </c>
      <c r="O1488" s="4">
        <v>0</v>
      </c>
      <c r="P1488" s="4">
        <v>2.2727272727272698</v>
      </c>
      <c r="Q1488" s="4">
        <v>2.2727272727272698</v>
      </c>
      <c r="R1488" s="4">
        <v>4.5454545454545503</v>
      </c>
      <c r="S1488" s="4">
        <v>0</v>
      </c>
      <c r="T1488" s="4">
        <v>4.5454545454545503</v>
      </c>
      <c r="U1488" s="4">
        <v>2.2727272727272698</v>
      </c>
      <c r="V1488" s="4">
        <v>2.2727272727272698</v>
      </c>
      <c r="W1488" s="4">
        <v>2.2727272727272698</v>
      </c>
      <c r="X1488" s="4">
        <v>0</v>
      </c>
      <c r="Y1488" s="4">
        <v>2.2727272727272698</v>
      </c>
      <c r="Z1488" s="4">
        <v>4.5454545454545503</v>
      </c>
      <c r="AA1488" s="4">
        <v>4.5454545454545503</v>
      </c>
      <c r="AB1488" s="4">
        <v>0</v>
      </c>
      <c r="AC1488" s="4">
        <v>4.5454545454545503</v>
      </c>
      <c r="AD1488" s="4">
        <v>2.2727272727272698</v>
      </c>
      <c r="AE1488" s="4">
        <v>0</v>
      </c>
      <c r="AF1488" s="4">
        <v>0</v>
      </c>
      <c r="AG1488" s="4">
        <v>4.5454545454545503</v>
      </c>
      <c r="AH1488" s="4">
        <v>9.0909090909090899</v>
      </c>
      <c r="AI1488" s="4">
        <v>9.0909090909090899</v>
      </c>
      <c r="AJ1488" s="4">
        <v>11.363636363636401</v>
      </c>
      <c r="AK1488" s="4">
        <v>15.909090909090899</v>
      </c>
      <c r="AL1488" s="4">
        <v>11.363636363636401</v>
      </c>
      <c r="AM1488" s="4">
        <v>9.0909090909090899</v>
      </c>
      <c r="AN1488" s="4">
        <v>11.363636363636401</v>
      </c>
      <c r="AO1488" s="4">
        <v>9.0909090909090899</v>
      </c>
      <c r="AP1488" s="4">
        <v>11.363636363636401</v>
      </c>
      <c r="AQ1488" s="4">
        <v>6.8181818181818201</v>
      </c>
      <c r="AR1488" s="4">
        <v>11.363636363636401</v>
      </c>
      <c r="AS1488" s="4">
        <v>18.181818181818201</v>
      </c>
      <c r="AT1488" s="4">
        <v>13.636363636363599</v>
      </c>
      <c r="AU1488" s="4">
        <v>9.0909090909090899</v>
      </c>
      <c r="AV1488" s="4">
        <v>13.636363636363599</v>
      </c>
      <c r="AW1488" s="4">
        <v>6.8181818181818201</v>
      </c>
      <c r="AX1488" s="4">
        <v>9.0909090909090899</v>
      </c>
      <c r="AY1488" s="4">
        <v>11.363636363636401</v>
      </c>
      <c r="AZ1488" s="4">
        <v>15.909090909090899</v>
      </c>
      <c r="BA1488" s="4">
        <v>18.181818181818201</v>
      </c>
      <c r="BB1488" s="38">
        <v>45</v>
      </c>
    </row>
    <row r="1489" spans="1:54" x14ac:dyDescent="0.3">
      <c r="A1489" s="31" t="s">
        <v>65</v>
      </c>
      <c r="B1489" s="5" t="s">
        <v>168</v>
      </c>
      <c r="C1489" s="5" t="s">
        <v>168</v>
      </c>
      <c r="D1489" s="9">
        <v>66.225037564314903</v>
      </c>
      <c r="E1489" s="8">
        <v>70.402541939004905</v>
      </c>
      <c r="F1489" s="8">
        <v>25.552025024173499</v>
      </c>
      <c r="G1489" s="3">
        <v>3.8575284365861102</v>
      </c>
      <c r="H1489" s="4">
        <v>9.8674448369171994</v>
      </c>
      <c r="I1489" s="4">
        <v>14.7203832601957</v>
      </c>
      <c r="J1489" s="4">
        <v>4.9881157891289698</v>
      </c>
      <c r="K1489" s="4">
        <v>5.6608787232617797</v>
      </c>
      <c r="L1489" s="4">
        <v>6.8649082149189598</v>
      </c>
      <c r="M1489" s="4">
        <v>6.1636676176571301</v>
      </c>
      <c r="N1489" s="4">
        <v>7.3129893444485203</v>
      </c>
      <c r="O1489" s="4">
        <v>8.4380745351353195</v>
      </c>
      <c r="P1489" s="4">
        <v>9.9425514434629996</v>
      </c>
      <c r="Q1489" s="4">
        <v>3.7371421885380398</v>
      </c>
      <c r="R1489" s="4">
        <v>7.4228294170979101</v>
      </c>
      <c r="S1489" s="4">
        <v>7.2479018598212299</v>
      </c>
      <c r="T1489" s="4">
        <v>5.9779030673145304</v>
      </c>
      <c r="U1489" s="4">
        <v>8.5466816324697401</v>
      </c>
      <c r="V1489" s="4">
        <v>7.9161800273795802</v>
      </c>
      <c r="W1489" s="4">
        <v>8.0789275865472092</v>
      </c>
      <c r="X1489" s="4">
        <v>3.6746314725490499</v>
      </c>
      <c r="Y1489" s="4">
        <v>8.8015622639781999</v>
      </c>
      <c r="Z1489" s="4">
        <v>7.5341316242628196</v>
      </c>
      <c r="AA1489" s="4">
        <v>8.4294040360911708</v>
      </c>
      <c r="AB1489" s="4">
        <v>2.2111692042767102</v>
      </c>
      <c r="AC1489" s="4">
        <v>17.826313237555599</v>
      </c>
      <c r="AD1489" s="4">
        <v>5.2560787334213401</v>
      </c>
      <c r="AE1489" s="4">
        <v>5.5591718054809602</v>
      </c>
      <c r="AF1489" s="4">
        <v>12.6180422412538</v>
      </c>
      <c r="AG1489" s="4">
        <v>15.9856388698775</v>
      </c>
      <c r="AH1489" s="4">
        <v>16.980208073161499</v>
      </c>
      <c r="AI1489" s="4">
        <v>11.7116020477864</v>
      </c>
      <c r="AJ1489" s="4">
        <v>22.222447584182401</v>
      </c>
      <c r="AK1489" s="4">
        <v>34.401979707098398</v>
      </c>
      <c r="AL1489" s="4">
        <v>23.558126244127099</v>
      </c>
      <c r="AM1489" s="4">
        <v>21.4828947917592</v>
      </c>
      <c r="AN1489" s="4">
        <v>36.159819136341397</v>
      </c>
      <c r="AO1489" s="4">
        <v>28.451003403920701</v>
      </c>
      <c r="AP1489" s="4">
        <v>36.613223791159299</v>
      </c>
      <c r="AQ1489" s="4">
        <v>9.2396835165893005</v>
      </c>
      <c r="AR1489" s="4">
        <v>31.904645946080102</v>
      </c>
      <c r="AS1489" s="4">
        <v>13.706195626960801</v>
      </c>
      <c r="AT1489" s="4">
        <v>29.766568710605199</v>
      </c>
      <c r="AU1489" s="4">
        <v>19.163446156190201</v>
      </c>
      <c r="AV1489" s="4">
        <v>24.372202553944401</v>
      </c>
      <c r="AW1489" s="4">
        <v>23.3603931305916</v>
      </c>
      <c r="AX1489" s="4">
        <v>8.5139155826705402</v>
      </c>
      <c r="AY1489" s="4">
        <v>16.496391246434001</v>
      </c>
      <c r="AZ1489" s="4">
        <v>32.544501101519003</v>
      </c>
      <c r="BA1489" s="4">
        <v>32.755670052621397</v>
      </c>
      <c r="BB1489" s="38">
        <v>5233</v>
      </c>
    </row>
    <row r="1490" spans="1:54" x14ac:dyDescent="0.3">
      <c r="A1490" s="31" t="s">
        <v>65</v>
      </c>
      <c r="B1490" s="5" t="s">
        <v>168</v>
      </c>
      <c r="C1490" s="5" t="s">
        <v>1</v>
      </c>
      <c r="D1490" s="9">
        <v>32.559607493439202</v>
      </c>
      <c r="E1490" s="8">
        <v>67.281148449169905</v>
      </c>
      <c r="F1490" s="8">
        <v>42.133963520218899</v>
      </c>
      <c r="G1490" s="3">
        <v>4.4852072904524203</v>
      </c>
      <c r="H1490" s="4">
        <v>9.7865010088936302</v>
      </c>
      <c r="I1490" s="4">
        <v>22.5544253754598</v>
      </c>
      <c r="J1490" s="4">
        <v>8.0259392297184</v>
      </c>
      <c r="K1490" s="4">
        <v>5.96938284231683</v>
      </c>
      <c r="L1490" s="4">
        <v>9.79303713586547</v>
      </c>
      <c r="M1490" s="4">
        <v>8.4437866341705607</v>
      </c>
      <c r="N1490" s="4">
        <v>11.2772126877299</v>
      </c>
      <c r="O1490" s="4">
        <v>12.652607697312201</v>
      </c>
      <c r="P1490" s="4">
        <v>13.8669331488376</v>
      </c>
      <c r="Q1490" s="4">
        <v>4.4786711634805796</v>
      </c>
      <c r="R1490" s="4">
        <v>11.270676560758</v>
      </c>
      <c r="S1490" s="4">
        <v>15.6340310549847</v>
      </c>
      <c r="T1490" s="4">
        <v>11.560135042012501</v>
      </c>
      <c r="U1490" s="4">
        <v>10.750584740995601</v>
      </c>
      <c r="V1490" s="4">
        <v>11.9714463194929</v>
      </c>
      <c r="W1490" s="4">
        <v>14.1302471222047</v>
      </c>
      <c r="X1490" s="4">
        <v>5.3012937184412099</v>
      </c>
      <c r="Y1490" s="4">
        <v>12.511146520170801</v>
      </c>
      <c r="Z1490" s="4">
        <v>13.083527355708</v>
      </c>
      <c r="AA1490" s="4">
        <v>14.0280027068944</v>
      </c>
      <c r="AB1490" s="4">
        <v>2.7246455112771901</v>
      </c>
      <c r="AC1490" s="4">
        <v>23.511972980589899</v>
      </c>
      <c r="AD1490" s="4">
        <v>11.399065483955701</v>
      </c>
      <c r="AE1490" s="4">
        <v>12.3696853430295</v>
      </c>
      <c r="AF1490" s="4">
        <v>15.068186346419299</v>
      </c>
      <c r="AG1490" s="4">
        <v>32.906771092918703</v>
      </c>
      <c r="AH1490" s="4">
        <v>33.505296436343301</v>
      </c>
      <c r="AI1490" s="4">
        <v>16.881037141369301</v>
      </c>
      <c r="AJ1490" s="4">
        <v>30.876359213404498</v>
      </c>
      <c r="AK1490" s="4">
        <v>43.779208630140097</v>
      </c>
      <c r="AL1490" s="4">
        <v>37.642220102794603</v>
      </c>
      <c r="AM1490" s="4">
        <v>28.1321053212118</v>
      </c>
      <c r="AN1490" s="4">
        <v>45.121923004863199</v>
      </c>
      <c r="AO1490" s="4">
        <v>43.071902744433501</v>
      </c>
      <c r="AP1490" s="4">
        <v>49.544102641836403</v>
      </c>
      <c r="AQ1490" s="4">
        <v>12.376221470001299</v>
      </c>
      <c r="AR1490" s="4">
        <v>44.440761627043898</v>
      </c>
      <c r="AS1490" s="4">
        <v>15.0747224733912</v>
      </c>
      <c r="AT1490" s="4">
        <v>28.6456610140024</v>
      </c>
      <c r="AU1490" s="4">
        <v>32.386679273156297</v>
      </c>
      <c r="AV1490" s="4">
        <v>27.052704919855898</v>
      </c>
      <c r="AW1490" s="4">
        <v>37.635683975822801</v>
      </c>
      <c r="AX1490" s="4">
        <v>16.8483565065101</v>
      </c>
      <c r="AY1490" s="4">
        <v>18.878768386024301</v>
      </c>
      <c r="AZ1490" s="4">
        <v>43.104583379292698</v>
      </c>
      <c r="BA1490" s="4">
        <v>47.609399050660599</v>
      </c>
      <c r="BB1490" s="38">
        <v>492</v>
      </c>
    </row>
    <row r="1491" spans="1:54" x14ac:dyDescent="0.3">
      <c r="A1491" s="31" t="s">
        <v>65</v>
      </c>
      <c r="B1491" s="5" t="s">
        <v>168</v>
      </c>
      <c r="C1491" s="5" t="s">
        <v>2</v>
      </c>
      <c r="D1491" s="9">
        <v>49.720291990707103</v>
      </c>
      <c r="E1491" s="8">
        <v>69.547155035030102</v>
      </c>
      <c r="F1491" s="8">
        <v>33.7563772085037</v>
      </c>
      <c r="G1491" s="3">
        <v>3.75315275823609</v>
      </c>
      <c r="H1491" s="4">
        <v>12.4650329648053</v>
      </c>
      <c r="I1491" s="4">
        <v>19.574878158840001</v>
      </c>
      <c r="J1491" s="4">
        <v>7.0323875043919397</v>
      </c>
      <c r="K1491" s="4">
        <v>8.2541559172736392</v>
      </c>
      <c r="L1491" s="4">
        <v>9.2389653241152097</v>
      </c>
      <c r="M1491" s="4">
        <v>8.5176984760466397</v>
      </c>
      <c r="N1491" s="4">
        <v>10.239968453741501</v>
      </c>
      <c r="O1491" s="4">
        <v>12.217684128817</v>
      </c>
      <c r="P1491" s="4">
        <v>13.9237603837271</v>
      </c>
      <c r="Q1491" s="4">
        <v>5.4592290131462402</v>
      </c>
      <c r="R1491" s="4">
        <v>9.1060475604507705</v>
      </c>
      <c r="S1491" s="4">
        <v>9.8538979612522297</v>
      </c>
      <c r="T1491" s="4">
        <v>7.1630122995005001</v>
      </c>
      <c r="U1491" s="4">
        <v>12.8349097345099</v>
      </c>
      <c r="V1491" s="4">
        <v>11.014402407275799</v>
      </c>
      <c r="W1491" s="4">
        <v>11.6905990112709</v>
      </c>
      <c r="X1491" s="4">
        <v>4.2721410143897698</v>
      </c>
      <c r="Y1491" s="4">
        <v>11.5149039720889</v>
      </c>
      <c r="Z1491" s="4">
        <v>11.014402407275799</v>
      </c>
      <c r="AA1491" s="4">
        <v>12.0604757809755</v>
      </c>
      <c r="AB1491" s="4">
        <v>2.6111350035530601</v>
      </c>
      <c r="AC1491" s="4">
        <v>23.293350502950901</v>
      </c>
      <c r="AD1491" s="4">
        <v>7.6739036942618499</v>
      </c>
      <c r="AE1491" s="4">
        <v>7.7270707997276196</v>
      </c>
      <c r="AF1491" s="4">
        <v>17.509314964173502</v>
      </c>
      <c r="AG1491" s="4">
        <v>19.566781297447701</v>
      </c>
      <c r="AH1491" s="4">
        <v>19.967827556996902</v>
      </c>
      <c r="AI1491" s="4">
        <v>14.197692772448301</v>
      </c>
      <c r="AJ1491" s="4">
        <v>27.003725985669401</v>
      </c>
      <c r="AK1491" s="4">
        <v>42.535325274767402</v>
      </c>
      <c r="AL1491" s="4">
        <v>28.920177693886799</v>
      </c>
      <c r="AM1491" s="4">
        <v>25.316136422099799</v>
      </c>
      <c r="AN1491" s="4">
        <v>44.496847227058304</v>
      </c>
      <c r="AO1491" s="4">
        <v>34.078890765578898</v>
      </c>
      <c r="AP1491" s="4">
        <v>42.652049315647197</v>
      </c>
      <c r="AQ1491" s="4">
        <v>9.0285898708079895</v>
      </c>
      <c r="AR1491" s="4">
        <v>38.606477477349301</v>
      </c>
      <c r="AS1491" s="4">
        <v>14.371094843074401</v>
      </c>
      <c r="AT1491" s="4">
        <v>31.616867248475</v>
      </c>
      <c r="AU1491" s="4">
        <v>22.2680567891476</v>
      </c>
      <c r="AV1491" s="4">
        <v>27.118157057993301</v>
      </c>
      <c r="AW1491" s="4">
        <v>29.907280069284301</v>
      </c>
      <c r="AX1491" s="4">
        <v>10.4526368756046</v>
      </c>
      <c r="AY1491" s="4">
        <v>17.0434938134856</v>
      </c>
      <c r="AZ1491" s="4">
        <v>38.281670951718198</v>
      </c>
      <c r="BA1491" s="4">
        <v>40.4986386013897</v>
      </c>
      <c r="BB1491" s="38">
        <v>774</v>
      </c>
    </row>
    <row r="1492" spans="1:54" x14ac:dyDescent="0.3">
      <c r="A1492" s="31" t="s">
        <v>65</v>
      </c>
      <c r="B1492" s="5" t="s">
        <v>168</v>
      </c>
      <c r="C1492" s="5" t="s">
        <v>3</v>
      </c>
      <c r="D1492" s="9">
        <v>66.921741093698003</v>
      </c>
      <c r="E1492" s="8">
        <v>69.660656633419293</v>
      </c>
      <c r="F1492" s="8">
        <v>24.6832026811073</v>
      </c>
      <c r="G1492" s="3">
        <v>4.8484823097840701</v>
      </c>
      <c r="H1492" s="4">
        <v>11.680449804205599</v>
      </c>
      <c r="I1492" s="4">
        <v>14.9311089766174</v>
      </c>
      <c r="J1492" s="4">
        <v>4.1322292065482502</v>
      </c>
      <c r="K1492" s="4">
        <v>5.5647415281385504</v>
      </c>
      <c r="L1492" s="4">
        <v>7.0523248410233297</v>
      </c>
      <c r="M1492" s="4">
        <v>6.4462809866817201</v>
      </c>
      <c r="N1492" s="4">
        <v>6.6115551117517501</v>
      </c>
      <c r="O1492" s="4">
        <v>7.9338673571258296</v>
      </c>
      <c r="P1492" s="4">
        <v>11.0743814893893</v>
      </c>
      <c r="Q1492" s="4">
        <v>3.7465579866051102</v>
      </c>
      <c r="R1492" s="4">
        <v>8.1542552793209495</v>
      </c>
      <c r="S1492" s="4">
        <v>6.1157021609483699</v>
      </c>
      <c r="T1492" s="4">
        <v>5.3443322030281202</v>
      </c>
      <c r="U1492" s="4">
        <v>8.31955386486562</v>
      </c>
      <c r="V1492" s="4">
        <v>8.1542919700329097</v>
      </c>
      <c r="W1492" s="4">
        <v>7.5482205976573304</v>
      </c>
      <c r="X1492" s="4">
        <v>3.9669397936815698</v>
      </c>
      <c r="Y1492" s="4">
        <v>8.8705267279127504</v>
      </c>
      <c r="Z1492" s="4">
        <v>6.9972385619321997</v>
      </c>
      <c r="AA1492" s="4">
        <v>7.9889842118102496</v>
      </c>
      <c r="AB1492" s="4">
        <v>2.4242426836717001</v>
      </c>
      <c r="AC1492" s="4">
        <v>19.889769959702299</v>
      </c>
      <c r="AD1492" s="4">
        <v>3.5812655161791098</v>
      </c>
      <c r="AE1492" s="4">
        <v>4.6831959544767203</v>
      </c>
      <c r="AF1492" s="4">
        <v>13.2231255113001</v>
      </c>
      <c r="AG1492" s="4">
        <v>12.5619281115621</v>
      </c>
      <c r="AH1492" s="4">
        <v>15.978014287010501</v>
      </c>
      <c r="AI1492" s="4">
        <v>10.6336392781517</v>
      </c>
      <c r="AJ1492" s="4">
        <v>21.818159692570699</v>
      </c>
      <c r="AK1492" s="4">
        <v>34.490358204213599</v>
      </c>
      <c r="AL1492" s="4">
        <v>23.2506842443983</v>
      </c>
      <c r="AM1492" s="4">
        <v>22.0385292694098</v>
      </c>
      <c r="AN1492" s="4">
        <v>36.363606621922898</v>
      </c>
      <c r="AO1492" s="4">
        <v>27.988920614576202</v>
      </c>
      <c r="AP1492" s="4">
        <v>37.961435874413802</v>
      </c>
      <c r="AQ1492" s="4">
        <v>10.3581406163908</v>
      </c>
      <c r="AR1492" s="4">
        <v>33.057851997741999</v>
      </c>
      <c r="AS1492" s="4">
        <v>16.363642701122998</v>
      </c>
      <c r="AT1492" s="4">
        <v>31.9007466111327</v>
      </c>
      <c r="AU1492" s="4">
        <v>17.630871724965299</v>
      </c>
      <c r="AV1492" s="4">
        <v>25.785120889167601</v>
      </c>
      <c r="AW1492" s="4">
        <v>21.652906970416002</v>
      </c>
      <c r="AX1492" s="4">
        <v>7.2727433388117504</v>
      </c>
      <c r="AY1492" s="4">
        <v>17.5206227277998</v>
      </c>
      <c r="AZ1492" s="4">
        <v>34.600503244361903</v>
      </c>
      <c r="BA1492" s="4">
        <v>32.231429393883197</v>
      </c>
      <c r="BB1492" s="38">
        <v>1244</v>
      </c>
    </row>
    <row r="1493" spans="1:54" x14ac:dyDescent="0.3">
      <c r="A1493" s="31" t="s">
        <v>65</v>
      </c>
      <c r="B1493" s="5" t="s">
        <v>168</v>
      </c>
      <c r="C1493" s="5" t="s">
        <v>4</v>
      </c>
      <c r="D1493" s="9">
        <v>85.737710250117004</v>
      </c>
      <c r="E1493" s="8">
        <v>64.712831978234604</v>
      </c>
      <c r="F1493" s="8">
        <v>15.2802741378745</v>
      </c>
      <c r="G1493" s="3">
        <v>3.0357574123098501</v>
      </c>
      <c r="H1493" s="4">
        <v>7.1250877308572997</v>
      </c>
      <c r="I1493" s="4">
        <v>9.7445103085831501</v>
      </c>
      <c r="J1493" s="4">
        <v>3.4130858237700701</v>
      </c>
      <c r="K1493" s="4">
        <v>4.1948122138277002</v>
      </c>
      <c r="L1493" s="4">
        <v>4.71582997990095</v>
      </c>
      <c r="M1493" s="4">
        <v>3.4134853056655698</v>
      </c>
      <c r="N1493" s="4">
        <v>4.3249667848721396</v>
      </c>
      <c r="O1493" s="4">
        <v>5.1715707195042304</v>
      </c>
      <c r="P1493" s="4">
        <v>5.3670023170186401</v>
      </c>
      <c r="Q1493" s="4">
        <v>2.4749342593218202</v>
      </c>
      <c r="R1493" s="4">
        <v>4.7811070063709202</v>
      </c>
      <c r="S1493" s="4">
        <v>3.4130858237700701</v>
      </c>
      <c r="T1493" s="4">
        <v>4.0646576427832599</v>
      </c>
      <c r="U1493" s="4">
        <v>5.5883050359837299</v>
      </c>
      <c r="V1493" s="4">
        <v>4.4678571756941698</v>
      </c>
      <c r="W1493" s="4">
        <v>4.4415865723479797</v>
      </c>
      <c r="X1493" s="4">
        <v>2.7483787030837901</v>
      </c>
      <c r="Y1493" s="4">
        <v>6.87791389044152</v>
      </c>
      <c r="Z1493" s="4">
        <v>3.9862453146401999</v>
      </c>
      <c r="AA1493" s="4">
        <v>4.2338186369514803</v>
      </c>
      <c r="AB1493" s="4">
        <v>1.43289872717532</v>
      </c>
      <c r="AC1493" s="4">
        <v>11.3218973541625</v>
      </c>
      <c r="AD1493" s="4">
        <v>3.3088023741763202</v>
      </c>
      <c r="AE1493" s="4">
        <v>2.1103416676391902</v>
      </c>
      <c r="AF1493" s="4">
        <v>8.8453651672586808</v>
      </c>
      <c r="AG1493" s="4">
        <v>10.084430224501601</v>
      </c>
      <c r="AH1493" s="4">
        <v>9.2218946149278995</v>
      </c>
      <c r="AI1493" s="4">
        <v>8.7398832719784298</v>
      </c>
      <c r="AJ1493" s="4">
        <v>18.314034140706902</v>
      </c>
      <c r="AK1493" s="4">
        <v>27.9813305668334</v>
      </c>
      <c r="AL1493" s="4">
        <v>16.713572346945298</v>
      </c>
      <c r="AM1493" s="4">
        <v>17.3261377428347</v>
      </c>
      <c r="AN1493" s="4">
        <v>28.542153719821499</v>
      </c>
      <c r="AO1493" s="4">
        <v>21.989825997938802</v>
      </c>
      <c r="AP1493" s="4">
        <v>28.436272342645701</v>
      </c>
      <c r="AQ1493" s="4">
        <v>7.4510733813116401</v>
      </c>
      <c r="AR1493" s="4">
        <v>24.242259092609</v>
      </c>
      <c r="AS1493" s="4">
        <v>10.5783784234377</v>
      </c>
      <c r="AT1493" s="4">
        <v>26.992235723274799</v>
      </c>
      <c r="AU1493" s="4">
        <v>14.328188307962201</v>
      </c>
      <c r="AV1493" s="4">
        <v>19.943163429187599</v>
      </c>
      <c r="AW1493" s="4">
        <v>15.7746218187061</v>
      </c>
      <c r="AX1493" s="4">
        <v>5.0143465813226102</v>
      </c>
      <c r="AY1493" s="4">
        <v>14.9809585726618</v>
      </c>
      <c r="AZ1493" s="4">
        <v>25.024784446457701</v>
      </c>
      <c r="BA1493" s="4">
        <v>23.7861188711103</v>
      </c>
      <c r="BB1493" s="38">
        <v>1371</v>
      </c>
    </row>
    <row r="1494" spans="1:54" x14ac:dyDescent="0.3">
      <c r="A1494" s="31" t="s">
        <v>65</v>
      </c>
      <c r="B1494" s="5" t="s">
        <v>168</v>
      </c>
      <c r="C1494" s="5" t="s">
        <v>5</v>
      </c>
      <c r="D1494" s="9">
        <v>100.005396243614</v>
      </c>
      <c r="E1494" s="8">
        <v>61.622476641318997</v>
      </c>
      <c r="F1494" s="8">
        <v>10.9816553363196</v>
      </c>
      <c r="G1494" s="3">
        <v>2.16602461460048</v>
      </c>
      <c r="H1494" s="4">
        <v>4.38229008244552</v>
      </c>
      <c r="I1494" s="4">
        <v>4.6941072539951598</v>
      </c>
      <c r="J1494" s="4">
        <v>1.88370419213075</v>
      </c>
      <c r="K1494" s="4">
        <v>2.6094396488861999</v>
      </c>
      <c r="L1494" s="4">
        <v>2.4985858903147702</v>
      </c>
      <c r="M1494" s="4">
        <v>2.58950524830508</v>
      </c>
      <c r="N1494" s="4">
        <v>3.1533363896610198</v>
      </c>
      <c r="O1494" s="4">
        <v>2.7202934074576302</v>
      </c>
      <c r="P1494" s="4">
        <v>2.6293740494673101</v>
      </c>
      <c r="Q1494" s="4">
        <v>1.1683407874576299</v>
      </c>
      <c r="R1494" s="4">
        <v>2.3374912784987898</v>
      </c>
      <c r="S1494" s="4">
        <v>1.6619966749878901</v>
      </c>
      <c r="T1494" s="4">
        <v>2.15565256251816</v>
      </c>
      <c r="U1494" s="4">
        <v>2.5687611441404399</v>
      </c>
      <c r="V1494" s="4">
        <v>2.63974610154964</v>
      </c>
      <c r="W1494" s="4">
        <v>1.7832224856416501</v>
      </c>
      <c r="X1494" s="4">
        <v>1.0574870288861999</v>
      </c>
      <c r="Y1494" s="4">
        <v>2.3574256790799</v>
      </c>
      <c r="Z1494" s="4">
        <v>1.5009020631719101</v>
      </c>
      <c r="AA1494" s="4">
        <v>2.41803858440678</v>
      </c>
      <c r="AB1494" s="4">
        <v>1.4203547572639199</v>
      </c>
      <c r="AC1494" s="4">
        <v>7.5746855696852302</v>
      </c>
      <c r="AD1494" s="4">
        <v>0.95700532239709402</v>
      </c>
      <c r="AE1494" s="4">
        <v>1.40042035668281</v>
      </c>
      <c r="AF1494" s="4">
        <v>3.5560729192009699</v>
      </c>
      <c r="AG1494" s="4">
        <v>7.7764586862469702</v>
      </c>
      <c r="AH1494" s="4">
        <v>8.5030038465859601</v>
      </c>
      <c r="AI1494" s="4">
        <v>8.6146673087409198</v>
      </c>
      <c r="AJ1494" s="4">
        <v>12.6436520113075</v>
      </c>
      <c r="AK1494" s="4">
        <v>21.247947267966101</v>
      </c>
      <c r="AL1494" s="4">
        <v>11.132377896053301</v>
      </c>
      <c r="AM1494" s="4">
        <v>12.874112173365599</v>
      </c>
      <c r="AN1494" s="4">
        <v>24.390101901961302</v>
      </c>
      <c r="AO1494" s="4">
        <v>14.436436845447901</v>
      </c>
      <c r="AP1494" s="4">
        <v>23.6348696961259</v>
      </c>
      <c r="AQ1494" s="4">
        <v>7.7174651880871696</v>
      </c>
      <c r="AR1494" s="4">
        <v>16.2914539920823</v>
      </c>
      <c r="AS1494" s="4">
        <v>10.1355037724939</v>
      </c>
      <c r="AT1494" s="4">
        <v>24.630934116101699</v>
      </c>
      <c r="AU1494" s="4">
        <v>10.750385470677999</v>
      </c>
      <c r="AV1494" s="4">
        <v>18.900083937384998</v>
      </c>
      <c r="AW1494" s="4">
        <v>12.472995050992701</v>
      </c>
      <c r="AX1494" s="4">
        <v>5.1885728451089603</v>
      </c>
      <c r="AY1494" s="4">
        <v>14.032890612324501</v>
      </c>
      <c r="AZ1494" s="4">
        <v>18.566712958087201</v>
      </c>
      <c r="BA1494" s="4">
        <v>18.778858126731201</v>
      </c>
      <c r="BB1494" s="38">
        <v>1015</v>
      </c>
    </row>
    <row r="1495" spans="1:54" x14ac:dyDescent="0.3">
      <c r="A1495" s="31" t="s">
        <v>65</v>
      </c>
      <c r="B1495" s="5" t="s">
        <v>168</v>
      </c>
      <c r="C1495" s="5" t="s">
        <v>6</v>
      </c>
      <c r="D1495" s="9">
        <v>101.64485812717901</v>
      </c>
      <c r="E1495" s="8">
        <v>58.200732262499102</v>
      </c>
      <c r="F1495" s="8">
        <v>10.064255025116999</v>
      </c>
      <c r="G1495" s="3">
        <v>3.76917129334934</v>
      </c>
      <c r="H1495" s="4">
        <v>4.1700515156652704</v>
      </c>
      <c r="I1495" s="4">
        <v>5.1724559813595397</v>
      </c>
      <c r="J1495" s="4">
        <v>3.2078574181452599</v>
      </c>
      <c r="K1495" s="4">
        <v>3.1676470499709901</v>
      </c>
      <c r="L1495" s="4">
        <v>2.1652425842767098</v>
      </c>
      <c r="M1495" s="4">
        <v>3.5685272722869099</v>
      </c>
      <c r="N1495" s="4">
        <v>3.3280807028591401</v>
      </c>
      <c r="O1495" s="4">
        <v>2.8467797441946798</v>
      </c>
      <c r="P1495" s="4">
        <v>2.8869901123689501</v>
      </c>
      <c r="Q1495" s="4">
        <v>2.1652425842767098</v>
      </c>
      <c r="R1495" s="4">
        <v>3.2878703346848699</v>
      </c>
      <c r="S1495" s="4">
        <v>2.4458995218787498</v>
      </c>
      <c r="T1495" s="4">
        <v>3.4080936193987599</v>
      </c>
      <c r="U1495" s="4">
        <v>3.3280807028591401</v>
      </c>
      <c r="V1495" s="4">
        <v>2.2854658689905998</v>
      </c>
      <c r="W1495" s="4">
        <v>1.1628381185824299</v>
      </c>
      <c r="X1495" s="4">
        <v>2.4458995218787498</v>
      </c>
      <c r="Y1495" s="4">
        <v>2.1652425842767098</v>
      </c>
      <c r="Z1495" s="4">
        <v>2.1652425842767098</v>
      </c>
      <c r="AA1495" s="4">
        <v>1.88458564667467</v>
      </c>
      <c r="AB1495" s="4">
        <v>2.0048089313885602</v>
      </c>
      <c r="AC1495" s="4">
        <v>5.1322456131852698</v>
      </c>
      <c r="AD1495" s="4">
        <v>1.0024044656942801</v>
      </c>
      <c r="AE1495" s="4">
        <v>2.12503221610244</v>
      </c>
      <c r="AF1495" s="4">
        <v>3.0072133970828299</v>
      </c>
      <c r="AG1495" s="4">
        <v>9.8238084556892709</v>
      </c>
      <c r="AH1495" s="4">
        <v>9.4225204135644294</v>
      </c>
      <c r="AI1495" s="4">
        <v>7.3775011140015998</v>
      </c>
      <c r="AJ1495" s="4">
        <v>9.3022971288505403</v>
      </c>
      <c r="AK1495" s="4">
        <v>18.1635036672109</v>
      </c>
      <c r="AL1495" s="4">
        <v>9.7835980875150099</v>
      </c>
      <c r="AM1495" s="4">
        <v>12.4301416304562</v>
      </c>
      <c r="AN1495" s="4">
        <v>19.927458209362701</v>
      </c>
      <c r="AO1495" s="4">
        <v>14.434950561844699</v>
      </c>
      <c r="AP1495" s="4">
        <v>20.409166987836102</v>
      </c>
      <c r="AQ1495" s="4">
        <v>6.7361743222578996</v>
      </c>
      <c r="AR1495" s="4">
        <v>15.557170492444</v>
      </c>
      <c r="AS1495" s="4">
        <v>10.665779268495401</v>
      </c>
      <c r="AT1495" s="4">
        <v>26.343580865462201</v>
      </c>
      <c r="AU1495" s="4">
        <v>10.625568900321101</v>
      </c>
      <c r="AV1495" s="4">
        <v>21.010283411405599</v>
      </c>
      <c r="AW1495" s="4">
        <v>11.7481966507293</v>
      </c>
      <c r="AX1495" s="4">
        <v>3.6087376404611802</v>
      </c>
      <c r="AY1495" s="4">
        <v>10.7055818168607</v>
      </c>
      <c r="AZ1495" s="4">
        <v>20.9708886828491</v>
      </c>
      <c r="BA1495" s="4">
        <v>16.559574958138299</v>
      </c>
      <c r="BB1495" s="38">
        <v>298</v>
      </c>
    </row>
    <row r="1496" spans="1:54" x14ac:dyDescent="0.3">
      <c r="A1496" s="31" t="s">
        <v>65</v>
      </c>
      <c r="B1496" s="5" t="s">
        <v>168</v>
      </c>
      <c r="C1496" s="5" t="s">
        <v>7</v>
      </c>
      <c r="D1496" s="9">
        <v>106.036907136715</v>
      </c>
      <c r="E1496" s="8">
        <v>53.263397350718698</v>
      </c>
      <c r="F1496" s="8">
        <v>6.7147165448275903</v>
      </c>
      <c r="G1496" s="3">
        <v>1.6786791362069</v>
      </c>
      <c r="H1496" s="4">
        <v>10.1678679136207</v>
      </c>
      <c r="I1496" s="4">
        <v>1.6786791362069</v>
      </c>
      <c r="J1496" s="4">
        <v>1.6786791362069</v>
      </c>
      <c r="K1496" s="4">
        <v>1.6786791362069</v>
      </c>
      <c r="L1496" s="4">
        <v>0</v>
      </c>
      <c r="M1496" s="4">
        <v>1.6786791362069</v>
      </c>
      <c r="N1496" s="4">
        <v>6.8105096412068997</v>
      </c>
      <c r="O1496" s="4">
        <v>3.3573582724137898</v>
      </c>
      <c r="P1496" s="4">
        <v>1.6786791362069</v>
      </c>
      <c r="Q1496" s="4">
        <v>1.6786791362069</v>
      </c>
      <c r="R1496" s="4">
        <v>3.3573582724137898</v>
      </c>
      <c r="S1496" s="4">
        <v>3.3573582724137898</v>
      </c>
      <c r="T1496" s="4">
        <v>1.6786791362069</v>
      </c>
      <c r="U1496" s="4">
        <v>3.3573582724137898</v>
      </c>
      <c r="V1496" s="4">
        <v>1.6786791362069</v>
      </c>
      <c r="W1496" s="4">
        <v>1.6786791362069</v>
      </c>
      <c r="X1496" s="4">
        <v>3.3573582724137898</v>
      </c>
      <c r="Y1496" s="4">
        <v>5.1318305049999999</v>
      </c>
      <c r="Z1496" s="4">
        <v>1.6786791362069</v>
      </c>
      <c r="AA1496" s="4">
        <v>8.4891887774137906</v>
      </c>
      <c r="AB1496" s="4">
        <v>1.6786791362069</v>
      </c>
      <c r="AC1496" s="4">
        <v>5.0360374086206896</v>
      </c>
      <c r="AD1496" s="4">
        <v>1.6786791362069</v>
      </c>
      <c r="AE1496" s="4">
        <v>1.6786791362069</v>
      </c>
      <c r="AF1496" s="4">
        <v>17.074170651206899</v>
      </c>
      <c r="AG1496" s="4">
        <v>10.072074817241401</v>
      </c>
      <c r="AH1496" s="4">
        <v>6.7147165448275903</v>
      </c>
      <c r="AI1496" s="4">
        <v>10.1678679136207</v>
      </c>
      <c r="AJ1496" s="4">
        <v>6.7147165448275903</v>
      </c>
      <c r="AK1496" s="4">
        <v>5.0360374086206896</v>
      </c>
      <c r="AL1496" s="4">
        <v>5.0360374086206896</v>
      </c>
      <c r="AM1496" s="4">
        <v>10.072074817241401</v>
      </c>
      <c r="AN1496" s="4">
        <v>11.846547049827601</v>
      </c>
      <c r="AO1496" s="4">
        <v>8.4891887774137906</v>
      </c>
      <c r="AP1496" s="4">
        <v>10.1678679136207</v>
      </c>
      <c r="AQ1496" s="4">
        <v>1.6786791362069</v>
      </c>
      <c r="AR1496" s="4">
        <v>10.072074817241401</v>
      </c>
      <c r="AS1496" s="4">
        <v>6.7147165448275903</v>
      </c>
      <c r="AT1496" s="4">
        <v>39.088585614655202</v>
      </c>
      <c r="AU1496" s="4">
        <v>10.1678679136207</v>
      </c>
      <c r="AV1496" s="4">
        <v>22.014414963448299</v>
      </c>
      <c r="AW1496" s="4">
        <v>5.0360374086206896</v>
      </c>
      <c r="AX1496" s="4">
        <v>1.6786791362069</v>
      </c>
      <c r="AY1496" s="4">
        <v>13.5252261860345</v>
      </c>
      <c r="AZ1496" s="4">
        <v>5.0360374086206896</v>
      </c>
      <c r="BA1496" s="4">
        <v>11.846547049827601</v>
      </c>
      <c r="BB1496" s="38">
        <v>39</v>
      </c>
    </row>
    <row r="1497" spans="1:54" x14ac:dyDescent="0.3">
      <c r="A1497" s="31" t="s">
        <v>65</v>
      </c>
      <c r="B1497" s="5" t="s">
        <v>8</v>
      </c>
      <c r="C1497" s="5" t="s">
        <v>168</v>
      </c>
      <c r="D1497" s="9">
        <v>60.651149225162399</v>
      </c>
      <c r="E1497" s="8">
        <v>68.016038888395002</v>
      </c>
      <c r="F1497" s="8">
        <v>26.8218765733778</v>
      </c>
      <c r="G1497" s="3">
        <v>4.6287062860355599</v>
      </c>
      <c r="H1497" s="4">
        <v>9.8790079971056599</v>
      </c>
      <c r="I1497" s="4">
        <v>17.851965749746</v>
      </c>
      <c r="J1497" s="4">
        <v>5.5192779484486101</v>
      </c>
      <c r="K1497" s="4">
        <v>6.2557801373697197</v>
      </c>
      <c r="L1497" s="4">
        <v>7.6406082703815299</v>
      </c>
      <c r="M1497" s="4">
        <v>6.5019654914915899</v>
      </c>
      <c r="N1497" s="4">
        <v>9.1346576994300204</v>
      </c>
      <c r="O1497" s="4">
        <v>9.8068471590006592</v>
      </c>
      <c r="P1497" s="4">
        <v>10.8028369916267</v>
      </c>
      <c r="Q1497" s="4">
        <v>3.90043163104058</v>
      </c>
      <c r="R1497" s="4">
        <v>9.1195688803879609</v>
      </c>
      <c r="S1497" s="4">
        <v>8.2264819055363798</v>
      </c>
      <c r="T1497" s="4">
        <v>7.8026522720418701</v>
      </c>
      <c r="U1497" s="4">
        <v>8.5530250481490508</v>
      </c>
      <c r="V1497" s="4">
        <v>7.5580884217080797</v>
      </c>
      <c r="W1497" s="4">
        <v>8.84636888419538</v>
      </c>
      <c r="X1497" s="4">
        <v>3.94482931106548</v>
      </c>
      <c r="Y1497" s="4">
        <v>9.6521629851646296</v>
      </c>
      <c r="Z1497" s="4">
        <v>7.8218202736032998</v>
      </c>
      <c r="AA1497" s="4">
        <v>8.6730609441097801</v>
      </c>
      <c r="AB1497" s="4">
        <v>1.9865473224280099</v>
      </c>
      <c r="AC1497" s="4">
        <v>21.765132711602199</v>
      </c>
      <c r="AD1497" s="4">
        <v>6.4047777492987903</v>
      </c>
      <c r="AE1497" s="4">
        <v>5.9660693941773104</v>
      </c>
      <c r="AF1497" s="4">
        <v>15.440296409977799</v>
      </c>
      <c r="AG1497" s="4">
        <v>20.3402830582069</v>
      </c>
      <c r="AH1497" s="4">
        <v>12.4808698947234</v>
      </c>
      <c r="AI1497" s="4">
        <v>9.7750313098611006</v>
      </c>
      <c r="AJ1497" s="4">
        <v>23.3681353902242</v>
      </c>
      <c r="AK1497" s="4">
        <v>36.945515893620303</v>
      </c>
      <c r="AL1497" s="4">
        <v>26.091491813480701</v>
      </c>
      <c r="AM1497" s="4">
        <v>24.730666833196299</v>
      </c>
      <c r="AN1497" s="4">
        <v>39.605598093685899</v>
      </c>
      <c r="AO1497" s="4">
        <v>34.1463119135041</v>
      </c>
      <c r="AP1497" s="4">
        <v>36.725420384326597</v>
      </c>
      <c r="AQ1497" s="4">
        <v>8.5792379694940593</v>
      </c>
      <c r="AR1497" s="4">
        <v>34.196956041362</v>
      </c>
      <c r="AS1497" s="4">
        <v>15.384843306095</v>
      </c>
      <c r="AT1497" s="4">
        <v>36.510698010321498</v>
      </c>
      <c r="AU1497" s="4">
        <v>17.817787992172299</v>
      </c>
      <c r="AV1497" s="4">
        <v>25.412136558996298</v>
      </c>
      <c r="AW1497" s="4">
        <v>23.382703554038802</v>
      </c>
      <c r="AX1497" s="4">
        <v>8.1637898645086793</v>
      </c>
      <c r="AY1497" s="4">
        <v>19.539636722217399</v>
      </c>
      <c r="AZ1497" s="4">
        <v>36.616832511651403</v>
      </c>
      <c r="BA1497" s="4">
        <v>32.771442291666702</v>
      </c>
      <c r="BB1497" s="38">
        <v>2686</v>
      </c>
    </row>
    <row r="1498" spans="1:54" x14ac:dyDescent="0.3">
      <c r="A1498" s="31" t="s">
        <v>65</v>
      </c>
      <c r="B1498" s="5" t="s">
        <v>8</v>
      </c>
      <c r="C1498" s="5" t="s">
        <v>1</v>
      </c>
      <c r="D1498" s="9">
        <v>25.401657458563498</v>
      </c>
      <c r="E1498" s="8">
        <v>64.931622227634605</v>
      </c>
      <c r="F1498" s="8">
        <v>47.740112994350298</v>
      </c>
      <c r="G1498" s="3">
        <v>5.0847457627118597</v>
      </c>
      <c r="H1498" s="4">
        <v>11.0169491525424</v>
      </c>
      <c r="I1498" s="4">
        <v>26.553672316384201</v>
      </c>
      <c r="J1498" s="4">
        <v>8.1920903954802302</v>
      </c>
      <c r="K1498" s="4">
        <v>8.1920903954802302</v>
      </c>
      <c r="L1498" s="4">
        <v>10.1694915254237</v>
      </c>
      <c r="M1498" s="4">
        <v>7.3446327683615804</v>
      </c>
      <c r="N1498" s="4">
        <v>13.276836158192101</v>
      </c>
      <c r="O1498" s="4">
        <v>12.7118644067797</v>
      </c>
      <c r="P1498" s="4">
        <v>15.254237288135601</v>
      </c>
      <c r="Q1498" s="4">
        <v>5.9322033898305104</v>
      </c>
      <c r="R1498" s="4">
        <v>14.1242937853107</v>
      </c>
      <c r="S1498" s="4">
        <v>17.2316384180791</v>
      </c>
      <c r="T1498" s="4">
        <v>12.1468926553672</v>
      </c>
      <c r="U1498" s="4">
        <v>10.4519774011299</v>
      </c>
      <c r="V1498" s="4">
        <v>12.1468926553672</v>
      </c>
      <c r="W1498" s="4">
        <v>16.6666666666667</v>
      </c>
      <c r="X1498" s="4">
        <v>5.9322033898305104</v>
      </c>
      <c r="Y1498" s="4">
        <v>13.276836158192101</v>
      </c>
      <c r="Z1498" s="4">
        <v>10.1694915254237</v>
      </c>
      <c r="AA1498" s="4">
        <v>12.1468926553672</v>
      </c>
      <c r="AB1498" s="4">
        <v>2.2598870056497198</v>
      </c>
      <c r="AC1498" s="4">
        <v>26.836158192090402</v>
      </c>
      <c r="AD1498" s="4">
        <v>15.254237288135601</v>
      </c>
      <c r="AE1498" s="4">
        <v>13.841807909604499</v>
      </c>
      <c r="AF1498" s="4">
        <v>19.491525423728799</v>
      </c>
      <c r="AG1498" s="4">
        <v>35.310734463276802</v>
      </c>
      <c r="AH1498" s="4">
        <v>28.8135593220339</v>
      </c>
      <c r="AI1498" s="4">
        <v>15.536723163841801</v>
      </c>
      <c r="AJ1498" s="4">
        <v>31.920903954802299</v>
      </c>
      <c r="AK1498" s="4">
        <v>47.740112994350298</v>
      </c>
      <c r="AL1498" s="4">
        <v>43.502824858757101</v>
      </c>
      <c r="AM1498" s="4">
        <v>32.203389830508499</v>
      </c>
      <c r="AN1498" s="4">
        <v>51.412429378531101</v>
      </c>
      <c r="AO1498" s="4">
        <v>50.564971751412401</v>
      </c>
      <c r="AP1498" s="4">
        <v>46.892655367231598</v>
      </c>
      <c r="AQ1498" s="4">
        <v>12.9943502824859</v>
      </c>
      <c r="AR1498" s="4">
        <v>50.847457627118601</v>
      </c>
      <c r="AS1498" s="4">
        <v>18.644067796610202</v>
      </c>
      <c r="AT1498" s="4">
        <v>36.723163841807903</v>
      </c>
      <c r="AU1498" s="4">
        <v>31.638418079095999</v>
      </c>
      <c r="AV1498" s="4">
        <v>29.9435028248588</v>
      </c>
      <c r="AW1498" s="4">
        <v>44.350282485875702</v>
      </c>
      <c r="AX1498" s="4">
        <v>19.774011299434999</v>
      </c>
      <c r="AY1498" s="4">
        <v>23.163841807909598</v>
      </c>
      <c r="AZ1498" s="4">
        <v>46.327683615819197</v>
      </c>
      <c r="BA1498" s="4">
        <v>48.870056497175099</v>
      </c>
      <c r="BB1498" s="38">
        <v>362</v>
      </c>
    </row>
    <row r="1499" spans="1:54" x14ac:dyDescent="0.3">
      <c r="A1499" s="31" t="s">
        <v>65</v>
      </c>
      <c r="B1499" s="5" t="s">
        <v>8</v>
      </c>
      <c r="C1499" s="5" t="s">
        <v>2</v>
      </c>
      <c r="D1499" s="9">
        <v>50.829183673469402</v>
      </c>
      <c r="E1499" s="8">
        <v>67.126936079263302</v>
      </c>
      <c r="F1499" s="8">
        <v>31.4928425357873</v>
      </c>
      <c r="G1499" s="3">
        <v>4.4989775051124701</v>
      </c>
      <c r="H1499" s="4">
        <v>12.065439672801601</v>
      </c>
      <c r="I1499" s="4">
        <v>22.494887525562401</v>
      </c>
      <c r="J1499" s="4">
        <v>6.9529652351738198</v>
      </c>
      <c r="K1499" s="4">
        <v>8.3844580777096098</v>
      </c>
      <c r="L1499" s="4">
        <v>8.7934560327198401</v>
      </c>
      <c r="M1499" s="4">
        <v>8.9979550102249508</v>
      </c>
      <c r="N1499" s="4">
        <v>12.065439672801601</v>
      </c>
      <c r="O1499" s="4">
        <v>14.3149284253579</v>
      </c>
      <c r="P1499" s="4">
        <v>14.519427402863</v>
      </c>
      <c r="Q1499" s="4">
        <v>4.7034764826175897</v>
      </c>
      <c r="R1499" s="4">
        <v>10.838445807771</v>
      </c>
      <c r="S1499" s="4">
        <v>10.224948875255601</v>
      </c>
      <c r="T1499" s="4">
        <v>9.61145194274029</v>
      </c>
      <c r="U1499" s="4">
        <v>11.0429447852761</v>
      </c>
      <c r="V1499" s="4">
        <v>11.0429447852761</v>
      </c>
      <c r="W1499" s="4">
        <v>13.0879345603272</v>
      </c>
      <c r="X1499" s="4">
        <v>4.2944785276073603</v>
      </c>
      <c r="Y1499" s="4">
        <v>12.678936605317</v>
      </c>
      <c r="Z1499" s="4">
        <v>11.0429447852761</v>
      </c>
      <c r="AA1499" s="4">
        <v>12.065439672801601</v>
      </c>
      <c r="AB1499" s="4">
        <v>1.8404907975460101</v>
      </c>
      <c r="AC1499" s="4">
        <v>25.971370143149301</v>
      </c>
      <c r="AD1499" s="4">
        <v>7.9754601226993902</v>
      </c>
      <c r="AE1499" s="4">
        <v>7.1574642126789403</v>
      </c>
      <c r="AF1499" s="4">
        <v>20.040899795501002</v>
      </c>
      <c r="AG1499" s="4">
        <v>21.063394683026601</v>
      </c>
      <c r="AH1499" s="4">
        <v>10.224948875255601</v>
      </c>
      <c r="AI1499" s="4">
        <v>11.860940695296501</v>
      </c>
      <c r="AJ1499" s="4">
        <v>28.016359918200401</v>
      </c>
      <c r="AK1499" s="4">
        <v>45.807770961145202</v>
      </c>
      <c r="AL1499" s="4">
        <v>29.6523517382413</v>
      </c>
      <c r="AM1499" s="4">
        <v>25.971370143149301</v>
      </c>
      <c r="AN1499" s="4">
        <v>45.194274028629899</v>
      </c>
      <c r="AO1499" s="4">
        <v>37.423312883435599</v>
      </c>
      <c r="AP1499" s="4">
        <v>40.899795501022503</v>
      </c>
      <c r="AQ1499" s="4">
        <v>7.3619631901840501</v>
      </c>
      <c r="AR1499" s="4">
        <v>40.899795501022503</v>
      </c>
      <c r="AS1499" s="4">
        <v>16.973415132924298</v>
      </c>
      <c r="AT1499" s="4">
        <v>36.400817995910003</v>
      </c>
      <c r="AU1499" s="4">
        <v>18.404907975460102</v>
      </c>
      <c r="AV1499" s="4">
        <v>27.811860940695301</v>
      </c>
      <c r="AW1499" s="4">
        <v>25.357873210633901</v>
      </c>
      <c r="AX1499" s="4">
        <v>8.7934560327198401</v>
      </c>
      <c r="AY1499" s="4">
        <v>19.427402862985701</v>
      </c>
      <c r="AZ1499" s="4">
        <v>39.672801635991803</v>
      </c>
      <c r="BA1499" s="4">
        <v>38.241308793456</v>
      </c>
      <c r="BB1499" s="38">
        <v>490</v>
      </c>
    </row>
    <row r="1500" spans="1:54" x14ac:dyDescent="0.3">
      <c r="A1500" s="31" t="s">
        <v>65</v>
      </c>
      <c r="B1500" s="5" t="s">
        <v>8</v>
      </c>
      <c r="C1500" s="5" t="s">
        <v>3</v>
      </c>
      <c r="D1500" s="9">
        <v>61.846487294469398</v>
      </c>
      <c r="E1500" s="8">
        <v>65.222254112417104</v>
      </c>
      <c r="F1500" s="8">
        <v>23.988005997001501</v>
      </c>
      <c r="G1500" s="3">
        <v>5.09745127436282</v>
      </c>
      <c r="H1500" s="4">
        <v>10.794602698650699</v>
      </c>
      <c r="I1500" s="4">
        <v>16.941529235382301</v>
      </c>
      <c r="J1500" s="4">
        <v>4.3478260869565197</v>
      </c>
      <c r="K1500" s="4">
        <v>5.2473763118440804</v>
      </c>
      <c r="L1500" s="4">
        <v>8.6956521739130395</v>
      </c>
      <c r="M1500" s="4">
        <v>6.4467766116941503</v>
      </c>
      <c r="N1500" s="4">
        <v>8.0959520239880103</v>
      </c>
      <c r="O1500" s="4">
        <v>9.5952023988006001</v>
      </c>
      <c r="P1500" s="4">
        <v>10.944527736131899</v>
      </c>
      <c r="Q1500" s="4">
        <v>3.5982008995502199</v>
      </c>
      <c r="R1500" s="4">
        <v>9.5952023988006001</v>
      </c>
      <c r="S1500" s="4">
        <v>6.1469265367316304</v>
      </c>
      <c r="T1500" s="4">
        <v>7.34632683658171</v>
      </c>
      <c r="U1500" s="4">
        <v>8.8455772113942999</v>
      </c>
      <c r="V1500" s="4">
        <v>5.99700149925037</v>
      </c>
      <c r="W1500" s="4">
        <v>6.4467766116941503</v>
      </c>
      <c r="X1500" s="4">
        <v>4.1979010494752602</v>
      </c>
      <c r="Y1500" s="4">
        <v>8.5457271364317808</v>
      </c>
      <c r="Z1500" s="4">
        <v>7.64617691154423</v>
      </c>
      <c r="AA1500" s="4">
        <v>7.64617691154423</v>
      </c>
      <c r="AB1500" s="4">
        <v>2.39880059970015</v>
      </c>
      <c r="AC1500" s="4">
        <v>23.538230884557699</v>
      </c>
      <c r="AD1500" s="4">
        <v>3.7481259370314799</v>
      </c>
      <c r="AE1500" s="4">
        <v>4.6476761619190397</v>
      </c>
      <c r="AF1500" s="4">
        <v>14.692653673163401</v>
      </c>
      <c r="AG1500" s="4">
        <v>17.991004497751099</v>
      </c>
      <c r="AH1500" s="4">
        <v>10.794602698650699</v>
      </c>
      <c r="AI1500" s="4">
        <v>7.64617691154423</v>
      </c>
      <c r="AJ1500" s="4">
        <v>23.988005997001501</v>
      </c>
      <c r="AK1500" s="4">
        <v>34.482758620689701</v>
      </c>
      <c r="AL1500" s="4">
        <v>23.688155922039002</v>
      </c>
      <c r="AM1500" s="4">
        <v>25.787106446776601</v>
      </c>
      <c r="AN1500" s="4">
        <v>39.280359820089998</v>
      </c>
      <c r="AO1500" s="4">
        <v>33.883058470764603</v>
      </c>
      <c r="AP1500" s="4">
        <v>37.631184407796098</v>
      </c>
      <c r="AQ1500" s="4">
        <v>8.9955022488755603</v>
      </c>
      <c r="AR1500" s="4">
        <v>32.983508245877097</v>
      </c>
      <c r="AS1500" s="4">
        <v>15.7421289355322</v>
      </c>
      <c r="AT1500" s="4">
        <v>39.730134932533701</v>
      </c>
      <c r="AU1500" s="4">
        <v>15.8920539730135</v>
      </c>
      <c r="AV1500" s="4">
        <v>26.086956521739101</v>
      </c>
      <c r="AW1500" s="4">
        <v>20.239880059970002</v>
      </c>
      <c r="AX1500" s="4">
        <v>5.6971514242878598</v>
      </c>
      <c r="AY1500" s="4">
        <v>21.2893553223388</v>
      </c>
      <c r="AZ1500" s="4">
        <v>39.280359820089998</v>
      </c>
      <c r="BA1500" s="4">
        <v>29.8350824587706</v>
      </c>
      <c r="BB1500" s="38">
        <v>669</v>
      </c>
    </row>
    <row r="1501" spans="1:54" x14ac:dyDescent="0.3">
      <c r="A1501" s="31" t="s">
        <v>65</v>
      </c>
      <c r="B1501" s="5" t="s">
        <v>8</v>
      </c>
      <c r="C1501" s="5" t="s">
        <v>4</v>
      </c>
      <c r="D1501" s="9">
        <v>76.718593749999997</v>
      </c>
      <c r="E1501" s="8">
        <v>63.770962538769098</v>
      </c>
      <c r="F1501" s="8">
        <v>17.65625</v>
      </c>
      <c r="G1501" s="3">
        <v>5</v>
      </c>
      <c r="H1501" s="4">
        <v>6.875</v>
      </c>
      <c r="I1501" s="4">
        <v>12.8125</v>
      </c>
      <c r="J1501" s="4">
        <v>4.21875</v>
      </c>
      <c r="K1501" s="4">
        <v>5.46875</v>
      </c>
      <c r="L1501" s="4">
        <v>5.9375</v>
      </c>
      <c r="M1501" s="4">
        <v>5.3125</v>
      </c>
      <c r="N1501" s="4">
        <v>5.3125</v>
      </c>
      <c r="O1501" s="4">
        <v>5.9375</v>
      </c>
      <c r="P1501" s="4">
        <v>6.25</v>
      </c>
      <c r="Q1501" s="4">
        <v>2.5</v>
      </c>
      <c r="R1501" s="4">
        <v>6.40625</v>
      </c>
      <c r="S1501" s="4">
        <v>4.21875</v>
      </c>
      <c r="T1501" s="4">
        <v>5.625</v>
      </c>
      <c r="U1501" s="4">
        <v>6.09375</v>
      </c>
      <c r="V1501" s="4">
        <v>4.375</v>
      </c>
      <c r="W1501" s="4">
        <v>3.75</v>
      </c>
      <c r="X1501" s="4">
        <v>2.5</v>
      </c>
      <c r="Y1501" s="4">
        <v>7.5</v>
      </c>
      <c r="Z1501" s="4">
        <v>4.84375</v>
      </c>
      <c r="AA1501" s="4">
        <v>5.3125</v>
      </c>
      <c r="AB1501" s="4">
        <v>1.5625</v>
      </c>
      <c r="AC1501" s="4">
        <v>17.8125</v>
      </c>
      <c r="AD1501" s="4">
        <v>3.90625</v>
      </c>
      <c r="AE1501" s="4">
        <v>2.5</v>
      </c>
      <c r="AF1501" s="4">
        <v>10.9375</v>
      </c>
      <c r="AG1501" s="4">
        <v>16.5625</v>
      </c>
      <c r="AH1501" s="4">
        <v>7.96875</v>
      </c>
      <c r="AI1501" s="4">
        <v>7.34375</v>
      </c>
      <c r="AJ1501" s="4">
        <v>17.1875</v>
      </c>
      <c r="AK1501" s="4">
        <v>32.5</v>
      </c>
      <c r="AL1501" s="4">
        <v>20.3125</v>
      </c>
      <c r="AM1501" s="4">
        <v>21.875</v>
      </c>
      <c r="AN1501" s="4">
        <v>35</v>
      </c>
      <c r="AO1501" s="4">
        <v>27.65625</v>
      </c>
      <c r="AP1501" s="4">
        <v>30.3125</v>
      </c>
      <c r="AQ1501" s="4">
        <v>8.125</v>
      </c>
      <c r="AR1501" s="4">
        <v>27.03125</v>
      </c>
      <c r="AS1501" s="4">
        <v>14.21875</v>
      </c>
      <c r="AT1501" s="4">
        <v>33.90625</v>
      </c>
      <c r="AU1501" s="4">
        <v>13.4375</v>
      </c>
      <c r="AV1501" s="4">
        <v>21.25</v>
      </c>
      <c r="AW1501" s="4">
        <v>16.40625</v>
      </c>
      <c r="AX1501" s="4">
        <v>3.28125</v>
      </c>
      <c r="AY1501" s="4">
        <v>18.125</v>
      </c>
      <c r="AZ1501" s="4">
        <v>30.46875</v>
      </c>
      <c r="BA1501" s="4">
        <v>25.9375</v>
      </c>
      <c r="BB1501" s="38">
        <v>640</v>
      </c>
    </row>
    <row r="1502" spans="1:54" x14ac:dyDescent="0.3">
      <c r="A1502" s="31" t="s">
        <v>65</v>
      </c>
      <c r="B1502" s="5" t="s">
        <v>8</v>
      </c>
      <c r="C1502" s="5" t="s">
        <v>5</v>
      </c>
      <c r="D1502" s="9">
        <v>99.586682808716702</v>
      </c>
      <c r="E1502" s="8">
        <v>58.616451531827899</v>
      </c>
      <c r="F1502" s="8">
        <v>9.6852300242130696</v>
      </c>
      <c r="G1502" s="3">
        <v>2.1791767554479402</v>
      </c>
      <c r="H1502" s="4">
        <v>4.8426150121065401</v>
      </c>
      <c r="I1502" s="4">
        <v>6.7796610169491496</v>
      </c>
      <c r="J1502" s="4">
        <v>2.6634382566585999</v>
      </c>
      <c r="K1502" s="4">
        <v>2.1791767554479402</v>
      </c>
      <c r="L1502" s="4">
        <v>2.1791767554479402</v>
      </c>
      <c r="M1502" s="4">
        <v>1.45278450363196</v>
      </c>
      <c r="N1502" s="4">
        <v>3.1476997578692498</v>
      </c>
      <c r="O1502" s="4">
        <v>2.1791767554479402</v>
      </c>
      <c r="P1502" s="4">
        <v>2.90556900726392</v>
      </c>
      <c r="Q1502" s="4">
        <v>2.1791767554479402</v>
      </c>
      <c r="R1502" s="4">
        <v>1.6949152542372901</v>
      </c>
      <c r="S1502" s="4">
        <v>2.6634382566585999</v>
      </c>
      <c r="T1502" s="4">
        <v>3.1476997578692498</v>
      </c>
      <c r="U1502" s="4">
        <v>3.3898305084745801</v>
      </c>
      <c r="V1502" s="4">
        <v>1.9370460048426199</v>
      </c>
      <c r="W1502" s="4">
        <v>1.6949152542372901</v>
      </c>
      <c r="X1502" s="4">
        <v>2.1791767554479402</v>
      </c>
      <c r="Y1502" s="4">
        <v>2.4213075060532701</v>
      </c>
      <c r="Z1502" s="4">
        <v>2.1791767554479402</v>
      </c>
      <c r="AA1502" s="4">
        <v>1.9370460048426199</v>
      </c>
      <c r="AB1502" s="4">
        <v>1.9370460048426199</v>
      </c>
      <c r="AC1502" s="4">
        <v>12.1065375302663</v>
      </c>
      <c r="AD1502" s="4">
        <v>1.2106537530266299</v>
      </c>
      <c r="AE1502" s="4">
        <v>1.2106537530266299</v>
      </c>
      <c r="AF1502" s="4">
        <v>4.3583535108958804</v>
      </c>
      <c r="AG1502" s="4">
        <v>11.380145278450399</v>
      </c>
      <c r="AH1502" s="4">
        <v>8.2324455205811091</v>
      </c>
      <c r="AI1502" s="4">
        <v>5.5690072639225203</v>
      </c>
      <c r="AJ1502" s="4">
        <v>12.348668280871699</v>
      </c>
      <c r="AK1502" s="4">
        <v>18.8861985472155</v>
      </c>
      <c r="AL1502" s="4">
        <v>11.138014527845</v>
      </c>
      <c r="AM1502" s="4">
        <v>16.707021791767598</v>
      </c>
      <c r="AN1502" s="4">
        <v>25.665859564164599</v>
      </c>
      <c r="AO1502" s="4">
        <v>15.738498789346201</v>
      </c>
      <c r="AP1502" s="4">
        <v>23.728813559321999</v>
      </c>
      <c r="AQ1502" s="4">
        <v>6.5375302663438299</v>
      </c>
      <c r="AR1502" s="4">
        <v>13.317191283293001</v>
      </c>
      <c r="AS1502" s="4">
        <v>8.4745762711864394</v>
      </c>
      <c r="AT1502" s="4">
        <v>29.055690072639202</v>
      </c>
      <c r="AU1502" s="4">
        <v>7.9903147699757904</v>
      </c>
      <c r="AV1502" s="4">
        <v>18.159806295399498</v>
      </c>
      <c r="AW1502" s="4">
        <v>10.1694915254237</v>
      </c>
      <c r="AX1502" s="4">
        <v>4.6004842615012098</v>
      </c>
      <c r="AY1502" s="4">
        <v>17.191283292978198</v>
      </c>
      <c r="AZ1502" s="4">
        <v>20.8232445520581</v>
      </c>
      <c r="BA1502" s="4">
        <v>19.128329297820802</v>
      </c>
      <c r="BB1502" s="38">
        <v>413</v>
      </c>
    </row>
    <row r="1503" spans="1:54" x14ac:dyDescent="0.3">
      <c r="A1503" s="31" t="s">
        <v>65</v>
      </c>
      <c r="B1503" s="5" t="s">
        <v>8</v>
      </c>
      <c r="C1503" s="5" t="s">
        <v>6</v>
      </c>
      <c r="D1503" s="9">
        <v>98.785294117647098</v>
      </c>
      <c r="E1503" s="8">
        <v>59.162463676967299</v>
      </c>
      <c r="F1503" s="8">
        <v>11.764705882352899</v>
      </c>
      <c r="G1503" s="3">
        <v>5.8823529411764701</v>
      </c>
      <c r="H1503" s="4">
        <v>4.9019607843137303</v>
      </c>
      <c r="I1503" s="4">
        <v>5.8823529411764701</v>
      </c>
      <c r="J1503" s="4">
        <v>5.8823529411764701</v>
      </c>
      <c r="K1503" s="4">
        <v>3.9215686274509798</v>
      </c>
      <c r="L1503" s="4">
        <v>2.9411764705882399</v>
      </c>
      <c r="M1503" s="4">
        <v>2.9411764705882399</v>
      </c>
      <c r="N1503" s="4">
        <v>4.9019607843137303</v>
      </c>
      <c r="O1503" s="4">
        <v>1.9607843137254899</v>
      </c>
      <c r="P1503" s="4">
        <v>3.9215686274509798</v>
      </c>
      <c r="Q1503" s="4">
        <v>2.9411764705882399</v>
      </c>
      <c r="R1503" s="4">
        <v>2.9411764705882399</v>
      </c>
      <c r="S1503" s="4">
        <v>2.9411764705882399</v>
      </c>
      <c r="T1503" s="4">
        <v>1.9607843137254899</v>
      </c>
      <c r="U1503" s="4">
        <v>4.9019607843137303</v>
      </c>
      <c r="V1503" s="4">
        <v>1.9607843137254899</v>
      </c>
      <c r="W1503" s="4">
        <v>1.9607843137254899</v>
      </c>
      <c r="X1503" s="4">
        <v>2.9411764705882399</v>
      </c>
      <c r="Y1503" s="4">
        <v>2.9411764705882399</v>
      </c>
      <c r="Z1503" s="4">
        <v>2.9411764705882399</v>
      </c>
      <c r="AA1503" s="4">
        <v>2.9411764705882399</v>
      </c>
      <c r="AB1503" s="4">
        <v>1.9607843137254899</v>
      </c>
      <c r="AC1503" s="4">
        <v>3.9215686274509798</v>
      </c>
      <c r="AD1503" s="4">
        <v>0.98039215686274495</v>
      </c>
      <c r="AE1503" s="4">
        <v>0.98039215686274495</v>
      </c>
      <c r="AF1503" s="4">
        <v>2.9411764705882399</v>
      </c>
      <c r="AG1503" s="4">
        <v>13.7254901960784</v>
      </c>
      <c r="AH1503" s="4">
        <v>7.8431372549019596</v>
      </c>
      <c r="AI1503" s="4">
        <v>3.9215686274509798</v>
      </c>
      <c r="AJ1503" s="4">
        <v>8.8235294117647101</v>
      </c>
      <c r="AK1503" s="4">
        <v>16.6666666666667</v>
      </c>
      <c r="AL1503" s="4">
        <v>11.764705882352899</v>
      </c>
      <c r="AM1503" s="4">
        <v>17.647058823529399</v>
      </c>
      <c r="AN1503" s="4">
        <v>13.7254901960784</v>
      </c>
      <c r="AO1503" s="4">
        <v>19.6078431372549</v>
      </c>
      <c r="AP1503" s="4">
        <v>23.529411764705898</v>
      </c>
      <c r="AQ1503" s="4">
        <v>6.8627450980392197</v>
      </c>
      <c r="AR1503" s="4">
        <v>12.7450980392157</v>
      </c>
      <c r="AS1503" s="4">
        <v>13.7254901960784</v>
      </c>
      <c r="AT1503" s="4">
        <v>32.352941176470601</v>
      </c>
      <c r="AU1503" s="4">
        <v>11.764705882352899</v>
      </c>
      <c r="AV1503" s="4">
        <v>18.627450980392201</v>
      </c>
      <c r="AW1503" s="4">
        <v>11.764705882352899</v>
      </c>
      <c r="AX1503" s="4">
        <v>4.9019607843137303</v>
      </c>
      <c r="AY1503" s="4">
        <v>8.8235294117647101</v>
      </c>
      <c r="AZ1503" s="4">
        <v>30.3921568627451</v>
      </c>
      <c r="BA1503" s="4">
        <v>13.7254901960784</v>
      </c>
      <c r="BB1503" s="38">
        <v>102</v>
      </c>
    </row>
    <row r="1504" spans="1:54" x14ac:dyDescent="0.3">
      <c r="A1504" s="31" t="s">
        <v>65</v>
      </c>
      <c r="B1504" s="5" t="s">
        <v>8</v>
      </c>
      <c r="C1504" s="5" t="s">
        <v>7</v>
      </c>
      <c r="D1504" s="9">
        <v>115.11</v>
      </c>
      <c r="E1504" s="8">
        <v>39.429048795131898</v>
      </c>
      <c r="F1504" s="8">
        <v>0</v>
      </c>
      <c r="G1504" s="3">
        <v>0</v>
      </c>
      <c r="H1504" s="4">
        <v>10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10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10</v>
      </c>
      <c r="Z1504" s="4">
        <v>0</v>
      </c>
      <c r="AA1504" s="4">
        <v>10</v>
      </c>
      <c r="AB1504" s="4">
        <v>0</v>
      </c>
      <c r="AC1504" s="4">
        <v>0</v>
      </c>
      <c r="AD1504" s="4">
        <v>0</v>
      </c>
      <c r="AE1504" s="4">
        <v>0</v>
      </c>
      <c r="AF1504" s="4">
        <v>30</v>
      </c>
      <c r="AG1504" s="4">
        <v>0</v>
      </c>
      <c r="AH1504" s="4">
        <v>0</v>
      </c>
      <c r="AI1504" s="4">
        <v>10</v>
      </c>
      <c r="AJ1504" s="4">
        <v>0</v>
      </c>
      <c r="AK1504" s="4">
        <v>0</v>
      </c>
      <c r="AL1504" s="4">
        <v>0</v>
      </c>
      <c r="AM1504" s="4">
        <v>0</v>
      </c>
      <c r="AN1504" s="4">
        <v>10</v>
      </c>
      <c r="AO1504" s="4">
        <v>10</v>
      </c>
      <c r="AP1504" s="4">
        <v>10</v>
      </c>
      <c r="AQ1504" s="4">
        <v>0</v>
      </c>
      <c r="AR1504" s="4">
        <v>0</v>
      </c>
      <c r="AS1504" s="4">
        <v>0</v>
      </c>
      <c r="AT1504" s="4">
        <v>50</v>
      </c>
      <c r="AU1504" s="4">
        <v>10</v>
      </c>
      <c r="AV1504" s="4">
        <v>20</v>
      </c>
      <c r="AW1504" s="4">
        <v>0</v>
      </c>
      <c r="AX1504" s="4">
        <v>0</v>
      </c>
      <c r="AY1504" s="4">
        <v>10</v>
      </c>
      <c r="AZ1504" s="4">
        <v>0</v>
      </c>
      <c r="BA1504" s="4">
        <v>10</v>
      </c>
      <c r="BB1504" s="38">
        <v>10</v>
      </c>
    </row>
    <row r="1505" spans="1:54" x14ac:dyDescent="0.3">
      <c r="A1505" s="31" t="s">
        <v>65</v>
      </c>
      <c r="B1505" s="5" t="s">
        <v>9</v>
      </c>
      <c r="C1505" s="5" t="s">
        <v>168</v>
      </c>
      <c r="D1505" s="9">
        <v>69.839116766778005</v>
      </c>
      <c r="E1505" s="8">
        <v>71.694272707726796</v>
      </c>
      <c r="F1505" s="8">
        <v>24.7286601125411</v>
      </c>
      <c r="G1505" s="3">
        <v>3.3575008694808499</v>
      </c>
      <c r="H1505" s="4">
        <v>9.8599473454490205</v>
      </c>
      <c r="I1505" s="4">
        <v>12.689882028288499</v>
      </c>
      <c r="J1505" s="4">
        <v>4.6437131036753003</v>
      </c>
      <c r="K1505" s="4">
        <v>5.2751478481899801</v>
      </c>
      <c r="L1505" s="4">
        <v>6.3619484736068701</v>
      </c>
      <c r="M1505" s="4">
        <v>5.9443170964953502</v>
      </c>
      <c r="N1505" s="4">
        <v>6.1318293874878096</v>
      </c>
      <c r="O1505" s="4">
        <v>7.5505697324159202</v>
      </c>
      <c r="P1505" s="4">
        <v>9.3847469234180902</v>
      </c>
      <c r="Q1505" s="4">
        <v>3.6312661927334302</v>
      </c>
      <c r="R1505" s="4">
        <v>6.3226726809829898</v>
      </c>
      <c r="S1505" s="4">
        <v>6.6133958244993103</v>
      </c>
      <c r="T1505" s="4">
        <v>4.7947455039807902</v>
      </c>
      <c r="U1505" s="4">
        <v>8.5425685953660206</v>
      </c>
      <c r="V1505" s="4">
        <v>8.1483646963681693</v>
      </c>
      <c r="W1505" s="4">
        <v>7.5813227791192297</v>
      </c>
      <c r="X1505" s="4">
        <v>3.49943664810848</v>
      </c>
      <c r="Y1505" s="4">
        <v>8.2500373341301199</v>
      </c>
      <c r="Z1505" s="4">
        <v>7.3475958516374602</v>
      </c>
      <c r="AA1505" s="4">
        <v>8.2714182074614495</v>
      </c>
      <c r="AB1505" s="4">
        <v>2.3568128232873402</v>
      </c>
      <c r="AC1505" s="4">
        <v>15.272403889371001</v>
      </c>
      <c r="AD1505" s="4">
        <v>4.51126847404689</v>
      </c>
      <c r="AE1505" s="4">
        <v>5.2953415983955701</v>
      </c>
      <c r="AF1505" s="4">
        <v>10.7881078280127</v>
      </c>
      <c r="AG1505" s="4">
        <v>13.162111015366801</v>
      </c>
      <c r="AH1505" s="4">
        <v>19.897554729088998</v>
      </c>
      <c r="AI1505" s="4">
        <v>12.9672640903473</v>
      </c>
      <c r="AJ1505" s="4">
        <v>21.479589776369998</v>
      </c>
      <c r="AK1505" s="4">
        <v>32.752764532745502</v>
      </c>
      <c r="AL1505" s="4">
        <v>21.915505643060399</v>
      </c>
      <c r="AM1505" s="4">
        <v>19.377056879954299</v>
      </c>
      <c r="AN1505" s="4">
        <v>33.9255946055832</v>
      </c>
      <c r="AO1505" s="4">
        <v>24.7581960192576</v>
      </c>
      <c r="AP1505" s="4">
        <v>36.540476121969597</v>
      </c>
      <c r="AQ1505" s="4">
        <v>9.6679128540553698</v>
      </c>
      <c r="AR1505" s="4">
        <v>30.418324416676299</v>
      </c>
      <c r="AS1505" s="4">
        <v>12.6177695061112</v>
      </c>
      <c r="AT1505" s="4">
        <v>25.393711571661601</v>
      </c>
      <c r="AU1505" s="4">
        <v>20.035963665785498</v>
      </c>
      <c r="AV1505" s="4">
        <v>23.697914941479699</v>
      </c>
      <c r="AW1505" s="4">
        <v>23.345927170881701</v>
      </c>
      <c r="AX1505" s="4">
        <v>8.7409352132286404</v>
      </c>
      <c r="AY1505" s="4">
        <v>14.5231672595069</v>
      </c>
      <c r="AZ1505" s="4">
        <v>29.9040233322071</v>
      </c>
      <c r="BA1505" s="4">
        <v>32.745443415843802</v>
      </c>
      <c r="BB1505" s="38">
        <v>2547</v>
      </c>
    </row>
    <row r="1506" spans="1:54" x14ac:dyDescent="0.3">
      <c r="A1506" s="31" t="s">
        <v>65</v>
      </c>
      <c r="B1506" s="5" t="s">
        <v>9</v>
      </c>
      <c r="C1506" s="5" t="s">
        <v>1</v>
      </c>
      <c r="D1506" s="9">
        <v>39.1046153846154</v>
      </c>
      <c r="E1506" s="8">
        <v>68.8810556212253</v>
      </c>
      <c r="F1506" s="8">
        <v>37.007874015748001</v>
      </c>
      <c r="G1506" s="3">
        <v>3.9370078740157499</v>
      </c>
      <c r="H1506" s="4">
        <v>8.6614173228346498</v>
      </c>
      <c r="I1506" s="4">
        <v>18.8976377952756</v>
      </c>
      <c r="J1506" s="4">
        <v>7.8740157480314998</v>
      </c>
      <c r="K1506" s="4">
        <v>3.9370078740157499</v>
      </c>
      <c r="L1506" s="4">
        <v>9.4488188976377891</v>
      </c>
      <c r="M1506" s="4">
        <v>9.4488188976377891</v>
      </c>
      <c r="N1506" s="4">
        <v>9.4488188976377891</v>
      </c>
      <c r="O1506" s="4">
        <v>12.5984251968504</v>
      </c>
      <c r="P1506" s="4">
        <v>12.5984251968504</v>
      </c>
      <c r="Q1506" s="4">
        <v>3.1496062992125999</v>
      </c>
      <c r="R1506" s="4">
        <v>8.6614173228346498</v>
      </c>
      <c r="S1506" s="4">
        <v>14.1732283464567</v>
      </c>
      <c r="T1506" s="4">
        <v>11.0236220472441</v>
      </c>
      <c r="U1506" s="4">
        <v>11.0236220472441</v>
      </c>
      <c r="V1506" s="4">
        <v>11.8110236220472</v>
      </c>
      <c r="W1506" s="4">
        <v>11.8110236220472</v>
      </c>
      <c r="X1506" s="4">
        <v>4.7244094488188999</v>
      </c>
      <c r="Y1506" s="4">
        <v>11.8110236220472</v>
      </c>
      <c r="Z1506" s="4">
        <v>15.748031496063</v>
      </c>
      <c r="AA1506" s="4">
        <v>15.748031496063</v>
      </c>
      <c r="AB1506" s="4">
        <v>3.1496062992125999</v>
      </c>
      <c r="AC1506" s="4">
        <v>20.4724409448819</v>
      </c>
      <c r="AD1506" s="4">
        <v>7.8740157480314998</v>
      </c>
      <c r="AE1506" s="4">
        <v>11.0236220472441</v>
      </c>
      <c r="AF1506" s="4">
        <v>11.0236220472441</v>
      </c>
      <c r="AG1506" s="4">
        <v>30.708661417322801</v>
      </c>
      <c r="AH1506" s="4">
        <v>37.795275590551199</v>
      </c>
      <c r="AI1506" s="4">
        <v>18.110236220472402</v>
      </c>
      <c r="AJ1506" s="4">
        <v>29.921259842519699</v>
      </c>
      <c r="AK1506" s="4">
        <v>40.157480314960601</v>
      </c>
      <c r="AL1506" s="4">
        <v>32.283464566929098</v>
      </c>
      <c r="AM1506" s="4">
        <v>24.409448818897602</v>
      </c>
      <c r="AN1506" s="4">
        <v>39.370078740157503</v>
      </c>
      <c r="AO1506" s="4">
        <v>36.220472440944903</v>
      </c>
      <c r="AP1506" s="4">
        <v>51.968503937007902</v>
      </c>
      <c r="AQ1506" s="4">
        <v>11.8110236220472</v>
      </c>
      <c r="AR1506" s="4">
        <v>38.582677165354298</v>
      </c>
      <c r="AS1506" s="4">
        <v>11.8110236220472</v>
      </c>
      <c r="AT1506" s="4">
        <v>21.259842519685002</v>
      </c>
      <c r="AU1506" s="4">
        <v>33.070866141732303</v>
      </c>
      <c r="AV1506" s="4">
        <v>24.409448818897602</v>
      </c>
      <c r="AW1506" s="4">
        <v>31.496062992125999</v>
      </c>
      <c r="AX1506" s="4">
        <v>14.1732283464567</v>
      </c>
      <c r="AY1506" s="4">
        <v>14.9606299212598</v>
      </c>
      <c r="AZ1506" s="4">
        <v>40.157480314960601</v>
      </c>
      <c r="BA1506" s="4">
        <v>46.456692913385801</v>
      </c>
      <c r="BB1506" s="38">
        <v>130</v>
      </c>
    </row>
    <row r="1507" spans="1:54" x14ac:dyDescent="0.3">
      <c r="A1507" s="31" t="s">
        <v>65</v>
      </c>
      <c r="B1507" s="5" t="s">
        <v>9</v>
      </c>
      <c r="C1507" s="5" t="s">
        <v>2</v>
      </c>
      <c r="D1507" s="9">
        <v>48.885211267605598</v>
      </c>
      <c r="E1507" s="8">
        <v>71.388014996315903</v>
      </c>
      <c r="F1507" s="8">
        <v>35.460992907801398</v>
      </c>
      <c r="G1507" s="3">
        <v>3.1914893617021298</v>
      </c>
      <c r="H1507" s="4">
        <v>12.7659574468085</v>
      </c>
      <c r="I1507" s="4">
        <v>17.3758865248227</v>
      </c>
      <c r="J1507" s="4">
        <v>7.0921985815602797</v>
      </c>
      <c r="K1507" s="4">
        <v>8.1560283687943294</v>
      </c>
      <c r="L1507" s="4">
        <v>9.5744680851063801</v>
      </c>
      <c r="M1507" s="4">
        <v>8.1560283687943294</v>
      </c>
      <c r="N1507" s="4">
        <v>8.8652482269503494</v>
      </c>
      <c r="O1507" s="4">
        <v>10.6382978723404</v>
      </c>
      <c r="P1507" s="4">
        <v>13.4751773049645</v>
      </c>
      <c r="Q1507" s="4">
        <v>6.0283687943262398</v>
      </c>
      <c r="R1507" s="4">
        <v>7.8014184397163104</v>
      </c>
      <c r="S1507" s="4">
        <v>9.5744680851063801</v>
      </c>
      <c r="T1507" s="4">
        <v>5.31914893617021</v>
      </c>
      <c r="U1507" s="4">
        <v>14.1843971631206</v>
      </c>
      <c r="V1507" s="4">
        <v>10.992907801418401</v>
      </c>
      <c r="W1507" s="4">
        <v>10.6382978723404</v>
      </c>
      <c r="X1507" s="4">
        <v>4.2553191489361701</v>
      </c>
      <c r="Y1507" s="4">
        <v>10.6382978723404</v>
      </c>
      <c r="Z1507" s="4">
        <v>10.992907801418401</v>
      </c>
      <c r="AA1507" s="4">
        <v>12.056737588652499</v>
      </c>
      <c r="AB1507" s="4">
        <v>3.1914893617021298</v>
      </c>
      <c r="AC1507" s="4">
        <v>21.2765957446809</v>
      </c>
      <c r="AD1507" s="4">
        <v>7.4468085106383004</v>
      </c>
      <c r="AE1507" s="4">
        <v>8.1560283687943294</v>
      </c>
      <c r="AF1507" s="4">
        <v>15.6028368794326</v>
      </c>
      <c r="AG1507" s="4">
        <v>18.439716312056699</v>
      </c>
      <c r="AH1507" s="4">
        <v>27.304964539007099</v>
      </c>
      <c r="AI1507" s="4">
        <v>15.9574468085106</v>
      </c>
      <c r="AJ1507" s="4">
        <v>26.241134751773</v>
      </c>
      <c r="AK1507" s="4">
        <v>40.070921985815602</v>
      </c>
      <c r="AL1507" s="4">
        <v>28.368794326241101</v>
      </c>
      <c r="AM1507" s="4">
        <v>24.822695035460999</v>
      </c>
      <c r="AN1507" s="4">
        <v>43.971631205673802</v>
      </c>
      <c r="AO1507" s="4">
        <v>31.560283687943301</v>
      </c>
      <c r="AP1507" s="4">
        <v>43.971631205673802</v>
      </c>
      <c r="AQ1507" s="4">
        <v>10.2836879432624</v>
      </c>
      <c r="AR1507" s="4">
        <v>36.879432624113498</v>
      </c>
      <c r="AS1507" s="4">
        <v>12.411347517730499</v>
      </c>
      <c r="AT1507" s="4">
        <v>28.014184397163099</v>
      </c>
      <c r="AU1507" s="4">
        <v>25.177304964539001</v>
      </c>
      <c r="AV1507" s="4">
        <v>26.595744680851102</v>
      </c>
      <c r="AW1507" s="4">
        <v>33.3333333333333</v>
      </c>
      <c r="AX1507" s="4">
        <v>11.702127659574501</v>
      </c>
      <c r="AY1507" s="4">
        <v>15.248226950354599</v>
      </c>
      <c r="AZ1507" s="4">
        <v>37.2340425531915</v>
      </c>
      <c r="BA1507" s="4">
        <v>42.198581560283699</v>
      </c>
      <c r="BB1507" s="38">
        <v>284</v>
      </c>
    </row>
    <row r="1508" spans="1:54" x14ac:dyDescent="0.3">
      <c r="A1508" s="31" t="s">
        <v>65</v>
      </c>
      <c r="B1508" s="5" t="s">
        <v>9</v>
      </c>
      <c r="C1508" s="5" t="s">
        <v>3</v>
      </c>
      <c r="D1508" s="9">
        <v>69.870434782608697</v>
      </c>
      <c r="E1508" s="8">
        <v>71.990197713881898</v>
      </c>
      <c r="F1508" s="8">
        <v>25.0871080139373</v>
      </c>
      <c r="G1508" s="3">
        <v>4.7038327526132404</v>
      </c>
      <c r="H1508" s="4">
        <v>12.1951219512195</v>
      </c>
      <c r="I1508" s="4">
        <v>13.7630662020906</v>
      </c>
      <c r="J1508" s="4">
        <v>4.0069686411149803</v>
      </c>
      <c r="K1508" s="4">
        <v>5.7491289198606301</v>
      </c>
      <c r="L1508" s="4">
        <v>6.0975609756097597</v>
      </c>
      <c r="M1508" s="4">
        <v>6.4459930313588796</v>
      </c>
      <c r="N1508" s="4">
        <v>5.7491289198606301</v>
      </c>
      <c r="O1508" s="4">
        <v>6.9686411149825798</v>
      </c>
      <c r="P1508" s="4">
        <v>11.1498257839721</v>
      </c>
      <c r="Q1508" s="4">
        <v>3.8327526132404199</v>
      </c>
      <c r="R1508" s="4">
        <v>7.3170731707317103</v>
      </c>
      <c r="S1508" s="4">
        <v>6.0975609756097597</v>
      </c>
      <c r="T1508" s="4">
        <v>4.18118466898955</v>
      </c>
      <c r="U1508" s="4">
        <v>8.0139372822299695</v>
      </c>
      <c r="V1508" s="4">
        <v>9.4076655052264808</v>
      </c>
      <c r="W1508" s="4">
        <v>8.1881533101045303</v>
      </c>
      <c r="X1508" s="4">
        <v>3.8327526132404199</v>
      </c>
      <c r="Y1508" s="4">
        <v>9.0592334494773503</v>
      </c>
      <c r="Z1508" s="4">
        <v>6.6202090592334502</v>
      </c>
      <c r="AA1508" s="4">
        <v>8.1881533101045303</v>
      </c>
      <c r="AB1508" s="4">
        <v>2.4390243902439002</v>
      </c>
      <c r="AC1508" s="4">
        <v>17.7700348432056</v>
      </c>
      <c r="AD1508" s="4">
        <v>3.4843205574912899</v>
      </c>
      <c r="AE1508" s="4">
        <v>4.7038327526132404</v>
      </c>
      <c r="AF1508" s="4">
        <v>12.3693379790941</v>
      </c>
      <c r="AG1508" s="4">
        <v>9.4076655052264808</v>
      </c>
      <c r="AH1508" s="4">
        <v>18.989547038327501</v>
      </c>
      <c r="AI1508" s="4">
        <v>12.3693379790941</v>
      </c>
      <c r="AJ1508" s="4">
        <v>20.557491289198602</v>
      </c>
      <c r="AK1508" s="4">
        <v>34.4947735191638</v>
      </c>
      <c r="AL1508" s="4">
        <v>22.996515679442499</v>
      </c>
      <c r="AM1508" s="4">
        <v>19.860627177700302</v>
      </c>
      <c r="AN1508" s="4">
        <v>34.668989547038301</v>
      </c>
      <c r="AO1508" s="4">
        <v>24.5644599303136</v>
      </c>
      <c r="AP1508" s="4">
        <v>38.153310104529602</v>
      </c>
      <c r="AQ1508" s="4">
        <v>11.1498257839721</v>
      </c>
      <c r="AR1508" s="4">
        <v>33.1010452961672</v>
      </c>
      <c r="AS1508" s="4">
        <v>16.7247386759582</v>
      </c>
      <c r="AT1508" s="4">
        <v>27.351916376306601</v>
      </c>
      <c r="AU1508" s="4">
        <v>18.641114982578401</v>
      </c>
      <c r="AV1508" s="4">
        <v>25.609756097561</v>
      </c>
      <c r="AW1508" s="4">
        <v>22.473867595818799</v>
      </c>
      <c r="AX1508" s="4">
        <v>8.1881533101045303</v>
      </c>
      <c r="AY1508" s="4">
        <v>15.331010452961699</v>
      </c>
      <c r="AZ1508" s="4">
        <v>31.881533101045299</v>
      </c>
      <c r="BA1508" s="4">
        <v>33.6236933797909</v>
      </c>
      <c r="BB1508" s="38">
        <v>575</v>
      </c>
    </row>
    <row r="1509" spans="1:54" x14ac:dyDescent="0.3">
      <c r="A1509" s="31" t="s">
        <v>65</v>
      </c>
      <c r="B1509" s="5" t="s">
        <v>9</v>
      </c>
      <c r="C1509" s="5" t="s">
        <v>4</v>
      </c>
      <c r="D1509" s="9">
        <v>90.254856361149095</v>
      </c>
      <c r="E1509" s="8">
        <v>64.739632271564702</v>
      </c>
      <c r="F1509" s="8">
        <v>14.090287277701799</v>
      </c>
      <c r="G1509" s="3">
        <v>2.0519835841313299</v>
      </c>
      <c r="H1509" s="4">
        <v>7.2503419972640204</v>
      </c>
      <c r="I1509" s="4">
        <v>8.2079343365253106</v>
      </c>
      <c r="J1509" s="4">
        <v>3.0095759233926098</v>
      </c>
      <c r="K1509" s="4">
        <v>3.5567715458276301</v>
      </c>
      <c r="L1509" s="4">
        <v>4.10396716826265</v>
      </c>
      <c r="M1509" s="4">
        <v>2.46238030095759</v>
      </c>
      <c r="N1509" s="4">
        <v>3.8303693570451398</v>
      </c>
      <c r="O1509" s="4">
        <v>4.7879616963064304</v>
      </c>
      <c r="P1509" s="4">
        <v>4.9247606019151799</v>
      </c>
      <c r="Q1509" s="4">
        <v>2.46238030095759</v>
      </c>
      <c r="R1509" s="4">
        <v>3.9671682626539</v>
      </c>
      <c r="S1509" s="4">
        <v>3.0095759233926098</v>
      </c>
      <c r="T1509" s="4">
        <v>3.28317373461012</v>
      </c>
      <c r="U1509" s="4">
        <v>5.3351573187414498</v>
      </c>
      <c r="V1509" s="4">
        <v>4.5143638850889198</v>
      </c>
      <c r="W1509" s="4">
        <v>4.7879616963064304</v>
      </c>
      <c r="X1509" s="4">
        <v>2.8727770177838599</v>
      </c>
      <c r="Y1509" s="4">
        <v>6.5663474692202497</v>
      </c>
      <c r="Z1509" s="4">
        <v>3.5567715458276301</v>
      </c>
      <c r="AA1509" s="4">
        <v>3.6935704514363898</v>
      </c>
      <c r="AB1509" s="4">
        <v>1.3679890560875501</v>
      </c>
      <c r="AC1509" s="4">
        <v>8.0711354309165504</v>
      </c>
      <c r="AD1509" s="4">
        <v>3.0095759233926098</v>
      </c>
      <c r="AE1509" s="4">
        <v>1.9151846785225699</v>
      </c>
      <c r="AF1509" s="4">
        <v>7.7975376196990398</v>
      </c>
      <c r="AG1509" s="4">
        <v>6.8399452804377603</v>
      </c>
      <c r="AH1509" s="4">
        <v>9.8495212038303706</v>
      </c>
      <c r="AI1509" s="4">
        <v>9.4391244870041007</v>
      </c>
      <c r="AJ1509" s="4">
        <v>18.878248974008201</v>
      </c>
      <c r="AK1509" s="4">
        <v>25.718194254446001</v>
      </c>
      <c r="AL1509" s="4">
        <v>14.9110807113543</v>
      </c>
      <c r="AM1509" s="4">
        <v>15.047879616963099</v>
      </c>
      <c r="AN1509" s="4">
        <v>25.307797537619699</v>
      </c>
      <c r="AO1509" s="4">
        <v>19.1518467852257</v>
      </c>
      <c r="AP1509" s="4">
        <v>27.496580027359801</v>
      </c>
      <c r="AQ1509" s="4">
        <v>7.11354309165527</v>
      </c>
      <c r="AR1509" s="4">
        <v>22.845417236662101</v>
      </c>
      <c r="AS1509" s="4">
        <v>8.75512995896033</v>
      </c>
      <c r="AT1509" s="4">
        <v>23.529411764705898</v>
      </c>
      <c r="AU1509" s="4">
        <v>14.7742818057456</v>
      </c>
      <c r="AV1509" s="4">
        <v>19.2886456908345</v>
      </c>
      <c r="AW1509" s="4">
        <v>15.4582763337893</v>
      </c>
      <c r="AX1509" s="4">
        <v>5.8823529411764701</v>
      </c>
      <c r="AY1509" s="4">
        <v>13.406292749658</v>
      </c>
      <c r="AZ1509" s="4">
        <v>22.298221614227099</v>
      </c>
      <c r="BA1509" s="4">
        <v>22.708618331053401</v>
      </c>
      <c r="BB1509" s="38">
        <v>731</v>
      </c>
    </row>
    <row r="1510" spans="1:54" x14ac:dyDescent="0.3">
      <c r="A1510" s="31" t="s">
        <v>65</v>
      </c>
      <c r="B1510" s="5" t="s">
        <v>9</v>
      </c>
      <c r="C1510" s="5" t="s">
        <v>5</v>
      </c>
      <c r="D1510" s="9">
        <v>100.214119601329</v>
      </c>
      <c r="E1510" s="8">
        <v>63.106265526684801</v>
      </c>
      <c r="F1510" s="8">
        <v>11.6279069767442</v>
      </c>
      <c r="G1510" s="3">
        <v>2.1594684385382101</v>
      </c>
      <c r="H1510" s="4">
        <v>4.1528239202657797</v>
      </c>
      <c r="I1510" s="4">
        <v>3.6544850498338901</v>
      </c>
      <c r="J1510" s="4">
        <v>1.49501661129568</v>
      </c>
      <c r="K1510" s="4">
        <v>2.8239202657807301</v>
      </c>
      <c r="L1510" s="4">
        <v>2.6578073089701002</v>
      </c>
      <c r="M1510" s="4">
        <v>3.1561461794019898</v>
      </c>
      <c r="N1510" s="4">
        <v>3.1561461794019898</v>
      </c>
      <c r="O1510" s="4">
        <v>2.99003322259136</v>
      </c>
      <c r="P1510" s="4">
        <v>2.4916943521594699</v>
      </c>
      <c r="Q1510" s="4">
        <v>0.66445182724252505</v>
      </c>
      <c r="R1510" s="4">
        <v>2.6578073089701002</v>
      </c>
      <c r="S1510" s="4">
        <v>1.16279069767442</v>
      </c>
      <c r="T1510" s="4">
        <v>1.6611295681063101</v>
      </c>
      <c r="U1510" s="4">
        <v>2.1594684385382101</v>
      </c>
      <c r="V1510" s="4">
        <v>2.99003322259136</v>
      </c>
      <c r="W1510" s="4">
        <v>1.8272425249169399</v>
      </c>
      <c r="X1510" s="4">
        <v>0.49833887043189401</v>
      </c>
      <c r="Y1510" s="4">
        <v>2.32558139534884</v>
      </c>
      <c r="Z1510" s="4">
        <v>1.16279069767442</v>
      </c>
      <c r="AA1510" s="4">
        <v>2.6578073089701002</v>
      </c>
      <c r="AB1510" s="4">
        <v>1.16279069767442</v>
      </c>
      <c r="AC1510" s="4">
        <v>5.3156146179402004</v>
      </c>
      <c r="AD1510" s="4">
        <v>0.83056478405315604</v>
      </c>
      <c r="AE1510" s="4">
        <v>1.49501661129568</v>
      </c>
      <c r="AF1510" s="4">
        <v>3.1561461794019898</v>
      </c>
      <c r="AG1510" s="4">
        <v>5.9800664451827199</v>
      </c>
      <c r="AH1510" s="4">
        <v>8.6378737541528192</v>
      </c>
      <c r="AI1510" s="4">
        <v>10.1328903654485</v>
      </c>
      <c r="AJ1510" s="4">
        <v>12.790697674418601</v>
      </c>
      <c r="AK1510" s="4">
        <v>22.425249169435201</v>
      </c>
      <c r="AL1510" s="4">
        <v>11.1295681063123</v>
      </c>
      <c r="AM1510" s="4">
        <v>10.9634551495017</v>
      </c>
      <c r="AN1510" s="4">
        <v>23.7541528239203</v>
      </c>
      <c r="AO1510" s="4">
        <v>13.7873754152824</v>
      </c>
      <c r="AP1510" s="4">
        <v>23.5880398671096</v>
      </c>
      <c r="AQ1510" s="4">
        <v>8.3056478405315595</v>
      </c>
      <c r="AR1510" s="4">
        <v>17.774086378737501</v>
      </c>
      <c r="AS1510" s="4">
        <v>10.9634551495017</v>
      </c>
      <c r="AT1510" s="4">
        <v>22.425249169435201</v>
      </c>
      <c r="AU1510" s="4">
        <v>12.126245847176101</v>
      </c>
      <c r="AV1510" s="4">
        <v>19.2691029900332</v>
      </c>
      <c r="AW1510" s="4">
        <v>13.621262458471801</v>
      </c>
      <c r="AX1510" s="4">
        <v>5.4817275747508303</v>
      </c>
      <c r="AY1510" s="4">
        <v>12.4584717607973</v>
      </c>
      <c r="AZ1510" s="4">
        <v>17.441860465116299</v>
      </c>
      <c r="BA1510" s="4">
        <v>18.604651162790699</v>
      </c>
      <c r="BB1510" s="38">
        <v>602</v>
      </c>
    </row>
    <row r="1511" spans="1:54" x14ac:dyDescent="0.3">
      <c r="A1511" s="31" t="s">
        <v>65</v>
      </c>
      <c r="B1511" s="5" t="s">
        <v>9</v>
      </c>
      <c r="C1511" s="5" t="s">
        <v>6</v>
      </c>
      <c r="D1511" s="9">
        <v>103.98367346938799</v>
      </c>
      <c r="E1511" s="8">
        <v>57.4983240672194</v>
      </c>
      <c r="F1511" s="8">
        <v>8.6734693877550999</v>
      </c>
      <c r="G1511" s="3">
        <v>2.0408163265306101</v>
      </c>
      <c r="H1511" s="4">
        <v>3.5714285714285698</v>
      </c>
      <c r="I1511" s="4">
        <v>4.5918367346938798</v>
      </c>
      <c r="J1511" s="4">
        <v>1.0204081632653099</v>
      </c>
      <c r="K1511" s="4">
        <v>2.5510204081632701</v>
      </c>
      <c r="L1511" s="4">
        <v>1.53061224489796</v>
      </c>
      <c r="M1511" s="4">
        <v>4.0816326530612201</v>
      </c>
      <c r="N1511" s="4">
        <v>2.0408163265306101</v>
      </c>
      <c r="O1511" s="4">
        <v>3.5714285714285698</v>
      </c>
      <c r="P1511" s="4">
        <v>2.0408163265306101</v>
      </c>
      <c r="Q1511" s="4">
        <v>1.53061224489796</v>
      </c>
      <c r="R1511" s="4">
        <v>3.5714285714285698</v>
      </c>
      <c r="S1511" s="4">
        <v>2.0408163265306101</v>
      </c>
      <c r="T1511" s="4">
        <v>4.5918367346938798</v>
      </c>
      <c r="U1511" s="4">
        <v>2.0408163265306101</v>
      </c>
      <c r="V1511" s="4">
        <v>2.5510204081632701</v>
      </c>
      <c r="W1511" s="4">
        <v>0.51020408163265296</v>
      </c>
      <c r="X1511" s="4">
        <v>2.0408163265306101</v>
      </c>
      <c r="Y1511" s="4">
        <v>1.53061224489796</v>
      </c>
      <c r="Z1511" s="4">
        <v>1.53061224489796</v>
      </c>
      <c r="AA1511" s="4">
        <v>1.0204081632653099</v>
      </c>
      <c r="AB1511" s="4">
        <v>2.0408163265306101</v>
      </c>
      <c r="AC1511" s="4">
        <v>6.12244897959184</v>
      </c>
      <c r="AD1511" s="4">
        <v>1.0204081632653099</v>
      </c>
      <c r="AE1511" s="4">
        <v>3.06122448979592</v>
      </c>
      <c r="AF1511" s="4">
        <v>3.06122448979592</v>
      </c>
      <c r="AG1511" s="4">
        <v>6.6326530612244898</v>
      </c>
      <c r="AH1511" s="4">
        <v>10.714285714285699</v>
      </c>
      <c r="AI1511" s="4">
        <v>10.2040816326531</v>
      </c>
      <c r="AJ1511" s="4">
        <v>9.6938775510204103</v>
      </c>
      <c r="AK1511" s="4">
        <v>19.387755102040799</v>
      </c>
      <c r="AL1511" s="4">
        <v>8.1632653061224492</v>
      </c>
      <c r="AM1511" s="4">
        <v>8.1632653061224492</v>
      </c>
      <c r="AN1511" s="4">
        <v>25</v>
      </c>
      <c r="AO1511" s="4">
        <v>10.2040816326531</v>
      </c>
      <c r="AP1511" s="4">
        <v>17.8571428571429</v>
      </c>
      <c r="AQ1511" s="4">
        <v>6.6326530612244898</v>
      </c>
      <c r="AR1511" s="4">
        <v>17.8571428571429</v>
      </c>
      <c r="AS1511" s="4">
        <v>8.1632653061224492</v>
      </c>
      <c r="AT1511" s="4">
        <v>21.428571428571399</v>
      </c>
      <c r="AU1511" s="4">
        <v>9.6938775510204103</v>
      </c>
      <c r="AV1511" s="4">
        <v>22.959183673469401</v>
      </c>
      <c r="AW1511" s="4">
        <v>11.734693877551001</v>
      </c>
      <c r="AX1511" s="4">
        <v>2.5510204081632701</v>
      </c>
      <c r="AY1511" s="4">
        <v>12.244897959183699</v>
      </c>
      <c r="AZ1511" s="4">
        <v>13.265306122448999</v>
      </c>
      <c r="BA1511" s="4">
        <v>18.877551020408202</v>
      </c>
      <c r="BB1511" s="38">
        <v>196</v>
      </c>
    </row>
    <row r="1512" spans="1:54" x14ac:dyDescent="0.3">
      <c r="A1512" s="31" t="s">
        <v>65</v>
      </c>
      <c r="B1512" s="5" t="s">
        <v>9</v>
      </c>
      <c r="C1512" s="5" t="s">
        <v>7</v>
      </c>
      <c r="D1512" s="9">
        <v>96.472413793103399</v>
      </c>
      <c r="E1512" s="8">
        <v>64.149918698042896</v>
      </c>
      <c r="F1512" s="8">
        <v>13.7931034482759</v>
      </c>
      <c r="G1512" s="3">
        <v>3.4482758620689702</v>
      </c>
      <c r="H1512" s="4">
        <v>10.3448275862069</v>
      </c>
      <c r="I1512" s="4">
        <v>3.4482758620689702</v>
      </c>
      <c r="J1512" s="4">
        <v>3.4482758620689702</v>
      </c>
      <c r="K1512" s="4">
        <v>3.4482758620689702</v>
      </c>
      <c r="L1512" s="4">
        <v>0</v>
      </c>
      <c r="M1512" s="4">
        <v>3.4482758620689702</v>
      </c>
      <c r="N1512" s="4">
        <v>3.4482758620689702</v>
      </c>
      <c r="O1512" s="4">
        <v>6.8965517241379297</v>
      </c>
      <c r="P1512" s="4">
        <v>3.4482758620689702</v>
      </c>
      <c r="Q1512" s="4">
        <v>3.4482758620689702</v>
      </c>
      <c r="R1512" s="4">
        <v>6.8965517241379297</v>
      </c>
      <c r="S1512" s="4">
        <v>6.8965517241379297</v>
      </c>
      <c r="T1512" s="4">
        <v>3.4482758620689702</v>
      </c>
      <c r="U1512" s="4">
        <v>6.8965517241379297</v>
      </c>
      <c r="V1512" s="4">
        <v>3.4482758620689702</v>
      </c>
      <c r="W1512" s="4">
        <v>3.4482758620689702</v>
      </c>
      <c r="X1512" s="4">
        <v>6.8965517241379297</v>
      </c>
      <c r="Y1512" s="4">
        <v>0</v>
      </c>
      <c r="Z1512" s="4">
        <v>3.4482758620689702</v>
      </c>
      <c r="AA1512" s="4">
        <v>6.8965517241379297</v>
      </c>
      <c r="AB1512" s="4">
        <v>3.4482758620689702</v>
      </c>
      <c r="AC1512" s="4">
        <v>10.3448275862069</v>
      </c>
      <c r="AD1512" s="4">
        <v>3.4482758620689702</v>
      </c>
      <c r="AE1512" s="4">
        <v>3.4482758620689702</v>
      </c>
      <c r="AF1512" s="4">
        <v>3.4482758620689702</v>
      </c>
      <c r="AG1512" s="4">
        <v>20.689655172413801</v>
      </c>
      <c r="AH1512" s="4">
        <v>13.7931034482759</v>
      </c>
      <c r="AI1512" s="4">
        <v>10.3448275862069</v>
      </c>
      <c r="AJ1512" s="4">
        <v>13.7931034482759</v>
      </c>
      <c r="AK1512" s="4">
        <v>10.3448275862069</v>
      </c>
      <c r="AL1512" s="4">
        <v>10.3448275862069</v>
      </c>
      <c r="AM1512" s="4">
        <v>20.689655172413801</v>
      </c>
      <c r="AN1512" s="4">
        <v>13.7931034482759</v>
      </c>
      <c r="AO1512" s="4">
        <v>6.8965517241379297</v>
      </c>
      <c r="AP1512" s="4">
        <v>10.3448275862069</v>
      </c>
      <c r="AQ1512" s="4">
        <v>3.4482758620689702</v>
      </c>
      <c r="AR1512" s="4">
        <v>20.689655172413801</v>
      </c>
      <c r="AS1512" s="4">
        <v>13.7931034482759</v>
      </c>
      <c r="AT1512" s="4">
        <v>27.586206896551701</v>
      </c>
      <c r="AU1512" s="4">
        <v>10.3448275862069</v>
      </c>
      <c r="AV1512" s="4">
        <v>24.137931034482801</v>
      </c>
      <c r="AW1512" s="4">
        <v>10.3448275862069</v>
      </c>
      <c r="AX1512" s="4">
        <v>3.4482758620689702</v>
      </c>
      <c r="AY1512" s="4">
        <v>17.241379310344801</v>
      </c>
      <c r="AZ1512" s="4">
        <v>10.3448275862069</v>
      </c>
      <c r="BA1512" s="4">
        <v>13.7931034482759</v>
      </c>
      <c r="BB1512" s="38">
        <v>29</v>
      </c>
    </row>
    <row r="1513" spans="1:54" x14ac:dyDescent="0.3">
      <c r="A1513" s="31" t="s">
        <v>66</v>
      </c>
      <c r="B1513" s="5" t="s">
        <v>168</v>
      </c>
      <c r="C1513" s="5" t="s">
        <v>168</v>
      </c>
      <c r="D1513" s="9">
        <v>77.0742275979364</v>
      </c>
      <c r="E1513" s="8">
        <v>69.471991787259398</v>
      </c>
      <c r="F1513" s="8">
        <v>20.690698583679598</v>
      </c>
      <c r="G1513" s="3">
        <v>1.9716473703083399</v>
      </c>
      <c r="H1513" s="4">
        <v>3.6368790760204299</v>
      </c>
      <c r="I1513" s="4">
        <v>5.0514879140694404</v>
      </c>
      <c r="J1513" s="4">
        <v>1.2776454088873599</v>
      </c>
      <c r="K1513" s="4">
        <v>3.8173380354253199</v>
      </c>
      <c r="L1513" s="4">
        <v>4.8712535461189201</v>
      </c>
      <c r="M1513" s="4">
        <v>3.5020720600235302</v>
      </c>
      <c r="N1513" s="4">
        <v>5.7726400186765296</v>
      </c>
      <c r="O1513" s="4">
        <v>5.3764974895923103</v>
      </c>
      <c r="P1513" s="4">
        <v>8.5754655541019993</v>
      </c>
      <c r="Q1513" s="4">
        <v>2.20898297771428</v>
      </c>
      <c r="R1513" s="4">
        <v>7.7500733941987301</v>
      </c>
      <c r="S1513" s="4">
        <v>5.9953967281098004</v>
      </c>
      <c r="T1513" s="4">
        <v>3.3566442125911902</v>
      </c>
      <c r="U1513" s="4">
        <v>9.60611547222849</v>
      </c>
      <c r="V1513" s="4">
        <v>5.0219935733613204</v>
      </c>
      <c r="W1513" s="4">
        <v>4.4084557887210698</v>
      </c>
      <c r="X1513" s="4">
        <v>2.6532948792266802</v>
      </c>
      <c r="Y1513" s="4">
        <v>6.2313385069889797</v>
      </c>
      <c r="Z1513" s="4">
        <v>8.7920596231783108</v>
      </c>
      <c r="AA1513" s="4">
        <v>7.9981469714979596</v>
      </c>
      <c r="AB1513" s="4">
        <v>1.3201544622463099</v>
      </c>
      <c r="AC1513" s="4">
        <v>11.8452525269871</v>
      </c>
      <c r="AD1513" s="4">
        <v>4.7488794662991403</v>
      </c>
      <c r="AE1513" s="4">
        <v>3.5415739884535702</v>
      </c>
      <c r="AF1513" s="4">
        <v>5.2297510648951997</v>
      </c>
      <c r="AG1513" s="4">
        <v>11.9101896817282</v>
      </c>
      <c r="AH1513" s="4">
        <v>13.5232354132857</v>
      </c>
      <c r="AI1513" s="4">
        <v>7.53499247392259</v>
      </c>
      <c r="AJ1513" s="4">
        <v>17.695779460942202</v>
      </c>
      <c r="AK1513" s="4">
        <v>27.585554388878499</v>
      </c>
      <c r="AL1513" s="4">
        <v>17.129266596308799</v>
      </c>
      <c r="AM1513" s="4">
        <v>15.7194872505417</v>
      </c>
      <c r="AN1513" s="4">
        <v>28.522661339110201</v>
      </c>
      <c r="AO1513" s="4">
        <v>22.632072692680801</v>
      </c>
      <c r="AP1513" s="4">
        <v>22.633006609987302</v>
      </c>
      <c r="AQ1513" s="4">
        <v>5.4410495316510499</v>
      </c>
      <c r="AR1513" s="4">
        <v>22.243913759138799</v>
      </c>
      <c r="AS1513" s="4">
        <v>11.511431256191999</v>
      </c>
      <c r="AT1513" s="4">
        <v>15.459610287778499</v>
      </c>
      <c r="AU1513" s="4">
        <v>11.5562506042842</v>
      </c>
      <c r="AV1513" s="4">
        <v>17.4387420896823</v>
      </c>
      <c r="AW1513" s="4">
        <v>17.494252603536101</v>
      </c>
      <c r="AX1513" s="4">
        <v>13.231976075876799</v>
      </c>
      <c r="AY1513" s="4">
        <v>12.852127331329999</v>
      </c>
      <c r="AZ1513" s="4">
        <v>17.457191427379399</v>
      </c>
      <c r="BA1513" s="4">
        <v>26.0241641363578</v>
      </c>
      <c r="BB1513" s="38">
        <v>1842</v>
      </c>
    </row>
    <row r="1514" spans="1:54" x14ac:dyDescent="0.3">
      <c r="A1514" s="31" t="s">
        <v>66</v>
      </c>
      <c r="B1514" s="5" t="s">
        <v>168</v>
      </c>
      <c r="C1514" s="5" t="s">
        <v>1</v>
      </c>
      <c r="D1514" s="9">
        <v>19.376911050824098</v>
      </c>
      <c r="E1514" s="8">
        <v>61.801189611147798</v>
      </c>
      <c r="F1514" s="8">
        <v>51.093136753030301</v>
      </c>
      <c r="G1514" s="3">
        <v>2.8924104037878799</v>
      </c>
      <c r="H1514" s="4">
        <v>7.3016396992424202</v>
      </c>
      <c r="I1514" s="4">
        <v>20.105645446969699</v>
      </c>
      <c r="J1514" s="4">
        <v>3.58020615984849</v>
      </c>
      <c r="K1514" s="4">
        <v>8.6772312113636403</v>
      </c>
      <c r="L1514" s="4">
        <v>5.7848208075757599</v>
      </c>
      <c r="M1514" s="4">
        <v>10.8818458590909</v>
      </c>
      <c r="N1514" s="4">
        <v>20.934668582575799</v>
      </c>
      <c r="O1514" s="4">
        <v>14.179597259848499</v>
      </c>
      <c r="P1514" s="4">
        <v>21.340009579545502</v>
      </c>
      <c r="Q1514" s="4">
        <v>5.0970250515151498</v>
      </c>
      <c r="R1514" s="4">
        <v>23.4217379893939</v>
      </c>
      <c r="S1514" s="4">
        <v>15.8376435310606</v>
      </c>
      <c r="T1514" s="4">
        <v>9.3650269674242406</v>
      </c>
      <c r="U1514" s="4">
        <v>27.001944149242401</v>
      </c>
      <c r="V1514" s="4">
        <v>18.0422581787879</v>
      </c>
      <c r="W1514" s="4">
        <v>13.0864605068182</v>
      </c>
      <c r="X1514" s="4">
        <v>9.5062543469696994</v>
      </c>
      <c r="Y1514" s="4">
        <v>20.6522138234848</v>
      </c>
      <c r="Z1514" s="4">
        <v>33.474560712878798</v>
      </c>
      <c r="AA1514" s="4">
        <v>27.548512525757602</v>
      </c>
      <c r="AB1514" s="4">
        <v>4.4092292954545496</v>
      </c>
      <c r="AC1514" s="4">
        <v>24.109533745454499</v>
      </c>
      <c r="AD1514" s="4">
        <v>14.462052018939399</v>
      </c>
      <c r="AE1514" s="4">
        <v>11.0230732386364</v>
      </c>
      <c r="AF1514" s="4">
        <v>19.417849690909101</v>
      </c>
      <c r="AG1514" s="4">
        <v>25.0797842606061</v>
      </c>
      <c r="AH1514" s="4">
        <v>26.860716769697</v>
      </c>
      <c r="AI1514" s="4">
        <v>12.3986647507576</v>
      </c>
      <c r="AJ1514" s="4">
        <v>34.567697465909099</v>
      </c>
      <c r="AK1514" s="4">
        <v>51.375591512121197</v>
      </c>
      <c r="AL1514" s="4">
        <v>32.363082818181802</v>
      </c>
      <c r="AM1514" s="4">
        <v>21.622464338636401</v>
      </c>
      <c r="AN1514" s="4">
        <v>48.888522105302997</v>
      </c>
      <c r="AO1514" s="4">
        <v>53.580206159848501</v>
      </c>
      <c r="AP1514" s="4">
        <v>46.419793840151499</v>
      </c>
      <c r="AQ1514" s="4">
        <v>7.8482080757575696</v>
      </c>
      <c r="AR1514" s="4">
        <v>44.761747568939398</v>
      </c>
      <c r="AS1514" s="4">
        <v>11.8337552325758</v>
      </c>
      <c r="AT1514" s="4">
        <v>18.0422581787879</v>
      </c>
      <c r="AU1514" s="4">
        <v>30.8462639265151</v>
      </c>
      <c r="AV1514" s="4">
        <v>27.689739905303</v>
      </c>
      <c r="AW1514" s="4">
        <v>34.850152225000002</v>
      </c>
      <c r="AX1514" s="4">
        <v>37.460107869696998</v>
      </c>
      <c r="AY1514" s="4">
        <v>10.5993911</v>
      </c>
      <c r="AZ1514" s="4">
        <v>29.470672414393899</v>
      </c>
      <c r="BA1514" s="4">
        <v>52.063387268181799</v>
      </c>
      <c r="BB1514" s="38">
        <v>282</v>
      </c>
    </row>
    <row r="1515" spans="1:54" x14ac:dyDescent="0.3">
      <c r="A1515" s="31" t="s">
        <v>66</v>
      </c>
      <c r="B1515" s="5" t="s">
        <v>168</v>
      </c>
      <c r="C1515" s="5" t="s">
        <v>2</v>
      </c>
      <c r="D1515" s="9">
        <v>47.012294947659797</v>
      </c>
      <c r="E1515" s="8">
        <v>66.179151244768704</v>
      </c>
      <c r="F1515" s="8">
        <v>33.863631458390799</v>
      </c>
      <c r="G1515" s="3">
        <v>2.9924479511111102</v>
      </c>
      <c r="H1515" s="4">
        <v>6.1742367014559401</v>
      </c>
      <c r="I1515" s="4">
        <v>4.5833423262835202</v>
      </c>
      <c r="J1515" s="4">
        <v>0</v>
      </c>
      <c r="K1515" s="4">
        <v>4.5833423262835202</v>
      </c>
      <c r="L1515" s="4">
        <v>7.5757902773946304</v>
      </c>
      <c r="M1515" s="4">
        <v>2.9924479511111102</v>
      </c>
      <c r="N1515" s="4">
        <v>7.5757902773946304</v>
      </c>
      <c r="O1515" s="4">
        <v>7.5757902773946304</v>
      </c>
      <c r="P1515" s="4">
        <v>16.553134130728001</v>
      </c>
      <c r="Q1515" s="4">
        <v>4.5833423262835202</v>
      </c>
      <c r="R1515" s="4">
        <v>12.3484734029119</v>
      </c>
      <c r="S1515" s="4">
        <v>10.568238228505701</v>
      </c>
      <c r="T1515" s="4">
        <v>4.5833423262835202</v>
      </c>
      <c r="U1515" s="4">
        <v>12.1591326036782</v>
      </c>
      <c r="V1515" s="4">
        <v>6.1742367014559401</v>
      </c>
      <c r="W1515" s="4">
        <v>5.9848959022222203</v>
      </c>
      <c r="X1515" s="4">
        <v>0</v>
      </c>
      <c r="Y1515" s="4">
        <v>7.5757902773946304</v>
      </c>
      <c r="Z1515" s="4">
        <v>12.1591326036782</v>
      </c>
      <c r="AA1515" s="4">
        <v>12.1591326036782</v>
      </c>
      <c r="AB1515" s="4">
        <v>0</v>
      </c>
      <c r="AC1515" s="4">
        <v>15.340921354022999</v>
      </c>
      <c r="AD1515" s="4">
        <v>7.5757902773946304</v>
      </c>
      <c r="AE1515" s="4">
        <v>4.5833423262835202</v>
      </c>
      <c r="AF1515" s="4">
        <v>4.5833423262835202</v>
      </c>
      <c r="AG1515" s="4">
        <v>15.1515805547893</v>
      </c>
      <c r="AH1515" s="4">
        <v>18.333369305134099</v>
      </c>
      <c r="AI1515" s="4">
        <v>7.7651310766283501</v>
      </c>
      <c r="AJ1515" s="4">
        <v>25.075628404291201</v>
      </c>
      <c r="AK1515" s="4">
        <v>35.6438666327969</v>
      </c>
      <c r="AL1515" s="4">
        <v>29.280289132107299</v>
      </c>
      <c r="AM1515" s="4">
        <v>20.302945278773901</v>
      </c>
      <c r="AN1515" s="4">
        <v>30.681842708045998</v>
      </c>
      <c r="AO1515" s="4">
        <v>29.848311529808399</v>
      </c>
      <c r="AP1515" s="4">
        <v>41.818103334252903</v>
      </c>
      <c r="AQ1515" s="4">
        <v>1.5908943751724101</v>
      </c>
      <c r="AR1515" s="4">
        <v>29.848311529808399</v>
      </c>
      <c r="AS1515" s="4">
        <v>15.340921354022999</v>
      </c>
      <c r="AT1515" s="4">
        <v>16.742474929961698</v>
      </c>
      <c r="AU1515" s="4">
        <v>17.121156528429101</v>
      </c>
      <c r="AV1515" s="4">
        <v>18.5227101043678</v>
      </c>
      <c r="AW1515" s="4">
        <v>24.8862876050575</v>
      </c>
      <c r="AX1515" s="4">
        <v>18.5227101043678</v>
      </c>
      <c r="AY1515" s="4">
        <v>18.5227101043678</v>
      </c>
      <c r="AZ1515" s="4">
        <v>29.469629931341</v>
      </c>
      <c r="BA1515" s="4">
        <v>38.8256553831418</v>
      </c>
      <c r="BB1515" s="38">
        <v>126</v>
      </c>
    </row>
    <row r="1516" spans="1:54" x14ac:dyDescent="0.3">
      <c r="A1516" s="31" t="s">
        <v>66</v>
      </c>
      <c r="B1516" s="5" t="s">
        <v>168</v>
      </c>
      <c r="C1516" s="5" t="s">
        <v>3</v>
      </c>
      <c r="D1516" s="9">
        <v>54.701899561983701</v>
      </c>
      <c r="E1516" s="8">
        <v>63.768366021690703</v>
      </c>
      <c r="F1516" s="8">
        <v>25.164166334466699</v>
      </c>
      <c r="G1516" s="3">
        <v>2.5805459884666702</v>
      </c>
      <c r="H1516" s="4">
        <v>5.1610919769333297</v>
      </c>
      <c r="I1516" s="4">
        <v>6.4498277923999998</v>
      </c>
      <c r="J1516" s="4">
        <v>1.2887358154666699</v>
      </c>
      <c r="K1516" s="4">
        <v>5.1641663344666702</v>
      </c>
      <c r="L1516" s="4">
        <v>7.1034187727333302</v>
      </c>
      <c r="M1516" s="4">
        <v>4.5167240692000004</v>
      </c>
      <c r="N1516" s="4">
        <v>5.1641663344666702</v>
      </c>
      <c r="O1516" s="4">
        <v>5.8054598846666696</v>
      </c>
      <c r="P1516" s="4">
        <v>9.6808904036666696</v>
      </c>
      <c r="Q1516" s="4">
        <v>1.93617808073333</v>
      </c>
      <c r="R1516" s="4">
        <v>7.0972700576666696</v>
      </c>
      <c r="S1516" s="4">
        <v>3.8692818039333301</v>
      </c>
      <c r="T1516" s="4">
        <v>3.2249138961999999</v>
      </c>
      <c r="U1516" s="4">
        <v>12.908878657400001</v>
      </c>
      <c r="V1516" s="4">
        <v>3.2249138961999999</v>
      </c>
      <c r="W1516" s="4">
        <v>3.8662074463999998</v>
      </c>
      <c r="X1516" s="4">
        <v>3.8723561614666702</v>
      </c>
      <c r="Y1516" s="4">
        <v>7.7416379653999998</v>
      </c>
      <c r="Z1516" s="4">
        <v>8.3890802306666696</v>
      </c>
      <c r="AA1516" s="4">
        <v>9.6808904036666696</v>
      </c>
      <c r="AB1516" s="4">
        <v>1.291810173</v>
      </c>
      <c r="AC1516" s="4">
        <v>21.291810172999998</v>
      </c>
      <c r="AD1516" s="4">
        <v>4.5167240692000004</v>
      </c>
      <c r="AE1516" s="4">
        <v>3.8692818039333301</v>
      </c>
      <c r="AF1516" s="4">
        <v>6.4529021499333297</v>
      </c>
      <c r="AG1516" s="4">
        <v>18.063821919266701</v>
      </c>
      <c r="AH1516" s="4">
        <v>15.4863502883333</v>
      </c>
      <c r="AI1516" s="4">
        <v>6.4529021499333297</v>
      </c>
      <c r="AJ1516" s="4">
        <v>27.103418772733299</v>
      </c>
      <c r="AK1516" s="4">
        <v>40.003074357533301</v>
      </c>
      <c r="AL1516" s="4">
        <v>20.647442265266701</v>
      </c>
      <c r="AM1516" s="4">
        <v>23.2249138962</v>
      </c>
      <c r="AN1516" s="4">
        <v>43.872356161466698</v>
      </c>
      <c r="AO1516" s="4">
        <v>29.0272994233333</v>
      </c>
      <c r="AP1516" s="4">
        <v>28.3860058731333</v>
      </c>
      <c r="AQ1516" s="4">
        <v>12.2645107496667</v>
      </c>
      <c r="AR1516" s="4">
        <v>30.9696262191333</v>
      </c>
      <c r="AS1516" s="4">
        <v>21.936178080733299</v>
      </c>
      <c r="AT1516" s="4">
        <v>21.9423267958</v>
      </c>
      <c r="AU1516" s="4">
        <v>14.1945401153333</v>
      </c>
      <c r="AV1516" s="4">
        <v>24.522872784266699</v>
      </c>
      <c r="AW1516" s="4">
        <v>20.003074357533301</v>
      </c>
      <c r="AX1516" s="4">
        <v>14.838908023066701</v>
      </c>
      <c r="AY1516" s="4">
        <v>18.714338542066699</v>
      </c>
      <c r="AZ1516" s="4">
        <v>26.449827792400001</v>
      </c>
      <c r="BA1516" s="4">
        <v>36.139941268666703</v>
      </c>
      <c r="BB1516" s="38">
        <v>147</v>
      </c>
    </row>
    <row r="1517" spans="1:54" x14ac:dyDescent="0.3">
      <c r="A1517" s="31" t="s">
        <v>66</v>
      </c>
      <c r="B1517" s="5" t="s">
        <v>168</v>
      </c>
      <c r="C1517" s="5" t="s">
        <v>4</v>
      </c>
      <c r="D1517" s="9">
        <v>96.648633034609801</v>
      </c>
      <c r="E1517" s="8">
        <v>62.0545806635294</v>
      </c>
      <c r="F1517" s="8">
        <v>11.878840708338201</v>
      </c>
      <c r="G1517" s="3">
        <v>1.76763274305147</v>
      </c>
      <c r="H1517" s="4">
        <v>1.49156194675735</v>
      </c>
      <c r="I1517" s="4">
        <v>2.9831238935147102</v>
      </c>
      <c r="J1517" s="4">
        <v>1.49156194675735</v>
      </c>
      <c r="K1517" s="4">
        <v>3.6464734513897099</v>
      </c>
      <c r="L1517" s="4">
        <v>6.0238008865955903</v>
      </c>
      <c r="M1517" s="4">
        <v>2.1549115046323499</v>
      </c>
      <c r="N1517" s="4">
        <v>4.0337522129705903</v>
      </c>
      <c r="O1517" s="4">
        <v>4.5858938055588201</v>
      </c>
      <c r="P1517" s="4">
        <v>5.1380353981470597</v>
      </c>
      <c r="Q1517" s="4">
        <v>1.6027699120441199</v>
      </c>
      <c r="R1517" s="4">
        <v>5.9125929213088204</v>
      </c>
      <c r="S1517" s="4">
        <v>6.9632212407647103</v>
      </c>
      <c r="T1517" s="4">
        <v>3.0943318588014699</v>
      </c>
      <c r="U1517" s="4">
        <v>8.4547831875220592</v>
      </c>
      <c r="V1517" s="4">
        <v>5.2492433634338198</v>
      </c>
      <c r="W1517" s="4">
        <v>4.3098230092647096</v>
      </c>
      <c r="X1517" s="4">
        <v>3.6464734513897099</v>
      </c>
      <c r="Y1517" s="4">
        <v>4.1986150439779397</v>
      </c>
      <c r="Z1517" s="4">
        <v>6.0238008865955903</v>
      </c>
      <c r="AA1517" s="4">
        <v>3.0943318588014699</v>
      </c>
      <c r="AB1517" s="4">
        <v>1.6027699120441199</v>
      </c>
      <c r="AC1517" s="4">
        <v>5.8550398217426496</v>
      </c>
      <c r="AD1517" s="4">
        <v>3.0943318588014699</v>
      </c>
      <c r="AE1517" s="4">
        <v>2.70705309722059</v>
      </c>
      <c r="AF1517" s="4">
        <v>3.3704026550955901</v>
      </c>
      <c r="AG1517" s="4">
        <v>9.7814823032720604</v>
      </c>
      <c r="AH1517" s="4">
        <v>9.5590663726985294</v>
      </c>
      <c r="AI1517" s="4">
        <v>6.5759424791838201</v>
      </c>
      <c r="AJ1517" s="4">
        <v>10.828212388882401</v>
      </c>
      <c r="AK1517" s="4">
        <v>18.9493716805441</v>
      </c>
      <c r="AL1517" s="4">
        <v>11.5452168124779</v>
      </c>
      <c r="AM1517" s="4">
        <v>10.7706592893162</v>
      </c>
      <c r="AN1517" s="4">
        <v>21.322800881904399</v>
      </c>
      <c r="AO1517" s="4">
        <v>15.855039821742601</v>
      </c>
      <c r="AP1517" s="4">
        <v>10.9930752198897</v>
      </c>
      <c r="AQ1517" s="4">
        <v>3.4816106203823498</v>
      </c>
      <c r="AR1517" s="4">
        <v>16.629597344904401</v>
      </c>
      <c r="AS1517" s="4">
        <v>6.4071814143308803</v>
      </c>
      <c r="AT1517" s="4">
        <v>11.5452168124779</v>
      </c>
      <c r="AU1517" s="4">
        <v>5.30289822915441</v>
      </c>
      <c r="AV1517" s="4">
        <v>9.9424469004338203</v>
      </c>
      <c r="AW1517" s="4">
        <v>13.370402655095599</v>
      </c>
      <c r="AX1517" s="4">
        <v>8.7845088495367705</v>
      </c>
      <c r="AY1517" s="4">
        <v>8.83816371525735</v>
      </c>
      <c r="AZ1517" s="4">
        <v>9.4439601735661807</v>
      </c>
      <c r="BA1517" s="4">
        <v>14.309823009264701</v>
      </c>
      <c r="BB1517" s="38">
        <v>266</v>
      </c>
    </row>
    <row r="1518" spans="1:54" x14ac:dyDescent="0.3">
      <c r="A1518" s="31" t="s">
        <v>66</v>
      </c>
      <c r="B1518" s="5" t="s">
        <v>168</v>
      </c>
      <c r="C1518" s="5" t="s">
        <v>5</v>
      </c>
      <c r="D1518" s="9">
        <v>107.844368520858</v>
      </c>
      <c r="E1518" s="8">
        <v>59.876623981371701</v>
      </c>
      <c r="F1518" s="8">
        <v>8.8021679229937106</v>
      </c>
      <c r="G1518" s="3">
        <v>1.3071344664227</v>
      </c>
      <c r="H1518" s="4">
        <v>1.74308002848934</v>
      </c>
      <c r="I1518" s="4">
        <v>1.74308002848934</v>
      </c>
      <c r="J1518" s="4">
        <v>1.4379883570204199</v>
      </c>
      <c r="K1518" s="4">
        <v>1.6122261378916301</v>
      </c>
      <c r="L1518" s="4">
        <v>1.9607016996340501</v>
      </c>
      <c r="M1518" s="4">
        <v>2.0915555902317702</v>
      </c>
      <c r="N1518" s="4">
        <v>2.04817169995827</v>
      </c>
      <c r="O1518" s="4">
        <v>2.6142689328454001</v>
      </c>
      <c r="P1518" s="4">
        <v>2.8759767140408301</v>
      </c>
      <c r="Q1518" s="4">
        <v>1.1328966855514899</v>
      </c>
      <c r="R1518" s="4">
        <v>2.8759767140408301</v>
      </c>
      <c r="S1518" s="4">
        <v>1.9607016996340501</v>
      </c>
      <c r="T1518" s="4">
        <v>1.7864639187628399</v>
      </c>
      <c r="U1518" s="4">
        <v>2.3091772613764801</v>
      </c>
      <c r="V1518" s="4">
        <v>1.7864639187628399</v>
      </c>
      <c r="W1518" s="4">
        <v>1.9607016996340501</v>
      </c>
      <c r="X1518" s="4">
        <v>1.3071344664227</v>
      </c>
      <c r="Y1518" s="4">
        <v>2.2657933711029798</v>
      </c>
      <c r="Z1518" s="4">
        <v>1.7864639187628399</v>
      </c>
      <c r="AA1518" s="4">
        <v>2.96344671436505</v>
      </c>
      <c r="AB1518" s="4">
        <v>1.4379883570204199</v>
      </c>
      <c r="AC1518" s="4">
        <v>5.1851539754173102</v>
      </c>
      <c r="AD1518" s="4">
        <v>1.9173178093605501</v>
      </c>
      <c r="AE1518" s="4">
        <v>1.6122261378916301</v>
      </c>
      <c r="AF1518" s="4">
        <v>2.5708850425719101</v>
      </c>
      <c r="AG1518" s="4">
        <v>4.7925923036241604</v>
      </c>
      <c r="AH1518" s="4">
        <v>9.3255834853845698</v>
      </c>
      <c r="AI1518" s="4">
        <v>7.05979011428159</v>
      </c>
      <c r="AJ1518" s="4">
        <v>8.9764057038649199</v>
      </c>
      <c r="AK1518" s="4">
        <v>17.735189736585099</v>
      </c>
      <c r="AL1518" s="4">
        <v>9.0638757041891402</v>
      </c>
      <c r="AM1518" s="4">
        <v>12.1574740893747</v>
      </c>
      <c r="AN1518" s="4">
        <v>19.781956996988999</v>
      </c>
      <c r="AO1518" s="4">
        <v>11.982534088726201</v>
      </c>
      <c r="AP1518" s="4">
        <v>9.5425029367520509</v>
      </c>
      <c r="AQ1518" s="4">
        <v>3.8346356187211099</v>
      </c>
      <c r="AR1518" s="4">
        <v>11.8964685279565</v>
      </c>
      <c r="AS1518" s="4">
        <v>7.2767095656490799</v>
      </c>
      <c r="AT1518" s="4">
        <v>14.990066913142</v>
      </c>
      <c r="AU1518" s="4">
        <v>6.2746667706953003</v>
      </c>
      <c r="AV1518" s="4">
        <v>16.297201379564701</v>
      </c>
      <c r="AW1518" s="4">
        <v>11.678144637034499</v>
      </c>
      <c r="AX1518" s="4">
        <v>5.7519534280816602</v>
      </c>
      <c r="AY1518" s="4">
        <v>9.1506434847361309</v>
      </c>
      <c r="AZ1518" s="4">
        <v>9.2374112652831304</v>
      </c>
      <c r="BA1518" s="4">
        <v>15.2076885842867</v>
      </c>
      <c r="BB1518" s="38">
        <v>455</v>
      </c>
    </row>
    <row r="1519" spans="1:54" x14ac:dyDescent="0.3">
      <c r="A1519" s="31" t="s">
        <v>66</v>
      </c>
      <c r="B1519" s="5" t="s">
        <v>168</v>
      </c>
      <c r="C1519" s="5" t="s">
        <v>6</v>
      </c>
      <c r="D1519" s="9">
        <v>114.269187882197</v>
      </c>
      <c r="E1519" s="8">
        <v>54.9496465395247</v>
      </c>
      <c r="F1519" s="8">
        <v>5.9447954887723196</v>
      </c>
      <c r="G1519" s="3">
        <v>0.25413429026041701</v>
      </c>
      <c r="H1519" s="4">
        <v>1.5461714871587999</v>
      </c>
      <c r="I1519" s="4">
        <v>0.25413429026041701</v>
      </c>
      <c r="J1519" s="4">
        <v>0.51539049571960005</v>
      </c>
      <c r="K1519" s="4">
        <v>1.0236590762404301</v>
      </c>
      <c r="L1519" s="4">
        <v>0.52251241091836698</v>
      </c>
      <c r="M1519" s="4">
        <v>1.5319276567612701</v>
      </c>
      <c r="N1519" s="4">
        <v>0.77664670117878398</v>
      </c>
      <c r="O1519" s="4">
        <v>1.0236590762404301</v>
      </c>
      <c r="P1519" s="4">
        <v>0.76952478598001695</v>
      </c>
      <c r="Q1519" s="4">
        <v>0</v>
      </c>
      <c r="R1519" s="4">
        <v>1.0379029066379699</v>
      </c>
      <c r="S1519" s="4">
        <v>0.25413429026041701</v>
      </c>
      <c r="T1519" s="4">
        <v>0.51539049571960005</v>
      </c>
      <c r="U1519" s="4">
        <v>1.2849152816996201</v>
      </c>
      <c r="V1519" s="4">
        <v>1.0307809914392001</v>
      </c>
      <c r="W1519" s="4">
        <v>0.50826858052083301</v>
      </c>
      <c r="X1519" s="4">
        <v>0</v>
      </c>
      <c r="Y1519" s="4">
        <v>0.50826858052083301</v>
      </c>
      <c r="Z1519" s="4">
        <v>0.77664670117878398</v>
      </c>
      <c r="AA1519" s="4">
        <v>0.25413429026041701</v>
      </c>
      <c r="AB1519" s="4">
        <v>0.25413429026041701</v>
      </c>
      <c r="AC1519" s="4">
        <v>3.8618677602976201</v>
      </c>
      <c r="AD1519" s="4">
        <v>0.52251241091836698</v>
      </c>
      <c r="AE1519" s="4">
        <v>0.50826858052083301</v>
      </c>
      <c r="AF1519" s="4">
        <v>0.25413429026041701</v>
      </c>
      <c r="AG1519" s="4">
        <v>2.8097210232621199</v>
      </c>
      <c r="AH1519" s="4">
        <v>7.25107651606824</v>
      </c>
      <c r="AI1519" s="4">
        <v>7.2653203464657699</v>
      </c>
      <c r="AJ1519" s="4">
        <v>6.4459421540943902</v>
      </c>
      <c r="AK1519" s="4">
        <v>12.157969098202599</v>
      </c>
      <c r="AL1519" s="4">
        <v>6.9755764802115197</v>
      </c>
      <c r="AM1519" s="4">
        <v>7.7237355205952403</v>
      </c>
      <c r="AN1519" s="4">
        <v>13.1175309376541</v>
      </c>
      <c r="AO1519" s="4">
        <v>8.2177602707185393</v>
      </c>
      <c r="AP1519" s="4">
        <v>9.5240412980144598</v>
      </c>
      <c r="AQ1519" s="4">
        <v>4.4128678320110497</v>
      </c>
      <c r="AR1519" s="4">
        <v>8.8114918336245793</v>
      </c>
      <c r="AS1519" s="4">
        <v>6.4459421540943902</v>
      </c>
      <c r="AT1519" s="4">
        <v>11.1058223611671</v>
      </c>
      <c r="AU1519" s="4">
        <v>4.1516116265518699</v>
      </c>
      <c r="AV1519" s="4">
        <v>11.861103316749601</v>
      </c>
      <c r="AW1519" s="4">
        <v>7.7735889269866103</v>
      </c>
      <c r="AX1519" s="4">
        <v>4.1302458809555702</v>
      </c>
      <c r="AY1519" s="4">
        <v>9.8066632490699401</v>
      </c>
      <c r="AZ1519" s="4">
        <v>5.1681487875935401</v>
      </c>
      <c r="BA1519" s="4">
        <v>9.8493947402625395</v>
      </c>
      <c r="BB1519" s="38">
        <v>389</v>
      </c>
    </row>
    <row r="1520" spans="1:54" x14ac:dyDescent="0.3">
      <c r="A1520" s="31" t="s">
        <v>66</v>
      </c>
      <c r="B1520" s="5" t="s">
        <v>168</v>
      </c>
      <c r="C1520" s="5" t="s">
        <v>7</v>
      </c>
      <c r="D1520" s="9">
        <v>116.851569927627</v>
      </c>
      <c r="E1520" s="8">
        <v>50.632234880467202</v>
      </c>
      <c r="F1520" s="8">
        <v>4.3212649120583597</v>
      </c>
      <c r="G1520" s="3">
        <v>1.18199785682647</v>
      </c>
      <c r="H1520" s="4">
        <v>1.18199785682647</v>
      </c>
      <c r="I1520" s="4">
        <v>0.77527134157894695</v>
      </c>
      <c r="J1520" s="4">
        <v>1.18199785682647</v>
      </c>
      <c r="K1520" s="4">
        <v>0.81345303049504902</v>
      </c>
      <c r="L1520" s="4">
        <v>0.81345303049504902</v>
      </c>
      <c r="M1520" s="4">
        <v>0.77527134157894695</v>
      </c>
      <c r="N1520" s="4">
        <v>1.5887243720740001</v>
      </c>
      <c r="O1520" s="4">
        <v>0.40672651524752501</v>
      </c>
      <c r="P1520" s="4">
        <v>1.18199785682647</v>
      </c>
      <c r="Q1520" s="4">
        <v>0</v>
      </c>
      <c r="R1520" s="4">
        <v>1.18199785682647</v>
      </c>
      <c r="S1520" s="4">
        <v>1.18199785682647</v>
      </c>
      <c r="T1520" s="4">
        <v>0</v>
      </c>
      <c r="U1520" s="4">
        <v>1.5505426831578899</v>
      </c>
      <c r="V1520" s="4">
        <v>0.40672651524752501</v>
      </c>
      <c r="W1520" s="4">
        <v>0.77527134157894695</v>
      </c>
      <c r="X1520" s="4">
        <v>0</v>
      </c>
      <c r="Y1520" s="4">
        <v>0.77527134157894695</v>
      </c>
      <c r="Z1520" s="4">
        <v>1.2201795457425699</v>
      </c>
      <c r="AA1520" s="4">
        <v>0.77527134157894695</v>
      </c>
      <c r="AB1520" s="4">
        <v>0.40672651524752501</v>
      </c>
      <c r="AC1520" s="4">
        <v>3.5459935704794199</v>
      </c>
      <c r="AD1520" s="4">
        <v>1.5887243720740001</v>
      </c>
      <c r="AE1520" s="4">
        <v>0</v>
      </c>
      <c r="AF1520" s="4">
        <v>1.2201795457425699</v>
      </c>
      <c r="AG1520" s="4">
        <v>4.3212649120583597</v>
      </c>
      <c r="AH1520" s="4">
        <v>5.8718075952162598</v>
      </c>
      <c r="AI1520" s="4">
        <v>6.7234423146274098</v>
      </c>
      <c r="AJ1520" s="4">
        <v>4.3212649120583597</v>
      </c>
      <c r="AK1520" s="4">
        <v>5.9099892841323598</v>
      </c>
      <c r="AL1520" s="4">
        <v>2.7707222289004698</v>
      </c>
      <c r="AM1520" s="4">
        <v>8.6807115130328292</v>
      </c>
      <c r="AN1520" s="4">
        <v>14.260337659749901</v>
      </c>
      <c r="AO1520" s="4">
        <v>5.5414444578009396</v>
      </c>
      <c r="AP1520" s="4">
        <v>5.8718075952162598</v>
      </c>
      <c r="AQ1520" s="4">
        <v>3.95272008572694</v>
      </c>
      <c r="AR1520" s="4">
        <v>4.7279914273058896</v>
      </c>
      <c r="AS1520" s="4">
        <v>4.3594466009744703</v>
      </c>
      <c r="AT1520" s="4">
        <v>7.1683505187910397</v>
      </c>
      <c r="AU1520" s="4">
        <v>1.5887243720740001</v>
      </c>
      <c r="AV1520" s="4">
        <v>10.7525257781866</v>
      </c>
      <c r="AW1520" s="4">
        <v>4.3212649120583597</v>
      </c>
      <c r="AX1520" s="4">
        <v>2.7707222289004698</v>
      </c>
      <c r="AY1520" s="4">
        <v>11.4514337419333</v>
      </c>
      <c r="AZ1520" s="4">
        <v>4.3594466009744703</v>
      </c>
      <c r="BA1520" s="4">
        <v>9.0874380282803493</v>
      </c>
      <c r="BB1520" s="38">
        <v>177</v>
      </c>
    </row>
    <row r="1521" spans="1:54" x14ac:dyDescent="0.3">
      <c r="A1521" s="31" t="s">
        <v>66</v>
      </c>
      <c r="B1521" s="5" t="s">
        <v>8</v>
      </c>
      <c r="C1521" s="5" t="s">
        <v>168</v>
      </c>
      <c r="D1521" s="9">
        <v>78.5103277987388</v>
      </c>
      <c r="E1521" s="8">
        <v>70.312395154794501</v>
      </c>
      <c r="F1521" s="8">
        <v>20.270982571834899</v>
      </c>
      <c r="G1521" s="3">
        <v>1.6634223292063199</v>
      </c>
      <c r="H1521" s="4">
        <v>3.5796318070041102</v>
      </c>
      <c r="I1521" s="4">
        <v>5.5197280666470201</v>
      </c>
      <c r="J1521" s="4">
        <v>1.6335114967172999</v>
      </c>
      <c r="K1521" s="4">
        <v>3.1112950413490301</v>
      </c>
      <c r="L1521" s="4">
        <v>2.4054131805027001</v>
      </c>
      <c r="M1521" s="4">
        <v>2.85782337670843</v>
      </c>
      <c r="N1521" s="4">
        <v>4.2397149318488996</v>
      </c>
      <c r="O1521" s="4">
        <v>5.4573323497142496</v>
      </c>
      <c r="P1521" s="4">
        <v>6.4621774031328796</v>
      </c>
      <c r="Q1521" s="4">
        <v>1.6046714415527299</v>
      </c>
      <c r="R1521" s="4">
        <v>6.7363042309259598</v>
      </c>
      <c r="S1521" s="4">
        <v>4.6151824525231397</v>
      </c>
      <c r="T1521" s="4">
        <v>3.2429782345275902</v>
      </c>
      <c r="U1521" s="4">
        <v>6.8242518298414403</v>
      </c>
      <c r="V1521" s="4">
        <v>5.12064947695022</v>
      </c>
      <c r="W1521" s="4">
        <v>3.9988414796048701</v>
      </c>
      <c r="X1521" s="4">
        <v>2.2007036436625098</v>
      </c>
      <c r="Y1521" s="4">
        <v>6.4552289611032698</v>
      </c>
      <c r="Z1521" s="4">
        <v>6.3964780734496696</v>
      </c>
      <c r="AA1521" s="4">
        <v>5.9261773190924796</v>
      </c>
      <c r="AB1521" s="4">
        <v>0.67393951387293305</v>
      </c>
      <c r="AC1521" s="4">
        <v>11.322723743511601</v>
      </c>
      <c r="AD1521" s="4">
        <v>3.6428659323185002</v>
      </c>
      <c r="AE1521" s="4">
        <v>3.3003414357330101</v>
      </c>
      <c r="AF1521" s="4">
        <v>4.8758455882690903</v>
      </c>
      <c r="AG1521" s="4">
        <v>9.22969501190172</v>
      </c>
      <c r="AH1521" s="4">
        <v>10.8948947942486</v>
      </c>
      <c r="AI1521" s="4">
        <v>6.0115002697443503</v>
      </c>
      <c r="AJ1521" s="4">
        <v>19.5941856038582</v>
      </c>
      <c r="AK1521" s="4">
        <v>27.784799905916</v>
      </c>
      <c r="AL1521" s="4">
        <v>17.322466718905702</v>
      </c>
      <c r="AM1521" s="4">
        <v>18.506184978589101</v>
      </c>
      <c r="AN1521" s="4">
        <v>29.8015903519414</v>
      </c>
      <c r="AO1521" s="4">
        <v>27.6525458237099</v>
      </c>
      <c r="AP1521" s="4">
        <v>24.774056952851002</v>
      </c>
      <c r="AQ1521" s="4">
        <v>4.2513749632320996</v>
      </c>
      <c r="AR1521" s="4">
        <v>24.731976367321501</v>
      </c>
      <c r="AS1521" s="4">
        <v>12.6748386476529</v>
      </c>
      <c r="AT1521" s="4">
        <v>12.954085553027101</v>
      </c>
      <c r="AU1521" s="4">
        <v>13.0581534075449</v>
      </c>
      <c r="AV1521" s="4">
        <v>16.2162537186389</v>
      </c>
      <c r="AW1521" s="4">
        <v>17.448784041738701</v>
      </c>
      <c r="AX1521" s="4">
        <v>13.561478877323101</v>
      </c>
      <c r="AY1521" s="4">
        <v>13.310623141683999</v>
      </c>
      <c r="AZ1521" s="4">
        <v>20.643494375841499</v>
      </c>
      <c r="BA1521" s="4">
        <v>25.257054049862202</v>
      </c>
      <c r="BB1521" s="38">
        <v>1007</v>
      </c>
    </row>
    <row r="1522" spans="1:54" x14ac:dyDescent="0.3">
      <c r="A1522" s="31" t="s">
        <v>66</v>
      </c>
      <c r="B1522" s="5" t="s">
        <v>8</v>
      </c>
      <c r="C1522" s="5" t="s">
        <v>1</v>
      </c>
      <c r="D1522" s="9">
        <v>12.3089298043728</v>
      </c>
      <c r="E1522" s="8">
        <v>61.686970472270197</v>
      </c>
      <c r="F1522" s="8">
        <v>59.090909090909101</v>
      </c>
      <c r="G1522" s="3">
        <v>3.0303030303030298</v>
      </c>
      <c r="H1522" s="4">
        <v>6.0606060606060597</v>
      </c>
      <c r="I1522" s="4">
        <v>24.2424242424242</v>
      </c>
      <c r="J1522" s="4">
        <v>4.5454545454545503</v>
      </c>
      <c r="K1522" s="4">
        <v>9.0909090909090899</v>
      </c>
      <c r="L1522" s="4">
        <v>6.0606060606060597</v>
      </c>
      <c r="M1522" s="4">
        <v>10.6060606060606</v>
      </c>
      <c r="N1522" s="4">
        <v>22.727272727272702</v>
      </c>
      <c r="O1522" s="4">
        <v>21.2121212121212</v>
      </c>
      <c r="P1522" s="4">
        <v>30.303030303030301</v>
      </c>
      <c r="Q1522" s="4">
        <v>4.5454545454545503</v>
      </c>
      <c r="R1522" s="4">
        <v>18.181818181818201</v>
      </c>
      <c r="S1522" s="4">
        <v>18.181818181818201</v>
      </c>
      <c r="T1522" s="4">
        <v>10.6060606060606</v>
      </c>
      <c r="U1522" s="4">
        <v>22.727272727272702</v>
      </c>
      <c r="V1522" s="4">
        <v>19.696969696969699</v>
      </c>
      <c r="W1522" s="4">
        <v>12.1212121212121</v>
      </c>
      <c r="X1522" s="4">
        <v>7.5757575757575797</v>
      </c>
      <c r="Y1522" s="4">
        <v>28.7878787878788</v>
      </c>
      <c r="Z1522" s="4">
        <v>30.303030303030301</v>
      </c>
      <c r="AA1522" s="4">
        <v>27.272727272727298</v>
      </c>
      <c r="AB1522" s="4">
        <v>3.0303030303030298</v>
      </c>
      <c r="AC1522" s="4">
        <v>19.696969696969699</v>
      </c>
      <c r="AD1522" s="4">
        <v>15.1515151515152</v>
      </c>
      <c r="AE1522" s="4">
        <v>7.5757575757575797</v>
      </c>
      <c r="AF1522" s="4">
        <v>22.727272727272702</v>
      </c>
      <c r="AG1522" s="4">
        <v>15.1515151515152</v>
      </c>
      <c r="AH1522" s="4">
        <v>25.7575757575758</v>
      </c>
      <c r="AI1522" s="4">
        <v>10.6060606060606</v>
      </c>
      <c r="AJ1522" s="4">
        <v>39.393939393939398</v>
      </c>
      <c r="AK1522" s="4">
        <v>53.030303030303003</v>
      </c>
      <c r="AL1522" s="4">
        <v>37.878787878787897</v>
      </c>
      <c r="AM1522" s="4">
        <v>24.2424242424242</v>
      </c>
      <c r="AN1522" s="4">
        <v>57.575757575757599</v>
      </c>
      <c r="AO1522" s="4">
        <v>54.545454545454497</v>
      </c>
      <c r="AP1522" s="4">
        <v>45.454545454545503</v>
      </c>
      <c r="AQ1522" s="4">
        <v>10.6060606060606</v>
      </c>
      <c r="AR1522" s="4">
        <v>48.484848484848499</v>
      </c>
      <c r="AS1522" s="4">
        <v>22.727272727272702</v>
      </c>
      <c r="AT1522" s="4">
        <v>19.696969696969699</v>
      </c>
      <c r="AU1522" s="4">
        <v>37.878787878787897</v>
      </c>
      <c r="AV1522" s="4">
        <v>24.2424242424242</v>
      </c>
      <c r="AW1522" s="4">
        <v>33.3333333333333</v>
      </c>
      <c r="AX1522" s="4">
        <v>42.424242424242401</v>
      </c>
      <c r="AY1522" s="4">
        <v>16.6666666666667</v>
      </c>
      <c r="AZ1522" s="4">
        <v>34.848484848484901</v>
      </c>
      <c r="BA1522" s="4">
        <v>54.545454545454497</v>
      </c>
      <c r="BB1522" s="38">
        <v>145</v>
      </c>
    </row>
    <row r="1523" spans="1:54" x14ac:dyDescent="0.3">
      <c r="A1523" s="31" t="s">
        <v>66</v>
      </c>
      <c r="B1523" s="5" t="s">
        <v>8</v>
      </c>
      <c r="C1523" s="5" t="s">
        <v>2</v>
      </c>
      <c r="D1523" s="9">
        <v>40.6124137931034</v>
      </c>
      <c r="E1523" s="8">
        <v>63.1221949263252</v>
      </c>
      <c r="F1523" s="8">
        <v>34.482758620689701</v>
      </c>
      <c r="G1523" s="3">
        <v>0</v>
      </c>
      <c r="H1523" s="4">
        <v>6.8965517241379297</v>
      </c>
      <c r="I1523" s="4">
        <v>3.4482758620689702</v>
      </c>
      <c r="J1523" s="4">
        <v>0</v>
      </c>
      <c r="K1523" s="4">
        <v>3.4482758620689702</v>
      </c>
      <c r="L1523" s="4">
        <v>3.4482758620689702</v>
      </c>
      <c r="M1523" s="4">
        <v>0</v>
      </c>
      <c r="N1523" s="4">
        <v>3.4482758620689702</v>
      </c>
      <c r="O1523" s="4">
        <v>3.4482758620689702</v>
      </c>
      <c r="P1523" s="4">
        <v>3.4482758620689702</v>
      </c>
      <c r="Q1523" s="4">
        <v>3.4482758620689702</v>
      </c>
      <c r="R1523" s="4">
        <v>13.7931034482759</v>
      </c>
      <c r="S1523" s="4">
        <v>3.4482758620689702</v>
      </c>
      <c r="T1523" s="4">
        <v>3.4482758620689702</v>
      </c>
      <c r="U1523" s="4">
        <v>6.8965517241379297</v>
      </c>
      <c r="V1523" s="4">
        <v>6.8965517241379297</v>
      </c>
      <c r="W1523" s="4">
        <v>0</v>
      </c>
      <c r="X1523" s="4">
        <v>0</v>
      </c>
      <c r="Y1523" s="4">
        <v>3.4482758620689702</v>
      </c>
      <c r="Z1523" s="4">
        <v>6.8965517241379297</v>
      </c>
      <c r="AA1523" s="4">
        <v>6.8965517241379297</v>
      </c>
      <c r="AB1523" s="4">
        <v>0</v>
      </c>
      <c r="AC1523" s="4">
        <v>13.7931034482759</v>
      </c>
      <c r="AD1523" s="4">
        <v>3.4482758620689702</v>
      </c>
      <c r="AE1523" s="4">
        <v>3.4482758620689702</v>
      </c>
      <c r="AF1523" s="4">
        <v>3.4482758620689702</v>
      </c>
      <c r="AG1523" s="4">
        <v>6.8965517241379297</v>
      </c>
      <c r="AH1523" s="4">
        <v>13.7931034482759</v>
      </c>
      <c r="AI1523" s="4">
        <v>10.3448275862069</v>
      </c>
      <c r="AJ1523" s="4">
        <v>41.379310344827601</v>
      </c>
      <c r="AK1523" s="4">
        <v>44.827586206896598</v>
      </c>
      <c r="AL1523" s="4">
        <v>31.034482758620701</v>
      </c>
      <c r="AM1523" s="4">
        <v>31.034482758620701</v>
      </c>
      <c r="AN1523" s="4">
        <v>27.586206896551701</v>
      </c>
      <c r="AO1523" s="4">
        <v>51.724137931034498</v>
      </c>
      <c r="AP1523" s="4">
        <v>51.724137931034498</v>
      </c>
      <c r="AQ1523" s="4">
        <v>3.4482758620689702</v>
      </c>
      <c r="AR1523" s="4">
        <v>51.724137931034498</v>
      </c>
      <c r="AS1523" s="4">
        <v>13.7931034482759</v>
      </c>
      <c r="AT1523" s="4">
        <v>10.3448275862069</v>
      </c>
      <c r="AU1523" s="4">
        <v>24.137931034482801</v>
      </c>
      <c r="AV1523" s="4">
        <v>20.689655172413801</v>
      </c>
      <c r="AW1523" s="4">
        <v>34.482758620689701</v>
      </c>
      <c r="AX1523" s="4">
        <v>20.689655172413801</v>
      </c>
      <c r="AY1523" s="4">
        <v>20.689655172413801</v>
      </c>
      <c r="AZ1523" s="4">
        <v>37.931034482758598</v>
      </c>
      <c r="BA1523" s="4">
        <v>51.724137931034498</v>
      </c>
      <c r="BB1523" s="38">
        <v>58</v>
      </c>
    </row>
    <row r="1524" spans="1:54" x14ac:dyDescent="0.3">
      <c r="A1524" s="31" t="s">
        <v>66</v>
      </c>
      <c r="B1524" s="5" t="s">
        <v>8</v>
      </c>
      <c r="C1524" s="5" t="s">
        <v>3</v>
      </c>
      <c r="D1524" s="9">
        <v>58.171739130434801</v>
      </c>
      <c r="E1524" s="8">
        <v>66.2554087795599</v>
      </c>
      <c r="F1524" s="8">
        <v>22.6666666666667</v>
      </c>
      <c r="G1524" s="3">
        <v>2.6666666666666701</v>
      </c>
      <c r="H1524" s="4">
        <v>5.3333333333333304</v>
      </c>
      <c r="I1524" s="4">
        <v>8</v>
      </c>
      <c r="J1524" s="4">
        <v>2.6666666666666701</v>
      </c>
      <c r="K1524" s="4">
        <v>2.6666666666666701</v>
      </c>
      <c r="L1524" s="4">
        <v>1.3333333333333299</v>
      </c>
      <c r="M1524" s="4">
        <v>4</v>
      </c>
      <c r="N1524" s="4">
        <v>2.6666666666666701</v>
      </c>
      <c r="O1524" s="4">
        <v>6.6666666666666696</v>
      </c>
      <c r="P1524" s="4">
        <v>6.6666666666666696</v>
      </c>
      <c r="Q1524" s="4">
        <v>1.3333333333333299</v>
      </c>
      <c r="R1524" s="4">
        <v>6.6666666666666696</v>
      </c>
      <c r="S1524" s="4">
        <v>5.3333333333333304</v>
      </c>
      <c r="T1524" s="4">
        <v>4</v>
      </c>
      <c r="U1524" s="4">
        <v>8</v>
      </c>
      <c r="V1524" s="4">
        <v>4</v>
      </c>
      <c r="W1524" s="4">
        <v>8</v>
      </c>
      <c r="X1524" s="4">
        <v>2.6666666666666701</v>
      </c>
      <c r="Y1524" s="4">
        <v>8</v>
      </c>
      <c r="Z1524" s="4">
        <v>6.6666666666666696</v>
      </c>
      <c r="AA1524" s="4">
        <v>6.6666666666666696</v>
      </c>
      <c r="AB1524" s="4">
        <v>0</v>
      </c>
      <c r="AC1524" s="4">
        <v>20</v>
      </c>
      <c r="AD1524" s="4">
        <v>4</v>
      </c>
      <c r="AE1524" s="4">
        <v>5.3333333333333304</v>
      </c>
      <c r="AF1524" s="4">
        <v>5.3333333333333304</v>
      </c>
      <c r="AG1524" s="4">
        <v>18.6666666666667</v>
      </c>
      <c r="AH1524" s="4">
        <v>13.3333333333333</v>
      </c>
      <c r="AI1524" s="4">
        <v>5.3333333333333304</v>
      </c>
      <c r="AJ1524" s="4">
        <v>21.3333333333333</v>
      </c>
      <c r="AK1524" s="4">
        <v>37.3333333333333</v>
      </c>
      <c r="AL1524" s="4">
        <v>18.6666666666667</v>
      </c>
      <c r="AM1524" s="4">
        <v>24</v>
      </c>
      <c r="AN1524" s="4">
        <v>42.6666666666667</v>
      </c>
      <c r="AO1524" s="4">
        <v>33.3333333333333</v>
      </c>
      <c r="AP1524" s="4">
        <v>29.3333333333333</v>
      </c>
      <c r="AQ1524" s="4">
        <v>6.6666666666666696</v>
      </c>
      <c r="AR1524" s="4">
        <v>29.3333333333333</v>
      </c>
      <c r="AS1524" s="4">
        <v>21.3333333333333</v>
      </c>
      <c r="AT1524" s="4">
        <v>16</v>
      </c>
      <c r="AU1524" s="4">
        <v>13.3333333333333</v>
      </c>
      <c r="AV1524" s="4">
        <v>18.6666666666667</v>
      </c>
      <c r="AW1524" s="4">
        <v>17.3333333333333</v>
      </c>
      <c r="AX1524" s="4">
        <v>14.6666666666667</v>
      </c>
      <c r="AY1524" s="4">
        <v>14.6666666666667</v>
      </c>
      <c r="AZ1524" s="4">
        <v>28</v>
      </c>
      <c r="BA1524" s="4">
        <v>26.6666666666667</v>
      </c>
      <c r="BB1524" s="38">
        <v>92</v>
      </c>
    </row>
    <row r="1525" spans="1:54" x14ac:dyDescent="0.3">
      <c r="A1525" s="31" t="s">
        <v>66</v>
      </c>
      <c r="B1525" s="5" t="s">
        <v>8</v>
      </c>
      <c r="C1525" s="5" t="s">
        <v>4</v>
      </c>
      <c r="D1525" s="9">
        <v>96.8751412429379</v>
      </c>
      <c r="E1525" s="8">
        <v>60.532110685037402</v>
      </c>
      <c r="F1525" s="8">
        <v>11.176470588235301</v>
      </c>
      <c r="G1525" s="3">
        <v>2.3529411764705901</v>
      </c>
      <c r="H1525" s="4">
        <v>1.76470588235294</v>
      </c>
      <c r="I1525" s="4">
        <v>3.52941176470588</v>
      </c>
      <c r="J1525" s="4">
        <v>1.76470588235294</v>
      </c>
      <c r="K1525" s="4">
        <v>3.52941176470588</v>
      </c>
      <c r="L1525" s="4">
        <v>2.9411764705882399</v>
      </c>
      <c r="M1525" s="4">
        <v>1.76470588235294</v>
      </c>
      <c r="N1525" s="4">
        <v>2.9411764705882399</v>
      </c>
      <c r="O1525" s="4">
        <v>4.1176470588235299</v>
      </c>
      <c r="P1525" s="4">
        <v>5.2941176470588198</v>
      </c>
      <c r="Q1525" s="4">
        <v>0.58823529411764697</v>
      </c>
      <c r="R1525" s="4">
        <v>4.1176470588235299</v>
      </c>
      <c r="S1525" s="4">
        <v>3.52941176470588</v>
      </c>
      <c r="T1525" s="4">
        <v>2.3529411764705901</v>
      </c>
      <c r="U1525" s="4">
        <v>5.2941176470588198</v>
      </c>
      <c r="V1525" s="4">
        <v>4.1176470588235299</v>
      </c>
      <c r="W1525" s="4">
        <v>3.52941176470588</v>
      </c>
      <c r="X1525" s="4">
        <v>3.52941176470588</v>
      </c>
      <c r="Y1525" s="4">
        <v>4.7058823529411802</v>
      </c>
      <c r="Z1525" s="4">
        <v>2.9411764705882399</v>
      </c>
      <c r="AA1525" s="4">
        <v>2.3529411764705901</v>
      </c>
      <c r="AB1525" s="4">
        <v>0.58823529411764697</v>
      </c>
      <c r="AC1525" s="4">
        <v>8.2352941176470598</v>
      </c>
      <c r="AD1525" s="4">
        <v>2.3529411764705901</v>
      </c>
      <c r="AE1525" s="4">
        <v>2.9411764705882399</v>
      </c>
      <c r="AF1525" s="4">
        <v>2.9411764705882399</v>
      </c>
      <c r="AG1525" s="4">
        <v>5.2941176470588198</v>
      </c>
      <c r="AH1525" s="4">
        <v>7.6470588235294104</v>
      </c>
      <c r="AI1525" s="4">
        <v>4.1176470588235299</v>
      </c>
      <c r="AJ1525" s="4">
        <v>11.764705882352899</v>
      </c>
      <c r="AK1525" s="4">
        <v>20.588235294117599</v>
      </c>
      <c r="AL1525" s="4">
        <v>14.705882352941201</v>
      </c>
      <c r="AM1525" s="4">
        <v>15.882352941176499</v>
      </c>
      <c r="AN1525" s="4">
        <v>27.0588235294118</v>
      </c>
      <c r="AO1525" s="4">
        <v>18.235294117647101</v>
      </c>
      <c r="AP1525" s="4">
        <v>13.5294117647059</v>
      </c>
      <c r="AQ1525" s="4">
        <v>1.76470588235294</v>
      </c>
      <c r="AR1525" s="4">
        <v>17.0588235294118</v>
      </c>
      <c r="AS1525" s="4">
        <v>9.4117647058823497</v>
      </c>
      <c r="AT1525" s="4">
        <v>14.705882352941201</v>
      </c>
      <c r="AU1525" s="4">
        <v>7.0588235294117601</v>
      </c>
      <c r="AV1525" s="4">
        <v>14.117647058823501</v>
      </c>
      <c r="AW1525" s="4">
        <v>12.9411764705882</v>
      </c>
      <c r="AX1525" s="4">
        <v>8.8235294117647101</v>
      </c>
      <c r="AY1525" s="4">
        <v>11.764705882352899</v>
      </c>
      <c r="AZ1525" s="4">
        <v>15.882352941176499</v>
      </c>
      <c r="BA1525" s="4">
        <v>13.5294117647059</v>
      </c>
      <c r="BB1525" s="38">
        <v>177</v>
      </c>
    </row>
    <row r="1526" spans="1:54" x14ac:dyDescent="0.3">
      <c r="A1526" s="31" t="s">
        <v>66</v>
      </c>
      <c r="B1526" s="5" t="s">
        <v>8</v>
      </c>
      <c r="C1526" s="5" t="s">
        <v>5</v>
      </c>
      <c r="D1526" s="9">
        <v>114.38576779026199</v>
      </c>
      <c r="E1526" s="8">
        <v>58.799278994019602</v>
      </c>
      <c r="F1526" s="8">
        <v>7.1969696969696999</v>
      </c>
      <c r="G1526" s="3">
        <v>1.51515151515152</v>
      </c>
      <c r="H1526" s="4">
        <v>1.13636363636364</v>
      </c>
      <c r="I1526" s="4">
        <v>1.13636363636364</v>
      </c>
      <c r="J1526" s="4">
        <v>1.13636363636364</v>
      </c>
      <c r="K1526" s="4">
        <v>1.51515151515152</v>
      </c>
      <c r="L1526" s="4">
        <v>2.2727272727272698</v>
      </c>
      <c r="M1526" s="4">
        <v>1.89393939393939</v>
      </c>
      <c r="N1526" s="4">
        <v>1.13636363636364</v>
      </c>
      <c r="O1526" s="4">
        <v>3.0303030303030298</v>
      </c>
      <c r="P1526" s="4">
        <v>2.2727272727272698</v>
      </c>
      <c r="Q1526" s="4">
        <v>1.13636363636364</v>
      </c>
      <c r="R1526" s="4">
        <v>2.2727272727272698</v>
      </c>
      <c r="S1526" s="4">
        <v>2.2727272727272698</v>
      </c>
      <c r="T1526" s="4">
        <v>1.89393939393939</v>
      </c>
      <c r="U1526" s="4">
        <v>3.0303030303030298</v>
      </c>
      <c r="V1526" s="4">
        <v>1.89393939393939</v>
      </c>
      <c r="W1526" s="4">
        <v>2.2727272727272698</v>
      </c>
      <c r="X1526" s="4">
        <v>1.51515151515152</v>
      </c>
      <c r="Y1526" s="4">
        <v>2.2727272727272698</v>
      </c>
      <c r="Z1526" s="4">
        <v>1.89393939393939</v>
      </c>
      <c r="AA1526" s="4">
        <v>1.13636363636364</v>
      </c>
      <c r="AB1526" s="4">
        <v>1.13636363636364</v>
      </c>
      <c r="AC1526" s="4">
        <v>5.3030303030303001</v>
      </c>
      <c r="AD1526" s="4">
        <v>1.51515151515152</v>
      </c>
      <c r="AE1526" s="4">
        <v>1.51515151515152</v>
      </c>
      <c r="AF1526" s="4">
        <v>2.2727272727272698</v>
      </c>
      <c r="AG1526" s="4">
        <v>6.4393939393939403</v>
      </c>
      <c r="AH1526" s="4">
        <v>5.6818181818181799</v>
      </c>
      <c r="AI1526" s="4">
        <v>3.4090909090909101</v>
      </c>
      <c r="AJ1526" s="4">
        <v>7.5757575757575797</v>
      </c>
      <c r="AK1526" s="4">
        <v>14.0151515151515</v>
      </c>
      <c r="AL1526" s="4">
        <v>6.4393939393939403</v>
      </c>
      <c r="AM1526" s="4">
        <v>9.8484848484848495</v>
      </c>
      <c r="AN1526" s="4">
        <v>20.454545454545499</v>
      </c>
      <c r="AO1526" s="4">
        <v>12.1212121212121</v>
      </c>
      <c r="AP1526" s="4">
        <v>9.4696969696969706</v>
      </c>
      <c r="AQ1526" s="4">
        <v>3.0303030303030298</v>
      </c>
      <c r="AR1526" s="4">
        <v>7.9545454545454497</v>
      </c>
      <c r="AS1526" s="4">
        <v>7.1969696969696999</v>
      </c>
      <c r="AT1526" s="4">
        <v>11.363636363636401</v>
      </c>
      <c r="AU1526" s="4">
        <v>5.6818181818181799</v>
      </c>
      <c r="AV1526" s="4">
        <v>12.8787878787879</v>
      </c>
      <c r="AW1526" s="4">
        <v>9.4696969696969706</v>
      </c>
      <c r="AX1526" s="4">
        <v>4.5454545454545503</v>
      </c>
      <c r="AY1526" s="4">
        <v>7.9545454545454497</v>
      </c>
      <c r="AZ1526" s="4">
        <v>9.4696969696969706</v>
      </c>
      <c r="BA1526" s="4">
        <v>12.5</v>
      </c>
      <c r="BB1526" s="38">
        <v>267</v>
      </c>
    </row>
    <row r="1527" spans="1:54" x14ac:dyDescent="0.3">
      <c r="A1527" s="31" t="s">
        <v>66</v>
      </c>
      <c r="B1527" s="5" t="s">
        <v>8</v>
      </c>
      <c r="C1527" s="5" t="s">
        <v>6</v>
      </c>
      <c r="D1527" s="9">
        <v>119.8953125</v>
      </c>
      <c r="E1527" s="8">
        <v>49.889933606836003</v>
      </c>
      <c r="F1527" s="8">
        <v>4.6875</v>
      </c>
      <c r="G1527" s="3">
        <v>0.52083333333333304</v>
      </c>
      <c r="H1527" s="4">
        <v>1.5625</v>
      </c>
      <c r="I1527" s="4">
        <v>0.52083333333333304</v>
      </c>
      <c r="J1527" s="4">
        <v>0.52083333333333304</v>
      </c>
      <c r="K1527" s="4">
        <v>1.5625</v>
      </c>
      <c r="L1527" s="4">
        <v>0</v>
      </c>
      <c r="M1527" s="4">
        <v>2.6041666666666701</v>
      </c>
      <c r="N1527" s="4">
        <v>0.52083333333333304</v>
      </c>
      <c r="O1527" s="4">
        <v>1.5625</v>
      </c>
      <c r="P1527" s="4">
        <v>1.0416666666666701</v>
      </c>
      <c r="Q1527" s="4">
        <v>0</v>
      </c>
      <c r="R1527" s="4">
        <v>0.52083333333333304</v>
      </c>
      <c r="S1527" s="4">
        <v>0.52083333333333304</v>
      </c>
      <c r="T1527" s="4">
        <v>0.52083333333333304</v>
      </c>
      <c r="U1527" s="4">
        <v>1.5625</v>
      </c>
      <c r="V1527" s="4">
        <v>1.0416666666666701</v>
      </c>
      <c r="W1527" s="4">
        <v>1.0416666666666701</v>
      </c>
      <c r="X1527" s="4">
        <v>0</v>
      </c>
      <c r="Y1527" s="4">
        <v>1.0416666666666701</v>
      </c>
      <c r="Z1527" s="4">
        <v>0.52083333333333304</v>
      </c>
      <c r="AA1527" s="4">
        <v>0.52083333333333304</v>
      </c>
      <c r="AB1527" s="4">
        <v>0.52083333333333304</v>
      </c>
      <c r="AC1527" s="4">
        <v>4.1666666666666696</v>
      </c>
      <c r="AD1527" s="4">
        <v>0</v>
      </c>
      <c r="AE1527" s="4">
        <v>1.0416666666666701</v>
      </c>
      <c r="AF1527" s="4">
        <v>0.52083333333333304</v>
      </c>
      <c r="AG1527" s="4">
        <v>4.6875</v>
      </c>
      <c r="AH1527" s="4">
        <v>4.6875</v>
      </c>
      <c r="AI1527" s="4">
        <v>3.6458333333333299</v>
      </c>
      <c r="AJ1527" s="4">
        <v>6.25</v>
      </c>
      <c r="AK1527" s="4">
        <v>8.8541666666666696</v>
      </c>
      <c r="AL1527" s="4">
        <v>5.7291666666666696</v>
      </c>
      <c r="AM1527" s="4">
        <v>8.3333333333333304</v>
      </c>
      <c r="AN1527" s="4">
        <v>15.1041666666667</v>
      </c>
      <c r="AO1527" s="4">
        <v>10.4166666666667</v>
      </c>
      <c r="AP1527" s="4">
        <v>10.4166666666667</v>
      </c>
      <c r="AQ1527" s="4">
        <v>2.0833333333333299</v>
      </c>
      <c r="AR1527" s="4">
        <v>5.2083333333333304</v>
      </c>
      <c r="AS1527" s="4">
        <v>6.25</v>
      </c>
      <c r="AT1527" s="4">
        <v>9.375</v>
      </c>
      <c r="AU1527" s="4">
        <v>2.0833333333333299</v>
      </c>
      <c r="AV1527" s="4">
        <v>11.4583333333333</v>
      </c>
      <c r="AW1527" s="4">
        <v>4.6875</v>
      </c>
      <c r="AX1527" s="4">
        <v>3.6458333333333299</v>
      </c>
      <c r="AY1527" s="4">
        <v>8.8541666666666696</v>
      </c>
      <c r="AZ1527" s="4">
        <v>4.1666666666666696</v>
      </c>
      <c r="BA1527" s="4">
        <v>5.7291666666666696</v>
      </c>
      <c r="BB1527" s="38">
        <v>192</v>
      </c>
    </row>
    <row r="1528" spans="1:54" x14ac:dyDescent="0.3">
      <c r="A1528" s="31" t="s">
        <v>66</v>
      </c>
      <c r="B1528" s="5" t="s">
        <v>8</v>
      </c>
      <c r="C1528" s="5" t="s">
        <v>7</v>
      </c>
      <c r="D1528" s="9">
        <v>117.335526315789</v>
      </c>
      <c r="E1528" s="8">
        <v>50.583213826848002</v>
      </c>
      <c r="F1528" s="8">
        <v>5.2631578947368398</v>
      </c>
      <c r="G1528" s="3">
        <v>1.31578947368421</v>
      </c>
      <c r="H1528" s="4">
        <v>1.31578947368421</v>
      </c>
      <c r="I1528" s="4">
        <v>1.31578947368421</v>
      </c>
      <c r="J1528" s="4">
        <v>1.31578947368421</v>
      </c>
      <c r="K1528" s="4">
        <v>0</v>
      </c>
      <c r="L1528" s="4">
        <v>0</v>
      </c>
      <c r="M1528" s="4">
        <v>1.31578947368421</v>
      </c>
      <c r="N1528" s="4">
        <v>1.31578947368421</v>
      </c>
      <c r="O1528" s="4">
        <v>0</v>
      </c>
      <c r="P1528" s="4">
        <v>1.31578947368421</v>
      </c>
      <c r="Q1528" s="4">
        <v>0</v>
      </c>
      <c r="R1528" s="4">
        <v>1.31578947368421</v>
      </c>
      <c r="S1528" s="4">
        <v>1.31578947368421</v>
      </c>
      <c r="T1528" s="4">
        <v>0</v>
      </c>
      <c r="U1528" s="4">
        <v>2.6315789473684199</v>
      </c>
      <c r="V1528" s="4">
        <v>0</v>
      </c>
      <c r="W1528" s="4">
        <v>1.31578947368421</v>
      </c>
      <c r="X1528" s="4">
        <v>0</v>
      </c>
      <c r="Y1528" s="4">
        <v>1.31578947368421</v>
      </c>
      <c r="Z1528" s="4">
        <v>0</v>
      </c>
      <c r="AA1528" s="4">
        <v>1.31578947368421</v>
      </c>
      <c r="AB1528" s="4">
        <v>0</v>
      </c>
      <c r="AC1528" s="4">
        <v>3.9473684210526301</v>
      </c>
      <c r="AD1528" s="4">
        <v>1.31578947368421</v>
      </c>
      <c r="AE1528" s="4">
        <v>0</v>
      </c>
      <c r="AF1528" s="4">
        <v>0</v>
      </c>
      <c r="AG1528" s="4">
        <v>5.2631578947368398</v>
      </c>
      <c r="AH1528" s="4">
        <v>7.8947368421052602</v>
      </c>
      <c r="AI1528" s="4">
        <v>6.5789473684210504</v>
      </c>
      <c r="AJ1528" s="4">
        <v>5.2631578947368398</v>
      </c>
      <c r="AK1528" s="4">
        <v>6.5789473684210504</v>
      </c>
      <c r="AL1528" s="4">
        <v>2.6315789473684199</v>
      </c>
      <c r="AM1528" s="4">
        <v>9.2105263157894708</v>
      </c>
      <c r="AN1528" s="4">
        <v>13.157894736842101</v>
      </c>
      <c r="AO1528" s="4">
        <v>5.2631578947368398</v>
      </c>
      <c r="AP1528" s="4">
        <v>7.8947368421052602</v>
      </c>
      <c r="AQ1528" s="4">
        <v>3.9473684210526301</v>
      </c>
      <c r="AR1528" s="4">
        <v>5.2631578947368398</v>
      </c>
      <c r="AS1528" s="4">
        <v>3.9473684210526301</v>
      </c>
      <c r="AT1528" s="4">
        <v>5.2631578947368398</v>
      </c>
      <c r="AU1528" s="4">
        <v>1.31578947368421</v>
      </c>
      <c r="AV1528" s="4">
        <v>7.8947368421052602</v>
      </c>
      <c r="AW1528" s="4">
        <v>5.2631578947368398</v>
      </c>
      <c r="AX1528" s="4">
        <v>2.6315789473684199</v>
      </c>
      <c r="AY1528" s="4">
        <v>11.842105263157899</v>
      </c>
      <c r="AZ1528" s="4">
        <v>3.9473684210526301</v>
      </c>
      <c r="BA1528" s="4">
        <v>9.2105263157894708</v>
      </c>
      <c r="BB1528" s="38">
        <v>76</v>
      </c>
    </row>
    <row r="1529" spans="1:54" x14ac:dyDescent="0.3">
      <c r="A1529" s="31" t="s">
        <v>66</v>
      </c>
      <c r="B1529" s="5" t="s">
        <v>9</v>
      </c>
      <c r="C1529" s="5" t="s">
        <v>168</v>
      </c>
      <c r="D1529" s="9">
        <v>75.775281111189202</v>
      </c>
      <c r="E1529" s="8">
        <v>68.786103828797707</v>
      </c>
      <c r="F1529" s="8">
        <v>21.070329919991899</v>
      </c>
      <c r="G1529" s="3">
        <v>2.2504356011348898</v>
      </c>
      <c r="H1529" s="4">
        <v>3.68865898577927</v>
      </c>
      <c r="I1529" s="4">
        <v>4.6279666992206199</v>
      </c>
      <c r="J1529" s="4">
        <v>0.95576605495450495</v>
      </c>
      <c r="K1529" s="4">
        <v>4.4559509028559203</v>
      </c>
      <c r="L1529" s="4">
        <v>7.1015956073056499</v>
      </c>
      <c r="M1529" s="4">
        <v>4.0847922376621399</v>
      </c>
      <c r="N1529" s="4">
        <v>7.1591642010652796</v>
      </c>
      <c r="O1529" s="4">
        <v>5.3033827042679196</v>
      </c>
      <c r="P1529" s="4">
        <v>10.486925644463399</v>
      </c>
      <c r="Q1529" s="4">
        <v>2.7555801765913599</v>
      </c>
      <c r="R1529" s="4">
        <v>8.6670232649984307</v>
      </c>
      <c r="S1529" s="4">
        <v>7.2437946352945497</v>
      </c>
      <c r="T1529" s="4">
        <v>3.4594546033953901</v>
      </c>
      <c r="U1529" s="4">
        <v>12.1222992352433</v>
      </c>
      <c r="V1529" s="4">
        <v>4.9327597306808704</v>
      </c>
      <c r="W1529" s="4">
        <v>4.7789501787471798</v>
      </c>
      <c r="X1529" s="4">
        <v>3.0626617156530598</v>
      </c>
      <c r="Y1529" s="4">
        <v>6.0288305488597498</v>
      </c>
      <c r="Z1529" s="4">
        <v>10.958852885714199</v>
      </c>
      <c r="AA1529" s="4">
        <v>9.8722346568980104</v>
      </c>
      <c r="AB1529" s="4">
        <v>1.90465311835444</v>
      </c>
      <c r="AC1529" s="4">
        <v>12.317877575945399</v>
      </c>
      <c r="AD1529" s="4">
        <v>5.7492639756161799</v>
      </c>
      <c r="AE1529" s="4">
        <v>3.75976780019902</v>
      </c>
      <c r="AF1529" s="4">
        <v>5.5498570542375196</v>
      </c>
      <c r="AG1529" s="4">
        <v>14.3346856429055</v>
      </c>
      <c r="AH1529" s="4">
        <v>15.9005582578618</v>
      </c>
      <c r="AI1529" s="4">
        <v>8.9129846546577198</v>
      </c>
      <c r="AJ1529" s="4">
        <v>15.978679226659899</v>
      </c>
      <c r="AK1529" s="4">
        <v>27.405337670849999</v>
      </c>
      <c r="AL1529" s="4">
        <v>16.954517911128399</v>
      </c>
      <c r="AM1529" s="4">
        <v>13.1989310774378</v>
      </c>
      <c r="AN1529" s="4">
        <v>27.365875518251901</v>
      </c>
      <c r="AO1529" s="4">
        <v>18.091076224923398</v>
      </c>
      <c r="AP1529" s="4">
        <v>20.696435734170699</v>
      </c>
      <c r="AQ1529" s="4">
        <v>6.5171050895097098</v>
      </c>
      <c r="AR1529" s="4">
        <v>19.9934717750582</v>
      </c>
      <c r="AS1529" s="4">
        <v>10.459134247913401</v>
      </c>
      <c r="AT1529" s="4">
        <v>17.725846690113698</v>
      </c>
      <c r="AU1529" s="4">
        <v>10.1977859439295</v>
      </c>
      <c r="AV1529" s="4">
        <v>18.544477590176601</v>
      </c>
      <c r="AW1529" s="4">
        <v>17.5353787228633</v>
      </c>
      <c r="AX1529" s="4">
        <v>12.933942201375199</v>
      </c>
      <c r="AY1529" s="4">
        <v>12.437419832165</v>
      </c>
      <c r="AZ1529" s="4">
        <v>14.5751940418338</v>
      </c>
      <c r="BA1529" s="4">
        <v>26.718011927084898</v>
      </c>
      <c r="BB1529" s="38">
        <v>835</v>
      </c>
    </row>
    <row r="1530" spans="1:54" x14ac:dyDescent="0.3">
      <c r="A1530" s="31" t="s">
        <v>66</v>
      </c>
      <c r="B1530" s="5" t="s">
        <v>9</v>
      </c>
      <c r="C1530" s="5" t="s">
        <v>1</v>
      </c>
      <c r="D1530" s="9">
        <v>25.252651265126499</v>
      </c>
      <c r="E1530" s="8">
        <v>61.250713329703302</v>
      </c>
      <c r="F1530" s="8">
        <v>44.4444444444444</v>
      </c>
      <c r="G1530" s="3">
        <v>2.7777777777777799</v>
      </c>
      <c r="H1530" s="4">
        <v>8.3333333333333304</v>
      </c>
      <c r="I1530" s="4">
        <v>16.6666666666667</v>
      </c>
      <c r="J1530" s="4">
        <v>2.7777777777777799</v>
      </c>
      <c r="K1530" s="4">
        <v>8.3333333333333304</v>
      </c>
      <c r="L1530" s="4">
        <v>5.5555555555555598</v>
      </c>
      <c r="M1530" s="4">
        <v>11.1111111111111</v>
      </c>
      <c r="N1530" s="4">
        <v>19.4444444444444</v>
      </c>
      <c r="O1530" s="4">
        <v>8.3333333333333304</v>
      </c>
      <c r="P1530" s="4">
        <v>13.8888888888889</v>
      </c>
      <c r="Q1530" s="4">
        <v>5.5555555555555598</v>
      </c>
      <c r="R1530" s="4">
        <v>27.7777777777778</v>
      </c>
      <c r="S1530" s="4">
        <v>13.8888888888889</v>
      </c>
      <c r="T1530" s="4">
        <v>8.3333333333333304</v>
      </c>
      <c r="U1530" s="4">
        <v>30.5555555555556</v>
      </c>
      <c r="V1530" s="4">
        <v>16.6666666666667</v>
      </c>
      <c r="W1530" s="4">
        <v>13.8888888888889</v>
      </c>
      <c r="X1530" s="4">
        <v>11.1111111111111</v>
      </c>
      <c r="Y1530" s="4">
        <v>13.8888888888889</v>
      </c>
      <c r="Z1530" s="4">
        <v>36.1111111111111</v>
      </c>
      <c r="AA1530" s="4">
        <v>27.7777777777778</v>
      </c>
      <c r="AB1530" s="4">
        <v>5.5555555555555598</v>
      </c>
      <c r="AC1530" s="4">
        <v>27.7777777777778</v>
      </c>
      <c r="AD1530" s="4">
        <v>13.8888888888889</v>
      </c>
      <c r="AE1530" s="4">
        <v>13.8888888888889</v>
      </c>
      <c r="AF1530" s="4">
        <v>16.6666666666667</v>
      </c>
      <c r="AG1530" s="4">
        <v>33.3333333333333</v>
      </c>
      <c r="AH1530" s="4">
        <v>27.7777777777778</v>
      </c>
      <c r="AI1530" s="4">
        <v>13.8888888888889</v>
      </c>
      <c r="AJ1530" s="4">
        <v>30.5555555555556</v>
      </c>
      <c r="AK1530" s="4">
        <v>50</v>
      </c>
      <c r="AL1530" s="4">
        <v>27.7777777777778</v>
      </c>
      <c r="AM1530" s="4">
        <v>19.4444444444444</v>
      </c>
      <c r="AN1530" s="4">
        <v>41.6666666666667</v>
      </c>
      <c r="AO1530" s="4">
        <v>52.7777777777778</v>
      </c>
      <c r="AP1530" s="4">
        <v>47.2222222222222</v>
      </c>
      <c r="AQ1530" s="4">
        <v>5.5555555555555598</v>
      </c>
      <c r="AR1530" s="4">
        <v>41.6666666666667</v>
      </c>
      <c r="AS1530" s="4">
        <v>2.7777777777777799</v>
      </c>
      <c r="AT1530" s="4">
        <v>16.6666666666667</v>
      </c>
      <c r="AU1530" s="4">
        <v>25</v>
      </c>
      <c r="AV1530" s="4">
        <v>30.5555555555556</v>
      </c>
      <c r="AW1530" s="4">
        <v>36.1111111111111</v>
      </c>
      <c r="AX1530" s="4">
        <v>33.3333333333333</v>
      </c>
      <c r="AY1530" s="4">
        <v>5.5555555555555598</v>
      </c>
      <c r="AZ1530" s="4">
        <v>25</v>
      </c>
      <c r="BA1530" s="4">
        <v>50</v>
      </c>
      <c r="BB1530" s="38">
        <v>137</v>
      </c>
    </row>
    <row r="1531" spans="1:54" x14ac:dyDescent="0.3">
      <c r="A1531" s="31" t="s">
        <v>66</v>
      </c>
      <c r="B1531" s="5" t="s">
        <v>9</v>
      </c>
      <c r="C1531" s="5" t="s">
        <v>2</v>
      </c>
      <c r="D1531" s="9">
        <v>52.493955555555601</v>
      </c>
      <c r="E1531" s="8">
        <v>68.220539146652996</v>
      </c>
      <c r="F1531" s="8">
        <v>33.3333333333333</v>
      </c>
      <c r="G1531" s="3">
        <v>5.5555555555555598</v>
      </c>
      <c r="H1531" s="4">
        <v>5.5555555555555598</v>
      </c>
      <c r="I1531" s="4">
        <v>5.5555555555555598</v>
      </c>
      <c r="J1531" s="4">
        <v>0</v>
      </c>
      <c r="K1531" s="4">
        <v>5.5555555555555598</v>
      </c>
      <c r="L1531" s="4">
        <v>11.1111111111111</v>
      </c>
      <c r="M1531" s="4">
        <v>5.5555555555555598</v>
      </c>
      <c r="N1531" s="4">
        <v>11.1111111111111</v>
      </c>
      <c r="O1531" s="4">
        <v>11.1111111111111</v>
      </c>
      <c r="P1531" s="4">
        <v>27.7777777777778</v>
      </c>
      <c r="Q1531" s="4">
        <v>5.5555555555555598</v>
      </c>
      <c r="R1531" s="4">
        <v>11.1111111111111</v>
      </c>
      <c r="S1531" s="4">
        <v>16.6666666666667</v>
      </c>
      <c r="T1531" s="4">
        <v>5.5555555555555598</v>
      </c>
      <c r="U1531" s="4">
        <v>16.6666666666667</v>
      </c>
      <c r="V1531" s="4">
        <v>5.5555555555555598</v>
      </c>
      <c r="W1531" s="4">
        <v>11.1111111111111</v>
      </c>
      <c r="X1531" s="4">
        <v>0</v>
      </c>
      <c r="Y1531" s="4">
        <v>11.1111111111111</v>
      </c>
      <c r="Z1531" s="4">
        <v>16.6666666666667</v>
      </c>
      <c r="AA1531" s="4">
        <v>16.6666666666667</v>
      </c>
      <c r="AB1531" s="4">
        <v>0</v>
      </c>
      <c r="AC1531" s="4">
        <v>16.6666666666667</v>
      </c>
      <c r="AD1531" s="4">
        <v>11.1111111111111</v>
      </c>
      <c r="AE1531" s="4">
        <v>5.5555555555555598</v>
      </c>
      <c r="AF1531" s="4">
        <v>5.5555555555555598</v>
      </c>
      <c r="AG1531" s="4">
        <v>22.2222222222222</v>
      </c>
      <c r="AH1531" s="4">
        <v>22.2222222222222</v>
      </c>
      <c r="AI1531" s="4">
        <v>5.5555555555555598</v>
      </c>
      <c r="AJ1531" s="4">
        <v>11.1111111111111</v>
      </c>
      <c r="AK1531" s="4">
        <v>27.7777777777778</v>
      </c>
      <c r="AL1531" s="4">
        <v>27.7777777777778</v>
      </c>
      <c r="AM1531" s="4">
        <v>11.1111111111111</v>
      </c>
      <c r="AN1531" s="4">
        <v>33.3333333333333</v>
      </c>
      <c r="AO1531" s="4">
        <v>11.1111111111111</v>
      </c>
      <c r="AP1531" s="4">
        <v>33.3333333333333</v>
      </c>
      <c r="AQ1531" s="4">
        <v>0</v>
      </c>
      <c r="AR1531" s="4">
        <v>11.1111111111111</v>
      </c>
      <c r="AS1531" s="4">
        <v>16.6666666666667</v>
      </c>
      <c r="AT1531" s="4">
        <v>22.2222222222222</v>
      </c>
      <c r="AU1531" s="4">
        <v>11.1111111111111</v>
      </c>
      <c r="AV1531" s="4">
        <v>16.6666666666667</v>
      </c>
      <c r="AW1531" s="4">
        <v>16.6666666666667</v>
      </c>
      <c r="AX1531" s="4">
        <v>16.6666666666667</v>
      </c>
      <c r="AY1531" s="4">
        <v>16.6666666666667</v>
      </c>
      <c r="AZ1531" s="4">
        <v>22.2222222222222</v>
      </c>
      <c r="BA1531" s="4">
        <v>27.7777777777778</v>
      </c>
      <c r="BB1531" s="38">
        <v>68</v>
      </c>
    </row>
    <row r="1532" spans="1:54" x14ac:dyDescent="0.3">
      <c r="A1532" s="31" t="s">
        <v>66</v>
      </c>
      <c r="B1532" s="5" t="s">
        <v>9</v>
      </c>
      <c r="C1532" s="5" t="s">
        <v>3</v>
      </c>
      <c r="D1532" s="9">
        <v>51.456666666666699</v>
      </c>
      <c r="E1532" s="8">
        <v>61.6167629491963</v>
      </c>
      <c r="F1532" s="8">
        <v>27.5</v>
      </c>
      <c r="G1532" s="3">
        <v>2.5</v>
      </c>
      <c r="H1532" s="4">
        <v>5</v>
      </c>
      <c r="I1532" s="4">
        <v>5</v>
      </c>
      <c r="J1532" s="4">
        <v>0</v>
      </c>
      <c r="K1532" s="4">
        <v>7.5</v>
      </c>
      <c r="L1532" s="4">
        <v>12.5</v>
      </c>
      <c r="M1532" s="4">
        <v>5</v>
      </c>
      <c r="N1532" s="4">
        <v>7.5</v>
      </c>
      <c r="O1532" s="4">
        <v>5</v>
      </c>
      <c r="P1532" s="4">
        <v>12.5</v>
      </c>
      <c r="Q1532" s="4">
        <v>2.5</v>
      </c>
      <c r="R1532" s="4">
        <v>7.5</v>
      </c>
      <c r="S1532" s="4">
        <v>2.5</v>
      </c>
      <c r="T1532" s="4">
        <v>2.5</v>
      </c>
      <c r="U1532" s="4">
        <v>17.5</v>
      </c>
      <c r="V1532" s="4">
        <v>2.5</v>
      </c>
      <c r="W1532" s="4">
        <v>0</v>
      </c>
      <c r="X1532" s="4">
        <v>5</v>
      </c>
      <c r="Y1532" s="4">
        <v>7.5</v>
      </c>
      <c r="Z1532" s="4">
        <v>10</v>
      </c>
      <c r="AA1532" s="4">
        <v>12.5</v>
      </c>
      <c r="AB1532" s="4">
        <v>2.5</v>
      </c>
      <c r="AC1532" s="4">
        <v>22.5</v>
      </c>
      <c r="AD1532" s="4">
        <v>5</v>
      </c>
      <c r="AE1532" s="4">
        <v>2.5</v>
      </c>
      <c r="AF1532" s="4">
        <v>7.5</v>
      </c>
      <c r="AG1532" s="4">
        <v>17.5</v>
      </c>
      <c r="AH1532" s="4">
        <v>17.5</v>
      </c>
      <c r="AI1532" s="4">
        <v>7.5</v>
      </c>
      <c r="AJ1532" s="4">
        <v>32.5</v>
      </c>
      <c r="AK1532" s="4">
        <v>42.5</v>
      </c>
      <c r="AL1532" s="4">
        <v>22.5</v>
      </c>
      <c r="AM1532" s="4">
        <v>22.5</v>
      </c>
      <c r="AN1532" s="4">
        <v>45</v>
      </c>
      <c r="AO1532" s="4">
        <v>25</v>
      </c>
      <c r="AP1532" s="4">
        <v>27.5</v>
      </c>
      <c r="AQ1532" s="4">
        <v>17.5</v>
      </c>
      <c r="AR1532" s="4">
        <v>32.5</v>
      </c>
      <c r="AS1532" s="4">
        <v>22.5</v>
      </c>
      <c r="AT1532" s="4">
        <v>27.5</v>
      </c>
      <c r="AU1532" s="4">
        <v>15</v>
      </c>
      <c r="AV1532" s="4">
        <v>30</v>
      </c>
      <c r="AW1532" s="4">
        <v>22.5</v>
      </c>
      <c r="AX1532" s="4">
        <v>15</v>
      </c>
      <c r="AY1532" s="4">
        <v>22.5</v>
      </c>
      <c r="AZ1532" s="4">
        <v>25</v>
      </c>
      <c r="BA1532" s="4">
        <v>45</v>
      </c>
      <c r="BB1532" s="38">
        <v>55</v>
      </c>
    </row>
    <row r="1533" spans="1:54" x14ac:dyDescent="0.3">
      <c r="A1533" s="31" t="s">
        <v>66</v>
      </c>
      <c r="B1533" s="5" t="s">
        <v>9</v>
      </c>
      <c r="C1533" s="5" t="s">
        <v>4</v>
      </c>
      <c r="D1533" s="9">
        <v>96.448314606741604</v>
      </c>
      <c r="E1533" s="8">
        <v>63.620244262983697</v>
      </c>
      <c r="F1533" s="8">
        <v>12.5</v>
      </c>
      <c r="G1533" s="3">
        <v>1.25</v>
      </c>
      <c r="H1533" s="4">
        <v>1.25</v>
      </c>
      <c r="I1533" s="4">
        <v>2.5</v>
      </c>
      <c r="J1533" s="4">
        <v>1.25</v>
      </c>
      <c r="K1533" s="4">
        <v>3.75</v>
      </c>
      <c r="L1533" s="4">
        <v>8.75</v>
      </c>
      <c r="M1533" s="4">
        <v>2.5</v>
      </c>
      <c r="N1533" s="4">
        <v>5</v>
      </c>
      <c r="O1533" s="4">
        <v>5</v>
      </c>
      <c r="P1533" s="4">
        <v>5</v>
      </c>
      <c r="Q1533" s="4">
        <v>2.5</v>
      </c>
      <c r="R1533" s="4">
        <v>7.5</v>
      </c>
      <c r="S1533" s="4">
        <v>10</v>
      </c>
      <c r="T1533" s="4">
        <v>3.75</v>
      </c>
      <c r="U1533" s="4">
        <v>11.25</v>
      </c>
      <c r="V1533" s="4">
        <v>6.25</v>
      </c>
      <c r="W1533" s="4">
        <v>5</v>
      </c>
      <c r="X1533" s="4">
        <v>3.75</v>
      </c>
      <c r="Y1533" s="4">
        <v>3.75</v>
      </c>
      <c r="Z1533" s="4">
        <v>8.75</v>
      </c>
      <c r="AA1533" s="4">
        <v>3.75</v>
      </c>
      <c r="AB1533" s="4">
        <v>2.5</v>
      </c>
      <c r="AC1533" s="4">
        <v>3.75</v>
      </c>
      <c r="AD1533" s="4">
        <v>3.75</v>
      </c>
      <c r="AE1533" s="4">
        <v>2.5</v>
      </c>
      <c r="AF1533" s="4">
        <v>3.75</v>
      </c>
      <c r="AG1533" s="4">
        <v>13.75</v>
      </c>
      <c r="AH1533" s="4">
        <v>11.25</v>
      </c>
      <c r="AI1533" s="4">
        <v>8.75</v>
      </c>
      <c r="AJ1533" s="4">
        <v>10</v>
      </c>
      <c r="AK1533" s="4">
        <v>17.5</v>
      </c>
      <c r="AL1533" s="4">
        <v>8.75</v>
      </c>
      <c r="AM1533" s="4">
        <v>6.25</v>
      </c>
      <c r="AN1533" s="4">
        <v>16.25</v>
      </c>
      <c r="AO1533" s="4">
        <v>13.75</v>
      </c>
      <c r="AP1533" s="4">
        <v>8.75</v>
      </c>
      <c r="AQ1533" s="4">
        <v>5</v>
      </c>
      <c r="AR1533" s="4">
        <v>16.25</v>
      </c>
      <c r="AS1533" s="4">
        <v>3.75</v>
      </c>
      <c r="AT1533" s="4">
        <v>8.75</v>
      </c>
      <c r="AU1533" s="4">
        <v>3.75</v>
      </c>
      <c r="AV1533" s="4">
        <v>6.25</v>
      </c>
      <c r="AW1533" s="4">
        <v>13.75</v>
      </c>
      <c r="AX1533" s="4">
        <v>8.75</v>
      </c>
      <c r="AY1533" s="4">
        <v>6.25</v>
      </c>
      <c r="AZ1533" s="4">
        <v>3.75</v>
      </c>
      <c r="BA1533" s="4">
        <v>15</v>
      </c>
      <c r="BB1533" s="38">
        <v>89</v>
      </c>
    </row>
    <row r="1534" spans="1:54" x14ac:dyDescent="0.3">
      <c r="A1534" s="31" t="s">
        <v>66</v>
      </c>
      <c r="B1534" s="5" t="s">
        <v>9</v>
      </c>
      <c r="C1534" s="5" t="s">
        <v>5</v>
      </c>
      <c r="D1534" s="9">
        <v>102.27234042553199</v>
      </c>
      <c r="E1534" s="8">
        <v>60.344525830448603</v>
      </c>
      <c r="F1534" s="8">
        <v>10.1694915254237</v>
      </c>
      <c r="G1534" s="3">
        <v>1.1299435028248599</v>
      </c>
      <c r="H1534" s="4">
        <v>2.2598870056497198</v>
      </c>
      <c r="I1534" s="4">
        <v>2.2598870056497198</v>
      </c>
      <c r="J1534" s="4">
        <v>1.6949152542372901</v>
      </c>
      <c r="K1534" s="4">
        <v>1.6949152542372901</v>
      </c>
      <c r="L1534" s="4">
        <v>1.6949152542372901</v>
      </c>
      <c r="M1534" s="4">
        <v>2.2598870056497198</v>
      </c>
      <c r="N1534" s="4">
        <v>2.8248587570621502</v>
      </c>
      <c r="O1534" s="4">
        <v>2.2598870056497198</v>
      </c>
      <c r="P1534" s="4">
        <v>3.3898305084745801</v>
      </c>
      <c r="Q1534" s="4">
        <v>1.1299435028248599</v>
      </c>
      <c r="R1534" s="4">
        <v>3.3898305084745801</v>
      </c>
      <c r="S1534" s="4">
        <v>1.6949152542372901</v>
      </c>
      <c r="T1534" s="4">
        <v>1.6949152542372901</v>
      </c>
      <c r="U1534" s="4">
        <v>1.6949152542372901</v>
      </c>
      <c r="V1534" s="4">
        <v>1.6949152542372901</v>
      </c>
      <c r="W1534" s="4">
        <v>1.6949152542372901</v>
      </c>
      <c r="X1534" s="4">
        <v>1.1299435028248599</v>
      </c>
      <c r="Y1534" s="4">
        <v>2.2598870056497198</v>
      </c>
      <c r="Z1534" s="4">
        <v>1.6949152542372901</v>
      </c>
      <c r="AA1534" s="4">
        <v>4.5197740112994396</v>
      </c>
      <c r="AB1534" s="4">
        <v>1.6949152542372901</v>
      </c>
      <c r="AC1534" s="4">
        <v>5.0847457627118597</v>
      </c>
      <c r="AD1534" s="4">
        <v>2.2598870056497198</v>
      </c>
      <c r="AE1534" s="4">
        <v>1.6949152542372901</v>
      </c>
      <c r="AF1534" s="4">
        <v>2.8248587570621502</v>
      </c>
      <c r="AG1534" s="4">
        <v>3.3898305084745801</v>
      </c>
      <c r="AH1534" s="4">
        <v>12.4293785310734</v>
      </c>
      <c r="AI1534" s="4">
        <v>10.1694915254237</v>
      </c>
      <c r="AJ1534" s="4">
        <v>10.1694915254237</v>
      </c>
      <c r="AK1534" s="4">
        <v>20.9039548022599</v>
      </c>
      <c r="AL1534" s="4">
        <v>11.299435028248601</v>
      </c>
      <c r="AM1534" s="4">
        <v>14.1242937853107</v>
      </c>
      <c r="AN1534" s="4">
        <v>19.209039548022599</v>
      </c>
      <c r="AO1534" s="4">
        <v>11.864406779661</v>
      </c>
      <c r="AP1534" s="4">
        <v>9.6045197740112993</v>
      </c>
      <c r="AQ1534" s="4">
        <v>4.5197740112994396</v>
      </c>
      <c r="AR1534" s="4">
        <v>15.254237288135601</v>
      </c>
      <c r="AS1534" s="4">
        <v>7.3446327683615804</v>
      </c>
      <c r="AT1534" s="4">
        <v>18.079096045197701</v>
      </c>
      <c r="AU1534" s="4">
        <v>6.7796610169491496</v>
      </c>
      <c r="AV1534" s="4">
        <v>19.209039548022599</v>
      </c>
      <c r="AW1534" s="4">
        <v>13.559322033898299</v>
      </c>
      <c r="AX1534" s="4">
        <v>6.7796610169491496</v>
      </c>
      <c r="AY1534" s="4">
        <v>10.1694915254237</v>
      </c>
      <c r="AZ1534" s="4">
        <v>9.0395480225988702</v>
      </c>
      <c r="BA1534" s="4">
        <v>17.514124293785301</v>
      </c>
      <c r="BB1534" s="38">
        <v>188</v>
      </c>
    </row>
    <row r="1535" spans="1:54" x14ac:dyDescent="0.3">
      <c r="A1535" s="31" t="s">
        <v>66</v>
      </c>
      <c r="B1535" s="5" t="s">
        <v>9</v>
      </c>
      <c r="C1535" s="5" t="s">
        <v>6</v>
      </c>
      <c r="D1535" s="9">
        <v>108.90812182741099</v>
      </c>
      <c r="E1535" s="8">
        <v>58.999064633067903</v>
      </c>
      <c r="F1535" s="8">
        <v>7.1428571428571397</v>
      </c>
      <c r="G1535" s="3">
        <v>0</v>
      </c>
      <c r="H1535" s="4">
        <v>1.53061224489796</v>
      </c>
      <c r="I1535" s="4">
        <v>0</v>
      </c>
      <c r="J1535" s="4">
        <v>0.51020408163265296</v>
      </c>
      <c r="K1535" s="4">
        <v>0.51020408163265296</v>
      </c>
      <c r="L1535" s="4">
        <v>1.0204081632653099</v>
      </c>
      <c r="M1535" s="4">
        <v>0.51020408163265296</v>
      </c>
      <c r="N1535" s="4">
        <v>1.0204081632653099</v>
      </c>
      <c r="O1535" s="4">
        <v>0.51020408163265296</v>
      </c>
      <c r="P1535" s="4">
        <v>0.51020408163265296</v>
      </c>
      <c r="Q1535" s="4">
        <v>0</v>
      </c>
      <c r="R1535" s="4">
        <v>1.53061224489796</v>
      </c>
      <c r="S1535" s="4">
        <v>0</v>
      </c>
      <c r="T1535" s="4">
        <v>0.51020408163265296</v>
      </c>
      <c r="U1535" s="4">
        <v>1.0204081632653099</v>
      </c>
      <c r="V1535" s="4">
        <v>1.0204081632653099</v>
      </c>
      <c r="W1535" s="4">
        <v>0</v>
      </c>
      <c r="X1535" s="4">
        <v>0</v>
      </c>
      <c r="Y1535" s="4">
        <v>0</v>
      </c>
      <c r="Z1535" s="4">
        <v>1.0204081632653099</v>
      </c>
      <c r="AA1535" s="4">
        <v>0</v>
      </c>
      <c r="AB1535" s="4">
        <v>0</v>
      </c>
      <c r="AC1535" s="4">
        <v>3.5714285714285698</v>
      </c>
      <c r="AD1535" s="4">
        <v>1.0204081632653099</v>
      </c>
      <c r="AE1535" s="4">
        <v>0</v>
      </c>
      <c r="AF1535" s="4">
        <v>0</v>
      </c>
      <c r="AG1535" s="4">
        <v>1.0204081632653099</v>
      </c>
      <c r="AH1535" s="4">
        <v>9.6938775510204103</v>
      </c>
      <c r="AI1535" s="4">
        <v>10.714285714285699</v>
      </c>
      <c r="AJ1535" s="4">
        <v>6.6326530612244898</v>
      </c>
      <c r="AK1535" s="4">
        <v>15.3061224489796</v>
      </c>
      <c r="AL1535" s="4">
        <v>8.1632653061224492</v>
      </c>
      <c r="AM1535" s="4">
        <v>7.1428571428571397</v>
      </c>
      <c r="AN1535" s="4">
        <v>11.2244897959184</v>
      </c>
      <c r="AO1535" s="4">
        <v>6.12244897959184</v>
      </c>
      <c r="AP1535" s="4">
        <v>8.6734693877550999</v>
      </c>
      <c r="AQ1535" s="4">
        <v>6.6326530612244898</v>
      </c>
      <c r="AR1535" s="4">
        <v>12.244897959183699</v>
      </c>
      <c r="AS1535" s="4">
        <v>6.6326530612244898</v>
      </c>
      <c r="AT1535" s="4">
        <v>12.755102040816301</v>
      </c>
      <c r="AU1535" s="4">
        <v>6.12244897959184</v>
      </c>
      <c r="AV1535" s="4">
        <v>12.244897959183699</v>
      </c>
      <c r="AW1535" s="4">
        <v>10.714285714285699</v>
      </c>
      <c r="AX1535" s="4">
        <v>4.5918367346938798</v>
      </c>
      <c r="AY1535" s="4">
        <v>10.714285714285699</v>
      </c>
      <c r="AZ1535" s="4">
        <v>6.12244897959184</v>
      </c>
      <c r="BA1535" s="4">
        <v>13.7755102040816</v>
      </c>
      <c r="BB1535" s="38">
        <v>197</v>
      </c>
    </row>
    <row r="1536" spans="1:54" x14ac:dyDescent="0.3">
      <c r="A1536" s="31" t="s">
        <v>66</v>
      </c>
      <c r="B1536" s="5" t="s">
        <v>9</v>
      </c>
      <c r="C1536" s="5" t="s">
        <v>7</v>
      </c>
      <c r="D1536" s="9">
        <v>116.15742574257401</v>
      </c>
      <c r="E1536" s="8">
        <v>51.039879205449999</v>
      </c>
      <c r="F1536" s="8">
        <v>2.9702970297029698</v>
      </c>
      <c r="G1536" s="3">
        <v>0.99009900990098998</v>
      </c>
      <c r="H1536" s="4">
        <v>0.99009900990098998</v>
      </c>
      <c r="I1536" s="4">
        <v>0</v>
      </c>
      <c r="J1536" s="4">
        <v>0.99009900990098998</v>
      </c>
      <c r="K1536" s="4">
        <v>1.98019801980198</v>
      </c>
      <c r="L1536" s="4">
        <v>1.98019801980198</v>
      </c>
      <c r="M1536" s="4">
        <v>0</v>
      </c>
      <c r="N1536" s="4">
        <v>1.98019801980198</v>
      </c>
      <c r="O1536" s="4">
        <v>0.99009900990098998</v>
      </c>
      <c r="P1536" s="4">
        <v>0.99009900990098998</v>
      </c>
      <c r="Q1536" s="4">
        <v>0</v>
      </c>
      <c r="R1536" s="4">
        <v>0.99009900990098998</v>
      </c>
      <c r="S1536" s="4">
        <v>0.99009900990098998</v>
      </c>
      <c r="T1536" s="4">
        <v>0</v>
      </c>
      <c r="U1536" s="4">
        <v>0</v>
      </c>
      <c r="V1536" s="4">
        <v>0.99009900990098998</v>
      </c>
      <c r="W1536" s="4">
        <v>0</v>
      </c>
      <c r="X1536" s="4">
        <v>0</v>
      </c>
      <c r="Y1536" s="4">
        <v>0</v>
      </c>
      <c r="Z1536" s="4">
        <v>2.9702970297029698</v>
      </c>
      <c r="AA1536" s="4">
        <v>0</v>
      </c>
      <c r="AB1536" s="4">
        <v>0.99009900990098998</v>
      </c>
      <c r="AC1536" s="4">
        <v>2.9702970297029698</v>
      </c>
      <c r="AD1536" s="4">
        <v>1.98019801980198</v>
      </c>
      <c r="AE1536" s="4">
        <v>0</v>
      </c>
      <c r="AF1536" s="4">
        <v>2.9702970297029698</v>
      </c>
      <c r="AG1536" s="4">
        <v>2.9702970297029698</v>
      </c>
      <c r="AH1536" s="4">
        <v>2.9702970297029698</v>
      </c>
      <c r="AI1536" s="4">
        <v>6.9306930693069297</v>
      </c>
      <c r="AJ1536" s="4">
        <v>2.9702970297029698</v>
      </c>
      <c r="AK1536" s="4">
        <v>4.9504950495049496</v>
      </c>
      <c r="AL1536" s="4">
        <v>2.9702970297029698</v>
      </c>
      <c r="AM1536" s="4">
        <v>7.9207920792079198</v>
      </c>
      <c r="AN1536" s="4">
        <v>15.841584158415801</v>
      </c>
      <c r="AO1536" s="4">
        <v>5.9405940594059397</v>
      </c>
      <c r="AP1536" s="4">
        <v>2.9702970297029698</v>
      </c>
      <c r="AQ1536" s="4">
        <v>3.9603960396039599</v>
      </c>
      <c r="AR1536" s="4">
        <v>3.9603960396039599</v>
      </c>
      <c r="AS1536" s="4">
        <v>4.9504950495049496</v>
      </c>
      <c r="AT1536" s="4">
        <v>9.9009900990098991</v>
      </c>
      <c r="AU1536" s="4">
        <v>1.98019801980198</v>
      </c>
      <c r="AV1536" s="4">
        <v>14.8514851485149</v>
      </c>
      <c r="AW1536" s="4">
        <v>2.9702970297029698</v>
      </c>
      <c r="AX1536" s="4">
        <v>2.9702970297029698</v>
      </c>
      <c r="AY1536" s="4">
        <v>10.891089108910901</v>
      </c>
      <c r="AZ1536" s="4">
        <v>4.9504950495049496</v>
      </c>
      <c r="BA1536" s="4">
        <v>8.9108910891089099</v>
      </c>
      <c r="BB1536" s="38">
        <v>101</v>
      </c>
    </row>
    <row r="1537" spans="1:54" x14ac:dyDescent="0.3">
      <c r="A1537" s="31" t="s">
        <v>67</v>
      </c>
      <c r="B1537" s="5" t="s">
        <v>168</v>
      </c>
      <c r="C1537" s="5" t="s">
        <v>168</v>
      </c>
      <c r="D1537" s="9">
        <v>52.3292898659505</v>
      </c>
      <c r="E1537" s="8">
        <v>72.767291028638596</v>
      </c>
      <c r="F1537" s="8">
        <v>31.2041568691238</v>
      </c>
      <c r="G1537" s="3">
        <v>3.6263653206216899</v>
      </c>
      <c r="H1537" s="4">
        <v>7.4070896557115704</v>
      </c>
      <c r="I1537" s="4">
        <v>14.1452423810535</v>
      </c>
      <c r="J1537" s="4">
        <v>3.0276151398770201</v>
      </c>
      <c r="K1537" s="4">
        <v>4.3361501561823399</v>
      </c>
      <c r="L1537" s="4">
        <v>6.8061317180915601</v>
      </c>
      <c r="M1537" s="4">
        <v>4.7843145059372798</v>
      </c>
      <c r="N1537" s="4">
        <v>8.0573908983951199</v>
      </c>
      <c r="O1537" s="4">
        <v>11.440561510596099</v>
      </c>
      <c r="P1537" s="4">
        <v>9.8835612647363895</v>
      </c>
      <c r="Q1537" s="4">
        <v>3.2943782676548001</v>
      </c>
      <c r="R1537" s="4">
        <v>12.1844433099442</v>
      </c>
      <c r="S1537" s="4">
        <v>8.8733408449374291</v>
      </c>
      <c r="T1537" s="4">
        <v>5.7960423207564897</v>
      </c>
      <c r="U1537" s="4">
        <v>9.3851556017267903</v>
      </c>
      <c r="V1537" s="4">
        <v>8.0957635391656204</v>
      </c>
      <c r="W1537" s="4">
        <v>8.2238629697445305</v>
      </c>
      <c r="X1537" s="4">
        <v>2.6106299341797001</v>
      </c>
      <c r="Y1537" s="4">
        <v>10.7226164905546</v>
      </c>
      <c r="Z1537" s="4">
        <v>10.922549096225101</v>
      </c>
      <c r="AA1537" s="4">
        <v>11.386667282096299</v>
      </c>
      <c r="AB1537" s="4">
        <v>3.24000658769521</v>
      </c>
      <c r="AC1537" s="4">
        <v>21.555029503786599</v>
      </c>
      <c r="AD1537" s="4">
        <v>5.8127723665674598</v>
      </c>
      <c r="AE1537" s="4">
        <v>4.1498194086064002</v>
      </c>
      <c r="AF1537" s="4">
        <v>11.740137947167799</v>
      </c>
      <c r="AG1537" s="4">
        <v>17.272579670691702</v>
      </c>
      <c r="AH1537" s="4">
        <v>25.823368704187398</v>
      </c>
      <c r="AI1537" s="4">
        <v>12.567685680117799</v>
      </c>
      <c r="AJ1537" s="4">
        <v>27.499134900125899</v>
      </c>
      <c r="AK1537" s="4">
        <v>42.587407397781398</v>
      </c>
      <c r="AL1537" s="4">
        <v>23.995572152148501</v>
      </c>
      <c r="AM1537" s="4">
        <v>29.326839983517001</v>
      </c>
      <c r="AN1537" s="4">
        <v>42.737769027472602</v>
      </c>
      <c r="AO1537" s="4">
        <v>37.208496756918301</v>
      </c>
      <c r="AP1537" s="4">
        <v>36.558251425435898</v>
      </c>
      <c r="AQ1537" s="4">
        <v>11.209762496215999</v>
      </c>
      <c r="AR1537" s="4">
        <v>31.317258202075902</v>
      </c>
      <c r="AS1537" s="4">
        <v>18.031980692723099</v>
      </c>
      <c r="AT1537" s="4">
        <v>25.326868372700702</v>
      </c>
      <c r="AU1537" s="4">
        <v>19.990144406139699</v>
      </c>
      <c r="AV1537" s="4">
        <v>22.8900513274376</v>
      </c>
      <c r="AW1537" s="4">
        <v>28.970528171734799</v>
      </c>
      <c r="AX1537" s="4">
        <v>17.826748794376201</v>
      </c>
      <c r="AY1537" s="4">
        <v>18.4230536245941</v>
      </c>
      <c r="AZ1537" s="4">
        <v>30.106618180679501</v>
      </c>
      <c r="BA1537" s="4">
        <v>36.7486434623235</v>
      </c>
      <c r="BB1537" s="38">
        <v>10092</v>
      </c>
    </row>
    <row r="1538" spans="1:54" x14ac:dyDescent="0.3">
      <c r="A1538" s="31" t="s">
        <v>67</v>
      </c>
      <c r="B1538" s="5" t="s">
        <v>168</v>
      </c>
      <c r="C1538" s="5" t="s">
        <v>1</v>
      </c>
      <c r="D1538" s="9">
        <v>26.004741214861198</v>
      </c>
      <c r="E1538" s="8">
        <v>64.075770791484402</v>
      </c>
      <c r="F1538" s="8">
        <v>43.114268409397603</v>
      </c>
      <c r="G1538" s="3">
        <v>4.9865400005359399</v>
      </c>
      <c r="H1538" s="4">
        <v>9.7564943871250502</v>
      </c>
      <c r="I1538" s="4">
        <v>21.288779362044</v>
      </c>
      <c r="J1538" s="4">
        <v>5.3066640718986298</v>
      </c>
      <c r="K1538" s="4">
        <v>6.2049132115371801</v>
      </c>
      <c r="L1538" s="4">
        <v>9.1162462443996706</v>
      </c>
      <c r="M1538" s="4">
        <v>8.2594124877274595</v>
      </c>
      <c r="N1538" s="4">
        <v>13.8862006309888</v>
      </c>
      <c r="O1538" s="4">
        <v>16.880364429783999</v>
      </c>
      <c r="P1538" s="4">
        <v>16.539532666938101</v>
      </c>
      <c r="Q1538" s="4">
        <v>5.3066640718986298</v>
      </c>
      <c r="R1538" s="4">
        <v>16.281531670024901</v>
      </c>
      <c r="S1538" s="4">
        <v>16.240116287058601</v>
      </c>
      <c r="T1538" s="4">
        <v>9.1162462443996706</v>
      </c>
      <c r="U1538" s="4">
        <v>12.089702351711701</v>
      </c>
      <c r="V1538" s="4">
        <v>13.2873678712297</v>
      </c>
      <c r="W1538" s="4">
        <v>11.7902859718322</v>
      </c>
      <c r="X1538" s="4">
        <v>4.1089985523805597</v>
      </c>
      <c r="Y1538" s="4">
        <v>15.10457384199</v>
      </c>
      <c r="Z1538" s="4">
        <v>13.0086591828334</v>
      </c>
      <c r="AA1538" s="4">
        <v>13.2873678712297</v>
      </c>
      <c r="AB1538" s="4">
        <v>5.6267881432613196</v>
      </c>
      <c r="AC1538" s="4">
        <v>26.316734745546299</v>
      </c>
      <c r="AD1538" s="4">
        <v>12.6471197285044</v>
      </c>
      <c r="AE1538" s="4">
        <v>8.0221191822974696</v>
      </c>
      <c r="AF1538" s="4">
        <v>15.403990221869501</v>
      </c>
      <c r="AG1538" s="4">
        <v>23.260447872301601</v>
      </c>
      <c r="AH1538" s="4">
        <v>34.668486698321601</v>
      </c>
      <c r="AI1538" s="4">
        <v>12.9879514913502</v>
      </c>
      <c r="AJ1538" s="4">
        <v>33.574359636219398</v>
      </c>
      <c r="AK1538" s="4">
        <v>51.590266511071903</v>
      </c>
      <c r="AL1538" s="4">
        <v>34.214607778944703</v>
      </c>
      <c r="AM1538" s="4">
        <v>34.400977002293303</v>
      </c>
      <c r="AN1538" s="4">
        <v>52.7879320305899</v>
      </c>
      <c r="AO1538" s="4">
        <v>49.061180624021603</v>
      </c>
      <c r="AP1538" s="4">
        <v>48.699641169692597</v>
      </c>
      <c r="AQ1538" s="4">
        <v>16.8389490468176</v>
      </c>
      <c r="AR1538" s="4">
        <v>41.937310581362702</v>
      </c>
      <c r="AS1538" s="4">
        <v>16.901072121267099</v>
      </c>
      <c r="AT1538" s="4">
        <v>17.221196192629801</v>
      </c>
      <c r="AU1538" s="4">
        <v>28.928651398529301</v>
      </c>
      <c r="AV1538" s="4">
        <v>28.2884032558039</v>
      </c>
      <c r="AW1538" s="4">
        <v>41.575771127033597</v>
      </c>
      <c r="AX1538" s="4">
        <v>25.139776917511401</v>
      </c>
      <c r="AY1538" s="4">
        <v>18.676862709061101</v>
      </c>
      <c r="AZ1538" s="4">
        <v>37.508187957619398</v>
      </c>
      <c r="BA1538" s="4">
        <v>52.426392576260902</v>
      </c>
      <c r="BB1538" s="38">
        <v>1787</v>
      </c>
    </row>
    <row r="1539" spans="1:54" x14ac:dyDescent="0.3">
      <c r="A1539" s="31" t="s">
        <v>67</v>
      </c>
      <c r="B1539" s="5" t="s">
        <v>168</v>
      </c>
      <c r="C1539" s="5" t="s">
        <v>2</v>
      </c>
      <c r="D1539" s="9">
        <v>41.063537310105303</v>
      </c>
      <c r="E1539" s="8">
        <v>71.322710303902298</v>
      </c>
      <c r="F1539" s="8">
        <v>36.174589087113198</v>
      </c>
      <c r="G1539" s="3">
        <v>3.6490989769631801</v>
      </c>
      <c r="H1539" s="4">
        <v>8.6561531031622696</v>
      </c>
      <c r="I1539" s="4">
        <v>15.213183903825501</v>
      </c>
      <c r="J1539" s="4">
        <v>2.6671801936514901</v>
      </c>
      <c r="K1539" s="4">
        <v>4.1306022370602697</v>
      </c>
      <c r="L1539" s="4">
        <v>6.6435854317185701</v>
      </c>
      <c r="M1539" s="4">
        <v>5.0936087572544402</v>
      </c>
      <c r="N1539" s="4">
        <v>8.4154014731137305</v>
      </c>
      <c r="O1539" s="4">
        <v>11.9401212927865</v>
      </c>
      <c r="P1539" s="4">
        <v>11.6317272948002</v>
      </c>
      <c r="Q1539" s="4">
        <v>2.92684408681755</v>
      </c>
      <c r="R1539" s="4">
        <v>13.798491965237</v>
      </c>
      <c r="S1539" s="4">
        <v>10.841830036716701</v>
      </c>
      <c r="T1539" s="4">
        <v>4.7663024961505496</v>
      </c>
      <c r="U1539" s="4">
        <v>8.0880952120098293</v>
      </c>
      <c r="V1539" s="4">
        <v>11.977945819021601</v>
      </c>
      <c r="W1539" s="4">
        <v>10.7930999318964</v>
      </c>
      <c r="X1539" s="4">
        <v>2.4264285636029501</v>
      </c>
      <c r="Y1539" s="4">
        <v>13.354813231374999</v>
      </c>
      <c r="Z1539" s="4">
        <v>12.527091447056501</v>
      </c>
      <c r="AA1539" s="4">
        <v>15.5215779018119</v>
      </c>
      <c r="AB1539" s="4">
        <v>3.8898506070117298</v>
      </c>
      <c r="AC1539" s="4">
        <v>25.092007420348001</v>
      </c>
      <c r="AD1539" s="4">
        <v>6.2297245395593199</v>
      </c>
      <c r="AE1539" s="4">
        <v>5.7671335425797503</v>
      </c>
      <c r="AF1539" s="4">
        <v>13.644294966243899</v>
      </c>
      <c r="AG1539" s="4">
        <v>15.4052054290537</v>
      </c>
      <c r="AH1539" s="4">
        <v>30.675126122231699</v>
      </c>
      <c r="AI1539" s="4">
        <v>13.614477124541001</v>
      </c>
      <c r="AJ1539" s="4">
        <v>32.322563006336502</v>
      </c>
      <c r="AK1539" s="4">
        <v>50.7033426270281</v>
      </c>
      <c r="AL1539" s="4">
        <v>28.5003547672626</v>
      </c>
      <c r="AM1539" s="4">
        <v>33.420854262406401</v>
      </c>
      <c r="AN1539" s="4">
        <v>47.121886018002797</v>
      </c>
      <c r="AO1539" s="4">
        <v>43.762268775908503</v>
      </c>
      <c r="AP1539" s="4">
        <v>43.559341672094902</v>
      </c>
      <c r="AQ1539" s="4">
        <v>13.373725494492501</v>
      </c>
      <c r="AR1539" s="4">
        <v>37.754383603280203</v>
      </c>
      <c r="AS1539" s="4">
        <v>23.888249270105302</v>
      </c>
      <c r="AT1539" s="4">
        <v>26.950378092798498</v>
      </c>
      <c r="AU1539" s="4">
        <v>25.765532205673299</v>
      </c>
      <c r="AV1539" s="4">
        <v>23.474388377945999</v>
      </c>
      <c r="AW1539" s="4">
        <v>34.508239939890899</v>
      </c>
      <c r="AX1539" s="4">
        <v>18.862282880788701</v>
      </c>
      <c r="AY1539" s="4">
        <v>20.634098922183799</v>
      </c>
      <c r="AZ1539" s="4">
        <v>35.779640458071498</v>
      </c>
      <c r="BA1539" s="4">
        <v>42.837086781949303</v>
      </c>
      <c r="BB1539" s="38">
        <v>1554</v>
      </c>
    </row>
    <row r="1540" spans="1:54" x14ac:dyDescent="0.3">
      <c r="A1540" s="31" t="s">
        <v>67</v>
      </c>
      <c r="B1540" s="5" t="s">
        <v>168</v>
      </c>
      <c r="C1540" s="5" t="s">
        <v>3</v>
      </c>
      <c r="D1540" s="9">
        <v>47.874480416291298</v>
      </c>
      <c r="E1540" s="8">
        <v>72.711924797879107</v>
      </c>
      <c r="F1540" s="8">
        <v>32.319336841295701</v>
      </c>
      <c r="G1540" s="3">
        <v>3.94434915669357</v>
      </c>
      <c r="H1540" s="4">
        <v>7.3153900613371396</v>
      </c>
      <c r="I1540" s="4">
        <v>14.413034043066</v>
      </c>
      <c r="J1540" s="4">
        <v>3.5806945468139801</v>
      </c>
      <c r="K1540" s="4">
        <v>5.5847416811102901</v>
      </c>
      <c r="L1540" s="4">
        <v>7.9577057985642599</v>
      </c>
      <c r="M1540" s="4">
        <v>5.0618237302434403</v>
      </c>
      <c r="N1540" s="4">
        <v>7.7055554151278196</v>
      </c>
      <c r="O1540" s="4">
        <v>13.3566733947762</v>
      </c>
      <c r="P1540" s="4">
        <v>9.3459479395445406</v>
      </c>
      <c r="Q1540" s="4">
        <v>3.6921987732571302</v>
      </c>
      <c r="R1540" s="4">
        <v>13.316807840149201</v>
      </c>
      <c r="S1540" s="4">
        <v>7.6152995593176902</v>
      </c>
      <c r="T1540" s="4">
        <v>7.5701716314126202</v>
      </c>
      <c r="U1540" s="4">
        <v>10.896084608151099</v>
      </c>
      <c r="V1540" s="4">
        <v>6.8853591529194702</v>
      </c>
      <c r="W1540" s="4">
        <v>8.38773670698194</v>
      </c>
      <c r="X1540" s="4">
        <v>2.8958820683208302</v>
      </c>
      <c r="Y1540" s="4">
        <v>11.947182883162901</v>
      </c>
      <c r="Z1540" s="4">
        <v>11.899423768618799</v>
      </c>
      <c r="AA1540" s="4">
        <v>11.1933629194926</v>
      </c>
      <c r="AB1540" s="4">
        <v>3.1454012651182301</v>
      </c>
      <c r="AC1540" s="4">
        <v>23.591825081706201</v>
      </c>
      <c r="AD1540" s="4">
        <v>5.3803504122179602</v>
      </c>
      <c r="AE1540" s="4">
        <v>2.8507541404157601</v>
      </c>
      <c r="AF1540" s="4">
        <v>14.158252472990601</v>
      </c>
      <c r="AG1540" s="4">
        <v>17.075382911944399</v>
      </c>
      <c r="AH1540" s="4">
        <v>26.522310331376001</v>
      </c>
      <c r="AI1540" s="4">
        <v>13.5106743624854</v>
      </c>
      <c r="AJ1540" s="4">
        <v>29.537590186057098</v>
      </c>
      <c r="AK1540" s="4">
        <v>44.603663590427097</v>
      </c>
      <c r="AL1540" s="4">
        <v>24.892442553515401</v>
      </c>
      <c r="AM1540" s="4">
        <v>29.1579495788225</v>
      </c>
      <c r="AN1540" s="4">
        <v>45.492867337812598</v>
      </c>
      <c r="AO1540" s="4">
        <v>38.2226052043805</v>
      </c>
      <c r="AP1540" s="4">
        <v>36.879490991305303</v>
      </c>
      <c r="AQ1540" s="4">
        <v>10.346655913373199</v>
      </c>
      <c r="AR1540" s="4">
        <v>32.911262277339702</v>
      </c>
      <c r="AS1540" s="4">
        <v>19.3077008724051</v>
      </c>
      <c r="AT1540" s="4">
        <v>28.467874727051299</v>
      </c>
      <c r="AU1540" s="4">
        <v>20.074875646791298</v>
      </c>
      <c r="AV1540" s="4">
        <v>22.378832279068099</v>
      </c>
      <c r="AW1540" s="4">
        <v>29.7658610122214</v>
      </c>
      <c r="AX1540" s="4">
        <v>19.666093109006599</v>
      </c>
      <c r="AY1540" s="4">
        <v>19.034302118335699</v>
      </c>
      <c r="AZ1540" s="4">
        <v>30.5010637918977</v>
      </c>
      <c r="BA1540" s="4">
        <v>36.303551552616298</v>
      </c>
      <c r="BB1540" s="38">
        <v>1474</v>
      </c>
    </row>
    <row r="1541" spans="1:54" x14ac:dyDescent="0.3">
      <c r="A1541" s="31" t="s">
        <v>67</v>
      </c>
      <c r="B1541" s="5" t="s">
        <v>168</v>
      </c>
      <c r="C1541" s="5" t="s">
        <v>4</v>
      </c>
      <c r="D1541" s="9">
        <v>62.090757198482102</v>
      </c>
      <c r="E1541" s="8">
        <v>71.684069863737804</v>
      </c>
      <c r="F1541" s="8">
        <v>27.061955726247</v>
      </c>
      <c r="G1541" s="3">
        <v>3.58884449611603</v>
      </c>
      <c r="H1541" s="4">
        <v>6.3097702097778798</v>
      </c>
      <c r="I1541" s="4">
        <v>12.822982769765799</v>
      </c>
      <c r="J1541" s="4">
        <v>2.2049779116976702</v>
      </c>
      <c r="K1541" s="4">
        <v>3.5281175263795301</v>
      </c>
      <c r="L1541" s="4">
        <v>6.7503071891276196</v>
      </c>
      <c r="M1541" s="4">
        <v>3.2361091773097099</v>
      </c>
      <c r="N1541" s="4">
        <v>6.8659478787942803</v>
      </c>
      <c r="O1541" s="4">
        <v>9.5458793870875809</v>
      </c>
      <c r="P1541" s="4">
        <v>7.4287031359333398</v>
      </c>
      <c r="Q1541" s="4">
        <v>3.1951149719411598</v>
      </c>
      <c r="R1541" s="4">
        <v>10.6180048580682</v>
      </c>
      <c r="S1541" s="4">
        <v>5.9431153764099296</v>
      </c>
      <c r="T1541" s="4">
        <v>4.68146706978089</v>
      </c>
      <c r="U1541" s="4">
        <v>10.461369963033</v>
      </c>
      <c r="V1541" s="4">
        <v>3.7922868463261099</v>
      </c>
      <c r="W1541" s="4">
        <v>5.7799028932520802</v>
      </c>
      <c r="X1541" s="4">
        <v>2.6799315082933002</v>
      </c>
      <c r="Y1541" s="4">
        <v>7.7067919704415404</v>
      </c>
      <c r="Z1541" s="4">
        <v>10.6245824461908</v>
      </c>
      <c r="AA1541" s="4">
        <v>9.5729540778945097</v>
      </c>
      <c r="AB1541" s="4">
        <v>2.1303314273995499</v>
      </c>
      <c r="AC1541" s="4">
        <v>19.314933888753199</v>
      </c>
      <c r="AD1541" s="4">
        <v>2.7340808899071498</v>
      </c>
      <c r="AE1541" s="4">
        <v>2.38792315922348</v>
      </c>
      <c r="AF1541" s="4">
        <v>8.8404087494749408</v>
      </c>
      <c r="AG1541" s="4">
        <v>17.754699644931701</v>
      </c>
      <c r="AH1541" s="4">
        <v>22.297735907412701</v>
      </c>
      <c r="AI1541" s="4">
        <v>12.7460432705188</v>
      </c>
      <c r="AJ1541" s="4">
        <v>24.8832881670399</v>
      </c>
      <c r="AK1541" s="4">
        <v>36.6063064367019</v>
      </c>
      <c r="AL1541" s="4">
        <v>18.1608200070355</v>
      </c>
      <c r="AM1541" s="4">
        <v>29.023261420682299</v>
      </c>
      <c r="AN1541" s="4">
        <v>39.2394304898204</v>
      </c>
      <c r="AO1541" s="4">
        <v>31.430917344273801</v>
      </c>
      <c r="AP1541" s="4">
        <v>30.806670779081902</v>
      </c>
      <c r="AQ1541" s="4">
        <v>9.1784602154033195</v>
      </c>
      <c r="AR1541" s="4">
        <v>24.733995198443701</v>
      </c>
      <c r="AS1541" s="4">
        <v>15.514540777671799</v>
      </c>
      <c r="AT1541" s="4">
        <v>29.13156018391</v>
      </c>
      <c r="AU1541" s="4">
        <v>14.0962575760076</v>
      </c>
      <c r="AV1541" s="4">
        <v>23.729174285322198</v>
      </c>
      <c r="AW1541" s="4">
        <v>22.882516943868701</v>
      </c>
      <c r="AX1541" s="4">
        <v>15.250371457725199</v>
      </c>
      <c r="AY1541" s="4">
        <v>19.836694940523699</v>
      </c>
      <c r="AZ1541" s="4">
        <v>25.759313214249399</v>
      </c>
      <c r="BA1541" s="4">
        <v>30.262883947994499</v>
      </c>
      <c r="BB1541" s="38">
        <v>1528</v>
      </c>
    </row>
    <row r="1542" spans="1:54" x14ac:dyDescent="0.3">
      <c r="A1542" s="31" t="s">
        <v>67</v>
      </c>
      <c r="B1542" s="5" t="s">
        <v>168</v>
      </c>
      <c r="C1542" s="5" t="s">
        <v>5</v>
      </c>
      <c r="D1542" s="9">
        <v>81.709919536451594</v>
      </c>
      <c r="E1542" s="8">
        <v>69.887201322155207</v>
      </c>
      <c r="F1542" s="8">
        <v>18.0753860395115</v>
      </c>
      <c r="G1542" s="3">
        <v>2.3602624826940399</v>
      </c>
      <c r="H1542" s="4">
        <v>5.7417347367082403</v>
      </c>
      <c r="I1542" s="4">
        <v>8.6279561847301292</v>
      </c>
      <c r="J1542" s="4">
        <v>1.44228441063095</v>
      </c>
      <c r="K1542" s="4">
        <v>2.50707748081444</v>
      </c>
      <c r="L1542" s="4">
        <v>4.6446961719465998</v>
      </c>
      <c r="M1542" s="4">
        <v>2.50223489205184</v>
      </c>
      <c r="N1542" s="4">
        <v>4.6350109944214104</v>
      </c>
      <c r="O1542" s="4">
        <v>6.3612402237679504</v>
      </c>
      <c r="P1542" s="4">
        <v>4.9608864852403496</v>
      </c>
      <c r="Q1542" s="4">
        <v>1.98111851548658</v>
      </c>
      <c r="R1542" s="4">
        <v>7.4776491435799697</v>
      </c>
      <c r="S1542" s="4">
        <v>3.5234446633719898</v>
      </c>
      <c r="T1542" s="4">
        <v>3.7364032774086899</v>
      </c>
      <c r="U1542" s="4">
        <v>7.9406544549941103</v>
      </c>
      <c r="V1542" s="4">
        <v>3.3201712268604799</v>
      </c>
      <c r="W1542" s="4">
        <v>4.0719639457528096</v>
      </c>
      <c r="X1542" s="4">
        <v>1.4616547656813199</v>
      </c>
      <c r="Y1542" s="4">
        <v>5.18837286556482</v>
      </c>
      <c r="Z1542" s="4">
        <v>7.3405193229847603</v>
      </c>
      <c r="AA1542" s="4">
        <v>6.8533010677576502</v>
      </c>
      <c r="AB1542" s="4">
        <v>1.5132706153098501</v>
      </c>
      <c r="AC1542" s="4">
        <v>13.8582597223983</v>
      </c>
      <c r="AD1542" s="4">
        <v>2.4070357435599798</v>
      </c>
      <c r="AE1542" s="4">
        <v>1.4471269993935401</v>
      </c>
      <c r="AF1542" s="4">
        <v>6.6354998649583603</v>
      </c>
      <c r="AG1542" s="4">
        <v>15.9539477414271</v>
      </c>
      <c r="AH1542" s="4">
        <v>15.3182618613196</v>
      </c>
      <c r="AI1542" s="4">
        <v>10.6251398017471</v>
      </c>
      <c r="AJ1542" s="4">
        <v>17.2315841341299</v>
      </c>
      <c r="AK1542" s="4">
        <v>29.481374092726501</v>
      </c>
      <c r="AL1542" s="4">
        <v>14.174450035692001</v>
      </c>
      <c r="AM1542" s="4">
        <v>21.6649743187998</v>
      </c>
      <c r="AN1542" s="4">
        <v>30.773653543234399</v>
      </c>
      <c r="AO1542" s="4">
        <v>23.742944609538199</v>
      </c>
      <c r="AP1542" s="4">
        <v>23.552546312554501</v>
      </c>
      <c r="AQ1542" s="4">
        <v>6.5919165660950299</v>
      </c>
      <c r="AR1542" s="4">
        <v>18.059205646463699</v>
      </c>
      <c r="AS1542" s="4">
        <v>12.759568530876701</v>
      </c>
      <c r="AT1542" s="4">
        <v>27.0292177150606</v>
      </c>
      <c r="AU1542" s="4">
        <v>9.8507867658017894</v>
      </c>
      <c r="AV1542" s="4">
        <v>18.485122874537101</v>
      </c>
      <c r="AW1542" s="4">
        <v>15.4166509718141</v>
      </c>
      <c r="AX1542" s="4">
        <v>11.0139689464797</v>
      </c>
      <c r="AY1542" s="4">
        <v>14.7035989630225</v>
      </c>
      <c r="AZ1542" s="4">
        <v>20.5017921381218</v>
      </c>
      <c r="BA1542" s="4">
        <v>23.1298190464837</v>
      </c>
      <c r="BB1542" s="38">
        <v>1596</v>
      </c>
    </row>
    <row r="1543" spans="1:54" x14ac:dyDescent="0.3">
      <c r="A1543" s="31" t="s">
        <v>67</v>
      </c>
      <c r="B1543" s="5" t="s">
        <v>168</v>
      </c>
      <c r="C1543" s="5" t="s">
        <v>6</v>
      </c>
      <c r="D1543" s="9">
        <v>98.229827407487306</v>
      </c>
      <c r="E1543" s="8">
        <v>63.165415686606401</v>
      </c>
      <c r="F1543" s="8">
        <v>12.440598975745599</v>
      </c>
      <c r="G1543" s="3">
        <v>1.77852678012857</v>
      </c>
      <c r="H1543" s="4">
        <v>3.26129473046525</v>
      </c>
      <c r="I1543" s="4">
        <v>4.8094843442954804</v>
      </c>
      <c r="J1543" s="4">
        <v>1.48276795033668</v>
      </c>
      <c r="K1543" s="4">
        <v>1.8662094461436001</v>
      </c>
      <c r="L1543" s="4">
        <v>2.9733732725923199</v>
      </c>
      <c r="M1543" s="4">
        <v>1.69084411411353</v>
      </c>
      <c r="N1543" s="4">
        <v>2.03896232086736</v>
      </c>
      <c r="O1543" s="4">
        <v>3.7795533546365201</v>
      </c>
      <c r="P1543" s="4">
        <v>2.82288140039006</v>
      </c>
      <c r="Q1543" s="4">
        <v>0.98677032868691095</v>
      </c>
      <c r="R1543" s="4">
        <v>4.68647838922735</v>
      </c>
      <c r="S1543" s="4">
        <v>2.47215073632991</v>
      </c>
      <c r="T1543" s="4">
        <v>2.09915906974827</v>
      </c>
      <c r="U1543" s="4">
        <v>4.4757897681441898</v>
      </c>
      <c r="V1543" s="4">
        <v>1.8635969888372901</v>
      </c>
      <c r="W1543" s="4">
        <v>1.9486671975460099</v>
      </c>
      <c r="X1543" s="4">
        <v>0.78653153682901999</v>
      </c>
      <c r="Y1543" s="4">
        <v>2.7679095661218001</v>
      </c>
      <c r="Z1543" s="4">
        <v>4.5765347206908196</v>
      </c>
      <c r="AA1543" s="4">
        <v>4.1957056821902103</v>
      </c>
      <c r="AB1543" s="4">
        <v>0.52348353878390697</v>
      </c>
      <c r="AC1543" s="4">
        <v>9.6006814874467192</v>
      </c>
      <c r="AD1543" s="4">
        <v>1.1922340351574401</v>
      </c>
      <c r="AE1543" s="4">
        <v>0.728947245254434</v>
      </c>
      <c r="AF1543" s="4">
        <v>3.69709560323412</v>
      </c>
      <c r="AG1543" s="4">
        <v>12.949658883927</v>
      </c>
      <c r="AH1543" s="4">
        <v>9.99854661385619</v>
      </c>
      <c r="AI1543" s="4">
        <v>8.8429972118227909</v>
      </c>
      <c r="AJ1543" s="4">
        <v>13.5320880583565</v>
      </c>
      <c r="AK1543" s="4">
        <v>20.647556522941699</v>
      </c>
      <c r="AL1543" s="4">
        <v>9.2276898208650806</v>
      </c>
      <c r="AM1543" s="4">
        <v>16.528973446705599</v>
      </c>
      <c r="AN1543" s="4">
        <v>22.6223482935509</v>
      </c>
      <c r="AO1543" s="4">
        <v>17.548454607139298</v>
      </c>
      <c r="AP1543" s="4">
        <v>16.0329758250559</v>
      </c>
      <c r="AQ1543" s="4">
        <v>4.3580087276887003</v>
      </c>
      <c r="AR1543" s="4">
        <v>13.8723688931913</v>
      </c>
      <c r="AS1543" s="4">
        <v>10.258982154595</v>
      </c>
      <c r="AT1543" s="4">
        <v>20.613484347124</v>
      </c>
      <c r="AU1543" s="4">
        <v>5.6300880569422196</v>
      </c>
      <c r="AV1543" s="4">
        <v>16.0068512519927</v>
      </c>
      <c r="AW1543" s="4">
        <v>11.911890522349101</v>
      </c>
      <c r="AX1543" s="4">
        <v>7.9949075820419102</v>
      </c>
      <c r="AY1543" s="4">
        <v>11.198618020932599</v>
      </c>
      <c r="AZ1543" s="4">
        <v>16.318284825622499</v>
      </c>
      <c r="BA1543" s="4">
        <v>15.5710503792238</v>
      </c>
      <c r="BB1543" s="38">
        <v>1436</v>
      </c>
    </row>
    <row r="1544" spans="1:54" x14ac:dyDescent="0.3">
      <c r="A1544" s="31" t="s">
        <v>67</v>
      </c>
      <c r="B1544" s="5" t="s">
        <v>168</v>
      </c>
      <c r="C1544" s="5" t="s">
        <v>7</v>
      </c>
      <c r="D1544" s="9">
        <v>110.487870001074</v>
      </c>
      <c r="E1544" s="8">
        <v>55.219584530096697</v>
      </c>
      <c r="F1544" s="8">
        <v>7.1401071294090004</v>
      </c>
      <c r="G1544" s="3">
        <v>0.82678565567398099</v>
      </c>
      <c r="H1544" s="4">
        <v>1.45263055782621</v>
      </c>
      <c r="I1544" s="4">
        <v>2.7206926260693298</v>
      </c>
      <c r="J1544" s="4">
        <v>1.21229489877883</v>
      </c>
      <c r="K1544" s="4">
        <v>0.70949565634866196</v>
      </c>
      <c r="L1544" s="4">
        <v>0.50279924243016605</v>
      </c>
      <c r="M1544" s="4">
        <v>0.65372848688437502</v>
      </c>
      <c r="N1544" s="4">
        <v>1.7766169710700299</v>
      </c>
      <c r="O1544" s="4">
        <v>1.39110772796518</v>
      </c>
      <c r="P1544" s="4">
        <v>0.68161207161651804</v>
      </c>
      <c r="Q1544" s="4">
        <v>1.0671213147213701</v>
      </c>
      <c r="R1544" s="4">
        <v>2.4582290426865501</v>
      </c>
      <c r="S1544" s="4">
        <v>1.68721055647685</v>
      </c>
      <c r="T1544" s="4">
        <v>1.9554298002563799</v>
      </c>
      <c r="U1544" s="4">
        <v>2.1621262141748701</v>
      </c>
      <c r="V1544" s="4">
        <v>0.59220565702334205</v>
      </c>
      <c r="W1544" s="4">
        <v>0.53643848755905499</v>
      </c>
      <c r="X1544" s="4">
        <v>0.178812829186352</v>
      </c>
      <c r="Y1544" s="4">
        <v>0.41339282783699099</v>
      </c>
      <c r="Z1544" s="4">
        <v>1.7766169710700299</v>
      </c>
      <c r="AA1544" s="4">
        <v>1.4805141425583599</v>
      </c>
      <c r="AB1544" s="4">
        <v>0.47491565769802302</v>
      </c>
      <c r="AC1544" s="4">
        <v>5.2404444986169096</v>
      </c>
      <c r="AD1544" s="4">
        <v>0.65372848688437502</v>
      </c>
      <c r="AE1544" s="4">
        <v>0.68161207161651804</v>
      </c>
      <c r="AF1544" s="4">
        <v>1.5978041418836799</v>
      </c>
      <c r="AG1544" s="4">
        <v>9.9444505096747609</v>
      </c>
      <c r="AH1544" s="4">
        <v>6.7488422259074001</v>
      </c>
      <c r="AI1544" s="4">
        <v>5.6932322319795299</v>
      </c>
      <c r="AJ1544" s="4">
        <v>5.6595929868506403</v>
      </c>
      <c r="AK1544" s="4">
        <v>15.4031027430036</v>
      </c>
      <c r="AL1544" s="4">
        <v>6.0172186452233403</v>
      </c>
      <c r="AM1544" s="4">
        <v>14.2129357685602</v>
      </c>
      <c r="AN1544" s="4">
        <v>18.1180397086762</v>
      </c>
      <c r="AO1544" s="4">
        <v>10.7154689958844</v>
      </c>
      <c r="AP1544" s="4">
        <v>9.2628384380582407</v>
      </c>
      <c r="AQ1544" s="4">
        <v>3.2292475288962401</v>
      </c>
      <c r="AR1544" s="4">
        <v>8.4418084427809994</v>
      </c>
      <c r="AS1544" s="4">
        <v>6.5142622272567703</v>
      </c>
      <c r="AT1544" s="4">
        <v>18.0286332940831</v>
      </c>
      <c r="AU1544" s="4">
        <v>5.00586449996627</v>
      </c>
      <c r="AV1544" s="4">
        <v>12.4141908731548</v>
      </c>
      <c r="AW1544" s="4">
        <v>6.2517986438739799</v>
      </c>
      <c r="AX1544" s="4">
        <v>5.8384058160369898</v>
      </c>
      <c r="AY1544" s="4">
        <v>10.9500489945351</v>
      </c>
      <c r="AZ1544" s="4">
        <v>11.4864874820941</v>
      </c>
      <c r="BA1544" s="4">
        <v>9.7492654165497505</v>
      </c>
      <c r="BB1544" s="38">
        <v>717</v>
      </c>
    </row>
    <row r="1545" spans="1:54" x14ac:dyDescent="0.3">
      <c r="A1545" s="31" t="s">
        <v>67</v>
      </c>
      <c r="B1545" s="5" t="s">
        <v>8</v>
      </c>
      <c r="C1545" s="5" t="s">
        <v>168</v>
      </c>
      <c r="D1545" s="9">
        <v>45.793028040414697</v>
      </c>
      <c r="E1545" s="8">
        <v>73.058038641489404</v>
      </c>
      <c r="F1545" s="8">
        <v>35.075851509210402</v>
      </c>
      <c r="G1545" s="3">
        <v>3.8367016300561199</v>
      </c>
      <c r="H1545" s="4">
        <v>8.7158960054571608</v>
      </c>
      <c r="I1545" s="4">
        <v>18.040867244773899</v>
      </c>
      <c r="J1545" s="4">
        <v>3.7749026851320799</v>
      </c>
      <c r="K1545" s="4">
        <v>5.1655179033449103</v>
      </c>
      <c r="L1545" s="4">
        <v>7.6576264602328399</v>
      </c>
      <c r="M1545" s="4">
        <v>5.7953912779502197</v>
      </c>
      <c r="N1545" s="4">
        <v>9.6659093896969601</v>
      </c>
      <c r="O1545" s="4">
        <v>14.6734384325159</v>
      </c>
      <c r="P1545" s="4">
        <v>11.93393060703</v>
      </c>
      <c r="Q1545" s="4">
        <v>3.0842542886887401</v>
      </c>
      <c r="R1545" s="4">
        <v>16.425230167306498</v>
      </c>
      <c r="S1545" s="4">
        <v>10.5420651916582</v>
      </c>
      <c r="T1545" s="4">
        <v>7.0356549011378204</v>
      </c>
      <c r="U1545" s="4">
        <v>10.813893236256501</v>
      </c>
      <c r="V1545" s="4">
        <v>9.3738976659771591</v>
      </c>
      <c r="W1545" s="4">
        <v>8.1496723376331897</v>
      </c>
      <c r="X1545" s="4">
        <v>3.0250354125099599</v>
      </c>
      <c r="Y1545" s="4">
        <v>13.008107661006401</v>
      </c>
      <c r="Z1545" s="4">
        <v>13.539519798962299</v>
      </c>
      <c r="AA1545" s="4">
        <v>13.8760945566959</v>
      </c>
      <c r="AB1545" s="4">
        <v>3.6998543497566199</v>
      </c>
      <c r="AC1545" s="4">
        <v>25.0980143228327</v>
      </c>
      <c r="AD1545" s="4">
        <v>6.3157126936999504</v>
      </c>
      <c r="AE1545" s="4">
        <v>4.7823203055152401</v>
      </c>
      <c r="AF1545" s="4">
        <v>15.4084842264693</v>
      </c>
      <c r="AG1545" s="4">
        <v>19.289954013028598</v>
      </c>
      <c r="AH1545" s="4">
        <v>23.301221726452699</v>
      </c>
      <c r="AI1545" s="4">
        <v>11.9454637815174</v>
      </c>
      <c r="AJ1545" s="4">
        <v>28.225418546038402</v>
      </c>
      <c r="AK1545" s="4">
        <v>45.089735108573201</v>
      </c>
      <c r="AL1545" s="4">
        <v>26.667733248655399</v>
      </c>
      <c r="AM1545" s="4">
        <v>35.830483819347997</v>
      </c>
      <c r="AN1545" s="4">
        <v>46.852851467315503</v>
      </c>
      <c r="AO1545" s="4">
        <v>43.183638229269903</v>
      </c>
      <c r="AP1545" s="4">
        <v>40.7339656240013</v>
      </c>
      <c r="AQ1545" s="4">
        <v>11.6989890339509</v>
      </c>
      <c r="AR1545" s="4">
        <v>35.356873064163203</v>
      </c>
      <c r="AS1545" s="4">
        <v>20.456666041424199</v>
      </c>
      <c r="AT1545" s="4">
        <v>29.808738452016499</v>
      </c>
      <c r="AU1545" s="4">
        <v>20.242813980586298</v>
      </c>
      <c r="AV1545" s="4">
        <v>23.676343556290401</v>
      </c>
      <c r="AW1545" s="4">
        <v>30.655630605172899</v>
      </c>
      <c r="AX1545" s="4">
        <v>19.561697589805298</v>
      </c>
      <c r="AY1545" s="4">
        <v>21.9314881356512</v>
      </c>
      <c r="AZ1545" s="4">
        <v>34.431224664356201</v>
      </c>
      <c r="BA1545" s="4">
        <v>38.030874074070603</v>
      </c>
      <c r="BB1545" s="38">
        <v>5994</v>
      </c>
    </row>
    <row r="1546" spans="1:54" x14ac:dyDescent="0.3">
      <c r="A1546" s="31" t="s">
        <v>67</v>
      </c>
      <c r="B1546" s="5" t="s">
        <v>8</v>
      </c>
      <c r="C1546" s="5" t="s">
        <v>1</v>
      </c>
      <c r="D1546" s="9">
        <v>10.701322453450199</v>
      </c>
      <c r="E1546" s="8">
        <v>61.790060756189298</v>
      </c>
      <c r="F1546" s="8">
        <v>53.012048192771097</v>
      </c>
      <c r="G1546" s="3">
        <v>4.2168674698795199</v>
      </c>
      <c r="H1546" s="4">
        <v>12.6506024096386</v>
      </c>
      <c r="I1546" s="4">
        <v>27.710843373494001</v>
      </c>
      <c r="J1546" s="4">
        <v>6.0240963855421699</v>
      </c>
      <c r="K1546" s="4">
        <v>7.8313253012048198</v>
      </c>
      <c r="L1546" s="4">
        <v>9.0361445783132499</v>
      </c>
      <c r="M1546" s="4">
        <v>9.6385542168674707</v>
      </c>
      <c r="N1546" s="4">
        <v>17.4698795180723</v>
      </c>
      <c r="O1546" s="4">
        <v>23.493975903614501</v>
      </c>
      <c r="P1546" s="4">
        <v>20.481927710843401</v>
      </c>
      <c r="Q1546" s="4">
        <v>6.0240963855421699</v>
      </c>
      <c r="R1546" s="4">
        <v>22.289156626505999</v>
      </c>
      <c r="S1546" s="4">
        <v>19.879518072289201</v>
      </c>
      <c r="T1546" s="4">
        <v>9.0361445783132499</v>
      </c>
      <c r="U1546" s="4">
        <v>13.855421686747</v>
      </c>
      <c r="V1546" s="4">
        <v>16.265060240963901</v>
      </c>
      <c r="W1546" s="4">
        <v>13.253012048192801</v>
      </c>
      <c r="X1546" s="4">
        <v>3.6144578313253</v>
      </c>
      <c r="Y1546" s="4">
        <v>21.0843373493976</v>
      </c>
      <c r="Z1546" s="4">
        <v>16.867469879518101</v>
      </c>
      <c r="AA1546" s="4">
        <v>16.265060240963901</v>
      </c>
      <c r="AB1546" s="4">
        <v>7.8313253012048198</v>
      </c>
      <c r="AC1546" s="4">
        <v>34.337349397590401</v>
      </c>
      <c r="AD1546" s="4">
        <v>12.6506024096386</v>
      </c>
      <c r="AE1546" s="4">
        <v>12.6506024096386</v>
      </c>
      <c r="AF1546" s="4">
        <v>21.6867469879518</v>
      </c>
      <c r="AG1546" s="4">
        <v>24.6987951807229</v>
      </c>
      <c r="AH1546" s="4">
        <v>32.530120481927703</v>
      </c>
      <c r="AI1546" s="4">
        <v>15.662650602409601</v>
      </c>
      <c r="AJ1546" s="4">
        <v>36.144578313253</v>
      </c>
      <c r="AK1546" s="4">
        <v>58.433734939758999</v>
      </c>
      <c r="AL1546" s="4">
        <v>39.759036144578303</v>
      </c>
      <c r="AM1546" s="4">
        <v>50.602409638554199</v>
      </c>
      <c r="AN1546" s="4">
        <v>60.843373493975903</v>
      </c>
      <c r="AO1546" s="4">
        <v>62.650602409638601</v>
      </c>
      <c r="AP1546" s="4">
        <v>58.433734939758999</v>
      </c>
      <c r="AQ1546" s="4">
        <v>21.0843373493976</v>
      </c>
      <c r="AR1546" s="4">
        <v>51.807228915662598</v>
      </c>
      <c r="AS1546" s="4">
        <v>24.6987951807229</v>
      </c>
      <c r="AT1546" s="4">
        <v>26.506024096385499</v>
      </c>
      <c r="AU1546" s="4">
        <v>34.939759036144601</v>
      </c>
      <c r="AV1546" s="4">
        <v>31.325301204819301</v>
      </c>
      <c r="AW1546" s="4">
        <v>47.590361445783103</v>
      </c>
      <c r="AX1546" s="4">
        <v>33.132530120481903</v>
      </c>
      <c r="AY1546" s="4">
        <v>27.108433734939801</v>
      </c>
      <c r="AZ1546" s="4">
        <v>46.385542168674696</v>
      </c>
      <c r="BA1546" s="4">
        <v>56.6265060240964</v>
      </c>
      <c r="BB1546" s="38">
        <v>1266</v>
      </c>
    </row>
    <row r="1547" spans="1:54" x14ac:dyDescent="0.3">
      <c r="A1547" s="31" t="s">
        <v>67</v>
      </c>
      <c r="B1547" s="5" t="s">
        <v>8</v>
      </c>
      <c r="C1547" s="5" t="s">
        <v>2</v>
      </c>
      <c r="D1547" s="9">
        <v>32.341631021618703</v>
      </c>
      <c r="E1547" s="8">
        <v>70.245269966189099</v>
      </c>
      <c r="F1547" s="8">
        <v>41.262135922330103</v>
      </c>
      <c r="G1547" s="3">
        <v>3.3980582524271798</v>
      </c>
      <c r="H1547" s="4">
        <v>10.194174757281599</v>
      </c>
      <c r="I1547" s="4">
        <v>17.475728155339802</v>
      </c>
      <c r="J1547" s="4">
        <v>3.3980582524271798</v>
      </c>
      <c r="K1547" s="4">
        <v>4.3689320388349504</v>
      </c>
      <c r="L1547" s="4">
        <v>6.7961165048543704</v>
      </c>
      <c r="M1547" s="4">
        <v>6.3106796116504897</v>
      </c>
      <c r="N1547" s="4">
        <v>9.7087378640776691</v>
      </c>
      <c r="O1547" s="4">
        <v>17.475728155339802</v>
      </c>
      <c r="P1547" s="4">
        <v>15.5339805825243</v>
      </c>
      <c r="Q1547" s="4">
        <v>1.94174757281553</v>
      </c>
      <c r="R1547" s="4">
        <v>19.902912621359199</v>
      </c>
      <c r="S1547" s="4">
        <v>12.621359223301001</v>
      </c>
      <c r="T1547" s="4">
        <v>6.3106796116504897</v>
      </c>
      <c r="U1547" s="4">
        <v>9.7087378640776691</v>
      </c>
      <c r="V1547" s="4">
        <v>13.5922330097087</v>
      </c>
      <c r="W1547" s="4">
        <v>9.2233009708737903</v>
      </c>
      <c r="X1547" s="4">
        <v>2.9126213592233001</v>
      </c>
      <c r="Y1547" s="4">
        <v>15.0485436893204</v>
      </c>
      <c r="Z1547" s="4">
        <v>16.019417475728201</v>
      </c>
      <c r="AA1547" s="4">
        <v>19.417475728155299</v>
      </c>
      <c r="AB1547" s="4">
        <v>3.8834951456310698</v>
      </c>
      <c r="AC1547" s="4">
        <v>28.1553398058252</v>
      </c>
      <c r="AD1547" s="4">
        <v>7.2815533980582501</v>
      </c>
      <c r="AE1547" s="4">
        <v>4.3689320388349504</v>
      </c>
      <c r="AF1547" s="4">
        <v>18.932038834951499</v>
      </c>
      <c r="AG1547" s="4">
        <v>14.5631067961165</v>
      </c>
      <c r="AH1547" s="4">
        <v>26.213592233009699</v>
      </c>
      <c r="AI1547" s="4">
        <v>13.5922330097087</v>
      </c>
      <c r="AJ1547" s="4">
        <v>33.495145631067999</v>
      </c>
      <c r="AK1547" s="4">
        <v>53.398058252427198</v>
      </c>
      <c r="AL1547" s="4">
        <v>31.067961165048501</v>
      </c>
      <c r="AM1547" s="4">
        <v>38.349514563106801</v>
      </c>
      <c r="AN1547" s="4">
        <v>51.456310679611597</v>
      </c>
      <c r="AO1547" s="4">
        <v>51.941747572815501</v>
      </c>
      <c r="AP1547" s="4">
        <v>47.572815533980602</v>
      </c>
      <c r="AQ1547" s="4">
        <v>13.106796116504899</v>
      </c>
      <c r="AR1547" s="4">
        <v>47.087378640776699</v>
      </c>
      <c r="AS1547" s="4">
        <v>25.728155339805799</v>
      </c>
      <c r="AT1547" s="4">
        <v>30.582524271844701</v>
      </c>
      <c r="AU1547" s="4">
        <v>26.213592233009699</v>
      </c>
      <c r="AV1547" s="4">
        <v>26.213592233009699</v>
      </c>
      <c r="AW1547" s="4">
        <v>35.922330097087404</v>
      </c>
      <c r="AX1547" s="4">
        <v>20.873786407767</v>
      </c>
      <c r="AY1547" s="4">
        <v>23.786407766990301</v>
      </c>
      <c r="AZ1547" s="4">
        <v>39.805825242718399</v>
      </c>
      <c r="BA1547" s="4">
        <v>46.116504854368898</v>
      </c>
      <c r="BB1547" s="38">
        <v>1044</v>
      </c>
    </row>
    <row r="1548" spans="1:54" x14ac:dyDescent="0.3">
      <c r="A1548" s="31" t="s">
        <v>67</v>
      </c>
      <c r="B1548" s="5" t="s">
        <v>8</v>
      </c>
      <c r="C1548" s="5" t="s">
        <v>3</v>
      </c>
      <c r="D1548" s="9">
        <v>44.291662894580099</v>
      </c>
      <c r="E1548" s="8">
        <v>72.1317119243256</v>
      </c>
      <c r="F1548" s="8">
        <v>34.703196347031998</v>
      </c>
      <c r="G1548" s="3">
        <v>5.0228310502283096</v>
      </c>
      <c r="H1548" s="4">
        <v>7.3059360730593603</v>
      </c>
      <c r="I1548" s="4">
        <v>20.5479452054795</v>
      </c>
      <c r="J1548" s="4">
        <v>5.2511415525114202</v>
      </c>
      <c r="K1548" s="4">
        <v>6.3926940639269398</v>
      </c>
      <c r="L1548" s="4">
        <v>10.5022831050228</v>
      </c>
      <c r="M1548" s="4">
        <v>6.6210045662100496</v>
      </c>
      <c r="N1548" s="4">
        <v>9.3607305936073093</v>
      </c>
      <c r="O1548" s="4">
        <v>14.611872146118699</v>
      </c>
      <c r="P1548" s="4">
        <v>10.730593607305901</v>
      </c>
      <c r="Q1548" s="4">
        <v>3.8812785388127899</v>
      </c>
      <c r="R1548" s="4">
        <v>18.036529680365302</v>
      </c>
      <c r="S1548" s="4">
        <v>9.81735159817352</v>
      </c>
      <c r="T1548" s="4">
        <v>10.0456621004566</v>
      </c>
      <c r="U1548" s="4">
        <v>12.5570776255708</v>
      </c>
      <c r="V1548" s="4">
        <v>8.6757990867579906</v>
      </c>
      <c r="W1548" s="4">
        <v>9.1324200913241995</v>
      </c>
      <c r="X1548" s="4">
        <v>3.8812785388127899</v>
      </c>
      <c r="Y1548" s="4">
        <v>15.296803652968</v>
      </c>
      <c r="Z1548" s="4">
        <v>13.9269406392694</v>
      </c>
      <c r="AA1548" s="4">
        <v>13.4703196347032</v>
      </c>
      <c r="AB1548" s="4">
        <v>3.4246575342465801</v>
      </c>
      <c r="AC1548" s="4">
        <v>26.484018264840198</v>
      </c>
      <c r="AD1548" s="4">
        <v>6.6210045662100496</v>
      </c>
      <c r="AE1548" s="4">
        <v>4.10958904109589</v>
      </c>
      <c r="AF1548" s="4">
        <v>17.808219178082201</v>
      </c>
      <c r="AG1548" s="4">
        <v>20.776255707762601</v>
      </c>
      <c r="AH1548" s="4">
        <v>23.744292237442899</v>
      </c>
      <c r="AI1548" s="4">
        <v>11.415525114155299</v>
      </c>
      <c r="AJ1548" s="4">
        <v>31.050228310502298</v>
      </c>
      <c r="AK1548" s="4">
        <v>47.488584474885798</v>
      </c>
      <c r="AL1548" s="4">
        <v>28.7671232876712</v>
      </c>
      <c r="AM1548" s="4">
        <v>35.388127853881301</v>
      </c>
      <c r="AN1548" s="4">
        <v>48.630136986301402</v>
      </c>
      <c r="AO1548" s="4">
        <v>41.095890410958901</v>
      </c>
      <c r="AP1548" s="4">
        <v>40.6392694063927</v>
      </c>
      <c r="AQ1548" s="4">
        <v>10.5022831050228</v>
      </c>
      <c r="AR1548" s="4">
        <v>34.931506849315099</v>
      </c>
      <c r="AS1548" s="4">
        <v>22.374429223744301</v>
      </c>
      <c r="AT1548" s="4">
        <v>30.821917808219201</v>
      </c>
      <c r="AU1548" s="4">
        <v>18.4931506849315</v>
      </c>
      <c r="AV1548" s="4">
        <v>22.1461187214612</v>
      </c>
      <c r="AW1548" s="4">
        <v>31.5068493150685</v>
      </c>
      <c r="AX1548" s="4">
        <v>18.949771689497702</v>
      </c>
      <c r="AY1548" s="4">
        <v>22.1461187214612</v>
      </c>
      <c r="AZ1548" s="4">
        <v>35.844748858447502</v>
      </c>
      <c r="BA1548" s="4">
        <v>36.301369863013697</v>
      </c>
      <c r="BB1548" s="38">
        <v>898</v>
      </c>
    </row>
    <row r="1549" spans="1:54" x14ac:dyDescent="0.3">
      <c r="A1549" s="31" t="s">
        <v>67</v>
      </c>
      <c r="B1549" s="5" t="s">
        <v>8</v>
      </c>
      <c r="C1549" s="5" t="s">
        <v>4</v>
      </c>
      <c r="D1549" s="9">
        <v>54.423234213645401</v>
      </c>
      <c r="E1549" s="8">
        <v>69.847618343702294</v>
      </c>
      <c r="F1549" s="8">
        <v>30.969609261939201</v>
      </c>
      <c r="G1549" s="3">
        <v>4.1968162083936296</v>
      </c>
      <c r="H1549" s="4">
        <v>8.6830680173661392</v>
      </c>
      <c r="I1549" s="4">
        <v>17.3661360347323</v>
      </c>
      <c r="J1549" s="4">
        <v>2.8943560057887101</v>
      </c>
      <c r="K1549" s="4">
        <v>5.0651230101302502</v>
      </c>
      <c r="L1549" s="4">
        <v>7.9594790159189603</v>
      </c>
      <c r="M1549" s="4">
        <v>3.9073806078147602</v>
      </c>
      <c r="N1549" s="4">
        <v>8.9725036179450104</v>
      </c>
      <c r="O1549" s="4">
        <v>12.590448625180899</v>
      </c>
      <c r="P1549" s="4">
        <v>8.6830680173661392</v>
      </c>
      <c r="Q1549" s="4">
        <v>3.0390738060781501</v>
      </c>
      <c r="R1549" s="4">
        <v>14.4717800289436</v>
      </c>
      <c r="S1549" s="4">
        <v>7.3806078147612197</v>
      </c>
      <c r="T1549" s="4">
        <v>6.5123010130246</v>
      </c>
      <c r="U1549" s="4">
        <v>12.590448625180899</v>
      </c>
      <c r="V1549" s="4">
        <v>4.1968162083936296</v>
      </c>
      <c r="W1549" s="4">
        <v>6.0781476121562896</v>
      </c>
      <c r="X1549" s="4">
        <v>3.6179450072358899</v>
      </c>
      <c r="Y1549" s="4">
        <v>8.8277858176555704</v>
      </c>
      <c r="Z1549" s="4">
        <v>13.892908827785799</v>
      </c>
      <c r="AA1549" s="4">
        <v>12.4457308248915</v>
      </c>
      <c r="AB1549" s="4">
        <v>2.7496382054992798</v>
      </c>
      <c r="AC1549" s="4">
        <v>23.4442836468886</v>
      </c>
      <c r="AD1549" s="4">
        <v>3.32850940665702</v>
      </c>
      <c r="AE1549" s="4">
        <v>2.46020260492041</v>
      </c>
      <c r="AF1549" s="4">
        <v>12.0115774240232</v>
      </c>
      <c r="AG1549" s="4">
        <v>21.9971056439942</v>
      </c>
      <c r="AH1549" s="4">
        <v>20.549927641099899</v>
      </c>
      <c r="AI1549" s="4">
        <v>10.7091172214182</v>
      </c>
      <c r="AJ1549" s="4">
        <v>25.759768451519498</v>
      </c>
      <c r="AK1549" s="4">
        <v>39.218523878436997</v>
      </c>
      <c r="AL1549" s="4">
        <v>19.8263386396527</v>
      </c>
      <c r="AM1549" s="4">
        <v>35.166425470332896</v>
      </c>
      <c r="AN1549" s="4">
        <v>44.717800289435601</v>
      </c>
      <c r="AO1549" s="4">
        <v>35.890014471779999</v>
      </c>
      <c r="AP1549" s="4">
        <v>34.876989869753999</v>
      </c>
      <c r="AQ1549" s="4">
        <v>9.1172214182344398</v>
      </c>
      <c r="AR1549" s="4">
        <v>25.4703328509407</v>
      </c>
      <c r="AS1549" s="4">
        <v>15.484804630969601</v>
      </c>
      <c r="AT1549" s="4">
        <v>34.587554269175101</v>
      </c>
      <c r="AU1549" s="4">
        <v>12.7351664254703</v>
      </c>
      <c r="AV1549" s="4">
        <v>22.141823444283599</v>
      </c>
      <c r="AW1549" s="4">
        <v>25.0361794500724</v>
      </c>
      <c r="AX1549" s="4">
        <v>16.3531114327062</v>
      </c>
      <c r="AY1549" s="4">
        <v>22.286541244573101</v>
      </c>
      <c r="AZ1549" s="4">
        <v>29.232995658465999</v>
      </c>
      <c r="BA1549" s="4">
        <v>31.259044862518099</v>
      </c>
      <c r="BB1549" s="38">
        <v>912</v>
      </c>
    </row>
    <row r="1550" spans="1:54" x14ac:dyDescent="0.3">
      <c r="A1550" s="31" t="s">
        <v>67</v>
      </c>
      <c r="B1550" s="5" t="s">
        <v>8</v>
      </c>
      <c r="C1550" s="5" t="s">
        <v>5</v>
      </c>
      <c r="D1550" s="9">
        <v>74.728403755868499</v>
      </c>
      <c r="E1550" s="8">
        <v>70.421098622316606</v>
      </c>
      <c r="F1550" s="8">
        <v>20.183486238532101</v>
      </c>
      <c r="G1550" s="3">
        <v>3.0144167758846701</v>
      </c>
      <c r="H1550" s="4">
        <v>6.8152031454783701</v>
      </c>
      <c r="I1550" s="4">
        <v>11.533420707732599</v>
      </c>
      <c r="J1550" s="4">
        <v>1.44167758846658</v>
      </c>
      <c r="K1550" s="4">
        <v>3.40760157273919</v>
      </c>
      <c r="L1550" s="4">
        <v>5.76671035386632</v>
      </c>
      <c r="M1550" s="4">
        <v>3.2765399737876799</v>
      </c>
      <c r="N1550" s="4">
        <v>5.5045871559632999</v>
      </c>
      <c r="O1550" s="4">
        <v>7.4705111402359101</v>
      </c>
      <c r="P1550" s="4">
        <v>5.3735255570118001</v>
      </c>
      <c r="Q1550" s="4">
        <v>1.7038007863695901</v>
      </c>
      <c r="R1550" s="4">
        <v>9.0432503276540004</v>
      </c>
      <c r="S1550" s="4">
        <v>4.0629095674967202</v>
      </c>
      <c r="T1550" s="4">
        <v>4.4560943643512498</v>
      </c>
      <c r="U1550" s="4">
        <v>9.0432503276540004</v>
      </c>
      <c r="V1550" s="4">
        <v>3.9318479685452199</v>
      </c>
      <c r="W1550" s="4">
        <v>4.5871559633027497</v>
      </c>
      <c r="X1550" s="4">
        <v>1.9659239842726099</v>
      </c>
      <c r="Y1550" s="4">
        <v>6.1598951507208399</v>
      </c>
      <c r="Z1550" s="4">
        <v>8.9121887287024908</v>
      </c>
      <c r="AA1550" s="4">
        <v>8.2568807339449499</v>
      </c>
      <c r="AB1550" s="4">
        <v>1.57273918741809</v>
      </c>
      <c r="AC1550" s="4">
        <v>17.038007863695899</v>
      </c>
      <c r="AD1550" s="4">
        <v>2.4901703800786401</v>
      </c>
      <c r="AE1550" s="4">
        <v>1.57273918741809</v>
      </c>
      <c r="AF1550" s="4">
        <v>7.7326343381389204</v>
      </c>
      <c r="AG1550" s="4">
        <v>20.0524246395806</v>
      </c>
      <c r="AH1550" s="4">
        <v>17.1690694626474</v>
      </c>
      <c r="AI1550" s="4">
        <v>10.0917431192661</v>
      </c>
      <c r="AJ1550" s="4">
        <v>17.038007863695899</v>
      </c>
      <c r="AK1550" s="4">
        <v>31.7169069462647</v>
      </c>
      <c r="AL1550" s="4">
        <v>16.644823066841401</v>
      </c>
      <c r="AM1550" s="4">
        <v>24.246395806028801</v>
      </c>
      <c r="AN1550" s="4">
        <v>34.469200524246403</v>
      </c>
      <c r="AO1550" s="4">
        <v>28.571428571428601</v>
      </c>
      <c r="AP1550" s="4">
        <v>26.9986893840105</v>
      </c>
      <c r="AQ1550" s="4">
        <v>6.5530799475753598</v>
      </c>
      <c r="AR1550" s="4">
        <v>17.9554390563565</v>
      </c>
      <c r="AS1550" s="4">
        <v>14.1546526867628</v>
      </c>
      <c r="AT1550" s="4">
        <v>31.585845347313199</v>
      </c>
      <c r="AU1550" s="4">
        <v>10.6159895150721</v>
      </c>
      <c r="AV1550" s="4">
        <v>18.741808650065501</v>
      </c>
      <c r="AW1550" s="4">
        <v>16.251638269986898</v>
      </c>
      <c r="AX1550" s="4">
        <v>11.6644823066841</v>
      </c>
      <c r="AY1550" s="4">
        <v>16.644823066841401</v>
      </c>
      <c r="AZ1550" s="4">
        <v>23.197903014416799</v>
      </c>
      <c r="BA1550" s="4">
        <v>24.508519003931799</v>
      </c>
      <c r="BB1550" s="38">
        <v>852</v>
      </c>
    </row>
    <row r="1551" spans="1:54" x14ac:dyDescent="0.3">
      <c r="A1551" s="31" t="s">
        <v>67</v>
      </c>
      <c r="B1551" s="5" t="s">
        <v>8</v>
      </c>
      <c r="C1551" s="5" t="s">
        <v>6</v>
      </c>
      <c r="D1551" s="9">
        <v>94.218794835007202</v>
      </c>
      <c r="E1551" s="8">
        <v>65.001126026803504</v>
      </c>
      <c r="F1551" s="8">
        <v>13.533834586466201</v>
      </c>
      <c r="G1551" s="3">
        <v>2.55639097744361</v>
      </c>
      <c r="H1551" s="4">
        <v>4.2105263157894699</v>
      </c>
      <c r="I1551" s="4">
        <v>6.7669172932330799</v>
      </c>
      <c r="J1551" s="4">
        <v>1.6541353383458599</v>
      </c>
      <c r="K1551" s="4">
        <v>2.7067669172932298</v>
      </c>
      <c r="L1551" s="4">
        <v>4.2105263157894699</v>
      </c>
      <c r="M1551" s="4">
        <v>2.4060150375939799</v>
      </c>
      <c r="N1551" s="4">
        <v>2.7067669172932298</v>
      </c>
      <c r="O1551" s="4">
        <v>4.2105263157894699</v>
      </c>
      <c r="P1551" s="4">
        <v>3.4586466165413499</v>
      </c>
      <c r="Q1551" s="4">
        <v>0.90225563909774398</v>
      </c>
      <c r="R1551" s="4">
        <v>5.8646616541353396</v>
      </c>
      <c r="S1551" s="4">
        <v>2.8571428571428599</v>
      </c>
      <c r="T1551" s="4">
        <v>3.0075187969924801</v>
      </c>
      <c r="U1551" s="4">
        <v>4.8120300751879697</v>
      </c>
      <c r="V1551" s="4">
        <v>2.4060150375939799</v>
      </c>
      <c r="W1551" s="4">
        <v>2.2556390977443601</v>
      </c>
      <c r="X1551" s="4">
        <v>1.0526315789473699</v>
      </c>
      <c r="Y1551" s="4">
        <v>3.7593984962406002</v>
      </c>
      <c r="Z1551" s="4">
        <v>6.4661654135338296</v>
      </c>
      <c r="AA1551" s="4">
        <v>5.71428571428571</v>
      </c>
      <c r="AB1551" s="4">
        <v>0.60150375939849599</v>
      </c>
      <c r="AC1551" s="4">
        <v>11.4285714285714</v>
      </c>
      <c r="AD1551" s="4">
        <v>1.35338345864662</v>
      </c>
      <c r="AE1551" s="4">
        <v>1.0526315789473699</v>
      </c>
      <c r="AF1551" s="4">
        <v>4.6616541353383498</v>
      </c>
      <c r="AG1551" s="4">
        <v>15.789473684210501</v>
      </c>
      <c r="AH1551" s="4">
        <v>10.8270676691729</v>
      </c>
      <c r="AI1551" s="4">
        <v>7.0676691729323302</v>
      </c>
      <c r="AJ1551" s="4">
        <v>13.233082706766901</v>
      </c>
      <c r="AK1551" s="4">
        <v>20.300751879699199</v>
      </c>
      <c r="AL1551" s="4">
        <v>11.578947368421099</v>
      </c>
      <c r="AM1551" s="4">
        <v>20.150375939849599</v>
      </c>
      <c r="AN1551" s="4">
        <v>25.563909774436102</v>
      </c>
      <c r="AO1551" s="4">
        <v>21.5037593984962</v>
      </c>
      <c r="AP1551" s="4">
        <v>19.398496240601499</v>
      </c>
      <c r="AQ1551" s="4">
        <v>4.5112781954887202</v>
      </c>
      <c r="AR1551" s="4">
        <v>12.6315789473684</v>
      </c>
      <c r="AS1551" s="4">
        <v>10.9774436090226</v>
      </c>
      <c r="AT1551" s="4">
        <v>23.0075187969925</v>
      </c>
      <c r="AU1551" s="4">
        <v>5.11278195488722</v>
      </c>
      <c r="AV1551" s="4">
        <v>16.390977443609</v>
      </c>
      <c r="AW1551" s="4">
        <v>12.330827067669199</v>
      </c>
      <c r="AX1551" s="4">
        <v>8.8721804511278197</v>
      </c>
      <c r="AY1551" s="4">
        <v>13.082706766917299</v>
      </c>
      <c r="AZ1551" s="4">
        <v>19.097744360902301</v>
      </c>
      <c r="BA1551" s="4">
        <v>15.9398496240601</v>
      </c>
      <c r="BB1551" s="38">
        <v>697</v>
      </c>
    </row>
    <row r="1552" spans="1:54" x14ac:dyDescent="0.3">
      <c r="A1552" s="31" t="s">
        <v>67</v>
      </c>
      <c r="B1552" s="5" t="s">
        <v>8</v>
      </c>
      <c r="C1552" s="5" t="s">
        <v>7</v>
      </c>
      <c r="D1552" s="9">
        <v>111.486769230769</v>
      </c>
      <c r="E1552" s="8">
        <v>54.946287833016299</v>
      </c>
      <c r="F1552" s="8">
        <v>6.8965517241379297</v>
      </c>
      <c r="G1552" s="3">
        <v>1.25391849529781</v>
      </c>
      <c r="H1552" s="4">
        <v>1.25391849529781</v>
      </c>
      <c r="I1552" s="4">
        <v>3.4482758620689702</v>
      </c>
      <c r="J1552" s="4">
        <v>1.5673981191222599</v>
      </c>
      <c r="K1552" s="4">
        <v>0.94043887147335403</v>
      </c>
      <c r="L1552" s="4">
        <v>0.62695924764890298</v>
      </c>
      <c r="M1552" s="4">
        <v>0.31347962382445099</v>
      </c>
      <c r="N1552" s="4">
        <v>1.8808777429467101</v>
      </c>
      <c r="O1552" s="4">
        <v>1.5673981191222599</v>
      </c>
      <c r="P1552" s="4">
        <v>0.62695924764890298</v>
      </c>
      <c r="Q1552" s="4">
        <v>0.94043887147335403</v>
      </c>
      <c r="R1552" s="4">
        <v>2.5078369905956102</v>
      </c>
      <c r="S1552" s="4">
        <v>1.8808777429467101</v>
      </c>
      <c r="T1552" s="4">
        <v>1.8808777429467101</v>
      </c>
      <c r="U1552" s="4">
        <v>2.1943573667711598</v>
      </c>
      <c r="V1552" s="4">
        <v>0.62695924764890298</v>
      </c>
      <c r="W1552" s="4">
        <v>0</v>
      </c>
      <c r="X1552" s="4">
        <v>0</v>
      </c>
      <c r="Y1552" s="4">
        <v>0.62695924764890298</v>
      </c>
      <c r="Z1552" s="4">
        <v>1.8808777429467101</v>
      </c>
      <c r="AA1552" s="4">
        <v>1.5673981191222599</v>
      </c>
      <c r="AB1552" s="4">
        <v>0.31347962382445099</v>
      </c>
      <c r="AC1552" s="4">
        <v>5.64263322884013</v>
      </c>
      <c r="AD1552" s="4">
        <v>0.31347962382445099</v>
      </c>
      <c r="AE1552" s="4">
        <v>0.62695924764890298</v>
      </c>
      <c r="AF1552" s="4">
        <v>1.8808777429467101</v>
      </c>
      <c r="AG1552" s="4">
        <v>11.285266457680301</v>
      </c>
      <c r="AH1552" s="4">
        <v>7.5235109717868296</v>
      </c>
      <c r="AI1552" s="4">
        <v>4.7021943573667704</v>
      </c>
      <c r="AJ1552" s="4">
        <v>5.3291536050156703</v>
      </c>
      <c r="AK1552" s="4">
        <v>15.360501567398099</v>
      </c>
      <c r="AL1552" s="4">
        <v>5.3291536050156703</v>
      </c>
      <c r="AM1552" s="4">
        <v>15.0470219435737</v>
      </c>
      <c r="AN1552" s="4">
        <v>19.7492163009404</v>
      </c>
      <c r="AO1552" s="4">
        <v>11.912225705329201</v>
      </c>
      <c r="AP1552" s="4">
        <v>10.6583072100313</v>
      </c>
      <c r="AQ1552" s="4">
        <v>3.13479623824451</v>
      </c>
      <c r="AR1552" s="4">
        <v>8.4639498432601901</v>
      </c>
      <c r="AS1552" s="4">
        <v>6.8965517241379297</v>
      </c>
      <c r="AT1552" s="4">
        <v>19.7492163009404</v>
      </c>
      <c r="AU1552" s="4">
        <v>5.0156739811912203</v>
      </c>
      <c r="AV1552" s="4">
        <v>11.912225705329201</v>
      </c>
      <c r="AW1552" s="4">
        <v>5.9561128526645799</v>
      </c>
      <c r="AX1552" s="4">
        <v>5.3291536050156703</v>
      </c>
      <c r="AY1552" s="4">
        <v>12.539184952978101</v>
      </c>
      <c r="AZ1552" s="4">
        <v>12.539184952978101</v>
      </c>
      <c r="BA1552" s="4">
        <v>9.0909090909090899</v>
      </c>
      <c r="BB1552" s="38">
        <v>325</v>
      </c>
    </row>
    <row r="1553" spans="1:54" x14ac:dyDescent="0.3">
      <c r="A1553" s="31" t="s">
        <v>67</v>
      </c>
      <c r="B1553" s="5" t="s">
        <v>9</v>
      </c>
      <c r="C1553" s="5" t="s">
        <v>168</v>
      </c>
      <c r="D1553" s="9">
        <v>59.238802232674701</v>
      </c>
      <c r="E1553" s="8">
        <v>71.851316906231105</v>
      </c>
      <c r="F1553" s="8">
        <v>27.111370700175499</v>
      </c>
      <c r="G1553" s="3">
        <v>3.4040178428351999</v>
      </c>
      <c r="H1553" s="4">
        <v>6.0235444581416298</v>
      </c>
      <c r="I1553" s="4">
        <v>10.027159463015799</v>
      </c>
      <c r="J1553" s="4">
        <v>2.2376540468750501</v>
      </c>
      <c r="K1553" s="4">
        <v>3.4594217052709499</v>
      </c>
      <c r="L1553" s="4">
        <v>5.9060127192098104</v>
      </c>
      <c r="M1553" s="4">
        <v>3.7155006109537099</v>
      </c>
      <c r="N1553" s="4">
        <v>6.3570186207088799</v>
      </c>
      <c r="O1553" s="4">
        <v>8.0230724826914699</v>
      </c>
      <c r="P1553" s="4">
        <v>7.7161064249186202</v>
      </c>
      <c r="Q1553" s="4">
        <v>3.51650128995766</v>
      </c>
      <c r="R1553" s="4">
        <v>7.7014880645454999</v>
      </c>
      <c r="S1553" s="4">
        <v>7.1093246810932698</v>
      </c>
      <c r="T1553" s="4">
        <v>4.4856421741558901</v>
      </c>
      <c r="U1553" s="4">
        <v>7.8748304927227304</v>
      </c>
      <c r="V1553" s="4">
        <v>6.7446420889249197</v>
      </c>
      <c r="W1553" s="4">
        <v>8.3022902273444696</v>
      </c>
      <c r="X1553" s="4">
        <v>2.17256000157469</v>
      </c>
      <c r="Y1553" s="4">
        <v>8.3066132874822696</v>
      </c>
      <c r="Z1553" s="4">
        <v>8.1561373587638606</v>
      </c>
      <c r="AA1553" s="4">
        <v>8.7550822876112395</v>
      </c>
      <c r="AB1553" s="4">
        <v>2.75389940844985</v>
      </c>
      <c r="AC1553" s="4">
        <v>17.809723995138299</v>
      </c>
      <c r="AD1553" s="4">
        <v>5.2811118388476599</v>
      </c>
      <c r="AE1553" s="4">
        <v>3.4811998083131601</v>
      </c>
      <c r="AF1553" s="4">
        <v>7.8623122634247897</v>
      </c>
      <c r="AG1553" s="4">
        <v>15.1400039971415</v>
      </c>
      <c r="AH1553" s="4">
        <v>28.4895418469963</v>
      </c>
      <c r="AI1553" s="4">
        <v>13.2254393041089</v>
      </c>
      <c r="AJ1553" s="4">
        <v>26.731377125431401</v>
      </c>
      <c r="AK1553" s="4">
        <v>39.942185292899701</v>
      </c>
      <c r="AL1553" s="4">
        <v>21.1708183959474</v>
      </c>
      <c r="AM1553" s="4">
        <v>22.4518082436683</v>
      </c>
      <c r="AN1553" s="4">
        <v>38.387696498842402</v>
      </c>
      <c r="AO1553" s="4">
        <v>30.892147290238</v>
      </c>
      <c r="AP1553" s="4">
        <v>32.144084786299501</v>
      </c>
      <c r="AQ1553" s="4">
        <v>10.692598878357799</v>
      </c>
      <c r="AR1553" s="4">
        <v>27.046962795554698</v>
      </c>
      <c r="AS1553" s="4">
        <v>15.4688346852304</v>
      </c>
      <c r="AT1553" s="4">
        <v>20.5890629478947</v>
      </c>
      <c r="AU1553" s="4">
        <v>19.723046239490799</v>
      </c>
      <c r="AV1553" s="4">
        <v>22.058858204404402</v>
      </c>
      <c r="AW1553" s="4">
        <v>27.189198657259801</v>
      </c>
      <c r="AX1553" s="4">
        <v>15.9927264621563</v>
      </c>
      <c r="AY1553" s="4">
        <v>14.714271405108899</v>
      </c>
      <c r="AZ1553" s="4">
        <v>25.535056823756801</v>
      </c>
      <c r="BA1553" s="4">
        <v>35.393191598946203</v>
      </c>
      <c r="BB1553" s="38">
        <v>4098</v>
      </c>
    </row>
    <row r="1554" spans="1:54" x14ac:dyDescent="0.3">
      <c r="A1554" s="31" t="s">
        <v>67</v>
      </c>
      <c r="B1554" s="5" t="s">
        <v>9</v>
      </c>
      <c r="C1554" s="5" t="s">
        <v>1</v>
      </c>
      <c r="D1554" s="9">
        <v>41.127500926955904</v>
      </c>
      <c r="E1554" s="8">
        <v>62.587078263046998</v>
      </c>
      <c r="F1554" s="8">
        <v>33.3333333333333</v>
      </c>
      <c r="G1554" s="3">
        <v>5.7471264367816097</v>
      </c>
      <c r="H1554" s="4">
        <v>6.8965517241379297</v>
      </c>
      <c r="I1554" s="4">
        <v>14.9425287356322</v>
      </c>
      <c r="J1554" s="4">
        <v>4.5977011494252897</v>
      </c>
      <c r="K1554" s="4">
        <v>4.5977011494252897</v>
      </c>
      <c r="L1554" s="4">
        <v>9.1954022988505706</v>
      </c>
      <c r="M1554" s="4">
        <v>6.8965517241379297</v>
      </c>
      <c r="N1554" s="4">
        <v>10.3448275862069</v>
      </c>
      <c r="O1554" s="4">
        <v>10.3448275862069</v>
      </c>
      <c r="P1554" s="4">
        <v>12.643678160919499</v>
      </c>
      <c r="Q1554" s="4">
        <v>4.5977011494252897</v>
      </c>
      <c r="R1554" s="4">
        <v>10.3448275862069</v>
      </c>
      <c r="S1554" s="4">
        <v>12.643678160919499</v>
      </c>
      <c r="T1554" s="4">
        <v>9.1954022988505706</v>
      </c>
      <c r="U1554" s="4">
        <v>10.3448275862069</v>
      </c>
      <c r="V1554" s="4">
        <v>10.3448275862069</v>
      </c>
      <c r="W1554" s="4">
        <v>10.3448275862069</v>
      </c>
      <c r="X1554" s="4">
        <v>4.5977011494252897</v>
      </c>
      <c r="Y1554" s="4">
        <v>9.1954022988505706</v>
      </c>
      <c r="Z1554" s="4">
        <v>9.1954022988505706</v>
      </c>
      <c r="AA1554" s="4">
        <v>10.3448275862069</v>
      </c>
      <c r="AB1554" s="4">
        <v>3.4482758620689702</v>
      </c>
      <c r="AC1554" s="4">
        <v>18.390804597701099</v>
      </c>
      <c r="AD1554" s="4">
        <v>12.643678160919499</v>
      </c>
      <c r="AE1554" s="4">
        <v>3.4482758620689702</v>
      </c>
      <c r="AF1554" s="4">
        <v>9.1954022988505706</v>
      </c>
      <c r="AG1554" s="4">
        <v>21.839080459770098</v>
      </c>
      <c r="AH1554" s="4">
        <v>36.781609195402297</v>
      </c>
      <c r="AI1554" s="4">
        <v>10.3448275862069</v>
      </c>
      <c r="AJ1554" s="4">
        <v>31.034482758620701</v>
      </c>
      <c r="AK1554" s="4">
        <v>44.827586206896598</v>
      </c>
      <c r="AL1554" s="4">
        <v>28.735632183907999</v>
      </c>
      <c r="AM1554" s="4">
        <v>18.390804597701099</v>
      </c>
      <c r="AN1554" s="4">
        <v>44.827586206896598</v>
      </c>
      <c r="AO1554" s="4">
        <v>35.632183908046002</v>
      </c>
      <c r="AP1554" s="4">
        <v>39.080459770114899</v>
      </c>
      <c r="AQ1554" s="4">
        <v>12.643678160919499</v>
      </c>
      <c r="AR1554" s="4">
        <v>32.183908045976999</v>
      </c>
      <c r="AS1554" s="4">
        <v>9.1954022988505706</v>
      </c>
      <c r="AT1554" s="4">
        <v>8.0459770114942497</v>
      </c>
      <c r="AU1554" s="4">
        <v>22.9885057471264</v>
      </c>
      <c r="AV1554" s="4">
        <v>25.287356321839098</v>
      </c>
      <c r="AW1554" s="4">
        <v>35.632183908046002</v>
      </c>
      <c r="AX1554" s="4">
        <v>17.241379310344801</v>
      </c>
      <c r="AY1554" s="4">
        <v>10.3448275862069</v>
      </c>
      <c r="AZ1554" s="4">
        <v>28.735632183907999</v>
      </c>
      <c r="BA1554" s="4">
        <v>48.275862068965502</v>
      </c>
      <c r="BB1554" s="38">
        <v>521</v>
      </c>
    </row>
    <row r="1555" spans="1:54" x14ac:dyDescent="0.3">
      <c r="A1555" s="31" t="s">
        <v>67</v>
      </c>
      <c r="B1555" s="5" t="s">
        <v>9</v>
      </c>
      <c r="C1555" s="5" t="s">
        <v>2</v>
      </c>
      <c r="D1555" s="9">
        <v>49.645227637531001</v>
      </c>
      <c r="E1555" s="8">
        <v>71.304692202023205</v>
      </c>
      <c r="F1555" s="8">
        <v>31.168831168831201</v>
      </c>
      <c r="G1555" s="3">
        <v>3.8961038961039001</v>
      </c>
      <c r="H1555" s="4">
        <v>7.1428571428571397</v>
      </c>
      <c r="I1555" s="4">
        <v>12.987012987012999</v>
      </c>
      <c r="J1555" s="4">
        <v>1.94805194805195</v>
      </c>
      <c r="K1555" s="4">
        <v>3.8961038961039001</v>
      </c>
      <c r="L1555" s="4">
        <v>6.4935064935064899</v>
      </c>
      <c r="M1555" s="4">
        <v>3.8961038961039001</v>
      </c>
      <c r="N1555" s="4">
        <v>7.1428571428571397</v>
      </c>
      <c r="O1555" s="4">
        <v>6.4935064935064899</v>
      </c>
      <c r="P1555" s="4">
        <v>7.7922077922077904</v>
      </c>
      <c r="Q1555" s="4">
        <v>3.8961038961039001</v>
      </c>
      <c r="R1555" s="4">
        <v>7.7922077922077904</v>
      </c>
      <c r="S1555" s="4">
        <v>9.0909090909090899</v>
      </c>
      <c r="T1555" s="4">
        <v>3.2467532467532498</v>
      </c>
      <c r="U1555" s="4">
        <v>6.4935064935064899</v>
      </c>
      <c r="V1555" s="4">
        <v>10.3896103896104</v>
      </c>
      <c r="W1555" s="4">
        <v>12.3376623376623</v>
      </c>
      <c r="X1555" s="4">
        <v>1.94805194805195</v>
      </c>
      <c r="Y1555" s="4">
        <v>11.6883116883117</v>
      </c>
      <c r="Z1555" s="4">
        <v>9.0909090909090899</v>
      </c>
      <c r="AA1555" s="4">
        <v>11.6883116883117</v>
      </c>
      <c r="AB1555" s="4">
        <v>3.8961038961039001</v>
      </c>
      <c r="AC1555" s="4">
        <v>22.0779220779221</v>
      </c>
      <c r="AD1555" s="4">
        <v>5.1948051948051903</v>
      </c>
      <c r="AE1555" s="4">
        <v>7.1428571428571397</v>
      </c>
      <c r="AF1555" s="4">
        <v>8.4415584415584402</v>
      </c>
      <c r="AG1555" s="4">
        <v>16.2337662337662</v>
      </c>
      <c r="AH1555" s="4">
        <v>35.064935064935099</v>
      </c>
      <c r="AI1555" s="4">
        <v>13.636363636363599</v>
      </c>
      <c r="AJ1555" s="4">
        <v>31.168831168831201</v>
      </c>
      <c r="AK1555" s="4">
        <v>48.051948051948102</v>
      </c>
      <c r="AL1555" s="4">
        <v>25.974025974025999</v>
      </c>
      <c r="AM1555" s="4">
        <v>28.571428571428601</v>
      </c>
      <c r="AN1555" s="4">
        <v>42.857142857142897</v>
      </c>
      <c r="AO1555" s="4">
        <v>35.714285714285701</v>
      </c>
      <c r="AP1555" s="4">
        <v>39.610389610389603</v>
      </c>
      <c r="AQ1555" s="4">
        <v>13.636363636363599</v>
      </c>
      <c r="AR1555" s="4">
        <v>28.571428571428601</v>
      </c>
      <c r="AS1555" s="4">
        <v>22.0779220779221</v>
      </c>
      <c r="AT1555" s="4">
        <v>23.3766233766234</v>
      </c>
      <c r="AU1555" s="4">
        <v>25.324675324675301</v>
      </c>
      <c r="AV1555" s="4">
        <v>20.7792207792208</v>
      </c>
      <c r="AW1555" s="4">
        <v>33.116883116883102</v>
      </c>
      <c r="AX1555" s="4">
        <v>16.883116883116902</v>
      </c>
      <c r="AY1555" s="4">
        <v>17.5324675324675</v>
      </c>
      <c r="AZ1555" s="4">
        <v>31.818181818181799</v>
      </c>
      <c r="BA1555" s="4">
        <v>39.610389610389603</v>
      </c>
      <c r="BB1555" s="38">
        <v>510</v>
      </c>
    </row>
    <row r="1556" spans="1:54" x14ac:dyDescent="0.3">
      <c r="A1556" s="31" t="s">
        <v>67</v>
      </c>
      <c r="B1556" s="5" t="s">
        <v>9</v>
      </c>
      <c r="C1556" s="5" t="s">
        <v>3</v>
      </c>
      <c r="D1556" s="9">
        <v>51.456052900277101</v>
      </c>
      <c r="E1556" s="8">
        <v>73.147612809310502</v>
      </c>
      <c r="F1556" s="8">
        <v>29.936305732484101</v>
      </c>
      <c r="G1556" s="3">
        <v>2.8662420382165599</v>
      </c>
      <c r="H1556" s="4">
        <v>7.3248407643312099</v>
      </c>
      <c r="I1556" s="4">
        <v>8.2802547770700592</v>
      </c>
      <c r="J1556" s="4">
        <v>1.9108280254777099</v>
      </c>
      <c r="K1556" s="4">
        <v>4.7770700636942696</v>
      </c>
      <c r="L1556" s="4">
        <v>5.4140127388534998</v>
      </c>
      <c r="M1556" s="4">
        <v>3.5031847133757998</v>
      </c>
      <c r="N1556" s="4">
        <v>6.0509554140127397</v>
      </c>
      <c r="O1556" s="4">
        <v>12.101910828025501</v>
      </c>
      <c r="P1556" s="4">
        <v>7.9617834394904499</v>
      </c>
      <c r="Q1556" s="4">
        <v>3.5031847133757998</v>
      </c>
      <c r="R1556" s="4">
        <v>8.5987261146496792</v>
      </c>
      <c r="S1556" s="4">
        <v>5.4140127388534998</v>
      </c>
      <c r="T1556" s="4">
        <v>5.0955414012738904</v>
      </c>
      <c r="U1556" s="4">
        <v>9.2356687898089191</v>
      </c>
      <c r="V1556" s="4">
        <v>5.0955414012738904</v>
      </c>
      <c r="W1556" s="4">
        <v>7.6433121019108299</v>
      </c>
      <c r="X1556" s="4">
        <v>1.9108280254777099</v>
      </c>
      <c r="Y1556" s="4">
        <v>8.5987261146496792</v>
      </c>
      <c r="Z1556" s="4">
        <v>9.8726114649681502</v>
      </c>
      <c r="AA1556" s="4">
        <v>8.9171974522292992</v>
      </c>
      <c r="AB1556" s="4">
        <v>2.8662420382165599</v>
      </c>
      <c r="AC1556" s="4">
        <v>20.700636942675199</v>
      </c>
      <c r="AD1556" s="4">
        <v>4.1401273885350296</v>
      </c>
      <c r="AE1556" s="4">
        <v>1.5923566878980899</v>
      </c>
      <c r="AF1556" s="4">
        <v>10.509554140127401</v>
      </c>
      <c r="AG1556" s="4">
        <v>13.375796178343901</v>
      </c>
      <c r="AH1556" s="4">
        <v>29.299363057324801</v>
      </c>
      <c r="AI1556" s="4">
        <v>15.605095541401299</v>
      </c>
      <c r="AJ1556" s="4">
        <v>28.025477707006399</v>
      </c>
      <c r="AK1556" s="4">
        <v>41.719745222929902</v>
      </c>
      <c r="AL1556" s="4">
        <v>21.019108280254802</v>
      </c>
      <c r="AM1556" s="4">
        <v>22.9299363057325</v>
      </c>
      <c r="AN1556" s="4">
        <v>42.356687898089199</v>
      </c>
      <c r="AO1556" s="4">
        <v>35.350318471337602</v>
      </c>
      <c r="AP1556" s="4">
        <v>33.121019108280301</v>
      </c>
      <c r="AQ1556" s="4">
        <v>10.1910828025478</v>
      </c>
      <c r="AR1556" s="4">
        <v>30.8917197452229</v>
      </c>
      <c r="AS1556" s="4">
        <v>16.242038216560498</v>
      </c>
      <c r="AT1556" s="4">
        <v>26.1146496815287</v>
      </c>
      <c r="AU1556" s="4">
        <v>21.656050955413999</v>
      </c>
      <c r="AV1556" s="4">
        <v>22.611464968152902</v>
      </c>
      <c r="AW1556" s="4">
        <v>28.025477707006399</v>
      </c>
      <c r="AX1556" s="4">
        <v>20.382165605095501</v>
      </c>
      <c r="AY1556" s="4">
        <v>15.9235668789809</v>
      </c>
      <c r="AZ1556" s="4">
        <v>25.159235668789801</v>
      </c>
      <c r="BA1556" s="4">
        <v>36.305732484076401</v>
      </c>
      <c r="BB1556" s="38">
        <v>576</v>
      </c>
    </row>
    <row r="1557" spans="1:54" x14ac:dyDescent="0.3">
      <c r="A1557" s="31" t="s">
        <v>67</v>
      </c>
      <c r="B1557" s="5" t="s">
        <v>9</v>
      </c>
      <c r="C1557" s="5" t="s">
        <v>4</v>
      </c>
      <c r="D1557" s="9">
        <v>70.258915966386596</v>
      </c>
      <c r="E1557" s="8">
        <v>72.754749163787295</v>
      </c>
      <c r="F1557" s="8">
        <v>22.8991596638655</v>
      </c>
      <c r="G1557" s="3">
        <v>2.9411764705882399</v>
      </c>
      <c r="H1557" s="4">
        <v>3.7815126050420198</v>
      </c>
      <c r="I1557" s="4">
        <v>7.98319327731092</v>
      </c>
      <c r="J1557" s="4">
        <v>1.47058823529412</v>
      </c>
      <c r="K1557" s="4">
        <v>1.8907563025210099</v>
      </c>
      <c r="L1557" s="4">
        <v>5.46218487394958</v>
      </c>
      <c r="M1557" s="4">
        <v>2.52100840336134</v>
      </c>
      <c r="N1557" s="4">
        <v>4.6218487394957997</v>
      </c>
      <c r="O1557" s="4">
        <v>6.3025210084033603</v>
      </c>
      <c r="P1557" s="4">
        <v>6.0924369747899201</v>
      </c>
      <c r="Q1557" s="4">
        <v>3.3613445378151301</v>
      </c>
      <c r="R1557" s="4">
        <v>6.5126050420168102</v>
      </c>
      <c r="S1557" s="4">
        <v>4.4117647058823497</v>
      </c>
      <c r="T1557" s="4">
        <v>2.73109243697479</v>
      </c>
      <c r="U1557" s="4">
        <v>8.1932773109243708</v>
      </c>
      <c r="V1557" s="4">
        <v>3.3613445378151301</v>
      </c>
      <c r="W1557" s="4">
        <v>5.46218487394958</v>
      </c>
      <c r="X1557" s="4">
        <v>1.6806722689075599</v>
      </c>
      <c r="Y1557" s="4">
        <v>6.5126050420168102</v>
      </c>
      <c r="Z1557" s="4">
        <v>7.1428571428571397</v>
      </c>
      <c r="AA1557" s="4">
        <v>6.5126050420168102</v>
      </c>
      <c r="AB1557" s="4">
        <v>1.47058823529412</v>
      </c>
      <c r="AC1557" s="4">
        <v>14.915966386554601</v>
      </c>
      <c r="AD1557" s="4">
        <v>2.1008403361344499</v>
      </c>
      <c r="AE1557" s="4">
        <v>2.3109243697478998</v>
      </c>
      <c r="AF1557" s="4">
        <v>5.46218487394958</v>
      </c>
      <c r="AG1557" s="4">
        <v>13.235294117647101</v>
      </c>
      <c r="AH1557" s="4">
        <v>24.1596638655462</v>
      </c>
      <c r="AI1557" s="4">
        <v>14.915966386554601</v>
      </c>
      <c r="AJ1557" s="4">
        <v>23.949579831932802</v>
      </c>
      <c r="AK1557" s="4">
        <v>33.823529411764703</v>
      </c>
      <c r="AL1557" s="4">
        <v>16.386554621848699</v>
      </c>
      <c r="AM1557" s="4">
        <v>22.4789915966387</v>
      </c>
      <c r="AN1557" s="4">
        <v>33.403361344537799</v>
      </c>
      <c r="AO1557" s="4">
        <v>26.6806722689076</v>
      </c>
      <c r="AP1557" s="4">
        <v>26.470588235294102</v>
      </c>
      <c r="AQ1557" s="4">
        <v>9.2436974789915993</v>
      </c>
      <c r="AR1557" s="4">
        <v>23.949579831932802</v>
      </c>
      <c r="AS1557" s="4">
        <v>15.546218487395</v>
      </c>
      <c r="AT1557" s="4">
        <v>23.3193277310924</v>
      </c>
      <c r="AU1557" s="4">
        <v>15.546218487395</v>
      </c>
      <c r="AV1557" s="4">
        <v>25.4201680672269</v>
      </c>
      <c r="AW1557" s="4">
        <v>20.588235294117599</v>
      </c>
      <c r="AX1557" s="4">
        <v>14.075630252100799</v>
      </c>
      <c r="AY1557" s="4">
        <v>17.226890756302499</v>
      </c>
      <c r="AZ1557" s="4">
        <v>22.0588235294118</v>
      </c>
      <c r="BA1557" s="4">
        <v>29.2016806722689</v>
      </c>
      <c r="BB1557" s="38">
        <v>616</v>
      </c>
    </row>
    <row r="1558" spans="1:54" x14ac:dyDescent="0.3">
      <c r="A1558" s="31" t="s">
        <v>67</v>
      </c>
      <c r="B1558" s="5" t="s">
        <v>9</v>
      </c>
      <c r="C1558" s="5" t="s">
        <v>5</v>
      </c>
      <c r="D1558" s="9">
        <v>89.959408602150503</v>
      </c>
      <c r="E1558" s="8">
        <v>68.385253915459103</v>
      </c>
      <c r="F1558" s="8">
        <v>15.5844155844156</v>
      </c>
      <c r="G1558" s="3">
        <v>1.5873015873015901</v>
      </c>
      <c r="H1558" s="4">
        <v>4.47330447330447</v>
      </c>
      <c r="I1558" s="4">
        <v>5.1948051948051903</v>
      </c>
      <c r="J1558" s="4">
        <v>1.44300144300144</v>
      </c>
      <c r="K1558" s="4">
        <v>1.44300144300144</v>
      </c>
      <c r="L1558" s="4">
        <v>3.3189033189033199</v>
      </c>
      <c r="M1558" s="4">
        <v>1.5873015873015901</v>
      </c>
      <c r="N1558" s="4">
        <v>3.60750360750361</v>
      </c>
      <c r="O1558" s="4">
        <v>5.0505050505050502</v>
      </c>
      <c r="P1558" s="4">
        <v>4.47330447330447</v>
      </c>
      <c r="Q1558" s="4">
        <v>2.30880230880231</v>
      </c>
      <c r="R1558" s="4">
        <v>5.6277056277056303</v>
      </c>
      <c r="S1558" s="4">
        <v>2.8860028860028901</v>
      </c>
      <c r="T1558" s="4">
        <v>2.8860028860028901</v>
      </c>
      <c r="U1558" s="4">
        <v>6.6378066378066398</v>
      </c>
      <c r="V1558" s="4">
        <v>2.5974025974026</v>
      </c>
      <c r="W1558" s="4">
        <v>3.4632034632034601</v>
      </c>
      <c r="X1558" s="4">
        <v>0.86580086580086602</v>
      </c>
      <c r="Y1558" s="4">
        <v>4.0404040404040398</v>
      </c>
      <c r="Z1558" s="4">
        <v>5.4834054834054804</v>
      </c>
      <c r="AA1558" s="4">
        <v>5.1948051948051903</v>
      </c>
      <c r="AB1558" s="4">
        <v>1.44300144300144</v>
      </c>
      <c r="AC1558" s="4">
        <v>10.1010101010101</v>
      </c>
      <c r="AD1558" s="4">
        <v>2.30880230880231</v>
      </c>
      <c r="AE1558" s="4">
        <v>1.2987012987013</v>
      </c>
      <c r="AF1558" s="4">
        <v>5.3391053391053402</v>
      </c>
      <c r="AG1558" s="4">
        <v>11.1111111111111</v>
      </c>
      <c r="AH1558" s="4">
        <v>13.1313131313131</v>
      </c>
      <c r="AI1558" s="4">
        <v>11.2554112554113</v>
      </c>
      <c r="AJ1558" s="4">
        <v>17.460317460317501</v>
      </c>
      <c r="AK1558" s="4">
        <v>26.839826839826799</v>
      </c>
      <c r="AL1558" s="4">
        <v>11.2554112554113</v>
      </c>
      <c r="AM1558" s="4">
        <v>18.614718614718601</v>
      </c>
      <c r="AN1558" s="4">
        <v>26.406926406926399</v>
      </c>
      <c r="AO1558" s="4">
        <v>18.037518037518002</v>
      </c>
      <c r="AP1558" s="4">
        <v>19.480519480519501</v>
      </c>
      <c r="AQ1558" s="4">
        <v>6.6378066378066398</v>
      </c>
      <c r="AR1558" s="4">
        <v>18.181818181818201</v>
      </c>
      <c r="AS1558" s="4">
        <v>11.1111111111111</v>
      </c>
      <c r="AT1558" s="4">
        <v>21.6450216450216</v>
      </c>
      <c r="AU1558" s="4">
        <v>8.9466089466089507</v>
      </c>
      <c r="AV1558" s="4">
        <v>18.181818181818201</v>
      </c>
      <c r="AW1558" s="4">
        <v>14.430014430014401</v>
      </c>
      <c r="AX1558" s="4">
        <v>10.245310245310201</v>
      </c>
      <c r="AY1558" s="4">
        <v>12.4098124098124</v>
      </c>
      <c r="AZ1558" s="4">
        <v>17.316017316017302</v>
      </c>
      <c r="BA1558" s="4">
        <v>21.5007215007215</v>
      </c>
      <c r="BB1558" s="38">
        <v>744</v>
      </c>
    </row>
    <row r="1559" spans="1:54" x14ac:dyDescent="0.3">
      <c r="A1559" s="31" t="s">
        <v>67</v>
      </c>
      <c r="B1559" s="5" t="s">
        <v>9</v>
      </c>
      <c r="C1559" s="5" t="s">
        <v>6</v>
      </c>
      <c r="D1559" s="9">
        <v>103.839648173207</v>
      </c>
      <c r="E1559" s="8">
        <v>60.110644236720297</v>
      </c>
      <c r="F1559" s="8">
        <v>10.9116022099448</v>
      </c>
      <c r="G1559" s="3">
        <v>0.69060773480662996</v>
      </c>
      <c r="H1559" s="4">
        <v>1.9337016574585599</v>
      </c>
      <c r="I1559" s="4">
        <v>2.0718232044198901</v>
      </c>
      <c r="J1559" s="4">
        <v>1.24309392265193</v>
      </c>
      <c r="K1559" s="4">
        <v>0.69060773480662996</v>
      </c>
      <c r="L1559" s="4">
        <v>1.24309392265193</v>
      </c>
      <c r="M1559" s="4">
        <v>0.69060773480662996</v>
      </c>
      <c r="N1559" s="4">
        <v>1.10497237569061</v>
      </c>
      <c r="O1559" s="4">
        <v>3.1767955801104999</v>
      </c>
      <c r="P1559" s="4">
        <v>1.9337016574585599</v>
      </c>
      <c r="Q1559" s="4">
        <v>1.10497237569061</v>
      </c>
      <c r="R1559" s="4">
        <v>3.03867403314917</v>
      </c>
      <c r="S1559" s="4">
        <v>1.9337016574585599</v>
      </c>
      <c r="T1559" s="4">
        <v>0.82872928176795602</v>
      </c>
      <c r="U1559" s="4">
        <v>4.0055248618784498</v>
      </c>
      <c r="V1559" s="4">
        <v>1.10497237569061</v>
      </c>
      <c r="W1559" s="4">
        <v>1.5193370165745901</v>
      </c>
      <c r="X1559" s="4">
        <v>0.41436464088397801</v>
      </c>
      <c r="Y1559" s="4">
        <v>1.3812154696132599</v>
      </c>
      <c r="Z1559" s="4">
        <v>1.9337016574585599</v>
      </c>
      <c r="AA1559" s="4">
        <v>2.0718232044198901</v>
      </c>
      <c r="AB1559" s="4">
        <v>0.41436464088397801</v>
      </c>
      <c r="AC1559" s="4">
        <v>7.0441988950276198</v>
      </c>
      <c r="AD1559" s="4">
        <v>0.96685082872928196</v>
      </c>
      <c r="AE1559" s="4">
        <v>0.27624309392265201</v>
      </c>
      <c r="AF1559" s="4">
        <v>2.3480662983425402</v>
      </c>
      <c r="AG1559" s="4">
        <v>8.9779005524861901</v>
      </c>
      <c r="AH1559" s="4">
        <v>8.8397790055248606</v>
      </c>
      <c r="AI1559" s="4">
        <v>11.325966850828699</v>
      </c>
      <c r="AJ1559" s="4">
        <v>13.950276243093899</v>
      </c>
      <c r="AK1559" s="4">
        <v>21.132596685082898</v>
      </c>
      <c r="AL1559" s="4">
        <v>5.9392265193370202</v>
      </c>
      <c r="AM1559" s="4">
        <v>11.4640883977901</v>
      </c>
      <c r="AN1559" s="4">
        <v>18.508287292817698</v>
      </c>
      <c r="AO1559" s="4">
        <v>12.0165745856354</v>
      </c>
      <c r="AP1559" s="4">
        <v>11.325966850828699</v>
      </c>
      <c r="AQ1559" s="4">
        <v>4.1436464088397802</v>
      </c>
      <c r="AR1559" s="4">
        <v>15.6077348066298</v>
      </c>
      <c r="AS1559" s="4">
        <v>9.2541436464088402</v>
      </c>
      <c r="AT1559" s="4">
        <v>17.265193370165701</v>
      </c>
      <c r="AU1559" s="4">
        <v>6.35359116022099</v>
      </c>
      <c r="AV1559" s="4">
        <v>15.469613259668501</v>
      </c>
      <c r="AW1559" s="4">
        <v>11.325966850828699</v>
      </c>
      <c r="AX1559" s="4">
        <v>6.7679558011049696</v>
      </c>
      <c r="AY1559" s="4">
        <v>8.5635359116022105</v>
      </c>
      <c r="AZ1559" s="4">
        <v>12.4309392265193</v>
      </c>
      <c r="BA1559" s="4">
        <v>15.0552486187845</v>
      </c>
      <c r="BB1559" s="38">
        <v>739</v>
      </c>
    </row>
    <row r="1560" spans="1:54" x14ac:dyDescent="0.3">
      <c r="A1560" s="31" t="s">
        <v>67</v>
      </c>
      <c r="B1560" s="5" t="s">
        <v>9</v>
      </c>
      <c r="C1560" s="5" t="s">
        <v>7</v>
      </c>
      <c r="D1560" s="9">
        <v>108.554336734694</v>
      </c>
      <c r="E1560" s="8">
        <v>55.795253504446499</v>
      </c>
      <c r="F1560" s="8">
        <v>7.6115485564304501</v>
      </c>
      <c r="G1560" s="3">
        <v>0</v>
      </c>
      <c r="H1560" s="4">
        <v>1.8372703412073501</v>
      </c>
      <c r="I1560" s="4">
        <v>1.31233595800525</v>
      </c>
      <c r="J1560" s="4">
        <v>0.52493438320209995</v>
      </c>
      <c r="K1560" s="4">
        <v>0.26246719160104998</v>
      </c>
      <c r="L1560" s="4">
        <v>0.26246719160104998</v>
      </c>
      <c r="M1560" s="4">
        <v>1.31233595800525</v>
      </c>
      <c r="N1560" s="4">
        <v>1.5748031496063</v>
      </c>
      <c r="O1560" s="4">
        <v>1.0498687664041999</v>
      </c>
      <c r="P1560" s="4">
        <v>0.78740157480314998</v>
      </c>
      <c r="Q1560" s="4">
        <v>1.31233595800525</v>
      </c>
      <c r="R1560" s="4">
        <v>2.36220472440945</v>
      </c>
      <c r="S1560" s="4">
        <v>1.31233595800525</v>
      </c>
      <c r="T1560" s="4">
        <v>2.0997375328083998</v>
      </c>
      <c r="U1560" s="4">
        <v>2.0997375328083998</v>
      </c>
      <c r="V1560" s="4">
        <v>0.52493438320209995</v>
      </c>
      <c r="W1560" s="4">
        <v>1.5748031496063</v>
      </c>
      <c r="X1560" s="4">
        <v>0.52493438320209995</v>
      </c>
      <c r="Y1560" s="4">
        <v>0</v>
      </c>
      <c r="Z1560" s="4">
        <v>1.5748031496063</v>
      </c>
      <c r="AA1560" s="4">
        <v>1.31233595800525</v>
      </c>
      <c r="AB1560" s="4">
        <v>0.78740157480314998</v>
      </c>
      <c r="AC1560" s="4">
        <v>4.4619422572178502</v>
      </c>
      <c r="AD1560" s="4">
        <v>1.31233595800525</v>
      </c>
      <c r="AE1560" s="4">
        <v>0.78740157480314998</v>
      </c>
      <c r="AF1560" s="4">
        <v>1.0498687664041999</v>
      </c>
      <c r="AG1560" s="4">
        <v>7.3490813648294004</v>
      </c>
      <c r="AH1560" s="4">
        <v>5.2493438320210002</v>
      </c>
      <c r="AI1560" s="4">
        <v>7.6115485564304501</v>
      </c>
      <c r="AJ1560" s="4">
        <v>6.2992125984251999</v>
      </c>
      <c r="AK1560" s="4">
        <v>15.485564304461899</v>
      </c>
      <c r="AL1560" s="4">
        <v>7.3490813648294004</v>
      </c>
      <c r="AM1560" s="4">
        <v>12.5984251968504</v>
      </c>
      <c r="AN1560" s="4">
        <v>14.9606299212598</v>
      </c>
      <c r="AO1560" s="4">
        <v>8.3989501312335992</v>
      </c>
      <c r="AP1560" s="4">
        <v>6.5616797900262496</v>
      </c>
      <c r="AQ1560" s="4">
        <v>3.4120734908136501</v>
      </c>
      <c r="AR1560" s="4">
        <v>8.3989501312335992</v>
      </c>
      <c r="AS1560" s="4">
        <v>5.7742782152230996</v>
      </c>
      <c r="AT1560" s="4">
        <v>14.698162729658801</v>
      </c>
      <c r="AU1560" s="4">
        <v>4.9868766404199496</v>
      </c>
      <c r="AV1560" s="4">
        <v>13.3858267716535</v>
      </c>
      <c r="AW1560" s="4">
        <v>6.8241469816273002</v>
      </c>
      <c r="AX1560" s="4">
        <v>6.8241469816273002</v>
      </c>
      <c r="AY1560" s="4">
        <v>7.8740157480314998</v>
      </c>
      <c r="AZ1560" s="4">
        <v>9.4488188976377891</v>
      </c>
      <c r="BA1560" s="4">
        <v>11.0236220472441</v>
      </c>
      <c r="BB1560" s="38">
        <v>392</v>
      </c>
    </row>
    <row r="1561" spans="1:54" x14ac:dyDescent="0.3">
      <c r="A1561" s="31" t="s">
        <v>160</v>
      </c>
      <c r="B1561" s="5" t="s">
        <v>168</v>
      </c>
      <c r="C1561" s="5" t="s">
        <v>168</v>
      </c>
      <c r="D1561" s="9">
        <v>83.626127911709901</v>
      </c>
      <c r="E1561" s="8">
        <v>66.785568825934405</v>
      </c>
      <c r="F1561" s="8">
        <v>17.438256492469801</v>
      </c>
      <c r="G1561" s="3">
        <v>4.1645448631559203</v>
      </c>
      <c r="H1561" s="4">
        <v>5.2676430414379203</v>
      </c>
      <c r="I1561" s="4">
        <v>9.0000112067475104</v>
      </c>
      <c r="J1561" s="4">
        <v>1.77586060309635</v>
      </c>
      <c r="K1561" s="4">
        <v>4.4632779945126302</v>
      </c>
      <c r="L1561" s="4">
        <v>6.2892551582299001</v>
      </c>
      <c r="M1561" s="4">
        <v>4.2634502319850904</v>
      </c>
      <c r="N1561" s="4">
        <v>7.6859195982604804</v>
      </c>
      <c r="O1561" s="4">
        <v>8.5157864223308195</v>
      </c>
      <c r="P1561" s="4">
        <v>9.3585050256352904</v>
      </c>
      <c r="Q1561" s="4">
        <v>4.7809247150385303</v>
      </c>
      <c r="R1561" s="4">
        <v>7.6503949531276403</v>
      </c>
      <c r="S1561" s="4">
        <v>8.2317213705378691</v>
      </c>
      <c r="T1561" s="4">
        <v>3.7880429285025499</v>
      </c>
      <c r="U1561" s="4">
        <v>10.0812959999505</v>
      </c>
      <c r="V1561" s="4">
        <v>6.2403562780152599</v>
      </c>
      <c r="W1561" s="4">
        <v>6.4962329240953096</v>
      </c>
      <c r="X1561" s="4">
        <v>3.3228397936507101</v>
      </c>
      <c r="Y1561" s="4">
        <v>8.3298843747943501</v>
      </c>
      <c r="Z1561" s="4">
        <v>6.5116833115003798</v>
      </c>
      <c r="AA1561" s="4">
        <v>6.7218847362465404</v>
      </c>
      <c r="AB1561" s="4">
        <v>2.4948974214398398</v>
      </c>
      <c r="AC1561" s="4">
        <v>21.706270043136499</v>
      </c>
      <c r="AD1561" s="4">
        <v>6.1598230206804097</v>
      </c>
      <c r="AE1561" s="4">
        <v>3.0359941941159398</v>
      </c>
      <c r="AF1561" s="4">
        <v>9.9759728740481393</v>
      </c>
      <c r="AG1561" s="4">
        <v>11.4576739378843</v>
      </c>
      <c r="AH1561" s="4">
        <v>11.6682989127218</v>
      </c>
      <c r="AI1561" s="4">
        <v>5.71727511574122</v>
      </c>
      <c r="AJ1561" s="4">
        <v>11.591210176499301</v>
      </c>
      <c r="AK1561" s="4">
        <v>18.653418785783899</v>
      </c>
      <c r="AL1561" s="4">
        <v>11.1293092264503</v>
      </c>
      <c r="AM1561" s="4">
        <v>15.770381826379399</v>
      </c>
      <c r="AN1561" s="4">
        <v>25.0080683507449</v>
      </c>
      <c r="AO1561" s="4">
        <v>10.9837871214225</v>
      </c>
      <c r="AP1561" s="4">
        <v>21.365010481872901</v>
      </c>
      <c r="AQ1561" s="4">
        <v>3.4891803360084701</v>
      </c>
      <c r="AR1561" s="4">
        <v>15.2017316380996</v>
      </c>
      <c r="AS1561" s="4">
        <v>10.293105780599699</v>
      </c>
      <c r="AT1561" s="4">
        <v>18.936476457468899</v>
      </c>
      <c r="AU1561" s="4">
        <v>8.9011299683702205</v>
      </c>
      <c r="AV1561" s="4">
        <v>18.121663638113201</v>
      </c>
      <c r="AW1561" s="4">
        <v>13.8616118997105</v>
      </c>
      <c r="AX1561" s="4">
        <v>8.6152708064327097</v>
      </c>
      <c r="AY1561" s="4">
        <v>14.8709921422265</v>
      </c>
      <c r="AZ1561" s="4">
        <v>21.0217711647927</v>
      </c>
      <c r="BA1561" s="4">
        <v>17.671815441440899</v>
      </c>
      <c r="BB1561" s="38">
        <v>1734</v>
      </c>
    </row>
    <row r="1562" spans="1:54" x14ac:dyDescent="0.3">
      <c r="A1562" s="31" t="s">
        <v>160</v>
      </c>
      <c r="B1562" s="5" t="s">
        <v>168</v>
      </c>
      <c r="C1562" s="5" t="s">
        <v>1</v>
      </c>
      <c r="D1562" s="9">
        <v>40.488643768290601</v>
      </c>
      <c r="E1562" s="8">
        <v>73.044108068278504</v>
      </c>
      <c r="F1562" s="8">
        <v>36.175482832321798</v>
      </c>
      <c r="G1562" s="3">
        <v>10.203443021006899</v>
      </c>
      <c r="H1562" s="4">
        <v>11.9707881324884</v>
      </c>
      <c r="I1562" s="4">
        <v>19.346478975124999</v>
      </c>
      <c r="J1562" s="4">
        <v>5.2784560216516203</v>
      </c>
      <c r="K1562" s="4">
        <v>10.690454592597201</v>
      </c>
      <c r="L1562" s="4">
        <v>13.8912884423252</v>
      </c>
      <c r="M1562" s="4">
        <v>11.307042049750001</v>
      </c>
      <c r="N1562" s="4">
        <v>21.090244773813701</v>
      </c>
      <c r="O1562" s="4">
        <v>17.5359419017894</v>
      </c>
      <c r="P1562" s="4">
        <v>23.7412624410359</v>
      </c>
      <c r="Q1562" s="4">
        <v>10.0267085098588</v>
      </c>
      <c r="R1562" s="4">
        <v>21.577256345403899</v>
      </c>
      <c r="S1562" s="4">
        <v>22.924361159942102</v>
      </c>
      <c r="T1562" s="4">
        <v>8.039436925375</v>
      </c>
      <c r="U1562" s="4">
        <v>25.441836277870401</v>
      </c>
      <c r="V1562" s="4">
        <v>23.321022144092598</v>
      </c>
      <c r="W1562" s="4">
        <v>15.591862279159701</v>
      </c>
      <c r="X1562" s="4">
        <v>8.9663014429699093</v>
      </c>
      <c r="Y1562" s="4">
        <v>16.408763560253501</v>
      </c>
      <c r="Z1562" s="4">
        <v>21.863954093053199</v>
      </c>
      <c r="AA1562" s="4">
        <v>22.814397923441</v>
      </c>
      <c r="AB1562" s="4">
        <v>6.7355240726909704</v>
      </c>
      <c r="AC1562" s="4">
        <v>33.677620363454899</v>
      </c>
      <c r="AD1562" s="4">
        <v>13.4710481453819</v>
      </c>
      <c r="AE1562" s="4">
        <v>7.3324988807824099</v>
      </c>
      <c r="AF1562" s="4">
        <v>27.7158056100035</v>
      </c>
      <c r="AG1562" s="4">
        <v>17.579133863643499</v>
      </c>
      <c r="AH1562" s="4">
        <v>21.1334367356678</v>
      </c>
      <c r="AI1562" s="4">
        <v>9.0330727176168999</v>
      </c>
      <c r="AJ1562" s="4">
        <v>22.924361159942102</v>
      </c>
      <c r="AK1562" s="4">
        <v>32.9942616316551</v>
      </c>
      <c r="AL1562" s="4">
        <v>18.419614457530098</v>
      </c>
      <c r="AM1562" s="4">
        <v>27.472299824208299</v>
      </c>
      <c r="AN1562" s="4">
        <v>40.770580122173598</v>
      </c>
      <c r="AO1562" s="4">
        <v>28.55628620389</v>
      </c>
      <c r="AP1562" s="4">
        <v>39.289932758341401</v>
      </c>
      <c r="AQ1562" s="4">
        <v>7.6859679030786996</v>
      </c>
      <c r="AR1562" s="4">
        <v>33.0846122190949</v>
      </c>
      <c r="AS1562" s="4">
        <v>15.3051645315104</v>
      </c>
      <c r="AT1562" s="4">
        <v>21.490872421695599</v>
      </c>
      <c r="AU1562" s="4">
        <v>21.863954093053199</v>
      </c>
      <c r="AV1562" s="4">
        <v>31.3172671076134</v>
      </c>
      <c r="AW1562" s="4">
        <v>24.7348982332778</v>
      </c>
      <c r="AX1562" s="4">
        <v>18.9066260291204</v>
      </c>
      <c r="AY1562" s="4">
        <v>17.402399352495401</v>
      </c>
      <c r="AZ1562" s="4">
        <v>34.078248011336797</v>
      </c>
      <c r="BA1562" s="4">
        <v>33.438081241391203</v>
      </c>
      <c r="BB1562" s="38">
        <v>360</v>
      </c>
    </row>
    <row r="1563" spans="1:54" x14ac:dyDescent="0.3">
      <c r="A1563" s="31" t="s">
        <v>160</v>
      </c>
      <c r="B1563" s="5" t="s">
        <v>168</v>
      </c>
      <c r="C1563" s="5" t="s">
        <v>2</v>
      </c>
      <c r="D1563" s="9">
        <v>64.227934537011393</v>
      </c>
      <c r="E1563" s="8">
        <v>68.831772864475894</v>
      </c>
      <c r="F1563" s="8">
        <v>25.311089541029801</v>
      </c>
      <c r="G1563" s="3">
        <v>6.5475243261199996</v>
      </c>
      <c r="H1563" s="4">
        <v>8.0766456794258907</v>
      </c>
      <c r="I1563" s="4">
        <v>17.222254217961499</v>
      </c>
      <c r="J1563" s="4">
        <v>3.4649023322232302</v>
      </c>
      <c r="K1563" s="4">
        <v>9.2478659816902908</v>
      </c>
      <c r="L1563" s="4">
        <v>13.426200268989099</v>
      </c>
      <c r="M1563" s="4">
        <v>9.6179566763742699</v>
      </c>
      <c r="N1563" s="4">
        <v>11.057010230167901</v>
      </c>
      <c r="O1563" s="4">
        <v>16.343246454511299</v>
      </c>
      <c r="P1563" s="4">
        <v>17.8212390862398</v>
      </c>
      <c r="Q1563" s="4">
        <v>8.6245018261269202</v>
      </c>
      <c r="R1563" s="4">
        <v>14.9041929007176</v>
      </c>
      <c r="S1563" s="4">
        <v>13.362881903769299</v>
      </c>
      <c r="T1563" s="4">
        <v>5.9996681794189604</v>
      </c>
      <c r="U1563" s="4">
        <v>17.1711254963841</v>
      </c>
      <c r="V1563" s="4">
        <v>10.840305700216</v>
      </c>
      <c r="W1563" s="4">
        <v>8.4833053050373408</v>
      </c>
      <c r="X1563" s="4">
        <v>5.4006833111405799</v>
      </c>
      <c r="Y1563" s="4">
        <v>9.5790175984393997</v>
      </c>
      <c r="Z1563" s="4">
        <v>10.674729891841499</v>
      </c>
      <c r="AA1563" s="4">
        <v>15.6687535773706</v>
      </c>
      <c r="AB1563" s="4">
        <v>3.2481978022713198</v>
      </c>
      <c r="AC1563" s="4">
        <v>27.770347379363201</v>
      </c>
      <c r="AD1563" s="4">
        <v>6.5475243261199996</v>
      </c>
      <c r="AE1563" s="4">
        <v>5.2351075027660201</v>
      </c>
      <c r="AF1563" s="4">
        <v>17.604534556287899</v>
      </c>
      <c r="AG1563" s="4">
        <v>9.5278888768620504</v>
      </c>
      <c r="AH1563" s="4">
        <v>16.1654810024943</v>
      </c>
      <c r="AI1563" s="4">
        <v>8.1910927662230897</v>
      </c>
      <c r="AJ1563" s="4">
        <v>19.64257297836</v>
      </c>
      <c r="AK1563" s="4">
        <v>26.063460574040299</v>
      </c>
      <c r="AL1563" s="4">
        <v>14.025185137267499</v>
      </c>
      <c r="AM1563" s="4">
        <v>18.649118128112601</v>
      </c>
      <c r="AN1563" s="4">
        <v>29.336037663596599</v>
      </c>
      <c r="AO1563" s="4">
        <v>15.8075799514528</v>
      </c>
      <c r="AP1563" s="4">
        <v>26.457930556009298</v>
      </c>
      <c r="AQ1563" s="4">
        <v>5.28623622434338</v>
      </c>
      <c r="AR1563" s="4">
        <v>27.604771570988699</v>
      </c>
      <c r="AS1563" s="4">
        <v>14.4707838408138</v>
      </c>
      <c r="AT1563" s="4">
        <v>21.948444651961299</v>
      </c>
      <c r="AU1563" s="4">
        <v>12.9806015654428</v>
      </c>
      <c r="AV1563" s="4">
        <v>23.540884370487099</v>
      </c>
      <c r="AW1563" s="4">
        <v>15.349791604264</v>
      </c>
      <c r="AX1563" s="4">
        <v>12.547192505539</v>
      </c>
      <c r="AY1563" s="4">
        <v>16.725526792837801</v>
      </c>
      <c r="AZ1563" s="4">
        <v>31.795295501929999</v>
      </c>
      <c r="BA1563" s="4">
        <v>25.070005723792899</v>
      </c>
      <c r="BB1563" s="38">
        <v>382</v>
      </c>
    </row>
    <row r="1564" spans="1:54" x14ac:dyDescent="0.3">
      <c r="A1564" s="31" t="s">
        <v>160</v>
      </c>
      <c r="B1564" s="5" t="s">
        <v>168</v>
      </c>
      <c r="C1564" s="5" t="s">
        <v>3</v>
      </c>
      <c r="D1564" s="9">
        <v>68.468549170327407</v>
      </c>
      <c r="E1564" s="8">
        <v>64.416619866856394</v>
      </c>
      <c r="F1564" s="8">
        <v>21.826264255000002</v>
      </c>
      <c r="G1564" s="3">
        <v>5.8648721983333303</v>
      </c>
      <c r="H1564" s="4">
        <v>6.7421027436363596</v>
      </c>
      <c r="I1564" s="4">
        <v>12.6069749419697</v>
      </c>
      <c r="J1564" s="4">
        <v>1.4240199480303</v>
      </c>
      <c r="K1564" s="4">
        <v>6.7016905595454501</v>
      </c>
      <c r="L1564" s="4">
        <v>8.2065348757575798</v>
      </c>
      <c r="M1564" s="4">
        <v>5.06846602121212</v>
      </c>
      <c r="N1564" s="4">
        <v>6.9513073339393898</v>
      </c>
      <c r="O1564" s="4">
        <v>14.0381385598485</v>
      </c>
      <c r="P1564" s="4">
        <v>13.8693461536364</v>
      </c>
      <c r="Q1564" s="4">
        <v>8.0448861393939399</v>
      </c>
      <c r="R1564" s="4">
        <v>9.8801715981818194</v>
      </c>
      <c r="S1564" s="4">
        <v>7.8356815490909097</v>
      </c>
      <c r="T1564" s="4">
        <v>4.8592614309090898</v>
      </c>
      <c r="U1564" s="4">
        <v>13.7409659315152</v>
      </c>
      <c r="V1564" s="4">
        <v>7.7881256951515097</v>
      </c>
      <c r="W1564" s="4">
        <v>10.8525138513636</v>
      </c>
      <c r="X1564" s="4">
        <v>4.2720598440909097</v>
      </c>
      <c r="Y1564" s="4">
        <v>10.8121016672727</v>
      </c>
      <c r="Z1564" s="4">
        <v>8.8412923165151494</v>
      </c>
      <c r="AA1564" s="4">
        <v>4.8996736150000002</v>
      </c>
      <c r="AB1564" s="4">
        <v>3.0168323022727299</v>
      </c>
      <c r="AC1564" s="4">
        <v>30.242003721060598</v>
      </c>
      <c r="AD1564" s="4">
        <v>5.6556676080303001</v>
      </c>
      <c r="AE1564" s="4">
        <v>4.3124720281818201</v>
      </c>
      <c r="AF1564" s="4">
        <v>14.408991886515199</v>
      </c>
      <c r="AG1564" s="4">
        <v>18.222230365909098</v>
      </c>
      <c r="AH1564" s="4">
        <v>14.368579702424199</v>
      </c>
      <c r="AI1564" s="4">
        <v>7.7952693650000002</v>
      </c>
      <c r="AJ1564" s="4">
        <v>16.717386049697001</v>
      </c>
      <c r="AK1564" s="4">
        <v>26.854318092121201</v>
      </c>
      <c r="AL1564" s="4">
        <v>13.7409659315152</v>
      </c>
      <c r="AM1564" s="4">
        <v>22.116293213484902</v>
      </c>
      <c r="AN1564" s="4">
        <v>35.445993634242399</v>
      </c>
      <c r="AO1564" s="4">
        <v>16.123040793030299</v>
      </c>
      <c r="AP1564" s="4">
        <v>28.5683669986364</v>
      </c>
      <c r="AQ1564" s="4">
        <v>6.2428691948484802</v>
      </c>
      <c r="AR1564" s="4">
        <v>19.437045723636398</v>
      </c>
      <c r="AS1564" s="4">
        <v>12.9445597543939</v>
      </c>
      <c r="AT1564" s="4">
        <v>23.540313161515201</v>
      </c>
      <c r="AU1564" s="4">
        <v>14.0381385598485</v>
      </c>
      <c r="AV1564" s="4">
        <v>19.106604581060601</v>
      </c>
      <c r="AW1564" s="4">
        <v>14.247343150151501</v>
      </c>
      <c r="AX1564" s="4">
        <v>10.724133629242401</v>
      </c>
      <c r="AY1564" s="4">
        <v>15.704631612424199</v>
      </c>
      <c r="AZ1564" s="4">
        <v>26.894730276212101</v>
      </c>
      <c r="BA1564" s="4">
        <v>21.785852070909101</v>
      </c>
      <c r="BB1564" s="38">
        <v>319</v>
      </c>
    </row>
    <row r="1565" spans="1:54" x14ac:dyDescent="0.3">
      <c r="A1565" s="31" t="s">
        <v>160</v>
      </c>
      <c r="B1565" s="5" t="s">
        <v>168</v>
      </c>
      <c r="C1565" s="5" t="s">
        <v>4</v>
      </c>
      <c r="D1565" s="9">
        <v>88.641705673766893</v>
      </c>
      <c r="E1565" s="8">
        <v>58.540333905113002</v>
      </c>
      <c r="F1565" s="8">
        <v>12.4108058519769</v>
      </c>
      <c r="G1565" s="3">
        <v>3.1510450541720201</v>
      </c>
      <c r="H1565" s="4">
        <v>2.7942684620795899</v>
      </c>
      <c r="I1565" s="4">
        <v>6.5322073807509602</v>
      </c>
      <c r="J1565" s="4">
        <v>1.3971342310397901</v>
      </c>
      <c r="K1565" s="4">
        <v>1.3004470486842099</v>
      </c>
      <c r="L1565" s="4">
        <v>2.7942684620795899</v>
      </c>
      <c r="M1565" s="4">
        <v>1.3971342310397901</v>
      </c>
      <c r="N1565" s="4">
        <v>3.9313132833825399</v>
      </c>
      <c r="O1565" s="4">
        <v>3.9313132833825399</v>
      </c>
      <c r="P1565" s="4">
        <v>5.6852241065147604</v>
      </c>
      <c r="Q1565" s="4">
        <v>4.1914026931193797</v>
      </c>
      <c r="R1565" s="4">
        <v>3.9313132833825399</v>
      </c>
      <c r="S1565" s="4">
        <v>3.2177600991976898</v>
      </c>
      <c r="T1565" s="4">
        <v>3.31444728155327</v>
      </c>
      <c r="U1565" s="4">
        <v>8.1227159765019294</v>
      </c>
      <c r="V1565" s="4">
        <v>2.7942684620795899</v>
      </c>
      <c r="W1565" s="4">
        <v>5.2617324693966596</v>
      </c>
      <c r="X1565" s="4">
        <v>2.7942684620795899</v>
      </c>
      <c r="Y1565" s="4">
        <v>4.5481792852118099</v>
      </c>
      <c r="Z1565" s="4">
        <v>3.6712238736457001</v>
      </c>
      <c r="AA1565" s="4">
        <v>2.5341790523427501</v>
      </c>
      <c r="AB1565" s="4">
        <v>1.75391082313222</v>
      </c>
      <c r="AC1565" s="4">
        <v>20.013343009005101</v>
      </c>
      <c r="AD1565" s="4">
        <v>3.1510450541720201</v>
      </c>
      <c r="AE1565" s="4">
        <v>2.5341790523427501</v>
      </c>
      <c r="AF1565" s="4">
        <v>4.4514921028562302</v>
      </c>
      <c r="AG1565" s="4">
        <v>9.3564479801604605</v>
      </c>
      <c r="AH1565" s="4">
        <v>8.1526881138318394</v>
      </c>
      <c r="AI1565" s="4">
        <v>5.32844751442234</v>
      </c>
      <c r="AJ1565" s="4">
        <v>9.1630736154492904</v>
      </c>
      <c r="AK1565" s="4">
        <v>16.6022085450963</v>
      </c>
      <c r="AL1565" s="4">
        <v>8.2861182038831807</v>
      </c>
      <c r="AM1565" s="4">
        <v>11.5338504404108</v>
      </c>
      <c r="AN1565" s="4">
        <v>22.777639333754799</v>
      </c>
      <c r="AO1565" s="4">
        <v>6.8889839728433904</v>
      </c>
      <c r="AP1565" s="4">
        <v>15.531878768819</v>
      </c>
      <c r="AQ1565" s="4">
        <v>1.9173130505134801</v>
      </c>
      <c r="AR1565" s="4">
        <v>10.560207846489099</v>
      </c>
      <c r="AS1565" s="4">
        <v>10.3968056191078</v>
      </c>
      <c r="AT1565" s="4">
        <v>20.176745236386399</v>
      </c>
      <c r="AU1565" s="4">
        <v>6.3987772906996199</v>
      </c>
      <c r="AV1565" s="4">
        <v>16.535493500070601</v>
      </c>
      <c r="AW1565" s="4">
        <v>10.0400290270154</v>
      </c>
      <c r="AX1565" s="4">
        <v>8.4794925685943507</v>
      </c>
      <c r="AY1565" s="4">
        <v>9.9733139819897296</v>
      </c>
      <c r="AZ1565" s="4">
        <v>15.6285659511746</v>
      </c>
      <c r="BA1565" s="4">
        <v>13.8079400830167</v>
      </c>
      <c r="BB1565" s="38">
        <v>272</v>
      </c>
    </row>
    <row r="1566" spans="1:54" x14ac:dyDescent="0.3">
      <c r="A1566" s="31" t="s">
        <v>160</v>
      </c>
      <c r="B1566" s="5" t="s">
        <v>168</v>
      </c>
      <c r="C1566" s="5" t="s">
        <v>5</v>
      </c>
      <c r="D1566" s="9">
        <v>108.092897942493</v>
      </c>
      <c r="E1566" s="8">
        <v>52.785005813343098</v>
      </c>
      <c r="F1566" s="8">
        <v>7.5021713801315002</v>
      </c>
      <c r="G1566" s="3">
        <v>1.32636707751286</v>
      </c>
      <c r="H1566" s="4">
        <v>4.9294867291423703</v>
      </c>
      <c r="I1566" s="4">
        <v>2.5935477396512301</v>
      </c>
      <c r="J1566" s="4">
        <v>1.00957191197827</v>
      </c>
      <c r="K1566" s="4">
        <v>1.5839758276729601</v>
      </c>
      <c r="L1566" s="4">
        <v>3.52307014759291</v>
      </c>
      <c r="M1566" s="4">
        <v>1.32636707751286</v>
      </c>
      <c r="N1566" s="4">
        <v>0.75196316181818201</v>
      </c>
      <c r="O1566" s="4">
        <v>2.7711069857747299</v>
      </c>
      <c r="P1566" s="4">
        <v>2.2767525741166401</v>
      </c>
      <c r="Q1566" s="4">
        <v>1.00957191197827</v>
      </c>
      <c r="R1566" s="4">
        <v>1.9007709932075501</v>
      </c>
      <c r="S1566" s="4">
        <v>0.69277674644368203</v>
      </c>
      <c r="T1566" s="4">
        <v>0.31679516553459097</v>
      </c>
      <c r="U1566" s="4">
        <v>4.5918284749456797</v>
      </c>
      <c r="V1566" s="4">
        <v>1.70234865842196</v>
      </c>
      <c r="W1566" s="4">
        <v>2.7119205704002298</v>
      </c>
      <c r="X1566" s="4">
        <v>0.63359033106918194</v>
      </c>
      <c r="Y1566" s="4">
        <v>2.3951254048656399</v>
      </c>
      <c r="Z1566" s="4">
        <v>2.13751665470555</v>
      </c>
      <c r="AA1566" s="4">
        <v>2.3359389894911402</v>
      </c>
      <c r="AB1566" s="4">
        <v>0.69277674644368203</v>
      </c>
      <c r="AC1566" s="4">
        <v>12.3132852785249</v>
      </c>
      <c r="AD1566" s="4">
        <v>1.70234865842196</v>
      </c>
      <c r="AE1566" s="4">
        <v>0</v>
      </c>
      <c r="AF1566" s="4">
        <v>4.0382876479130898</v>
      </c>
      <c r="AG1566" s="4">
        <v>6.0574314718696396</v>
      </c>
      <c r="AH1566" s="4">
        <v>4.53264205957118</v>
      </c>
      <c r="AI1566" s="4">
        <v>4.3342197247855898</v>
      </c>
      <c r="AJ1566" s="4">
        <v>5.7406363063350501</v>
      </c>
      <c r="AK1566" s="4">
        <v>12.727590186146401</v>
      </c>
      <c r="AL1566" s="4">
        <v>5.3054683100514604</v>
      </c>
      <c r="AM1566" s="4">
        <v>9.2845695425900505</v>
      </c>
      <c r="AN1566" s="4">
        <v>13.876398017535699</v>
      </c>
      <c r="AO1566" s="4">
        <v>5.7406363063350501</v>
      </c>
      <c r="AP1566" s="4">
        <v>10.986918201011999</v>
      </c>
      <c r="AQ1566" s="4">
        <v>2.2767525741166401</v>
      </c>
      <c r="AR1566" s="4">
        <v>7.30374904534591</v>
      </c>
      <c r="AS1566" s="4">
        <v>6.4334130527787297</v>
      </c>
      <c r="AT1566" s="4">
        <v>13.0060620249686</v>
      </c>
      <c r="AU1566" s="4">
        <v>3.8398653131275</v>
      </c>
      <c r="AV1566" s="4">
        <v>9.4621287887135495</v>
      </c>
      <c r="AW1566" s="4">
        <v>7.1261897992224101</v>
      </c>
      <c r="AX1566" s="4">
        <v>4.2958963980731903</v>
      </c>
      <c r="AY1566" s="4">
        <v>10.906868696975399</v>
      </c>
      <c r="AZ1566" s="4">
        <v>13.1836212710921</v>
      </c>
      <c r="BA1566" s="4">
        <v>7.1261897992224101</v>
      </c>
      <c r="BB1566" s="38">
        <v>291</v>
      </c>
    </row>
    <row r="1567" spans="1:54" x14ac:dyDescent="0.3">
      <c r="A1567" s="31" t="s">
        <v>160</v>
      </c>
      <c r="B1567" s="5" t="s">
        <v>168</v>
      </c>
      <c r="C1567" s="5" t="s">
        <v>6</v>
      </c>
      <c r="D1567" s="9">
        <v>121.798088618558</v>
      </c>
      <c r="E1567" s="8">
        <v>49.143956287017502</v>
      </c>
      <c r="F1567" s="8">
        <v>3.1539031851694901</v>
      </c>
      <c r="G1567" s="3">
        <v>0</v>
      </c>
      <c r="H1567" s="4">
        <v>1.6072685101694899</v>
      </c>
      <c r="I1567" s="4">
        <v>1.546634675</v>
      </c>
      <c r="J1567" s="4">
        <v>0</v>
      </c>
      <c r="K1567" s="4">
        <v>0</v>
      </c>
      <c r="L1567" s="4">
        <v>1.546634675</v>
      </c>
      <c r="M1567" s="4">
        <v>0</v>
      </c>
      <c r="N1567" s="4">
        <v>0.80363425508474595</v>
      </c>
      <c r="O1567" s="4">
        <v>0</v>
      </c>
      <c r="P1567" s="4">
        <v>0</v>
      </c>
      <c r="Q1567" s="4">
        <v>0</v>
      </c>
      <c r="R1567" s="4">
        <v>0.80363425508474595</v>
      </c>
      <c r="S1567" s="4">
        <v>0.80363425508474595</v>
      </c>
      <c r="T1567" s="4">
        <v>2.3502689300847499</v>
      </c>
      <c r="U1567" s="4">
        <v>0</v>
      </c>
      <c r="V1567" s="4">
        <v>0</v>
      </c>
      <c r="W1567" s="4">
        <v>1.546634675</v>
      </c>
      <c r="X1567" s="4">
        <v>1.546634675</v>
      </c>
      <c r="Y1567" s="4">
        <v>0.80363425508474595</v>
      </c>
      <c r="Z1567" s="4">
        <v>0</v>
      </c>
      <c r="AA1567" s="4">
        <v>0</v>
      </c>
      <c r="AB1567" s="4">
        <v>0.80363425508474595</v>
      </c>
      <c r="AC1567" s="4">
        <v>5.4435382800847503</v>
      </c>
      <c r="AD1567" s="4">
        <v>0</v>
      </c>
      <c r="AE1567" s="4">
        <v>0</v>
      </c>
      <c r="AF1567" s="4">
        <v>0.80363425508474595</v>
      </c>
      <c r="AG1567" s="4">
        <v>1.546634675</v>
      </c>
      <c r="AH1567" s="4">
        <v>3.8969036050847499</v>
      </c>
      <c r="AI1567" s="4">
        <v>0.80363425508474595</v>
      </c>
      <c r="AJ1567" s="4">
        <v>3.95753744025424</v>
      </c>
      <c r="AK1567" s="4">
        <v>8.7187091355932207</v>
      </c>
      <c r="AL1567" s="4">
        <v>3.95753744025424</v>
      </c>
      <c r="AM1567" s="4">
        <v>5.5041721152542404</v>
      </c>
      <c r="AN1567" s="4">
        <v>11.0083442305085</v>
      </c>
      <c r="AO1567" s="4">
        <v>3.8969036050847499</v>
      </c>
      <c r="AP1567" s="4">
        <v>10.2047099754237</v>
      </c>
      <c r="AQ1567" s="4">
        <v>0</v>
      </c>
      <c r="AR1567" s="4">
        <v>4.8218055305084704</v>
      </c>
      <c r="AS1567" s="4">
        <v>7.0508067902542404</v>
      </c>
      <c r="AT1567" s="4">
        <v>11.0083442305085</v>
      </c>
      <c r="AU1567" s="4">
        <v>2.3502689300847499</v>
      </c>
      <c r="AV1567" s="4">
        <v>7.9757087156779702</v>
      </c>
      <c r="AW1567" s="4">
        <v>10.265343810593199</v>
      </c>
      <c r="AX1567" s="4">
        <v>3.8969036050847499</v>
      </c>
      <c r="AY1567" s="4">
        <v>15.6482482555085</v>
      </c>
      <c r="AZ1567" s="4">
        <v>7.1114406254237297</v>
      </c>
      <c r="BA1567" s="4">
        <v>6.3078063703389802</v>
      </c>
      <c r="BB1567" s="38">
        <v>93</v>
      </c>
    </row>
    <row r="1568" spans="1:54" x14ac:dyDescent="0.3">
      <c r="A1568" s="31" t="s">
        <v>160</v>
      </c>
      <c r="B1568" s="5" t="s">
        <v>168</v>
      </c>
      <c r="C1568" s="5" t="s">
        <v>7</v>
      </c>
      <c r="D1568" s="9">
        <v>88.665786824774301</v>
      </c>
      <c r="E1568" s="8">
        <v>82.921222810722398</v>
      </c>
      <c r="F1568" s="8">
        <v>23.734956723076898</v>
      </c>
      <c r="G1568" s="3">
        <v>2.8795129830769199</v>
      </c>
      <c r="H1568" s="4">
        <v>0</v>
      </c>
      <c r="I1568" s="4">
        <v>2.8795129830769199</v>
      </c>
      <c r="J1568" s="4">
        <v>0</v>
      </c>
      <c r="K1568" s="4">
        <v>2.8795129830769199</v>
      </c>
      <c r="L1568" s="4">
        <v>0</v>
      </c>
      <c r="M1568" s="4">
        <v>2.8795129830769199</v>
      </c>
      <c r="N1568" s="4">
        <v>20.855443739999998</v>
      </c>
      <c r="O1568" s="4">
        <v>5.7590259661538497</v>
      </c>
      <c r="P1568" s="4">
        <v>2.8795129830769199</v>
      </c>
      <c r="Q1568" s="4">
        <v>0</v>
      </c>
      <c r="R1568" s="4">
        <v>2.8795129830769199</v>
      </c>
      <c r="S1568" s="4">
        <v>20.855443739999998</v>
      </c>
      <c r="T1568" s="4">
        <v>2.8795129830769199</v>
      </c>
      <c r="U1568" s="4">
        <v>0</v>
      </c>
      <c r="V1568" s="4">
        <v>0</v>
      </c>
      <c r="W1568" s="4">
        <v>0</v>
      </c>
      <c r="X1568" s="4">
        <v>0</v>
      </c>
      <c r="Y1568" s="4">
        <v>23.734956723076898</v>
      </c>
      <c r="Z1568" s="4">
        <v>0</v>
      </c>
      <c r="AA1568" s="4">
        <v>2.8795129830769199</v>
      </c>
      <c r="AB1568" s="4">
        <v>2.8795129830769199</v>
      </c>
      <c r="AC1568" s="4">
        <v>23.734956723076898</v>
      </c>
      <c r="AD1568" s="4">
        <v>23.734956723076898</v>
      </c>
      <c r="AE1568" s="4">
        <v>2.8795129830769199</v>
      </c>
      <c r="AF1568" s="4">
        <v>2.8795129830769199</v>
      </c>
      <c r="AG1568" s="4">
        <v>23.734956723076898</v>
      </c>
      <c r="AH1568" s="4">
        <v>20.855443739999998</v>
      </c>
      <c r="AI1568" s="4">
        <v>2.8795129830769199</v>
      </c>
      <c r="AJ1568" s="4">
        <v>0</v>
      </c>
      <c r="AK1568" s="4">
        <v>0</v>
      </c>
      <c r="AL1568" s="4">
        <v>20.855443739999998</v>
      </c>
      <c r="AM1568" s="4">
        <v>20.855443739999998</v>
      </c>
      <c r="AN1568" s="4">
        <v>23.734956723076898</v>
      </c>
      <c r="AO1568" s="4">
        <v>0</v>
      </c>
      <c r="AP1568" s="4">
        <v>26.614469706153798</v>
      </c>
      <c r="AQ1568" s="4">
        <v>0</v>
      </c>
      <c r="AR1568" s="4">
        <v>2.8795129830769199</v>
      </c>
      <c r="AS1568" s="4">
        <v>2.8795129830769199</v>
      </c>
      <c r="AT1568" s="4">
        <v>20.855443739999998</v>
      </c>
      <c r="AU1568" s="4">
        <v>0</v>
      </c>
      <c r="AV1568" s="4">
        <v>26.614469706153798</v>
      </c>
      <c r="AW1568" s="4">
        <v>26.614469706153798</v>
      </c>
      <c r="AX1568" s="4">
        <v>0</v>
      </c>
      <c r="AY1568" s="4">
        <v>26.614469706153798</v>
      </c>
      <c r="AZ1568" s="4">
        <v>20.855443739999998</v>
      </c>
      <c r="BA1568" s="4">
        <v>23.734956723076898</v>
      </c>
      <c r="BB1568" s="38">
        <v>17</v>
      </c>
    </row>
    <row r="1569" spans="1:54" x14ac:dyDescent="0.3">
      <c r="A1569" s="31" t="s">
        <v>160</v>
      </c>
      <c r="B1569" s="5" t="s">
        <v>8</v>
      </c>
      <c r="C1569" s="5" t="s">
        <v>168</v>
      </c>
      <c r="D1569" s="9">
        <v>79.187047551724902</v>
      </c>
      <c r="E1569" s="8">
        <v>67.240407966230805</v>
      </c>
      <c r="F1569" s="8">
        <v>19.552776303686802</v>
      </c>
      <c r="G1569" s="3">
        <v>4.1218503577744698</v>
      </c>
      <c r="H1569" s="4">
        <v>5.9217889589232602</v>
      </c>
      <c r="I1569" s="4">
        <v>10.595900575782199</v>
      </c>
      <c r="J1569" s="4">
        <v>1.9565414899706799</v>
      </c>
      <c r="K1569" s="4">
        <v>5.7345986046161901</v>
      </c>
      <c r="L1569" s="4">
        <v>7.23963685185457</v>
      </c>
      <c r="M1569" s="4">
        <v>3.8413351090709802</v>
      </c>
      <c r="N1569" s="4">
        <v>9.3617939079105099</v>
      </c>
      <c r="O1569" s="4">
        <v>8.0122924314349007</v>
      </c>
      <c r="P1569" s="4">
        <v>8.9610911555888801</v>
      </c>
      <c r="Q1569" s="4">
        <v>4.3248700234642996</v>
      </c>
      <c r="R1569" s="4">
        <v>8.7519633526721403</v>
      </c>
      <c r="S1569" s="4">
        <v>9.8899123697012694</v>
      </c>
      <c r="T1569" s="4">
        <v>4.2789489411947699</v>
      </c>
      <c r="U1569" s="4">
        <v>10.417698061906</v>
      </c>
      <c r="V1569" s="4">
        <v>6.9087782416511301</v>
      </c>
      <c r="W1569" s="4">
        <v>6.4944612303295202</v>
      </c>
      <c r="X1569" s="4">
        <v>4.2046940145458302</v>
      </c>
      <c r="Y1569" s="4">
        <v>9.3007852071927104</v>
      </c>
      <c r="Z1569" s="4">
        <v>6.21239735163907</v>
      </c>
      <c r="AA1569" s="4">
        <v>6.9120029956423403</v>
      </c>
      <c r="AB1569" s="4">
        <v>1.9550754742562</v>
      </c>
      <c r="AC1569" s="4">
        <v>24.292167062530599</v>
      </c>
      <c r="AD1569" s="4">
        <v>7.3180914106895498</v>
      </c>
      <c r="AE1569" s="4">
        <v>3.7103360903017499</v>
      </c>
      <c r="AF1569" s="4">
        <v>10.248572171114199</v>
      </c>
      <c r="AG1569" s="4">
        <v>13.704209205478501</v>
      </c>
      <c r="AH1569" s="4">
        <v>12.1406844514665</v>
      </c>
      <c r="AI1569" s="4">
        <v>4.5205680123209104</v>
      </c>
      <c r="AJ1569" s="4">
        <v>12.158768010994301</v>
      </c>
      <c r="AK1569" s="4">
        <v>17.844681225165498</v>
      </c>
      <c r="AL1569" s="4">
        <v>13.7404288505209</v>
      </c>
      <c r="AM1569" s="4">
        <v>18.445485148716301</v>
      </c>
      <c r="AN1569" s="4">
        <v>28.610815700458399</v>
      </c>
      <c r="AO1569" s="4">
        <v>13.7412688594304</v>
      </c>
      <c r="AP1569" s="4">
        <v>24.901596745560301</v>
      </c>
      <c r="AQ1569" s="4">
        <v>4.1688270502285398</v>
      </c>
      <c r="AR1569" s="4">
        <v>15.1079575292976</v>
      </c>
      <c r="AS1569" s="4">
        <v>11.0206734632263</v>
      </c>
      <c r="AT1569" s="4">
        <v>23.268774023585902</v>
      </c>
      <c r="AU1569" s="4">
        <v>7.7917494930667903</v>
      </c>
      <c r="AV1569" s="4">
        <v>18.543645601301801</v>
      </c>
      <c r="AW1569" s="4">
        <v>14.9696349169326</v>
      </c>
      <c r="AX1569" s="4">
        <v>10.1833615199776</v>
      </c>
      <c r="AY1569" s="4">
        <v>17.491549987165101</v>
      </c>
      <c r="AZ1569" s="4">
        <v>24.152369825231801</v>
      </c>
      <c r="BA1569" s="4">
        <v>19.147215579074199</v>
      </c>
      <c r="BB1569" s="38">
        <v>1194</v>
      </c>
    </row>
    <row r="1570" spans="1:54" x14ac:dyDescent="0.3">
      <c r="A1570" s="31" t="s">
        <v>160</v>
      </c>
      <c r="B1570" s="5" t="s">
        <v>8</v>
      </c>
      <c r="C1570" s="5" t="s">
        <v>1</v>
      </c>
      <c r="D1570" s="9">
        <v>31.757876712328802</v>
      </c>
      <c r="E1570" s="8">
        <v>69.322498787102603</v>
      </c>
      <c r="F1570" s="8">
        <v>38.148148148148103</v>
      </c>
      <c r="G1570" s="3">
        <v>11.1111111111111</v>
      </c>
      <c r="H1570" s="4">
        <v>14.814814814814801</v>
      </c>
      <c r="I1570" s="4">
        <v>20</v>
      </c>
      <c r="J1570" s="4">
        <v>5.92592592592593</v>
      </c>
      <c r="K1570" s="4">
        <v>15.5555555555556</v>
      </c>
      <c r="L1570" s="4">
        <v>13.703703703703701</v>
      </c>
      <c r="M1570" s="4">
        <v>10</v>
      </c>
      <c r="N1570" s="4">
        <v>18.518518518518501</v>
      </c>
      <c r="O1570" s="4">
        <v>19.629629629629601</v>
      </c>
      <c r="P1570" s="4">
        <v>24.074074074074101</v>
      </c>
      <c r="Q1570" s="4">
        <v>10.7407407407407</v>
      </c>
      <c r="R1570" s="4">
        <v>22.962962962963001</v>
      </c>
      <c r="S1570" s="4">
        <v>24.074074074074101</v>
      </c>
      <c r="T1570" s="4">
        <v>10</v>
      </c>
      <c r="U1570" s="4">
        <v>25.925925925925899</v>
      </c>
      <c r="V1570" s="4">
        <v>21.481481481481499</v>
      </c>
      <c r="W1570" s="4">
        <v>15.5555555555556</v>
      </c>
      <c r="X1570" s="4">
        <v>8.5185185185185208</v>
      </c>
      <c r="Y1570" s="4">
        <v>15.5555555555556</v>
      </c>
      <c r="Z1570" s="4">
        <v>21.851851851851901</v>
      </c>
      <c r="AA1570" s="4">
        <v>25.5555555555556</v>
      </c>
      <c r="AB1570" s="4">
        <v>5.5555555555555598</v>
      </c>
      <c r="AC1570" s="4">
        <v>27.7777777777778</v>
      </c>
      <c r="AD1570" s="4">
        <v>11.1111111111111</v>
      </c>
      <c r="AE1570" s="4">
        <v>8.5185185185185208</v>
      </c>
      <c r="AF1570" s="4">
        <v>25.5555555555556</v>
      </c>
      <c r="AG1570" s="4">
        <v>16.296296296296301</v>
      </c>
      <c r="AH1570" s="4">
        <v>15.185185185185199</v>
      </c>
      <c r="AI1570" s="4">
        <v>10.3703703703704</v>
      </c>
      <c r="AJ1570" s="4">
        <v>24.074074074074101</v>
      </c>
      <c r="AK1570" s="4">
        <v>31.481481481481499</v>
      </c>
      <c r="AL1570" s="4">
        <v>21.481481481481499</v>
      </c>
      <c r="AM1570" s="4">
        <v>23.3333333333333</v>
      </c>
      <c r="AN1570" s="4">
        <v>47.7777777777778</v>
      </c>
      <c r="AO1570" s="4">
        <v>30.740740740740701</v>
      </c>
      <c r="AP1570" s="4">
        <v>42.962962962962997</v>
      </c>
      <c r="AQ1570" s="4">
        <v>9.2592592592592595</v>
      </c>
      <c r="AR1570" s="4">
        <v>38.518518518518498</v>
      </c>
      <c r="AS1570" s="4">
        <v>16.6666666666667</v>
      </c>
      <c r="AT1570" s="4">
        <v>29.629629629629601</v>
      </c>
      <c r="AU1570" s="4">
        <v>21.851851851851901</v>
      </c>
      <c r="AV1570" s="4">
        <v>34.814814814814802</v>
      </c>
      <c r="AW1570" s="4">
        <v>24.4444444444444</v>
      </c>
      <c r="AX1570" s="4">
        <v>25.925925925925899</v>
      </c>
      <c r="AY1570" s="4">
        <v>15.925925925925901</v>
      </c>
      <c r="AZ1570" s="4">
        <v>38.8888888888889</v>
      </c>
      <c r="BA1570" s="4">
        <v>39.259259259259302</v>
      </c>
      <c r="BB1570" s="38">
        <v>292</v>
      </c>
    </row>
    <row r="1571" spans="1:54" x14ac:dyDescent="0.3">
      <c r="A1571" s="31" t="s">
        <v>160</v>
      </c>
      <c r="B1571" s="5" t="s">
        <v>8</v>
      </c>
      <c r="C1571" s="5" t="s">
        <v>2</v>
      </c>
      <c r="D1571" s="9">
        <v>48.656842105263202</v>
      </c>
      <c r="E1571" s="8">
        <v>66.404105887550202</v>
      </c>
      <c r="F1571" s="8">
        <v>31.802120141342801</v>
      </c>
      <c r="G1571" s="3">
        <v>8.1272084805653702</v>
      </c>
      <c r="H1571" s="4">
        <v>6.7137809187279096</v>
      </c>
      <c r="I1571" s="4">
        <v>21.554770318021198</v>
      </c>
      <c r="J1571" s="4">
        <v>3.8869257950530001</v>
      </c>
      <c r="K1571" s="4">
        <v>12.7208480565371</v>
      </c>
      <c r="L1571" s="4">
        <v>16.961130742049502</v>
      </c>
      <c r="M1571" s="4">
        <v>8.8339222614840995</v>
      </c>
      <c r="N1571" s="4">
        <v>13.074204946996501</v>
      </c>
      <c r="O1571" s="4">
        <v>20.848056537102501</v>
      </c>
      <c r="P1571" s="4">
        <v>20.494699646643099</v>
      </c>
      <c r="Q1571" s="4">
        <v>6.7137809187279096</v>
      </c>
      <c r="R1571" s="4">
        <v>16.6077738515901</v>
      </c>
      <c r="S1571" s="4">
        <v>14.487632508833901</v>
      </c>
      <c r="T1571" s="4">
        <v>8.1272084805653702</v>
      </c>
      <c r="U1571" s="4">
        <v>22.614840989399301</v>
      </c>
      <c r="V1571" s="4">
        <v>13.7809187279152</v>
      </c>
      <c r="W1571" s="4">
        <v>13.4275618374558</v>
      </c>
      <c r="X1571" s="4">
        <v>9.1872791519434607</v>
      </c>
      <c r="Y1571" s="4">
        <v>13.4275618374558</v>
      </c>
      <c r="Z1571" s="4">
        <v>13.4275618374558</v>
      </c>
      <c r="AA1571" s="4">
        <v>15.9010600706714</v>
      </c>
      <c r="AB1571" s="4">
        <v>4.5936395759717303</v>
      </c>
      <c r="AC1571" s="4">
        <v>30.035335689045901</v>
      </c>
      <c r="AD1571" s="4">
        <v>8.1272084805653702</v>
      </c>
      <c r="AE1571" s="4">
        <v>8.8339222614840995</v>
      </c>
      <c r="AF1571" s="4">
        <v>21.2014134275618</v>
      </c>
      <c r="AG1571" s="4">
        <v>14.487632508833901</v>
      </c>
      <c r="AH1571" s="4">
        <v>16.961130742049502</v>
      </c>
      <c r="AI1571" s="4">
        <v>8.1272084805653702</v>
      </c>
      <c r="AJ1571" s="4">
        <v>24.381625441696102</v>
      </c>
      <c r="AK1571" s="4">
        <v>27.5618374558304</v>
      </c>
      <c r="AL1571" s="4">
        <v>15.9010600706714</v>
      </c>
      <c r="AM1571" s="4">
        <v>22.261484098939899</v>
      </c>
      <c r="AN1571" s="4">
        <v>39.222614840989401</v>
      </c>
      <c r="AO1571" s="4">
        <v>24.381625441696102</v>
      </c>
      <c r="AP1571" s="4">
        <v>30.742049469964702</v>
      </c>
      <c r="AQ1571" s="4">
        <v>7.7738515901060099</v>
      </c>
      <c r="AR1571" s="4">
        <v>29.681978798586599</v>
      </c>
      <c r="AS1571" s="4">
        <v>18.021201413427601</v>
      </c>
      <c r="AT1571" s="4">
        <v>25.795053003533599</v>
      </c>
      <c r="AU1571" s="4">
        <v>14.840989399293299</v>
      </c>
      <c r="AV1571" s="4">
        <v>26.855123674911699</v>
      </c>
      <c r="AW1571" s="4">
        <v>18.727915194346298</v>
      </c>
      <c r="AX1571" s="4">
        <v>16.254416961130701</v>
      </c>
      <c r="AY1571" s="4">
        <v>20.494699646643099</v>
      </c>
      <c r="AZ1571" s="4">
        <v>37.455830388692597</v>
      </c>
      <c r="BA1571" s="4">
        <v>25.441696113074201</v>
      </c>
      <c r="BB1571" s="38">
        <v>285</v>
      </c>
    </row>
    <row r="1572" spans="1:54" x14ac:dyDescent="0.3">
      <c r="A1572" s="31" t="s">
        <v>160</v>
      </c>
      <c r="B1572" s="5" t="s">
        <v>8</v>
      </c>
      <c r="C1572" s="5" t="s">
        <v>3</v>
      </c>
      <c r="D1572" s="9">
        <v>64.117748917748898</v>
      </c>
      <c r="E1572" s="8">
        <v>63.983217814260598</v>
      </c>
      <c r="F1572" s="8">
        <v>22.0779220779221</v>
      </c>
      <c r="G1572" s="3">
        <v>6.0606060606060597</v>
      </c>
      <c r="H1572" s="4">
        <v>9.0909090909090899</v>
      </c>
      <c r="I1572" s="4">
        <v>15.1515151515152</v>
      </c>
      <c r="J1572" s="4">
        <v>1.73160173160173</v>
      </c>
      <c r="K1572" s="4">
        <v>7.7922077922077904</v>
      </c>
      <c r="L1572" s="4">
        <v>12.1212121212121</v>
      </c>
      <c r="M1572" s="4">
        <v>5.6277056277056303</v>
      </c>
      <c r="N1572" s="4">
        <v>9.5238095238095202</v>
      </c>
      <c r="O1572" s="4">
        <v>10.8225108225108</v>
      </c>
      <c r="P1572" s="4">
        <v>11.6883116883117</v>
      </c>
      <c r="Q1572" s="4">
        <v>6.9264069264069299</v>
      </c>
      <c r="R1572" s="4">
        <v>15.5844155844156</v>
      </c>
      <c r="S1572" s="4">
        <v>6.4935064935064899</v>
      </c>
      <c r="T1572" s="4">
        <v>5.1948051948051903</v>
      </c>
      <c r="U1572" s="4">
        <v>13.852813852813901</v>
      </c>
      <c r="V1572" s="4">
        <v>11.2554112554113</v>
      </c>
      <c r="W1572" s="4">
        <v>9.0909090909090899</v>
      </c>
      <c r="X1572" s="4">
        <v>5.1948051948051903</v>
      </c>
      <c r="Y1572" s="4">
        <v>7.7922077922077904</v>
      </c>
      <c r="Z1572" s="4">
        <v>7.3593073593073601</v>
      </c>
      <c r="AA1572" s="4">
        <v>6.4935064935064899</v>
      </c>
      <c r="AB1572" s="4">
        <v>2.5974025974026</v>
      </c>
      <c r="AC1572" s="4">
        <v>34.632034632034603</v>
      </c>
      <c r="AD1572" s="4">
        <v>5.6277056277056303</v>
      </c>
      <c r="AE1572" s="4">
        <v>6.4935064935064899</v>
      </c>
      <c r="AF1572" s="4">
        <v>16.450216450216502</v>
      </c>
      <c r="AG1572" s="4">
        <v>19.480519480519501</v>
      </c>
      <c r="AH1572" s="4">
        <v>15.1515151515152</v>
      </c>
      <c r="AI1572" s="4">
        <v>5.1948051948051903</v>
      </c>
      <c r="AJ1572" s="4">
        <v>15.1515151515152</v>
      </c>
      <c r="AK1572" s="4">
        <v>26.406926406926399</v>
      </c>
      <c r="AL1572" s="4">
        <v>13.852813852813901</v>
      </c>
      <c r="AM1572" s="4">
        <v>25.108225108225099</v>
      </c>
      <c r="AN1572" s="4">
        <v>32.034632034631997</v>
      </c>
      <c r="AO1572" s="4">
        <v>21.2121212121212</v>
      </c>
      <c r="AP1572" s="4">
        <v>31.168831168831201</v>
      </c>
      <c r="AQ1572" s="4">
        <v>5.6277056277056303</v>
      </c>
      <c r="AR1572" s="4">
        <v>20.7792207792208</v>
      </c>
      <c r="AS1572" s="4">
        <v>13.419913419913399</v>
      </c>
      <c r="AT1572" s="4">
        <v>26.839826839826799</v>
      </c>
      <c r="AU1572" s="4">
        <v>10.8225108225108</v>
      </c>
      <c r="AV1572" s="4">
        <v>16.450216450216502</v>
      </c>
      <c r="AW1572" s="4">
        <v>11.2554112554113</v>
      </c>
      <c r="AX1572" s="4">
        <v>11.2554112554113</v>
      </c>
      <c r="AY1572" s="4">
        <v>20.346320346320301</v>
      </c>
      <c r="AZ1572" s="4">
        <v>27.705627705627698</v>
      </c>
      <c r="BA1572" s="4">
        <v>20.7792207792208</v>
      </c>
      <c r="BB1572" s="38">
        <v>231</v>
      </c>
    </row>
    <row r="1573" spans="1:54" x14ac:dyDescent="0.3">
      <c r="A1573" s="31" t="s">
        <v>160</v>
      </c>
      <c r="B1573" s="5" t="s">
        <v>8</v>
      </c>
      <c r="C1573" s="5" t="s">
        <v>4</v>
      </c>
      <c r="D1573" s="9">
        <v>86.853157894736796</v>
      </c>
      <c r="E1573" s="8">
        <v>57.546918199046402</v>
      </c>
      <c r="F1573" s="8">
        <v>12.6315789473684</v>
      </c>
      <c r="G1573" s="3">
        <v>2.6315789473684199</v>
      </c>
      <c r="H1573" s="4">
        <v>3.1578947368421102</v>
      </c>
      <c r="I1573" s="4">
        <v>9.4736842105263204</v>
      </c>
      <c r="J1573" s="4">
        <v>1.57894736842105</v>
      </c>
      <c r="K1573" s="4">
        <v>2.6315789473684199</v>
      </c>
      <c r="L1573" s="4">
        <v>3.1578947368421102</v>
      </c>
      <c r="M1573" s="4">
        <v>1.57894736842105</v>
      </c>
      <c r="N1573" s="4">
        <v>4.2105263157894699</v>
      </c>
      <c r="O1573" s="4">
        <v>4.2105263157894699</v>
      </c>
      <c r="P1573" s="4">
        <v>5.2631578947368398</v>
      </c>
      <c r="Q1573" s="4">
        <v>4.7368421052631602</v>
      </c>
      <c r="R1573" s="4">
        <v>4.2105263157894699</v>
      </c>
      <c r="S1573" s="4">
        <v>5.2631578947368398</v>
      </c>
      <c r="T1573" s="4">
        <v>4.2105263157894699</v>
      </c>
      <c r="U1573" s="4">
        <v>8.9473684210526301</v>
      </c>
      <c r="V1573" s="4">
        <v>3.1578947368421102</v>
      </c>
      <c r="W1573" s="4">
        <v>3.1578947368421102</v>
      </c>
      <c r="X1573" s="4">
        <v>3.1578947368421102</v>
      </c>
      <c r="Y1573" s="4">
        <v>4.2105263157894699</v>
      </c>
      <c r="Z1573" s="4">
        <v>3.6842105263157898</v>
      </c>
      <c r="AA1573" s="4">
        <v>2.6315789473684199</v>
      </c>
      <c r="AB1573" s="4">
        <v>1.0526315789473699</v>
      </c>
      <c r="AC1573" s="4">
        <v>20.526315789473699</v>
      </c>
      <c r="AD1573" s="4">
        <v>2.6315789473684199</v>
      </c>
      <c r="AE1573" s="4">
        <v>2.6315789473684199</v>
      </c>
      <c r="AF1573" s="4">
        <v>5.2631578947368398</v>
      </c>
      <c r="AG1573" s="4">
        <v>8.9473684210526301</v>
      </c>
      <c r="AH1573" s="4">
        <v>5.2631578947368398</v>
      </c>
      <c r="AI1573" s="4">
        <v>5.7894736842105301</v>
      </c>
      <c r="AJ1573" s="4">
        <v>11.0526315789474</v>
      </c>
      <c r="AK1573" s="4">
        <v>17.3684210526316</v>
      </c>
      <c r="AL1573" s="4">
        <v>10.526315789473699</v>
      </c>
      <c r="AM1573" s="4">
        <v>12.105263157894701</v>
      </c>
      <c r="AN1573" s="4">
        <v>27.3684210526316</v>
      </c>
      <c r="AO1573" s="4">
        <v>8.9473684210526301</v>
      </c>
      <c r="AP1573" s="4">
        <v>18.947368421052602</v>
      </c>
      <c r="AQ1573" s="4">
        <v>2.6315789473684199</v>
      </c>
      <c r="AR1573" s="4">
        <v>12.6315789473684</v>
      </c>
      <c r="AS1573" s="4">
        <v>11.0526315789474</v>
      </c>
      <c r="AT1573" s="4">
        <v>22.105263157894701</v>
      </c>
      <c r="AU1573" s="4">
        <v>4.2105263157894699</v>
      </c>
      <c r="AV1573" s="4">
        <v>14.7368421052632</v>
      </c>
      <c r="AW1573" s="4">
        <v>11.578947368421099</v>
      </c>
      <c r="AX1573" s="4">
        <v>8.4210526315789505</v>
      </c>
      <c r="AY1573" s="4">
        <v>8.9473684210526301</v>
      </c>
      <c r="AZ1573" s="4">
        <v>17.894736842105299</v>
      </c>
      <c r="BA1573" s="4">
        <v>14.210526315789499</v>
      </c>
      <c r="BB1573" s="38">
        <v>190</v>
      </c>
    </row>
    <row r="1574" spans="1:54" x14ac:dyDescent="0.3">
      <c r="A1574" s="31" t="s">
        <v>160</v>
      </c>
      <c r="B1574" s="5" t="s">
        <v>8</v>
      </c>
      <c r="C1574" s="5" t="s">
        <v>5</v>
      </c>
      <c r="D1574" s="9">
        <v>102.825786163522</v>
      </c>
      <c r="E1574" s="8">
        <v>51.920153173396201</v>
      </c>
      <c r="F1574" s="8">
        <v>8.1761006289308202</v>
      </c>
      <c r="G1574" s="3">
        <v>1.88679245283019</v>
      </c>
      <c r="H1574" s="4">
        <v>7.5471698113207504</v>
      </c>
      <c r="I1574" s="4">
        <v>4.4025157232704402</v>
      </c>
      <c r="J1574" s="4">
        <v>1.2578616352201299</v>
      </c>
      <c r="K1574" s="4">
        <v>3.1446540880503102</v>
      </c>
      <c r="L1574" s="4">
        <v>2.5157232704402501</v>
      </c>
      <c r="M1574" s="4">
        <v>1.88679245283019</v>
      </c>
      <c r="N1574" s="4">
        <v>0</v>
      </c>
      <c r="O1574" s="4">
        <v>2.5157232704402501</v>
      </c>
      <c r="P1574" s="4">
        <v>3.7735849056603801</v>
      </c>
      <c r="Q1574" s="4">
        <v>1.2578616352201299</v>
      </c>
      <c r="R1574" s="4">
        <v>3.7735849056603801</v>
      </c>
      <c r="S1574" s="4">
        <v>0.62893081761006298</v>
      </c>
      <c r="T1574" s="4">
        <v>0.62893081761006298</v>
      </c>
      <c r="U1574" s="4">
        <v>3.1446540880503102</v>
      </c>
      <c r="V1574" s="4">
        <v>1.88679245283019</v>
      </c>
      <c r="W1574" s="4">
        <v>3.1446540880503102</v>
      </c>
      <c r="X1574" s="4">
        <v>1.2578616352201299</v>
      </c>
      <c r="Y1574" s="4">
        <v>2.5157232704402501</v>
      </c>
      <c r="Z1574" s="4">
        <v>1.2578616352201299</v>
      </c>
      <c r="AA1574" s="4">
        <v>3.1446540880503102</v>
      </c>
      <c r="AB1574" s="4">
        <v>0.62893081761006298</v>
      </c>
      <c r="AC1574" s="4">
        <v>16.981132075471699</v>
      </c>
      <c r="AD1574" s="4">
        <v>1.88679245283019</v>
      </c>
      <c r="AE1574" s="4">
        <v>0</v>
      </c>
      <c r="AF1574" s="4">
        <v>5.0314465408805003</v>
      </c>
      <c r="AG1574" s="4">
        <v>7.5471698113207504</v>
      </c>
      <c r="AH1574" s="4">
        <v>3.7735849056603801</v>
      </c>
      <c r="AI1574" s="4">
        <v>1.88679245283019</v>
      </c>
      <c r="AJ1574" s="4">
        <v>6.9182389937106903</v>
      </c>
      <c r="AK1574" s="4">
        <v>12.578616352201299</v>
      </c>
      <c r="AL1574" s="4">
        <v>7.5471698113207504</v>
      </c>
      <c r="AM1574" s="4">
        <v>13.207547169811299</v>
      </c>
      <c r="AN1574" s="4">
        <v>16.352201257861601</v>
      </c>
      <c r="AO1574" s="4">
        <v>6.9182389937106903</v>
      </c>
      <c r="AP1574" s="4">
        <v>15.094339622641501</v>
      </c>
      <c r="AQ1574" s="4">
        <v>3.7735849056603801</v>
      </c>
      <c r="AR1574" s="4">
        <v>6.2893081761006302</v>
      </c>
      <c r="AS1574" s="4">
        <v>7.5471698113207504</v>
      </c>
      <c r="AT1574" s="4">
        <v>17.6100628930818</v>
      </c>
      <c r="AU1574" s="4">
        <v>3.1446540880503102</v>
      </c>
      <c r="AV1574" s="4">
        <v>11.320754716981099</v>
      </c>
      <c r="AW1574" s="4">
        <v>8.1761006289308202</v>
      </c>
      <c r="AX1574" s="4">
        <v>6.2893081761006302</v>
      </c>
      <c r="AY1574" s="4">
        <v>11.9496855345912</v>
      </c>
      <c r="AZ1574" s="4">
        <v>15.7232704402516</v>
      </c>
      <c r="BA1574" s="4">
        <v>8.1761006289308202</v>
      </c>
      <c r="BB1574" s="38">
        <v>159</v>
      </c>
    </row>
    <row r="1575" spans="1:54" x14ac:dyDescent="0.3">
      <c r="A1575" s="31" t="s">
        <v>160</v>
      </c>
      <c r="B1575" s="5" t="s">
        <v>8</v>
      </c>
      <c r="C1575" s="5" t="s">
        <v>6</v>
      </c>
      <c r="D1575" s="9">
        <v>121.658823529412</v>
      </c>
      <c r="E1575" s="8">
        <v>53.102423146486601</v>
      </c>
      <c r="F1575" s="8">
        <v>2.9411764705882399</v>
      </c>
      <c r="G1575" s="3">
        <v>0</v>
      </c>
      <c r="H1575" s="4">
        <v>0</v>
      </c>
      <c r="I1575" s="4">
        <v>2.9411764705882399</v>
      </c>
      <c r="J1575" s="4">
        <v>0</v>
      </c>
      <c r="K1575" s="4">
        <v>0</v>
      </c>
      <c r="L1575" s="4">
        <v>2.9411764705882399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2.9411764705882399</v>
      </c>
      <c r="U1575" s="4">
        <v>0</v>
      </c>
      <c r="V1575" s="4">
        <v>0</v>
      </c>
      <c r="W1575" s="4">
        <v>2.9411764705882399</v>
      </c>
      <c r="X1575" s="4">
        <v>2.9411764705882399</v>
      </c>
      <c r="Y1575" s="4">
        <v>0</v>
      </c>
      <c r="Z1575" s="4">
        <v>0</v>
      </c>
      <c r="AA1575" s="4">
        <v>0</v>
      </c>
      <c r="AB1575" s="4">
        <v>0</v>
      </c>
      <c r="AC1575" s="4">
        <v>8.8235294117647101</v>
      </c>
      <c r="AD1575" s="4">
        <v>0</v>
      </c>
      <c r="AE1575" s="4">
        <v>0</v>
      </c>
      <c r="AF1575" s="4">
        <v>0</v>
      </c>
      <c r="AG1575" s="4">
        <v>2.9411764705882399</v>
      </c>
      <c r="AH1575" s="4">
        <v>5.8823529411764701</v>
      </c>
      <c r="AI1575" s="4">
        <v>0</v>
      </c>
      <c r="AJ1575" s="4">
        <v>2.9411764705882399</v>
      </c>
      <c r="AK1575" s="4">
        <v>5.8823529411764701</v>
      </c>
      <c r="AL1575" s="4">
        <v>2.9411764705882399</v>
      </c>
      <c r="AM1575" s="4">
        <v>5.8823529411764701</v>
      </c>
      <c r="AN1575" s="4">
        <v>11.764705882352899</v>
      </c>
      <c r="AO1575" s="4">
        <v>5.8823529411764701</v>
      </c>
      <c r="AP1575" s="4">
        <v>11.764705882352899</v>
      </c>
      <c r="AQ1575" s="4">
        <v>0</v>
      </c>
      <c r="AR1575" s="4">
        <v>0</v>
      </c>
      <c r="AS1575" s="4">
        <v>8.8235294117647101</v>
      </c>
      <c r="AT1575" s="4">
        <v>11.764705882352899</v>
      </c>
      <c r="AU1575" s="4">
        <v>2.9411764705882399</v>
      </c>
      <c r="AV1575" s="4">
        <v>2.9411764705882399</v>
      </c>
      <c r="AW1575" s="4">
        <v>8.8235294117647101</v>
      </c>
      <c r="AX1575" s="4">
        <v>5.8823529411764701</v>
      </c>
      <c r="AY1575" s="4">
        <v>20.588235294117599</v>
      </c>
      <c r="AZ1575" s="4">
        <v>5.8823529411764701</v>
      </c>
      <c r="BA1575" s="4">
        <v>5.8823529411764701</v>
      </c>
      <c r="BB1575" s="38">
        <v>34</v>
      </c>
    </row>
    <row r="1576" spans="1:54" x14ac:dyDescent="0.3">
      <c r="A1576" s="31" t="s">
        <v>160</v>
      </c>
      <c r="B1576" s="5" t="s">
        <v>8</v>
      </c>
      <c r="C1576" s="5" t="s">
        <v>7</v>
      </c>
      <c r="D1576" s="9">
        <v>87.8333333333333</v>
      </c>
      <c r="E1576" s="8">
        <v>92.748387227667394</v>
      </c>
      <c r="F1576" s="8">
        <v>33.3333333333333</v>
      </c>
      <c r="G1576" s="3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33.3333333333333</v>
      </c>
      <c r="O1576" s="4">
        <v>0</v>
      </c>
      <c r="P1576" s="4">
        <v>0</v>
      </c>
      <c r="Q1576" s="4">
        <v>0</v>
      </c>
      <c r="R1576" s="4">
        <v>0</v>
      </c>
      <c r="S1576" s="4">
        <v>33.3333333333333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33.3333333333333</v>
      </c>
      <c r="Z1576" s="4">
        <v>0</v>
      </c>
      <c r="AA1576" s="4">
        <v>0</v>
      </c>
      <c r="AB1576" s="4">
        <v>0</v>
      </c>
      <c r="AC1576" s="4">
        <v>33.3333333333333</v>
      </c>
      <c r="AD1576" s="4">
        <v>33.3333333333333</v>
      </c>
      <c r="AE1576" s="4">
        <v>0</v>
      </c>
      <c r="AF1576" s="4">
        <v>0</v>
      </c>
      <c r="AG1576" s="4">
        <v>33.3333333333333</v>
      </c>
      <c r="AH1576" s="4">
        <v>33.3333333333333</v>
      </c>
      <c r="AI1576" s="4">
        <v>0</v>
      </c>
      <c r="AJ1576" s="4">
        <v>0</v>
      </c>
      <c r="AK1576" s="4">
        <v>0</v>
      </c>
      <c r="AL1576" s="4">
        <v>33.3333333333333</v>
      </c>
      <c r="AM1576" s="4">
        <v>33.3333333333333</v>
      </c>
      <c r="AN1576" s="4">
        <v>33.3333333333333</v>
      </c>
      <c r="AO1576" s="4">
        <v>0</v>
      </c>
      <c r="AP1576" s="4">
        <v>33.3333333333333</v>
      </c>
      <c r="AQ1576" s="4">
        <v>0</v>
      </c>
      <c r="AR1576" s="4">
        <v>0</v>
      </c>
      <c r="AS1576" s="4">
        <v>0</v>
      </c>
      <c r="AT1576" s="4">
        <v>33.3333333333333</v>
      </c>
      <c r="AU1576" s="4">
        <v>0</v>
      </c>
      <c r="AV1576" s="4">
        <v>33.3333333333333</v>
      </c>
      <c r="AW1576" s="4">
        <v>33.3333333333333</v>
      </c>
      <c r="AX1576" s="4">
        <v>0</v>
      </c>
      <c r="AY1576" s="4">
        <v>33.3333333333333</v>
      </c>
      <c r="AZ1576" s="4">
        <v>33.3333333333333</v>
      </c>
      <c r="BA1576" s="4">
        <v>33.3333333333333</v>
      </c>
      <c r="BB1576" s="38">
        <v>3</v>
      </c>
    </row>
    <row r="1577" spans="1:54" x14ac:dyDescent="0.3">
      <c r="A1577" s="31" t="s">
        <v>160</v>
      </c>
      <c r="B1577" s="5" t="s">
        <v>9</v>
      </c>
      <c r="C1577" s="5" t="s">
        <v>168</v>
      </c>
      <c r="D1577" s="9">
        <v>88.1020772966354</v>
      </c>
      <c r="E1577" s="8">
        <v>66.195396955801797</v>
      </c>
      <c r="F1577" s="8">
        <v>15.3061744215563</v>
      </c>
      <c r="G1577" s="3">
        <v>4.2075939697218097</v>
      </c>
      <c r="H1577" s="4">
        <v>4.6080640795010996</v>
      </c>
      <c r="I1577" s="4">
        <v>7.3908670917841697</v>
      </c>
      <c r="J1577" s="4">
        <v>1.59367906116144</v>
      </c>
      <c r="K1577" s="4">
        <v>3.1813983621627302</v>
      </c>
      <c r="L1577" s="4">
        <v>5.3309800176903304</v>
      </c>
      <c r="M1577" s="4">
        <v>4.6890712545721396</v>
      </c>
      <c r="N1577" s="4">
        <v>5.9961262234613697</v>
      </c>
      <c r="O1577" s="4">
        <v>9.0234622091352197</v>
      </c>
      <c r="P1577" s="4">
        <v>9.7592196372223707</v>
      </c>
      <c r="Q1577" s="4">
        <v>5.2407671930447703</v>
      </c>
      <c r="R1577" s="4">
        <v>6.5396774172338104</v>
      </c>
      <c r="S1577" s="4">
        <v>6.5597581759046504</v>
      </c>
      <c r="T1577" s="4">
        <v>3.2930596692764098</v>
      </c>
      <c r="U1577" s="4">
        <v>9.7420999314312695</v>
      </c>
      <c r="V1577" s="4">
        <v>5.56638269911614</v>
      </c>
      <c r="W1577" s="4">
        <v>6.4980193322373596</v>
      </c>
      <c r="X1577" s="4">
        <v>2.4336612846822598</v>
      </c>
      <c r="Y1577" s="4">
        <v>7.3509196726154702</v>
      </c>
      <c r="Z1577" s="4">
        <v>6.8134550064119397</v>
      </c>
      <c r="AA1577" s="4">
        <v>6.5301874387553802</v>
      </c>
      <c r="AB1577" s="4">
        <v>3.0392028888198102</v>
      </c>
      <c r="AC1577" s="4">
        <v>19.0988957152646</v>
      </c>
      <c r="AD1577" s="4">
        <v>4.9919345696657498</v>
      </c>
      <c r="AE1577" s="4">
        <v>2.3560515146244798</v>
      </c>
      <c r="AF1577" s="4">
        <v>9.7011094881342306</v>
      </c>
      <c r="AG1577" s="4">
        <v>9.1924799497760894</v>
      </c>
      <c r="AH1577" s="4">
        <v>11.191989949726</v>
      </c>
      <c r="AI1577" s="4">
        <v>6.9239215341589704</v>
      </c>
      <c r="AJ1577" s="4">
        <v>11.0189384589616</v>
      </c>
      <c r="AK1577" s="4">
        <v>19.468873358848398</v>
      </c>
      <c r="AL1577" s="4">
        <v>8.4965028068373094</v>
      </c>
      <c r="AM1577" s="4">
        <v>13.0730602883273</v>
      </c>
      <c r="AN1577" s="4">
        <v>21.3753981871868</v>
      </c>
      <c r="AO1577" s="4">
        <v>8.2034029693642498</v>
      </c>
      <c r="AP1577" s="4">
        <v>17.7990509094098</v>
      </c>
      <c r="AQ1577" s="4">
        <v>2.8038887790660398</v>
      </c>
      <c r="AR1577" s="4">
        <v>15.2962845917335</v>
      </c>
      <c r="AS1577" s="4">
        <v>9.5594952449167803</v>
      </c>
      <c r="AT1577" s="4">
        <v>14.5681967592213</v>
      </c>
      <c r="AU1577" s="4">
        <v>10.0197244624395</v>
      </c>
      <c r="AV1577" s="4">
        <v>17.696176879864598</v>
      </c>
      <c r="AW1577" s="4">
        <v>12.7443861372918</v>
      </c>
      <c r="AX1577" s="4">
        <v>7.0341562302021803</v>
      </c>
      <c r="AY1577" s="4">
        <v>12.228669112948999</v>
      </c>
      <c r="AZ1577" s="4">
        <v>17.8651711469284</v>
      </c>
      <c r="BA1577" s="4">
        <v>16.184161287304299</v>
      </c>
      <c r="BB1577" s="38">
        <v>540</v>
      </c>
    </row>
    <row r="1578" spans="1:54" x14ac:dyDescent="0.3">
      <c r="A1578" s="31" t="s">
        <v>160</v>
      </c>
      <c r="B1578" s="5" t="s">
        <v>9</v>
      </c>
      <c r="C1578" s="5" t="s">
        <v>1</v>
      </c>
      <c r="D1578" s="9">
        <v>48.457352941176502</v>
      </c>
      <c r="E1578" s="8">
        <v>75.738728664760202</v>
      </c>
      <c r="F1578" s="8">
        <v>34.375</v>
      </c>
      <c r="G1578" s="3">
        <v>9.375</v>
      </c>
      <c r="H1578" s="4">
        <v>9.375</v>
      </c>
      <c r="I1578" s="4">
        <v>18.75</v>
      </c>
      <c r="J1578" s="4">
        <v>4.6875</v>
      </c>
      <c r="K1578" s="4">
        <v>6.25</v>
      </c>
      <c r="L1578" s="4">
        <v>14.0625</v>
      </c>
      <c r="M1578" s="4">
        <v>12.5</v>
      </c>
      <c r="N1578" s="4">
        <v>23.4375</v>
      </c>
      <c r="O1578" s="4">
        <v>15.625</v>
      </c>
      <c r="P1578" s="4">
        <v>23.4375</v>
      </c>
      <c r="Q1578" s="4">
        <v>9.375</v>
      </c>
      <c r="R1578" s="4">
        <v>20.3125</v>
      </c>
      <c r="S1578" s="4">
        <v>21.875</v>
      </c>
      <c r="T1578" s="4">
        <v>6.25</v>
      </c>
      <c r="U1578" s="4">
        <v>25</v>
      </c>
      <c r="V1578" s="4">
        <v>25</v>
      </c>
      <c r="W1578" s="4">
        <v>15.625</v>
      </c>
      <c r="X1578" s="4">
        <v>9.375</v>
      </c>
      <c r="Y1578" s="4">
        <v>17.1875</v>
      </c>
      <c r="Z1578" s="4">
        <v>21.875</v>
      </c>
      <c r="AA1578" s="4">
        <v>20.3125</v>
      </c>
      <c r="AB1578" s="4">
        <v>7.8125</v>
      </c>
      <c r="AC1578" s="4">
        <v>39.0625</v>
      </c>
      <c r="AD1578" s="4">
        <v>15.625</v>
      </c>
      <c r="AE1578" s="4">
        <v>6.25</v>
      </c>
      <c r="AF1578" s="4">
        <v>29.6875</v>
      </c>
      <c r="AG1578" s="4">
        <v>18.75</v>
      </c>
      <c r="AH1578" s="4">
        <v>26.5625</v>
      </c>
      <c r="AI1578" s="4">
        <v>7.8125</v>
      </c>
      <c r="AJ1578" s="4">
        <v>21.875</v>
      </c>
      <c r="AK1578" s="4">
        <v>34.375</v>
      </c>
      <c r="AL1578" s="4">
        <v>15.625</v>
      </c>
      <c r="AM1578" s="4">
        <v>31.25</v>
      </c>
      <c r="AN1578" s="4">
        <v>34.375</v>
      </c>
      <c r="AO1578" s="4">
        <v>26.5625</v>
      </c>
      <c r="AP1578" s="4">
        <v>35.9375</v>
      </c>
      <c r="AQ1578" s="4">
        <v>6.25</v>
      </c>
      <c r="AR1578" s="4">
        <v>28.125</v>
      </c>
      <c r="AS1578" s="4">
        <v>14.0625</v>
      </c>
      <c r="AT1578" s="4">
        <v>14.0625</v>
      </c>
      <c r="AU1578" s="4">
        <v>21.875</v>
      </c>
      <c r="AV1578" s="4">
        <v>28.125</v>
      </c>
      <c r="AW1578" s="4">
        <v>25</v>
      </c>
      <c r="AX1578" s="4">
        <v>12.5</v>
      </c>
      <c r="AY1578" s="4">
        <v>18.75</v>
      </c>
      <c r="AZ1578" s="4">
        <v>29.6875</v>
      </c>
      <c r="BA1578" s="4">
        <v>28.125</v>
      </c>
      <c r="BB1578" s="38">
        <v>68</v>
      </c>
    </row>
    <row r="1579" spans="1:54" x14ac:dyDescent="0.3">
      <c r="A1579" s="31" t="s">
        <v>160</v>
      </c>
      <c r="B1579" s="5" t="s">
        <v>9</v>
      </c>
      <c r="C1579" s="5" t="s">
        <v>2</v>
      </c>
      <c r="D1579" s="9">
        <v>77.957731958762906</v>
      </c>
      <c r="E1579" s="8">
        <v>68.218747171402498</v>
      </c>
      <c r="F1579" s="8">
        <v>19.587628865979401</v>
      </c>
      <c r="G1579" s="3">
        <v>5.1546391752577296</v>
      </c>
      <c r="H1579" s="4">
        <v>9.2783505154639201</v>
      </c>
      <c r="I1579" s="4">
        <v>13.4020618556701</v>
      </c>
      <c r="J1579" s="4">
        <v>3.0927835051546402</v>
      </c>
      <c r="K1579" s="4">
        <v>6.1855670103092804</v>
      </c>
      <c r="L1579" s="4">
        <v>10.3092783505155</v>
      </c>
      <c r="M1579" s="4">
        <v>10.3092783505155</v>
      </c>
      <c r="N1579" s="4">
        <v>9.2783505154639201</v>
      </c>
      <c r="O1579" s="4">
        <v>12.3711340206186</v>
      </c>
      <c r="P1579" s="4">
        <v>15.4639175257732</v>
      </c>
      <c r="Q1579" s="4">
        <v>10.3092783505155</v>
      </c>
      <c r="R1579" s="4">
        <v>13.4020618556701</v>
      </c>
      <c r="S1579" s="4">
        <v>12.3711340206186</v>
      </c>
      <c r="T1579" s="4">
        <v>4.1237113402061896</v>
      </c>
      <c r="U1579" s="4">
        <v>12.3711340206186</v>
      </c>
      <c r="V1579" s="4">
        <v>8.2474226804123703</v>
      </c>
      <c r="W1579" s="4">
        <v>4.1237113402061896</v>
      </c>
      <c r="X1579" s="4">
        <v>2.0618556701030899</v>
      </c>
      <c r="Y1579" s="4">
        <v>6.1855670103092804</v>
      </c>
      <c r="Z1579" s="4">
        <v>8.2474226804123703</v>
      </c>
      <c r="AA1579" s="4">
        <v>15.4639175257732</v>
      </c>
      <c r="AB1579" s="4">
        <v>2.0618556701030899</v>
      </c>
      <c r="AC1579" s="4">
        <v>25.7731958762887</v>
      </c>
      <c r="AD1579" s="4">
        <v>5.1546391752577296</v>
      </c>
      <c r="AE1579" s="4">
        <v>2.0618556701030899</v>
      </c>
      <c r="AF1579" s="4">
        <v>14.4329896907216</v>
      </c>
      <c r="AG1579" s="4">
        <v>5.1546391752577296</v>
      </c>
      <c r="AH1579" s="4">
        <v>15.4639175257732</v>
      </c>
      <c r="AI1579" s="4">
        <v>8.2474226804123703</v>
      </c>
      <c r="AJ1579" s="4">
        <v>15.4639175257732</v>
      </c>
      <c r="AK1579" s="4">
        <v>24.7422680412371</v>
      </c>
      <c r="AL1579" s="4">
        <v>12.3711340206186</v>
      </c>
      <c r="AM1579" s="4">
        <v>15.4639175257732</v>
      </c>
      <c r="AN1579" s="4">
        <v>20.618556701030901</v>
      </c>
      <c r="AO1579" s="4">
        <v>8.2474226804123703</v>
      </c>
      <c r="AP1579" s="4">
        <v>22.680412371134</v>
      </c>
      <c r="AQ1579" s="4">
        <v>3.0927835051546402</v>
      </c>
      <c r="AR1579" s="4">
        <v>25.7731958762887</v>
      </c>
      <c r="AS1579" s="4">
        <v>11.340206185567</v>
      </c>
      <c r="AT1579" s="4">
        <v>18.556701030927801</v>
      </c>
      <c r="AU1579" s="4">
        <v>11.340206185567</v>
      </c>
      <c r="AV1579" s="4">
        <v>20.618556701030901</v>
      </c>
      <c r="AW1579" s="4">
        <v>12.3711340206186</v>
      </c>
      <c r="AX1579" s="4">
        <v>9.2783505154639201</v>
      </c>
      <c r="AY1579" s="4">
        <v>13.4020618556701</v>
      </c>
      <c r="AZ1579" s="4">
        <v>26.8041237113402</v>
      </c>
      <c r="BA1579" s="4">
        <v>24.7422680412371</v>
      </c>
      <c r="BB1579" s="38">
        <v>97</v>
      </c>
    </row>
    <row r="1580" spans="1:54" x14ac:dyDescent="0.3">
      <c r="A1580" s="31" t="s">
        <v>160</v>
      </c>
      <c r="B1580" s="5" t="s">
        <v>9</v>
      </c>
      <c r="C1580" s="5" t="s">
        <v>3</v>
      </c>
      <c r="D1580" s="9">
        <v>72.537499999999994</v>
      </c>
      <c r="E1580" s="8">
        <v>64.800399659083993</v>
      </c>
      <c r="F1580" s="8">
        <v>21.590909090909101</v>
      </c>
      <c r="G1580" s="3">
        <v>5.6818181818181799</v>
      </c>
      <c r="H1580" s="4">
        <v>4.5454545454545503</v>
      </c>
      <c r="I1580" s="4">
        <v>10.2272727272727</v>
      </c>
      <c r="J1580" s="4">
        <v>1.13636363636364</v>
      </c>
      <c r="K1580" s="4">
        <v>5.6818181818181799</v>
      </c>
      <c r="L1580" s="4">
        <v>4.5454545454545503</v>
      </c>
      <c r="M1580" s="4">
        <v>4.5454545454545503</v>
      </c>
      <c r="N1580" s="4">
        <v>4.5454545454545503</v>
      </c>
      <c r="O1580" s="4">
        <v>17.045454545454501</v>
      </c>
      <c r="P1580" s="4">
        <v>15.909090909090899</v>
      </c>
      <c r="Q1580" s="4">
        <v>9.0909090909090899</v>
      </c>
      <c r="R1580" s="4">
        <v>4.5454545454545503</v>
      </c>
      <c r="S1580" s="4">
        <v>9.0909090909090899</v>
      </c>
      <c r="T1580" s="4">
        <v>4.5454545454545503</v>
      </c>
      <c r="U1580" s="4">
        <v>13.636363636363599</v>
      </c>
      <c r="V1580" s="4">
        <v>4.5454545454545503</v>
      </c>
      <c r="W1580" s="4">
        <v>12.5</v>
      </c>
      <c r="X1580" s="4">
        <v>3.4090909090909101</v>
      </c>
      <c r="Y1580" s="4">
        <v>13.636363636363599</v>
      </c>
      <c r="Z1580" s="4">
        <v>10.2272727272727</v>
      </c>
      <c r="AA1580" s="4">
        <v>3.4090909090909101</v>
      </c>
      <c r="AB1580" s="4">
        <v>3.4090909090909101</v>
      </c>
      <c r="AC1580" s="4">
        <v>26.136363636363601</v>
      </c>
      <c r="AD1580" s="4">
        <v>5.6818181818181799</v>
      </c>
      <c r="AE1580" s="4">
        <v>2.2727272727272698</v>
      </c>
      <c r="AF1580" s="4">
        <v>12.5</v>
      </c>
      <c r="AG1580" s="4">
        <v>17.045454545454501</v>
      </c>
      <c r="AH1580" s="4">
        <v>13.636363636363599</v>
      </c>
      <c r="AI1580" s="4">
        <v>10.2272727272727</v>
      </c>
      <c r="AJ1580" s="4">
        <v>18.181818181818201</v>
      </c>
      <c r="AK1580" s="4">
        <v>27.272727272727298</v>
      </c>
      <c r="AL1580" s="4">
        <v>13.636363636363599</v>
      </c>
      <c r="AM1580" s="4">
        <v>19.318181818181799</v>
      </c>
      <c r="AN1580" s="4">
        <v>38.636363636363598</v>
      </c>
      <c r="AO1580" s="4">
        <v>11.363636363636401</v>
      </c>
      <c r="AP1580" s="4">
        <v>26.136363636363601</v>
      </c>
      <c r="AQ1580" s="4">
        <v>6.8181818181818201</v>
      </c>
      <c r="AR1580" s="4">
        <v>18.181818181818201</v>
      </c>
      <c r="AS1580" s="4">
        <v>12.5</v>
      </c>
      <c r="AT1580" s="4">
        <v>20.454545454545499</v>
      </c>
      <c r="AU1580" s="4">
        <v>17.045454545454501</v>
      </c>
      <c r="AV1580" s="4">
        <v>21.590909090909101</v>
      </c>
      <c r="AW1580" s="4">
        <v>17.045454545454501</v>
      </c>
      <c r="AX1580" s="4">
        <v>10.2272727272727</v>
      </c>
      <c r="AY1580" s="4">
        <v>11.363636363636401</v>
      </c>
      <c r="AZ1580" s="4">
        <v>26.136363636363601</v>
      </c>
      <c r="BA1580" s="4">
        <v>22.727272727272702</v>
      </c>
      <c r="BB1580" s="38">
        <v>88</v>
      </c>
    </row>
    <row r="1581" spans="1:54" x14ac:dyDescent="0.3">
      <c r="A1581" s="31" t="s">
        <v>160</v>
      </c>
      <c r="B1581" s="5" t="s">
        <v>9</v>
      </c>
      <c r="C1581" s="5" t="s">
        <v>4</v>
      </c>
      <c r="D1581" s="9">
        <v>90.389024390243904</v>
      </c>
      <c r="E1581" s="8">
        <v>59.700100308242497</v>
      </c>
      <c r="F1581" s="8">
        <v>12.1951219512195</v>
      </c>
      <c r="G1581" s="3">
        <v>3.6585365853658498</v>
      </c>
      <c r="H1581" s="4">
        <v>2.4390243902439002</v>
      </c>
      <c r="I1581" s="4">
        <v>3.6585365853658498</v>
      </c>
      <c r="J1581" s="4">
        <v>1.2195121951219501</v>
      </c>
      <c r="K1581" s="4">
        <v>0</v>
      </c>
      <c r="L1581" s="4">
        <v>2.4390243902439002</v>
      </c>
      <c r="M1581" s="4">
        <v>1.2195121951219501</v>
      </c>
      <c r="N1581" s="4">
        <v>3.6585365853658498</v>
      </c>
      <c r="O1581" s="4">
        <v>3.6585365853658498</v>
      </c>
      <c r="P1581" s="4">
        <v>6.0975609756097597</v>
      </c>
      <c r="Q1581" s="4">
        <v>3.6585365853658498</v>
      </c>
      <c r="R1581" s="4">
        <v>3.6585365853658498</v>
      </c>
      <c r="S1581" s="4">
        <v>1.2195121951219501</v>
      </c>
      <c r="T1581" s="4">
        <v>2.4390243902439002</v>
      </c>
      <c r="U1581" s="4">
        <v>7.3170731707317103</v>
      </c>
      <c r="V1581" s="4">
        <v>2.4390243902439002</v>
      </c>
      <c r="W1581" s="4">
        <v>7.3170731707317103</v>
      </c>
      <c r="X1581" s="4">
        <v>2.4390243902439002</v>
      </c>
      <c r="Y1581" s="4">
        <v>4.8780487804878003</v>
      </c>
      <c r="Z1581" s="4">
        <v>3.6585365853658498</v>
      </c>
      <c r="AA1581" s="4">
        <v>2.4390243902439002</v>
      </c>
      <c r="AB1581" s="4">
        <v>2.4390243902439002</v>
      </c>
      <c r="AC1581" s="4">
        <v>19.512195121951201</v>
      </c>
      <c r="AD1581" s="4">
        <v>3.6585365853658498</v>
      </c>
      <c r="AE1581" s="4">
        <v>2.4390243902439002</v>
      </c>
      <c r="AF1581" s="4">
        <v>3.6585365853658498</v>
      </c>
      <c r="AG1581" s="4">
        <v>9.7560975609756095</v>
      </c>
      <c r="AH1581" s="4">
        <v>10.975609756097599</v>
      </c>
      <c r="AI1581" s="4">
        <v>4.8780487804878003</v>
      </c>
      <c r="AJ1581" s="4">
        <v>7.3170731707317103</v>
      </c>
      <c r="AK1581" s="4">
        <v>15.853658536585399</v>
      </c>
      <c r="AL1581" s="4">
        <v>6.0975609756097597</v>
      </c>
      <c r="AM1581" s="4">
        <v>10.975609756097599</v>
      </c>
      <c r="AN1581" s="4">
        <v>18.292682926829301</v>
      </c>
      <c r="AO1581" s="4">
        <v>4.8780487804878003</v>
      </c>
      <c r="AP1581" s="4">
        <v>12.1951219512195</v>
      </c>
      <c r="AQ1581" s="4">
        <v>1.2195121951219501</v>
      </c>
      <c r="AR1581" s="4">
        <v>8.5365853658536608</v>
      </c>
      <c r="AS1581" s="4">
        <v>9.7560975609756095</v>
      </c>
      <c r="AT1581" s="4">
        <v>18.292682926829301</v>
      </c>
      <c r="AU1581" s="4">
        <v>8.5365853658536608</v>
      </c>
      <c r="AV1581" s="4">
        <v>18.292682926829301</v>
      </c>
      <c r="AW1581" s="4">
        <v>8.5365853658536608</v>
      </c>
      <c r="AX1581" s="4">
        <v>8.5365853658536608</v>
      </c>
      <c r="AY1581" s="4">
        <v>10.975609756097599</v>
      </c>
      <c r="AZ1581" s="4">
        <v>13.4146341463415</v>
      </c>
      <c r="BA1581" s="4">
        <v>13.4146341463415</v>
      </c>
      <c r="BB1581" s="38">
        <v>82</v>
      </c>
    </row>
    <row r="1582" spans="1:54" x14ac:dyDescent="0.3">
      <c r="A1582" s="31" t="s">
        <v>160</v>
      </c>
      <c r="B1582" s="5" t="s">
        <v>9</v>
      </c>
      <c r="C1582" s="5" t="s">
        <v>5</v>
      </c>
      <c r="D1582" s="9">
        <v>113.43863636363599</v>
      </c>
      <c r="E1582" s="8">
        <v>53.298434801828598</v>
      </c>
      <c r="F1582" s="8">
        <v>6.8181818181818201</v>
      </c>
      <c r="G1582" s="3">
        <v>0.75757575757575801</v>
      </c>
      <c r="H1582" s="4">
        <v>2.2727272727272698</v>
      </c>
      <c r="I1582" s="4">
        <v>0.75757575757575801</v>
      </c>
      <c r="J1582" s="4">
        <v>0.75757575757575801</v>
      </c>
      <c r="K1582" s="4">
        <v>0</v>
      </c>
      <c r="L1582" s="4">
        <v>4.5454545454545503</v>
      </c>
      <c r="M1582" s="4">
        <v>0.75757575757575801</v>
      </c>
      <c r="N1582" s="4">
        <v>1.51515151515152</v>
      </c>
      <c r="O1582" s="4">
        <v>3.0303030303030298</v>
      </c>
      <c r="P1582" s="4">
        <v>0.75757575757575801</v>
      </c>
      <c r="Q1582" s="4">
        <v>0.75757575757575801</v>
      </c>
      <c r="R1582" s="4">
        <v>0</v>
      </c>
      <c r="S1582" s="4">
        <v>0.75757575757575801</v>
      </c>
      <c r="T1582" s="4">
        <v>0</v>
      </c>
      <c r="U1582" s="4">
        <v>6.0606060606060597</v>
      </c>
      <c r="V1582" s="4">
        <v>1.51515151515152</v>
      </c>
      <c r="W1582" s="4">
        <v>2.2727272727272698</v>
      </c>
      <c r="X1582" s="4">
        <v>0</v>
      </c>
      <c r="Y1582" s="4">
        <v>2.2727272727272698</v>
      </c>
      <c r="Z1582" s="4">
        <v>3.0303030303030298</v>
      </c>
      <c r="AA1582" s="4">
        <v>1.51515151515152</v>
      </c>
      <c r="AB1582" s="4">
        <v>0.75757575757575801</v>
      </c>
      <c r="AC1582" s="4">
        <v>7.5757575757575797</v>
      </c>
      <c r="AD1582" s="4">
        <v>1.51515151515152</v>
      </c>
      <c r="AE1582" s="4">
        <v>0</v>
      </c>
      <c r="AF1582" s="4">
        <v>3.0303030303030298</v>
      </c>
      <c r="AG1582" s="4">
        <v>4.5454545454545503</v>
      </c>
      <c r="AH1582" s="4">
        <v>5.3030303030303001</v>
      </c>
      <c r="AI1582" s="4">
        <v>6.8181818181818201</v>
      </c>
      <c r="AJ1582" s="4">
        <v>4.5454545454545503</v>
      </c>
      <c r="AK1582" s="4">
        <v>12.8787878787879</v>
      </c>
      <c r="AL1582" s="4">
        <v>3.0303030303030298</v>
      </c>
      <c r="AM1582" s="4">
        <v>5.3030303030303001</v>
      </c>
      <c r="AN1582" s="4">
        <v>11.363636363636401</v>
      </c>
      <c r="AO1582" s="4">
        <v>4.5454545454545503</v>
      </c>
      <c r="AP1582" s="4">
        <v>6.8181818181818201</v>
      </c>
      <c r="AQ1582" s="4">
        <v>0.75757575757575801</v>
      </c>
      <c r="AR1582" s="4">
        <v>8.3333333333333304</v>
      </c>
      <c r="AS1582" s="4">
        <v>5.3030303030303001</v>
      </c>
      <c r="AT1582" s="4">
        <v>8.3333333333333304</v>
      </c>
      <c r="AU1582" s="4">
        <v>4.5454545454545503</v>
      </c>
      <c r="AV1582" s="4">
        <v>7.5757575757575797</v>
      </c>
      <c r="AW1582" s="4">
        <v>6.0606060606060597</v>
      </c>
      <c r="AX1582" s="4">
        <v>2.2727272727272698</v>
      </c>
      <c r="AY1582" s="4">
        <v>9.8484848484848495</v>
      </c>
      <c r="AZ1582" s="4">
        <v>10.6060606060606</v>
      </c>
      <c r="BA1582" s="4">
        <v>6.0606060606060597</v>
      </c>
      <c r="BB1582" s="38">
        <v>132</v>
      </c>
    </row>
    <row r="1583" spans="1:54" x14ac:dyDescent="0.3">
      <c r="A1583" s="31" t="s">
        <v>160</v>
      </c>
      <c r="B1583" s="5" t="s">
        <v>9</v>
      </c>
      <c r="C1583" s="5" t="s">
        <v>6</v>
      </c>
      <c r="D1583" s="9">
        <v>121.952542372881</v>
      </c>
      <c r="E1583" s="8">
        <v>45.075336768616701</v>
      </c>
      <c r="F1583" s="8">
        <v>3.3898305084745801</v>
      </c>
      <c r="G1583" s="3">
        <v>0</v>
      </c>
      <c r="H1583" s="4">
        <v>3.3898305084745801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1.6949152542372901</v>
      </c>
      <c r="O1583" s="4">
        <v>0</v>
      </c>
      <c r="P1583" s="4">
        <v>0</v>
      </c>
      <c r="Q1583" s="4">
        <v>0</v>
      </c>
      <c r="R1583" s="4">
        <v>1.6949152542372901</v>
      </c>
      <c r="S1583" s="4">
        <v>1.6949152542372901</v>
      </c>
      <c r="T1583" s="4">
        <v>1.6949152542372901</v>
      </c>
      <c r="U1583" s="4">
        <v>0</v>
      </c>
      <c r="V1583" s="4">
        <v>0</v>
      </c>
      <c r="W1583" s="4">
        <v>0</v>
      </c>
      <c r="X1583" s="4">
        <v>0</v>
      </c>
      <c r="Y1583" s="4">
        <v>1.6949152542372901</v>
      </c>
      <c r="Z1583" s="4">
        <v>0</v>
      </c>
      <c r="AA1583" s="4">
        <v>0</v>
      </c>
      <c r="AB1583" s="4">
        <v>1.6949152542372901</v>
      </c>
      <c r="AC1583" s="4">
        <v>1.6949152542372901</v>
      </c>
      <c r="AD1583" s="4">
        <v>0</v>
      </c>
      <c r="AE1583" s="4">
        <v>0</v>
      </c>
      <c r="AF1583" s="4">
        <v>1.6949152542372901</v>
      </c>
      <c r="AG1583" s="4">
        <v>0</v>
      </c>
      <c r="AH1583" s="4">
        <v>1.6949152542372901</v>
      </c>
      <c r="AI1583" s="4">
        <v>1.6949152542372901</v>
      </c>
      <c r="AJ1583" s="4">
        <v>5.0847457627118597</v>
      </c>
      <c r="AK1583" s="4">
        <v>11.864406779661</v>
      </c>
      <c r="AL1583" s="4">
        <v>5.0847457627118597</v>
      </c>
      <c r="AM1583" s="4">
        <v>5.0847457627118597</v>
      </c>
      <c r="AN1583" s="4">
        <v>10.1694915254237</v>
      </c>
      <c r="AO1583" s="4">
        <v>1.6949152542372901</v>
      </c>
      <c r="AP1583" s="4">
        <v>8.4745762711864394</v>
      </c>
      <c r="AQ1583" s="4">
        <v>0</v>
      </c>
      <c r="AR1583" s="4">
        <v>10.1694915254237</v>
      </c>
      <c r="AS1583" s="4">
        <v>5.0847457627118597</v>
      </c>
      <c r="AT1583" s="4">
        <v>10.1694915254237</v>
      </c>
      <c r="AU1583" s="4">
        <v>1.6949152542372901</v>
      </c>
      <c r="AV1583" s="4">
        <v>13.559322033898299</v>
      </c>
      <c r="AW1583" s="4">
        <v>11.864406779661</v>
      </c>
      <c r="AX1583" s="4">
        <v>1.6949152542372901</v>
      </c>
      <c r="AY1583" s="4">
        <v>10.1694915254237</v>
      </c>
      <c r="AZ1583" s="4">
        <v>8.4745762711864394</v>
      </c>
      <c r="BA1583" s="4">
        <v>6.7796610169491496</v>
      </c>
      <c r="BB1583" s="38">
        <v>59</v>
      </c>
    </row>
    <row r="1584" spans="1:54" x14ac:dyDescent="0.3">
      <c r="A1584" s="31" t="s">
        <v>160</v>
      </c>
      <c r="B1584" s="5" t="s">
        <v>9</v>
      </c>
      <c r="C1584" s="5" t="s">
        <v>7</v>
      </c>
      <c r="D1584" s="9">
        <v>90.057142857142793</v>
      </c>
      <c r="E1584" s="8">
        <v>81.708503599316799</v>
      </c>
      <c r="F1584" s="8">
        <v>7.6923076923076898</v>
      </c>
      <c r="G1584" s="3">
        <v>7.6923076923076898</v>
      </c>
      <c r="H1584" s="4">
        <v>0</v>
      </c>
      <c r="I1584" s="4">
        <v>7.6923076923076898</v>
      </c>
      <c r="J1584" s="4">
        <v>0</v>
      </c>
      <c r="K1584" s="4">
        <v>7.6923076923076898</v>
      </c>
      <c r="L1584" s="4">
        <v>0</v>
      </c>
      <c r="M1584" s="4">
        <v>7.6923076923076898</v>
      </c>
      <c r="N1584" s="4">
        <v>0</v>
      </c>
      <c r="O1584" s="4">
        <v>15.384615384615399</v>
      </c>
      <c r="P1584" s="4">
        <v>7.6923076923076898</v>
      </c>
      <c r="Q1584" s="4">
        <v>0</v>
      </c>
      <c r="R1584" s="4">
        <v>7.6923076923076898</v>
      </c>
      <c r="S1584" s="4">
        <v>0</v>
      </c>
      <c r="T1584" s="4">
        <v>7.6923076923076898</v>
      </c>
      <c r="U1584" s="4">
        <v>0</v>
      </c>
      <c r="V1584" s="4">
        <v>0</v>
      </c>
      <c r="W1584" s="4">
        <v>0</v>
      </c>
      <c r="X1584" s="4">
        <v>0</v>
      </c>
      <c r="Y1584" s="4">
        <v>7.6923076923076898</v>
      </c>
      <c r="Z1584" s="4">
        <v>0</v>
      </c>
      <c r="AA1584" s="4">
        <v>7.6923076923076898</v>
      </c>
      <c r="AB1584" s="4">
        <v>7.6923076923076898</v>
      </c>
      <c r="AC1584" s="4">
        <v>7.6923076923076898</v>
      </c>
      <c r="AD1584" s="4">
        <v>7.6923076923076898</v>
      </c>
      <c r="AE1584" s="4">
        <v>7.6923076923076898</v>
      </c>
      <c r="AF1584" s="4">
        <v>7.6923076923076898</v>
      </c>
      <c r="AG1584" s="4">
        <v>7.6923076923076898</v>
      </c>
      <c r="AH1584" s="4">
        <v>0</v>
      </c>
      <c r="AI1584" s="4">
        <v>7.6923076923076898</v>
      </c>
      <c r="AJ1584" s="4">
        <v>0</v>
      </c>
      <c r="AK1584" s="4">
        <v>0</v>
      </c>
      <c r="AL1584" s="4">
        <v>0</v>
      </c>
      <c r="AM1584" s="4">
        <v>0</v>
      </c>
      <c r="AN1584" s="4">
        <v>7.6923076923076898</v>
      </c>
      <c r="AO1584" s="4">
        <v>0</v>
      </c>
      <c r="AP1584" s="4">
        <v>15.384615384615399</v>
      </c>
      <c r="AQ1584" s="4">
        <v>0</v>
      </c>
      <c r="AR1584" s="4">
        <v>7.6923076923076898</v>
      </c>
      <c r="AS1584" s="4">
        <v>7.6923076923076898</v>
      </c>
      <c r="AT1584" s="4">
        <v>0</v>
      </c>
      <c r="AU1584" s="4">
        <v>0</v>
      </c>
      <c r="AV1584" s="4">
        <v>15.384615384615399</v>
      </c>
      <c r="AW1584" s="4">
        <v>15.384615384615399</v>
      </c>
      <c r="AX1584" s="4">
        <v>0</v>
      </c>
      <c r="AY1584" s="4">
        <v>15.384615384615399</v>
      </c>
      <c r="AZ1584" s="4">
        <v>0</v>
      </c>
      <c r="BA1584" s="4">
        <v>7.6923076923076898</v>
      </c>
      <c r="BB1584" s="38">
        <v>14</v>
      </c>
    </row>
    <row r="1585" spans="1:54" x14ac:dyDescent="0.3">
      <c r="A1585" s="31" t="s">
        <v>68</v>
      </c>
      <c r="B1585" s="5" t="s">
        <v>168</v>
      </c>
      <c r="C1585" s="5" t="s">
        <v>168</v>
      </c>
      <c r="D1585" s="9">
        <v>68.2083083851266</v>
      </c>
      <c r="E1585" s="8">
        <v>70.574483699880005</v>
      </c>
      <c r="F1585" s="8">
        <v>22.672516869739301</v>
      </c>
      <c r="G1585" s="3">
        <v>2.7254891162794701</v>
      </c>
      <c r="H1585" s="4">
        <v>8.1241090445512398</v>
      </c>
      <c r="I1585" s="4">
        <v>11.0737939482438</v>
      </c>
      <c r="J1585" s="4">
        <v>2.2835050491286299</v>
      </c>
      <c r="K1585" s="4">
        <v>4.0937135203634298</v>
      </c>
      <c r="L1585" s="4">
        <v>5.7316044405026298</v>
      </c>
      <c r="M1585" s="4">
        <v>4.5097796177929403</v>
      </c>
      <c r="N1585" s="4">
        <v>7.1914727803526102</v>
      </c>
      <c r="O1585" s="4">
        <v>11.1557762204329</v>
      </c>
      <c r="P1585" s="4">
        <v>8.5070609754563193</v>
      </c>
      <c r="Q1585" s="4">
        <v>2.9312445781257201</v>
      </c>
      <c r="R1585" s="4">
        <v>9.3864083364538207</v>
      </c>
      <c r="S1585" s="4">
        <v>7.8436425326899899</v>
      </c>
      <c r="T1585" s="4">
        <v>4.0588457235809603</v>
      </c>
      <c r="U1585" s="4">
        <v>11.187704361407899</v>
      </c>
      <c r="V1585" s="4">
        <v>6.1660161659767798</v>
      </c>
      <c r="W1585" s="4">
        <v>5.4583739095442398</v>
      </c>
      <c r="X1585" s="4">
        <v>2.59019264085943</v>
      </c>
      <c r="Y1585" s="4">
        <v>9.2766422548987908</v>
      </c>
      <c r="Z1585" s="4">
        <v>12.120160516460601</v>
      </c>
      <c r="AA1585" s="4">
        <v>10.732632844780801</v>
      </c>
      <c r="AB1585" s="4">
        <v>1.5380813251254399</v>
      </c>
      <c r="AC1585" s="4">
        <v>15.469891623128699</v>
      </c>
      <c r="AD1585" s="4">
        <v>3.9409776711656201</v>
      </c>
      <c r="AE1585" s="4">
        <v>2.75196693091732</v>
      </c>
      <c r="AF1585" s="4">
        <v>11.5544195278834</v>
      </c>
      <c r="AG1585" s="4">
        <v>12.075516253343199</v>
      </c>
      <c r="AH1585" s="4">
        <v>16.2756258209184</v>
      </c>
      <c r="AI1585" s="4">
        <v>9.6703831813358807</v>
      </c>
      <c r="AJ1585" s="4">
        <v>17.513034103122699</v>
      </c>
      <c r="AK1585" s="4">
        <v>30.793765912004599</v>
      </c>
      <c r="AL1585" s="4">
        <v>18.742853790710399</v>
      </c>
      <c r="AM1585" s="4">
        <v>22.292295890218998</v>
      </c>
      <c r="AN1585" s="4">
        <v>37.938613949613803</v>
      </c>
      <c r="AO1585" s="4">
        <v>28.961155506933601</v>
      </c>
      <c r="AP1585" s="4">
        <v>29.904660855301799</v>
      </c>
      <c r="AQ1585" s="4">
        <v>7.9373543870557901</v>
      </c>
      <c r="AR1585" s="4">
        <v>28.1963764816172</v>
      </c>
      <c r="AS1585" s="4">
        <v>13.383532665699301</v>
      </c>
      <c r="AT1585" s="4">
        <v>25.258476852327099</v>
      </c>
      <c r="AU1585" s="4">
        <v>13.659177205805101</v>
      </c>
      <c r="AV1585" s="4">
        <v>23.996899581371199</v>
      </c>
      <c r="AW1585" s="4">
        <v>19.979607896353901</v>
      </c>
      <c r="AX1585" s="4">
        <v>11.7962764988893</v>
      </c>
      <c r="AY1585" s="4">
        <v>13.950821774491599</v>
      </c>
      <c r="AZ1585" s="4">
        <v>22.6033167801784</v>
      </c>
      <c r="BA1585" s="4">
        <v>32.178787281508498</v>
      </c>
      <c r="BB1585" s="38">
        <v>19129</v>
      </c>
    </row>
    <row r="1586" spans="1:54" x14ac:dyDescent="0.3">
      <c r="A1586" s="31" t="s">
        <v>68</v>
      </c>
      <c r="B1586" s="5" t="s">
        <v>168</v>
      </c>
      <c r="C1586" s="5" t="s">
        <v>1</v>
      </c>
      <c r="D1586" s="9">
        <v>29.9623265306234</v>
      </c>
      <c r="E1586" s="8">
        <v>66.355564191093293</v>
      </c>
      <c r="F1586" s="8">
        <v>42.692994332357898</v>
      </c>
      <c r="G1586" s="3">
        <v>4.3911758476812999</v>
      </c>
      <c r="H1586" s="4">
        <v>11.2896028636801</v>
      </c>
      <c r="I1586" s="4">
        <v>19.4451417669633</v>
      </c>
      <c r="J1586" s="4">
        <v>4.7488565427087002</v>
      </c>
      <c r="K1586" s="4">
        <v>5.9223003380830299</v>
      </c>
      <c r="L1586" s="4">
        <v>6.1495983891799497</v>
      </c>
      <c r="M1586" s="4">
        <v>8.6185018146680807</v>
      </c>
      <c r="N1586" s="4">
        <v>14.6460843691086</v>
      </c>
      <c r="O1586" s="4">
        <v>20.6102187531467</v>
      </c>
      <c r="P1586" s="4">
        <v>17.237003629336201</v>
      </c>
      <c r="Q1586" s="4">
        <v>5.3840361439790803</v>
      </c>
      <c r="R1586" s="4">
        <v>17.994199065345999</v>
      </c>
      <c r="S1586" s="4">
        <v>16.984605150666201</v>
      </c>
      <c r="T1586" s="4">
        <v>7.07901051507534</v>
      </c>
      <c r="U1586" s="4">
        <v>15.297997588761</v>
      </c>
      <c r="V1586" s="4">
        <v>14.1496542209597</v>
      </c>
      <c r="W1586" s="4">
        <v>11.827867057783999</v>
      </c>
      <c r="X1586" s="4">
        <v>4.6435743263512599</v>
      </c>
      <c r="Y1586" s="4">
        <v>14.687918415063599</v>
      </c>
      <c r="Z1586" s="4">
        <v>27.761044247815398</v>
      </c>
      <c r="AA1586" s="4">
        <v>21.237031545225999</v>
      </c>
      <c r="AB1586" s="4">
        <v>3.20099843392495</v>
      </c>
      <c r="AC1586" s="4">
        <v>23.613900069612999</v>
      </c>
      <c r="AD1586" s="4">
        <v>10.2716421398093</v>
      </c>
      <c r="AE1586" s="4">
        <v>7.0706437058843301</v>
      </c>
      <c r="AF1586" s="4">
        <v>18.940344809623401</v>
      </c>
      <c r="AG1586" s="4">
        <v>18.768128119737899</v>
      </c>
      <c r="AH1586" s="4">
        <v>21.616326364700701</v>
      </c>
      <c r="AI1586" s="4">
        <v>19.142542433147302</v>
      </c>
      <c r="AJ1586" s="4">
        <v>29.009789325908802</v>
      </c>
      <c r="AK1586" s="4">
        <v>46.764837227841198</v>
      </c>
      <c r="AL1586" s="4">
        <v>32.2658691210451</v>
      </c>
      <c r="AM1586" s="4">
        <v>31.176093417580901</v>
      </c>
      <c r="AN1586" s="4">
        <v>51.736111315581503</v>
      </c>
      <c r="AO1586" s="4">
        <v>44.354501466690202</v>
      </c>
      <c r="AP1586" s="4">
        <v>51.156013075522502</v>
      </c>
      <c r="AQ1586" s="4">
        <v>13.4977410013073</v>
      </c>
      <c r="AR1586" s="4">
        <v>45.944193621429001</v>
      </c>
      <c r="AS1586" s="4">
        <v>16.3494255493958</v>
      </c>
      <c r="AT1586" s="4">
        <v>19.428408148581301</v>
      </c>
      <c r="AU1586" s="4">
        <v>26.368669210535199</v>
      </c>
      <c r="AV1586" s="4">
        <v>26.1629852838856</v>
      </c>
      <c r="AW1586" s="4">
        <v>40.459755767157702</v>
      </c>
      <c r="AX1586" s="4">
        <v>26.4823182360836</v>
      </c>
      <c r="AY1586" s="4">
        <v>16.219042905465301</v>
      </c>
      <c r="AZ1586" s="4">
        <v>34.654590757748899</v>
      </c>
      <c r="BA1586" s="4">
        <v>53.0197178333786</v>
      </c>
      <c r="BB1586" s="38">
        <v>4821</v>
      </c>
    </row>
    <row r="1587" spans="1:54" x14ac:dyDescent="0.3">
      <c r="A1587" s="31" t="s">
        <v>68</v>
      </c>
      <c r="B1587" s="5" t="s">
        <v>168</v>
      </c>
      <c r="C1587" s="5" t="s">
        <v>2</v>
      </c>
      <c r="D1587" s="9">
        <v>36.106629177991401</v>
      </c>
      <c r="E1587" s="8">
        <v>66.246728122861995</v>
      </c>
      <c r="F1587" s="8">
        <v>40.434010313834598</v>
      </c>
      <c r="G1587" s="3">
        <v>4.7516333040299097</v>
      </c>
      <c r="H1587" s="4">
        <v>14.5553184162235</v>
      </c>
      <c r="I1587" s="4">
        <v>18.872289135646</v>
      </c>
      <c r="J1587" s="4">
        <v>2.2547694579351898</v>
      </c>
      <c r="K1587" s="4">
        <v>9.1357260636892406</v>
      </c>
      <c r="L1587" s="4">
        <v>9.6199148400083097</v>
      </c>
      <c r="M1587" s="4">
        <v>7.0647268779393402</v>
      </c>
      <c r="N1587" s="4">
        <v>12.6680895026589</v>
      </c>
      <c r="O1587" s="4">
        <v>18.697316787723299</v>
      </c>
      <c r="P1587" s="4">
        <v>16.626317601973401</v>
      </c>
      <c r="Q1587" s="4">
        <v>5.9709031690901497</v>
      </c>
      <c r="R1587" s="4">
        <v>16.016682669443298</v>
      </c>
      <c r="S1587" s="4">
        <v>15.164953348753601</v>
      </c>
      <c r="T1587" s="4">
        <v>5.2358220803489797</v>
      </c>
      <c r="U1587" s="4">
        <v>19.9165866527836</v>
      </c>
      <c r="V1587" s="4">
        <v>11.941806338180299</v>
      </c>
      <c r="W1587" s="4">
        <v>10.8391847050686</v>
      </c>
      <c r="X1587" s="4">
        <v>4.1419983714997901</v>
      </c>
      <c r="Y1587" s="4">
        <v>18.638992671749101</v>
      </c>
      <c r="Z1587" s="4">
        <v>21.8621396823224</v>
      </c>
      <c r="AA1587" s="4">
        <v>22.104234070481901</v>
      </c>
      <c r="AB1587" s="4">
        <v>1.8872289135646001</v>
      </c>
      <c r="AC1587" s="4">
        <v>21.494599137951798</v>
      </c>
      <c r="AD1587" s="4">
        <v>4.8099574200041504</v>
      </c>
      <c r="AE1587" s="4">
        <v>2.0709991857498999</v>
      </c>
      <c r="AF1587" s="4">
        <v>20.400775429102598</v>
      </c>
      <c r="AG1587" s="4">
        <v>13.3360485511633</v>
      </c>
      <c r="AH1587" s="4">
        <v>24.242355296468599</v>
      </c>
      <c r="AI1587" s="4">
        <v>12.4843192304736</v>
      </c>
      <c r="AJ1587" s="4">
        <v>25.094084617158298</v>
      </c>
      <c r="AK1587" s="4">
        <v>45.728156510157902</v>
      </c>
      <c r="AL1587" s="4">
        <v>30.688649317615301</v>
      </c>
      <c r="AM1587" s="4">
        <v>33.060067007499001</v>
      </c>
      <c r="AN1587" s="4">
        <v>57.002003799833801</v>
      </c>
      <c r="AO1587" s="4">
        <v>46.2794673267137</v>
      </c>
      <c r="AP1587" s="4">
        <v>45.728156510157902</v>
      </c>
      <c r="AQ1587" s="4">
        <v>10.5299682766722</v>
      </c>
      <c r="AR1587" s="4">
        <v>43.4821849764853</v>
      </c>
      <c r="AS1587" s="4">
        <v>19.5402481841504</v>
      </c>
      <c r="AT1587" s="4">
        <v>30.321108773244699</v>
      </c>
      <c r="AU1587" s="4">
        <v>22.2880043426672</v>
      </c>
      <c r="AV1587" s="4">
        <v>27.891366967386801</v>
      </c>
      <c r="AW1587" s="4">
        <v>30.388230813481499</v>
      </c>
      <c r="AX1587" s="4">
        <v>20.826640089447402</v>
      </c>
      <c r="AY1587" s="4">
        <v>16.133330901391801</v>
      </c>
      <c r="AZ1587" s="4">
        <v>37.327511535209801</v>
      </c>
      <c r="BA1587" s="4">
        <v>52.9183295443083</v>
      </c>
      <c r="BB1587" s="38">
        <v>2667</v>
      </c>
    </row>
    <row r="1588" spans="1:54" x14ac:dyDescent="0.3">
      <c r="A1588" s="31" t="s">
        <v>68</v>
      </c>
      <c r="B1588" s="5" t="s">
        <v>168</v>
      </c>
      <c r="C1588" s="5" t="s">
        <v>3</v>
      </c>
      <c r="D1588" s="9">
        <v>53.682883482708803</v>
      </c>
      <c r="E1588" s="8">
        <v>69.431122204126495</v>
      </c>
      <c r="F1588" s="8">
        <v>27.661885658483801</v>
      </c>
      <c r="G1588" s="3">
        <v>2.9746637273101699</v>
      </c>
      <c r="H1588" s="4">
        <v>10.784241405678801</v>
      </c>
      <c r="I1588" s="4">
        <v>13.614829740483099</v>
      </c>
      <c r="J1588" s="4">
        <v>2.7649155779655401</v>
      </c>
      <c r="K1588" s="4">
        <v>4.5011969087988399</v>
      </c>
      <c r="L1588" s="4">
        <v>7.41018787927029</v>
      </c>
      <c r="M1588" s="4">
        <v>5.6410701700176196</v>
      </c>
      <c r="N1588" s="4">
        <v>8.9367210607589591</v>
      </c>
      <c r="O1588" s="4">
        <v>15.219765557638899</v>
      </c>
      <c r="P1588" s="4">
        <v>10.646530952587099</v>
      </c>
      <c r="Q1588" s="4">
        <v>2.9089909704714398</v>
      </c>
      <c r="R1588" s="4">
        <v>11.026825933442799</v>
      </c>
      <c r="S1588" s="4">
        <v>8.5436962010748392</v>
      </c>
      <c r="T1588" s="4">
        <v>5.1760076140805502</v>
      </c>
      <c r="U1588" s="4">
        <v>13.798106450822599</v>
      </c>
      <c r="V1588" s="4">
        <v>6.6697044171498501</v>
      </c>
      <c r="W1588" s="4">
        <v>6.6305030993162699</v>
      </c>
      <c r="X1588" s="4">
        <v>3.5838016757531399</v>
      </c>
      <c r="Y1588" s="4">
        <v>12.4484850402592</v>
      </c>
      <c r="Z1588" s="4">
        <v>15.6456267957424</v>
      </c>
      <c r="AA1588" s="4">
        <v>13.654031058316701</v>
      </c>
      <c r="AB1588" s="4">
        <v>1.9523944195921601</v>
      </c>
      <c r="AC1588" s="4">
        <v>20.605521321064099</v>
      </c>
      <c r="AD1588" s="4">
        <v>4.2194110632012602</v>
      </c>
      <c r="AE1588" s="4">
        <v>4.8221840722300104</v>
      </c>
      <c r="AF1588" s="4">
        <v>16.563022028788101</v>
      </c>
      <c r="AG1588" s="4">
        <v>14.604262669781701</v>
      </c>
      <c r="AH1588" s="4">
        <v>19.085353078989598</v>
      </c>
      <c r="AI1588" s="4">
        <v>11.3149767184546</v>
      </c>
      <c r="AJ1588" s="4">
        <v>24.1893229968172</v>
      </c>
      <c r="AK1588" s="4">
        <v>39.802113414140301</v>
      </c>
      <c r="AL1588" s="4">
        <v>20.6383576994835</v>
      </c>
      <c r="AM1588" s="4">
        <v>25.133189668868098</v>
      </c>
      <c r="AN1588" s="4">
        <v>45.541692719415998</v>
      </c>
      <c r="AO1588" s="4">
        <v>35.962997331794703</v>
      </c>
      <c r="AP1588" s="4">
        <v>39.7173458390589</v>
      </c>
      <c r="AQ1588" s="4">
        <v>6.6633394777356303</v>
      </c>
      <c r="AR1588" s="4">
        <v>36.637808037076397</v>
      </c>
      <c r="AS1588" s="4">
        <v>14.538589912942999</v>
      </c>
      <c r="AT1588" s="4">
        <v>28.153419653426099</v>
      </c>
      <c r="AU1588" s="4">
        <v>16.353273879443499</v>
      </c>
      <c r="AV1588" s="4">
        <v>28.3038599853462</v>
      </c>
      <c r="AW1588" s="4">
        <v>23.7369903197086</v>
      </c>
      <c r="AX1588" s="4">
        <v>12.0946614984086</v>
      </c>
      <c r="AY1588" s="4">
        <v>14.787539380121199</v>
      </c>
      <c r="AZ1588" s="4">
        <v>24.294197071489599</v>
      </c>
      <c r="BA1588" s="4">
        <v>39.055265012605602</v>
      </c>
      <c r="BB1588" s="38">
        <v>2400</v>
      </c>
    </row>
    <row r="1589" spans="1:54" x14ac:dyDescent="0.3">
      <c r="A1589" s="31" t="s">
        <v>68</v>
      </c>
      <c r="B1589" s="5" t="s">
        <v>168</v>
      </c>
      <c r="C1589" s="5" t="s">
        <v>4</v>
      </c>
      <c r="D1589" s="9">
        <v>65.515858367025302</v>
      </c>
      <c r="E1589" s="8">
        <v>70.582075744199699</v>
      </c>
      <c r="F1589" s="8">
        <v>22.376984686711999</v>
      </c>
      <c r="G1589" s="3">
        <v>2.7407537072577499</v>
      </c>
      <c r="H1589" s="4">
        <v>8.4413719427116192</v>
      </c>
      <c r="I1589" s="4">
        <v>12.853885671345299</v>
      </c>
      <c r="J1589" s="4">
        <v>2.7349338365028801</v>
      </c>
      <c r="K1589" s="4">
        <v>3.3989324817276199</v>
      </c>
      <c r="L1589" s="4">
        <v>6.9225168734433602</v>
      </c>
      <c r="M1589" s="4">
        <v>5.3374559353444599</v>
      </c>
      <c r="N1589" s="4">
        <v>7.2496663037599998</v>
      </c>
      <c r="O1589" s="4">
        <v>11.828664682929499</v>
      </c>
      <c r="P1589" s="4">
        <v>8.6945556765244394</v>
      </c>
      <c r="Q1589" s="4">
        <v>3.1906150906442199</v>
      </c>
      <c r="R1589" s="4">
        <v>11.312597430712399</v>
      </c>
      <c r="S1589" s="4">
        <v>8.8668601978150807</v>
      </c>
      <c r="T1589" s="4">
        <v>4.9801135059899302</v>
      </c>
      <c r="U1589" s="4">
        <v>12.7799199748415</v>
      </c>
      <c r="V1589" s="4">
        <v>6.6197405714097304</v>
      </c>
      <c r="W1589" s="4">
        <v>4.9421606792788797</v>
      </c>
      <c r="X1589" s="4">
        <v>2.5703891428854102</v>
      </c>
      <c r="Y1589" s="4">
        <v>9.6253177539900605</v>
      </c>
      <c r="Z1589" s="4">
        <v>12.157754070164399</v>
      </c>
      <c r="AA1589" s="4">
        <v>10.215350702711</v>
      </c>
      <c r="AB1589" s="4">
        <v>2.01054919320236</v>
      </c>
      <c r="AC1589" s="4">
        <v>17.107674577116502</v>
      </c>
      <c r="AD1589" s="4">
        <v>4.7416031158686502</v>
      </c>
      <c r="AE1589" s="4">
        <v>2.96568439895099</v>
      </c>
      <c r="AF1589" s="4">
        <v>12.191826983038901</v>
      </c>
      <c r="AG1589" s="4">
        <v>13.5743904008093</v>
      </c>
      <c r="AH1589" s="4">
        <v>15.577179766338499</v>
      </c>
      <c r="AI1589" s="4">
        <v>9.0236450637593801</v>
      </c>
      <c r="AJ1589" s="4">
        <v>17.760033480831499</v>
      </c>
      <c r="AK1589" s="4">
        <v>31.687886397158699</v>
      </c>
      <c r="AL1589" s="4">
        <v>19.343154462012102</v>
      </c>
      <c r="AM1589" s="4">
        <v>23.4459783725938</v>
      </c>
      <c r="AN1589" s="4">
        <v>39.1419901781655</v>
      </c>
      <c r="AO1589" s="4">
        <v>29.1934029076954</v>
      </c>
      <c r="AP1589" s="4">
        <v>29.498119166647299</v>
      </c>
      <c r="AQ1589" s="4">
        <v>8.8006543289844306</v>
      </c>
      <c r="AR1589" s="4">
        <v>28.964592302165499</v>
      </c>
      <c r="AS1589" s="4">
        <v>13.816780704767099</v>
      </c>
      <c r="AT1589" s="4">
        <v>27.521642886319398</v>
      </c>
      <c r="AU1589" s="4">
        <v>13.477991532940701</v>
      </c>
      <c r="AV1589" s="4">
        <v>26.204439025724898</v>
      </c>
      <c r="AW1589" s="4">
        <v>19.564205239868699</v>
      </c>
      <c r="AX1589" s="4">
        <v>10.873529477180901</v>
      </c>
      <c r="AY1589" s="4">
        <v>13.441978663147999</v>
      </c>
      <c r="AZ1589" s="4">
        <v>22.4412505986243</v>
      </c>
      <c r="BA1589" s="4">
        <v>32.743300384612397</v>
      </c>
      <c r="BB1589" s="38">
        <v>2913</v>
      </c>
    </row>
    <row r="1590" spans="1:54" x14ac:dyDescent="0.3">
      <c r="A1590" s="31" t="s">
        <v>68</v>
      </c>
      <c r="B1590" s="5" t="s">
        <v>168</v>
      </c>
      <c r="C1590" s="5" t="s">
        <v>5</v>
      </c>
      <c r="D1590" s="9">
        <v>79.929456350537095</v>
      </c>
      <c r="E1590" s="8">
        <v>68.780955440072503</v>
      </c>
      <c r="F1590" s="8">
        <v>15.658061565464401</v>
      </c>
      <c r="G1590" s="3">
        <v>2.2472441906716298</v>
      </c>
      <c r="H1590" s="4">
        <v>5.3245231303832803</v>
      </c>
      <c r="I1590" s="4">
        <v>8.3579611113156993</v>
      </c>
      <c r="J1590" s="4">
        <v>2.2085547797978999</v>
      </c>
      <c r="K1590" s="4">
        <v>3.05278268636929</v>
      </c>
      <c r="L1590" s="4">
        <v>4.7665757436445002</v>
      </c>
      <c r="M1590" s="4">
        <v>3.4417792720817899</v>
      </c>
      <c r="N1590" s="4">
        <v>4.5430603926329498</v>
      </c>
      <c r="O1590" s="4">
        <v>7.8683509366985103</v>
      </c>
      <c r="P1590" s="4">
        <v>5.2815231623941399</v>
      </c>
      <c r="Q1590" s="4">
        <v>2.31600189818827</v>
      </c>
      <c r="R1590" s="4">
        <v>6.5672097276880796</v>
      </c>
      <c r="S1590" s="4">
        <v>4.8882160195662197</v>
      </c>
      <c r="T1590" s="4">
        <v>3.4611239775186502</v>
      </c>
      <c r="U1590" s="4">
        <v>8.7564198020491197</v>
      </c>
      <c r="V1590" s="4">
        <v>4.0530297226207104</v>
      </c>
      <c r="W1590" s="4">
        <v>3.5776127055348801</v>
      </c>
      <c r="X1590" s="4">
        <v>1.85435754323876</v>
      </c>
      <c r="Y1590" s="4">
        <v>6.2027093953179397</v>
      </c>
      <c r="Z1590" s="4">
        <v>6.9940547334842202</v>
      </c>
      <c r="AA1590" s="4">
        <v>5.8433606108532903</v>
      </c>
      <c r="AB1590" s="4">
        <v>1.16015622765184</v>
      </c>
      <c r="AC1590" s="4">
        <v>14.172094416316201</v>
      </c>
      <c r="AD1590" s="4">
        <v>2.7768052623476902</v>
      </c>
      <c r="AE1590" s="4">
        <v>1.84447494282281</v>
      </c>
      <c r="AF1590" s="4">
        <v>7.3581345704593204</v>
      </c>
      <c r="AG1590" s="4">
        <v>11.916229111413699</v>
      </c>
      <c r="AH1590" s="4">
        <v>14.4897047189768</v>
      </c>
      <c r="AI1590" s="4">
        <v>7.7479721469619101</v>
      </c>
      <c r="AJ1590" s="4">
        <v>13.4799955777045</v>
      </c>
      <c r="AK1590" s="4">
        <v>22.235994884358501</v>
      </c>
      <c r="AL1590" s="4">
        <v>14.3723750001705</v>
      </c>
      <c r="AM1590" s="4">
        <v>18.6175902909747</v>
      </c>
      <c r="AN1590" s="4">
        <v>30.1172774924033</v>
      </c>
      <c r="AO1590" s="4">
        <v>22.598813235148501</v>
      </c>
      <c r="AP1590" s="4">
        <v>22.049907458035602</v>
      </c>
      <c r="AQ1590" s="4">
        <v>6.5964370335408899</v>
      </c>
      <c r="AR1590" s="4">
        <v>20.183459234240701</v>
      </c>
      <c r="AS1590" s="4">
        <v>11.241372501263699</v>
      </c>
      <c r="AT1590" s="4">
        <v>25.850615019187</v>
      </c>
      <c r="AU1590" s="4">
        <v>9.4265453596887205</v>
      </c>
      <c r="AV1590" s="4">
        <v>20.2419138459463</v>
      </c>
      <c r="AW1590" s="4">
        <v>13.9657156906013</v>
      </c>
      <c r="AX1590" s="4">
        <v>8.0136464751725107</v>
      </c>
      <c r="AY1590" s="4">
        <v>12.328039968888399</v>
      </c>
      <c r="AZ1590" s="4">
        <v>17.380475736970499</v>
      </c>
      <c r="BA1590" s="4">
        <v>22.007327985441499</v>
      </c>
      <c r="BB1590" s="38">
        <v>3389</v>
      </c>
    </row>
    <row r="1591" spans="1:54" x14ac:dyDescent="0.3">
      <c r="A1591" s="31" t="s">
        <v>68</v>
      </c>
      <c r="B1591" s="5" t="s">
        <v>168</v>
      </c>
      <c r="C1591" s="5" t="s">
        <v>6</v>
      </c>
      <c r="D1591" s="9">
        <v>100.98338115494801</v>
      </c>
      <c r="E1591" s="8">
        <v>58.576466370926298</v>
      </c>
      <c r="F1591" s="8">
        <v>8.8800992213248602</v>
      </c>
      <c r="G1591" s="3">
        <v>1.5666097363908</v>
      </c>
      <c r="H1591" s="4">
        <v>3.3259425881716198</v>
      </c>
      <c r="I1591" s="4">
        <v>3.12443684515836</v>
      </c>
      <c r="J1591" s="4">
        <v>1.36290833647174</v>
      </c>
      <c r="K1591" s="4">
        <v>1.46256337952546</v>
      </c>
      <c r="L1591" s="4">
        <v>2.68477177903985</v>
      </c>
      <c r="M1591" s="4">
        <v>1.6186329148234699</v>
      </c>
      <c r="N1591" s="4">
        <v>2.78442682209357</v>
      </c>
      <c r="O1591" s="4">
        <v>3.4343802588485799</v>
      </c>
      <c r="P1591" s="4">
        <v>2.01944874394417</v>
      </c>
      <c r="Q1591" s="4">
        <v>1.2244040564201999</v>
      </c>
      <c r="R1591" s="4">
        <v>3.0790006374431198</v>
      </c>
      <c r="S1591" s="4">
        <v>2.2209544869574298</v>
      </c>
      <c r="T1591" s="4">
        <v>1.8223343147425399</v>
      </c>
      <c r="U1591" s="4">
        <v>3.3823570804159102</v>
      </c>
      <c r="V1591" s="4">
        <v>1.7248749285946201</v>
      </c>
      <c r="W1591" s="4">
        <v>1.88094446389264</v>
      </c>
      <c r="X1591" s="4">
        <v>0.70636792899929901</v>
      </c>
      <c r="Y1591" s="4">
        <v>2.5287022437418401</v>
      </c>
      <c r="Z1591" s="4">
        <v>2.8298630298088101</v>
      </c>
      <c r="AA1591" s="4">
        <v>2.7756441944703298</v>
      </c>
      <c r="AB1591" s="4">
        <v>0.40740279983812999</v>
      </c>
      <c r="AC1591" s="4">
        <v>5.4450463751695199</v>
      </c>
      <c r="AD1591" s="4">
        <v>1.5666097363908</v>
      </c>
      <c r="AE1591" s="4">
        <v>0.71295489971672799</v>
      </c>
      <c r="AF1591" s="4">
        <v>3.5838628234291701</v>
      </c>
      <c r="AG1591" s="4">
        <v>6.8665648607913496</v>
      </c>
      <c r="AH1591" s="4">
        <v>11.621285492608999</v>
      </c>
      <c r="AI1591" s="4">
        <v>6.1176289682893801</v>
      </c>
      <c r="AJ1591" s="4">
        <v>8.2696676088744194</v>
      </c>
      <c r="AK1591" s="4">
        <v>16.7072335198682</v>
      </c>
      <c r="AL1591" s="4">
        <v>9.8224308165236103</v>
      </c>
      <c r="AM1591" s="4">
        <v>13.148373404695199</v>
      </c>
      <c r="AN1591" s="4">
        <v>21.8943596597802</v>
      </c>
      <c r="AO1591" s="4">
        <v>14.5874571455635</v>
      </c>
      <c r="AP1591" s="4">
        <v>14.3969296870793</v>
      </c>
      <c r="AQ1591" s="4">
        <v>6.3015694560561597</v>
      </c>
      <c r="AR1591" s="4">
        <v>13.2054604842463</v>
      </c>
      <c r="AS1591" s="4">
        <v>9.2984803056920295</v>
      </c>
      <c r="AT1591" s="4">
        <v>20.6684325337609</v>
      </c>
      <c r="AU1591" s="4">
        <v>5.90294928384127</v>
      </c>
      <c r="AV1591" s="4">
        <v>18.200536096074998</v>
      </c>
      <c r="AW1591" s="4">
        <v>9.19223829192088</v>
      </c>
      <c r="AX1591" s="4">
        <v>6.00260432689499</v>
      </c>
      <c r="AY1591" s="4">
        <v>12.1327346493125</v>
      </c>
      <c r="AZ1591" s="4">
        <v>13.079457558322799</v>
      </c>
      <c r="BA1591" s="4">
        <v>16.406072733801199</v>
      </c>
      <c r="BB1591" s="38">
        <v>2163</v>
      </c>
    </row>
    <row r="1592" spans="1:54" x14ac:dyDescent="0.3">
      <c r="A1592" s="31" t="s">
        <v>68</v>
      </c>
      <c r="B1592" s="5" t="s">
        <v>168</v>
      </c>
      <c r="C1592" s="5" t="s">
        <v>7</v>
      </c>
      <c r="D1592" s="9">
        <v>106.33397150770899</v>
      </c>
      <c r="E1592" s="8">
        <v>55.147392207605201</v>
      </c>
      <c r="F1592" s="8">
        <v>6.3621476604246103</v>
      </c>
      <c r="G1592" s="3">
        <v>0.85286471467686698</v>
      </c>
      <c r="H1592" s="4">
        <v>3.0880396003247199</v>
      </c>
      <c r="I1592" s="4">
        <v>1.9508866474222299</v>
      </c>
      <c r="J1592" s="4">
        <v>0.215612838921833</v>
      </c>
      <c r="K1592" s="4">
        <v>2.01956204672602</v>
      </c>
      <c r="L1592" s="4">
        <v>1.13715295290249</v>
      </c>
      <c r="M1592" s="4">
        <v>0.28428823822562199</v>
      </c>
      <c r="N1592" s="4">
        <v>1.5587919897356901</v>
      </c>
      <c r="O1592" s="4">
        <v>1.5587919897356901</v>
      </c>
      <c r="P1592" s="4">
        <v>1.2353727313529399</v>
      </c>
      <c r="Q1592" s="4">
        <v>0.215612838921833</v>
      </c>
      <c r="R1592" s="4">
        <v>1.0293465334415699</v>
      </c>
      <c r="S1592" s="4">
        <v>0.81373369451973998</v>
      </c>
      <c r="T1592" s="4">
        <v>0.60770749660837198</v>
      </c>
      <c r="U1592" s="4">
        <v>3.5783540364617101</v>
      </c>
      <c r="V1592" s="4">
        <v>0.46077005699032803</v>
      </c>
      <c r="W1592" s="4">
        <v>0.60770749660837198</v>
      </c>
      <c r="X1592" s="4">
        <v>0.92154011398065605</v>
      </c>
      <c r="Y1592" s="4">
        <v>1.09802193274536</v>
      </c>
      <c r="Z1592" s="4">
        <v>1.9508866474222299</v>
      </c>
      <c r="AA1592" s="4">
        <v>2.4507877245696799</v>
      </c>
      <c r="AB1592" s="4">
        <v>0.28428823822562199</v>
      </c>
      <c r="AC1592" s="4">
        <v>4.7155069893641999</v>
      </c>
      <c r="AD1592" s="4">
        <v>0.99980215429491004</v>
      </c>
      <c r="AE1592" s="4">
        <v>0.28428823822562199</v>
      </c>
      <c r="AF1592" s="4">
        <v>2.01956204672602</v>
      </c>
      <c r="AG1592" s="4">
        <v>5.3136278449621104</v>
      </c>
      <c r="AH1592" s="4">
        <v>8.0782481869040694</v>
      </c>
      <c r="AI1592" s="4">
        <v>4.9798374894536197</v>
      </c>
      <c r="AJ1592" s="4">
        <v>5.6658070263762497</v>
      </c>
      <c r="AK1592" s="4">
        <v>14.410067012066801</v>
      </c>
      <c r="AL1592" s="4">
        <v>7.8913952710136401</v>
      </c>
      <c r="AM1592" s="4">
        <v>12.6955353978178</v>
      </c>
      <c r="AN1592" s="4">
        <v>21.233769185597001</v>
      </c>
      <c r="AO1592" s="4">
        <v>11.930519364465701</v>
      </c>
      <c r="AP1592" s="4">
        <v>10.37172737473</v>
      </c>
      <c r="AQ1592" s="4">
        <v>5.49969630473728</v>
      </c>
      <c r="AR1592" s="4">
        <v>11.488922589496299</v>
      </c>
      <c r="AS1592" s="4">
        <v>9.3224231031522091</v>
      </c>
      <c r="AT1592" s="4">
        <v>19.3906889576356</v>
      </c>
      <c r="AU1592" s="4">
        <v>5.5388273248943998</v>
      </c>
      <c r="AV1592" s="4">
        <v>18.988223202823399</v>
      </c>
      <c r="AW1592" s="4">
        <v>8.9207418044552096</v>
      </c>
      <c r="AX1592" s="4">
        <v>4.3034545935414599</v>
      </c>
      <c r="AY1592" s="4">
        <v>13.625877696693699</v>
      </c>
      <c r="AZ1592" s="4">
        <v>13.067672317368199</v>
      </c>
      <c r="BA1592" s="4">
        <v>14.077061112673499</v>
      </c>
      <c r="BB1592" s="38">
        <v>776</v>
      </c>
    </row>
    <row r="1593" spans="1:54" x14ac:dyDescent="0.3">
      <c r="A1593" s="31" t="s">
        <v>68</v>
      </c>
      <c r="B1593" s="5" t="s">
        <v>8</v>
      </c>
      <c r="C1593" s="5" t="s">
        <v>168</v>
      </c>
      <c r="D1593" s="9">
        <v>64.695178784518404</v>
      </c>
      <c r="E1593" s="8">
        <v>70.9781683996396</v>
      </c>
      <c r="F1593" s="8">
        <v>24.730970385527598</v>
      </c>
      <c r="G1593" s="3">
        <v>3.4047532688940301</v>
      </c>
      <c r="H1593" s="4">
        <v>8.6715536154831607</v>
      </c>
      <c r="I1593" s="4">
        <v>13.283829589292001</v>
      </c>
      <c r="J1593" s="4">
        <v>2.3018614541293201</v>
      </c>
      <c r="K1593" s="4">
        <v>4.8716773054541003</v>
      </c>
      <c r="L1593" s="4">
        <v>6.46029543275273</v>
      </c>
      <c r="M1593" s="4">
        <v>4.4859818206272699</v>
      </c>
      <c r="N1593" s="4">
        <v>7.62398547415689</v>
      </c>
      <c r="O1593" s="4">
        <v>11.5082904341425</v>
      </c>
      <c r="P1593" s="4">
        <v>8.2692513575881694</v>
      </c>
      <c r="Q1593" s="4">
        <v>2.14234646345442</v>
      </c>
      <c r="R1593" s="4">
        <v>10.585862136136999</v>
      </c>
      <c r="S1593" s="4">
        <v>8.5840158696821796</v>
      </c>
      <c r="T1593" s="4">
        <v>4.7282269688234297</v>
      </c>
      <c r="U1593" s="4">
        <v>11.374712748451</v>
      </c>
      <c r="V1593" s="4">
        <v>5.5726669143955601</v>
      </c>
      <c r="W1593" s="4">
        <v>5.8048559901599504</v>
      </c>
      <c r="X1593" s="4">
        <v>2.6016104126782502</v>
      </c>
      <c r="Y1593" s="4">
        <v>9.7955784905157905</v>
      </c>
      <c r="Z1593" s="4">
        <v>12.6142171686681</v>
      </c>
      <c r="AA1593" s="4">
        <v>12.001713871295999</v>
      </c>
      <c r="AB1593" s="4">
        <v>1.5084698660831399</v>
      </c>
      <c r="AC1593" s="4">
        <v>17.4100809182566</v>
      </c>
      <c r="AD1593" s="4">
        <v>4.0714248159027102</v>
      </c>
      <c r="AE1593" s="4">
        <v>2.9445442800385</v>
      </c>
      <c r="AF1593" s="4">
        <v>12.649667331077699</v>
      </c>
      <c r="AG1593" s="4">
        <v>13.869839762735699</v>
      </c>
      <c r="AH1593" s="4">
        <v>15.637671918814601</v>
      </c>
      <c r="AI1593" s="4">
        <v>9.4479939522744907</v>
      </c>
      <c r="AJ1593" s="4">
        <v>17.705809236471701</v>
      </c>
      <c r="AK1593" s="4">
        <v>31.892778137914402</v>
      </c>
      <c r="AL1593" s="4">
        <v>20.722690616368901</v>
      </c>
      <c r="AM1593" s="4">
        <v>27.653227239206799</v>
      </c>
      <c r="AN1593" s="4">
        <v>40.775036174966502</v>
      </c>
      <c r="AO1593" s="4">
        <v>31.565548966738302</v>
      </c>
      <c r="AP1593" s="4">
        <v>33.547241866151097</v>
      </c>
      <c r="AQ1593" s="4">
        <v>9.6331679492079303</v>
      </c>
      <c r="AR1593" s="4">
        <v>29.5293075994141</v>
      </c>
      <c r="AS1593" s="4">
        <v>15.7951299477521</v>
      </c>
      <c r="AT1593" s="4">
        <v>29.002773907634101</v>
      </c>
      <c r="AU1593" s="4">
        <v>14.3645894782717</v>
      </c>
      <c r="AV1593" s="4">
        <v>23.6482231086739</v>
      </c>
      <c r="AW1593" s="4">
        <v>19.690198853068502</v>
      </c>
      <c r="AX1593" s="4">
        <v>12.4470770101052</v>
      </c>
      <c r="AY1593" s="4">
        <v>15.717637550990201</v>
      </c>
      <c r="AZ1593" s="4">
        <v>25.398373736371301</v>
      </c>
      <c r="BA1593" s="4">
        <v>33.088527317404598</v>
      </c>
      <c r="BB1593" s="38">
        <v>11274</v>
      </c>
    </row>
    <row r="1594" spans="1:54" x14ac:dyDescent="0.3">
      <c r="A1594" s="31" t="s">
        <v>68</v>
      </c>
      <c r="B1594" s="5" t="s">
        <v>8</v>
      </c>
      <c r="C1594" s="5" t="s">
        <v>1</v>
      </c>
      <c r="D1594" s="9">
        <v>15.3946278892107</v>
      </c>
      <c r="E1594" s="8">
        <v>62.446739178852503</v>
      </c>
      <c r="F1594" s="8">
        <v>50.8021390374332</v>
      </c>
      <c r="G1594" s="3">
        <v>6.4171122994652396</v>
      </c>
      <c r="H1594" s="4">
        <v>11.764705882352899</v>
      </c>
      <c r="I1594" s="4">
        <v>24.866310160427801</v>
      </c>
      <c r="J1594" s="4">
        <v>5.0802139037433198</v>
      </c>
      <c r="K1594" s="4">
        <v>7.4866310160427796</v>
      </c>
      <c r="L1594" s="4">
        <v>5.8823529411764701</v>
      </c>
      <c r="M1594" s="4">
        <v>10.427807486631</v>
      </c>
      <c r="N1594" s="4">
        <v>16.577540106951901</v>
      </c>
      <c r="O1594" s="4">
        <v>26.737967914438499</v>
      </c>
      <c r="P1594" s="4">
        <v>20.855614973262</v>
      </c>
      <c r="Q1594" s="4">
        <v>5.3475935828876997</v>
      </c>
      <c r="R1594" s="4">
        <v>20.855614973262</v>
      </c>
      <c r="S1594" s="4">
        <v>20.855614973262</v>
      </c>
      <c r="T1594" s="4">
        <v>8.8235294117647101</v>
      </c>
      <c r="U1594" s="4">
        <v>17.9144385026738</v>
      </c>
      <c r="V1594" s="4">
        <v>17.1122994652406</v>
      </c>
      <c r="W1594" s="4">
        <v>13.903743315508001</v>
      </c>
      <c r="X1594" s="4">
        <v>6.4171122994652396</v>
      </c>
      <c r="Y1594" s="4">
        <v>19.251336898395699</v>
      </c>
      <c r="Z1594" s="4">
        <v>32.085561497326204</v>
      </c>
      <c r="AA1594" s="4">
        <v>26.470588235294102</v>
      </c>
      <c r="AB1594" s="4">
        <v>2.9411764705882399</v>
      </c>
      <c r="AC1594" s="4">
        <v>25.133689839572199</v>
      </c>
      <c r="AD1594" s="4">
        <v>11.2299465240642</v>
      </c>
      <c r="AE1594" s="4">
        <v>8.2887700534759396</v>
      </c>
      <c r="AF1594" s="4">
        <v>24.866310160427801</v>
      </c>
      <c r="AG1594" s="4">
        <v>21.925133689839601</v>
      </c>
      <c r="AH1594" s="4">
        <v>18.449197860962599</v>
      </c>
      <c r="AI1594" s="4">
        <v>21.6577540106952</v>
      </c>
      <c r="AJ1594" s="4">
        <v>39.304812834224599</v>
      </c>
      <c r="AK1594" s="4">
        <v>52.941176470588204</v>
      </c>
      <c r="AL1594" s="4">
        <v>37.700534759358298</v>
      </c>
      <c r="AM1594" s="4">
        <v>40.641711229946502</v>
      </c>
      <c r="AN1594" s="4">
        <v>64.171122994652407</v>
      </c>
      <c r="AO1594" s="4">
        <v>52.139037433155103</v>
      </c>
      <c r="AP1594" s="4">
        <v>59.358288770053498</v>
      </c>
      <c r="AQ1594" s="4">
        <v>15.775401069518701</v>
      </c>
      <c r="AR1594" s="4">
        <v>56.951871657753998</v>
      </c>
      <c r="AS1594" s="4">
        <v>20.588235294117599</v>
      </c>
      <c r="AT1594" s="4">
        <v>23.796791443850299</v>
      </c>
      <c r="AU1594" s="4">
        <v>31.818181818181799</v>
      </c>
      <c r="AV1594" s="4">
        <v>26.737967914438499</v>
      </c>
      <c r="AW1594" s="4">
        <v>45.187165775401098</v>
      </c>
      <c r="AX1594" s="4">
        <v>31.016042780748698</v>
      </c>
      <c r="AY1594" s="4">
        <v>20.320855614973301</v>
      </c>
      <c r="AZ1594" s="4">
        <v>45.187165775401098</v>
      </c>
      <c r="BA1594" s="4">
        <v>57.4866310160428</v>
      </c>
      <c r="BB1594" s="38">
        <v>3083</v>
      </c>
    </row>
    <row r="1595" spans="1:54" x14ac:dyDescent="0.3">
      <c r="A1595" s="31" t="s">
        <v>68</v>
      </c>
      <c r="B1595" s="5" t="s">
        <v>8</v>
      </c>
      <c r="C1595" s="5" t="s">
        <v>2</v>
      </c>
      <c r="D1595" s="9">
        <v>29.029334316798799</v>
      </c>
      <c r="E1595" s="8">
        <v>65.190841518571006</v>
      </c>
      <c r="F1595" s="8">
        <v>44.827586206896598</v>
      </c>
      <c r="G1595" s="3">
        <v>3.4482758620689702</v>
      </c>
      <c r="H1595" s="4">
        <v>14.6551724137931</v>
      </c>
      <c r="I1595" s="4">
        <v>25.862068965517199</v>
      </c>
      <c r="J1595" s="4">
        <v>0.86206896551724099</v>
      </c>
      <c r="K1595" s="4">
        <v>8.6206896551724093</v>
      </c>
      <c r="L1595" s="4">
        <v>12.0689655172414</v>
      </c>
      <c r="M1595" s="4">
        <v>6.8965517241379297</v>
      </c>
      <c r="N1595" s="4">
        <v>12.0689655172414</v>
      </c>
      <c r="O1595" s="4">
        <v>18.1034482758621</v>
      </c>
      <c r="P1595" s="4">
        <v>16.379310344827601</v>
      </c>
      <c r="Q1595" s="4">
        <v>3.4482758620689702</v>
      </c>
      <c r="R1595" s="4">
        <v>16.379310344827601</v>
      </c>
      <c r="S1595" s="4">
        <v>14.6551724137931</v>
      </c>
      <c r="T1595" s="4">
        <v>6.8965517241379297</v>
      </c>
      <c r="U1595" s="4">
        <v>18.1034482758621</v>
      </c>
      <c r="V1595" s="4">
        <v>6.8965517241379297</v>
      </c>
      <c r="W1595" s="4">
        <v>12.0689655172414</v>
      </c>
      <c r="X1595" s="4">
        <v>3.4482758620689702</v>
      </c>
      <c r="Y1595" s="4">
        <v>15.517241379310301</v>
      </c>
      <c r="Z1595" s="4">
        <v>23.275862068965498</v>
      </c>
      <c r="AA1595" s="4">
        <v>25</v>
      </c>
      <c r="AB1595" s="4">
        <v>2.5862068965517202</v>
      </c>
      <c r="AC1595" s="4">
        <v>25</v>
      </c>
      <c r="AD1595" s="4">
        <v>6.0344827586206904</v>
      </c>
      <c r="AE1595" s="4">
        <v>1.72413793103448</v>
      </c>
      <c r="AF1595" s="4">
        <v>21.551724137931</v>
      </c>
      <c r="AG1595" s="4">
        <v>14.6551724137931</v>
      </c>
      <c r="AH1595" s="4">
        <v>20.689655172413801</v>
      </c>
      <c r="AI1595" s="4">
        <v>12.9310344827586</v>
      </c>
      <c r="AJ1595" s="4">
        <v>22.413793103448299</v>
      </c>
      <c r="AK1595" s="4">
        <v>54.310344827586199</v>
      </c>
      <c r="AL1595" s="4">
        <v>36.2068965517241</v>
      </c>
      <c r="AM1595" s="4">
        <v>42.241379310344797</v>
      </c>
      <c r="AN1595" s="4">
        <v>58.620689655172399</v>
      </c>
      <c r="AO1595" s="4">
        <v>51.724137931034498</v>
      </c>
      <c r="AP1595" s="4">
        <v>54.310344827586199</v>
      </c>
      <c r="AQ1595" s="4">
        <v>16.379310344827601</v>
      </c>
      <c r="AR1595" s="4">
        <v>44.827586206896598</v>
      </c>
      <c r="AS1595" s="4">
        <v>28.448275862069</v>
      </c>
      <c r="AT1595" s="4">
        <v>37.931034482758598</v>
      </c>
      <c r="AU1595" s="4">
        <v>24.137931034482801</v>
      </c>
      <c r="AV1595" s="4">
        <v>29.310344827586199</v>
      </c>
      <c r="AW1595" s="4">
        <v>31.8965517241379</v>
      </c>
      <c r="AX1595" s="4">
        <v>22.413793103448299</v>
      </c>
      <c r="AY1595" s="4">
        <v>21.551724137931</v>
      </c>
      <c r="AZ1595" s="4">
        <v>42.241379310344797</v>
      </c>
      <c r="BA1595" s="4">
        <v>57.758620689655203</v>
      </c>
      <c r="BB1595" s="38">
        <v>1612</v>
      </c>
    </row>
    <row r="1596" spans="1:54" x14ac:dyDescent="0.3">
      <c r="A1596" s="31" t="s">
        <v>68</v>
      </c>
      <c r="B1596" s="5" t="s">
        <v>8</v>
      </c>
      <c r="C1596" s="5" t="s">
        <v>3</v>
      </c>
      <c r="D1596" s="9">
        <v>47.723051041485199</v>
      </c>
      <c r="E1596" s="8">
        <v>68.322600606139005</v>
      </c>
      <c r="F1596" s="8">
        <v>30.604982206405701</v>
      </c>
      <c r="G1596" s="3">
        <v>4.9822064056939501</v>
      </c>
      <c r="H1596" s="4">
        <v>10.676156583629901</v>
      </c>
      <c r="I1596" s="4">
        <v>16.3701067615658</v>
      </c>
      <c r="J1596" s="4">
        <v>3.5587188612099601</v>
      </c>
      <c r="K1596" s="4">
        <v>6.04982206405694</v>
      </c>
      <c r="L1596" s="4">
        <v>8.8967971530249095</v>
      </c>
      <c r="M1596" s="4">
        <v>5.3380782918149503</v>
      </c>
      <c r="N1596" s="4">
        <v>9.9644128113879002</v>
      </c>
      <c r="O1596" s="4">
        <v>14.5907473309609</v>
      </c>
      <c r="P1596" s="4">
        <v>8.8967971530249095</v>
      </c>
      <c r="Q1596" s="4">
        <v>2.8469750889679699</v>
      </c>
      <c r="R1596" s="4">
        <v>13.167259786476899</v>
      </c>
      <c r="S1596" s="4">
        <v>10.676156583629901</v>
      </c>
      <c r="T1596" s="4">
        <v>6.4056939501779402</v>
      </c>
      <c r="U1596" s="4">
        <v>14.234875444839901</v>
      </c>
      <c r="V1596" s="4">
        <v>6.4056939501779402</v>
      </c>
      <c r="W1596" s="4">
        <v>7.8291814946619196</v>
      </c>
      <c r="X1596" s="4">
        <v>3.2028469750889701</v>
      </c>
      <c r="Y1596" s="4">
        <v>13.5231316725979</v>
      </c>
      <c r="Z1596" s="4">
        <v>14.946619217081899</v>
      </c>
      <c r="AA1596" s="4">
        <v>14.946619217081899</v>
      </c>
      <c r="AB1596" s="4">
        <v>1.4234875444839901</v>
      </c>
      <c r="AC1596" s="4">
        <v>22.419928825622801</v>
      </c>
      <c r="AD1596" s="4">
        <v>4.9822064056939501</v>
      </c>
      <c r="AE1596" s="4">
        <v>5.6939501779359398</v>
      </c>
      <c r="AF1596" s="4">
        <v>17.793594306049801</v>
      </c>
      <c r="AG1596" s="4">
        <v>18.861209964412801</v>
      </c>
      <c r="AH1596" s="4">
        <v>18.861209964412801</v>
      </c>
      <c r="AI1596" s="4">
        <v>11.7437722419929</v>
      </c>
      <c r="AJ1596" s="4">
        <v>25.6227758007117</v>
      </c>
      <c r="AK1596" s="4">
        <v>39.5017793594306</v>
      </c>
      <c r="AL1596" s="4">
        <v>23.487544483985801</v>
      </c>
      <c r="AM1596" s="4">
        <v>32.028469750889698</v>
      </c>
      <c r="AN1596" s="4">
        <v>48.042704626334498</v>
      </c>
      <c r="AO1596" s="4">
        <v>38.790035587188598</v>
      </c>
      <c r="AP1596" s="4">
        <v>44.839857651245602</v>
      </c>
      <c r="AQ1596" s="4">
        <v>8.8967971530249095</v>
      </c>
      <c r="AR1596" s="4">
        <v>39.145907473309599</v>
      </c>
      <c r="AS1596" s="4">
        <v>16.725978647686802</v>
      </c>
      <c r="AT1596" s="4">
        <v>33.096085409252701</v>
      </c>
      <c r="AU1596" s="4">
        <v>16.3701067615658</v>
      </c>
      <c r="AV1596" s="4">
        <v>29.893238434163699</v>
      </c>
      <c r="AW1596" s="4">
        <v>21.708185053380799</v>
      </c>
      <c r="AX1596" s="4">
        <v>12.8113879003559</v>
      </c>
      <c r="AY1596" s="4">
        <v>16.725978647686802</v>
      </c>
      <c r="AZ1596" s="4">
        <v>26.334519572953699</v>
      </c>
      <c r="BA1596" s="4">
        <v>39.5017793594306</v>
      </c>
      <c r="BB1596" s="38">
        <v>1425</v>
      </c>
    </row>
    <row r="1597" spans="1:54" x14ac:dyDescent="0.3">
      <c r="A1597" s="31" t="s">
        <v>68</v>
      </c>
      <c r="B1597" s="5" t="s">
        <v>8</v>
      </c>
      <c r="C1597" s="5" t="s">
        <v>4</v>
      </c>
      <c r="D1597" s="9">
        <v>62.0591211986454</v>
      </c>
      <c r="E1597" s="8">
        <v>70.917172459261494</v>
      </c>
      <c r="F1597" s="8">
        <v>24.865591397849499</v>
      </c>
      <c r="G1597" s="3">
        <v>4.1666666666666696</v>
      </c>
      <c r="H1597" s="4">
        <v>10.3494623655914</v>
      </c>
      <c r="I1597" s="4">
        <v>14.5161290322581</v>
      </c>
      <c r="J1597" s="4">
        <v>2.9569892473118302</v>
      </c>
      <c r="K1597" s="4">
        <v>4.7043010752688197</v>
      </c>
      <c r="L1597" s="4">
        <v>8.0645161290322598</v>
      </c>
      <c r="M1597" s="4">
        <v>5.6451612903225801</v>
      </c>
      <c r="N1597" s="4">
        <v>7.93010752688172</v>
      </c>
      <c r="O1597" s="4">
        <v>12.634408602150501</v>
      </c>
      <c r="P1597" s="4">
        <v>8.4677419354838701</v>
      </c>
      <c r="Q1597" s="4">
        <v>2.28494623655914</v>
      </c>
      <c r="R1597" s="4">
        <v>14.381720430107499</v>
      </c>
      <c r="S1597" s="4">
        <v>10.215053763440901</v>
      </c>
      <c r="T1597" s="4">
        <v>6.3172043010752699</v>
      </c>
      <c r="U1597" s="4">
        <v>12.768817204301101</v>
      </c>
      <c r="V1597" s="4">
        <v>6.4516129032258096</v>
      </c>
      <c r="W1597" s="4">
        <v>5.2419354838709697</v>
      </c>
      <c r="X1597" s="4">
        <v>2.82258064516129</v>
      </c>
      <c r="Y1597" s="4">
        <v>11.155913978494601</v>
      </c>
      <c r="Z1597" s="4">
        <v>12.9032258064516</v>
      </c>
      <c r="AA1597" s="4">
        <v>11.155913978494601</v>
      </c>
      <c r="AB1597" s="4">
        <v>2.28494623655914</v>
      </c>
      <c r="AC1597" s="4">
        <v>19.758064516129</v>
      </c>
      <c r="AD1597" s="4">
        <v>4.4354838709677402</v>
      </c>
      <c r="AE1597" s="4">
        <v>3.2258064516128999</v>
      </c>
      <c r="AF1597" s="4">
        <v>13.1720430107527</v>
      </c>
      <c r="AG1597" s="4">
        <v>14.381720430107499</v>
      </c>
      <c r="AH1597" s="4">
        <v>15.0537634408602</v>
      </c>
      <c r="AI1597" s="4">
        <v>8.7365591397849496</v>
      </c>
      <c r="AJ1597" s="4">
        <v>19.086021505376301</v>
      </c>
      <c r="AK1597" s="4">
        <v>31.989247311827999</v>
      </c>
      <c r="AL1597" s="4">
        <v>21.102150537634401</v>
      </c>
      <c r="AM1597" s="4">
        <v>29.0322580645161</v>
      </c>
      <c r="AN1597" s="4">
        <v>41.5322580645161</v>
      </c>
      <c r="AO1597" s="4">
        <v>31.3172043010753</v>
      </c>
      <c r="AP1597" s="4">
        <v>33.3333333333333</v>
      </c>
      <c r="AQ1597" s="4">
        <v>10.080645161290301</v>
      </c>
      <c r="AR1597" s="4">
        <v>31.451612903225801</v>
      </c>
      <c r="AS1597" s="4">
        <v>17.069892473118301</v>
      </c>
      <c r="AT1597" s="4">
        <v>31.3172043010753</v>
      </c>
      <c r="AU1597" s="4">
        <v>14.784946236559099</v>
      </c>
      <c r="AV1597" s="4">
        <v>23.252688172043001</v>
      </c>
      <c r="AW1597" s="4">
        <v>19.354838709677399</v>
      </c>
      <c r="AX1597" s="4">
        <v>11.693548387096801</v>
      </c>
      <c r="AY1597" s="4">
        <v>14.1129032258065</v>
      </c>
      <c r="AZ1597" s="4">
        <v>24.596774193548399</v>
      </c>
      <c r="BA1597" s="4">
        <v>33.3333333333333</v>
      </c>
      <c r="BB1597" s="38">
        <v>1687</v>
      </c>
    </row>
    <row r="1598" spans="1:54" x14ac:dyDescent="0.3">
      <c r="A1598" s="31" t="s">
        <v>68</v>
      </c>
      <c r="B1598" s="5" t="s">
        <v>8</v>
      </c>
      <c r="C1598" s="5" t="s">
        <v>5</v>
      </c>
      <c r="D1598" s="9">
        <v>75.640850545604806</v>
      </c>
      <c r="E1598" s="8">
        <v>67.510707958337704</v>
      </c>
      <c r="F1598" s="8">
        <v>17.831004657352</v>
      </c>
      <c r="G1598" s="3">
        <v>2.5948103792415198</v>
      </c>
      <c r="H1598" s="4">
        <v>6.0545575515635397</v>
      </c>
      <c r="I1598" s="4">
        <v>9.7139055222887603</v>
      </c>
      <c r="J1598" s="4">
        <v>2.3286759813705902</v>
      </c>
      <c r="K1598" s="4">
        <v>3.7924151696606798</v>
      </c>
      <c r="L1598" s="4">
        <v>5.0565535595475701</v>
      </c>
      <c r="M1598" s="4">
        <v>3.1270791749833702</v>
      </c>
      <c r="N1598" s="4">
        <v>5.1896207584830298</v>
      </c>
      <c r="O1598" s="4">
        <v>8.1836327345309403</v>
      </c>
      <c r="P1598" s="4">
        <v>4.9234863606121104</v>
      </c>
      <c r="Q1598" s="4">
        <v>1.39720558882236</v>
      </c>
      <c r="R1598" s="4">
        <v>7.2521623419827002</v>
      </c>
      <c r="S1598" s="4">
        <v>4.7238855622089204</v>
      </c>
      <c r="T1598" s="4">
        <v>3.2601463739188299</v>
      </c>
      <c r="U1598" s="4">
        <v>9.4477711244178302</v>
      </c>
      <c r="V1598" s="4">
        <v>4.3246839654025298</v>
      </c>
      <c r="W1598" s="4">
        <v>3.39321357285429</v>
      </c>
      <c r="X1598" s="4">
        <v>1.7298735861610099</v>
      </c>
      <c r="Y1598" s="4">
        <v>7.5848303393213596</v>
      </c>
      <c r="Z1598" s="4">
        <v>8.1836327345309403</v>
      </c>
      <c r="AA1598" s="4">
        <v>7.4517631403858902</v>
      </c>
      <c r="AB1598" s="4">
        <v>1.1310711909514299</v>
      </c>
      <c r="AC1598" s="4">
        <v>17.298735861610101</v>
      </c>
      <c r="AD1598" s="4">
        <v>2.39520958083832</v>
      </c>
      <c r="AE1598" s="4">
        <v>1.99600798403194</v>
      </c>
      <c r="AF1598" s="4">
        <v>8.51630073186959</v>
      </c>
      <c r="AG1598" s="4">
        <v>12.9740518962076</v>
      </c>
      <c r="AH1598" s="4">
        <v>14.304723885562201</v>
      </c>
      <c r="AI1598" s="4">
        <v>6.5202927478376598</v>
      </c>
      <c r="AJ1598" s="4">
        <v>13.373253493013999</v>
      </c>
      <c r="AK1598" s="4">
        <v>23.486360612109099</v>
      </c>
      <c r="AL1598" s="4">
        <v>15.502328675981399</v>
      </c>
      <c r="AM1598" s="4">
        <v>23.153692614770499</v>
      </c>
      <c r="AN1598" s="4">
        <v>34.264803725881599</v>
      </c>
      <c r="AO1598" s="4">
        <v>25.8150365934797</v>
      </c>
      <c r="AP1598" s="4">
        <v>25.8815701929474</v>
      </c>
      <c r="AQ1598" s="4">
        <v>7.1190951430472396</v>
      </c>
      <c r="AR1598" s="4">
        <v>20.226214238190298</v>
      </c>
      <c r="AS1598" s="4">
        <v>12.5083166999335</v>
      </c>
      <c r="AT1598" s="4">
        <v>29.8070525615436</v>
      </c>
      <c r="AU1598" s="4">
        <v>9.7139055222887603</v>
      </c>
      <c r="AV1598" s="4">
        <v>19.960079840319398</v>
      </c>
      <c r="AW1598" s="4">
        <v>13.373253493013999</v>
      </c>
      <c r="AX1598" s="4">
        <v>8.8489687292082504</v>
      </c>
      <c r="AY1598" s="4">
        <v>14.6373918829009</v>
      </c>
      <c r="AZ1598" s="4">
        <v>20.825016633399901</v>
      </c>
      <c r="BA1598" s="4">
        <v>24.085163007318702</v>
      </c>
      <c r="BB1598" s="38">
        <v>1957</v>
      </c>
    </row>
    <row r="1599" spans="1:54" x14ac:dyDescent="0.3">
      <c r="A1599" s="31" t="s">
        <v>68</v>
      </c>
      <c r="B1599" s="5" t="s">
        <v>8</v>
      </c>
      <c r="C1599" s="5" t="s">
        <v>6</v>
      </c>
      <c r="D1599" s="9">
        <v>99.530587204206796</v>
      </c>
      <c r="E1599" s="8">
        <v>59.312547580123102</v>
      </c>
      <c r="F1599" s="8">
        <v>9.6135721017907603</v>
      </c>
      <c r="G1599" s="3">
        <v>1.9792648444863301</v>
      </c>
      <c r="H1599" s="4">
        <v>4.6182846371347797</v>
      </c>
      <c r="I1599" s="4">
        <v>4.3355325164938696</v>
      </c>
      <c r="J1599" s="4">
        <v>1.7907634307257301</v>
      </c>
      <c r="K1599" s="4">
        <v>1.9792648444863301</v>
      </c>
      <c r="L1599" s="4">
        <v>3.1102733270499501</v>
      </c>
      <c r="M1599" s="4">
        <v>1.9792648444863301</v>
      </c>
      <c r="N1599" s="4">
        <v>3.2987747408105599</v>
      </c>
      <c r="O1599" s="4">
        <v>4.4297832233741801</v>
      </c>
      <c r="P1599" s="4">
        <v>2.63901979264844</v>
      </c>
      <c r="Q1599" s="4">
        <v>1.0367577756833199</v>
      </c>
      <c r="R1599" s="4">
        <v>4.0527803958529702</v>
      </c>
      <c r="S1599" s="4">
        <v>2.92177191328935</v>
      </c>
      <c r="T1599" s="4">
        <v>2.1677662582469401</v>
      </c>
      <c r="U1599" s="4">
        <v>4.4297832233741801</v>
      </c>
      <c r="V1599" s="4">
        <v>1.8850141376060301</v>
      </c>
      <c r="W1599" s="4">
        <v>1.8850141376060301</v>
      </c>
      <c r="X1599" s="4">
        <v>0.94250706880301605</v>
      </c>
      <c r="Y1599" s="4">
        <v>3.1102733270499501</v>
      </c>
      <c r="Z1599" s="4">
        <v>3.5815268614514602</v>
      </c>
      <c r="AA1599" s="4">
        <v>3.6757775683317599</v>
      </c>
      <c r="AB1599" s="4">
        <v>0.37700282752120601</v>
      </c>
      <c r="AC1599" s="4">
        <v>7.4458058435438303</v>
      </c>
      <c r="AD1599" s="4">
        <v>1.9792648444863301</v>
      </c>
      <c r="AE1599" s="4">
        <v>0.659754948162111</v>
      </c>
      <c r="AF1599" s="4">
        <v>4.7125353440150803</v>
      </c>
      <c r="AG1599" s="4">
        <v>8.9538171536286502</v>
      </c>
      <c r="AH1599" s="4">
        <v>12.535344015080099</v>
      </c>
      <c r="AI1599" s="4">
        <v>5.3722902921771896</v>
      </c>
      <c r="AJ1599" s="4">
        <v>6.7860508953817202</v>
      </c>
      <c r="AK1599" s="4">
        <v>17.530631479736101</v>
      </c>
      <c r="AL1599" s="4">
        <v>11.592836946277099</v>
      </c>
      <c r="AM1599" s="4">
        <v>16.211121583411899</v>
      </c>
      <c r="AN1599" s="4">
        <v>24.882186616399601</v>
      </c>
      <c r="AO1599" s="4">
        <v>16.965127238454301</v>
      </c>
      <c r="AP1599" s="4">
        <v>16.211121583411899</v>
      </c>
      <c r="AQ1599" s="4">
        <v>6.4090480678605104</v>
      </c>
      <c r="AR1599" s="4">
        <v>13.760603204523999</v>
      </c>
      <c r="AS1599" s="4">
        <v>9.5193213949104596</v>
      </c>
      <c r="AT1599" s="4">
        <v>21.677662582469399</v>
      </c>
      <c r="AU1599" s="4">
        <v>5.6550424128180996</v>
      </c>
      <c r="AV1599" s="4">
        <v>18.190386427898201</v>
      </c>
      <c r="AW1599" s="4">
        <v>9.6135721017907603</v>
      </c>
      <c r="AX1599" s="4">
        <v>5.8435438265787001</v>
      </c>
      <c r="AY1599" s="4">
        <v>12.9123468426013</v>
      </c>
      <c r="AZ1599" s="4">
        <v>14.7031102733271</v>
      </c>
      <c r="BA1599" s="4">
        <v>17.0593779453346</v>
      </c>
      <c r="BB1599" s="38">
        <v>1141</v>
      </c>
    </row>
    <row r="1600" spans="1:54" x14ac:dyDescent="0.3">
      <c r="A1600" s="31" t="s">
        <v>68</v>
      </c>
      <c r="B1600" s="5" t="s">
        <v>8</v>
      </c>
      <c r="C1600" s="5" t="s">
        <v>7</v>
      </c>
      <c r="D1600" s="9">
        <v>104.845799457995</v>
      </c>
      <c r="E1600" s="8">
        <v>55.738305363126599</v>
      </c>
      <c r="F1600" s="8">
        <v>6.4705882352941204</v>
      </c>
      <c r="G1600" s="3">
        <v>0.88235294117647101</v>
      </c>
      <c r="H1600" s="4">
        <v>3.52941176470588</v>
      </c>
      <c r="I1600" s="4">
        <v>2.3529411764705901</v>
      </c>
      <c r="J1600" s="4">
        <v>0</v>
      </c>
      <c r="K1600" s="4">
        <v>2.6470588235294099</v>
      </c>
      <c r="L1600" s="4">
        <v>1.1764705882352899</v>
      </c>
      <c r="M1600" s="4">
        <v>0.29411764705882398</v>
      </c>
      <c r="N1600" s="4">
        <v>2.0588235294117601</v>
      </c>
      <c r="O1600" s="4">
        <v>2.0588235294117601</v>
      </c>
      <c r="P1600" s="4">
        <v>2.0588235294117601</v>
      </c>
      <c r="Q1600" s="4">
        <v>0</v>
      </c>
      <c r="R1600" s="4">
        <v>1.1764705882352899</v>
      </c>
      <c r="S1600" s="4">
        <v>1.1764705882352899</v>
      </c>
      <c r="T1600" s="4">
        <v>0.29411764705882398</v>
      </c>
      <c r="U1600" s="4">
        <v>4.7058823529411802</v>
      </c>
      <c r="V1600" s="4">
        <v>0.58823529411764697</v>
      </c>
      <c r="W1600" s="4">
        <v>0.29411764705882398</v>
      </c>
      <c r="X1600" s="4">
        <v>1.1764705882352899</v>
      </c>
      <c r="Y1600" s="4">
        <v>1.47058823529412</v>
      </c>
      <c r="Z1600" s="4">
        <v>2.3529411764705901</v>
      </c>
      <c r="AA1600" s="4">
        <v>2.6470588235294099</v>
      </c>
      <c r="AB1600" s="4">
        <v>0.29411764705882398</v>
      </c>
      <c r="AC1600" s="4">
        <v>5.8823529411764701</v>
      </c>
      <c r="AD1600" s="4">
        <v>0.58823529411764697</v>
      </c>
      <c r="AE1600" s="4">
        <v>0.29411764705882398</v>
      </c>
      <c r="AF1600" s="4">
        <v>2.6470588235294099</v>
      </c>
      <c r="AG1600" s="4">
        <v>7.0588235294117601</v>
      </c>
      <c r="AH1600" s="4">
        <v>10.588235294117601</v>
      </c>
      <c r="AI1600" s="4">
        <v>4.7058823529411802</v>
      </c>
      <c r="AJ1600" s="4">
        <v>4.4117647058823497</v>
      </c>
      <c r="AK1600" s="4">
        <v>13.235294117647101</v>
      </c>
      <c r="AL1600" s="4">
        <v>7.9411764705882399</v>
      </c>
      <c r="AM1600" s="4">
        <v>15.588235294117601</v>
      </c>
      <c r="AN1600" s="4">
        <v>23.529411764705898</v>
      </c>
      <c r="AO1600" s="4">
        <v>13.235294117647101</v>
      </c>
      <c r="AP1600" s="4">
        <v>11.176470588235301</v>
      </c>
      <c r="AQ1600" s="4">
        <v>6.4705882352941204</v>
      </c>
      <c r="AR1600" s="4">
        <v>10.882352941176499</v>
      </c>
      <c r="AS1600" s="4">
        <v>8.5294117647058805</v>
      </c>
      <c r="AT1600" s="4">
        <v>21.176470588235301</v>
      </c>
      <c r="AU1600" s="4">
        <v>6.1764705882352899</v>
      </c>
      <c r="AV1600" s="4">
        <v>18.529411764705898</v>
      </c>
      <c r="AW1600" s="4">
        <v>9.1176470588235308</v>
      </c>
      <c r="AX1600" s="4">
        <v>4.1176470588235299</v>
      </c>
      <c r="AY1600" s="4">
        <v>12.647058823529401</v>
      </c>
      <c r="AZ1600" s="4">
        <v>14.411764705882399</v>
      </c>
      <c r="BA1600" s="4">
        <v>14.117647058823501</v>
      </c>
      <c r="BB1600" s="38">
        <v>369</v>
      </c>
    </row>
    <row r="1601" spans="1:54" x14ac:dyDescent="0.3">
      <c r="A1601" s="31" t="s">
        <v>68</v>
      </c>
      <c r="B1601" s="5" t="s">
        <v>9</v>
      </c>
      <c r="C1601" s="5" t="s">
        <v>168</v>
      </c>
      <c r="D1601" s="9">
        <v>71.917941815143294</v>
      </c>
      <c r="E1601" s="8">
        <v>69.975391095005307</v>
      </c>
      <c r="F1601" s="8">
        <v>20.498925557945</v>
      </c>
      <c r="G1601" s="3">
        <v>2.00823091758134</v>
      </c>
      <c r="H1601" s="4">
        <v>7.5460436406182998</v>
      </c>
      <c r="I1601" s="4">
        <v>8.7401418978136896</v>
      </c>
      <c r="J1601" s="4">
        <v>2.2641218947152799</v>
      </c>
      <c r="K1601" s="4">
        <v>3.27223501151534</v>
      </c>
      <c r="L1601" s="4">
        <v>4.9621547554192897</v>
      </c>
      <c r="M1601" s="4">
        <v>4.53490852401299</v>
      </c>
      <c r="N1601" s="4">
        <v>6.7347678674649298</v>
      </c>
      <c r="O1601" s="4">
        <v>10.783544432736599</v>
      </c>
      <c r="P1601" s="4">
        <v>8.7581722661690193</v>
      </c>
      <c r="Q1601" s="4">
        <v>3.76426901839976</v>
      </c>
      <c r="R1601" s="4">
        <v>8.1198641382343997</v>
      </c>
      <c r="S1601" s="4">
        <v>7.0618570608761102</v>
      </c>
      <c r="T1601" s="4">
        <v>3.3520232243067398</v>
      </c>
      <c r="U1601" s="4">
        <v>10.990235823762699</v>
      </c>
      <c r="V1601" s="4">
        <v>6.7925538885628596</v>
      </c>
      <c r="W1601" s="4">
        <v>5.0925116569408999</v>
      </c>
      <c r="X1601" s="4">
        <v>2.5781362259326999</v>
      </c>
      <c r="Y1601" s="4">
        <v>8.7286797749178806</v>
      </c>
      <c r="Z1601" s="4">
        <v>11.5984692378844</v>
      </c>
      <c r="AA1601" s="4">
        <v>9.3925668815357106</v>
      </c>
      <c r="AB1601" s="4">
        <v>1.5693490753324699</v>
      </c>
      <c r="AC1601" s="4">
        <v>13.421179537989399</v>
      </c>
      <c r="AD1601" s="4">
        <v>3.8032340796531598</v>
      </c>
      <c r="AE1601" s="4">
        <v>2.5486179363931201</v>
      </c>
      <c r="AF1601" s="4">
        <v>10.3979099972764</v>
      </c>
      <c r="AG1601" s="4">
        <v>10.180828828658401</v>
      </c>
      <c r="AH1601" s="4">
        <v>16.9492631161128</v>
      </c>
      <c r="AI1601" s="4">
        <v>9.9052115573699098</v>
      </c>
      <c r="AJ1601" s="4">
        <v>17.309476261511399</v>
      </c>
      <c r="AK1601" s="4">
        <v>29.6332813995127</v>
      </c>
      <c r="AL1601" s="4">
        <v>16.652276524802001</v>
      </c>
      <c r="AM1601" s="4">
        <v>16.631505537427</v>
      </c>
      <c r="AN1601" s="4">
        <v>34.943538929008398</v>
      </c>
      <c r="AO1601" s="4">
        <v>26.2110875781249</v>
      </c>
      <c r="AP1601" s="4">
        <v>26.058335263554099</v>
      </c>
      <c r="AQ1601" s="4">
        <v>6.1466869773609103</v>
      </c>
      <c r="AR1601" s="4">
        <v>26.7888890282643</v>
      </c>
      <c r="AS1601" s="4">
        <v>10.8370448002786</v>
      </c>
      <c r="AT1601" s="4">
        <v>21.3047458180014</v>
      </c>
      <c r="AU1601" s="4">
        <v>12.914308315207901</v>
      </c>
      <c r="AV1601" s="4">
        <v>24.365078967527499</v>
      </c>
      <c r="AW1601" s="4">
        <v>20.285204781355802</v>
      </c>
      <c r="AX1601" s="4">
        <v>11.1090740305712</v>
      </c>
      <c r="AY1601" s="4">
        <v>12.085180703708</v>
      </c>
      <c r="AZ1601" s="4">
        <v>19.6519207588588</v>
      </c>
      <c r="BA1601" s="4">
        <v>31.218161733023699</v>
      </c>
      <c r="BB1601" s="38">
        <v>7855</v>
      </c>
    </row>
    <row r="1602" spans="1:54" x14ac:dyDescent="0.3">
      <c r="A1602" s="31" t="s">
        <v>68</v>
      </c>
      <c r="B1602" s="5" t="s">
        <v>9</v>
      </c>
      <c r="C1602" s="5" t="s">
        <v>1</v>
      </c>
      <c r="D1602" s="9">
        <v>43.826678134176298</v>
      </c>
      <c r="E1602" s="8">
        <v>66.941097923490801</v>
      </c>
      <c r="F1602" s="8">
        <v>34.9753694581281</v>
      </c>
      <c r="G1602" s="3">
        <v>2.4630541871921201</v>
      </c>
      <c r="H1602" s="4">
        <v>10.837438423645301</v>
      </c>
      <c r="I1602" s="4">
        <v>14.285714285714301</v>
      </c>
      <c r="J1602" s="4">
        <v>4.4334975369458096</v>
      </c>
      <c r="K1602" s="4">
        <v>4.4334975369458096</v>
      </c>
      <c r="L1602" s="4">
        <v>6.4039408866995098</v>
      </c>
      <c r="M1602" s="4">
        <v>6.8965517241379297</v>
      </c>
      <c r="N1602" s="4">
        <v>12.807881773399</v>
      </c>
      <c r="O1602" s="4">
        <v>14.778325123152699</v>
      </c>
      <c r="P1602" s="4">
        <v>13.7931034482759</v>
      </c>
      <c r="Q1602" s="4">
        <v>5.4187192118226601</v>
      </c>
      <c r="R1602" s="4">
        <v>15.2709359605911</v>
      </c>
      <c r="S1602" s="4">
        <v>13.3004926108374</v>
      </c>
      <c r="T1602" s="4">
        <v>5.4187192118226601</v>
      </c>
      <c r="U1602" s="4">
        <v>12.807881773399</v>
      </c>
      <c r="V1602" s="4">
        <v>11.330049261083699</v>
      </c>
      <c r="W1602" s="4">
        <v>9.8522167487684698</v>
      </c>
      <c r="X1602" s="4">
        <v>2.95566502463054</v>
      </c>
      <c r="Y1602" s="4">
        <v>10.3448275862069</v>
      </c>
      <c r="Z1602" s="4">
        <v>23.645320197044299</v>
      </c>
      <c r="AA1602" s="4">
        <v>16.256157635468</v>
      </c>
      <c r="AB1602" s="4">
        <v>3.4482758620689702</v>
      </c>
      <c r="AC1602" s="4">
        <v>22.1674876847291</v>
      </c>
      <c r="AD1602" s="4">
        <v>9.3596059113300498</v>
      </c>
      <c r="AE1602" s="4">
        <v>5.9113300492610801</v>
      </c>
      <c r="AF1602" s="4">
        <v>13.3004926108374</v>
      </c>
      <c r="AG1602" s="4">
        <v>15.7635467980296</v>
      </c>
      <c r="AH1602" s="4">
        <v>24.630541871921199</v>
      </c>
      <c r="AI1602" s="4">
        <v>16.748768472906399</v>
      </c>
      <c r="AJ1602" s="4">
        <v>19.211822660098498</v>
      </c>
      <c r="AK1602" s="4">
        <v>40.886699507389203</v>
      </c>
      <c r="AL1602" s="4">
        <v>27.093596059113299</v>
      </c>
      <c r="AM1602" s="4">
        <v>22.1674876847291</v>
      </c>
      <c r="AN1602" s="4">
        <v>39.901477832512299</v>
      </c>
      <c r="AO1602" s="4">
        <v>36.945812807881801</v>
      </c>
      <c r="AP1602" s="4">
        <v>43.349753694581302</v>
      </c>
      <c r="AQ1602" s="4">
        <v>11.330049261083699</v>
      </c>
      <c r="AR1602" s="4">
        <v>35.467980295566498</v>
      </c>
      <c r="AS1602" s="4">
        <v>12.3152709359606</v>
      </c>
      <c r="AT1602" s="4">
        <v>15.2709359605911</v>
      </c>
      <c r="AU1602" s="4">
        <v>21.182266009852199</v>
      </c>
      <c r="AV1602" s="4">
        <v>25.615763546798</v>
      </c>
      <c r="AW1602" s="4">
        <v>35.960591133004897</v>
      </c>
      <c r="AX1602" s="4">
        <v>22.1674876847291</v>
      </c>
      <c r="AY1602" s="4">
        <v>12.3152709359606</v>
      </c>
      <c r="AZ1602" s="4">
        <v>24.630541871921199</v>
      </c>
      <c r="BA1602" s="4">
        <v>48.7684729064039</v>
      </c>
      <c r="BB1602" s="38">
        <v>1738</v>
      </c>
    </row>
    <row r="1603" spans="1:54" x14ac:dyDescent="0.3">
      <c r="A1603" s="31" t="s">
        <v>68</v>
      </c>
      <c r="B1603" s="5" t="s">
        <v>9</v>
      </c>
      <c r="C1603" s="5" t="s">
        <v>2</v>
      </c>
      <c r="D1603" s="9">
        <v>43.0161661460657</v>
      </c>
      <c r="E1603" s="8">
        <v>66.372288671549796</v>
      </c>
      <c r="F1603" s="8">
        <v>36.144578313253</v>
      </c>
      <c r="G1603" s="3">
        <v>6.0240963855421699</v>
      </c>
      <c r="H1603" s="4">
        <v>14.4578313253012</v>
      </c>
      <c r="I1603" s="4">
        <v>12.048192771084301</v>
      </c>
      <c r="J1603" s="4">
        <v>3.6144578313253</v>
      </c>
      <c r="K1603" s="4">
        <v>9.6385542168674707</v>
      </c>
      <c r="L1603" s="4">
        <v>7.2289156626505999</v>
      </c>
      <c r="M1603" s="4">
        <v>7.2289156626505999</v>
      </c>
      <c r="N1603" s="4">
        <v>13.253012048192801</v>
      </c>
      <c r="O1603" s="4">
        <v>19.277108433734899</v>
      </c>
      <c r="P1603" s="4">
        <v>16.867469879518101</v>
      </c>
      <c r="Q1603" s="4">
        <v>8.4337349397590398</v>
      </c>
      <c r="R1603" s="4">
        <v>15.662650602409601</v>
      </c>
      <c r="S1603" s="4">
        <v>15.662650602409601</v>
      </c>
      <c r="T1603" s="4">
        <v>3.6144578313253</v>
      </c>
      <c r="U1603" s="4">
        <v>21.6867469879518</v>
      </c>
      <c r="V1603" s="4">
        <v>16.867469879518101</v>
      </c>
      <c r="W1603" s="4">
        <v>9.6385542168674707</v>
      </c>
      <c r="X1603" s="4">
        <v>4.8192771084337398</v>
      </c>
      <c r="Y1603" s="4">
        <v>21.6867469879518</v>
      </c>
      <c r="Z1603" s="4">
        <v>20.481927710843401</v>
      </c>
      <c r="AA1603" s="4">
        <v>19.277108433734899</v>
      </c>
      <c r="AB1603" s="4">
        <v>1.2048192771084301</v>
      </c>
      <c r="AC1603" s="4">
        <v>18.0722891566265</v>
      </c>
      <c r="AD1603" s="4">
        <v>3.6144578313253</v>
      </c>
      <c r="AE1603" s="4">
        <v>2.4096385542168699</v>
      </c>
      <c r="AF1603" s="4">
        <v>19.277108433734899</v>
      </c>
      <c r="AG1603" s="4">
        <v>12.048192771084301</v>
      </c>
      <c r="AH1603" s="4">
        <v>27.710843373494001</v>
      </c>
      <c r="AI1603" s="4">
        <v>12.048192771084301</v>
      </c>
      <c r="AJ1603" s="4">
        <v>27.710843373494001</v>
      </c>
      <c r="AK1603" s="4">
        <v>37.349397590361399</v>
      </c>
      <c r="AL1603" s="4">
        <v>25.3012048192771</v>
      </c>
      <c r="AM1603" s="4">
        <v>24.096385542168701</v>
      </c>
      <c r="AN1603" s="4">
        <v>55.421686746988001</v>
      </c>
      <c r="AO1603" s="4">
        <v>40.963855421686702</v>
      </c>
      <c r="AP1603" s="4">
        <v>37.349397590361399</v>
      </c>
      <c r="AQ1603" s="4">
        <v>4.8192771084337398</v>
      </c>
      <c r="AR1603" s="4">
        <v>42.168674698795201</v>
      </c>
      <c r="AS1603" s="4">
        <v>10.8433734939759</v>
      </c>
      <c r="AT1603" s="4">
        <v>22.891566265060199</v>
      </c>
      <c r="AU1603" s="4">
        <v>20.481927710843401</v>
      </c>
      <c r="AV1603" s="4">
        <v>26.506024096385499</v>
      </c>
      <c r="AW1603" s="4">
        <v>28.9156626506024</v>
      </c>
      <c r="AX1603" s="4">
        <v>19.277108433734899</v>
      </c>
      <c r="AY1603" s="4">
        <v>10.8433734939759</v>
      </c>
      <c r="AZ1603" s="4">
        <v>32.530120481927703</v>
      </c>
      <c r="BA1603" s="4">
        <v>48.192771084337402</v>
      </c>
      <c r="BB1603" s="38">
        <v>1055</v>
      </c>
    </row>
    <row r="1604" spans="1:54" x14ac:dyDescent="0.3">
      <c r="A1604" s="31" t="s">
        <v>68</v>
      </c>
      <c r="B1604" s="5" t="s">
        <v>9</v>
      </c>
      <c r="C1604" s="5" t="s">
        <v>3</v>
      </c>
      <c r="D1604" s="9">
        <v>59.574500787724297</v>
      </c>
      <c r="E1604" s="8">
        <v>69.977051163978999</v>
      </c>
      <c r="F1604" s="8">
        <v>24.752475247524799</v>
      </c>
      <c r="G1604" s="3">
        <v>0.99009900990098998</v>
      </c>
      <c r="H1604" s="4">
        <v>10.891089108910901</v>
      </c>
      <c r="I1604" s="4">
        <v>10.891089108910901</v>
      </c>
      <c r="J1604" s="4">
        <v>1.98019801980198</v>
      </c>
      <c r="K1604" s="4">
        <v>2.9702970297029698</v>
      </c>
      <c r="L1604" s="4">
        <v>5.9405940594059397</v>
      </c>
      <c r="M1604" s="4">
        <v>5.9405940594059397</v>
      </c>
      <c r="N1604" s="4">
        <v>7.9207920792079198</v>
      </c>
      <c r="O1604" s="4">
        <v>15.841584158415801</v>
      </c>
      <c r="P1604" s="4">
        <v>12.3762376237624</v>
      </c>
      <c r="Q1604" s="4">
        <v>2.9702970297029698</v>
      </c>
      <c r="R1604" s="4">
        <v>8.9108910891089099</v>
      </c>
      <c r="S1604" s="4">
        <v>6.4356435643564396</v>
      </c>
      <c r="T1604" s="4">
        <v>3.9603960396039599</v>
      </c>
      <c r="U1604" s="4">
        <v>13.3663366336634</v>
      </c>
      <c r="V1604" s="4">
        <v>6.9306930693069297</v>
      </c>
      <c r="W1604" s="4">
        <v>5.4455445544554504</v>
      </c>
      <c r="X1604" s="4">
        <v>3.9603960396039599</v>
      </c>
      <c r="Y1604" s="4">
        <v>11.3861386138614</v>
      </c>
      <c r="Z1604" s="4">
        <v>16.3366336633663</v>
      </c>
      <c r="AA1604" s="4">
        <v>12.3762376237624</v>
      </c>
      <c r="AB1604" s="4">
        <v>2.4752475247524801</v>
      </c>
      <c r="AC1604" s="4">
        <v>18.8118811881188</v>
      </c>
      <c r="AD1604" s="4">
        <v>3.4653465346534702</v>
      </c>
      <c r="AE1604" s="4">
        <v>3.9603960396039599</v>
      </c>
      <c r="AF1604" s="4">
        <v>15.3465346534653</v>
      </c>
      <c r="AG1604" s="4">
        <v>10.3960396039604</v>
      </c>
      <c r="AH1604" s="4">
        <v>19.306930693069301</v>
      </c>
      <c r="AI1604" s="4">
        <v>10.891089108910901</v>
      </c>
      <c r="AJ1604" s="4">
        <v>22.7722772277228</v>
      </c>
      <c r="AK1604" s="4">
        <v>40.099009900990097</v>
      </c>
      <c r="AL1604" s="4">
        <v>17.821782178217799</v>
      </c>
      <c r="AM1604" s="4">
        <v>18.316831683168299</v>
      </c>
      <c r="AN1604" s="4">
        <v>43.069306930693102</v>
      </c>
      <c r="AO1604" s="4">
        <v>33.1683168316832</v>
      </c>
      <c r="AP1604" s="4">
        <v>34.653465346534702</v>
      </c>
      <c r="AQ1604" s="4">
        <v>4.4554455445544603</v>
      </c>
      <c r="AR1604" s="4">
        <v>34.158415841584201</v>
      </c>
      <c r="AS1604" s="4">
        <v>12.3762376237624</v>
      </c>
      <c r="AT1604" s="4">
        <v>23.2673267326733</v>
      </c>
      <c r="AU1604" s="4">
        <v>16.3366336633663</v>
      </c>
      <c r="AV1604" s="4">
        <v>26.7326732673267</v>
      </c>
      <c r="AW1604" s="4">
        <v>25.742574257425701</v>
      </c>
      <c r="AX1604" s="4">
        <v>11.3861386138614</v>
      </c>
      <c r="AY1604" s="4">
        <v>12.8712871287129</v>
      </c>
      <c r="AZ1604" s="4">
        <v>22.277227722772299</v>
      </c>
      <c r="BA1604" s="4">
        <v>38.613861386138602</v>
      </c>
      <c r="BB1604" s="38">
        <v>975</v>
      </c>
    </row>
    <row r="1605" spans="1:54" x14ac:dyDescent="0.3">
      <c r="A1605" s="31" t="s">
        <v>68</v>
      </c>
      <c r="B1605" s="5" t="s">
        <v>9</v>
      </c>
      <c r="C1605" s="5" t="s">
        <v>4</v>
      </c>
      <c r="D1605" s="9">
        <v>68.871387924445898</v>
      </c>
      <c r="E1605" s="8">
        <v>70.102905931795405</v>
      </c>
      <c r="F1605" s="8">
        <v>19.9612403100775</v>
      </c>
      <c r="G1605" s="3">
        <v>1.3565891472868199</v>
      </c>
      <c r="H1605" s="4">
        <v>6.58914728682171</v>
      </c>
      <c r="I1605" s="4">
        <v>11.2403100775194</v>
      </c>
      <c r="J1605" s="4">
        <v>2.5193798449612399</v>
      </c>
      <c r="K1605" s="4">
        <v>2.1317829457364299</v>
      </c>
      <c r="L1605" s="4">
        <v>5.81395348837209</v>
      </c>
      <c r="M1605" s="4">
        <v>5.0387596899224798</v>
      </c>
      <c r="N1605" s="4">
        <v>6.58914728682171</v>
      </c>
      <c r="O1605" s="4">
        <v>11.046511627907</v>
      </c>
      <c r="P1605" s="4">
        <v>8.9147286821705407</v>
      </c>
      <c r="Q1605" s="4">
        <v>4.0697674418604697</v>
      </c>
      <c r="R1605" s="4">
        <v>8.3333333333333304</v>
      </c>
      <c r="S1605" s="4">
        <v>7.5581395348837201</v>
      </c>
      <c r="T1605" s="4">
        <v>3.6821705426356601</v>
      </c>
      <c r="U1605" s="4">
        <v>12.790697674418601</v>
      </c>
      <c r="V1605" s="4">
        <v>6.7829457364341099</v>
      </c>
      <c r="W1605" s="4">
        <v>4.6511627906976702</v>
      </c>
      <c r="X1605" s="4">
        <v>2.32558139534884</v>
      </c>
      <c r="Y1605" s="4">
        <v>8.1395348837209305</v>
      </c>
      <c r="Z1605" s="4">
        <v>11.4341085271318</v>
      </c>
      <c r="AA1605" s="4">
        <v>9.3023255813953494</v>
      </c>
      <c r="AB1605" s="4">
        <v>1.7441860465116299</v>
      </c>
      <c r="AC1605" s="4">
        <v>14.5348837209302</v>
      </c>
      <c r="AD1605" s="4">
        <v>5.0387596899224798</v>
      </c>
      <c r="AE1605" s="4">
        <v>2.7131782945736398</v>
      </c>
      <c r="AF1605" s="4">
        <v>11.2403100775194</v>
      </c>
      <c r="AG1605" s="4">
        <v>12.790697674418601</v>
      </c>
      <c r="AH1605" s="4">
        <v>16.085271317829498</v>
      </c>
      <c r="AI1605" s="4">
        <v>9.3023255813953494</v>
      </c>
      <c r="AJ1605" s="4">
        <v>16.472868217054302</v>
      </c>
      <c r="AK1605" s="4">
        <v>31.395348837209301</v>
      </c>
      <c r="AL1605" s="4">
        <v>17.635658914728701</v>
      </c>
      <c r="AM1605" s="4">
        <v>18.023255813953501</v>
      </c>
      <c r="AN1605" s="4">
        <v>36.821705426356601</v>
      </c>
      <c r="AO1605" s="4">
        <v>27.131782945736401</v>
      </c>
      <c r="AP1605" s="4">
        <v>25.7751937984496</v>
      </c>
      <c r="AQ1605" s="4">
        <v>7.5581395348837201</v>
      </c>
      <c r="AR1605" s="4">
        <v>26.550387596899199</v>
      </c>
      <c r="AS1605" s="4">
        <v>10.6589147286822</v>
      </c>
      <c r="AT1605" s="4">
        <v>23.837209302325601</v>
      </c>
      <c r="AU1605" s="4">
        <v>12.209302325581399</v>
      </c>
      <c r="AV1605" s="4">
        <v>29.069767441860499</v>
      </c>
      <c r="AW1605" s="4">
        <v>19.767441860465102</v>
      </c>
      <c r="AX1605" s="4">
        <v>10.077519379845</v>
      </c>
      <c r="AY1605" s="4">
        <v>12.790697674418601</v>
      </c>
      <c r="AZ1605" s="4">
        <v>20.3488372093023</v>
      </c>
      <c r="BA1605" s="4">
        <v>32.170542635658897</v>
      </c>
      <c r="BB1605" s="38">
        <v>1226</v>
      </c>
    </row>
    <row r="1606" spans="1:54" x14ac:dyDescent="0.3">
      <c r="A1606" s="31" t="s">
        <v>68</v>
      </c>
      <c r="B1606" s="5" t="s">
        <v>9</v>
      </c>
      <c r="C1606" s="5" t="s">
        <v>5</v>
      </c>
      <c r="D1606" s="9">
        <v>84.400152740341397</v>
      </c>
      <c r="E1606" s="8">
        <v>69.821084839149194</v>
      </c>
      <c r="F1606" s="8">
        <v>13.3928571428571</v>
      </c>
      <c r="G1606" s="3">
        <v>1.88492063492063</v>
      </c>
      <c r="H1606" s="4">
        <v>4.5634920634920597</v>
      </c>
      <c r="I1606" s="4">
        <v>6.9444444444444402</v>
      </c>
      <c r="J1606" s="4">
        <v>2.0833333333333299</v>
      </c>
      <c r="K1606" s="4">
        <v>2.2817460317460299</v>
      </c>
      <c r="L1606" s="4">
        <v>4.46428571428571</v>
      </c>
      <c r="M1606" s="4">
        <v>3.7698412698412702</v>
      </c>
      <c r="N1606" s="4">
        <v>3.86904761904762</v>
      </c>
      <c r="O1606" s="4">
        <v>7.5396825396825404</v>
      </c>
      <c r="P1606" s="4">
        <v>5.6547619047619104</v>
      </c>
      <c r="Q1606" s="4">
        <v>3.2738095238095202</v>
      </c>
      <c r="R1606" s="4">
        <v>5.8531746031746001</v>
      </c>
      <c r="S1606" s="4">
        <v>5.0595238095238102</v>
      </c>
      <c r="T1606" s="4">
        <v>3.67063492063492</v>
      </c>
      <c r="U1606" s="4">
        <v>8.03571428571429</v>
      </c>
      <c r="V1606" s="4">
        <v>3.7698412698412702</v>
      </c>
      <c r="W1606" s="4">
        <v>3.7698412698412702</v>
      </c>
      <c r="X1606" s="4">
        <v>1.98412698412698</v>
      </c>
      <c r="Y1606" s="4">
        <v>4.7619047619047601</v>
      </c>
      <c r="Z1606" s="4">
        <v>5.7539682539682504</v>
      </c>
      <c r="AA1606" s="4">
        <v>4.1666666666666696</v>
      </c>
      <c r="AB1606" s="4">
        <v>1.19047619047619</v>
      </c>
      <c r="AC1606" s="4">
        <v>10.912698412698401</v>
      </c>
      <c r="AD1606" s="4">
        <v>3.17460317460317</v>
      </c>
      <c r="AE1606" s="4">
        <v>1.6865079365079401</v>
      </c>
      <c r="AF1606" s="4">
        <v>6.1507936507936503</v>
      </c>
      <c r="AG1606" s="4">
        <v>10.813492063492101</v>
      </c>
      <c r="AH1606" s="4">
        <v>14.6825396825397</v>
      </c>
      <c r="AI1606" s="4">
        <v>9.0277777777777803</v>
      </c>
      <c r="AJ1606" s="4">
        <v>13.591269841269799</v>
      </c>
      <c r="AK1606" s="4">
        <v>20.932539682539701</v>
      </c>
      <c r="AL1606" s="4">
        <v>13.1944444444444</v>
      </c>
      <c r="AM1606" s="4">
        <v>13.8888888888889</v>
      </c>
      <c r="AN1606" s="4">
        <v>25.793650793650801</v>
      </c>
      <c r="AO1606" s="4">
        <v>19.246031746031701</v>
      </c>
      <c r="AP1606" s="4">
        <v>18.0555555555556</v>
      </c>
      <c r="AQ1606" s="4">
        <v>6.0515873015872996</v>
      </c>
      <c r="AR1606" s="4">
        <v>20.1388888888889</v>
      </c>
      <c r="AS1606" s="4">
        <v>9.9206349206349191</v>
      </c>
      <c r="AT1606" s="4">
        <v>21.726190476190499</v>
      </c>
      <c r="AU1606" s="4">
        <v>9.1269841269841301</v>
      </c>
      <c r="AV1606" s="4">
        <v>20.535714285714299</v>
      </c>
      <c r="AW1606" s="4">
        <v>14.5833333333333</v>
      </c>
      <c r="AX1606" s="4">
        <v>7.1428571428571397</v>
      </c>
      <c r="AY1606" s="4">
        <v>9.9206349206349191</v>
      </c>
      <c r="AZ1606" s="4">
        <v>13.7896825396825</v>
      </c>
      <c r="BA1606" s="4">
        <v>19.841269841269799</v>
      </c>
      <c r="BB1606" s="38">
        <v>1432</v>
      </c>
    </row>
    <row r="1607" spans="1:54" x14ac:dyDescent="0.3">
      <c r="A1607" s="31" t="s">
        <v>68</v>
      </c>
      <c r="B1607" s="5" t="s">
        <v>9</v>
      </c>
      <c r="C1607" s="5" t="s">
        <v>6</v>
      </c>
      <c r="D1607" s="9">
        <v>102.61291585127201</v>
      </c>
      <c r="E1607" s="8">
        <v>57.7252123983586</v>
      </c>
      <c r="F1607" s="8">
        <v>8.0573951434878595</v>
      </c>
      <c r="G1607" s="3">
        <v>1.1037527593819001</v>
      </c>
      <c r="H1607" s="4">
        <v>1.8763796909492301</v>
      </c>
      <c r="I1607" s="4">
        <v>1.7660044150110401</v>
      </c>
      <c r="J1607" s="4">
        <v>0.88300220750551905</v>
      </c>
      <c r="K1607" s="4">
        <v>0.88300220750551905</v>
      </c>
      <c r="L1607" s="4">
        <v>2.2075055187638002</v>
      </c>
      <c r="M1607" s="4">
        <v>1.2141280353200901</v>
      </c>
      <c r="N1607" s="4">
        <v>2.2075055187638002</v>
      </c>
      <c r="O1607" s="4">
        <v>2.3178807947019902</v>
      </c>
      <c r="P1607" s="4">
        <v>1.32450331125828</v>
      </c>
      <c r="Q1607" s="4">
        <v>1.43487858719647</v>
      </c>
      <c r="R1607" s="4">
        <v>1.98675496688742</v>
      </c>
      <c r="S1607" s="4">
        <v>1.43487858719647</v>
      </c>
      <c r="T1607" s="4">
        <v>1.43487858719647</v>
      </c>
      <c r="U1607" s="4">
        <v>2.2075055187638002</v>
      </c>
      <c r="V1607" s="4">
        <v>1.54525386313466</v>
      </c>
      <c r="W1607" s="4">
        <v>1.8763796909492301</v>
      </c>
      <c r="X1607" s="4">
        <v>0.44150110375275903</v>
      </c>
      <c r="Y1607" s="4">
        <v>1.8763796909492301</v>
      </c>
      <c r="Z1607" s="4">
        <v>1.98675496688742</v>
      </c>
      <c r="AA1607" s="4">
        <v>1.7660044150110401</v>
      </c>
      <c r="AB1607" s="4">
        <v>0.44150110375275903</v>
      </c>
      <c r="AC1607" s="4">
        <v>3.2008830022075099</v>
      </c>
      <c r="AD1607" s="4">
        <v>1.1037527593819001</v>
      </c>
      <c r="AE1607" s="4">
        <v>0.77262693156732898</v>
      </c>
      <c r="AF1607" s="4">
        <v>2.3178807947019902</v>
      </c>
      <c r="AG1607" s="4">
        <v>4.5253863134657797</v>
      </c>
      <c r="AH1607" s="4">
        <v>10.596026490066199</v>
      </c>
      <c r="AI1607" s="4">
        <v>6.9536423841059598</v>
      </c>
      <c r="AJ1607" s="4">
        <v>9.9337748344370898</v>
      </c>
      <c r="AK1607" s="4">
        <v>15.7836644591611</v>
      </c>
      <c r="AL1607" s="4">
        <v>7.8366445916114804</v>
      </c>
      <c r="AM1607" s="4">
        <v>9.7130242825607098</v>
      </c>
      <c r="AN1607" s="4">
        <v>18.5430463576159</v>
      </c>
      <c r="AO1607" s="4">
        <v>11.9205298013245</v>
      </c>
      <c r="AP1607" s="4">
        <v>12.362030905077299</v>
      </c>
      <c r="AQ1607" s="4">
        <v>6.1810154525386301</v>
      </c>
      <c r="AR1607" s="4">
        <v>12.582781456953599</v>
      </c>
      <c r="AS1607" s="4">
        <v>9.05077262693157</v>
      </c>
      <c r="AT1607" s="4">
        <v>19.536423841059602</v>
      </c>
      <c r="AU1607" s="4">
        <v>6.1810154525386301</v>
      </c>
      <c r="AV1607" s="4">
        <v>18.211920529801301</v>
      </c>
      <c r="AW1607" s="4">
        <v>8.7196467991169992</v>
      </c>
      <c r="AX1607" s="4">
        <v>6.1810154525386301</v>
      </c>
      <c r="AY1607" s="4">
        <v>11.2582781456954</v>
      </c>
      <c r="AZ1607" s="4">
        <v>11.2582781456954</v>
      </c>
      <c r="BA1607" s="4">
        <v>15.673289183223</v>
      </c>
      <c r="BB1607" s="38">
        <v>1022</v>
      </c>
    </row>
    <row r="1608" spans="1:54" x14ac:dyDescent="0.3">
      <c r="A1608" s="31" t="s">
        <v>68</v>
      </c>
      <c r="B1608" s="5" t="s">
        <v>9</v>
      </c>
      <c r="C1608" s="5" t="s">
        <v>7</v>
      </c>
      <c r="D1608" s="9">
        <v>108.566584766585</v>
      </c>
      <c r="E1608" s="8">
        <v>54.259406701947597</v>
      </c>
      <c r="F1608" s="8">
        <v>6.1994609164420504</v>
      </c>
      <c r="G1608" s="3">
        <v>0.80862533692722405</v>
      </c>
      <c r="H1608" s="4">
        <v>2.4258760107816699</v>
      </c>
      <c r="I1608" s="4">
        <v>1.3477088948787099</v>
      </c>
      <c r="J1608" s="4">
        <v>0.539083557951482</v>
      </c>
      <c r="K1608" s="4">
        <v>1.07816711590296</v>
      </c>
      <c r="L1608" s="4">
        <v>1.07816711590296</v>
      </c>
      <c r="M1608" s="4">
        <v>0.269541778975741</v>
      </c>
      <c r="N1608" s="4">
        <v>0.80862533692722405</v>
      </c>
      <c r="O1608" s="4">
        <v>0.80862533692722405</v>
      </c>
      <c r="P1608" s="4">
        <v>0</v>
      </c>
      <c r="Q1608" s="4">
        <v>0.539083557951482</v>
      </c>
      <c r="R1608" s="4">
        <v>0.80862533692722405</v>
      </c>
      <c r="S1608" s="4">
        <v>0.269541778975741</v>
      </c>
      <c r="T1608" s="4">
        <v>1.07816711590296</v>
      </c>
      <c r="U1608" s="4">
        <v>1.88679245283019</v>
      </c>
      <c r="V1608" s="4">
        <v>0.269541778975741</v>
      </c>
      <c r="W1608" s="4">
        <v>1.07816711590296</v>
      </c>
      <c r="X1608" s="4">
        <v>0.539083557951482</v>
      </c>
      <c r="Y1608" s="4">
        <v>0.539083557951482</v>
      </c>
      <c r="Z1608" s="4">
        <v>1.3477088948787099</v>
      </c>
      <c r="AA1608" s="4">
        <v>2.1563342318059302</v>
      </c>
      <c r="AB1608" s="4">
        <v>0.269541778975741</v>
      </c>
      <c r="AC1608" s="4">
        <v>2.9649595687331498</v>
      </c>
      <c r="AD1608" s="4">
        <v>1.6172506738544501</v>
      </c>
      <c r="AE1608" s="4">
        <v>0.269541778975741</v>
      </c>
      <c r="AF1608" s="4">
        <v>1.07816711590296</v>
      </c>
      <c r="AG1608" s="4">
        <v>2.6954177897574101</v>
      </c>
      <c r="AH1608" s="4">
        <v>4.3126684636118604</v>
      </c>
      <c r="AI1608" s="4">
        <v>5.3908355795148202</v>
      </c>
      <c r="AJ1608" s="4">
        <v>7.5471698113207504</v>
      </c>
      <c r="AK1608" s="4">
        <v>16.172506738544499</v>
      </c>
      <c r="AL1608" s="4">
        <v>7.8167115902965003</v>
      </c>
      <c r="AM1608" s="4">
        <v>8.3557951482479798</v>
      </c>
      <c r="AN1608" s="4">
        <v>17.789757412398899</v>
      </c>
      <c r="AO1608" s="4">
        <v>9.9730458221024296</v>
      </c>
      <c r="AP1608" s="4">
        <v>9.1644204851751994</v>
      </c>
      <c r="AQ1608" s="4">
        <v>4.0431266846361202</v>
      </c>
      <c r="AR1608" s="4">
        <v>12.398921832884101</v>
      </c>
      <c r="AS1608" s="4">
        <v>10.512129380053899</v>
      </c>
      <c r="AT1608" s="4">
        <v>16.711590296495999</v>
      </c>
      <c r="AU1608" s="4">
        <v>4.5822102425875997</v>
      </c>
      <c r="AV1608" s="4">
        <v>19.676549865229099</v>
      </c>
      <c r="AW1608" s="4">
        <v>8.6253369272237208</v>
      </c>
      <c r="AX1608" s="4">
        <v>4.5822102425875997</v>
      </c>
      <c r="AY1608" s="4">
        <v>15.094339622641501</v>
      </c>
      <c r="AZ1608" s="4">
        <v>11.051212938005399</v>
      </c>
      <c r="BA1608" s="4">
        <v>14.016172506738499</v>
      </c>
      <c r="BB1608" s="38">
        <v>407</v>
      </c>
    </row>
    <row r="1609" spans="1:54" x14ac:dyDescent="0.3">
      <c r="A1609" s="31" t="s">
        <v>69</v>
      </c>
      <c r="B1609" s="5" t="s">
        <v>168</v>
      </c>
      <c r="C1609" s="5" t="s">
        <v>168</v>
      </c>
      <c r="D1609" s="9">
        <v>82.2916511089404</v>
      </c>
      <c r="E1609" s="8">
        <v>66.356374330121298</v>
      </c>
      <c r="F1609" s="8">
        <v>17.302032339942901</v>
      </c>
      <c r="G1609" s="3">
        <v>2.02034379141692</v>
      </c>
      <c r="H1609" s="4">
        <v>5.3642549027605799</v>
      </c>
      <c r="I1609" s="4">
        <v>5.0353973583911804</v>
      </c>
      <c r="J1609" s="4">
        <v>2.1510580413541098</v>
      </c>
      <c r="K1609" s="4">
        <v>2.5144194220140199</v>
      </c>
      <c r="L1609" s="4">
        <v>2.4042751130119502</v>
      </c>
      <c r="M1609" s="4">
        <v>2.6893858510844999</v>
      </c>
      <c r="N1609" s="4">
        <v>5.8105635663923101</v>
      </c>
      <c r="O1609" s="4">
        <v>6.2456691515887703</v>
      </c>
      <c r="P1609" s="4">
        <v>5.4726731821678696</v>
      </c>
      <c r="Q1609" s="4">
        <v>1.1115144108066399</v>
      </c>
      <c r="R1609" s="4">
        <v>4.8149509451316597</v>
      </c>
      <c r="S1609" s="4">
        <v>5.8347352767211298</v>
      </c>
      <c r="T1609" s="4">
        <v>2.2052563531639899</v>
      </c>
      <c r="U1609" s="4">
        <v>4.5645079774438004</v>
      </c>
      <c r="V1609" s="4">
        <v>3.9456522836172501</v>
      </c>
      <c r="W1609" s="4">
        <v>3.5672334134460799</v>
      </c>
      <c r="X1609" s="4">
        <v>1.4611503860803801</v>
      </c>
      <c r="Y1609" s="4">
        <v>4.7098616774488304</v>
      </c>
      <c r="Z1609" s="4">
        <v>5.0950430439232797</v>
      </c>
      <c r="AA1609" s="4">
        <v>5.7417425654637402</v>
      </c>
      <c r="AB1609" s="4">
        <v>0.91606569694854201</v>
      </c>
      <c r="AC1609" s="4">
        <v>6.6686312977545601</v>
      </c>
      <c r="AD1609" s="4">
        <v>3.6061656028419402</v>
      </c>
      <c r="AE1609" s="4">
        <v>2.8304380455889899</v>
      </c>
      <c r="AF1609" s="4">
        <v>7.6825229695456301</v>
      </c>
      <c r="AG1609" s="4">
        <v>8.6654155156910893</v>
      </c>
      <c r="AH1609" s="4">
        <v>15.786386084395399</v>
      </c>
      <c r="AI1609" s="4">
        <v>11.6538890161321</v>
      </c>
      <c r="AJ1609" s="4">
        <v>21.6994652112542</v>
      </c>
      <c r="AK1609" s="4">
        <v>24.437066250634601</v>
      </c>
      <c r="AL1609" s="4">
        <v>16.305117075268601</v>
      </c>
      <c r="AM1609" s="4">
        <v>18.289101608200301</v>
      </c>
      <c r="AN1609" s="4">
        <v>27.124392720829501</v>
      </c>
      <c r="AO1609" s="4">
        <v>25.0138775322283</v>
      </c>
      <c r="AP1609" s="4">
        <v>22.322688512803801</v>
      </c>
      <c r="AQ1609" s="4">
        <v>7.0777493282920201</v>
      </c>
      <c r="AR1609" s="4">
        <v>25.7732705494962</v>
      </c>
      <c r="AS1609" s="4">
        <v>10.534813470204501</v>
      </c>
      <c r="AT1609" s="4">
        <v>16.076994512178199</v>
      </c>
      <c r="AU1609" s="4">
        <v>12.012663920723099</v>
      </c>
      <c r="AV1609" s="4">
        <v>18.647009037596899</v>
      </c>
      <c r="AW1609" s="4">
        <v>16.750015702775499</v>
      </c>
      <c r="AX1609" s="4">
        <v>9.2865456117798804</v>
      </c>
      <c r="AY1609" s="4">
        <v>15.426147570748</v>
      </c>
      <c r="AZ1609" s="4">
        <v>20.2797016328281</v>
      </c>
      <c r="BA1609" s="4">
        <v>23.894137607555798</v>
      </c>
      <c r="BB1609" s="38">
        <v>3569</v>
      </c>
    </row>
    <row r="1610" spans="1:54" x14ac:dyDescent="0.3">
      <c r="A1610" s="31" t="s">
        <v>69</v>
      </c>
      <c r="B1610" s="5" t="s">
        <v>168</v>
      </c>
      <c r="C1610" s="5" t="s">
        <v>1</v>
      </c>
      <c r="D1610" s="9">
        <v>42.6882505388797</v>
      </c>
      <c r="E1610" s="8">
        <v>65.106839591293607</v>
      </c>
      <c r="F1610" s="8">
        <v>34.087020145878697</v>
      </c>
      <c r="G1610" s="3">
        <v>3.0141903219317401</v>
      </c>
      <c r="H1610" s="4">
        <v>5.18635239940087</v>
      </c>
      <c r="I1610" s="4">
        <v>10.2838064386347</v>
      </c>
      <c r="J1610" s="4">
        <v>3.9451169265613699</v>
      </c>
      <c r="K1610" s="4">
        <v>3.6348080583514899</v>
      </c>
      <c r="L1610" s="4">
        <v>2.4824709456790099</v>
      </c>
      <c r="M1610" s="4">
        <v>6.1172790040305003</v>
      </c>
      <c r="N1610" s="4">
        <v>15.5137726257444</v>
      </c>
      <c r="O1610" s="4">
        <v>12.7662773843137</v>
      </c>
      <c r="P1610" s="4">
        <v>12.8987895321895</v>
      </c>
      <c r="Q1610" s="4">
        <v>0.93092660462962995</v>
      </c>
      <c r="R1610" s="4">
        <v>15.8240814939542</v>
      </c>
      <c r="S1610" s="4">
        <v>17.4645241951707</v>
      </c>
      <c r="T1610" s="4">
        <v>3.3244991901416099</v>
      </c>
      <c r="U1610" s="4">
        <v>12.8987895321895</v>
      </c>
      <c r="V1610" s="4">
        <v>14.272537152904899</v>
      </c>
      <c r="W1610" s="4">
        <v>11.878964567392901</v>
      </c>
      <c r="X1610" s="4">
        <v>3.3244991901416099</v>
      </c>
      <c r="Y1610" s="4">
        <v>10.5941153068446</v>
      </c>
      <c r="Z1610" s="4">
        <v>17.154215326960799</v>
      </c>
      <c r="AA1610" s="4">
        <v>10.6830136670116</v>
      </c>
      <c r="AB1610" s="4">
        <v>0.62061773641975304</v>
      </c>
      <c r="AC1610" s="4">
        <v>12.0567612877269</v>
      </c>
      <c r="AD1610" s="4">
        <v>11.4361435513072</v>
      </c>
      <c r="AE1610" s="4">
        <v>6.5601000201161899</v>
      </c>
      <c r="AF1610" s="4">
        <v>16.533597590541</v>
      </c>
      <c r="AG1610" s="4">
        <v>14.7606427414488</v>
      </c>
      <c r="AH1610" s="4">
        <v>31.8259597082426</v>
      </c>
      <c r="AI1610" s="4">
        <v>10.904424175054499</v>
      </c>
      <c r="AJ1610" s="4">
        <v>31.250626544281001</v>
      </c>
      <c r="AK1610" s="4">
        <v>46.276293581481497</v>
      </c>
      <c r="AL1610" s="4">
        <v>37.9432387122731</v>
      </c>
      <c r="AM1610" s="4">
        <v>25.222245900417601</v>
      </c>
      <c r="AN1610" s="4">
        <v>44.459724944680502</v>
      </c>
      <c r="AO1610" s="4">
        <v>48.626252379284701</v>
      </c>
      <c r="AP1610" s="4">
        <v>41.578046770624603</v>
      </c>
      <c r="AQ1610" s="4">
        <v>6.7378967404502497</v>
      </c>
      <c r="AR1610" s="4">
        <v>48.936561247494602</v>
      </c>
      <c r="AS1610" s="4">
        <v>13.9186144969862</v>
      </c>
      <c r="AT1610" s="4">
        <v>15.780467706245499</v>
      </c>
      <c r="AU1610" s="4">
        <v>22.340567726361702</v>
      </c>
      <c r="AV1610" s="4">
        <v>21.719949989941899</v>
      </c>
      <c r="AW1610" s="4">
        <v>33.555300769626001</v>
      </c>
      <c r="AX1610" s="4">
        <v>16.312187082498198</v>
      </c>
      <c r="AY1610" s="4">
        <v>16.489983802832199</v>
      </c>
      <c r="AZ1610" s="4">
        <v>41.046327394371801</v>
      </c>
      <c r="BA1610" s="4">
        <v>48.315943511074799</v>
      </c>
      <c r="BB1610" s="38">
        <v>203</v>
      </c>
    </row>
    <row r="1611" spans="1:54" x14ac:dyDescent="0.3">
      <c r="A1611" s="31" t="s">
        <v>69</v>
      </c>
      <c r="B1611" s="5" t="s">
        <v>168</v>
      </c>
      <c r="C1611" s="5" t="s">
        <v>2</v>
      </c>
      <c r="D1611" s="9">
        <v>62.167777931559897</v>
      </c>
      <c r="E1611" s="8">
        <v>69.413017363329601</v>
      </c>
      <c r="F1611" s="8">
        <v>25.916982081360299</v>
      </c>
      <c r="G1611" s="3">
        <v>3.1629080677246999</v>
      </c>
      <c r="H1611" s="4">
        <v>7.8529215283886602</v>
      </c>
      <c r="I1611" s="4">
        <v>5.3595852186234803</v>
      </c>
      <c r="J1611" s="4">
        <v>3.99402017097976</v>
      </c>
      <c r="K1611" s="4">
        <v>2.3317959644696402</v>
      </c>
      <c r="L1611" s="4">
        <v>2.5726009049392702</v>
      </c>
      <c r="M1611" s="4">
        <v>4.4492085201943299</v>
      </c>
      <c r="N1611" s="4">
        <v>9.3007623261538495</v>
      </c>
      <c r="O1611" s="4">
        <v>11.042251127838099</v>
      </c>
      <c r="P1611" s="4">
        <v>10.1582959611336</v>
      </c>
      <c r="Q1611" s="4">
        <v>1.5006838612145701</v>
      </c>
      <c r="R1611" s="4">
        <v>5.5211255639190302</v>
      </c>
      <c r="S1611" s="4">
        <v>9.3271838578785395</v>
      </c>
      <c r="T1611" s="4">
        <v>2.3317959644696402</v>
      </c>
      <c r="U1611" s="4">
        <v>5.94989238140891</v>
      </c>
      <c r="V1611" s="4">
        <v>3.3772914764696398</v>
      </c>
      <c r="W1611" s="4">
        <v>3.8324798256842101</v>
      </c>
      <c r="X1611" s="4">
        <v>1.28630045246964</v>
      </c>
      <c r="Y1611" s="4">
        <v>6.5930426076437296</v>
      </c>
      <c r="Z1611" s="4">
        <v>6.1642757901538499</v>
      </c>
      <c r="AA1611" s="4">
        <v>10.9894080643887</v>
      </c>
      <c r="AB1611" s="4">
        <v>1.6886457382348199</v>
      </c>
      <c r="AC1611" s="4">
        <v>7.8529215283886602</v>
      </c>
      <c r="AD1611" s="4">
        <v>5.2803206234493896</v>
      </c>
      <c r="AE1611" s="4">
        <v>4.8779753376842097</v>
      </c>
      <c r="AF1611" s="4">
        <v>12.7308968660729</v>
      </c>
      <c r="AG1611" s="4">
        <v>10.4519439650526</v>
      </c>
      <c r="AH1611" s="4">
        <v>17.582450672032401</v>
      </c>
      <c r="AI1611" s="4">
        <v>16.322571751287501</v>
      </c>
      <c r="AJ1611" s="4">
        <v>31.8668744627692</v>
      </c>
      <c r="AK1611" s="4">
        <v>31.573226458850201</v>
      </c>
      <c r="AL1611" s="4">
        <v>22.084502255676099</v>
      </c>
      <c r="AM1611" s="4">
        <v>25.514636795595099</v>
      </c>
      <c r="AN1611" s="4">
        <v>36.932811677473701</v>
      </c>
      <c r="AO1611" s="4">
        <v>36.932811677473701</v>
      </c>
      <c r="AP1611" s="4">
        <v>35.138479812340101</v>
      </c>
      <c r="AQ1611" s="4">
        <v>5.0659372147044497</v>
      </c>
      <c r="AR1611" s="4">
        <v>33.5290986692793</v>
      </c>
      <c r="AS1611" s="4">
        <v>9.3800269213279304</v>
      </c>
      <c r="AT1611" s="4">
        <v>18.868751124502001</v>
      </c>
      <c r="AU1611" s="4">
        <v>13.1332421518381</v>
      </c>
      <c r="AV1611" s="4">
        <v>25.2474103234008</v>
      </c>
      <c r="AW1611" s="4">
        <v>20.155051576971701</v>
      </c>
      <c r="AX1611" s="4">
        <v>14.0171973185425</v>
      </c>
      <c r="AY1611" s="4">
        <v>15.732264588502</v>
      </c>
      <c r="AZ1611" s="4">
        <v>23.825991057360302</v>
      </c>
      <c r="BA1611" s="4">
        <v>32.457181625554703</v>
      </c>
      <c r="BB1611" s="38">
        <v>295</v>
      </c>
    </row>
    <row r="1612" spans="1:54" x14ac:dyDescent="0.3">
      <c r="A1612" s="31" t="s">
        <v>69</v>
      </c>
      <c r="B1612" s="5" t="s">
        <v>168</v>
      </c>
      <c r="C1612" s="5" t="s">
        <v>3</v>
      </c>
      <c r="D1612" s="9">
        <v>79.538403244610194</v>
      </c>
      <c r="E1612" s="8">
        <v>63.103240631955401</v>
      </c>
      <c r="F1612" s="8">
        <v>17.769248906050802</v>
      </c>
      <c r="G1612" s="3">
        <v>1.6711377583959901</v>
      </c>
      <c r="H1612" s="4">
        <v>4.6393441422126704</v>
      </c>
      <c r="I1612" s="4">
        <v>7.31818170719656</v>
      </c>
      <c r="J1612" s="4">
        <v>1.1323895175796601</v>
      </c>
      <c r="K1612" s="4">
        <v>2.14008932416756</v>
      </c>
      <c r="L1612" s="4">
        <v>3.3822649136412499</v>
      </c>
      <c r="M1612" s="4">
        <v>1.7809238302900099</v>
      </c>
      <c r="N1612" s="4">
        <v>3.8112270825635499</v>
      </c>
      <c r="O1612" s="4">
        <v>6.3104819006086696</v>
      </c>
      <c r="P1612" s="4">
        <v>4.7491302141067004</v>
      </c>
      <c r="Q1612" s="4">
        <v>1.60134108335124</v>
      </c>
      <c r="R1612" s="4">
        <v>4.2801786483351201</v>
      </c>
      <c r="S1612" s="4">
        <v>4.1703925764410998</v>
      </c>
      <c r="T1612" s="4">
        <v>2.0303032522735398</v>
      </c>
      <c r="U1612" s="4">
        <v>3.6865373715717902</v>
      </c>
      <c r="V1612" s="4">
        <v>3.0928960948084501</v>
      </c>
      <c r="W1612" s="4">
        <v>1.726030794343</v>
      </c>
      <c r="X1612" s="4">
        <v>1.7809238302900099</v>
      </c>
      <c r="Y1612" s="4">
        <v>4.9436166001432102</v>
      </c>
      <c r="Z1612" s="4">
        <v>4.1554889373433603</v>
      </c>
      <c r="AA1612" s="4">
        <v>4.4597613952739001</v>
      </c>
      <c r="AB1612" s="4">
        <v>1.18728255352667</v>
      </c>
      <c r="AC1612" s="4">
        <v>6.9190268164697502</v>
      </c>
      <c r="AD1612" s="4">
        <v>1.8507205053347699</v>
      </c>
      <c r="AE1612" s="4">
        <v>2.0851962882205499</v>
      </c>
      <c r="AF1612" s="4">
        <v>6.8492301414249903</v>
      </c>
      <c r="AG1612" s="4">
        <v>9.7076504533476609</v>
      </c>
      <c r="AH1612" s="4">
        <v>16.926228207304</v>
      </c>
      <c r="AI1612" s="4">
        <v>13.9031287875403</v>
      </c>
      <c r="AJ1612" s="4">
        <v>25.945354951092</v>
      </c>
      <c r="AK1612" s="4">
        <v>26.055141022986</v>
      </c>
      <c r="AL1612" s="4">
        <v>14.5516631002506</v>
      </c>
      <c r="AM1612" s="4">
        <v>21.335818087074799</v>
      </c>
      <c r="AN1612" s="4">
        <v>27.476899359398502</v>
      </c>
      <c r="AO1612" s="4">
        <v>26.608792902900099</v>
      </c>
      <c r="AP1612" s="4">
        <v>23.1818170719656</v>
      </c>
      <c r="AQ1612" s="4">
        <v>7.8420263089151403</v>
      </c>
      <c r="AR1612" s="4">
        <v>25.835568879198</v>
      </c>
      <c r="AS1612" s="4">
        <v>12.5911565230218</v>
      </c>
      <c r="AT1612" s="4">
        <v>16.432190883780901</v>
      </c>
      <c r="AU1612" s="4">
        <v>13.239690835732199</v>
      </c>
      <c r="AV1612" s="4">
        <v>20.477893749230201</v>
      </c>
      <c r="AW1612" s="4">
        <v>13.972925462585</v>
      </c>
      <c r="AX1612" s="4">
        <v>9.5680571032581501</v>
      </c>
      <c r="AY1612" s="4">
        <v>17.1654255106337</v>
      </c>
      <c r="AZ1612" s="4">
        <v>20.837059243107799</v>
      </c>
      <c r="BA1612" s="4">
        <v>22.203924543573201</v>
      </c>
      <c r="BB1612" s="38">
        <v>410</v>
      </c>
    </row>
    <row r="1613" spans="1:54" x14ac:dyDescent="0.3">
      <c r="A1613" s="31" t="s">
        <v>69</v>
      </c>
      <c r="B1613" s="5" t="s">
        <v>168</v>
      </c>
      <c r="C1613" s="5" t="s">
        <v>4</v>
      </c>
      <c r="D1613" s="9">
        <v>93.520977792081595</v>
      </c>
      <c r="E1613" s="8">
        <v>61.805113115763</v>
      </c>
      <c r="F1613" s="8">
        <v>12.3825771196475</v>
      </c>
      <c r="G1613" s="3">
        <v>1.14270163055193</v>
      </c>
      <c r="H1613" s="4">
        <v>5.64843158540035</v>
      </c>
      <c r="I1613" s="4">
        <v>3.4931814590150898</v>
      </c>
      <c r="J1613" s="4">
        <v>1.6794919407347</v>
      </c>
      <c r="K1613" s="4">
        <v>2.11664517846497</v>
      </c>
      <c r="L1613" s="4">
        <v>1.7486129509210899</v>
      </c>
      <c r="M1613" s="4">
        <v>1.27689920809762</v>
      </c>
      <c r="N1613" s="4">
        <v>2.7530725611002298</v>
      </c>
      <c r="O1613" s="4">
        <v>3.9343791395724499</v>
      </c>
      <c r="P1613" s="4">
        <v>2.2854032611038599</v>
      </c>
      <c r="Q1613" s="4">
        <v>0.43715323773027298</v>
      </c>
      <c r="R1613" s="4">
        <v>2.5192379111020502</v>
      </c>
      <c r="S1613" s="4">
        <v>2.7571170039273301</v>
      </c>
      <c r="T1613" s="4">
        <v>1.5452943631890099</v>
      </c>
      <c r="U1613" s="4">
        <v>3.0905887263780101</v>
      </c>
      <c r="V1613" s="4">
        <v>1.5798548682822</v>
      </c>
      <c r="W1613" s="4">
        <v>2.1817217458242699</v>
      </c>
      <c r="X1613" s="4">
        <v>1.27689920809762</v>
      </c>
      <c r="Y1613" s="4">
        <v>2.31996376619706</v>
      </c>
      <c r="Z1613" s="4">
        <v>2.11664517846497</v>
      </c>
      <c r="AA1613" s="4">
        <v>3.5623024692014802</v>
      </c>
      <c r="AB1613" s="4">
        <v>0.26839515509138401</v>
      </c>
      <c r="AC1613" s="4">
        <v>5.8517501731324302</v>
      </c>
      <c r="AD1613" s="4">
        <v>1.27689920809762</v>
      </c>
      <c r="AE1613" s="4">
        <v>1.5798548682822</v>
      </c>
      <c r="AF1613" s="4">
        <v>4.5016855120213197</v>
      </c>
      <c r="AG1613" s="4">
        <v>6.2157379578492202</v>
      </c>
      <c r="AH1613" s="4">
        <v>12.6325895409541</v>
      </c>
      <c r="AI1613" s="4">
        <v>10.4732949717417</v>
      </c>
      <c r="AJ1613" s="4">
        <v>19.6189524589843</v>
      </c>
      <c r="AK1613" s="4">
        <v>18.108218600888499</v>
      </c>
      <c r="AL1613" s="4">
        <v>10.162250425903</v>
      </c>
      <c r="AM1613" s="4">
        <v>14.261343205287201</v>
      </c>
      <c r="AN1613" s="4">
        <v>20.289940346712701</v>
      </c>
      <c r="AO1613" s="4">
        <v>19.0435572008812</v>
      </c>
      <c r="AP1613" s="4">
        <v>15.009540988856299</v>
      </c>
      <c r="AQ1613" s="4">
        <v>8.5823955576207602</v>
      </c>
      <c r="AR1613" s="4">
        <v>21.5138963159323</v>
      </c>
      <c r="AS1613" s="4">
        <v>10.4732949717417</v>
      </c>
      <c r="AT1613" s="4">
        <v>16.4471093939386</v>
      </c>
      <c r="AU1613" s="4">
        <v>10.4387344666485</v>
      </c>
      <c r="AV1613" s="4">
        <v>16.221363629594599</v>
      </c>
      <c r="AW1613" s="4">
        <v>14.013170264331301</v>
      </c>
      <c r="AX1613" s="4">
        <v>6.4922219985947898</v>
      </c>
      <c r="AY1613" s="4">
        <v>14.1231011849144</v>
      </c>
      <c r="AZ1613" s="4">
        <v>16.083121609221799</v>
      </c>
      <c r="BA1613" s="4">
        <v>17.628415972410799</v>
      </c>
      <c r="BB1613" s="38">
        <v>671</v>
      </c>
    </row>
    <row r="1614" spans="1:54" x14ac:dyDescent="0.3">
      <c r="A1614" s="31" t="s">
        <v>69</v>
      </c>
      <c r="B1614" s="5" t="s">
        <v>168</v>
      </c>
      <c r="C1614" s="5" t="s">
        <v>5</v>
      </c>
      <c r="D1614" s="9">
        <v>105.873586979557</v>
      </c>
      <c r="E1614" s="8">
        <v>56.206886176637397</v>
      </c>
      <c r="F1614" s="8">
        <v>7.2793669407560797</v>
      </c>
      <c r="G1614" s="3">
        <v>1.8168213874731101</v>
      </c>
      <c r="H1614" s="4">
        <v>4.5186710658768101</v>
      </c>
      <c r="I1614" s="4">
        <v>1.8074684263507299</v>
      </c>
      <c r="J1614" s="4">
        <v>1.4037303402455901</v>
      </c>
      <c r="K1614" s="4">
        <v>2.8261666027359502</v>
      </c>
      <c r="L1614" s="4">
        <v>1.58689346105339</v>
      </c>
      <c r="M1614" s="4">
        <v>1.79811546522834</v>
      </c>
      <c r="N1614" s="4">
        <v>2.4906276742287501</v>
      </c>
      <c r="O1614" s="4">
        <v>2.1644417068439501</v>
      </c>
      <c r="P1614" s="4">
        <v>2.11494847149077</v>
      </c>
      <c r="Q1614" s="4">
        <v>0.89438125205298002</v>
      </c>
      <c r="R1614" s="4">
        <v>1.2794134159133499</v>
      </c>
      <c r="S1614" s="4">
        <v>1.29811933815812</v>
      </c>
      <c r="T1614" s="4">
        <v>2.20185355133348</v>
      </c>
      <c r="U1614" s="4">
        <v>1.28876637703573</v>
      </c>
      <c r="V1614" s="4">
        <v>1.77005658186119</v>
      </c>
      <c r="W1614" s="4">
        <v>1.8663146228262899</v>
      </c>
      <c r="X1614" s="4">
        <v>0.59625416803532005</v>
      </c>
      <c r="Y1614" s="4">
        <v>2.4812747131063699</v>
      </c>
      <c r="Z1614" s="4">
        <v>1.3074722992804999</v>
      </c>
      <c r="AA1614" s="4">
        <v>2.1925005902110999</v>
      </c>
      <c r="AB1614" s="4">
        <v>0.50934908819261004</v>
      </c>
      <c r="AC1614" s="4">
        <v>4.8355040721392397</v>
      </c>
      <c r="AD1614" s="4">
        <v>1.3943773791232099</v>
      </c>
      <c r="AE1614" s="4">
        <v>1.4906354200883001</v>
      </c>
      <c r="AF1614" s="4">
        <v>3.7205478547889301</v>
      </c>
      <c r="AG1614" s="4">
        <v>5.0373731151918104</v>
      </c>
      <c r="AH1614" s="4">
        <v>9.6643836128973604</v>
      </c>
      <c r="AI1614" s="4">
        <v>8.2980651171413005</v>
      </c>
      <c r="AJ1614" s="4">
        <v>11.826096890000001</v>
      </c>
      <c r="AK1614" s="4">
        <v>14.8233452226801</v>
      </c>
      <c r="AL1614" s="4">
        <v>7.9718791497564903</v>
      </c>
      <c r="AM1614" s="4">
        <v>12.4850933561508</v>
      </c>
      <c r="AN1614" s="4">
        <v>18.360729956661299</v>
      </c>
      <c r="AO1614" s="4">
        <v>11.612146456083799</v>
      </c>
      <c r="AP1614" s="4">
        <v>10.2953211956809</v>
      </c>
      <c r="AQ1614" s="4">
        <v>6.7392305394550602</v>
      </c>
      <c r="AR1614" s="4">
        <v>15.5532692761701</v>
      </c>
      <c r="AS1614" s="4">
        <v>9.1336001727187206</v>
      </c>
      <c r="AT1614" s="4">
        <v>13.534578845644401</v>
      </c>
      <c r="AU1614" s="4">
        <v>6.2111755290176802</v>
      </c>
      <c r="AV1614" s="4">
        <v>13.4410492344206</v>
      </c>
      <c r="AW1614" s="4">
        <v>11.382218529664099</v>
      </c>
      <c r="AX1614" s="4">
        <v>4.4906121825096603</v>
      </c>
      <c r="AY1614" s="4">
        <v>13.1803339948925</v>
      </c>
      <c r="AZ1614" s="4">
        <v>11.1308562512584</v>
      </c>
      <c r="BA1614" s="4">
        <v>13.8728462038929</v>
      </c>
      <c r="BB1614" s="38">
        <v>990</v>
      </c>
    </row>
    <row r="1615" spans="1:54" x14ac:dyDescent="0.3">
      <c r="A1615" s="31" t="s">
        <v>69</v>
      </c>
      <c r="B1615" s="5" t="s">
        <v>168</v>
      </c>
      <c r="C1615" s="5" t="s">
        <v>6</v>
      </c>
      <c r="D1615" s="9">
        <v>110.107198199301</v>
      </c>
      <c r="E1615" s="8">
        <v>56.459569390730799</v>
      </c>
      <c r="F1615" s="8">
        <v>6.3445167131428599</v>
      </c>
      <c r="G1615" s="3">
        <v>0.71428571428571397</v>
      </c>
      <c r="H1615" s="4">
        <v>4.2752223935238103</v>
      </c>
      <c r="I1615" s="4">
        <v>1.82774164342857</v>
      </c>
      <c r="J1615" s="4">
        <v>0.72477760647619005</v>
      </c>
      <c r="K1615" s="4">
        <v>2.0378186430476202</v>
      </c>
      <c r="L1615" s="4">
        <v>2.12187335847619</v>
      </c>
      <c r="M1615" s="4">
        <v>1.22898632114286</v>
      </c>
      <c r="N1615" s="4">
        <v>2.3319503580952401</v>
      </c>
      <c r="O1615" s="4">
        <v>1.743686928</v>
      </c>
      <c r="P1615" s="4">
        <v>1.4390633207618999</v>
      </c>
      <c r="Q1615" s="4">
        <v>1.21849442895238</v>
      </c>
      <c r="R1615" s="4">
        <v>0.93485460609523796</v>
      </c>
      <c r="S1615" s="4">
        <v>1.4390633207618999</v>
      </c>
      <c r="T1615" s="4">
        <v>1.9327801432381</v>
      </c>
      <c r="U1615" s="4">
        <v>1.743686928</v>
      </c>
      <c r="V1615" s="4">
        <v>0.81932421409523803</v>
      </c>
      <c r="W1615" s="4">
        <v>1.64914032038095</v>
      </c>
      <c r="X1615" s="4">
        <v>0.525192499047619</v>
      </c>
      <c r="Y1615" s="4">
        <v>2.0378186430476202</v>
      </c>
      <c r="Z1615" s="4">
        <v>1.12394782133333</v>
      </c>
      <c r="AA1615" s="4">
        <v>2.6575577497142899</v>
      </c>
      <c r="AB1615" s="4">
        <v>1.41807953638095</v>
      </c>
      <c r="AC1615" s="4">
        <v>3.1617664643809502</v>
      </c>
      <c r="AD1615" s="4">
        <v>1.5441018205714301</v>
      </c>
      <c r="AE1615" s="4">
        <v>0.81932421409523803</v>
      </c>
      <c r="AF1615" s="4">
        <v>3.2772968563809499</v>
      </c>
      <c r="AG1615" s="4">
        <v>6.2920572521904798</v>
      </c>
      <c r="AH1615" s="4">
        <v>7.7835800339047596</v>
      </c>
      <c r="AI1615" s="4">
        <v>8.7605217866666703</v>
      </c>
      <c r="AJ1615" s="4">
        <v>8.5609366792380897</v>
      </c>
      <c r="AK1615" s="4">
        <v>11.2289863211429</v>
      </c>
      <c r="AL1615" s="4">
        <v>7.4579726422857204</v>
      </c>
      <c r="AM1615" s="4">
        <v>10.6723181455238</v>
      </c>
      <c r="AN1615" s="4">
        <v>16.187018752381</v>
      </c>
      <c r="AO1615" s="4">
        <v>8.6764670712381005</v>
      </c>
      <c r="AP1615" s="4">
        <v>9.1596920015238101</v>
      </c>
      <c r="AQ1615" s="4">
        <v>7.2793713192381002</v>
      </c>
      <c r="AR1615" s="4">
        <v>11.5231180361905</v>
      </c>
      <c r="AS1615" s="4">
        <v>7.2374037504761901</v>
      </c>
      <c r="AT1615" s="4">
        <v>14.2962061779048</v>
      </c>
      <c r="AU1615" s="4">
        <v>7.4579726422857204</v>
      </c>
      <c r="AV1615" s="4">
        <v>15.210076999619</v>
      </c>
      <c r="AW1615" s="4">
        <v>10.189093215238101</v>
      </c>
      <c r="AX1615" s="4">
        <v>4.3907527855238104</v>
      </c>
      <c r="AY1615" s="4">
        <v>14.243746716952399</v>
      </c>
      <c r="AZ1615" s="4">
        <v>10.882395145142899</v>
      </c>
      <c r="BA1615" s="4">
        <v>11.1029640369524</v>
      </c>
      <c r="BB1615" s="38">
        <v>700</v>
      </c>
    </row>
    <row r="1616" spans="1:54" x14ac:dyDescent="0.3">
      <c r="A1616" s="31" t="s">
        <v>69</v>
      </c>
      <c r="B1616" s="5" t="s">
        <v>168</v>
      </c>
      <c r="C1616" s="5" t="s">
        <v>7</v>
      </c>
      <c r="D1616" s="9">
        <v>105.372483627235</v>
      </c>
      <c r="E1616" s="8">
        <v>59.390090350275699</v>
      </c>
      <c r="F1616" s="8">
        <v>8.8016604221048205</v>
      </c>
      <c r="G1616" s="3">
        <v>2.93388680736828</v>
      </c>
      <c r="H1616" s="4">
        <v>3.6757471120670702</v>
      </c>
      <c r="I1616" s="4">
        <v>2.4026573874143602</v>
      </c>
      <c r="J1616" s="4">
        <v>1.4501661979706799</v>
      </c>
      <c r="K1616" s="4">
        <v>2.93388680736828</v>
      </c>
      <c r="L1616" s="4">
        <v>3.1445176921131499</v>
      </c>
      <c r="M1616" s="4">
        <v>1.09601325133474</v>
      </c>
      <c r="N1616" s="4">
        <v>2.1920265026694801</v>
      </c>
      <c r="O1616" s="4">
        <v>0.70830589327188898</v>
      </c>
      <c r="P1616" s="4">
        <v>0.70830589327188898</v>
      </c>
      <c r="Q1616" s="4">
        <v>1.09601325133474</v>
      </c>
      <c r="R1616" s="4">
        <v>0.70830589327188898</v>
      </c>
      <c r="S1616" s="4">
        <v>1.27308972465271</v>
      </c>
      <c r="T1616" s="4">
        <v>2.1920265026694801</v>
      </c>
      <c r="U1616" s="4">
        <v>0.91893677801676799</v>
      </c>
      <c r="V1616" s="4">
        <v>2.0149500293515099</v>
      </c>
      <c r="W1616" s="4">
        <v>0.70830589327188898</v>
      </c>
      <c r="X1616" s="4">
        <v>0.91893677801676799</v>
      </c>
      <c r="Y1616" s="4">
        <v>1.4501661979706799</v>
      </c>
      <c r="Z1616" s="4">
        <v>1.66079708271556</v>
      </c>
      <c r="AA1616" s="4">
        <v>3.1109632806862502</v>
      </c>
      <c r="AB1616" s="4">
        <v>0.35415294663594499</v>
      </c>
      <c r="AC1616" s="4">
        <v>2.33554856456055</v>
      </c>
      <c r="AD1616" s="4">
        <v>1.83787355603354</v>
      </c>
      <c r="AE1616" s="4">
        <v>0.70830589327188898</v>
      </c>
      <c r="AF1616" s="4">
        <v>0.70830589327188898</v>
      </c>
      <c r="AG1616" s="4">
        <v>5.8677736147365502</v>
      </c>
      <c r="AH1616" s="4">
        <v>6.8966780432174799</v>
      </c>
      <c r="AI1616" s="4">
        <v>8.7681060106779203</v>
      </c>
      <c r="AJ1616" s="4">
        <v>7.4614618745983003</v>
      </c>
      <c r="AK1616" s="4">
        <v>11.137208986665399</v>
      </c>
      <c r="AL1616" s="4">
        <v>7.7056471707700904</v>
      </c>
      <c r="AM1616" s="4">
        <v>9.1558133687407697</v>
      </c>
      <c r="AN1616" s="4">
        <v>16.052491411958201</v>
      </c>
      <c r="AO1616" s="4">
        <v>6.7196015698995097</v>
      </c>
      <c r="AP1616" s="4">
        <v>9.50996631537671</v>
      </c>
      <c r="AQ1616" s="4">
        <v>7.6385383479162696</v>
      </c>
      <c r="AR1616" s="4">
        <v>9.50996631537671</v>
      </c>
      <c r="AS1616" s="4">
        <v>8.7345515992510094</v>
      </c>
      <c r="AT1616" s="4">
        <v>15.7654472881761</v>
      </c>
      <c r="AU1616" s="4">
        <v>7.3179398127072304</v>
      </c>
      <c r="AV1616" s="4">
        <v>10.9936869247743</v>
      </c>
      <c r="AW1616" s="4">
        <v>8.3803986526150709</v>
      </c>
      <c r="AX1616" s="4">
        <v>6.3990030346904696</v>
      </c>
      <c r="AY1616" s="4">
        <v>18.455148799372601</v>
      </c>
      <c r="AZ1616" s="4">
        <v>10.0411957353306</v>
      </c>
      <c r="BA1616" s="4">
        <v>11.280731048556399</v>
      </c>
      <c r="BB1616" s="38">
        <v>300</v>
      </c>
    </row>
    <row r="1617" spans="1:54" x14ac:dyDescent="0.3">
      <c r="A1617" s="31" t="s">
        <v>69</v>
      </c>
      <c r="B1617" s="5" t="s">
        <v>8</v>
      </c>
      <c r="C1617" s="5" t="s">
        <v>168</v>
      </c>
      <c r="D1617" s="9">
        <v>83.816281824318494</v>
      </c>
      <c r="E1617" s="8">
        <v>66.126922095468103</v>
      </c>
      <c r="F1617" s="8">
        <v>17.103146691531101</v>
      </c>
      <c r="G1617" s="3">
        <v>2.0682520842833099</v>
      </c>
      <c r="H1617" s="4">
        <v>5.9812939165072203</v>
      </c>
      <c r="I1617" s="4">
        <v>6.3193312208355197</v>
      </c>
      <c r="J1617" s="4">
        <v>1.9457360505630299</v>
      </c>
      <c r="K1617" s="4">
        <v>2.74978269111226</v>
      </c>
      <c r="L1617" s="4">
        <v>2.9675420898557201</v>
      </c>
      <c r="M1617" s="4">
        <v>2.9398324705231298</v>
      </c>
      <c r="N1617" s="4">
        <v>5.0974730793370799</v>
      </c>
      <c r="O1617" s="4">
        <v>6.9002730689217202</v>
      </c>
      <c r="P1617" s="4">
        <v>4.6299386049041296</v>
      </c>
      <c r="Q1617" s="4">
        <v>1.2975702459343701</v>
      </c>
      <c r="R1617" s="4">
        <v>4.0916919541069401</v>
      </c>
      <c r="S1617" s="4">
        <v>5.8802499728965403</v>
      </c>
      <c r="T1617" s="4">
        <v>2.5761124126945099</v>
      </c>
      <c r="U1617" s="4">
        <v>4.5248573735037398</v>
      </c>
      <c r="V1617" s="4">
        <v>2.72647072847511</v>
      </c>
      <c r="W1617" s="4">
        <v>2.9985785674668599</v>
      </c>
      <c r="X1617" s="4">
        <v>1.5668972283096601</v>
      </c>
      <c r="Y1617" s="4">
        <v>5.2624891329485601</v>
      </c>
      <c r="Z1617" s="4">
        <v>5.0295534763114897</v>
      </c>
      <c r="AA1617" s="4">
        <v>5.94917457501362</v>
      </c>
      <c r="AB1617" s="4">
        <v>0.89365872572035598</v>
      </c>
      <c r="AC1617" s="4">
        <v>7.3021175560354701</v>
      </c>
      <c r="AD1617" s="4">
        <v>3.45305876927039</v>
      </c>
      <c r="AE1617" s="4">
        <v>2.5668447794893399</v>
      </c>
      <c r="AF1617" s="4">
        <v>8.0323334731754308</v>
      </c>
      <c r="AG1617" s="4">
        <v>10.3925432397508</v>
      </c>
      <c r="AH1617" s="4">
        <v>12.514901338030599</v>
      </c>
      <c r="AI1617" s="4">
        <v>10.584821329332501</v>
      </c>
      <c r="AJ1617" s="4">
        <v>23.020731322007499</v>
      </c>
      <c r="AK1617" s="4">
        <v>22.8381207463359</v>
      </c>
      <c r="AL1617" s="4">
        <v>15.428782473503899</v>
      </c>
      <c r="AM1617" s="4">
        <v>21.910605275262</v>
      </c>
      <c r="AN1617" s="4">
        <v>28.001509074921898</v>
      </c>
      <c r="AO1617" s="4">
        <v>26.1763004261506</v>
      </c>
      <c r="AP1617" s="4">
        <v>20.6590513039285</v>
      </c>
      <c r="AQ1617" s="4">
        <v>6.4795448153028303</v>
      </c>
      <c r="AR1617" s="4">
        <v>26.227220500541598</v>
      </c>
      <c r="AS1617" s="4">
        <v>10.024903438436199</v>
      </c>
      <c r="AT1617" s="4">
        <v>17.392285362682699</v>
      </c>
      <c r="AU1617" s="4">
        <v>10.454127681364801</v>
      </c>
      <c r="AV1617" s="4">
        <v>18.868698109983399</v>
      </c>
      <c r="AW1617" s="4">
        <v>16.0859943235549</v>
      </c>
      <c r="AX1617" s="4">
        <v>9.3601973501622595</v>
      </c>
      <c r="AY1617" s="4">
        <v>18.484348784138099</v>
      </c>
      <c r="AZ1617" s="4">
        <v>22.081009692393501</v>
      </c>
      <c r="BA1617" s="4">
        <v>24.7353965480436</v>
      </c>
      <c r="BB1617" s="38">
        <v>1956</v>
      </c>
    </row>
    <row r="1618" spans="1:54" x14ac:dyDescent="0.3">
      <c r="A1618" s="31" t="s">
        <v>69</v>
      </c>
      <c r="B1618" s="5" t="s">
        <v>8</v>
      </c>
      <c r="C1618" s="5" t="s">
        <v>1</v>
      </c>
      <c r="D1618" s="9">
        <v>37.253939393939397</v>
      </c>
      <c r="E1618" s="8">
        <v>60.544123697222702</v>
      </c>
      <c r="F1618" s="8">
        <v>35.802469135802497</v>
      </c>
      <c r="G1618" s="3">
        <v>3.0864197530864201</v>
      </c>
      <c r="H1618" s="4">
        <v>7.4074074074074101</v>
      </c>
      <c r="I1618" s="4">
        <v>11.728395061728399</v>
      </c>
      <c r="J1618" s="4">
        <v>4.9382716049382704</v>
      </c>
      <c r="K1618" s="4">
        <v>4.32098765432099</v>
      </c>
      <c r="L1618" s="4">
        <v>4.9382716049382704</v>
      </c>
      <c r="M1618" s="4">
        <v>9.2592592592592595</v>
      </c>
      <c r="N1618" s="4">
        <v>10.493827160493799</v>
      </c>
      <c r="O1618" s="4">
        <v>16.6666666666667</v>
      </c>
      <c r="P1618" s="4">
        <v>11.1111111111111</v>
      </c>
      <c r="Q1618" s="4">
        <v>1.8518518518518501</v>
      </c>
      <c r="R1618" s="4">
        <v>11.1111111111111</v>
      </c>
      <c r="S1618" s="4">
        <v>17.283950617283899</v>
      </c>
      <c r="T1618" s="4">
        <v>3.7037037037037002</v>
      </c>
      <c r="U1618" s="4">
        <v>11.1111111111111</v>
      </c>
      <c r="V1618" s="4">
        <v>8.0246913580246897</v>
      </c>
      <c r="W1618" s="4">
        <v>6.1728395061728403</v>
      </c>
      <c r="X1618" s="4">
        <v>3.7037037037037002</v>
      </c>
      <c r="Y1618" s="4">
        <v>12.3456790123457</v>
      </c>
      <c r="Z1618" s="4">
        <v>16.6666666666667</v>
      </c>
      <c r="AA1618" s="4">
        <v>15.4320987654321</v>
      </c>
      <c r="AB1618" s="4">
        <v>1.2345679012345701</v>
      </c>
      <c r="AC1618" s="4">
        <v>12.3456790123457</v>
      </c>
      <c r="AD1618" s="4">
        <v>11.1111111111111</v>
      </c>
      <c r="AE1618" s="4">
        <v>4.32098765432099</v>
      </c>
      <c r="AF1618" s="4">
        <v>15.4320987654321</v>
      </c>
      <c r="AG1618" s="4">
        <v>14.814814814814801</v>
      </c>
      <c r="AH1618" s="4">
        <v>28.395061728395099</v>
      </c>
      <c r="AI1618" s="4">
        <v>12.962962962962999</v>
      </c>
      <c r="AJ1618" s="4">
        <v>38.8888888888889</v>
      </c>
      <c r="AK1618" s="4">
        <v>42.592592592592602</v>
      </c>
      <c r="AL1618" s="4">
        <v>37.654320987654302</v>
      </c>
      <c r="AM1618" s="4">
        <v>32.716049382716101</v>
      </c>
      <c r="AN1618" s="4">
        <v>50.617283950617299</v>
      </c>
      <c r="AO1618" s="4">
        <v>53.086419753086403</v>
      </c>
      <c r="AP1618" s="4">
        <v>41.975308641975303</v>
      </c>
      <c r="AQ1618" s="4">
        <v>10.493827160493799</v>
      </c>
      <c r="AR1618" s="4">
        <v>53.703703703703702</v>
      </c>
      <c r="AS1618" s="4">
        <v>16.049382716049401</v>
      </c>
      <c r="AT1618" s="4">
        <v>19.7530864197531</v>
      </c>
      <c r="AU1618" s="4">
        <v>24.074074074074101</v>
      </c>
      <c r="AV1618" s="4">
        <v>22.839506172839499</v>
      </c>
      <c r="AW1618" s="4">
        <v>37.654320987654302</v>
      </c>
      <c r="AX1618" s="4">
        <v>17.901234567901199</v>
      </c>
      <c r="AY1618" s="4">
        <v>24.074074074074101</v>
      </c>
      <c r="AZ1618" s="4">
        <v>43.827160493827201</v>
      </c>
      <c r="BA1618" s="4">
        <v>52.469135802469097</v>
      </c>
      <c r="BB1618" s="38">
        <v>165</v>
      </c>
    </row>
    <row r="1619" spans="1:54" x14ac:dyDescent="0.3">
      <c r="A1619" s="31" t="s">
        <v>69</v>
      </c>
      <c r="B1619" s="5" t="s">
        <v>8</v>
      </c>
      <c r="C1619" s="5" t="s">
        <v>2</v>
      </c>
      <c r="D1619" s="9">
        <v>56.204858299595102</v>
      </c>
      <c r="E1619" s="8">
        <v>68.612304064095596</v>
      </c>
      <c r="F1619" s="8">
        <v>31.1740890688259</v>
      </c>
      <c r="G1619" s="3">
        <v>2.0242914979757098</v>
      </c>
      <c r="H1619" s="4">
        <v>8.9068825910931206</v>
      </c>
      <c r="I1619" s="4">
        <v>10.1214574898785</v>
      </c>
      <c r="J1619" s="4">
        <v>1.6194331983805701</v>
      </c>
      <c r="K1619" s="4">
        <v>2.42914979757085</v>
      </c>
      <c r="L1619" s="4">
        <v>4.8582995951417001</v>
      </c>
      <c r="M1619" s="4">
        <v>4.4534412955465603</v>
      </c>
      <c r="N1619" s="4">
        <v>7.6923076923076898</v>
      </c>
      <c r="O1619" s="4">
        <v>12.9554655870445</v>
      </c>
      <c r="P1619" s="4">
        <v>9.3117408906882595</v>
      </c>
      <c r="Q1619" s="4">
        <v>2.8340080971659898</v>
      </c>
      <c r="R1619" s="4">
        <v>6.4777327935222697</v>
      </c>
      <c r="S1619" s="4">
        <v>9.7165991902834001</v>
      </c>
      <c r="T1619" s="4">
        <v>2.42914979757085</v>
      </c>
      <c r="U1619" s="4">
        <v>7.2874493927125501</v>
      </c>
      <c r="V1619" s="4">
        <v>2.42914979757085</v>
      </c>
      <c r="W1619" s="4">
        <v>5.2631578947368398</v>
      </c>
      <c r="X1619" s="4">
        <v>2.42914979757085</v>
      </c>
      <c r="Y1619" s="4">
        <v>8.50202429149798</v>
      </c>
      <c r="Z1619" s="4">
        <v>7.6923076923076898</v>
      </c>
      <c r="AA1619" s="4">
        <v>8.9068825910931206</v>
      </c>
      <c r="AB1619" s="4">
        <v>1.2145748987854299</v>
      </c>
      <c r="AC1619" s="4">
        <v>8.9068825910931206</v>
      </c>
      <c r="AD1619" s="4">
        <v>4.0485829959514197</v>
      </c>
      <c r="AE1619" s="4">
        <v>5.2631578947368398</v>
      </c>
      <c r="AF1619" s="4">
        <v>14.17004048583</v>
      </c>
      <c r="AG1619" s="4">
        <v>15.789473684210501</v>
      </c>
      <c r="AH1619" s="4">
        <v>17.408906882591101</v>
      </c>
      <c r="AI1619" s="4">
        <v>17.004048582995999</v>
      </c>
      <c r="AJ1619" s="4">
        <v>38.461538461538503</v>
      </c>
      <c r="AK1619" s="4">
        <v>31.983805668016199</v>
      </c>
      <c r="AL1619" s="4">
        <v>25.9109311740891</v>
      </c>
      <c r="AM1619" s="4">
        <v>32.388663967611301</v>
      </c>
      <c r="AN1619" s="4">
        <v>42.105263157894697</v>
      </c>
      <c r="AO1619" s="4">
        <v>42.105263157894697</v>
      </c>
      <c r="AP1619" s="4">
        <v>32.793522267206498</v>
      </c>
      <c r="AQ1619" s="4">
        <v>3.6437246963562799</v>
      </c>
      <c r="AR1619" s="4">
        <v>37.6518218623482</v>
      </c>
      <c r="AS1619" s="4">
        <v>13.765182186234799</v>
      </c>
      <c r="AT1619" s="4">
        <v>19.838056680161898</v>
      </c>
      <c r="AU1619" s="4">
        <v>12.9554655870445</v>
      </c>
      <c r="AV1619" s="4">
        <v>27.9352226720648</v>
      </c>
      <c r="AW1619" s="4">
        <v>22.267206477732799</v>
      </c>
      <c r="AX1619" s="4">
        <v>16.599190283400802</v>
      </c>
      <c r="AY1619" s="4">
        <v>19.838056680161898</v>
      </c>
      <c r="AZ1619" s="4">
        <v>31.1740890688259</v>
      </c>
      <c r="BA1619" s="4">
        <v>35.627530364372497</v>
      </c>
      <c r="BB1619" s="38">
        <v>247</v>
      </c>
    </row>
    <row r="1620" spans="1:54" x14ac:dyDescent="0.3">
      <c r="A1620" s="31" t="s">
        <v>69</v>
      </c>
      <c r="B1620" s="5" t="s">
        <v>8</v>
      </c>
      <c r="C1620" s="5" t="s">
        <v>3</v>
      </c>
      <c r="D1620" s="9">
        <v>82.594576271186398</v>
      </c>
      <c r="E1620" s="8">
        <v>58.364674320845403</v>
      </c>
      <c r="F1620" s="8">
        <v>13.265306122448999</v>
      </c>
      <c r="G1620" s="3">
        <v>2.38095238095238</v>
      </c>
      <c r="H1620" s="4">
        <v>4.0816326530612201</v>
      </c>
      <c r="I1620" s="4">
        <v>6.8027210884353702</v>
      </c>
      <c r="J1620" s="4">
        <v>1.3605442176870699</v>
      </c>
      <c r="K1620" s="4">
        <v>1.7006802721088401</v>
      </c>
      <c r="L1620" s="4">
        <v>1.7006802721088401</v>
      </c>
      <c r="M1620" s="4">
        <v>1.0204081632653099</v>
      </c>
      <c r="N1620" s="4">
        <v>4.0816326530612201</v>
      </c>
      <c r="O1620" s="4">
        <v>6.4625850340136104</v>
      </c>
      <c r="P1620" s="4">
        <v>2.72108843537415</v>
      </c>
      <c r="Q1620" s="4">
        <v>0.68027210884353695</v>
      </c>
      <c r="R1620" s="4">
        <v>3.40136054421769</v>
      </c>
      <c r="S1620" s="4">
        <v>4.7619047619047601</v>
      </c>
      <c r="T1620" s="4">
        <v>3.06122448979592</v>
      </c>
      <c r="U1620" s="4">
        <v>3.06122448979592</v>
      </c>
      <c r="V1620" s="4">
        <v>2.72108843537415</v>
      </c>
      <c r="W1620" s="4">
        <v>1.7006802721088401</v>
      </c>
      <c r="X1620" s="4">
        <v>1.0204081632653099</v>
      </c>
      <c r="Y1620" s="4">
        <v>5.4421768707483</v>
      </c>
      <c r="Z1620" s="4">
        <v>2.38095238095238</v>
      </c>
      <c r="AA1620" s="4">
        <v>3.7414965986394599</v>
      </c>
      <c r="AB1620" s="4">
        <v>0.68027210884353695</v>
      </c>
      <c r="AC1620" s="4">
        <v>9.1836734693877595</v>
      </c>
      <c r="AD1620" s="4">
        <v>2.72108843537415</v>
      </c>
      <c r="AE1620" s="4">
        <v>2.38095238095238</v>
      </c>
      <c r="AF1620" s="4">
        <v>7.4829931972789101</v>
      </c>
      <c r="AG1620" s="4">
        <v>10.5442176870748</v>
      </c>
      <c r="AH1620" s="4">
        <v>10.8843537414966</v>
      </c>
      <c r="AI1620" s="4">
        <v>9.8639455782312897</v>
      </c>
      <c r="AJ1620" s="4">
        <v>24.829931972789101</v>
      </c>
      <c r="AK1620" s="4">
        <v>23.469387755102002</v>
      </c>
      <c r="AL1620" s="4">
        <v>9.5238095238095202</v>
      </c>
      <c r="AM1620" s="4">
        <v>25.5102040816327</v>
      </c>
      <c r="AN1620" s="4">
        <v>23.8095238095238</v>
      </c>
      <c r="AO1620" s="4">
        <v>26.8707482993197</v>
      </c>
      <c r="AP1620" s="4">
        <v>18.0272108843537</v>
      </c>
      <c r="AQ1620" s="4">
        <v>5.4421768707483</v>
      </c>
      <c r="AR1620" s="4">
        <v>26.1904761904762</v>
      </c>
      <c r="AS1620" s="4">
        <v>8.1632653061224492</v>
      </c>
      <c r="AT1620" s="4">
        <v>17.006802721088398</v>
      </c>
      <c r="AU1620" s="4">
        <v>7.8231292517006796</v>
      </c>
      <c r="AV1620" s="4">
        <v>20.748299319727899</v>
      </c>
      <c r="AW1620" s="4">
        <v>11.5646258503401</v>
      </c>
      <c r="AX1620" s="4">
        <v>7.1428571428571397</v>
      </c>
      <c r="AY1620" s="4">
        <v>20.748299319727899</v>
      </c>
      <c r="AZ1620" s="4">
        <v>21.428571428571399</v>
      </c>
      <c r="BA1620" s="4">
        <v>22.4489795918367</v>
      </c>
      <c r="BB1620" s="38">
        <v>295</v>
      </c>
    </row>
    <row r="1621" spans="1:54" x14ac:dyDescent="0.3">
      <c r="A1621" s="31" t="s">
        <v>69</v>
      </c>
      <c r="B1621" s="5" t="s">
        <v>8</v>
      </c>
      <c r="C1621" s="5" t="s">
        <v>4</v>
      </c>
      <c r="D1621" s="9">
        <v>97.655874673629199</v>
      </c>
      <c r="E1621" s="8">
        <v>62.740915036253199</v>
      </c>
      <c r="F1621" s="8">
        <v>12.2715404699739</v>
      </c>
      <c r="G1621" s="3">
        <v>1.56657963446475</v>
      </c>
      <c r="H1621" s="4">
        <v>7.0496083550913804</v>
      </c>
      <c r="I1621" s="4">
        <v>5.4830287206266304</v>
      </c>
      <c r="J1621" s="4">
        <v>2.6109660574412499</v>
      </c>
      <c r="K1621" s="4">
        <v>3.1331592689295</v>
      </c>
      <c r="L1621" s="4">
        <v>2.0887728459530002</v>
      </c>
      <c r="M1621" s="4">
        <v>1.82767624020888</v>
      </c>
      <c r="N1621" s="4">
        <v>4.6997389033942598</v>
      </c>
      <c r="O1621" s="4">
        <v>4.6997389033942598</v>
      </c>
      <c r="P1621" s="4">
        <v>3.1331592689295</v>
      </c>
      <c r="Q1621" s="4">
        <v>0.52219321148825104</v>
      </c>
      <c r="R1621" s="4">
        <v>3.9164490861618799</v>
      </c>
      <c r="S1621" s="4">
        <v>3.3942558746736302</v>
      </c>
      <c r="T1621" s="4">
        <v>2.3498694516971299</v>
      </c>
      <c r="U1621" s="4">
        <v>4.6997389033942598</v>
      </c>
      <c r="V1621" s="4">
        <v>2.0887728459530002</v>
      </c>
      <c r="W1621" s="4">
        <v>3.9164490861618799</v>
      </c>
      <c r="X1621" s="4">
        <v>1.82767624020888</v>
      </c>
      <c r="Y1621" s="4">
        <v>2.8720626631853801</v>
      </c>
      <c r="Z1621" s="4">
        <v>3.1331592689295</v>
      </c>
      <c r="AA1621" s="4">
        <v>4.9608355091383798</v>
      </c>
      <c r="AB1621" s="4">
        <v>0.52219321148825104</v>
      </c>
      <c r="AC1621" s="4">
        <v>6.7885117493472604</v>
      </c>
      <c r="AD1621" s="4">
        <v>1.82767624020888</v>
      </c>
      <c r="AE1621" s="4">
        <v>2.0887728459530002</v>
      </c>
      <c r="AF1621" s="4">
        <v>6.7885117493472604</v>
      </c>
      <c r="AG1621" s="4">
        <v>9.1383812010443908</v>
      </c>
      <c r="AH1621" s="4">
        <v>7.8328981723237598</v>
      </c>
      <c r="AI1621" s="4">
        <v>7.5718015665796301</v>
      </c>
      <c r="AJ1621" s="4">
        <v>18.798955613577</v>
      </c>
      <c r="AK1621" s="4">
        <v>16.1879895561358</v>
      </c>
      <c r="AL1621" s="4">
        <v>9.9216710182767596</v>
      </c>
      <c r="AM1621" s="4">
        <v>15.926892950391601</v>
      </c>
      <c r="AN1621" s="4">
        <v>20.104438642297701</v>
      </c>
      <c r="AO1621" s="4">
        <v>19.321148825065301</v>
      </c>
      <c r="AP1621" s="4">
        <v>14.0992167101828</v>
      </c>
      <c r="AQ1621" s="4">
        <v>7.8328981723237598</v>
      </c>
      <c r="AR1621" s="4">
        <v>17.232375979112302</v>
      </c>
      <c r="AS1621" s="4">
        <v>7.5718015665796301</v>
      </c>
      <c r="AT1621" s="4">
        <v>18.5378590078329</v>
      </c>
      <c r="AU1621" s="4">
        <v>7.8328981723237598</v>
      </c>
      <c r="AV1621" s="4">
        <v>15.143603133159299</v>
      </c>
      <c r="AW1621" s="4">
        <v>8.8772845953002602</v>
      </c>
      <c r="AX1621" s="4">
        <v>7.0496083550913804</v>
      </c>
      <c r="AY1621" s="4">
        <v>16.971279373368102</v>
      </c>
      <c r="AZ1621" s="4">
        <v>16.1879895561358</v>
      </c>
      <c r="BA1621" s="4">
        <v>18.5378590078329</v>
      </c>
      <c r="BB1621" s="38">
        <v>383</v>
      </c>
    </row>
    <row r="1622" spans="1:54" x14ac:dyDescent="0.3">
      <c r="A1622" s="31" t="s">
        <v>69</v>
      </c>
      <c r="B1622" s="5" t="s">
        <v>8</v>
      </c>
      <c r="C1622" s="5" t="s">
        <v>5</v>
      </c>
      <c r="D1622" s="9">
        <v>113.03996023856899</v>
      </c>
      <c r="E1622" s="8">
        <v>52.784603023354101</v>
      </c>
      <c r="F1622" s="8">
        <v>5.3677932405566597</v>
      </c>
      <c r="G1622" s="3">
        <v>1.78926441351889</v>
      </c>
      <c r="H1622" s="4">
        <v>3.9761431411530799</v>
      </c>
      <c r="I1622" s="4">
        <v>1.59045725646123</v>
      </c>
      <c r="J1622" s="4">
        <v>1.1928429423459199</v>
      </c>
      <c r="K1622" s="4">
        <v>2.7833001988071602</v>
      </c>
      <c r="L1622" s="4">
        <v>0.99403578528826997</v>
      </c>
      <c r="M1622" s="4">
        <v>1.3916500994035801</v>
      </c>
      <c r="N1622" s="4">
        <v>1.78926441351889</v>
      </c>
      <c r="O1622" s="4">
        <v>0.99403578528826997</v>
      </c>
      <c r="P1622" s="4">
        <v>1.9880715705765399</v>
      </c>
      <c r="Q1622" s="4">
        <v>0.59642147117296196</v>
      </c>
      <c r="R1622" s="4">
        <v>0.59642147117296196</v>
      </c>
      <c r="S1622" s="4">
        <v>0.99403578528826997</v>
      </c>
      <c r="T1622" s="4">
        <v>1.78926441351889</v>
      </c>
      <c r="U1622" s="4">
        <v>0.79522862823061602</v>
      </c>
      <c r="V1622" s="4">
        <v>0.79522862823061602</v>
      </c>
      <c r="W1622" s="4">
        <v>0.79522862823061602</v>
      </c>
      <c r="X1622" s="4">
        <v>0.39761431411530801</v>
      </c>
      <c r="Y1622" s="4">
        <v>1.59045725646123</v>
      </c>
      <c r="Z1622" s="4">
        <v>1.1928429423459199</v>
      </c>
      <c r="AA1622" s="4">
        <v>1.59045725646123</v>
      </c>
      <c r="AB1622" s="4">
        <v>0.59642147117296196</v>
      </c>
      <c r="AC1622" s="4">
        <v>4.5725646123260404</v>
      </c>
      <c r="AD1622" s="4">
        <v>0.99403578528826997</v>
      </c>
      <c r="AE1622" s="4">
        <v>0.99403578528826997</v>
      </c>
      <c r="AF1622" s="4">
        <v>3.3797216699801198</v>
      </c>
      <c r="AG1622" s="4">
        <v>4.7713717693837001</v>
      </c>
      <c r="AH1622" s="4">
        <v>6.9582504970178896</v>
      </c>
      <c r="AI1622" s="4">
        <v>6.5606361829025799</v>
      </c>
      <c r="AJ1622" s="4">
        <v>9.9403578528827001</v>
      </c>
      <c r="AK1622" s="4">
        <v>14.3141153081511</v>
      </c>
      <c r="AL1622" s="4">
        <v>5.7654075546719703</v>
      </c>
      <c r="AM1622" s="4">
        <v>13.7176938369781</v>
      </c>
      <c r="AN1622" s="4">
        <v>17.892644135188899</v>
      </c>
      <c r="AO1622" s="4">
        <v>11.5308151093439</v>
      </c>
      <c r="AP1622" s="4">
        <v>10.139165009940401</v>
      </c>
      <c r="AQ1622" s="4">
        <v>6.16302186878728</v>
      </c>
      <c r="AR1622" s="4">
        <v>15.506958250497</v>
      </c>
      <c r="AS1622" s="4">
        <v>7.9522862823061597</v>
      </c>
      <c r="AT1622" s="4">
        <v>13.518886679920501</v>
      </c>
      <c r="AU1622" s="4">
        <v>5.1689860834990098</v>
      </c>
      <c r="AV1622" s="4">
        <v>11.5308151093439</v>
      </c>
      <c r="AW1622" s="4">
        <v>10.7355864811133</v>
      </c>
      <c r="AX1622" s="4">
        <v>3.3797216699801198</v>
      </c>
      <c r="AY1622" s="4">
        <v>12.1272365805169</v>
      </c>
      <c r="AZ1622" s="4">
        <v>11.5308151093439</v>
      </c>
      <c r="BA1622" s="4">
        <v>12.5248508946322</v>
      </c>
      <c r="BB1622" s="38">
        <v>503</v>
      </c>
    </row>
    <row r="1623" spans="1:54" x14ac:dyDescent="0.3">
      <c r="A1623" s="31" t="s">
        <v>69</v>
      </c>
      <c r="B1623" s="5" t="s">
        <v>8</v>
      </c>
      <c r="C1623" s="5" t="s">
        <v>6</v>
      </c>
      <c r="D1623" s="9">
        <v>113.95607142857099</v>
      </c>
      <c r="E1623" s="8">
        <v>55.6210678503396</v>
      </c>
      <c r="F1623" s="8">
        <v>5.71428571428571</v>
      </c>
      <c r="G1623" s="3">
        <v>0.71428571428571397</v>
      </c>
      <c r="H1623" s="4">
        <v>4.6428571428571397</v>
      </c>
      <c r="I1623" s="4">
        <v>2.1428571428571401</v>
      </c>
      <c r="J1623" s="4">
        <v>0.35714285714285698</v>
      </c>
      <c r="K1623" s="4">
        <v>2.1428571428571401</v>
      </c>
      <c r="L1623" s="4">
        <v>2.8571428571428599</v>
      </c>
      <c r="M1623" s="4">
        <v>1.0714285714285701</v>
      </c>
      <c r="N1623" s="4">
        <v>2.8571428571428599</v>
      </c>
      <c r="O1623" s="4">
        <v>1.4285714285714299</v>
      </c>
      <c r="P1623" s="4">
        <v>1.0714285714285701</v>
      </c>
      <c r="Q1623" s="4">
        <v>1.4285714285714299</v>
      </c>
      <c r="R1623" s="4">
        <v>0.35714285714285698</v>
      </c>
      <c r="S1623" s="4">
        <v>1.0714285714285701</v>
      </c>
      <c r="T1623" s="4">
        <v>2.1428571428571401</v>
      </c>
      <c r="U1623" s="4">
        <v>1.4285714285714299</v>
      </c>
      <c r="V1623" s="4">
        <v>0.71428571428571397</v>
      </c>
      <c r="W1623" s="4">
        <v>1.0714285714285701</v>
      </c>
      <c r="X1623" s="4">
        <v>0</v>
      </c>
      <c r="Y1623" s="4">
        <v>2.1428571428571401</v>
      </c>
      <c r="Z1623" s="4">
        <v>1.0714285714285701</v>
      </c>
      <c r="AA1623" s="4">
        <v>2.5</v>
      </c>
      <c r="AB1623" s="4">
        <v>1.78571428571429</v>
      </c>
      <c r="AC1623" s="4">
        <v>3.21428571428571</v>
      </c>
      <c r="AD1623" s="4">
        <v>1.0714285714285701</v>
      </c>
      <c r="AE1623" s="4">
        <v>0.71428571428571397</v>
      </c>
      <c r="AF1623" s="4">
        <v>2.8571428571428599</v>
      </c>
      <c r="AG1623" s="4">
        <v>7.5</v>
      </c>
      <c r="AH1623" s="4">
        <v>6.78571428571429</v>
      </c>
      <c r="AI1623" s="4">
        <v>9.28571428571429</v>
      </c>
      <c r="AJ1623" s="4">
        <v>8.9285714285714306</v>
      </c>
      <c r="AK1623" s="4">
        <v>11.0714285714286</v>
      </c>
      <c r="AL1623" s="4">
        <v>7.1428571428571397</v>
      </c>
      <c r="AM1623" s="4">
        <v>12.1428571428571</v>
      </c>
      <c r="AN1623" s="4">
        <v>17.5</v>
      </c>
      <c r="AO1623" s="4">
        <v>8.5714285714285694</v>
      </c>
      <c r="AP1623" s="4">
        <v>10</v>
      </c>
      <c r="AQ1623" s="4">
        <v>6.0714285714285703</v>
      </c>
      <c r="AR1623" s="4">
        <v>11.785714285714301</v>
      </c>
      <c r="AS1623" s="4">
        <v>7.5</v>
      </c>
      <c r="AT1623" s="4">
        <v>13.9285714285714</v>
      </c>
      <c r="AU1623" s="4">
        <v>7.1428571428571397</v>
      </c>
      <c r="AV1623" s="4">
        <v>15</v>
      </c>
      <c r="AW1623" s="4">
        <v>10.714285714285699</v>
      </c>
      <c r="AX1623" s="4">
        <v>4.28571428571429</v>
      </c>
      <c r="AY1623" s="4">
        <v>15.714285714285699</v>
      </c>
      <c r="AZ1623" s="4">
        <v>12.1428571428571</v>
      </c>
      <c r="BA1623" s="4">
        <v>11.785714285714301</v>
      </c>
      <c r="BB1623" s="38">
        <v>280</v>
      </c>
    </row>
    <row r="1624" spans="1:54" x14ac:dyDescent="0.3">
      <c r="A1624" s="31" t="s">
        <v>69</v>
      </c>
      <c r="B1624" s="5" t="s">
        <v>8</v>
      </c>
      <c r="C1624" s="5" t="s">
        <v>7</v>
      </c>
      <c r="D1624" s="9">
        <v>103.725301204819</v>
      </c>
      <c r="E1624" s="8">
        <v>63.697426611444499</v>
      </c>
      <c r="F1624" s="8">
        <v>10.8433734939759</v>
      </c>
      <c r="G1624" s="3">
        <v>3.6144578313253</v>
      </c>
      <c r="H1624" s="4">
        <v>4.8192771084337398</v>
      </c>
      <c r="I1624" s="4">
        <v>3.6144578313253</v>
      </c>
      <c r="J1624" s="4">
        <v>1.2048192771084301</v>
      </c>
      <c r="K1624" s="4">
        <v>3.6144578313253</v>
      </c>
      <c r="L1624" s="4">
        <v>4.8192771084337398</v>
      </c>
      <c r="M1624" s="4">
        <v>1.2048192771084301</v>
      </c>
      <c r="N1624" s="4">
        <v>2.4096385542168699</v>
      </c>
      <c r="O1624" s="4">
        <v>0</v>
      </c>
      <c r="P1624" s="4">
        <v>0</v>
      </c>
      <c r="Q1624" s="4">
        <v>1.2048192771084301</v>
      </c>
      <c r="R1624" s="4">
        <v>0</v>
      </c>
      <c r="S1624" s="4">
        <v>1.2048192771084301</v>
      </c>
      <c r="T1624" s="4">
        <v>2.4096385542168699</v>
      </c>
      <c r="U1624" s="4">
        <v>1.2048192771084301</v>
      </c>
      <c r="V1624" s="4">
        <v>2.4096385542168699</v>
      </c>
      <c r="W1624" s="4">
        <v>0</v>
      </c>
      <c r="X1624" s="4">
        <v>1.2048192771084301</v>
      </c>
      <c r="Y1624" s="4">
        <v>1.2048192771084301</v>
      </c>
      <c r="Z1624" s="4">
        <v>2.4096385542168699</v>
      </c>
      <c r="AA1624" s="4">
        <v>3.6144578313253</v>
      </c>
      <c r="AB1624" s="4">
        <v>0</v>
      </c>
      <c r="AC1624" s="4">
        <v>1.2048192771084301</v>
      </c>
      <c r="AD1624" s="4">
        <v>2.4096385542168699</v>
      </c>
      <c r="AE1624" s="4">
        <v>0</v>
      </c>
      <c r="AF1624" s="4">
        <v>0</v>
      </c>
      <c r="AG1624" s="4">
        <v>7.2289156626505999</v>
      </c>
      <c r="AH1624" s="4">
        <v>6.0240963855421699</v>
      </c>
      <c r="AI1624" s="4">
        <v>9.6385542168674707</v>
      </c>
      <c r="AJ1624" s="4">
        <v>7.2289156626505999</v>
      </c>
      <c r="AK1624" s="4">
        <v>12.048192771084301</v>
      </c>
      <c r="AL1624" s="4">
        <v>9.6385542168674707</v>
      </c>
      <c r="AM1624" s="4">
        <v>10.8433734939759</v>
      </c>
      <c r="AN1624" s="4">
        <v>16.867469879518101</v>
      </c>
      <c r="AO1624" s="4">
        <v>6.0240963855421699</v>
      </c>
      <c r="AP1624" s="4">
        <v>10.8433734939759</v>
      </c>
      <c r="AQ1624" s="4">
        <v>7.2289156626505999</v>
      </c>
      <c r="AR1624" s="4">
        <v>10.8433734939759</v>
      </c>
      <c r="AS1624" s="4">
        <v>8.4337349397590398</v>
      </c>
      <c r="AT1624" s="4">
        <v>19.277108433734899</v>
      </c>
      <c r="AU1624" s="4">
        <v>8.4337349397590398</v>
      </c>
      <c r="AV1624" s="4">
        <v>13.253012048192801</v>
      </c>
      <c r="AW1624" s="4">
        <v>8.4337349397590398</v>
      </c>
      <c r="AX1624" s="4">
        <v>7.2289156626505999</v>
      </c>
      <c r="AY1624" s="4">
        <v>20.481927710843401</v>
      </c>
      <c r="AZ1624" s="4">
        <v>10.8433734939759</v>
      </c>
      <c r="BA1624" s="4">
        <v>10.8433734939759</v>
      </c>
      <c r="BB1624" s="38">
        <v>83</v>
      </c>
    </row>
    <row r="1625" spans="1:54" x14ac:dyDescent="0.3">
      <c r="A1625" s="31" t="s">
        <v>69</v>
      </c>
      <c r="B1625" s="5" t="s">
        <v>9</v>
      </c>
      <c r="C1625" s="5" t="s">
        <v>168</v>
      </c>
      <c r="D1625" s="9">
        <v>80.568880275146299</v>
      </c>
      <c r="E1625" s="8">
        <v>66.633696991150401</v>
      </c>
      <c r="F1625" s="8">
        <v>17.526765051145802</v>
      </c>
      <c r="G1625" s="3">
        <v>1.9662093649408601</v>
      </c>
      <c r="H1625" s="4">
        <v>4.6670258587337603</v>
      </c>
      <c r="I1625" s="4">
        <v>3.5846041999765599</v>
      </c>
      <c r="J1625" s="4">
        <v>2.3830635585741602</v>
      </c>
      <c r="K1625" s="4">
        <v>2.24846847988562</v>
      </c>
      <c r="L1625" s="4">
        <v>1.7678062883463801</v>
      </c>
      <c r="M1625" s="4">
        <v>2.4063913352938799</v>
      </c>
      <c r="N1625" s="4">
        <v>6.6163268777042603</v>
      </c>
      <c r="O1625" s="4">
        <v>5.5059932910838798</v>
      </c>
      <c r="P1625" s="4">
        <v>6.4249290537340196</v>
      </c>
      <c r="Q1625" s="4">
        <v>0.901278867805968</v>
      </c>
      <c r="R1625" s="4">
        <v>5.6322042529375098</v>
      </c>
      <c r="S1625" s="4">
        <v>5.7833055175736998</v>
      </c>
      <c r="T1625" s="4">
        <v>1.7862040566052999</v>
      </c>
      <c r="U1625" s="4">
        <v>4.6093115509196698</v>
      </c>
      <c r="V1625" s="4">
        <v>5.3232779628489704</v>
      </c>
      <c r="W1625" s="4">
        <v>4.2097903116854596</v>
      </c>
      <c r="X1625" s="4">
        <v>1.34166074586902</v>
      </c>
      <c r="Y1625" s="4">
        <v>4.0854150803181</v>
      </c>
      <c r="Z1625" s="4">
        <v>5.1690435978678204</v>
      </c>
      <c r="AA1625" s="4">
        <v>5.5073528133905496</v>
      </c>
      <c r="AB1625" s="4">
        <v>0.94138466513780805</v>
      </c>
      <c r="AC1625" s="4">
        <v>5.95281753495816</v>
      </c>
      <c r="AD1625" s="4">
        <v>3.7791701116444201</v>
      </c>
      <c r="AE1625" s="4">
        <v>3.12828773887431</v>
      </c>
      <c r="AF1625" s="4">
        <v>7.2872512971304904</v>
      </c>
      <c r="AG1625" s="4">
        <v>6.7138312800962998</v>
      </c>
      <c r="AH1625" s="4">
        <v>19.483031079974999</v>
      </c>
      <c r="AI1625" s="4">
        <v>12.861892115526601</v>
      </c>
      <c r="AJ1625" s="4">
        <v>20.206488126849599</v>
      </c>
      <c r="AK1625" s="4">
        <v>26.243809780166</v>
      </c>
      <c r="AL1625" s="4">
        <v>17.2953396110609</v>
      </c>
      <c r="AM1625" s="4">
        <v>14.1969494369276</v>
      </c>
      <c r="AN1625" s="4">
        <v>26.133286837181799</v>
      </c>
      <c r="AO1625" s="4">
        <v>23.700386837115499</v>
      </c>
      <c r="AP1625" s="4">
        <v>24.202531043333401</v>
      </c>
      <c r="AQ1625" s="4">
        <v>7.75369615077744</v>
      </c>
      <c r="AR1625" s="4">
        <v>25.2603255276635</v>
      </c>
      <c r="AS1625" s="4">
        <v>11.110991111778301</v>
      </c>
      <c r="AT1625" s="4">
        <v>14.590769229996701</v>
      </c>
      <c r="AU1625" s="4">
        <v>13.773746620610099</v>
      </c>
      <c r="AV1625" s="4">
        <v>18.396509382399</v>
      </c>
      <c r="AW1625" s="4">
        <v>17.500332913326499</v>
      </c>
      <c r="AX1625" s="4">
        <v>9.2033221364509501</v>
      </c>
      <c r="AY1625" s="4">
        <v>11.970504311759401</v>
      </c>
      <c r="AZ1625" s="4">
        <v>18.244296628695899</v>
      </c>
      <c r="BA1625" s="4">
        <v>22.943549146494899</v>
      </c>
      <c r="BB1625" s="38">
        <v>1613</v>
      </c>
    </row>
    <row r="1626" spans="1:54" x14ac:dyDescent="0.3">
      <c r="A1626" s="31" t="s">
        <v>69</v>
      </c>
      <c r="B1626" s="5" t="s">
        <v>9</v>
      </c>
      <c r="C1626" s="5" t="s">
        <v>1</v>
      </c>
      <c r="D1626" s="9">
        <v>48.181578947368401</v>
      </c>
      <c r="E1626" s="8">
        <v>69.567924634705605</v>
      </c>
      <c r="F1626" s="8">
        <v>32.352941176470601</v>
      </c>
      <c r="G1626" s="3">
        <v>2.9411764705882399</v>
      </c>
      <c r="H1626" s="4">
        <v>2.9411764705882399</v>
      </c>
      <c r="I1626" s="4">
        <v>8.8235294117647101</v>
      </c>
      <c r="J1626" s="4">
        <v>2.9411764705882399</v>
      </c>
      <c r="K1626" s="4">
        <v>2.9411764705882399</v>
      </c>
      <c r="L1626" s="4">
        <v>0</v>
      </c>
      <c r="M1626" s="4">
        <v>2.9411764705882399</v>
      </c>
      <c r="N1626" s="4">
        <v>20.588235294117599</v>
      </c>
      <c r="O1626" s="4">
        <v>8.8235294117647101</v>
      </c>
      <c r="P1626" s="4">
        <v>14.705882352941201</v>
      </c>
      <c r="Q1626" s="4">
        <v>0</v>
      </c>
      <c r="R1626" s="4">
        <v>20.588235294117599</v>
      </c>
      <c r="S1626" s="4">
        <v>17.647058823529399</v>
      </c>
      <c r="T1626" s="4">
        <v>2.9411764705882399</v>
      </c>
      <c r="U1626" s="4">
        <v>14.705882352941201</v>
      </c>
      <c r="V1626" s="4">
        <v>20.588235294117599</v>
      </c>
      <c r="W1626" s="4">
        <v>17.647058823529399</v>
      </c>
      <c r="X1626" s="4">
        <v>2.9411764705882399</v>
      </c>
      <c r="Y1626" s="4">
        <v>8.8235294117647101</v>
      </c>
      <c r="Z1626" s="4">
        <v>17.647058823529399</v>
      </c>
      <c r="AA1626" s="4">
        <v>5.8823529411764701</v>
      </c>
      <c r="AB1626" s="4">
        <v>0</v>
      </c>
      <c r="AC1626" s="4">
        <v>11.764705882352899</v>
      </c>
      <c r="AD1626" s="4">
        <v>11.764705882352899</v>
      </c>
      <c r="AE1626" s="4">
        <v>8.8235294117647101</v>
      </c>
      <c r="AF1626" s="4">
        <v>17.647058823529399</v>
      </c>
      <c r="AG1626" s="4">
        <v>14.705882352941201</v>
      </c>
      <c r="AH1626" s="4">
        <v>35.294117647058798</v>
      </c>
      <c r="AI1626" s="4">
        <v>8.8235294117647101</v>
      </c>
      <c r="AJ1626" s="4">
        <v>23.529411764705898</v>
      </c>
      <c r="AK1626" s="4">
        <v>50</v>
      </c>
      <c r="AL1626" s="4">
        <v>38.235294117647101</v>
      </c>
      <c r="AM1626" s="4">
        <v>17.647058823529399</v>
      </c>
      <c r="AN1626" s="4">
        <v>38.235294117647101</v>
      </c>
      <c r="AO1626" s="4">
        <v>44.117647058823501</v>
      </c>
      <c r="AP1626" s="4">
        <v>41.176470588235297</v>
      </c>
      <c r="AQ1626" s="4">
        <v>2.9411764705882399</v>
      </c>
      <c r="AR1626" s="4">
        <v>44.117647058823501</v>
      </c>
      <c r="AS1626" s="4">
        <v>11.764705882352899</v>
      </c>
      <c r="AT1626" s="4">
        <v>11.764705882352899</v>
      </c>
      <c r="AU1626" s="4">
        <v>20.588235294117599</v>
      </c>
      <c r="AV1626" s="4">
        <v>20.588235294117599</v>
      </c>
      <c r="AW1626" s="4">
        <v>29.411764705882401</v>
      </c>
      <c r="AX1626" s="4">
        <v>14.705882352941201</v>
      </c>
      <c r="AY1626" s="4">
        <v>8.8235294117647101</v>
      </c>
      <c r="AZ1626" s="4">
        <v>38.235294117647101</v>
      </c>
      <c r="BA1626" s="4">
        <v>44.117647058823501</v>
      </c>
      <c r="BB1626" s="38">
        <v>38</v>
      </c>
    </row>
    <row r="1627" spans="1:54" x14ac:dyDescent="0.3">
      <c r="A1627" s="31" t="s">
        <v>69</v>
      </c>
      <c r="B1627" s="5" t="s">
        <v>9</v>
      </c>
      <c r="C1627" s="5" t="s">
        <v>2</v>
      </c>
      <c r="D1627" s="9">
        <v>68.879166666666706</v>
      </c>
      <c r="E1627" s="8">
        <v>70.161609671038804</v>
      </c>
      <c r="F1627" s="8">
        <v>20</v>
      </c>
      <c r="G1627" s="3">
        <v>4.4444444444444402</v>
      </c>
      <c r="H1627" s="4">
        <v>6.6666666666666696</v>
      </c>
      <c r="I1627" s="4">
        <v>0</v>
      </c>
      <c r="J1627" s="4">
        <v>6.6666666666666696</v>
      </c>
      <c r="K1627" s="4">
        <v>2.2222222222222201</v>
      </c>
      <c r="L1627" s="4">
        <v>0</v>
      </c>
      <c r="M1627" s="4">
        <v>4.4444444444444402</v>
      </c>
      <c r="N1627" s="4">
        <v>11.1111111111111</v>
      </c>
      <c r="O1627" s="4">
        <v>8.8888888888888893</v>
      </c>
      <c r="P1627" s="4">
        <v>11.1111111111111</v>
      </c>
      <c r="Q1627" s="4">
        <v>0</v>
      </c>
      <c r="R1627" s="4">
        <v>4.4444444444444402</v>
      </c>
      <c r="S1627" s="4">
        <v>8.8888888888888893</v>
      </c>
      <c r="T1627" s="4">
        <v>2.2222222222222201</v>
      </c>
      <c r="U1627" s="4">
        <v>4.4444444444444402</v>
      </c>
      <c r="V1627" s="4">
        <v>4.4444444444444402</v>
      </c>
      <c r="W1627" s="4">
        <v>2.2222222222222201</v>
      </c>
      <c r="X1627" s="4">
        <v>0</v>
      </c>
      <c r="Y1627" s="4">
        <v>4.4444444444444402</v>
      </c>
      <c r="Z1627" s="4">
        <v>4.4444444444444402</v>
      </c>
      <c r="AA1627" s="4">
        <v>13.3333333333333</v>
      </c>
      <c r="AB1627" s="4">
        <v>2.2222222222222201</v>
      </c>
      <c r="AC1627" s="4">
        <v>6.6666666666666696</v>
      </c>
      <c r="AD1627" s="4">
        <v>6.6666666666666696</v>
      </c>
      <c r="AE1627" s="4">
        <v>4.4444444444444402</v>
      </c>
      <c r="AF1627" s="4">
        <v>11.1111111111111</v>
      </c>
      <c r="AG1627" s="4">
        <v>4.4444444444444402</v>
      </c>
      <c r="AH1627" s="4">
        <v>17.7777777777778</v>
      </c>
      <c r="AI1627" s="4">
        <v>15.5555555555556</v>
      </c>
      <c r="AJ1627" s="4">
        <v>24.4444444444444</v>
      </c>
      <c r="AK1627" s="4">
        <v>31.1111111111111</v>
      </c>
      <c r="AL1627" s="4">
        <v>17.7777777777778</v>
      </c>
      <c r="AM1627" s="4">
        <v>17.7777777777778</v>
      </c>
      <c r="AN1627" s="4">
        <v>31.1111111111111</v>
      </c>
      <c r="AO1627" s="4">
        <v>31.1111111111111</v>
      </c>
      <c r="AP1627" s="4">
        <v>37.7777777777778</v>
      </c>
      <c r="AQ1627" s="4">
        <v>6.6666666666666696</v>
      </c>
      <c r="AR1627" s="4">
        <v>28.8888888888889</v>
      </c>
      <c r="AS1627" s="4">
        <v>4.4444444444444402</v>
      </c>
      <c r="AT1627" s="4">
        <v>17.7777777777778</v>
      </c>
      <c r="AU1627" s="4">
        <v>13.3333333333333</v>
      </c>
      <c r="AV1627" s="4">
        <v>22.2222222222222</v>
      </c>
      <c r="AW1627" s="4">
        <v>17.7777777777778</v>
      </c>
      <c r="AX1627" s="4">
        <v>11.1111111111111</v>
      </c>
      <c r="AY1627" s="4">
        <v>11.1111111111111</v>
      </c>
      <c r="AZ1627" s="4">
        <v>15.5555555555556</v>
      </c>
      <c r="BA1627" s="4">
        <v>28.8888888888889</v>
      </c>
      <c r="BB1627" s="38">
        <v>48</v>
      </c>
    </row>
    <row r="1628" spans="1:54" x14ac:dyDescent="0.3">
      <c r="A1628" s="31" t="s">
        <v>69</v>
      </c>
      <c r="B1628" s="5" t="s">
        <v>9</v>
      </c>
      <c r="C1628" s="5" t="s">
        <v>3</v>
      </c>
      <c r="D1628" s="9">
        <v>76.12</v>
      </c>
      <c r="E1628" s="8">
        <v>68.063012857926296</v>
      </c>
      <c r="F1628" s="8">
        <v>22.8070175438597</v>
      </c>
      <c r="G1628" s="3">
        <v>0.87719298245613997</v>
      </c>
      <c r="H1628" s="4">
        <v>5.2631578947368398</v>
      </c>
      <c r="I1628" s="4">
        <v>7.8947368421052602</v>
      </c>
      <c r="J1628" s="4">
        <v>0.87719298245613997</v>
      </c>
      <c r="K1628" s="4">
        <v>2.6315789473684199</v>
      </c>
      <c r="L1628" s="4">
        <v>5.2631578947368398</v>
      </c>
      <c r="M1628" s="4">
        <v>2.6315789473684199</v>
      </c>
      <c r="N1628" s="4">
        <v>3.5087719298245599</v>
      </c>
      <c r="O1628" s="4">
        <v>6.1403508771929802</v>
      </c>
      <c r="P1628" s="4">
        <v>7.0175438596491198</v>
      </c>
      <c r="Q1628" s="4">
        <v>2.6315789473684199</v>
      </c>
      <c r="R1628" s="4">
        <v>5.2631578947368398</v>
      </c>
      <c r="S1628" s="4">
        <v>3.5087719298245599</v>
      </c>
      <c r="T1628" s="4">
        <v>0.87719298245613997</v>
      </c>
      <c r="U1628" s="4">
        <v>4.3859649122807003</v>
      </c>
      <c r="V1628" s="4">
        <v>3.5087719298245599</v>
      </c>
      <c r="W1628" s="4">
        <v>1.7543859649122799</v>
      </c>
      <c r="X1628" s="4">
        <v>2.6315789473684199</v>
      </c>
      <c r="Y1628" s="4">
        <v>4.3859649122807003</v>
      </c>
      <c r="Z1628" s="4">
        <v>6.1403508771929802</v>
      </c>
      <c r="AA1628" s="4">
        <v>5.2631578947368398</v>
      </c>
      <c r="AB1628" s="4">
        <v>1.7543859649122799</v>
      </c>
      <c r="AC1628" s="4">
        <v>4.3859649122807003</v>
      </c>
      <c r="AD1628" s="4">
        <v>0.87719298245613997</v>
      </c>
      <c r="AE1628" s="4">
        <v>1.7543859649122799</v>
      </c>
      <c r="AF1628" s="4">
        <v>6.1403508771929802</v>
      </c>
      <c r="AG1628" s="4">
        <v>8.7719298245614006</v>
      </c>
      <c r="AH1628" s="4">
        <v>23.684210526315798</v>
      </c>
      <c r="AI1628" s="4">
        <v>18.421052631578899</v>
      </c>
      <c r="AJ1628" s="4">
        <v>27.1929824561403</v>
      </c>
      <c r="AK1628" s="4">
        <v>28.947368421052602</v>
      </c>
      <c r="AL1628" s="4">
        <v>20.175438596491201</v>
      </c>
      <c r="AM1628" s="4">
        <v>16.6666666666667</v>
      </c>
      <c r="AN1628" s="4">
        <v>31.578947368421101</v>
      </c>
      <c r="AO1628" s="4">
        <v>26.315789473684202</v>
      </c>
      <c r="AP1628" s="4">
        <v>28.947368421052602</v>
      </c>
      <c r="AQ1628" s="4">
        <v>10.526315789473699</v>
      </c>
      <c r="AR1628" s="4">
        <v>25.4385964912281</v>
      </c>
      <c r="AS1628" s="4">
        <v>17.543859649122801</v>
      </c>
      <c r="AT1628" s="4">
        <v>15.789473684210501</v>
      </c>
      <c r="AU1628" s="4">
        <v>19.2982456140351</v>
      </c>
      <c r="AV1628" s="4">
        <v>20.175438596491201</v>
      </c>
      <c r="AW1628" s="4">
        <v>16.6666666666667</v>
      </c>
      <c r="AX1628" s="4">
        <v>12.280701754386</v>
      </c>
      <c r="AY1628" s="4">
        <v>13.157894736842101</v>
      </c>
      <c r="AZ1628" s="4">
        <v>20.175438596491201</v>
      </c>
      <c r="BA1628" s="4">
        <v>21.9298245614035</v>
      </c>
      <c r="BB1628" s="38">
        <v>115</v>
      </c>
    </row>
    <row r="1629" spans="1:54" x14ac:dyDescent="0.3">
      <c r="A1629" s="31" t="s">
        <v>69</v>
      </c>
      <c r="B1629" s="5" t="s">
        <v>9</v>
      </c>
      <c r="C1629" s="5" t="s">
        <v>4</v>
      </c>
      <c r="D1629" s="9">
        <v>89.148263888888906</v>
      </c>
      <c r="E1629" s="8">
        <v>60.590144756179001</v>
      </c>
      <c r="F1629" s="8">
        <v>12.5</v>
      </c>
      <c r="G1629" s="3">
        <v>0.69444444444444398</v>
      </c>
      <c r="H1629" s="4">
        <v>4.1666666666666696</v>
      </c>
      <c r="I1629" s="4">
        <v>1.3888888888888899</v>
      </c>
      <c r="J1629" s="4">
        <v>0.69444444444444398</v>
      </c>
      <c r="K1629" s="4">
        <v>1.0416666666666701</v>
      </c>
      <c r="L1629" s="4">
        <v>1.3888888888888899</v>
      </c>
      <c r="M1629" s="4">
        <v>0.69444444444444398</v>
      </c>
      <c r="N1629" s="4">
        <v>0.69444444444444398</v>
      </c>
      <c r="O1629" s="4">
        <v>3.125</v>
      </c>
      <c r="P1629" s="4">
        <v>1.3888888888888899</v>
      </c>
      <c r="Q1629" s="4">
        <v>0.34722222222222199</v>
      </c>
      <c r="R1629" s="4">
        <v>1.0416666666666701</v>
      </c>
      <c r="S1629" s="4">
        <v>2.0833333333333299</v>
      </c>
      <c r="T1629" s="4">
        <v>0.69444444444444398</v>
      </c>
      <c r="U1629" s="4">
        <v>1.3888888888888899</v>
      </c>
      <c r="V1629" s="4">
        <v>1.0416666666666701</v>
      </c>
      <c r="W1629" s="4">
        <v>0.34722222222222199</v>
      </c>
      <c r="X1629" s="4">
        <v>0.69444444444444398</v>
      </c>
      <c r="Y1629" s="4">
        <v>1.7361111111111101</v>
      </c>
      <c r="Z1629" s="4">
        <v>1.0416666666666701</v>
      </c>
      <c r="AA1629" s="4">
        <v>2.0833333333333299</v>
      </c>
      <c r="AB1629" s="4">
        <v>0</v>
      </c>
      <c r="AC1629" s="4">
        <v>4.8611111111111098</v>
      </c>
      <c r="AD1629" s="4">
        <v>0.69444444444444398</v>
      </c>
      <c r="AE1629" s="4">
        <v>1.0416666666666701</v>
      </c>
      <c r="AF1629" s="4">
        <v>2.0833333333333299</v>
      </c>
      <c r="AG1629" s="4">
        <v>3.125</v>
      </c>
      <c r="AH1629" s="4">
        <v>17.7083333333333</v>
      </c>
      <c r="AI1629" s="4">
        <v>13.5416666666667</v>
      </c>
      <c r="AJ1629" s="4">
        <v>20.4861111111111</v>
      </c>
      <c r="AK1629" s="4">
        <v>20.1388888888889</v>
      </c>
      <c r="AL1629" s="4">
        <v>10.4166666666667</v>
      </c>
      <c r="AM1629" s="4">
        <v>12.5</v>
      </c>
      <c r="AN1629" s="4">
        <v>20.4861111111111</v>
      </c>
      <c r="AO1629" s="4">
        <v>18.75</v>
      </c>
      <c r="AP1629" s="4">
        <v>15.9722222222222</v>
      </c>
      <c r="AQ1629" s="4">
        <v>9.375</v>
      </c>
      <c r="AR1629" s="4">
        <v>26.0416666666667</v>
      </c>
      <c r="AS1629" s="4">
        <v>13.5416666666667</v>
      </c>
      <c r="AT1629" s="4">
        <v>14.2361111111111</v>
      </c>
      <c r="AU1629" s="4">
        <v>13.1944444444444</v>
      </c>
      <c r="AV1629" s="4">
        <v>17.3611111111111</v>
      </c>
      <c r="AW1629" s="4">
        <v>19.4444444444444</v>
      </c>
      <c r="AX1629" s="4">
        <v>5.9027777777777803</v>
      </c>
      <c r="AY1629" s="4">
        <v>11.1111111111111</v>
      </c>
      <c r="AZ1629" s="4">
        <v>15.9722222222222</v>
      </c>
      <c r="BA1629" s="4">
        <v>16.6666666666667</v>
      </c>
      <c r="BB1629" s="38">
        <v>288</v>
      </c>
    </row>
    <row r="1630" spans="1:54" x14ac:dyDescent="0.3">
      <c r="A1630" s="31" t="s">
        <v>69</v>
      </c>
      <c r="B1630" s="5" t="s">
        <v>9</v>
      </c>
      <c r="C1630" s="5" t="s">
        <v>5</v>
      </c>
      <c r="D1630" s="9">
        <v>97.752566735112893</v>
      </c>
      <c r="E1630" s="8">
        <v>58.858485762708597</v>
      </c>
      <c r="F1630" s="8">
        <v>9.4455852156057496</v>
      </c>
      <c r="G1630" s="3">
        <v>1.84804928131417</v>
      </c>
      <c r="H1630" s="4">
        <v>5.1334702258726903</v>
      </c>
      <c r="I1630" s="4">
        <v>2.0533880903490802</v>
      </c>
      <c r="J1630" s="4">
        <v>1.64271047227926</v>
      </c>
      <c r="K1630" s="4">
        <v>2.8747433264887099</v>
      </c>
      <c r="L1630" s="4">
        <v>2.25872689938398</v>
      </c>
      <c r="M1630" s="4">
        <v>2.25872689938398</v>
      </c>
      <c r="N1630" s="4">
        <v>3.2854209445585201</v>
      </c>
      <c r="O1630" s="4">
        <v>3.49075975359343</v>
      </c>
      <c r="P1630" s="4">
        <v>2.25872689938398</v>
      </c>
      <c r="Q1630" s="4">
        <v>1.2320328542094501</v>
      </c>
      <c r="R1630" s="4">
        <v>2.0533880903490802</v>
      </c>
      <c r="S1630" s="4">
        <v>1.64271047227926</v>
      </c>
      <c r="T1630" s="4">
        <v>2.6694045174537999</v>
      </c>
      <c r="U1630" s="4">
        <v>1.84804928131417</v>
      </c>
      <c r="V1630" s="4">
        <v>2.8747433264887099</v>
      </c>
      <c r="W1630" s="4">
        <v>3.0800821355236101</v>
      </c>
      <c r="X1630" s="4">
        <v>0.82135523613963002</v>
      </c>
      <c r="Y1630" s="4">
        <v>3.49075975359343</v>
      </c>
      <c r="Z1630" s="4">
        <v>1.4373716632443501</v>
      </c>
      <c r="AA1630" s="4">
        <v>2.8747433264887099</v>
      </c>
      <c r="AB1630" s="4">
        <v>0.41067761806981501</v>
      </c>
      <c r="AC1630" s="4">
        <v>5.1334702258726903</v>
      </c>
      <c r="AD1630" s="4">
        <v>1.84804928131417</v>
      </c>
      <c r="AE1630" s="4">
        <v>2.0533880903490802</v>
      </c>
      <c r="AF1630" s="4">
        <v>4.1067761806981498</v>
      </c>
      <c r="AG1630" s="4">
        <v>5.3388090349075998</v>
      </c>
      <c r="AH1630" s="4">
        <v>12.7310061601643</v>
      </c>
      <c r="AI1630" s="4">
        <v>10.2669404517454</v>
      </c>
      <c r="AJ1630" s="4">
        <v>13.963039014373701</v>
      </c>
      <c r="AK1630" s="4">
        <v>15.400410677618099</v>
      </c>
      <c r="AL1630" s="4">
        <v>10.472279260780301</v>
      </c>
      <c r="AM1630" s="4">
        <v>11.088295687884999</v>
      </c>
      <c r="AN1630" s="4">
        <v>18.891170431211499</v>
      </c>
      <c r="AO1630" s="4">
        <v>11.704312114989699</v>
      </c>
      <c r="AP1630" s="4">
        <v>10.472279260780301</v>
      </c>
      <c r="AQ1630" s="4">
        <v>7.3921971252566703</v>
      </c>
      <c r="AR1630" s="4">
        <v>15.605749486653</v>
      </c>
      <c r="AS1630" s="4">
        <v>10.472279260780301</v>
      </c>
      <c r="AT1630" s="4">
        <v>13.552361396303899</v>
      </c>
      <c r="AU1630" s="4">
        <v>7.3921971252566703</v>
      </c>
      <c r="AV1630" s="4">
        <v>15.605749486653</v>
      </c>
      <c r="AW1630" s="4">
        <v>12.114989733059501</v>
      </c>
      <c r="AX1630" s="4">
        <v>5.74948665297741</v>
      </c>
      <c r="AY1630" s="4">
        <v>14.3737166324435</v>
      </c>
      <c r="AZ1630" s="4">
        <v>10.6776180698152</v>
      </c>
      <c r="BA1630" s="4">
        <v>15.400410677618099</v>
      </c>
      <c r="BB1630" s="38">
        <v>487</v>
      </c>
    </row>
    <row r="1631" spans="1:54" x14ac:dyDescent="0.3">
      <c r="A1631" s="31" t="s">
        <v>69</v>
      </c>
      <c r="B1631" s="5" t="s">
        <v>9</v>
      </c>
      <c r="C1631" s="5" t="s">
        <v>6</v>
      </c>
      <c r="D1631" s="9">
        <v>105.231666666667</v>
      </c>
      <c r="E1631" s="8">
        <v>57.223949140292802</v>
      </c>
      <c r="F1631" s="8">
        <v>7.1428571428571397</v>
      </c>
      <c r="G1631" s="3">
        <v>0.71428571428571397</v>
      </c>
      <c r="H1631" s="4">
        <v>3.8095238095238102</v>
      </c>
      <c r="I1631" s="4">
        <v>1.4285714285714299</v>
      </c>
      <c r="J1631" s="4">
        <v>1.19047619047619</v>
      </c>
      <c r="K1631" s="4">
        <v>1.9047619047619</v>
      </c>
      <c r="L1631" s="4">
        <v>1.19047619047619</v>
      </c>
      <c r="M1631" s="4">
        <v>1.4285714285714299</v>
      </c>
      <c r="N1631" s="4">
        <v>1.6666666666666701</v>
      </c>
      <c r="O1631" s="4">
        <v>2.1428571428571401</v>
      </c>
      <c r="P1631" s="4">
        <v>1.9047619047619</v>
      </c>
      <c r="Q1631" s="4">
        <v>0.952380952380952</v>
      </c>
      <c r="R1631" s="4">
        <v>1.6666666666666701</v>
      </c>
      <c r="S1631" s="4">
        <v>1.9047619047619</v>
      </c>
      <c r="T1631" s="4">
        <v>1.6666666666666701</v>
      </c>
      <c r="U1631" s="4">
        <v>2.1428571428571401</v>
      </c>
      <c r="V1631" s="4">
        <v>0.952380952380952</v>
      </c>
      <c r="W1631" s="4">
        <v>2.38095238095238</v>
      </c>
      <c r="X1631" s="4">
        <v>1.19047619047619</v>
      </c>
      <c r="Y1631" s="4">
        <v>1.9047619047619</v>
      </c>
      <c r="Z1631" s="4">
        <v>1.19047619047619</v>
      </c>
      <c r="AA1631" s="4">
        <v>2.8571428571428599</v>
      </c>
      <c r="AB1631" s="4">
        <v>0.952380952380952</v>
      </c>
      <c r="AC1631" s="4">
        <v>3.0952380952380998</v>
      </c>
      <c r="AD1631" s="4">
        <v>2.1428571428571401</v>
      </c>
      <c r="AE1631" s="4">
        <v>0.952380952380952</v>
      </c>
      <c r="AF1631" s="4">
        <v>3.8095238095238102</v>
      </c>
      <c r="AG1631" s="4">
        <v>4.7619047619047601</v>
      </c>
      <c r="AH1631" s="4">
        <v>9.0476190476190492</v>
      </c>
      <c r="AI1631" s="4">
        <v>8.0952380952380896</v>
      </c>
      <c r="AJ1631" s="4">
        <v>8.0952380952380896</v>
      </c>
      <c r="AK1631" s="4">
        <v>11.4285714285714</v>
      </c>
      <c r="AL1631" s="4">
        <v>7.8571428571428603</v>
      </c>
      <c r="AM1631" s="4">
        <v>8.8095238095238102</v>
      </c>
      <c r="AN1631" s="4">
        <v>14.523809523809501</v>
      </c>
      <c r="AO1631" s="4">
        <v>8.8095238095238102</v>
      </c>
      <c r="AP1631" s="4">
        <v>8.0952380952380896</v>
      </c>
      <c r="AQ1631" s="4">
        <v>8.8095238095238102</v>
      </c>
      <c r="AR1631" s="4">
        <v>11.1904761904762</v>
      </c>
      <c r="AS1631" s="4">
        <v>6.9047619047619104</v>
      </c>
      <c r="AT1631" s="4">
        <v>14.7619047619048</v>
      </c>
      <c r="AU1631" s="4">
        <v>7.8571428571428603</v>
      </c>
      <c r="AV1631" s="4">
        <v>15.476190476190499</v>
      </c>
      <c r="AW1631" s="4">
        <v>9.5238095238095202</v>
      </c>
      <c r="AX1631" s="4">
        <v>4.5238095238095202</v>
      </c>
      <c r="AY1631" s="4">
        <v>12.380952380952399</v>
      </c>
      <c r="AZ1631" s="4">
        <v>9.28571428571429</v>
      </c>
      <c r="BA1631" s="4">
        <v>10.2380952380952</v>
      </c>
      <c r="BB1631" s="38">
        <v>420</v>
      </c>
    </row>
    <row r="1632" spans="1:54" x14ac:dyDescent="0.3">
      <c r="A1632" s="31" t="s">
        <v>69</v>
      </c>
      <c r="B1632" s="5" t="s">
        <v>9</v>
      </c>
      <c r="C1632" s="5" t="s">
        <v>7</v>
      </c>
      <c r="D1632" s="9">
        <v>108.01198156682</v>
      </c>
      <c r="E1632" s="8">
        <v>52.047403110935797</v>
      </c>
      <c r="F1632" s="8">
        <v>5.5299539170506904</v>
      </c>
      <c r="G1632" s="3">
        <v>1.84331797235023</v>
      </c>
      <c r="H1632" s="4">
        <v>1.84331797235023</v>
      </c>
      <c r="I1632" s="4">
        <v>0.460829493087558</v>
      </c>
      <c r="J1632" s="4">
        <v>1.84331797235023</v>
      </c>
      <c r="K1632" s="4">
        <v>1.84331797235023</v>
      </c>
      <c r="L1632" s="4">
        <v>0.460829493087558</v>
      </c>
      <c r="M1632" s="4">
        <v>0.92165898617511499</v>
      </c>
      <c r="N1632" s="4">
        <v>1.84331797235023</v>
      </c>
      <c r="O1632" s="4">
        <v>1.84331797235023</v>
      </c>
      <c r="P1632" s="4">
        <v>1.84331797235023</v>
      </c>
      <c r="Q1632" s="4">
        <v>0.92165898617511499</v>
      </c>
      <c r="R1632" s="4">
        <v>1.84331797235023</v>
      </c>
      <c r="S1632" s="4">
        <v>1.3824884792626699</v>
      </c>
      <c r="T1632" s="4">
        <v>1.84331797235023</v>
      </c>
      <c r="U1632" s="4">
        <v>0.460829493087558</v>
      </c>
      <c r="V1632" s="4">
        <v>1.3824884792626699</v>
      </c>
      <c r="W1632" s="4">
        <v>1.84331797235023</v>
      </c>
      <c r="X1632" s="4">
        <v>0.460829493087558</v>
      </c>
      <c r="Y1632" s="4">
        <v>1.84331797235023</v>
      </c>
      <c r="Z1632" s="4">
        <v>0.460829493087558</v>
      </c>
      <c r="AA1632" s="4">
        <v>2.30414746543779</v>
      </c>
      <c r="AB1632" s="4">
        <v>0.92165898617511499</v>
      </c>
      <c r="AC1632" s="4">
        <v>4.1474654377880196</v>
      </c>
      <c r="AD1632" s="4">
        <v>0.92165898617511499</v>
      </c>
      <c r="AE1632" s="4">
        <v>1.84331797235023</v>
      </c>
      <c r="AF1632" s="4">
        <v>1.84331797235023</v>
      </c>
      <c r="AG1632" s="4">
        <v>3.68663594470046</v>
      </c>
      <c r="AH1632" s="4">
        <v>8.2949308755760391</v>
      </c>
      <c r="AI1632" s="4">
        <v>7.3732718894009199</v>
      </c>
      <c r="AJ1632" s="4">
        <v>7.8341013824884804</v>
      </c>
      <c r="AK1632" s="4">
        <v>9.67741935483871</v>
      </c>
      <c r="AL1632" s="4">
        <v>4.6082949308755801</v>
      </c>
      <c r="AM1632" s="4">
        <v>6.4516129032258096</v>
      </c>
      <c r="AN1632" s="4">
        <v>14.746543778801801</v>
      </c>
      <c r="AO1632" s="4">
        <v>7.8341013824884804</v>
      </c>
      <c r="AP1632" s="4">
        <v>7.3732718894009199</v>
      </c>
      <c r="AQ1632" s="4">
        <v>8.2949308755760391</v>
      </c>
      <c r="AR1632" s="4">
        <v>7.3732718894009199</v>
      </c>
      <c r="AS1632" s="4">
        <v>9.2165898617511495</v>
      </c>
      <c r="AT1632" s="4">
        <v>10.138248847926301</v>
      </c>
      <c r="AU1632" s="4">
        <v>5.5299539170506904</v>
      </c>
      <c r="AV1632" s="4">
        <v>7.3732718894009199</v>
      </c>
      <c r="AW1632" s="4">
        <v>8.2949308755760391</v>
      </c>
      <c r="AX1632" s="4">
        <v>5.0691244239631299</v>
      </c>
      <c r="AY1632" s="4">
        <v>15.2073732718894</v>
      </c>
      <c r="AZ1632" s="4">
        <v>8.7557603686635908</v>
      </c>
      <c r="BA1632" s="4">
        <v>11.9815668202765</v>
      </c>
      <c r="BB1632" s="38">
        <v>217</v>
      </c>
    </row>
    <row r="1633" spans="1:54" x14ac:dyDescent="0.3">
      <c r="A1633" s="31" t="s">
        <v>70</v>
      </c>
      <c r="B1633" s="5" t="s">
        <v>168</v>
      </c>
      <c r="C1633" s="5" t="s">
        <v>168</v>
      </c>
      <c r="D1633" s="9">
        <v>65.682417383382997</v>
      </c>
      <c r="E1633" s="8">
        <v>66.598832677290204</v>
      </c>
      <c r="F1633" s="8">
        <v>23.238615768413901</v>
      </c>
      <c r="G1633" s="3">
        <v>2.6717247577524099</v>
      </c>
      <c r="H1633" s="4">
        <v>10.7105519635628</v>
      </c>
      <c r="I1633" s="4">
        <v>14.349480601361</v>
      </c>
      <c r="J1633" s="4">
        <v>5.8859231011222999</v>
      </c>
      <c r="K1633" s="4">
        <v>4.10314216159958</v>
      </c>
      <c r="L1633" s="4">
        <v>4.62699700896568</v>
      </c>
      <c r="M1633" s="4">
        <v>4.2398206439457899</v>
      </c>
      <c r="N1633" s="4">
        <v>9.5669264354679697</v>
      </c>
      <c r="O1633" s="4">
        <v>9.9810661293817802</v>
      </c>
      <c r="P1633" s="4">
        <v>9.9455956512328996</v>
      </c>
      <c r="Q1633" s="4">
        <v>3.5421068166640199</v>
      </c>
      <c r="R1633" s="4">
        <v>6.96372702484258</v>
      </c>
      <c r="S1633" s="4">
        <v>7.9179259949680398</v>
      </c>
      <c r="T1633" s="4">
        <v>7.3107053544151999</v>
      </c>
      <c r="U1633" s="4">
        <v>9.5228355060371808</v>
      </c>
      <c r="V1633" s="4">
        <v>10.3346607378689</v>
      </c>
      <c r="W1633" s="4">
        <v>8.1162991640016102</v>
      </c>
      <c r="X1633" s="4">
        <v>2.82144581103009</v>
      </c>
      <c r="Y1633" s="4">
        <v>8.5328854086112802</v>
      </c>
      <c r="Z1633" s="4">
        <v>8.1032426461948805</v>
      </c>
      <c r="AA1633" s="4">
        <v>7.4124972255503998</v>
      </c>
      <c r="AB1633" s="4">
        <v>2.4547679063850101</v>
      </c>
      <c r="AC1633" s="4">
        <v>20.701270751217301</v>
      </c>
      <c r="AD1633" s="4">
        <v>6.0391746477732804</v>
      </c>
      <c r="AE1633" s="4">
        <v>7.2380150645669996</v>
      </c>
      <c r="AF1633" s="4">
        <v>14.951085668907099</v>
      </c>
      <c r="AG1633" s="4">
        <v>19.4644824759032</v>
      </c>
      <c r="AH1633" s="4">
        <v>19.4393240161201</v>
      </c>
      <c r="AI1633" s="4">
        <v>10.3825409121717</v>
      </c>
      <c r="AJ1633" s="4">
        <v>20.317360900154501</v>
      </c>
      <c r="AK1633" s="4">
        <v>39.191697294585097</v>
      </c>
      <c r="AL1633" s="4">
        <v>24.0415417586064</v>
      </c>
      <c r="AM1633" s="4">
        <v>19.3085563830616</v>
      </c>
      <c r="AN1633" s="4">
        <v>38.465330136187703</v>
      </c>
      <c r="AO1633" s="4">
        <v>25.618580510144302</v>
      </c>
      <c r="AP1633" s="4">
        <v>35.067768187658302</v>
      </c>
      <c r="AQ1633" s="4">
        <v>5.29661743007546</v>
      </c>
      <c r="AR1633" s="4">
        <v>28.447716741875499</v>
      </c>
      <c r="AS1633" s="4">
        <v>12.5711016839143</v>
      </c>
      <c r="AT1633" s="4">
        <v>30.4692589790574</v>
      </c>
      <c r="AU1633" s="4">
        <v>13.6230106107159</v>
      </c>
      <c r="AV1633" s="4">
        <v>23.0424882459257</v>
      </c>
      <c r="AW1633" s="4">
        <v>19.208837155279301</v>
      </c>
      <c r="AX1633" s="4">
        <v>5.3504476440540998</v>
      </c>
      <c r="AY1633" s="4">
        <v>20.283981874186601</v>
      </c>
      <c r="AZ1633" s="4">
        <v>31.672756498772699</v>
      </c>
      <c r="BA1633" s="4">
        <v>29.145102067719101</v>
      </c>
      <c r="BB1633" s="38">
        <v>455</v>
      </c>
    </row>
    <row r="1634" spans="1:54" x14ac:dyDescent="0.3">
      <c r="A1634" s="31" t="s">
        <v>70</v>
      </c>
      <c r="B1634" s="5" t="s">
        <v>168</v>
      </c>
      <c r="C1634" s="5" t="s">
        <v>1</v>
      </c>
      <c r="D1634" s="9">
        <v>35.482968456629102</v>
      </c>
      <c r="E1634" s="8">
        <v>68.506258289957799</v>
      </c>
      <c r="F1634" s="8">
        <v>40.30954844</v>
      </c>
      <c r="G1634" s="3">
        <v>4.4394096133333303</v>
      </c>
      <c r="H1634" s="4">
        <v>17.4323074678788</v>
      </c>
      <c r="I1634" s="4">
        <v>21.717281887272701</v>
      </c>
      <c r="J1634" s="4">
        <v>10.9358585406061</v>
      </c>
      <c r="K1634" s="4">
        <v>5.9706912157575802</v>
      </c>
      <c r="L1634" s="4">
        <v>8.7703755648484805</v>
      </c>
      <c r="M1634" s="4">
        <v>8.8788192266666695</v>
      </c>
      <c r="N1634" s="4">
        <v>19.072032732121201</v>
      </c>
      <c r="O1634" s="4">
        <v>17.014993418181799</v>
      </c>
      <c r="P1634" s="4">
        <v>16.5352272387879</v>
      </c>
      <c r="Q1634" s="4">
        <v>6.2335700715151496</v>
      </c>
      <c r="R1634" s="4">
        <v>14.4781879248485</v>
      </c>
      <c r="S1634" s="4">
        <v>16.6436709006061</v>
      </c>
      <c r="T1634" s="4">
        <v>10.0387783115152</v>
      </c>
      <c r="U1634" s="4">
        <v>12.838462660606099</v>
      </c>
      <c r="V1634" s="4">
        <v>14.369744263030301</v>
      </c>
      <c r="W1634" s="4">
        <v>17.4323074678788</v>
      </c>
      <c r="X1634" s="4">
        <v>4.4394096133333303</v>
      </c>
      <c r="Y1634" s="4">
        <v>11.9413824315152</v>
      </c>
      <c r="Z1634" s="4">
        <v>14.1068654072727</v>
      </c>
      <c r="AA1634" s="4">
        <v>11.9413824315152</v>
      </c>
      <c r="AB1634" s="4">
        <v>3.1710068666666702</v>
      </c>
      <c r="AC1634" s="4">
        <v>33.859091044848498</v>
      </c>
      <c r="AD1634" s="4">
        <v>16.163904721212099</v>
      </c>
      <c r="AE1634" s="4">
        <v>15.0039456363636</v>
      </c>
      <c r="AF1634" s="4">
        <v>20.448879140606099</v>
      </c>
      <c r="AG1634" s="4">
        <v>32.962010815757601</v>
      </c>
      <c r="AH1634" s="4">
        <v>36.921654249696999</v>
      </c>
      <c r="AI1634" s="4">
        <v>15.0039456363636</v>
      </c>
      <c r="AJ1634" s="4">
        <v>32.807575621818202</v>
      </c>
      <c r="AK1634" s="4">
        <v>51.245406980606099</v>
      </c>
      <c r="AL1634" s="4">
        <v>37.292976767272698</v>
      </c>
      <c r="AM1634" s="4">
        <v>31.384737681212101</v>
      </c>
      <c r="AN1634" s="4">
        <v>51.879608353939403</v>
      </c>
      <c r="AO1634" s="4">
        <v>39.783790728484803</v>
      </c>
      <c r="AP1634" s="4">
        <v>42.737910271515197</v>
      </c>
      <c r="AQ1634" s="4">
        <v>9.9303346496969702</v>
      </c>
      <c r="AR1634" s="4">
        <v>39.149589355151498</v>
      </c>
      <c r="AS1634" s="4">
        <v>18.963589070303001</v>
      </c>
      <c r="AT1634" s="4">
        <v>29.8994476109091</v>
      </c>
      <c r="AU1634" s="4">
        <v>17.803629985454499</v>
      </c>
      <c r="AV1634" s="4">
        <v>31.430729213333301</v>
      </c>
      <c r="AW1634" s="4">
        <v>35.870138826666697</v>
      </c>
      <c r="AX1634" s="4">
        <v>9.4045769381818207</v>
      </c>
      <c r="AY1634" s="4">
        <v>23.402998683636401</v>
      </c>
      <c r="AZ1634" s="4">
        <v>43.000789127272697</v>
      </c>
      <c r="BA1634" s="4">
        <v>45.908917138181799</v>
      </c>
      <c r="BB1634" s="38">
        <v>111</v>
      </c>
    </row>
    <row r="1635" spans="1:54" x14ac:dyDescent="0.3">
      <c r="A1635" s="31" t="s">
        <v>70</v>
      </c>
      <c r="B1635" s="5" t="s">
        <v>168</v>
      </c>
      <c r="C1635" s="5" t="s">
        <v>2</v>
      </c>
      <c r="D1635" s="9">
        <v>55.807304434224797</v>
      </c>
      <c r="E1635" s="8">
        <v>63.815669175559499</v>
      </c>
      <c r="F1635" s="8">
        <v>24.8544461215584</v>
      </c>
      <c r="G1635" s="3">
        <v>2.5342453582684001</v>
      </c>
      <c r="H1635" s="4">
        <v>12.151816646002899</v>
      </c>
      <c r="I1635" s="4">
        <v>15.662076926522399</v>
      </c>
      <c r="J1635" s="4">
        <v>6.6110198104473303</v>
      </c>
      <c r="K1635" s="4">
        <v>4.0453717679653698</v>
      </c>
      <c r="L1635" s="4">
        <v>5.0684907165368003</v>
      </c>
      <c r="M1635" s="4">
        <v>5.5721995197691196</v>
      </c>
      <c r="N1635" s="4">
        <v>11.1758017237518</v>
      </c>
      <c r="O1635" s="4">
        <v>10.136981433073601</v>
      </c>
      <c r="P1635" s="4">
        <v>11.6481078427706</v>
      </c>
      <c r="Q1635" s="4">
        <v>6.0916096651082299</v>
      </c>
      <c r="R1635" s="4">
        <v>8.5944523391630607</v>
      </c>
      <c r="S1635" s="4">
        <v>10.1683841172872</v>
      </c>
      <c r="T1635" s="4">
        <v>8.6101536812698392</v>
      </c>
      <c r="U1635" s="4">
        <v>10.6406902363059</v>
      </c>
      <c r="V1635" s="4">
        <v>14.1980545431457</v>
      </c>
      <c r="W1635" s="4">
        <v>9.0981611423953801</v>
      </c>
      <c r="X1635" s="4">
        <v>3.03795416150072</v>
      </c>
      <c r="Y1635" s="4">
        <v>12.167517988109701</v>
      </c>
      <c r="Z1635" s="4">
        <v>10.105578748859999</v>
      </c>
      <c r="AA1635" s="4">
        <v>11.1286976974315</v>
      </c>
      <c r="AB1635" s="4">
        <v>2.0462378971428601</v>
      </c>
      <c r="AC1635" s="4">
        <v>20.761970327272699</v>
      </c>
      <c r="AD1635" s="4">
        <v>4.5647819133044703</v>
      </c>
      <c r="AE1635" s="4">
        <v>7.0833259294660902</v>
      </c>
      <c r="AF1635" s="4">
        <v>17.724016165771999</v>
      </c>
      <c r="AG1635" s="4">
        <v>20.793373011486299</v>
      </c>
      <c r="AH1635" s="4">
        <v>20.8718797220202</v>
      </c>
      <c r="AI1635" s="4">
        <v>11.160100381645</v>
      </c>
      <c r="AJ1635" s="4">
        <v>24.885848805772</v>
      </c>
      <c r="AK1635" s="4">
        <v>44.136692723347799</v>
      </c>
      <c r="AL1635" s="4">
        <v>26.8849826765945</v>
      </c>
      <c r="AM1635" s="4">
        <v>23.862729857200598</v>
      </c>
      <c r="AN1635" s="4">
        <v>40.107022297489202</v>
      </c>
      <c r="AO1635" s="4">
        <v>27.404392821933602</v>
      </c>
      <c r="AP1635" s="4">
        <v>41.618148707186101</v>
      </c>
      <c r="AQ1635" s="4">
        <v>3.5573643068398302</v>
      </c>
      <c r="AR1635" s="4">
        <v>35.495136357864403</v>
      </c>
      <c r="AS1635" s="4">
        <v>11.6638091848773</v>
      </c>
      <c r="AT1635" s="4">
        <v>36.565359332756103</v>
      </c>
      <c r="AU1635" s="4">
        <v>17.786821534199099</v>
      </c>
      <c r="AV1635" s="4">
        <v>28.458914454718599</v>
      </c>
      <c r="AW1635" s="4">
        <v>20.2582615240404</v>
      </c>
      <c r="AX1635" s="4">
        <v>6.0759083230014399</v>
      </c>
      <c r="AY1635" s="4">
        <v>20.746268985165901</v>
      </c>
      <c r="AZ1635" s="4">
        <v>32.457182196363597</v>
      </c>
      <c r="BA1635" s="4">
        <v>26.8849826765945</v>
      </c>
      <c r="BB1635" s="38">
        <v>148</v>
      </c>
    </row>
    <row r="1636" spans="1:54" x14ac:dyDescent="0.3">
      <c r="A1636" s="31" t="s">
        <v>70</v>
      </c>
      <c r="B1636" s="5" t="s">
        <v>168</v>
      </c>
      <c r="C1636" s="5" t="s">
        <v>3</v>
      </c>
      <c r="D1636" s="9">
        <v>72.675430445980894</v>
      </c>
      <c r="E1636" s="8">
        <v>58.7432745231865</v>
      </c>
      <c r="F1636" s="8">
        <v>16.7132162469285</v>
      </c>
      <c r="G1636" s="3">
        <v>4.5327592053831403</v>
      </c>
      <c r="H1636" s="4">
        <v>11.459821103569601</v>
      </c>
      <c r="I1636" s="4">
        <v>14.086518675249</v>
      </c>
      <c r="J1636" s="4">
        <v>5.4857900222349896</v>
      </c>
      <c r="K1636" s="4">
        <v>6.4388208390868504</v>
      </c>
      <c r="L1636" s="4">
        <v>0.95303081685185198</v>
      </c>
      <c r="M1636" s="4">
        <v>0.95303081685185198</v>
      </c>
      <c r="N1636" s="4">
        <v>2.8590924505555599</v>
      </c>
      <c r="O1636" s="4">
        <v>7.8800927150383098</v>
      </c>
      <c r="P1636" s="4">
        <v>10.7391851655939</v>
      </c>
      <c r="Q1636" s="4">
        <v>1.6736667548275901</v>
      </c>
      <c r="R1636" s="4">
        <v>3.5797283885312901</v>
      </c>
      <c r="S1636" s="4">
        <v>1.9060616337037</v>
      </c>
      <c r="T1636" s="4">
        <v>7.3918516559386997</v>
      </c>
      <c r="U1636" s="4">
        <v>12.412851920421501</v>
      </c>
      <c r="V1636" s="4">
        <v>3.5797283885312901</v>
      </c>
      <c r="W1636" s="4">
        <v>6.4388208390868504</v>
      </c>
      <c r="X1636" s="4">
        <v>3.5797283885312901</v>
      </c>
      <c r="Y1636" s="4">
        <v>6.2064259602107299</v>
      </c>
      <c r="Z1636" s="4">
        <v>6.9270618981864596</v>
      </c>
      <c r="AA1636" s="4">
        <v>3.34733350965517</v>
      </c>
      <c r="AB1636" s="4">
        <v>4.3003643265070197</v>
      </c>
      <c r="AC1636" s="4">
        <v>22.199006269163501</v>
      </c>
      <c r="AD1636" s="4">
        <v>3.5797283885312901</v>
      </c>
      <c r="AE1636" s="4">
        <v>1.9060616337037</v>
      </c>
      <c r="AF1636" s="4">
        <v>10.2509441064943</v>
      </c>
      <c r="AG1636" s="4">
        <v>15.271944370977</v>
      </c>
      <c r="AH1636" s="4">
        <v>10.274395407841601</v>
      </c>
      <c r="AI1636" s="4">
        <v>6.2064259602107299</v>
      </c>
      <c r="AJ1636" s="4">
        <v>14.318913554125199</v>
      </c>
      <c r="AK1636" s="4">
        <v>41.771314966647502</v>
      </c>
      <c r="AL1636" s="4">
        <v>18.1310368215326</v>
      </c>
      <c r="AM1636" s="4">
        <v>13.365882737273299</v>
      </c>
      <c r="AN1636" s="4">
        <v>35.5648890064368</v>
      </c>
      <c r="AO1636" s="4">
        <v>25.290493598595098</v>
      </c>
      <c r="AP1636" s="4">
        <v>37.238555761264401</v>
      </c>
      <c r="AQ1636" s="4">
        <v>4.5327592053831403</v>
      </c>
      <c r="AR1636" s="4">
        <v>31.264524679929799</v>
      </c>
      <c r="AS1636" s="4">
        <v>9.7861543487420199</v>
      </c>
      <c r="AT1636" s="4">
        <v>23.384431964891402</v>
      </c>
      <c r="AU1636" s="4">
        <v>10.274395407841601</v>
      </c>
      <c r="AV1636" s="4">
        <v>15.271944370977</v>
      </c>
      <c r="AW1636" s="4">
        <v>17.8986419426565</v>
      </c>
      <c r="AX1636" s="4">
        <v>5.4857900222349896</v>
      </c>
      <c r="AY1636" s="4">
        <v>24.593308961966802</v>
      </c>
      <c r="AZ1636" s="4">
        <v>33.1705863136335</v>
      </c>
      <c r="BA1636" s="4">
        <v>25.778734657694802</v>
      </c>
      <c r="BB1636" s="38">
        <v>83</v>
      </c>
    </row>
    <row r="1637" spans="1:54" x14ac:dyDescent="0.3">
      <c r="A1637" s="31" t="s">
        <v>70</v>
      </c>
      <c r="B1637" s="5" t="s">
        <v>168</v>
      </c>
      <c r="C1637" s="5" t="s">
        <v>4</v>
      </c>
      <c r="D1637" s="9">
        <v>92.873142042052194</v>
      </c>
      <c r="E1637" s="8">
        <v>60.768617236695597</v>
      </c>
      <c r="F1637" s="8">
        <v>15.6449903005217</v>
      </c>
      <c r="G1637" s="3">
        <v>0</v>
      </c>
      <c r="H1637" s="4">
        <v>0</v>
      </c>
      <c r="I1637" s="4">
        <v>10.0964037401739</v>
      </c>
      <c r="J1637" s="4">
        <v>0</v>
      </c>
      <c r="K1637" s="4">
        <v>0</v>
      </c>
      <c r="L1637" s="4">
        <v>4.2387153721739104</v>
      </c>
      <c r="M1637" s="4">
        <v>0</v>
      </c>
      <c r="N1637" s="4">
        <v>2.1193576860869601</v>
      </c>
      <c r="O1637" s="4">
        <v>6.35807305826087</v>
      </c>
      <c r="P1637" s="4">
        <v>4.2387153721739104</v>
      </c>
      <c r="Q1637" s="4">
        <v>0</v>
      </c>
      <c r="R1637" s="4">
        <v>0</v>
      </c>
      <c r="S1637" s="4">
        <v>0</v>
      </c>
      <c r="T1637" s="4">
        <v>5.7031374641739099</v>
      </c>
      <c r="U1637" s="4">
        <v>7.8224951502608704</v>
      </c>
      <c r="V1637" s="4">
        <v>9.2869172422608699</v>
      </c>
      <c r="W1637" s="4">
        <v>0</v>
      </c>
      <c r="X1637" s="4">
        <v>1.464422092</v>
      </c>
      <c r="Y1637" s="4">
        <v>3.58377977808696</v>
      </c>
      <c r="Z1637" s="4">
        <v>3.58377977808696</v>
      </c>
      <c r="AA1637" s="4">
        <v>1.464422092</v>
      </c>
      <c r="AB1637" s="4">
        <v>2.1193576860869601</v>
      </c>
      <c r="AC1637" s="4">
        <v>8.6319816481739107</v>
      </c>
      <c r="AD1637" s="4">
        <v>0</v>
      </c>
      <c r="AE1637" s="4">
        <v>4.2387153721739104</v>
      </c>
      <c r="AF1637" s="4">
        <v>7.8224951502608704</v>
      </c>
      <c r="AG1637" s="4">
        <v>5.7031374641739099</v>
      </c>
      <c r="AH1637" s="4">
        <v>13.5256326144348</v>
      </c>
      <c r="AI1637" s="4">
        <v>10.7513393342609</v>
      </c>
      <c r="AJ1637" s="4">
        <v>12.8706970203478</v>
      </c>
      <c r="AK1637" s="4">
        <v>30.789595910782602</v>
      </c>
      <c r="AL1637" s="4">
        <v>16.454476798434801</v>
      </c>
      <c r="AM1637" s="4">
        <v>11.4062749283478</v>
      </c>
      <c r="AN1637" s="4">
        <v>23.776587258434802</v>
      </c>
      <c r="AO1637" s="4">
        <v>10.7513393342609</v>
      </c>
      <c r="AP1637" s="4">
        <v>26.3963296347826</v>
      </c>
      <c r="AQ1637" s="4">
        <v>3.58377977808696</v>
      </c>
      <c r="AR1637" s="4">
        <v>11.4062749283478</v>
      </c>
      <c r="AS1637" s="4">
        <v>10.7513393342609</v>
      </c>
      <c r="AT1637" s="4">
        <v>34.5279265926956</v>
      </c>
      <c r="AU1637" s="4">
        <v>12.0612105224348</v>
      </c>
      <c r="AV1637" s="4">
        <v>14.335119112347799</v>
      </c>
      <c r="AW1637" s="4">
        <v>4.2387153721739104</v>
      </c>
      <c r="AX1637" s="4">
        <v>0</v>
      </c>
      <c r="AY1637" s="4">
        <v>17.109412392521701</v>
      </c>
      <c r="AZ1637" s="4">
        <v>22.312165166434799</v>
      </c>
      <c r="BA1637" s="4">
        <v>16.454476798434801</v>
      </c>
      <c r="BB1637" s="38">
        <v>58</v>
      </c>
    </row>
    <row r="1638" spans="1:54" x14ac:dyDescent="0.3">
      <c r="A1638" s="31" t="s">
        <v>70</v>
      </c>
      <c r="B1638" s="5" t="s">
        <v>168</v>
      </c>
      <c r="C1638" s="5" t="s">
        <v>5</v>
      </c>
      <c r="D1638" s="9">
        <v>100.767693228856</v>
      </c>
      <c r="E1638" s="8">
        <v>46.9553416011899</v>
      </c>
      <c r="F1638" s="8">
        <v>3.2166430159999999</v>
      </c>
      <c r="G1638" s="3">
        <v>0</v>
      </c>
      <c r="H1638" s="4">
        <v>6.4332860319999998</v>
      </c>
      <c r="I1638" s="4">
        <v>6.9000473013333297</v>
      </c>
      <c r="J1638" s="4">
        <v>0</v>
      </c>
      <c r="K1638" s="4">
        <v>3.2166430159999999</v>
      </c>
      <c r="L1638" s="4">
        <v>0</v>
      </c>
      <c r="M1638" s="4">
        <v>3.4500236506666702</v>
      </c>
      <c r="N1638" s="4">
        <v>6.9000473013333297</v>
      </c>
      <c r="O1638" s="4">
        <v>3.4500236506666702</v>
      </c>
      <c r="P1638" s="4">
        <v>0</v>
      </c>
      <c r="Q1638" s="4">
        <v>0</v>
      </c>
      <c r="R1638" s="4">
        <v>0</v>
      </c>
      <c r="S1638" s="4">
        <v>3.4500236506666702</v>
      </c>
      <c r="T1638" s="4">
        <v>0</v>
      </c>
      <c r="U1638" s="4">
        <v>0</v>
      </c>
      <c r="V1638" s="4">
        <v>3.2166430159999999</v>
      </c>
      <c r="W1638" s="4">
        <v>0</v>
      </c>
      <c r="X1638" s="4">
        <v>0</v>
      </c>
      <c r="Y1638" s="4">
        <v>6.6666666666666696</v>
      </c>
      <c r="Z1638" s="4">
        <v>0</v>
      </c>
      <c r="AA1638" s="4">
        <v>6.4332860319999998</v>
      </c>
      <c r="AB1638" s="4">
        <v>0</v>
      </c>
      <c r="AC1638" s="4">
        <v>6.6666666666666696</v>
      </c>
      <c r="AD1638" s="4">
        <v>0</v>
      </c>
      <c r="AE1638" s="4">
        <v>3.4500236506666702</v>
      </c>
      <c r="AF1638" s="4">
        <v>16.783356984000001</v>
      </c>
      <c r="AG1638" s="4">
        <v>6.6666666666666696</v>
      </c>
      <c r="AH1638" s="4">
        <v>0</v>
      </c>
      <c r="AI1638" s="4">
        <v>3.4500236506666702</v>
      </c>
      <c r="AJ1638" s="4">
        <v>3.2166430159999999</v>
      </c>
      <c r="AK1638" s="4">
        <v>23.216643015999999</v>
      </c>
      <c r="AL1638" s="4">
        <v>13.0999526986667</v>
      </c>
      <c r="AM1638" s="4">
        <v>0</v>
      </c>
      <c r="AN1638" s="4">
        <v>36.783356984000001</v>
      </c>
      <c r="AO1638" s="4">
        <v>13.3333333333333</v>
      </c>
      <c r="AP1638" s="4">
        <v>19.766619365333302</v>
      </c>
      <c r="AQ1638" s="4">
        <v>0</v>
      </c>
      <c r="AR1638" s="4">
        <v>9.8833096826666704</v>
      </c>
      <c r="AS1638" s="4">
        <v>9.8833096826666704</v>
      </c>
      <c r="AT1638" s="4">
        <v>27.133427936</v>
      </c>
      <c r="AU1638" s="4">
        <v>6.6666666666666696</v>
      </c>
      <c r="AV1638" s="4">
        <v>20.233380634666698</v>
      </c>
      <c r="AW1638" s="4">
        <v>0</v>
      </c>
      <c r="AX1638" s="4">
        <v>0</v>
      </c>
      <c r="AY1638" s="4">
        <v>13.566713968</v>
      </c>
      <c r="AZ1638" s="4">
        <v>20</v>
      </c>
      <c r="BA1638" s="4">
        <v>20.233380634666698</v>
      </c>
      <c r="BB1638" s="38">
        <v>30</v>
      </c>
    </row>
    <row r="1639" spans="1:54" x14ac:dyDescent="0.3">
      <c r="A1639" s="31" t="s">
        <v>70</v>
      </c>
      <c r="B1639" s="5" t="s">
        <v>168</v>
      </c>
      <c r="C1639" s="5" t="s">
        <v>6</v>
      </c>
      <c r="D1639" s="9">
        <v>96.1161350419939</v>
      </c>
      <c r="E1639" s="8">
        <v>75.105265101484605</v>
      </c>
      <c r="F1639" s="8">
        <v>15.672167893055599</v>
      </c>
      <c r="G1639" s="3">
        <v>0</v>
      </c>
      <c r="H1639" s="4">
        <v>5.8710676477777799</v>
      </c>
      <c r="I1639" s="4">
        <v>0</v>
      </c>
      <c r="J1639" s="4">
        <v>5.8710676477777799</v>
      </c>
      <c r="K1639" s="4">
        <v>0</v>
      </c>
      <c r="L1639" s="4">
        <v>5.8710676477777799</v>
      </c>
      <c r="M1639" s="4">
        <v>0</v>
      </c>
      <c r="N1639" s="4">
        <v>5.8710676477777799</v>
      </c>
      <c r="O1639" s="4">
        <v>5.8710676477777799</v>
      </c>
      <c r="P1639" s="4">
        <v>0</v>
      </c>
      <c r="Q1639" s="4">
        <v>0</v>
      </c>
      <c r="R1639" s="4">
        <v>5.8710676477777799</v>
      </c>
      <c r="S1639" s="4">
        <v>5.8710676477777799</v>
      </c>
      <c r="T1639" s="4">
        <v>5.8710676477777799</v>
      </c>
      <c r="U1639" s="4">
        <v>0</v>
      </c>
      <c r="V1639" s="4">
        <v>5.8710676477777799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11.742135295555601</v>
      </c>
      <c r="AD1639" s="4">
        <v>0</v>
      </c>
      <c r="AE1639" s="4">
        <v>5.8710676477777799</v>
      </c>
      <c r="AF1639" s="4">
        <v>11.742135295555601</v>
      </c>
      <c r="AG1639" s="4">
        <v>9.8011002452777802</v>
      </c>
      <c r="AH1639" s="4">
        <v>13.7311328427778</v>
      </c>
      <c r="AI1639" s="4">
        <v>13.7311328427778</v>
      </c>
      <c r="AJ1639" s="4">
        <v>11.790097792499999</v>
      </c>
      <c r="AK1639" s="4">
        <v>5.8710676477777799</v>
      </c>
      <c r="AL1639" s="4">
        <v>11.742135295555601</v>
      </c>
      <c r="AM1639" s="4">
        <v>17.661165440277799</v>
      </c>
      <c r="AN1639" s="4">
        <v>21.591198037777801</v>
      </c>
      <c r="AO1639" s="4">
        <v>15.672167893055599</v>
      </c>
      <c r="AP1639" s="4">
        <v>15.672167893055599</v>
      </c>
      <c r="AQ1639" s="4">
        <v>9.8011002452777802</v>
      </c>
      <c r="AR1639" s="4">
        <v>13.7311328427778</v>
      </c>
      <c r="AS1639" s="4">
        <v>9.8011002452777802</v>
      </c>
      <c r="AT1639" s="4">
        <v>27.4143031886111</v>
      </c>
      <c r="AU1639" s="4">
        <v>3.9300325974999999</v>
      </c>
      <c r="AV1639" s="4">
        <v>9.8011002452777802</v>
      </c>
      <c r="AW1639" s="4">
        <v>13.7311328427778</v>
      </c>
      <c r="AX1639" s="4">
        <v>5.8710676477777799</v>
      </c>
      <c r="AY1639" s="4">
        <v>13.7311328427778</v>
      </c>
      <c r="AZ1639" s="4">
        <v>21.543235540833301</v>
      </c>
      <c r="BA1639" s="4">
        <v>29.403300735833302</v>
      </c>
      <c r="BB1639" s="38">
        <v>21</v>
      </c>
    </row>
    <row r="1640" spans="1:54" x14ac:dyDescent="0.3">
      <c r="A1640" s="31" t="s">
        <v>70</v>
      </c>
      <c r="B1640" s="5" t="s">
        <v>168</v>
      </c>
      <c r="C1640" s="5" t="s">
        <v>7</v>
      </c>
      <c r="D1640" s="9">
        <v>112.43018747946699</v>
      </c>
      <c r="E1640" s="8">
        <v>43.925148965500398</v>
      </c>
      <c r="F1640" s="8">
        <v>0</v>
      </c>
      <c r="G1640" s="3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18.389109633333302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36.778219266666703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18.389109633333302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18.389109633333302</v>
      </c>
      <c r="AU1640" s="4">
        <v>0</v>
      </c>
      <c r="AV1640" s="4">
        <v>18.389109633333302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38">
        <v>4</v>
      </c>
    </row>
    <row r="1641" spans="1:54" x14ac:dyDescent="0.3">
      <c r="A1641" s="31" t="s">
        <v>70</v>
      </c>
      <c r="B1641" s="5" t="s">
        <v>8</v>
      </c>
      <c r="C1641" s="5" t="s">
        <v>168</v>
      </c>
      <c r="D1641" s="9">
        <v>65.691102567838996</v>
      </c>
      <c r="E1641" s="8">
        <v>70.075894801248296</v>
      </c>
      <c r="F1641" s="8">
        <v>23.406455845119801</v>
      </c>
      <c r="G1641" s="3">
        <v>4.1092184311242503</v>
      </c>
      <c r="H1641" s="4">
        <v>10.7511478466214</v>
      </c>
      <c r="I1641" s="4">
        <v>20.142532499021598</v>
      </c>
      <c r="J1641" s="4">
        <v>6.5101402219464299</v>
      </c>
      <c r="K1641" s="4">
        <v>5.6173735247072996</v>
      </c>
      <c r="L1641" s="4">
        <v>5.3886791635745999</v>
      </c>
      <c r="M1641" s="4">
        <v>7.28869134908585</v>
      </c>
      <c r="N1641" s="4">
        <v>11.2134706761217</v>
      </c>
      <c r="O1641" s="4">
        <v>12.446298157180401</v>
      </c>
      <c r="P1641" s="4">
        <v>10.610098532057201</v>
      </c>
      <c r="Q1641" s="4">
        <v>3.1984383053851499</v>
      </c>
      <c r="R1641" s="4">
        <v>10.4915226767276</v>
      </c>
      <c r="S1641" s="4">
        <v>10.0654718312455</v>
      </c>
      <c r="T1641" s="4">
        <v>9.5215498416802795</v>
      </c>
      <c r="U1641" s="4">
        <v>10.1430532536647</v>
      </c>
      <c r="V1641" s="4">
        <v>11.221542492313899</v>
      </c>
      <c r="W1641" s="4">
        <v>9.6680916395969199</v>
      </c>
      <c r="X1641" s="4">
        <v>4.4047258792805097</v>
      </c>
      <c r="Y1641" s="4">
        <v>10.2450417159181</v>
      </c>
      <c r="Z1641" s="4">
        <v>10.1600036131791</v>
      </c>
      <c r="AA1641" s="4">
        <v>9.1282696377630206</v>
      </c>
      <c r="AB1641" s="4">
        <v>1.95946446066945</v>
      </c>
      <c r="AC1641" s="4">
        <v>20.983418517407401</v>
      </c>
      <c r="AD1641" s="4">
        <v>5.5684292874462598</v>
      </c>
      <c r="AE1641" s="4">
        <v>8.9929550101347004</v>
      </c>
      <c r="AF1641" s="4">
        <v>20.5651537788805</v>
      </c>
      <c r="AG1641" s="4">
        <v>19.740932556423399</v>
      </c>
      <c r="AH1641" s="4">
        <v>12.545189492695201</v>
      </c>
      <c r="AI1641" s="4">
        <v>11.0356062430295</v>
      </c>
      <c r="AJ1641" s="4">
        <v>19.735449161621801</v>
      </c>
      <c r="AK1641" s="4">
        <v>40.411178981002301</v>
      </c>
      <c r="AL1641" s="4">
        <v>23.217999003385799</v>
      </c>
      <c r="AM1641" s="4">
        <v>21.150320390154899</v>
      </c>
      <c r="AN1641" s="4">
        <v>40.436768981004597</v>
      </c>
      <c r="AO1641" s="4">
        <v>29.7035350194272</v>
      </c>
      <c r="AP1641" s="4">
        <v>33.301304023932197</v>
      </c>
      <c r="AQ1641" s="4">
        <v>4.7252293597562902</v>
      </c>
      <c r="AR1641" s="4">
        <v>31.4084240650716</v>
      </c>
      <c r="AS1641" s="4">
        <v>11.691481527108101</v>
      </c>
      <c r="AT1641" s="4">
        <v>32.476644119679698</v>
      </c>
      <c r="AU1641" s="4">
        <v>10.7969135098341</v>
      </c>
      <c r="AV1641" s="4">
        <v>22.141600877615499</v>
      </c>
      <c r="AW1641" s="4">
        <v>20.639476497824599</v>
      </c>
      <c r="AX1641" s="4">
        <v>7.3073607785493104</v>
      </c>
      <c r="AY1641" s="4">
        <v>21.1299581946652</v>
      </c>
      <c r="AZ1641" s="4">
        <v>33.709861375390197</v>
      </c>
      <c r="BA1641" s="4">
        <v>31.003385054066101</v>
      </c>
      <c r="BB1641" s="38">
        <v>293</v>
      </c>
    </row>
    <row r="1642" spans="1:54" x14ac:dyDescent="0.3">
      <c r="A1642" s="31" t="s">
        <v>70</v>
      </c>
      <c r="B1642" s="5" t="s">
        <v>8</v>
      </c>
      <c r="C1642" s="5" t="s">
        <v>1</v>
      </c>
      <c r="D1642" s="9">
        <v>27.324358974359001</v>
      </c>
      <c r="E1642" s="8">
        <v>73.282579184424307</v>
      </c>
      <c r="F1642" s="8">
        <v>47.435897435897402</v>
      </c>
      <c r="G1642" s="3">
        <v>8.9743589743589691</v>
      </c>
      <c r="H1642" s="4">
        <v>16.6666666666667</v>
      </c>
      <c r="I1642" s="4">
        <v>34.615384615384599</v>
      </c>
      <c r="J1642" s="4">
        <v>12.8205128205128</v>
      </c>
      <c r="K1642" s="4">
        <v>8.9743589743589691</v>
      </c>
      <c r="L1642" s="4">
        <v>11.538461538461499</v>
      </c>
      <c r="M1642" s="4">
        <v>17.948717948717899</v>
      </c>
      <c r="N1642" s="4">
        <v>23.076923076923102</v>
      </c>
      <c r="O1642" s="4">
        <v>28.205128205128201</v>
      </c>
      <c r="P1642" s="4">
        <v>17.948717948717899</v>
      </c>
      <c r="Q1642" s="4">
        <v>6.4102564102564097</v>
      </c>
      <c r="R1642" s="4">
        <v>23.076923076923102</v>
      </c>
      <c r="S1642" s="4">
        <v>24.3589743589744</v>
      </c>
      <c r="T1642" s="4">
        <v>14.1025641025641</v>
      </c>
      <c r="U1642" s="4">
        <v>16.6666666666667</v>
      </c>
      <c r="V1642" s="4">
        <v>16.6666666666667</v>
      </c>
      <c r="W1642" s="4">
        <v>16.6666666666667</v>
      </c>
      <c r="X1642" s="4">
        <v>8.9743589743589691</v>
      </c>
      <c r="Y1642" s="4">
        <v>17.948717948717899</v>
      </c>
      <c r="Z1642" s="4">
        <v>19.230769230769202</v>
      </c>
      <c r="AA1642" s="4">
        <v>17.948717948717899</v>
      </c>
      <c r="AB1642" s="4">
        <v>6.4102564102564097</v>
      </c>
      <c r="AC1642" s="4">
        <v>28.205128205128201</v>
      </c>
      <c r="AD1642" s="4">
        <v>14.1025641025641</v>
      </c>
      <c r="AE1642" s="4">
        <v>17.948717948717899</v>
      </c>
      <c r="AF1642" s="4">
        <v>32.051282051282101</v>
      </c>
      <c r="AG1642" s="4">
        <v>29.4871794871795</v>
      </c>
      <c r="AH1642" s="4">
        <v>28.205128205128201</v>
      </c>
      <c r="AI1642" s="4">
        <v>17.948717948717899</v>
      </c>
      <c r="AJ1642" s="4">
        <v>38.461538461538503</v>
      </c>
      <c r="AK1642" s="4">
        <v>60.256410256410298</v>
      </c>
      <c r="AL1642" s="4">
        <v>32.051282051282101</v>
      </c>
      <c r="AM1642" s="4">
        <v>44.871794871794897</v>
      </c>
      <c r="AN1642" s="4">
        <v>61.538461538461497</v>
      </c>
      <c r="AO1642" s="4">
        <v>52.564102564102598</v>
      </c>
      <c r="AP1642" s="4">
        <v>46.153846153846203</v>
      </c>
      <c r="AQ1642" s="4">
        <v>7.6923076923076898</v>
      </c>
      <c r="AR1642" s="4">
        <v>51.282051282051299</v>
      </c>
      <c r="AS1642" s="4">
        <v>16.6666666666667</v>
      </c>
      <c r="AT1642" s="4">
        <v>29.4871794871795</v>
      </c>
      <c r="AU1642" s="4">
        <v>20.5128205128205</v>
      </c>
      <c r="AV1642" s="4">
        <v>29.4871794871795</v>
      </c>
      <c r="AW1642" s="4">
        <v>38.461538461538503</v>
      </c>
      <c r="AX1642" s="4">
        <v>12.8205128205128</v>
      </c>
      <c r="AY1642" s="4">
        <v>25.6410256410256</v>
      </c>
      <c r="AZ1642" s="4">
        <v>43.589743589743598</v>
      </c>
      <c r="BA1642" s="4">
        <v>52.564102564102598</v>
      </c>
      <c r="BB1642" s="38">
        <v>78</v>
      </c>
    </row>
    <row r="1643" spans="1:54" x14ac:dyDescent="0.3">
      <c r="A1643" s="31" t="s">
        <v>70</v>
      </c>
      <c r="B1643" s="5" t="s">
        <v>8</v>
      </c>
      <c r="C1643" s="5" t="s">
        <v>2</v>
      </c>
      <c r="D1643" s="9">
        <v>51.766666666666701</v>
      </c>
      <c r="E1643" s="8">
        <v>67.658234788485899</v>
      </c>
      <c r="F1643" s="8">
        <v>27.272727272727298</v>
      </c>
      <c r="G1643" s="3">
        <v>3.0303030303030298</v>
      </c>
      <c r="H1643" s="4">
        <v>16.161616161616202</v>
      </c>
      <c r="I1643" s="4">
        <v>25.252525252525299</v>
      </c>
      <c r="J1643" s="4">
        <v>5.0505050505050502</v>
      </c>
      <c r="K1643" s="4">
        <v>6.0606060606060597</v>
      </c>
      <c r="L1643" s="4">
        <v>6.0606060606060597</v>
      </c>
      <c r="M1643" s="4">
        <v>7.0707070707070701</v>
      </c>
      <c r="N1643" s="4">
        <v>10.1010101010101</v>
      </c>
      <c r="O1643" s="4">
        <v>12.1212121212121</v>
      </c>
      <c r="P1643" s="4">
        <v>15.1515151515152</v>
      </c>
      <c r="Q1643" s="4">
        <v>6.0606060606060597</v>
      </c>
      <c r="R1643" s="4">
        <v>13.1313131313131</v>
      </c>
      <c r="S1643" s="4">
        <v>8.0808080808080796</v>
      </c>
      <c r="T1643" s="4">
        <v>11.1111111111111</v>
      </c>
      <c r="U1643" s="4">
        <v>13.1313131313131</v>
      </c>
      <c r="V1643" s="4">
        <v>16.161616161616202</v>
      </c>
      <c r="W1643" s="4">
        <v>14.141414141414099</v>
      </c>
      <c r="X1643" s="4">
        <v>4.0404040404040398</v>
      </c>
      <c r="Y1643" s="4">
        <v>14.141414141414099</v>
      </c>
      <c r="Z1643" s="4">
        <v>16.161616161616202</v>
      </c>
      <c r="AA1643" s="4">
        <v>16.161616161616202</v>
      </c>
      <c r="AB1643" s="4">
        <v>0</v>
      </c>
      <c r="AC1643" s="4">
        <v>27.272727272727298</v>
      </c>
      <c r="AD1643" s="4">
        <v>5.0505050505050502</v>
      </c>
      <c r="AE1643" s="4">
        <v>10.1010101010101</v>
      </c>
      <c r="AF1643" s="4">
        <v>23.2323232323232</v>
      </c>
      <c r="AG1643" s="4">
        <v>23.2323232323232</v>
      </c>
      <c r="AH1643" s="4">
        <v>13.1313131313131</v>
      </c>
      <c r="AI1643" s="4">
        <v>12.1212121212121</v>
      </c>
      <c r="AJ1643" s="4">
        <v>23.2323232323232</v>
      </c>
      <c r="AK1643" s="4">
        <v>47.474747474747502</v>
      </c>
      <c r="AL1643" s="4">
        <v>29.292929292929301</v>
      </c>
      <c r="AM1643" s="4">
        <v>23.2323232323232</v>
      </c>
      <c r="AN1643" s="4">
        <v>39.393939393939398</v>
      </c>
      <c r="AO1643" s="4">
        <v>28.282828282828302</v>
      </c>
      <c r="AP1643" s="4">
        <v>42.424242424242401</v>
      </c>
      <c r="AQ1643" s="4">
        <v>3.0303030303030298</v>
      </c>
      <c r="AR1643" s="4">
        <v>40.404040404040401</v>
      </c>
      <c r="AS1643" s="4">
        <v>13.1313131313131</v>
      </c>
      <c r="AT1643" s="4">
        <v>34.343434343434303</v>
      </c>
      <c r="AU1643" s="4">
        <v>15.1515151515152</v>
      </c>
      <c r="AV1643" s="4">
        <v>24.2424242424242</v>
      </c>
      <c r="AW1643" s="4">
        <v>26.262626262626299</v>
      </c>
      <c r="AX1643" s="4">
        <v>8.0808080808080796</v>
      </c>
      <c r="AY1643" s="4">
        <v>29.292929292929301</v>
      </c>
      <c r="AZ1643" s="4">
        <v>36.363636363636402</v>
      </c>
      <c r="BA1643" s="4">
        <v>29.292929292929301</v>
      </c>
      <c r="BB1643" s="38">
        <v>99</v>
      </c>
    </row>
    <row r="1644" spans="1:54" x14ac:dyDescent="0.3">
      <c r="A1644" s="31" t="s">
        <v>70</v>
      </c>
      <c r="B1644" s="5" t="s">
        <v>8</v>
      </c>
      <c r="C1644" s="5" t="s">
        <v>3</v>
      </c>
      <c r="D1644" s="9">
        <v>75.575925925925901</v>
      </c>
      <c r="E1644" s="8">
        <v>56.766120427344397</v>
      </c>
      <c r="F1644" s="8">
        <v>12.962962962962999</v>
      </c>
      <c r="G1644" s="3">
        <v>5.5555555555555598</v>
      </c>
      <c r="H1644" s="4">
        <v>9.2592592592592595</v>
      </c>
      <c r="I1644" s="4">
        <v>11.1111111111111</v>
      </c>
      <c r="J1644" s="4">
        <v>7.4074074074074101</v>
      </c>
      <c r="K1644" s="4">
        <v>9.2592592592592595</v>
      </c>
      <c r="L1644" s="4">
        <v>1.8518518518518501</v>
      </c>
      <c r="M1644" s="4">
        <v>1.8518518518518501</v>
      </c>
      <c r="N1644" s="4">
        <v>5.5555555555555598</v>
      </c>
      <c r="O1644" s="4">
        <v>5.5555555555555598</v>
      </c>
      <c r="P1644" s="4">
        <v>11.1111111111111</v>
      </c>
      <c r="Q1644" s="4">
        <v>0</v>
      </c>
      <c r="R1644" s="4">
        <v>3.7037037037037002</v>
      </c>
      <c r="S1644" s="4">
        <v>3.7037037037037002</v>
      </c>
      <c r="T1644" s="4">
        <v>11.1111111111111</v>
      </c>
      <c r="U1644" s="4">
        <v>11.1111111111111</v>
      </c>
      <c r="V1644" s="4">
        <v>3.7037037037037002</v>
      </c>
      <c r="W1644" s="4">
        <v>9.2592592592592595</v>
      </c>
      <c r="X1644" s="4">
        <v>3.7037037037037002</v>
      </c>
      <c r="Y1644" s="4">
        <v>5.5555555555555598</v>
      </c>
      <c r="Z1644" s="4">
        <v>3.7037037037037002</v>
      </c>
      <c r="AA1644" s="4">
        <v>0</v>
      </c>
      <c r="AB1644" s="4">
        <v>1.8518518518518501</v>
      </c>
      <c r="AC1644" s="4">
        <v>20.370370370370399</v>
      </c>
      <c r="AD1644" s="4">
        <v>3.7037037037037002</v>
      </c>
      <c r="AE1644" s="4">
        <v>3.7037037037037002</v>
      </c>
      <c r="AF1644" s="4">
        <v>16.6666666666667</v>
      </c>
      <c r="AG1644" s="4">
        <v>16.6666666666667</v>
      </c>
      <c r="AH1644" s="4">
        <v>3.7037037037037002</v>
      </c>
      <c r="AI1644" s="4">
        <v>5.5555555555555598</v>
      </c>
      <c r="AJ1644" s="4">
        <v>14.814814814814801</v>
      </c>
      <c r="AK1644" s="4">
        <v>38.8888888888889</v>
      </c>
      <c r="AL1644" s="4">
        <v>22.2222222222222</v>
      </c>
      <c r="AM1644" s="4">
        <v>12.962962962962999</v>
      </c>
      <c r="AN1644" s="4">
        <v>33.3333333333333</v>
      </c>
      <c r="AO1644" s="4">
        <v>29.629629629629601</v>
      </c>
      <c r="AP1644" s="4">
        <v>33.3333333333333</v>
      </c>
      <c r="AQ1644" s="4">
        <v>5.5555555555555598</v>
      </c>
      <c r="AR1644" s="4">
        <v>31.481481481481499</v>
      </c>
      <c r="AS1644" s="4">
        <v>9.2592592592592595</v>
      </c>
      <c r="AT1644" s="4">
        <v>25.925925925925899</v>
      </c>
      <c r="AU1644" s="4">
        <v>3.7037037037037002</v>
      </c>
      <c r="AV1644" s="4">
        <v>16.6666666666667</v>
      </c>
      <c r="AW1644" s="4">
        <v>18.518518518518501</v>
      </c>
      <c r="AX1644" s="4">
        <v>7.4074074074074101</v>
      </c>
      <c r="AY1644" s="4">
        <v>18.518518518518501</v>
      </c>
      <c r="AZ1644" s="4">
        <v>35.185185185185198</v>
      </c>
      <c r="BA1644" s="4">
        <v>24.074074074074101</v>
      </c>
      <c r="BB1644" s="38">
        <v>54</v>
      </c>
    </row>
    <row r="1645" spans="1:54" x14ac:dyDescent="0.3">
      <c r="A1645" s="31" t="s">
        <v>70</v>
      </c>
      <c r="B1645" s="5" t="s">
        <v>8</v>
      </c>
      <c r="C1645" s="5" t="s">
        <v>4</v>
      </c>
      <c r="D1645" s="9">
        <v>107.2</v>
      </c>
      <c r="E1645" s="8">
        <v>50.354916811159796</v>
      </c>
      <c r="F1645" s="8">
        <v>5.71428571428571</v>
      </c>
      <c r="G1645" s="3">
        <v>0</v>
      </c>
      <c r="H1645" s="4">
        <v>0</v>
      </c>
      <c r="I1645" s="4">
        <v>11.4285714285714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2.8571428571428599</v>
      </c>
      <c r="U1645" s="4">
        <v>2.8571428571428599</v>
      </c>
      <c r="V1645" s="4">
        <v>5.71428571428571</v>
      </c>
      <c r="W1645" s="4">
        <v>0</v>
      </c>
      <c r="X1645" s="4">
        <v>2.8571428571428599</v>
      </c>
      <c r="Y1645" s="4">
        <v>2.8571428571428599</v>
      </c>
      <c r="Z1645" s="4">
        <v>2.8571428571428599</v>
      </c>
      <c r="AA1645" s="4">
        <v>2.8571428571428599</v>
      </c>
      <c r="AB1645" s="4">
        <v>0</v>
      </c>
      <c r="AC1645" s="4">
        <v>8.5714285714285694</v>
      </c>
      <c r="AD1645" s="4">
        <v>0</v>
      </c>
      <c r="AE1645" s="4">
        <v>0</v>
      </c>
      <c r="AF1645" s="4">
        <v>2.8571428571428599</v>
      </c>
      <c r="AG1645" s="4">
        <v>2.8571428571428599</v>
      </c>
      <c r="AH1645" s="4">
        <v>5.71428571428571</v>
      </c>
      <c r="AI1645" s="4">
        <v>8.5714285714285694</v>
      </c>
      <c r="AJ1645" s="4">
        <v>8.5714285714285694</v>
      </c>
      <c r="AK1645" s="4">
        <v>22.8571428571429</v>
      </c>
      <c r="AL1645" s="4">
        <v>11.4285714285714</v>
      </c>
      <c r="AM1645" s="4">
        <v>5.71428571428571</v>
      </c>
      <c r="AN1645" s="4">
        <v>25.714285714285701</v>
      </c>
      <c r="AO1645" s="4">
        <v>8.5714285714285694</v>
      </c>
      <c r="AP1645" s="4">
        <v>14.285714285714301</v>
      </c>
      <c r="AQ1645" s="4">
        <v>2.8571428571428599</v>
      </c>
      <c r="AR1645" s="4">
        <v>5.71428571428571</v>
      </c>
      <c r="AS1645" s="4">
        <v>8.5714285714285694</v>
      </c>
      <c r="AT1645" s="4">
        <v>34.285714285714299</v>
      </c>
      <c r="AU1645" s="4">
        <v>2.8571428571428599</v>
      </c>
      <c r="AV1645" s="4">
        <v>11.4285714285714</v>
      </c>
      <c r="AW1645" s="4">
        <v>0</v>
      </c>
      <c r="AX1645" s="4">
        <v>0</v>
      </c>
      <c r="AY1645" s="4">
        <v>8.5714285714285694</v>
      </c>
      <c r="AZ1645" s="4">
        <v>22.8571428571429</v>
      </c>
      <c r="BA1645" s="4">
        <v>11.4285714285714</v>
      </c>
      <c r="BB1645" s="38">
        <v>35</v>
      </c>
    </row>
    <row r="1646" spans="1:54" x14ac:dyDescent="0.3">
      <c r="A1646" s="31" t="s">
        <v>70</v>
      </c>
      <c r="B1646" s="5" t="s">
        <v>8</v>
      </c>
      <c r="C1646" s="5" t="s">
        <v>5</v>
      </c>
      <c r="D1646" s="9">
        <v>97.58</v>
      </c>
      <c r="E1646" s="8">
        <v>47.389242299432098</v>
      </c>
      <c r="F1646" s="8">
        <v>0</v>
      </c>
      <c r="G1646" s="3">
        <v>0</v>
      </c>
      <c r="H1646" s="4">
        <v>0</v>
      </c>
      <c r="I1646" s="4">
        <v>13.3333333333333</v>
      </c>
      <c r="J1646" s="4">
        <v>0</v>
      </c>
      <c r="K1646" s="4">
        <v>0</v>
      </c>
      <c r="L1646" s="4">
        <v>0</v>
      </c>
      <c r="M1646" s="4">
        <v>6.6666666666666696</v>
      </c>
      <c r="N1646" s="4">
        <v>13.3333333333333</v>
      </c>
      <c r="O1646" s="4">
        <v>6.6666666666666696</v>
      </c>
      <c r="P1646" s="4">
        <v>0</v>
      </c>
      <c r="Q1646" s="4">
        <v>0</v>
      </c>
      <c r="R1646" s="4">
        <v>0</v>
      </c>
      <c r="S1646" s="4">
        <v>6.6666666666666696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6.6666666666666696</v>
      </c>
      <c r="Z1646" s="4">
        <v>0</v>
      </c>
      <c r="AA1646" s="4">
        <v>0</v>
      </c>
      <c r="AB1646" s="4">
        <v>0</v>
      </c>
      <c r="AC1646" s="4">
        <v>6.6666666666666696</v>
      </c>
      <c r="AD1646" s="4">
        <v>0</v>
      </c>
      <c r="AE1646" s="4">
        <v>6.6666666666666696</v>
      </c>
      <c r="AF1646" s="4">
        <v>20</v>
      </c>
      <c r="AG1646" s="4">
        <v>6.6666666666666696</v>
      </c>
      <c r="AH1646" s="4">
        <v>0</v>
      </c>
      <c r="AI1646" s="4">
        <v>6.6666666666666696</v>
      </c>
      <c r="AJ1646" s="4">
        <v>0</v>
      </c>
      <c r="AK1646" s="4">
        <v>20</v>
      </c>
      <c r="AL1646" s="4">
        <v>6.6666666666666696</v>
      </c>
      <c r="AM1646" s="4">
        <v>0</v>
      </c>
      <c r="AN1646" s="4">
        <v>40</v>
      </c>
      <c r="AO1646" s="4">
        <v>13.3333333333333</v>
      </c>
      <c r="AP1646" s="4">
        <v>13.3333333333333</v>
      </c>
      <c r="AQ1646" s="4">
        <v>0</v>
      </c>
      <c r="AR1646" s="4">
        <v>6.6666666666666696</v>
      </c>
      <c r="AS1646" s="4">
        <v>6.6666666666666696</v>
      </c>
      <c r="AT1646" s="4">
        <v>40</v>
      </c>
      <c r="AU1646" s="4">
        <v>6.6666666666666696</v>
      </c>
      <c r="AV1646" s="4">
        <v>26.6666666666667</v>
      </c>
      <c r="AW1646" s="4">
        <v>0</v>
      </c>
      <c r="AX1646" s="4">
        <v>0</v>
      </c>
      <c r="AY1646" s="4">
        <v>20</v>
      </c>
      <c r="AZ1646" s="4">
        <v>20</v>
      </c>
      <c r="BA1646" s="4">
        <v>26.6666666666667</v>
      </c>
      <c r="BB1646" s="38">
        <v>15</v>
      </c>
    </row>
    <row r="1647" spans="1:54" x14ac:dyDescent="0.3">
      <c r="A1647" s="31" t="s">
        <v>70</v>
      </c>
      <c r="B1647" s="5" t="s">
        <v>8</v>
      </c>
      <c r="C1647" s="5" t="s">
        <v>6</v>
      </c>
      <c r="D1647" s="9">
        <v>91.355555555555597</v>
      </c>
      <c r="E1647" s="8">
        <v>84.598745722249205</v>
      </c>
      <c r="F1647" s="8">
        <v>22.2222222222222</v>
      </c>
      <c r="G1647" s="3">
        <v>0</v>
      </c>
      <c r="H1647" s="4">
        <v>11.1111111111111</v>
      </c>
      <c r="I1647" s="4">
        <v>0</v>
      </c>
      <c r="J1647" s="4">
        <v>11.1111111111111</v>
      </c>
      <c r="K1647" s="4">
        <v>0</v>
      </c>
      <c r="L1647" s="4">
        <v>11.1111111111111</v>
      </c>
      <c r="M1647" s="4">
        <v>0</v>
      </c>
      <c r="N1647" s="4">
        <v>11.1111111111111</v>
      </c>
      <c r="O1647" s="4">
        <v>11.1111111111111</v>
      </c>
      <c r="P1647" s="4">
        <v>0</v>
      </c>
      <c r="Q1647" s="4">
        <v>0</v>
      </c>
      <c r="R1647" s="4">
        <v>11.1111111111111</v>
      </c>
      <c r="S1647" s="4">
        <v>11.1111111111111</v>
      </c>
      <c r="T1647" s="4">
        <v>11.1111111111111</v>
      </c>
      <c r="U1647" s="4">
        <v>0</v>
      </c>
      <c r="V1647" s="4">
        <v>11.1111111111111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22.2222222222222</v>
      </c>
      <c r="AD1647" s="4">
        <v>0</v>
      </c>
      <c r="AE1647" s="4">
        <v>11.1111111111111</v>
      </c>
      <c r="AF1647" s="4">
        <v>22.2222222222222</v>
      </c>
      <c r="AG1647" s="4">
        <v>11.1111111111111</v>
      </c>
      <c r="AH1647" s="4">
        <v>11.1111111111111</v>
      </c>
      <c r="AI1647" s="4">
        <v>11.1111111111111</v>
      </c>
      <c r="AJ1647" s="4">
        <v>0</v>
      </c>
      <c r="AK1647" s="4">
        <v>11.1111111111111</v>
      </c>
      <c r="AL1647" s="4">
        <v>22.2222222222222</v>
      </c>
      <c r="AM1647" s="4">
        <v>11.1111111111111</v>
      </c>
      <c r="AN1647" s="4">
        <v>11.1111111111111</v>
      </c>
      <c r="AO1647" s="4">
        <v>22.2222222222222</v>
      </c>
      <c r="AP1647" s="4">
        <v>22.2222222222222</v>
      </c>
      <c r="AQ1647" s="4">
        <v>11.1111111111111</v>
      </c>
      <c r="AR1647" s="4">
        <v>11.1111111111111</v>
      </c>
      <c r="AS1647" s="4">
        <v>11.1111111111111</v>
      </c>
      <c r="AT1647" s="4">
        <v>44.4444444444444</v>
      </c>
      <c r="AU1647" s="4">
        <v>0</v>
      </c>
      <c r="AV1647" s="4">
        <v>11.1111111111111</v>
      </c>
      <c r="AW1647" s="4">
        <v>11.1111111111111</v>
      </c>
      <c r="AX1647" s="4">
        <v>11.1111111111111</v>
      </c>
      <c r="AY1647" s="4">
        <v>11.1111111111111</v>
      </c>
      <c r="AZ1647" s="4">
        <v>33.3333333333333</v>
      </c>
      <c r="BA1647" s="4">
        <v>33.3333333333333</v>
      </c>
      <c r="BB1647" s="38">
        <v>9</v>
      </c>
    </row>
    <row r="1648" spans="1:54" x14ac:dyDescent="0.3">
      <c r="A1648" s="31" t="s">
        <v>70</v>
      </c>
      <c r="B1648" s="5" t="s">
        <v>8</v>
      </c>
      <c r="C1648" s="5" t="s">
        <v>7</v>
      </c>
      <c r="D1648" s="9">
        <v>140.166666666667</v>
      </c>
      <c r="E1648" s="8">
        <v>32.946825846101397</v>
      </c>
      <c r="F1648" s="8">
        <v>0</v>
      </c>
      <c r="G1648" s="3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33.3333333333333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66.6666666666667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33.3333333333333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33.3333333333333</v>
      </c>
      <c r="AU1648" s="4">
        <v>0</v>
      </c>
      <c r="AV1648" s="4">
        <v>33.3333333333333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38">
        <v>3</v>
      </c>
    </row>
    <row r="1649" spans="1:54" x14ac:dyDescent="0.3">
      <c r="A1649" s="31" t="s">
        <v>70</v>
      </c>
      <c r="B1649" s="5" t="s">
        <v>9</v>
      </c>
      <c r="C1649" s="5" t="s">
        <v>168</v>
      </c>
      <c r="D1649" s="9">
        <v>65.673497788511298</v>
      </c>
      <c r="E1649" s="8">
        <v>63.024273626124803</v>
      </c>
      <c r="F1649" s="8">
        <v>23.066245824351299</v>
      </c>
      <c r="G1649" s="3">
        <v>1.1954342795178099</v>
      </c>
      <c r="H1649" s="4">
        <v>10.668860430614901</v>
      </c>
      <c r="I1649" s="4">
        <v>8.4000788631803598</v>
      </c>
      <c r="J1649" s="4">
        <v>5.2448588603664099</v>
      </c>
      <c r="K1649" s="4">
        <v>2.54804290464191</v>
      </c>
      <c r="L1649" s="4">
        <v>3.8447576621867801</v>
      </c>
      <c r="M1649" s="4">
        <v>1.1086633560846699</v>
      </c>
      <c r="N1649" s="4">
        <v>7.8759432836005203</v>
      </c>
      <c r="O1649" s="4">
        <v>7.4492994601750597</v>
      </c>
      <c r="P1649" s="4">
        <v>9.2631583694194806</v>
      </c>
      <c r="Q1649" s="4">
        <v>3.8950506667502101</v>
      </c>
      <c r="R1649" s="4">
        <v>3.3407189887078799</v>
      </c>
      <c r="S1649" s="4">
        <v>5.7124196149755999</v>
      </c>
      <c r="T1649" s="4">
        <v>5.04019194170459</v>
      </c>
      <c r="U1649" s="4">
        <v>8.8858785772244104</v>
      </c>
      <c r="V1649" s="4">
        <v>9.4238427540067509</v>
      </c>
      <c r="W1649" s="4">
        <v>6.5226250510033497</v>
      </c>
      <c r="X1649" s="4">
        <v>1.1954342795178099</v>
      </c>
      <c r="Y1649" s="4">
        <v>6.7745193713377798</v>
      </c>
      <c r="Z1649" s="4">
        <v>5.99097134470989</v>
      </c>
      <c r="AA1649" s="4">
        <v>5.6504174873261599</v>
      </c>
      <c r="AB1649" s="4">
        <v>2.9634391965128102</v>
      </c>
      <c r="AC1649" s="4">
        <v>20.4115080435895</v>
      </c>
      <c r="AD1649" s="4">
        <v>6.5226250510033497</v>
      </c>
      <c r="AE1649" s="4">
        <v>5.4357106933345101</v>
      </c>
      <c r="AF1649" s="4">
        <v>9.1854983479831205</v>
      </c>
      <c r="AG1649" s="4">
        <v>19.180571230980799</v>
      </c>
      <c r="AH1649" s="4">
        <v>26.5195257235778</v>
      </c>
      <c r="AI1649" s="4">
        <v>9.7118498705034106</v>
      </c>
      <c r="AJ1649" s="4">
        <v>20.914977973996699</v>
      </c>
      <c r="AK1649" s="4">
        <v>37.9393027735576</v>
      </c>
      <c r="AL1649" s="4">
        <v>24.887311276480698</v>
      </c>
      <c r="AM1649" s="4">
        <v>17.4170846396825</v>
      </c>
      <c r="AN1649" s="4">
        <v>36.440683735475702</v>
      </c>
      <c r="AO1649" s="4">
        <v>21.423376346406901</v>
      </c>
      <c r="AP1649" s="4">
        <v>36.881907807815203</v>
      </c>
      <c r="AQ1649" s="4">
        <v>5.8834268086396797</v>
      </c>
      <c r="AR1649" s="4">
        <v>25.407102295702099</v>
      </c>
      <c r="AS1649" s="4">
        <v>13.4744620864941</v>
      </c>
      <c r="AT1649" s="4">
        <v>28.407696117620699</v>
      </c>
      <c r="AU1649" s="4">
        <v>16.5253818139131</v>
      </c>
      <c r="AV1649" s="4">
        <v>23.9676898462079</v>
      </c>
      <c r="AW1649" s="4">
        <v>17.7395860025544</v>
      </c>
      <c r="AX1649" s="4">
        <v>3.3407189887078799</v>
      </c>
      <c r="AY1649" s="4">
        <v>19.415173327577499</v>
      </c>
      <c r="AZ1649" s="4">
        <v>29.5806717912496</v>
      </c>
      <c r="BA1649" s="4">
        <v>27.236665511179101</v>
      </c>
      <c r="BB1649" s="38">
        <v>162</v>
      </c>
    </row>
    <row r="1650" spans="1:54" x14ac:dyDescent="0.3">
      <c r="A1650" s="31" t="s">
        <v>70</v>
      </c>
      <c r="B1650" s="5" t="s">
        <v>9</v>
      </c>
      <c r="C1650" s="5" t="s">
        <v>1</v>
      </c>
      <c r="D1650" s="9">
        <v>43.469696969696997</v>
      </c>
      <c r="E1650" s="8">
        <v>63.154243151432901</v>
      </c>
      <c r="F1650" s="8">
        <v>33.3333333333333</v>
      </c>
      <c r="G1650" s="3">
        <v>0</v>
      </c>
      <c r="H1650" s="4">
        <v>18.181818181818201</v>
      </c>
      <c r="I1650" s="4">
        <v>9.0909090909090899</v>
      </c>
      <c r="J1650" s="4">
        <v>9.0909090909090899</v>
      </c>
      <c r="K1650" s="4">
        <v>3.0303030303030298</v>
      </c>
      <c r="L1650" s="4">
        <v>6.0606060606060597</v>
      </c>
      <c r="M1650" s="4">
        <v>0</v>
      </c>
      <c r="N1650" s="4">
        <v>15.1515151515152</v>
      </c>
      <c r="O1650" s="4">
        <v>6.0606060606060597</v>
      </c>
      <c r="P1650" s="4">
        <v>15.1515151515152</v>
      </c>
      <c r="Q1650" s="4">
        <v>6.0606060606060597</v>
      </c>
      <c r="R1650" s="4">
        <v>6.0606060606060597</v>
      </c>
      <c r="S1650" s="4">
        <v>9.0909090909090899</v>
      </c>
      <c r="T1650" s="4">
        <v>6.0606060606060597</v>
      </c>
      <c r="U1650" s="4">
        <v>9.0909090909090899</v>
      </c>
      <c r="V1650" s="4">
        <v>12.1212121212121</v>
      </c>
      <c r="W1650" s="4">
        <v>18.181818181818201</v>
      </c>
      <c r="X1650" s="4">
        <v>0</v>
      </c>
      <c r="Y1650" s="4">
        <v>6.0606060606060597</v>
      </c>
      <c r="Z1650" s="4">
        <v>9.0909090909090899</v>
      </c>
      <c r="AA1650" s="4">
        <v>6.0606060606060597</v>
      </c>
      <c r="AB1650" s="4">
        <v>0</v>
      </c>
      <c r="AC1650" s="4">
        <v>39.393939393939398</v>
      </c>
      <c r="AD1650" s="4">
        <v>18.181818181818201</v>
      </c>
      <c r="AE1650" s="4">
        <v>12.1212121212121</v>
      </c>
      <c r="AF1650" s="4">
        <v>9.0909090909090899</v>
      </c>
      <c r="AG1650" s="4">
        <v>36.363636363636402</v>
      </c>
      <c r="AH1650" s="4">
        <v>45.454545454545503</v>
      </c>
      <c r="AI1650" s="4">
        <v>12.1212121212121</v>
      </c>
      <c r="AJ1650" s="4">
        <v>27.272727272727298</v>
      </c>
      <c r="AK1650" s="4">
        <v>42.424242424242401</v>
      </c>
      <c r="AL1650" s="4">
        <v>42.424242424242401</v>
      </c>
      <c r="AM1650" s="4">
        <v>18.181818181818201</v>
      </c>
      <c r="AN1650" s="4">
        <v>42.424242424242401</v>
      </c>
      <c r="AO1650" s="4">
        <v>27.272727272727298</v>
      </c>
      <c r="AP1650" s="4">
        <v>39.393939393939398</v>
      </c>
      <c r="AQ1650" s="4">
        <v>12.1212121212121</v>
      </c>
      <c r="AR1650" s="4">
        <v>27.272727272727298</v>
      </c>
      <c r="AS1650" s="4">
        <v>21.2121212121212</v>
      </c>
      <c r="AT1650" s="4">
        <v>30.303030303030301</v>
      </c>
      <c r="AU1650" s="4">
        <v>15.1515151515152</v>
      </c>
      <c r="AV1650" s="4">
        <v>33.3333333333333</v>
      </c>
      <c r="AW1650" s="4">
        <v>33.3333333333333</v>
      </c>
      <c r="AX1650" s="4">
        <v>6.0606060606060597</v>
      </c>
      <c r="AY1650" s="4">
        <v>21.2121212121212</v>
      </c>
      <c r="AZ1650" s="4">
        <v>42.424242424242401</v>
      </c>
      <c r="BA1650" s="4">
        <v>39.393939393939398</v>
      </c>
      <c r="BB1650" s="38">
        <v>33</v>
      </c>
    </row>
    <row r="1651" spans="1:54" x14ac:dyDescent="0.3">
      <c r="A1651" s="31" t="s">
        <v>70</v>
      </c>
      <c r="B1651" s="5" t="s">
        <v>9</v>
      </c>
      <c r="C1651" s="5" t="s">
        <v>2</v>
      </c>
      <c r="D1651" s="9">
        <v>59.826530612244902</v>
      </c>
      <c r="E1651" s="8">
        <v>59.956750994328601</v>
      </c>
      <c r="F1651" s="8">
        <v>22.4489795918367</v>
      </c>
      <c r="G1651" s="3">
        <v>2.0408163265306101</v>
      </c>
      <c r="H1651" s="4">
        <v>8.1632653061224492</v>
      </c>
      <c r="I1651" s="4">
        <v>6.12244897959184</v>
      </c>
      <c r="J1651" s="4">
        <v>8.1632653061224492</v>
      </c>
      <c r="K1651" s="4">
        <v>2.0408163265306101</v>
      </c>
      <c r="L1651" s="4">
        <v>4.0816326530612201</v>
      </c>
      <c r="M1651" s="4">
        <v>4.0816326530612201</v>
      </c>
      <c r="N1651" s="4">
        <v>12.244897959183699</v>
      </c>
      <c r="O1651" s="4">
        <v>8.1632653061224492</v>
      </c>
      <c r="P1651" s="4">
        <v>8.1632653061224492</v>
      </c>
      <c r="Q1651" s="4">
        <v>6.12244897959184</v>
      </c>
      <c r="R1651" s="4">
        <v>4.0816326530612201</v>
      </c>
      <c r="S1651" s="4">
        <v>12.244897959183699</v>
      </c>
      <c r="T1651" s="4">
        <v>6.12244897959184</v>
      </c>
      <c r="U1651" s="4">
        <v>8.1632653061224492</v>
      </c>
      <c r="V1651" s="4">
        <v>12.244897959183699</v>
      </c>
      <c r="W1651" s="4">
        <v>4.0816326530612201</v>
      </c>
      <c r="X1651" s="4">
        <v>2.0408163265306101</v>
      </c>
      <c r="Y1651" s="4">
        <v>10.2040816326531</v>
      </c>
      <c r="Z1651" s="4">
        <v>4.0816326530612201</v>
      </c>
      <c r="AA1651" s="4">
        <v>6.12244897959184</v>
      </c>
      <c r="AB1651" s="4">
        <v>4.0816326530612201</v>
      </c>
      <c r="AC1651" s="4">
        <v>14.285714285714301</v>
      </c>
      <c r="AD1651" s="4">
        <v>4.0816326530612201</v>
      </c>
      <c r="AE1651" s="4">
        <v>4.0816326530612201</v>
      </c>
      <c r="AF1651" s="4">
        <v>12.244897959183699</v>
      </c>
      <c r="AG1651" s="4">
        <v>18.367346938775501</v>
      </c>
      <c r="AH1651" s="4">
        <v>28.571428571428601</v>
      </c>
      <c r="AI1651" s="4">
        <v>10.2040816326531</v>
      </c>
      <c r="AJ1651" s="4">
        <v>26.530612244897998</v>
      </c>
      <c r="AK1651" s="4">
        <v>40.816326530612201</v>
      </c>
      <c r="AL1651" s="4">
        <v>24.4897959183673</v>
      </c>
      <c r="AM1651" s="4">
        <v>24.4897959183673</v>
      </c>
      <c r="AN1651" s="4">
        <v>40.816326530612201</v>
      </c>
      <c r="AO1651" s="4">
        <v>26.530612244897998</v>
      </c>
      <c r="AP1651" s="4">
        <v>40.816326530612201</v>
      </c>
      <c r="AQ1651" s="4">
        <v>4.0816326530612201</v>
      </c>
      <c r="AR1651" s="4">
        <v>30.612244897959201</v>
      </c>
      <c r="AS1651" s="4">
        <v>10.2040816326531</v>
      </c>
      <c r="AT1651" s="4">
        <v>38.775510204081598</v>
      </c>
      <c r="AU1651" s="4">
        <v>20.408163265306101</v>
      </c>
      <c r="AV1651" s="4">
        <v>32.653061224489797</v>
      </c>
      <c r="AW1651" s="4">
        <v>14.285714285714301</v>
      </c>
      <c r="AX1651" s="4">
        <v>4.0816326530612201</v>
      </c>
      <c r="AY1651" s="4">
        <v>12.244897959183699</v>
      </c>
      <c r="AZ1651" s="4">
        <v>28.571428571428601</v>
      </c>
      <c r="BA1651" s="4">
        <v>24.4897959183673</v>
      </c>
      <c r="BB1651" s="38">
        <v>49</v>
      </c>
    </row>
    <row r="1652" spans="1:54" x14ac:dyDescent="0.3">
      <c r="A1652" s="31" t="s">
        <v>70</v>
      </c>
      <c r="B1652" s="5" t="s">
        <v>9</v>
      </c>
      <c r="C1652" s="5" t="s">
        <v>3</v>
      </c>
      <c r="D1652" s="9">
        <v>69.599999999999994</v>
      </c>
      <c r="E1652" s="8">
        <v>61.444132580511102</v>
      </c>
      <c r="F1652" s="8">
        <v>20.689655172413801</v>
      </c>
      <c r="G1652" s="3">
        <v>3.4482758620689702</v>
      </c>
      <c r="H1652" s="4">
        <v>13.7931034482759</v>
      </c>
      <c r="I1652" s="4">
        <v>17.241379310344801</v>
      </c>
      <c r="J1652" s="4">
        <v>3.4482758620689702</v>
      </c>
      <c r="K1652" s="4">
        <v>3.4482758620689702</v>
      </c>
      <c r="L1652" s="4">
        <v>0</v>
      </c>
      <c r="M1652" s="4">
        <v>0</v>
      </c>
      <c r="N1652" s="4">
        <v>0</v>
      </c>
      <c r="O1652" s="4">
        <v>10.3448275862069</v>
      </c>
      <c r="P1652" s="4">
        <v>10.3448275862069</v>
      </c>
      <c r="Q1652" s="4">
        <v>3.4482758620689702</v>
      </c>
      <c r="R1652" s="4">
        <v>3.4482758620689702</v>
      </c>
      <c r="S1652" s="4">
        <v>0</v>
      </c>
      <c r="T1652" s="4">
        <v>3.4482758620689702</v>
      </c>
      <c r="U1652" s="4">
        <v>13.7931034482759</v>
      </c>
      <c r="V1652" s="4">
        <v>3.4482758620689702</v>
      </c>
      <c r="W1652" s="4">
        <v>3.4482758620689702</v>
      </c>
      <c r="X1652" s="4">
        <v>3.4482758620689702</v>
      </c>
      <c r="Y1652" s="4">
        <v>6.8965517241379297</v>
      </c>
      <c r="Z1652" s="4">
        <v>10.3448275862069</v>
      </c>
      <c r="AA1652" s="4">
        <v>6.8965517241379297</v>
      </c>
      <c r="AB1652" s="4">
        <v>6.8965517241379297</v>
      </c>
      <c r="AC1652" s="4">
        <v>24.137931034482801</v>
      </c>
      <c r="AD1652" s="4">
        <v>3.4482758620689702</v>
      </c>
      <c r="AE1652" s="4">
        <v>0</v>
      </c>
      <c r="AF1652" s="4">
        <v>3.4482758620689702</v>
      </c>
      <c r="AG1652" s="4">
        <v>13.7931034482759</v>
      </c>
      <c r="AH1652" s="4">
        <v>17.241379310344801</v>
      </c>
      <c r="AI1652" s="4">
        <v>6.8965517241379297</v>
      </c>
      <c r="AJ1652" s="4">
        <v>13.7931034482759</v>
      </c>
      <c r="AK1652" s="4">
        <v>44.827586206896598</v>
      </c>
      <c r="AL1652" s="4">
        <v>13.7931034482759</v>
      </c>
      <c r="AM1652" s="4">
        <v>13.7931034482759</v>
      </c>
      <c r="AN1652" s="4">
        <v>37.931034482758598</v>
      </c>
      <c r="AO1652" s="4">
        <v>20.689655172413801</v>
      </c>
      <c r="AP1652" s="4">
        <v>41.379310344827601</v>
      </c>
      <c r="AQ1652" s="4">
        <v>3.4482758620689702</v>
      </c>
      <c r="AR1652" s="4">
        <v>31.034482758620701</v>
      </c>
      <c r="AS1652" s="4">
        <v>10.3448275862069</v>
      </c>
      <c r="AT1652" s="4">
        <v>20.689655172413801</v>
      </c>
      <c r="AU1652" s="4">
        <v>17.241379310344801</v>
      </c>
      <c r="AV1652" s="4">
        <v>13.7931034482759</v>
      </c>
      <c r="AW1652" s="4">
        <v>17.241379310344801</v>
      </c>
      <c r="AX1652" s="4">
        <v>3.4482758620689702</v>
      </c>
      <c r="AY1652" s="4">
        <v>31.034482758620701</v>
      </c>
      <c r="AZ1652" s="4">
        <v>31.034482758620701</v>
      </c>
      <c r="BA1652" s="4">
        <v>27.586206896551701</v>
      </c>
      <c r="BB1652" s="38">
        <v>29</v>
      </c>
    </row>
    <row r="1653" spans="1:54" x14ac:dyDescent="0.3">
      <c r="A1653" s="31" t="s">
        <v>70</v>
      </c>
      <c r="B1653" s="5" t="s">
        <v>9</v>
      </c>
      <c r="C1653" s="5" t="s">
        <v>4</v>
      </c>
      <c r="D1653" s="9">
        <v>77.808695652173895</v>
      </c>
      <c r="E1653" s="8">
        <v>67.884111898303203</v>
      </c>
      <c r="F1653" s="8">
        <v>26.086956521739101</v>
      </c>
      <c r="G1653" s="3">
        <v>0</v>
      </c>
      <c r="H1653" s="4">
        <v>0</v>
      </c>
      <c r="I1653" s="4">
        <v>8.6956521739130395</v>
      </c>
      <c r="J1653" s="4">
        <v>0</v>
      </c>
      <c r="K1653" s="4">
        <v>0</v>
      </c>
      <c r="L1653" s="4">
        <v>8.6956521739130395</v>
      </c>
      <c r="M1653" s="4">
        <v>0</v>
      </c>
      <c r="N1653" s="4">
        <v>4.3478260869565197</v>
      </c>
      <c r="O1653" s="4">
        <v>13.0434782608696</v>
      </c>
      <c r="P1653" s="4">
        <v>8.6956521739130395</v>
      </c>
      <c r="Q1653" s="4">
        <v>0</v>
      </c>
      <c r="R1653" s="4">
        <v>0</v>
      </c>
      <c r="S1653" s="4">
        <v>0</v>
      </c>
      <c r="T1653" s="4">
        <v>8.6956521739130395</v>
      </c>
      <c r="U1653" s="4">
        <v>13.0434782608696</v>
      </c>
      <c r="V1653" s="4">
        <v>13.0434782608696</v>
      </c>
      <c r="W1653" s="4">
        <v>0</v>
      </c>
      <c r="X1653" s="4">
        <v>0</v>
      </c>
      <c r="Y1653" s="4">
        <v>4.3478260869565197</v>
      </c>
      <c r="Z1653" s="4">
        <v>4.3478260869565197</v>
      </c>
      <c r="AA1653" s="4">
        <v>0</v>
      </c>
      <c r="AB1653" s="4">
        <v>4.3478260869565197</v>
      </c>
      <c r="AC1653" s="4">
        <v>8.6956521739130395</v>
      </c>
      <c r="AD1653" s="4">
        <v>0</v>
      </c>
      <c r="AE1653" s="4">
        <v>8.6956521739130395</v>
      </c>
      <c r="AF1653" s="4">
        <v>13.0434782608696</v>
      </c>
      <c r="AG1653" s="4">
        <v>8.6956521739130395</v>
      </c>
      <c r="AH1653" s="4">
        <v>21.739130434782599</v>
      </c>
      <c r="AI1653" s="4">
        <v>13.0434782608696</v>
      </c>
      <c r="AJ1653" s="4">
        <v>17.3913043478261</v>
      </c>
      <c r="AK1653" s="4">
        <v>39.130434782608702</v>
      </c>
      <c r="AL1653" s="4">
        <v>21.739130434782599</v>
      </c>
      <c r="AM1653" s="4">
        <v>17.3913043478261</v>
      </c>
      <c r="AN1653" s="4">
        <v>21.739130434782599</v>
      </c>
      <c r="AO1653" s="4">
        <v>13.0434782608696</v>
      </c>
      <c r="AP1653" s="4">
        <v>39.130434782608702</v>
      </c>
      <c r="AQ1653" s="4">
        <v>4.3478260869565197</v>
      </c>
      <c r="AR1653" s="4">
        <v>17.3913043478261</v>
      </c>
      <c r="AS1653" s="4">
        <v>13.0434782608696</v>
      </c>
      <c r="AT1653" s="4">
        <v>34.7826086956522</v>
      </c>
      <c r="AU1653" s="4">
        <v>21.739130434782599</v>
      </c>
      <c r="AV1653" s="4">
        <v>17.3913043478261</v>
      </c>
      <c r="AW1653" s="4">
        <v>8.6956521739130395</v>
      </c>
      <c r="AX1653" s="4">
        <v>0</v>
      </c>
      <c r="AY1653" s="4">
        <v>26.086956521739101</v>
      </c>
      <c r="AZ1653" s="4">
        <v>21.739130434782599</v>
      </c>
      <c r="BA1653" s="4">
        <v>21.739130434782599</v>
      </c>
      <c r="BB1653" s="38">
        <v>23</v>
      </c>
    </row>
    <row r="1654" spans="1:54" x14ac:dyDescent="0.3">
      <c r="A1654" s="31" t="s">
        <v>70</v>
      </c>
      <c r="B1654" s="5" t="s">
        <v>9</v>
      </c>
      <c r="C1654" s="5" t="s">
        <v>5</v>
      </c>
      <c r="D1654" s="9">
        <v>104.18666666666699</v>
      </c>
      <c r="E1654" s="8">
        <v>47.955140744340703</v>
      </c>
      <c r="F1654" s="8">
        <v>6.6666666666666696</v>
      </c>
      <c r="G1654" s="3">
        <v>0</v>
      </c>
      <c r="H1654" s="4">
        <v>13.3333333333333</v>
      </c>
      <c r="I1654" s="4">
        <v>0</v>
      </c>
      <c r="J1654" s="4">
        <v>0</v>
      </c>
      <c r="K1654" s="4">
        <v>6.6666666666666696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6.6666666666666696</v>
      </c>
      <c r="W1654" s="4">
        <v>0</v>
      </c>
      <c r="X1654" s="4">
        <v>0</v>
      </c>
      <c r="Y1654" s="4">
        <v>6.6666666666666696</v>
      </c>
      <c r="Z1654" s="4">
        <v>0</v>
      </c>
      <c r="AA1654" s="4">
        <v>13.3333333333333</v>
      </c>
      <c r="AB1654" s="4">
        <v>0</v>
      </c>
      <c r="AC1654" s="4">
        <v>6.6666666666666696</v>
      </c>
      <c r="AD1654" s="4">
        <v>0</v>
      </c>
      <c r="AE1654" s="4">
        <v>0</v>
      </c>
      <c r="AF1654" s="4">
        <v>13.3333333333333</v>
      </c>
      <c r="AG1654" s="4">
        <v>6.6666666666666696</v>
      </c>
      <c r="AH1654" s="4">
        <v>0</v>
      </c>
      <c r="AI1654" s="4">
        <v>0</v>
      </c>
      <c r="AJ1654" s="4">
        <v>6.6666666666666696</v>
      </c>
      <c r="AK1654" s="4">
        <v>26.6666666666667</v>
      </c>
      <c r="AL1654" s="4">
        <v>20</v>
      </c>
      <c r="AM1654" s="4">
        <v>0</v>
      </c>
      <c r="AN1654" s="4">
        <v>33.3333333333333</v>
      </c>
      <c r="AO1654" s="4">
        <v>13.3333333333333</v>
      </c>
      <c r="AP1654" s="4">
        <v>26.6666666666667</v>
      </c>
      <c r="AQ1654" s="4">
        <v>0</v>
      </c>
      <c r="AR1654" s="4">
        <v>13.3333333333333</v>
      </c>
      <c r="AS1654" s="4">
        <v>13.3333333333333</v>
      </c>
      <c r="AT1654" s="4">
        <v>13.3333333333333</v>
      </c>
      <c r="AU1654" s="4">
        <v>6.6666666666666696</v>
      </c>
      <c r="AV1654" s="4">
        <v>13.3333333333333</v>
      </c>
      <c r="AW1654" s="4">
        <v>0</v>
      </c>
      <c r="AX1654" s="4">
        <v>0</v>
      </c>
      <c r="AY1654" s="4">
        <v>6.6666666666666696</v>
      </c>
      <c r="AZ1654" s="4">
        <v>20</v>
      </c>
      <c r="BA1654" s="4">
        <v>13.3333333333333</v>
      </c>
      <c r="BB1654" s="38">
        <v>15</v>
      </c>
    </row>
    <row r="1655" spans="1:54" x14ac:dyDescent="0.3">
      <c r="A1655" s="31" t="s">
        <v>70</v>
      </c>
      <c r="B1655" s="5" t="s">
        <v>9</v>
      </c>
      <c r="C1655" s="5" t="s">
        <v>6</v>
      </c>
      <c r="D1655" s="9">
        <v>101.45</v>
      </c>
      <c r="E1655" s="8">
        <v>67.580006456993402</v>
      </c>
      <c r="F1655" s="8">
        <v>8.3333333333333304</v>
      </c>
      <c r="G1655" s="3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8.3333333333333304</v>
      </c>
      <c r="AH1655" s="4">
        <v>16.6666666666667</v>
      </c>
      <c r="AI1655" s="4">
        <v>16.6666666666667</v>
      </c>
      <c r="AJ1655" s="4">
        <v>25</v>
      </c>
      <c r="AK1655" s="4">
        <v>0</v>
      </c>
      <c r="AL1655" s="4">
        <v>0</v>
      </c>
      <c r="AM1655" s="4">
        <v>25</v>
      </c>
      <c r="AN1655" s="4">
        <v>33.3333333333333</v>
      </c>
      <c r="AO1655" s="4">
        <v>8.3333333333333304</v>
      </c>
      <c r="AP1655" s="4">
        <v>8.3333333333333304</v>
      </c>
      <c r="AQ1655" s="4">
        <v>8.3333333333333304</v>
      </c>
      <c r="AR1655" s="4">
        <v>16.6666666666667</v>
      </c>
      <c r="AS1655" s="4">
        <v>8.3333333333333304</v>
      </c>
      <c r="AT1655" s="4">
        <v>8.3333333333333304</v>
      </c>
      <c r="AU1655" s="4">
        <v>8.3333333333333304</v>
      </c>
      <c r="AV1655" s="4">
        <v>8.3333333333333304</v>
      </c>
      <c r="AW1655" s="4">
        <v>16.6666666666667</v>
      </c>
      <c r="AX1655" s="4">
        <v>0</v>
      </c>
      <c r="AY1655" s="4">
        <v>16.6666666666667</v>
      </c>
      <c r="AZ1655" s="4">
        <v>8.3333333333333304</v>
      </c>
      <c r="BA1655" s="4">
        <v>25</v>
      </c>
      <c r="BB1655" s="38">
        <v>12</v>
      </c>
    </row>
    <row r="1656" spans="1:54" x14ac:dyDescent="0.3">
      <c r="A1656" s="31" t="s">
        <v>70</v>
      </c>
      <c r="B1656" s="5" t="s">
        <v>9</v>
      </c>
      <c r="C1656" s="5" t="s">
        <v>7</v>
      </c>
      <c r="D1656" s="9">
        <v>78.3</v>
      </c>
      <c r="E1656" s="8" t="e">
        <v>#NUM!</v>
      </c>
      <c r="F1656" s="8">
        <v>0</v>
      </c>
      <c r="G1656" s="3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4">
        <v>0</v>
      </c>
      <c r="BB1656" s="38">
        <v>1</v>
      </c>
    </row>
    <row r="1657" spans="1:54" x14ac:dyDescent="0.3">
      <c r="A1657" s="31" t="s">
        <v>134</v>
      </c>
      <c r="B1657" s="5" t="s">
        <v>168</v>
      </c>
      <c r="C1657" s="5" t="s">
        <v>168</v>
      </c>
      <c r="D1657" s="9">
        <v>51.1718762794291</v>
      </c>
      <c r="E1657" s="8">
        <v>63.9404026335731</v>
      </c>
      <c r="F1657" s="8">
        <v>27.623290838565499</v>
      </c>
      <c r="G1657" s="3">
        <v>5.6257048610796296</v>
      </c>
      <c r="H1657" s="4">
        <v>3.8844055750267099</v>
      </c>
      <c r="I1657" s="4">
        <v>13.756953464652501</v>
      </c>
      <c r="J1657" s="4">
        <v>5.8083741092117096</v>
      </c>
      <c r="K1657" s="4">
        <v>7.1134620720256203</v>
      </c>
      <c r="L1657" s="4">
        <v>4.6796752709536902</v>
      </c>
      <c r="M1657" s="4">
        <v>4.9101030610759304</v>
      </c>
      <c r="N1657" s="4">
        <v>4.8630347277226296</v>
      </c>
      <c r="O1657" s="4">
        <v>8.6061485672546905</v>
      </c>
      <c r="P1657" s="4">
        <v>5.0821550358578298</v>
      </c>
      <c r="Q1657" s="4">
        <v>6.9536050088943799</v>
      </c>
      <c r="R1657" s="4">
        <v>1.99644690417052</v>
      </c>
      <c r="S1657" s="4">
        <v>3.3135915974230699</v>
      </c>
      <c r="T1657" s="4">
        <v>6.6513890982313102</v>
      </c>
      <c r="U1657" s="4">
        <v>7.94889262827627</v>
      </c>
      <c r="V1657" s="4">
        <v>6.2513993631321796</v>
      </c>
      <c r="W1657" s="4">
        <v>5.4365543034881201</v>
      </c>
      <c r="X1657" s="4">
        <v>5.4276826711968003</v>
      </c>
      <c r="Y1657" s="4">
        <v>7.4406993190604398</v>
      </c>
      <c r="Z1657" s="4">
        <v>6.5229330392582696</v>
      </c>
      <c r="AA1657" s="4">
        <v>3.4792073047932401</v>
      </c>
      <c r="AB1657" s="4">
        <v>1.7475646297301599</v>
      </c>
      <c r="AC1657" s="4">
        <v>15.9456988106935</v>
      </c>
      <c r="AD1657" s="4">
        <v>2.5610756889205399</v>
      </c>
      <c r="AE1657" s="4">
        <v>4.4186878710731596</v>
      </c>
      <c r="AF1657" s="4">
        <v>7.4473107728998196</v>
      </c>
      <c r="AG1657" s="4">
        <v>13.0098794462446</v>
      </c>
      <c r="AH1657" s="4">
        <v>17.729857920510199</v>
      </c>
      <c r="AI1657" s="4">
        <v>15.8192441044945</v>
      </c>
      <c r="AJ1657" s="4">
        <v>28.8119297829695</v>
      </c>
      <c r="AK1657" s="4">
        <v>26.034797689941801</v>
      </c>
      <c r="AL1657" s="4">
        <v>22.012116626616798</v>
      </c>
      <c r="AM1657" s="4">
        <v>32.563235741295898</v>
      </c>
      <c r="AN1657" s="4">
        <v>39.002166569024197</v>
      </c>
      <c r="AO1657" s="4">
        <v>31.284065712513499</v>
      </c>
      <c r="AP1657" s="4">
        <v>27.696019449755401</v>
      </c>
      <c r="AQ1657" s="4">
        <v>8.3262855573804302</v>
      </c>
      <c r="AR1657" s="4">
        <v>41.956637095547798</v>
      </c>
      <c r="AS1657" s="4">
        <v>19.855941032056599</v>
      </c>
      <c r="AT1657" s="4">
        <v>29.205548262403301</v>
      </c>
      <c r="AU1657" s="4">
        <v>19.675675866510101</v>
      </c>
      <c r="AV1657" s="4">
        <v>31.2659399173365</v>
      </c>
      <c r="AW1657" s="4">
        <v>23.3215994649862</v>
      </c>
      <c r="AX1657" s="4">
        <v>9.89462977352688</v>
      </c>
      <c r="AY1657" s="4">
        <v>18.018666964113901</v>
      </c>
      <c r="AZ1657" s="4">
        <v>35.741926872456503</v>
      </c>
      <c r="BA1657" s="4">
        <v>34.041632443136798</v>
      </c>
      <c r="BB1657" s="38">
        <v>298</v>
      </c>
    </row>
    <row r="1658" spans="1:54" x14ac:dyDescent="0.3">
      <c r="A1658" s="31" t="s">
        <v>134</v>
      </c>
      <c r="B1658" s="5" t="s">
        <v>168</v>
      </c>
      <c r="C1658" s="5" t="s">
        <v>1</v>
      </c>
      <c r="D1658" s="9">
        <v>25.564789011083299</v>
      </c>
      <c r="E1658" s="8">
        <v>50.833993216846601</v>
      </c>
      <c r="F1658" s="8">
        <v>31.824471166666701</v>
      </c>
      <c r="G1658" s="3">
        <v>0</v>
      </c>
      <c r="H1658" s="4">
        <v>7.3611815416666699</v>
      </c>
      <c r="I1658" s="4">
        <v>17.440506374999998</v>
      </c>
      <c r="J1658" s="4">
        <v>2.7181432916666699</v>
      </c>
      <c r="K1658" s="4">
        <v>2.7181432916666699</v>
      </c>
      <c r="L1658" s="4">
        <v>5.43628658333333</v>
      </c>
      <c r="M1658" s="4">
        <v>2.7181432916666699</v>
      </c>
      <c r="N1658" s="4">
        <v>8.1544298749999999</v>
      </c>
      <c r="O1658" s="4">
        <v>5.43628658333333</v>
      </c>
      <c r="P1658" s="4">
        <v>8.1544298749999999</v>
      </c>
      <c r="Q1658" s="4">
        <v>2.7181432916666699</v>
      </c>
      <c r="R1658" s="4">
        <v>2.7181432916666699</v>
      </c>
      <c r="S1658" s="4">
        <v>0</v>
      </c>
      <c r="T1658" s="4">
        <v>8.1544298749999999</v>
      </c>
      <c r="U1658" s="4">
        <v>10.872573166666699</v>
      </c>
      <c r="V1658" s="4">
        <v>2.7181432916666699</v>
      </c>
      <c r="W1658" s="4">
        <v>7.3611815416666699</v>
      </c>
      <c r="X1658" s="4">
        <v>0</v>
      </c>
      <c r="Y1658" s="4">
        <v>8.1544298749999999</v>
      </c>
      <c r="Z1658" s="4">
        <v>8.1544298749999999</v>
      </c>
      <c r="AA1658" s="4">
        <v>2.7181432916666699</v>
      </c>
      <c r="AB1658" s="4">
        <v>0</v>
      </c>
      <c r="AC1658" s="4">
        <v>20.951898</v>
      </c>
      <c r="AD1658" s="4">
        <v>7.3611815416666699</v>
      </c>
      <c r="AE1658" s="4">
        <v>0</v>
      </c>
      <c r="AF1658" s="4">
        <v>12.797468125</v>
      </c>
      <c r="AG1658" s="4">
        <v>14.722363083333301</v>
      </c>
      <c r="AH1658" s="4">
        <v>24.801687916666701</v>
      </c>
      <c r="AI1658" s="4">
        <v>28.313079541666699</v>
      </c>
      <c r="AJ1658" s="4">
        <v>35.674261083333299</v>
      </c>
      <c r="AK1658" s="4">
        <v>30.2379745</v>
      </c>
      <c r="AL1658" s="4">
        <v>24.801687916666701</v>
      </c>
      <c r="AM1658" s="4">
        <v>34.542614458333297</v>
      </c>
      <c r="AN1658" s="4">
        <v>57.757805708333301</v>
      </c>
      <c r="AO1658" s="4">
        <v>50.396624166666697</v>
      </c>
      <c r="AP1658" s="4">
        <v>50.396624166666697</v>
      </c>
      <c r="AQ1658" s="4">
        <v>2.7181432916666699</v>
      </c>
      <c r="AR1658" s="4">
        <v>65.912235583333299</v>
      </c>
      <c r="AS1658" s="4">
        <v>18.233754708333301</v>
      </c>
      <c r="AT1658" s="4">
        <v>31.031222833333299</v>
      </c>
      <c r="AU1658" s="4">
        <v>40.317299333333303</v>
      </c>
      <c r="AV1658" s="4">
        <v>54.246414083333299</v>
      </c>
      <c r="AW1658" s="4">
        <v>27.519831208333301</v>
      </c>
      <c r="AX1658" s="4">
        <v>10.079324833333301</v>
      </c>
      <c r="AY1658" s="4">
        <v>22.876792958333301</v>
      </c>
      <c r="AZ1658" s="4">
        <v>55.832910750000003</v>
      </c>
      <c r="BA1658" s="4">
        <v>45.753585916666701</v>
      </c>
      <c r="BB1658" s="38">
        <v>29</v>
      </c>
    </row>
    <row r="1659" spans="1:54" x14ac:dyDescent="0.3">
      <c r="A1659" s="31" t="s">
        <v>134</v>
      </c>
      <c r="B1659" s="5" t="s">
        <v>168</v>
      </c>
      <c r="C1659" s="5" t="s">
        <v>2</v>
      </c>
      <c r="D1659" s="9">
        <v>38.651878835239998</v>
      </c>
      <c r="E1659" s="8">
        <v>67.853868887012098</v>
      </c>
      <c r="F1659" s="8">
        <v>43.721679709999997</v>
      </c>
      <c r="G1659" s="3">
        <v>12.5</v>
      </c>
      <c r="H1659" s="4">
        <v>0</v>
      </c>
      <c r="I1659" s="4">
        <v>24.94335942</v>
      </c>
      <c r="J1659" s="4">
        <v>12.55664058</v>
      </c>
      <c r="K1659" s="4">
        <v>15.610839855</v>
      </c>
      <c r="L1659" s="4">
        <v>6.2216797100000001</v>
      </c>
      <c r="M1659" s="4">
        <v>9.389160145</v>
      </c>
      <c r="N1659" s="4">
        <v>6.2216797100000001</v>
      </c>
      <c r="O1659" s="4">
        <v>9.389160145</v>
      </c>
      <c r="P1659" s="4">
        <v>0</v>
      </c>
      <c r="Q1659" s="4">
        <v>15.667480435</v>
      </c>
      <c r="R1659" s="4">
        <v>0</v>
      </c>
      <c r="S1659" s="4">
        <v>3.110839855</v>
      </c>
      <c r="T1659" s="4">
        <v>9.389160145</v>
      </c>
      <c r="U1659" s="4">
        <v>12.5</v>
      </c>
      <c r="V1659" s="4">
        <v>9.389160145</v>
      </c>
      <c r="W1659" s="4">
        <v>9.389160145</v>
      </c>
      <c r="X1659" s="4">
        <v>12.5</v>
      </c>
      <c r="Y1659" s="4">
        <v>6.2216797100000001</v>
      </c>
      <c r="Z1659" s="4">
        <v>9.389160145</v>
      </c>
      <c r="AA1659" s="4">
        <v>6.2216797100000001</v>
      </c>
      <c r="AB1659" s="4">
        <v>3.110839855</v>
      </c>
      <c r="AC1659" s="4">
        <v>18.72167971</v>
      </c>
      <c r="AD1659" s="4">
        <v>0</v>
      </c>
      <c r="AE1659" s="4">
        <v>12.5</v>
      </c>
      <c r="AF1659" s="4">
        <v>3.110839855</v>
      </c>
      <c r="AG1659" s="4">
        <v>9.3325195650000001</v>
      </c>
      <c r="AH1659" s="4">
        <v>18.72167971</v>
      </c>
      <c r="AI1659" s="4">
        <v>12.44335942</v>
      </c>
      <c r="AJ1659" s="4">
        <v>31.16503913</v>
      </c>
      <c r="AK1659" s="4">
        <v>24.94335942</v>
      </c>
      <c r="AL1659" s="4">
        <v>37.44335942</v>
      </c>
      <c r="AM1659" s="4">
        <v>43.721679709999997</v>
      </c>
      <c r="AN1659" s="4">
        <v>34.389160144999998</v>
      </c>
      <c r="AO1659" s="4">
        <v>34.275878984999999</v>
      </c>
      <c r="AP1659" s="4">
        <v>24.94335942</v>
      </c>
      <c r="AQ1659" s="4">
        <v>15.610839855</v>
      </c>
      <c r="AR1659" s="4">
        <v>49.88671884</v>
      </c>
      <c r="AS1659" s="4">
        <v>28.110839854999998</v>
      </c>
      <c r="AT1659" s="4">
        <v>28.054199274999998</v>
      </c>
      <c r="AU1659" s="4">
        <v>21.832519564999998</v>
      </c>
      <c r="AV1659" s="4">
        <v>31.27832029</v>
      </c>
      <c r="AW1659" s="4">
        <v>28.054199274999998</v>
      </c>
      <c r="AX1659" s="4">
        <v>18.72167971</v>
      </c>
      <c r="AY1659" s="4">
        <v>18.72167971</v>
      </c>
      <c r="AZ1659" s="4">
        <v>40.554199275000002</v>
      </c>
      <c r="BA1659" s="4">
        <v>34.332519564999998</v>
      </c>
      <c r="BB1659" s="38">
        <v>24</v>
      </c>
    </row>
    <row r="1660" spans="1:54" x14ac:dyDescent="0.3">
      <c r="A1660" s="31" t="s">
        <v>134</v>
      </c>
      <c r="B1660" s="5" t="s">
        <v>168</v>
      </c>
      <c r="C1660" s="5" t="s">
        <v>3</v>
      </c>
      <c r="D1660" s="9">
        <v>62.476435869731198</v>
      </c>
      <c r="E1660" s="8">
        <v>66.832133724331896</v>
      </c>
      <c r="F1660" s="8">
        <v>17.353399479401901</v>
      </c>
      <c r="G1660" s="3">
        <v>3.9568446071052601</v>
      </c>
      <c r="H1660" s="4">
        <v>7.5430640962918698</v>
      </c>
      <c r="I1660" s="4">
        <v>5.2757928094736801</v>
      </c>
      <c r="J1660" s="4">
        <v>2.6378964047368401</v>
      </c>
      <c r="K1660" s="4">
        <v>6.2241158939234396</v>
      </c>
      <c r="L1660" s="4">
        <v>3.5862194891865999</v>
      </c>
      <c r="M1660" s="4">
        <v>2.6378964047368401</v>
      </c>
      <c r="N1660" s="4">
        <v>2.6378964047368401</v>
      </c>
      <c r="O1660" s="4">
        <v>10.1809605010287</v>
      </c>
      <c r="P1660" s="4">
        <v>6.2241158939234396</v>
      </c>
      <c r="Q1660" s="4">
        <v>4.90516769155502</v>
      </c>
      <c r="R1660" s="4">
        <v>2.6378964047368401</v>
      </c>
      <c r="S1660" s="4">
        <v>4.90516769155502</v>
      </c>
      <c r="T1660" s="4">
        <v>6.5947410118420997</v>
      </c>
      <c r="U1660" s="4">
        <v>2.6378964047368401</v>
      </c>
      <c r="V1660" s="4">
        <v>8.8620122986602894</v>
      </c>
      <c r="W1660" s="4">
        <v>3.5862194891865999</v>
      </c>
      <c r="X1660" s="4">
        <v>2.6378964047368401</v>
      </c>
      <c r="Y1660" s="4">
        <v>11.4999087033971</v>
      </c>
      <c r="Z1660" s="4">
        <v>1.31894820236842</v>
      </c>
      <c r="AA1660" s="4">
        <v>1.31894820236842</v>
      </c>
      <c r="AB1660" s="4">
        <v>2.2672712868181799</v>
      </c>
      <c r="AC1660" s="4">
        <v>12.8188569057656</v>
      </c>
      <c r="AD1660" s="4">
        <v>2.2672712868181799</v>
      </c>
      <c r="AE1660" s="4">
        <v>2.6378964047368401</v>
      </c>
      <c r="AF1660" s="4">
        <v>11.4999087033971</v>
      </c>
      <c r="AG1660" s="4">
        <v>10.1809605010287</v>
      </c>
      <c r="AH1660" s="4">
        <v>14.3448779567464</v>
      </c>
      <c r="AI1660" s="4">
        <v>14.715503074665101</v>
      </c>
      <c r="AJ1660" s="4">
        <v>33.387850756435398</v>
      </c>
      <c r="AK1660" s="4">
        <v>23.577515373325401</v>
      </c>
      <c r="AL1660" s="4">
        <v>13.025929754378</v>
      </c>
      <c r="AM1660" s="4">
        <v>28.112057946961698</v>
      </c>
      <c r="AN1660" s="4">
        <v>38.500091296602903</v>
      </c>
      <c r="AO1660" s="4">
        <v>24.896463575693801</v>
      </c>
      <c r="AP1660" s="4">
        <v>19.620670766220101</v>
      </c>
      <c r="AQ1660" s="4">
        <v>5.8534907760047803</v>
      </c>
      <c r="AR1660" s="4">
        <v>26.5860368959809</v>
      </c>
      <c r="AS1660" s="4">
        <v>11.1292835854785</v>
      </c>
      <c r="AT1660" s="4">
        <v>32.646600520598099</v>
      </c>
      <c r="AU1660" s="4">
        <v>12.077606669928199</v>
      </c>
      <c r="AV1660" s="4">
        <v>20.568993850669901</v>
      </c>
      <c r="AW1660" s="4">
        <v>20.568993850669901</v>
      </c>
      <c r="AX1660" s="4">
        <v>5.8534907760047803</v>
      </c>
      <c r="AY1660" s="4">
        <v>13.7671799902153</v>
      </c>
      <c r="AZ1660" s="4">
        <v>26.215411778062201</v>
      </c>
      <c r="BA1660" s="4">
        <v>30.379329233779899</v>
      </c>
      <c r="BB1660" s="38">
        <v>60</v>
      </c>
    </row>
    <row r="1661" spans="1:54" x14ac:dyDescent="0.3">
      <c r="A1661" s="31" t="s">
        <v>134</v>
      </c>
      <c r="B1661" s="5" t="s">
        <v>168</v>
      </c>
      <c r="C1661" s="5" t="s">
        <v>4</v>
      </c>
      <c r="D1661" s="9">
        <v>63.4692285008582</v>
      </c>
      <c r="E1661" s="8">
        <v>63.867648876965198</v>
      </c>
      <c r="F1661" s="8">
        <v>21.4188155006667</v>
      </c>
      <c r="G1661" s="3">
        <v>5.6339092539487199</v>
      </c>
      <c r="H1661" s="4">
        <v>4.6204696106153804</v>
      </c>
      <c r="I1661" s="4">
        <v>6.5439670254871798</v>
      </c>
      <c r="J1661" s="4">
        <v>7.4374242375897399</v>
      </c>
      <c r="K1661" s="4">
        <v>5.4105449509230796</v>
      </c>
      <c r="L1661" s="4">
        <v>5.7538916851794903</v>
      </c>
      <c r="M1661" s="4">
        <v>6.20062029123077</v>
      </c>
      <c r="N1661" s="4">
        <v>5.7538916851794903</v>
      </c>
      <c r="O1661" s="4">
        <v>11.611165242153801</v>
      </c>
      <c r="P1661" s="4">
        <v>10.0310145615385</v>
      </c>
      <c r="Q1661" s="4">
        <v>3.1603013612307702</v>
      </c>
      <c r="R1661" s="4">
        <v>4.9638163448717902</v>
      </c>
      <c r="S1661" s="4">
        <v>5.4105449509230796</v>
      </c>
      <c r="T1661" s="4">
        <v>4.9638163448717902</v>
      </c>
      <c r="U1661" s="4">
        <v>8.7942106151794892</v>
      </c>
      <c r="V1661" s="4">
        <v>5.6339092539487199</v>
      </c>
      <c r="W1661" s="4">
        <v>3.1603013612307702</v>
      </c>
      <c r="X1661" s="4">
        <v>4.6204696106153804</v>
      </c>
      <c r="Y1661" s="4">
        <v>8.0041352748717909</v>
      </c>
      <c r="Z1661" s="4">
        <v>2.8169546269743599</v>
      </c>
      <c r="AA1661" s="4">
        <v>3.0403189300000002</v>
      </c>
      <c r="AB1661" s="4">
        <v>1.0134396433333299</v>
      </c>
      <c r="AC1661" s="4">
        <v>15.218195209435899</v>
      </c>
      <c r="AD1661" s="4">
        <v>2.5935903239487201</v>
      </c>
      <c r="AE1661" s="4">
        <v>1.80351498364103</v>
      </c>
      <c r="AF1661" s="4">
        <v>9.5842859554871804</v>
      </c>
      <c r="AG1661" s="4">
        <v>14.324737997333299</v>
      </c>
      <c r="AH1661" s="4">
        <v>14.084773134871799</v>
      </c>
      <c r="AI1661" s="4">
        <v>14.428119869128199</v>
      </c>
      <c r="AJ1661" s="4">
        <v>18.601860873692299</v>
      </c>
      <c r="AK1661" s="4">
        <v>19.958647251281999</v>
      </c>
      <c r="AL1661" s="4">
        <v>10.9410723330769</v>
      </c>
      <c r="AM1661" s="4">
        <v>26.055885670717899</v>
      </c>
      <c r="AN1661" s="4">
        <v>35.073460588923098</v>
      </c>
      <c r="AO1661" s="4">
        <v>19.065190039179502</v>
      </c>
      <c r="AP1661" s="4">
        <v>22.552237575230802</v>
      </c>
      <c r="AQ1661" s="4">
        <v>8.4508638809230803</v>
      </c>
      <c r="AR1661" s="4">
        <v>30.779737153128199</v>
      </c>
      <c r="AS1661" s="4">
        <v>16.351617284</v>
      </c>
      <c r="AT1661" s="4">
        <v>23.3423129155385</v>
      </c>
      <c r="AU1661" s="4">
        <v>14.2047555661026</v>
      </c>
      <c r="AV1661" s="4">
        <v>25.9359032394872</v>
      </c>
      <c r="AW1661" s="4">
        <v>13.981391263076899</v>
      </c>
      <c r="AX1661" s="4">
        <v>8.22749957789744</v>
      </c>
      <c r="AY1661" s="4">
        <v>22.208890840974401</v>
      </c>
      <c r="AZ1661" s="4">
        <v>24.579116861897401</v>
      </c>
      <c r="BA1661" s="4">
        <v>28.186146829179499</v>
      </c>
      <c r="BB1661" s="38">
        <v>113</v>
      </c>
    </row>
    <row r="1662" spans="1:54" x14ac:dyDescent="0.3">
      <c r="A1662" s="31" t="s">
        <v>134</v>
      </c>
      <c r="B1662" s="5" t="s">
        <v>168</v>
      </c>
      <c r="C1662" s="5" t="s">
        <v>5</v>
      </c>
      <c r="D1662" s="9">
        <v>85.375340487709195</v>
      </c>
      <c r="E1662" s="8">
        <v>53.437111909144598</v>
      </c>
      <c r="F1662" s="8">
        <v>11.0565152837222</v>
      </c>
      <c r="G1662" s="3">
        <v>3.8473021622222201</v>
      </c>
      <c r="H1662" s="4">
        <v>1.9236510811111101</v>
      </c>
      <c r="I1662" s="4">
        <v>8.1740242838333295</v>
      </c>
      <c r="J1662" s="4">
        <v>0</v>
      </c>
      <c r="K1662" s="4">
        <v>0</v>
      </c>
      <c r="L1662" s="4">
        <v>1.9236510811111101</v>
      </c>
      <c r="M1662" s="4">
        <v>1.9236510811111101</v>
      </c>
      <c r="N1662" s="4">
        <v>0</v>
      </c>
      <c r="O1662" s="4">
        <v>5.7709532433333299</v>
      </c>
      <c r="P1662" s="4">
        <v>5.7709532433333299</v>
      </c>
      <c r="Q1662" s="4">
        <v>3.8473021622222201</v>
      </c>
      <c r="R1662" s="4">
        <v>1.9236510811111101</v>
      </c>
      <c r="S1662" s="4">
        <v>1.9236510811111101</v>
      </c>
      <c r="T1662" s="4">
        <v>1.9236510811111101</v>
      </c>
      <c r="U1662" s="4">
        <v>2.4030710405</v>
      </c>
      <c r="V1662" s="4">
        <v>3.8473021622222201</v>
      </c>
      <c r="W1662" s="4">
        <v>0</v>
      </c>
      <c r="X1662" s="4">
        <v>2.4030710405</v>
      </c>
      <c r="Y1662" s="4">
        <v>3.8473021622222201</v>
      </c>
      <c r="Z1662" s="4">
        <v>10.097675364944401</v>
      </c>
      <c r="AA1662" s="4">
        <v>3.8473021622222201</v>
      </c>
      <c r="AB1662" s="4">
        <v>2.4030710405</v>
      </c>
      <c r="AC1662" s="4">
        <v>10.097675364944401</v>
      </c>
      <c r="AD1662" s="4">
        <v>1.9236510811111101</v>
      </c>
      <c r="AE1662" s="4">
        <v>0</v>
      </c>
      <c r="AF1662" s="4">
        <v>0</v>
      </c>
      <c r="AG1662" s="4">
        <v>15.3892086488889</v>
      </c>
      <c r="AH1662" s="4">
        <v>9.1328642026111098</v>
      </c>
      <c r="AI1662" s="4">
        <v>9.1328642026111098</v>
      </c>
      <c r="AJ1662" s="4">
        <v>8.6534442432222196</v>
      </c>
      <c r="AK1662" s="4">
        <v>25.9603327296667</v>
      </c>
      <c r="AL1662" s="4">
        <v>6.7297931621111102</v>
      </c>
      <c r="AM1662" s="4">
        <v>18.265728405222202</v>
      </c>
      <c r="AN1662" s="4">
        <v>26.439752689055599</v>
      </c>
      <c r="AO1662" s="4">
        <v>8.1740242838333295</v>
      </c>
      <c r="AP1662" s="4">
        <v>15.383237405333301</v>
      </c>
      <c r="AQ1662" s="4">
        <v>4.806142081</v>
      </c>
      <c r="AR1662" s="4">
        <v>22.113030567444401</v>
      </c>
      <c r="AS1662" s="4">
        <v>15.8626573647222</v>
      </c>
      <c r="AT1662" s="4">
        <v>26.439752689055599</v>
      </c>
      <c r="AU1662" s="4">
        <v>4.3267221216111098</v>
      </c>
      <c r="AV1662" s="4">
        <v>15.383237405333301</v>
      </c>
      <c r="AW1662" s="4">
        <v>18.265728405222202</v>
      </c>
      <c r="AX1662" s="4">
        <v>0</v>
      </c>
      <c r="AY1662" s="4">
        <v>15.8626573647222</v>
      </c>
      <c r="AZ1662" s="4">
        <v>15.8626573647222</v>
      </c>
      <c r="BA1662" s="4">
        <v>24.5161016079444</v>
      </c>
      <c r="BB1662" s="38">
        <v>47</v>
      </c>
    </row>
    <row r="1663" spans="1:54" x14ac:dyDescent="0.3">
      <c r="A1663" s="31" t="s">
        <v>134</v>
      </c>
      <c r="B1663" s="5" t="s">
        <v>168</v>
      </c>
      <c r="C1663" s="5" t="s">
        <v>6</v>
      </c>
      <c r="D1663" s="9">
        <v>81.631636403755394</v>
      </c>
      <c r="E1663" s="8">
        <v>61.9681000250078</v>
      </c>
      <c r="F1663" s="8">
        <v>14.553890143749999</v>
      </c>
      <c r="G1663" s="3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11.8153699520833</v>
      </c>
      <c r="P1663" s="4">
        <v>2.9107780287499998</v>
      </c>
      <c r="Q1663" s="4">
        <v>0</v>
      </c>
      <c r="R1663" s="4">
        <v>0</v>
      </c>
      <c r="S1663" s="4">
        <v>11.8153699520833</v>
      </c>
      <c r="T1663" s="4">
        <v>0</v>
      </c>
      <c r="U1663" s="4">
        <v>0</v>
      </c>
      <c r="V1663" s="4">
        <v>0</v>
      </c>
      <c r="W1663" s="4">
        <v>0</v>
      </c>
      <c r="X1663" s="4">
        <v>8.9045919233333404</v>
      </c>
      <c r="Y1663" s="4">
        <v>2.9107780287499998</v>
      </c>
      <c r="Z1663" s="4">
        <v>8.9045919233333404</v>
      </c>
      <c r="AA1663" s="4">
        <v>0</v>
      </c>
      <c r="AB1663" s="4">
        <v>0</v>
      </c>
      <c r="AC1663" s="4">
        <v>8.7323340862500007</v>
      </c>
      <c r="AD1663" s="4">
        <v>0</v>
      </c>
      <c r="AE1663" s="4">
        <v>0</v>
      </c>
      <c r="AF1663" s="4">
        <v>5.8215560574999996</v>
      </c>
      <c r="AG1663" s="4">
        <v>17.809183846666699</v>
      </c>
      <c r="AH1663" s="4">
        <v>23.630739904166699</v>
      </c>
      <c r="AI1663" s="4">
        <v>8.7323340862500007</v>
      </c>
      <c r="AJ1663" s="4">
        <v>32.363073990416702</v>
      </c>
      <c r="AK1663" s="4">
        <v>17.636926009583298</v>
      </c>
      <c r="AL1663" s="4">
        <v>5.8215560574999996</v>
      </c>
      <c r="AM1663" s="4">
        <v>14.7261479808333</v>
      </c>
      <c r="AN1663" s="4">
        <v>38.356887884999999</v>
      </c>
      <c r="AO1663" s="4">
        <v>35.446109856249997</v>
      </c>
      <c r="AP1663" s="4">
        <v>29.280038124583299</v>
      </c>
      <c r="AQ1663" s="4">
        <v>8.7323340862500007</v>
      </c>
      <c r="AR1663" s="4">
        <v>20.547704038333301</v>
      </c>
      <c r="AS1663" s="4">
        <v>20.547704038333301</v>
      </c>
      <c r="AT1663" s="4">
        <v>29.452295961666699</v>
      </c>
      <c r="AU1663" s="4">
        <v>0</v>
      </c>
      <c r="AV1663" s="4">
        <v>35.446109856249997</v>
      </c>
      <c r="AW1663" s="4">
        <v>14.7261479808333</v>
      </c>
      <c r="AX1663" s="4">
        <v>0</v>
      </c>
      <c r="AY1663" s="4">
        <v>5.8215560574999996</v>
      </c>
      <c r="AZ1663" s="4">
        <v>26.369260095833301</v>
      </c>
      <c r="BA1663" s="4">
        <v>17.636926009583298</v>
      </c>
      <c r="BB1663" s="38">
        <v>22</v>
      </c>
    </row>
    <row r="1664" spans="1:54" x14ac:dyDescent="0.3">
      <c r="A1664" s="31" t="s">
        <v>134</v>
      </c>
      <c r="B1664" s="5" t="s">
        <v>168</v>
      </c>
      <c r="C1664" s="5" t="s">
        <v>7</v>
      </c>
      <c r="D1664" s="9">
        <v>68.193524708045004</v>
      </c>
      <c r="E1664" s="8">
        <v>26.0372967676775</v>
      </c>
      <c r="F1664" s="8">
        <v>0</v>
      </c>
      <c r="G1664" s="3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54.95988809</v>
      </c>
      <c r="AH1664" s="4">
        <v>22.520055955</v>
      </c>
      <c r="AI1664" s="4">
        <v>0</v>
      </c>
      <c r="AJ1664" s="4">
        <v>54.95988809</v>
      </c>
      <c r="AK1664" s="4">
        <v>100</v>
      </c>
      <c r="AL1664" s="4">
        <v>54.95988809</v>
      </c>
      <c r="AM1664" s="4">
        <v>54.95988809</v>
      </c>
      <c r="AN1664" s="4">
        <v>0</v>
      </c>
      <c r="AO1664" s="4">
        <v>54.95988809</v>
      </c>
      <c r="AP1664" s="4">
        <v>0</v>
      </c>
      <c r="AQ1664" s="4">
        <v>0</v>
      </c>
      <c r="AR1664" s="4">
        <v>54.95988809</v>
      </c>
      <c r="AS1664" s="4">
        <v>54.95988809</v>
      </c>
      <c r="AT1664" s="4">
        <v>54.95988809</v>
      </c>
      <c r="AU1664" s="4">
        <v>0</v>
      </c>
      <c r="AV1664" s="4">
        <v>0</v>
      </c>
      <c r="AW1664" s="4">
        <v>54.95988809</v>
      </c>
      <c r="AX1664" s="4">
        <v>0</v>
      </c>
      <c r="AY1664" s="4">
        <v>0</v>
      </c>
      <c r="AZ1664" s="4">
        <v>54.95988809</v>
      </c>
      <c r="BA1664" s="4">
        <v>77.479944044999996</v>
      </c>
      <c r="BB1664" s="38">
        <v>3</v>
      </c>
    </row>
    <row r="1665" spans="1:54" x14ac:dyDescent="0.3">
      <c r="A1665" s="31" t="s">
        <v>134</v>
      </c>
      <c r="B1665" s="5" t="s">
        <v>8</v>
      </c>
      <c r="C1665" s="5" t="s">
        <v>168</v>
      </c>
      <c r="D1665" s="9">
        <v>42.944993476940802</v>
      </c>
      <c r="E1665" s="8">
        <v>65.153239731964803</v>
      </c>
      <c r="F1665" s="8">
        <v>33.567775653585997</v>
      </c>
      <c r="G1665" s="3">
        <v>6.3920918800840303</v>
      </c>
      <c r="H1665" s="4">
        <v>4.0361589274410896</v>
      </c>
      <c r="I1665" s="4">
        <v>19.031736368124101</v>
      </c>
      <c r="J1665" s="4">
        <v>2.8319926622641001</v>
      </c>
      <c r="K1665" s="4">
        <v>8.7509494530667702</v>
      </c>
      <c r="L1665" s="4">
        <v>8.1260188208824609</v>
      </c>
      <c r="M1665" s="4">
        <v>5.2573097446899499</v>
      </c>
      <c r="N1665" s="4">
        <v>9.3735109031674604</v>
      </c>
      <c r="O1665" s="4">
        <v>10.6246240190788</v>
      </c>
      <c r="P1665" s="4">
        <v>7.2605652483230703</v>
      </c>
      <c r="Q1665" s="4">
        <v>5.6573759213486197</v>
      </c>
      <c r="R1665" s="4">
        <v>3.6791356155292099</v>
      </c>
      <c r="S1665" s="4">
        <v>4.6075831178396998</v>
      </c>
      <c r="T1665" s="4">
        <v>9.2897838892912592</v>
      </c>
      <c r="U1665" s="4">
        <v>10.5072499237003</v>
      </c>
      <c r="V1665" s="4">
        <v>6.7517568599744999</v>
      </c>
      <c r="W1665" s="4">
        <v>4.3434243296205102</v>
      </c>
      <c r="X1665" s="4">
        <v>5.7856910703417803</v>
      </c>
      <c r="Y1665" s="4">
        <v>12.5192010602354</v>
      </c>
      <c r="Z1665" s="4">
        <v>8.2481026943971205</v>
      </c>
      <c r="AA1665" s="4">
        <v>6.0511156471889196</v>
      </c>
      <c r="AB1665" s="4">
        <v>1.8017125174639701</v>
      </c>
      <c r="AC1665" s="4">
        <v>21.731948301703</v>
      </c>
      <c r="AD1665" s="4">
        <v>1.9808819737979899</v>
      </c>
      <c r="AE1665" s="4">
        <v>4.8546019000527103</v>
      </c>
      <c r="AF1665" s="4">
        <v>10.364432966060599</v>
      </c>
      <c r="AG1665" s="4">
        <v>19.940240639072002</v>
      </c>
      <c r="AH1665" s="4">
        <v>16.729942787776999</v>
      </c>
      <c r="AI1665" s="4">
        <v>20.414311927135099</v>
      </c>
      <c r="AJ1665" s="4">
        <v>37.751675047030801</v>
      </c>
      <c r="AK1665" s="4">
        <v>31.388824106952502</v>
      </c>
      <c r="AL1665" s="4">
        <v>24.788643586733201</v>
      </c>
      <c r="AM1665" s="4">
        <v>41.072525032639199</v>
      </c>
      <c r="AN1665" s="4">
        <v>38.251119164155099</v>
      </c>
      <c r="AO1665" s="4">
        <v>42.951793567095301</v>
      </c>
      <c r="AP1665" s="4">
        <v>31.9661211305154</v>
      </c>
      <c r="AQ1665" s="4">
        <v>7.7233109762452203</v>
      </c>
      <c r="AR1665" s="4">
        <v>53.865386306144501</v>
      </c>
      <c r="AS1665" s="4">
        <v>23.3231156552499</v>
      </c>
      <c r="AT1665" s="4">
        <v>36.436114435719098</v>
      </c>
      <c r="AU1665" s="4">
        <v>22.5456633766136</v>
      </c>
      <c r="AV1665" s="4">
        <v>27.667115544992299</v>
      </c>
      <c r="AW1665" s="4">
        <v>27.283564002089701</v>
      </c>
      <c r="AX1665" s="4">
        <v>10.8823009025453</v>
      </c>
      <c r="AY1665" s="4">
        <v>20.4019496309581</v>
      </c>
      <c r="AZ1665" s="4">
        <v>43.470846329334996</v>
      </c>
      <c r="BA1665" s="4">
        <v>37.819513906443603</v>
      </c>
      <c r="BB1665" s="38">
        <v>171</v>
      </c>
    </row>
    <row r="1666" spans="1:54" x14ac:dyDescent="0.3">
      <c r="A1666" s="31" t="s">
        <v>134</v>
      </c>
      <c r="B1666" s="5" t="s">
        <v>8</v>
      </c>
      <c r="C1666" s="5" t="s">
        <v>1</v>
      </c>
      <c r="D1666" s="9">
        <v>11.6444444444444</v>
      </c>
      <c r="E1666" s="8">
        <v>59.0377867254347</v>
      </c>
      <c r="F1666" s="8">
        <v>55.5555555555556</v>
      </c>
      <c r="G1666" s="3">
        <v>0</v>
      </c>
      <c r="H1666" s="4">
        <v>5.5555555555555598</v>
      </c>
      <c r="I1666" s="4">
        <v>16.6666666666667</v>
      </c>
      <c r="J1666" s="4">
        <v>5.5555555555555598</v>
      </c>
      <c r="K1666" s="4">
        <v>5.5555555555555598</v>
      </c>
      <c r="L1666" s="4">
        <v>11.1111111111111</v>
      </c>
      <c r="M1666" s="4">
        <v>5.5555555555555598</v>
      </c>
      <c r="N1666" s="4">
        <v>16.6666666666667</v>
      </c>
      <c r="O1666" s="4">
        <v>11.1111111111111</v>
      </c>
      <c r="P1666" s="4">
        <v>16.6666666666667</v>
      </c>
      <c r="Q1666" s="4">
        <v>5.5555555555555598</v>
      </c>
      <c r="R1666" s="4">
        <v>5.5555555555555598</v>
      </c>
      <c r="S1666" s="4">
        <v>0</v>
      </c>
      <c r="T1666" s="4">
        <v>16.6666666666667</v>
      </c>
      <c r="U1666" s="4">
        <v>22.2222222222222</v>
      </c>
      <c r="V1666" s="4">
        <v>5.5555555555555598</v>
      </c>
      <c r="W1666" s="4">
        <v>5.5555555555555598</v>
      </c>
      <c r="X1666" s="4">
        <v>0</v>
      </c>
      <c r="Y1666" s="4">
        <v>16.6666666666667</v>
      </c>
      <c r="Z1666" s="4">
        <v>16.6666666666667</v>
      </c>
      <c r="AA1666" s="4">
        <v>5.5555555555555598</v>
      </c>
      <c r="AB1666" s="4">
        <v>0</v>
      </c>
      <c r="AC1666" s="4">
        <v>33.3333333333333</v>
      </c>
      <c r="AD1666" s="4">
        <v>5.5555555555555598</v>
      </c>
      <c r="AE1666" s="4">
        <v>0</v>
      </c>
      <c r="AF1666" s="4">
        <v>16.6666666666667</v>
      </c>
      <c r="AG1666" s="4">
        <v>11.1111111111111</v>
      </c>
      <c r="AH1666" s="4">
        <v>22.2222222222222</v>
      </c>
      <c r="AI1666" s="4">
        <v>38.8888888888889</v>
      </c>
      <c r="AJ1666" s="4">
        <v>44.4444444444444</v>
      </c>
      <c r="AK1666" s="4">
        <v>33.3333333333333</v>
      </c>
      <c r="AL1666" s="4">
        <v>22.2222222222222</v>
      </c>
      <c r="AM1666" s="4">
        <v>61.1111111111111</v>
      </c>
      <c r="AN1666" s="4">
        <v>61.1111111111111</v>
      </c>
      <c r="AO1666" s="4">
        <v>55.5555555555556</v>
      </c>
      <c r="AP1666" s="4">
        <v>55.5555555555556</v>
      </c>
      <c r="AQ1666" s="4">
        <v>5.5555555555555598</v>
      </c>
      <c r="AR1666" s="4">
        <v>77.7777777777778</v>
      </c>
      <c r="AS1666" s="4">
        <v>27.7777777777778</v>
      </c>
      <c r="AT1666" s="4">
        <v>44.4444444444444</v>
      </c>
      <c r="AU1666" s="4">
        <v>44.4444444444444</v>
      </c>
      <c r="AV1666" s="4">
        <v>44.4444444444444</v>
      </c>
      <c r="AW1666" s="4">
        <v>27.7777777777778</v>
      </c>
      <c r="AX1666" s="4">
        <v>11.1111111111111</v>
      </c>
      <c r="AY1666" s="4">
        <v>27.7777777777778</v>
      </c>
      <c r="AZ1666" s="4">
        <v>66.6666666666667</v>
      </c>
      <c r="BA1666" s="4">
        <v>55.5555555555556</v>
      </c>
      <c r="BB1666" s="38">
        <v>18</v>
      </c>
    </row>
    <row r="1667" spans="1:54" x14ac:dyDescent="0.3">
      <c r="A1667" s="31" t="s">
        <v>134</v>
      </c>
      <c r="B1667" s="5" t="s">
        <v>8</v>
      </c>
      <c r="C1667" s="5" t="s">
        <v>2</v>
      </c>
      <c r="D1667" s="9">
        <v>18.837499999999999</v>
      </c>
      <c r="E1667" s="8">
        <v>62.420486754483598</v>
      </c>
      <c r="F1667" s="8">
        <v>50</v>
      </c>
      <c r="G1667" s="3">
        <v>12.5</v>
      </c>
      <c r="H1667" s="4">
        <v>0</v>
      </c>
      <c r="I1667" s="4">
        <v>37.5</v>
      </c>
      <c r="J1667" s="4">
        <v>0</v>
      </c>
      <c r="K1667" s="4">
        <v>18.75</v>
      </c>
      <c r="L1667" s="4">
        <v>12.5</v>
      </c>
      <c r="M1667" s="4">
        <v>6.25</v>
      </c>
      <c r="N1667" s="4">
        <v>12.5</v>
      </c>
      <c r="O1667" s="4">
        <v>6.25</v>
      </c>
      <c r="P1667" s="4">
        <v>0</v>
      </c>
      <c r="Q1667" s="4">
        <v>6.25</v>
      </c>
      <c r="R1667" s="4">
        <v>0</v>
      </c>
      <c r="S1667" s="4">
        <v>6.25</v>
      </c>
      <c r="T1667" s="4">
        <v>6.25</v>
      </c>
      <c r="U1667" s="4">
        <v>12.5</v>
      </c>
      <c r="V1667" s="4">
        <v>6.25</v>
      </c>
      <c r="W1667" s="4">
        <v>6.25</v>
      </c>
      <c r="X1667" s="4">
        <v>12.5</v>
      </c>
      <c r="Y1667" s="4">
        <v>12.5</v>
      </c>
      <c r="Z1667" s="4">
        <v>6.25</v>
      </c>
      <c r="AA1667" s="4">
        <v>12.5</v>
      </c>
      <c r="AB1667" s="4">
        <v>6.25</v>
      </c>
      <c r="AC1667" s="4">
        <v>25</v>
      </c>
      <c r="AD1667" s="4">
        <v>0</v>
      </c>
      <c r="AE1667" s="4">
        <v>12.5</v>
      </c>
      <c r="AF1667" s="4">
        <v>6.25</v>
      </c>
      <c r="AG1667" s="4">
        <v>18.75</v>
      </c>
      <c r="AH1667" s="4">
        <v>25</v>
      </c>
      <c r="AI1667" s="4">
        <v>25</v>
      </c>
      <c r="AJ1667" s="4">
        <v>50</v>
      </c>
      <c r="AK1667" s="4">
        <v>37.5</v>
      </c>
      <c r="AL1667" s="4">
        <v>50</v>
      </c>
      <c r="AM1667" s="4">
        <v>50</v>
      </c>
      <c r="AN1667" s="4">
        <v>31.25</v>
      </c>
      <c r="AO1667" s="4">
        <v>56.25</v>
      </c>
      <c r="AP1667" s="4">
        <v>37.5</v>
      </c>
      <c r="AQ1667" s="4">
        <v>18.75</v>
      </c>
      <c r="AR1667" s="4">
        <v>75</v>
      </c>
      <c r="AS1667" s="4">
        <v>31.25</v>
      </c>
      <c r="AT1667" s="4">
        <v>43.75</v>
      </c>
      <c r="AU1667" s="4">
        <v>31.25</v>
      </c>
      <c r="AV1667" s="4">
        <v>25</v>
      </c>
      <c r="AW1667" s="4">
        <v>43.75</v>
      </c>
      <c r="AX1667" s="4">
        <v>25</v>
      </c>
      <c r="AY1667" s="4">
        <v>25</v>
      </c>
      <c r="AZ1667" s="4">
        <v>56.25</v>
      </c>
      <c r="BA1667" s="4">
        <v>43.75</v>
      </c>
      <c r="BB1667" s="38">
        <v>16</v>
      </c>
    </row>
    <row r="1668" spans="1:54" x14ac:dyDescent="0.3">
      <c r="A1668" s="31" t="s">
        <v>134</v>
      </c>
      <c r="B1668" s="5" t="s">
        <v>8</v>
      </c>
      <c r="C1668" s="5" t="s">
        <v>3</v>
      </c>
      <c r="D1668" s="9">
        <v>54.921052631578902</v>
      </c>
      <c r="E1668" s="8">
        <v>59.719131607409501</v>
      </c>
      <c r="F1668" s="8">
        <v>21.052631578947398</v>
      </c>
      <c r="G1668" s="3">
        <v>7.8947368421052602</v>
      </c>
      <c r="H1668" s="4">
        <v>10.526315789473699</v>
      </c>
      <c r="I1668" s="4">
        <v>10.526315789473699</v>
      </c>
      <c r="J1668" s="4">
        <v>5.2631578947368398</v>
      </c>
      <c r="K1668" s="4">
        <v>7.8947368421052602</v>
      </c>
      <c r="L1668" s="4">
        <v>2.6315789473684199</v>
      </c>
      <c r="M1668" s="4">
        <v>5.2631578947368398</v>
      </c>
      <c r="N1668" s="4">
        <v>5.2631578947368398</v>
      </c>
      <c r="O1668" s="4">
        <v>15.789473684210501</v>
      </c>
      <c r="P1668" s="4">
        <v>7.8947368421052602</v>
      </c>
      <c r="Q1668" s="4">
        <v>5.2631578947368398</v>
      </c>
      <c r="R1668" s="4">
        <v>5.2631578947368398</v>
      </c>
      <c r="S1668" s="4">
        <v>5.2631578947368398</v>
      </c>
      <c r="T1668" s="4">
        <v>13.157894736842101</v>
      </c>
      <c r="U1668" s="4">
        <v>5.2631578947368398</v>
      </c>
      <c r="V1668" s="4">
        <v>13.157894736842101</v>
      </c>
      <c r="W1668" s="4">
        <v>2.6315789473684199</v>
      </c>
      <c r="X1668" s="4">
        <v>5.2631578947368398</v>
      </c>
      <c r="Y1668" s="4">
        <v>18.421052631578899</v>
      </c>
      <c r="Z1668" s="4">
        <v>2.6315789473684199</v>
      </c>
      <c r="AA1668" s="4">
        <v>2.6315789473684199</v>
      </c>
      <c r="AB1668" s="4">
        <v>0</v>
      </c>
      <c r="AC1668" s="4">
        <v>21.052631578947398</v>
      </c>
      <c r="AD1668" s="4">
        <v>0</v>
      </c>
      <c r="AE1668" s="4">
        <v>5.2631578947368398</v>
      </c>
      <c r="AF1668" s="4">
        <v>18.421052631578899</v>
      </c>
      <c r="AG1668" s="4">
        <v>15.789473684210501</v>
      </c>
      <c r="AH1668" s="4">
        <v>10.526315789473699</v>
      </c>
      <c r="AI1668" s="4">
        <v>15.789473684210501</v>
      </c>
      <c r="AJ1668" s="4">
        <v>39.473684210526301</v>
      </c>
      <c r="AK1668" s="4">
        <v>28.947368421052602</v>
      </c>
      <c r="AL1668" s="4">
        <v>7.8947368421052602</v>
      </c>
      <c r="AM1668" s="4">
        <v>28.947368421052602</v>
      </c>
      <c r="AN1668" s="4">
        <v>31.578947368421101</v>
      </c>
      <c r="AO1668" s="4">
        <v>31.578947368421101</v>
      </c>
      <c r="AP1668" s="4">
        <v>21.052631578947398</v>
      </c>
      <c r="AQ1668" s="4">
        <v>2.6315789473684199</v>
      </c>
      <c r="AR1668" s="4">
        <v>39.473684210526301</v>
      </c>
      <c r="AS1668" s="4">
        <v>13.157894736842101</v>
      </c>
      <c r="AT1668" s="4">
        <v>28.947368421052602</v>
      </c>
      <c r="AU1668" s="4">
        <v>10.526315789473699</v>
      </c>
      <c r="AV1668" s="4">
        <v>18.421052631578899</v>
      </c>
      <c r="AW1668" s="4">
        <v>18.421052631578899</v>
      </c>
      <c r="AX1668" s="4">
        <v>2.6315789473684199</v>
      </c>
      <c r="AY1668" s="4">
        <v>18.421052631578899</v>
      </c>
      <c r="AZ1668" s="4">
        <v>34.210526315789501</v>
      </c>
      <c r="BA1668" s="4">
        <v>28.947368421052602</v>
      </c>
      <c r="BB1668" s="38">
        <v>38</v>
      </c>
    </row>
    <row r="1669" spans="1:54" x14ac:dyDescent="0.3">
      <c r="A1669" s="31" t="s">
        <v>134</v>
      </c>
      <c r="B1669" s="5" t="s">
        <v>8</v>
      </c>
      <c r="C1669" s="5" t="s">
        <v>4</v>
      </c>
      <c r="D1669" s="9">
        <v>64.507692307692295</v>
      </c>
      <c r="E1669" s="8">
        <v>60.4045406708291</v>
      </c>
      <c r="F1669" s="8">
        <v>20</v>
      </c>
      <c r="G1669" s="3">
        <v>3.0769230769230802</v>
      </c>
      <c r="H1669" s="4">
        <v>3.0769230769230802</v>
      </c>
      <c r="I1669" s="4">
        <v>10.7692307692308</v>
      </c>
      <c r="J1669" s="4">
        <v>4.6153846153846096</v>
      </c>
      <c r="K1669" s="4">
        <v>4.6153846153846096</v>
      </c>
      <c r="L1669" s="4">
        <v>9.2307692307692299</v>
      </c>
      <c r="M1669" s="4">
        <v>6.1538461538461497</v>
      </c>
      <c r="N1669" s="4">
        <v>9.2307692307692299</v>
      </c>
      <c r="O1669" s="4">
        <v>10.7692307692308</v>
      </c>
      <c r="P1669" s="4">
        <v>7.6923076923076898</v>
      </c>
      <c r="Q1669" s="4">
        <v>6.1538461538461497</v>
      </c>
      <c r="R1669" s="4">
        <v>7.6923076923076898</v>
      </c>
      <c r="S1669" s="4">
        <v>4.6153846153846096</v>
      </c>
      <c r="T1669" s="4">
        <v>7.6923076923076898</v>
      </c>
      <c r="U1669" s="4">
        <v>9.2307692307692299</v>
      </c>
      <c r="V1669" s="4">
        <v>3.0769230769230802</v>
      </c>
      <c r="W1669" s="4">
        <v>6.1538461538461497</v>
      </c>
      <c r="X1669" s="4">
        <v>3.0769230769230802</v>
      </c>
      <c r="Y1669" s="4">
        <v>7.6923076923076898</v>
      </c>
      <c r="Z1669" s="4">
        <v>1.5384615384615401</v>
      </c>
      <c r="AA1669" s="4">
        <v>0</v>
      </c>
      <c r="AB1669" s="4">
        <v>0</v>
      </c>
      <c r="AC1669" s="4">
        <v>13.846153846153801</v>
      </c>
      <c r="AD1669" s="4">
        <v>3.0769230769230802</v>
      </c>
      <c r="AE1669" s="4">
        <v>1.5384615384615401</v>
      </c>
      <c r="AF1669" s="4">
        <v>10.7692307692308</v>
      </c>
      <c r="AG1669" s="4">
        <v>20</v>
      </c>
      <c r="AH1669" s="4">
        <v>7.6923076923076898</v>
      </c>
      <c r="AI1669" s="4">
        <v>12.307692307692299</v>
      </c>
      <c r="AJ1669" s="4">
        <v>18.461538461538499</v>
      </c>
      <c r="AK1669" s="4">
        <v>23.076923076923102</v>
      </c>
      <c r="AL1669" s="4">
        <v>15.384615384615399</v>
      </c>
      <c r="AM1669" s="4">
        <v>36.923076923076898</v>
      </c>
      <c r="AN1669" s="4">
        <v>44.615384615384599</v>
      </c>
      <c r="AO1669" s="4">
        <v>29.230769230769202</v>
      </c>
      <c r="AP1669" s="4">
        <v>26.153846153846199</v>
      </c>
      <c r="AQ1669" s="4">
        <v>4.6153846153846096</v>
      </c>
      <c r="AR1669" s="4">
        <v>32.307692307692299</v>
      </c>
      <c r="AS1669" s="4">
        <v>20</v>
      </c>
      <c r="AT1669" s="4">
        <v>27.692307692307701</v>
      </c>
      <c r="AU1669" s="4">
        <v>13.846153846153801</v>
      </c>
      <c r="AV1669" s="4">
        <v>30.769230769230798</v>
      </c>
      <c r="AW1669" s="4">
        <v>15.384615384615399</v>
      </c>
      <c r="AX1669" s="4">
        <v>6.1538461538461497</v>
      </c>
      <c r="AY1669" s="4">
        <v>21.538461538461501</v>
      </c>
      <c r="AZ1669" s="4">
        <v>26.153846153846199</v>
      </c>
      <c r="BA1669" s="4">
        <v>29.230769230769202</v>
      </c>
      <c r="BB1669" s="38">
        <v>65</v>
      </c>
    </row>
    <row r="1670" spans="1:54" x14ac:dyDescent="0.3">
      <c r="A1670" s="31" t="s">
        <v>134</v>
      </c>
      <c r="B1670" s="5" t="s">
        <v>8</v>
      </c>
      <c r="C1670" s="5" t="s">
        <v>5</v>
      </c>
      <c r="D1670" s="9">
        <v>95.374074074074102</v>
      </c>
      <c r="E1670" s="8">
        <v>51.261235860973002</v>
      </c>
      <c r="F1670" s="8">
        <v>7.4074074074074101</v>
      </c>
      <c r="G1670" s="3">
        <v>7.4074074074074101</v>
      </c>
      <c r="H1670" s="4">
        <v>3.7037037037037002</v>
      </c>
      <c r="I1670" s="4">
        <v>11.1111111111111</v>
      </c>
      <c r="J1670" s="4">
        <v>0</v>
      </c>
      <c r="K1670" s="4">
        <v>0</v>
      </c>
      <c r="L1670" s="4">
        <v>3.7037037037037002</v>
      </c>
      <c r="M1670" s="4">
        <v>3.7037037037037002</v>
      </c>
      <c r="N1670" s="4">
        <v>0</v>
      </c>
      <c r="O1670" s="4">
        <v>11.1111111111111</v>
      </c>
      <c r="P1670" s="4">
        <v>11.1111111111111</v>
      </c>
      <c r="Q1670" s="4">
        <v>7.4074074074074101</v>
      </c>
      <c r="R1670" s="4">
        <v>3.7037037037037002</v>
      </c>
      <c r="S1670" s="4">
        <v>3.7037037037037002</v>
      </c>
      <c r="T1670" s="4">
        <v>3.7037037037037002</v>
      </c>
      <c r="U1670" s="4">
        <v>0</v>
      </c>
      <c r="V1670" s="4">
        <v>7.4074074074074101</v>
      </c>
      <c r="W1670" s="4">
        <v>0</v>
      </c>
      <c r="X1670" s="4">
        <v>0</v>
      </c>
      <c r="Y1670" s="4">
        <v>7.4074074074074101</v>
      </c>
      <c r="Z1670" s="4">
        <v>14.814814814814801</v>
      </c>
      <c r="AA1670" s="4">
        <v>7.4074074074074101</v>
      </c>
      <c r="AB1670" s="4">
        <v>0</v>
      </c>
      <c r="AC1670" s="4">
        <v>14.814814814814801</v>
      </c>
      <c r="AD1670" s="4">
        <v>3.7037037037037002</v>
      </c>
      <c r="AE1670" s="4">
        <v>0</v>
      </c>
      <c r="AF1670" s="4">
        <v>0</v>
      </c>
      <c r="AG1670" s="4">
        <v>29.629629629629601</v>
      </c>
      <c r="AH1670" s="4">
        <v>3.7037037037037002</v>
      </c>
      <c r="AI1670" s="4">
        <v>3.7037037037037002</v>
      </c>
      <c r="AJ1670" s="4">
        <v>7.4074074074074101</v>
      </c>
      <c r="AK1670" s="4">
        <v>22.2222222222222</v>
      </c>
      <c r="AL1670" s="4">
        <v>3.7037037037037002</v>
      </c>
      <c r="AM1670" s="4">
        <v>7.4074074074074101</v>
      </c>
      <c r="AN1670" s="4">
        <v>18.518518518518501</v>
      </c>
      <c r="AO1670" s="4">
        <v>11.1111111111111</v>
      </c>
      <c r="AP1670" s="4">
        <v>11.1111111111111</v>
      </c>
      <c r="AQ1670" s="4">
        <v>0</v>
      </c>
      <c r="AR1670" s="4">
        <v>14.814814814814801</v>
      </c>
      <c r="AS1670" s="4">
        <v>7.4074074074074101</v>
      </c>
      <c r="AT1670" s="4">
        <v>18.518518518518501</v>
      </c>
      <c r="AU1670" s="4">
        <v>3.7037037037037002</v>
      </c>
      <c r="AV1670" s="4">
        <v>11.1111111111111</v>
      </c>
      <c r="AW1670" s="4">
        <v>7.4074074074074101</v>
      </c>
      <c r="AX1670" s="4">
        <v>0</v>
      </c>
      <c r="AY1670" s="4">
        <v>7.4074074074074101</v>
      </c>
      <c r="AZ1670" s="4">
        <v>7.4074074074074101</v>
      </c>
      <c r="BA1670" s="4">
        <v>14.814814814814801</v>
      </c>
      <c r="BB1670" s="38">
        <v>27</v>
      </c>
    </row>
    <row r="1671" spans="1:54" x14ac:dyDescent="0.3">
      <c r="A1671" s="31" t="s">
        <v>134</v>
      </c>
      <c r="B1671" s="5" t="s">
        <v>8</v>
      </c>
      <c r="C1671" s="5" t="s">
        <v>6</v>
      </c>
      <c r="D1671" s="9">
        <v>91.983333333333306</v>
      </c>
      <c r="E1671" s="8">
        <v>63.380420215289398</v>
      </c>
      <c r="F1671" s="8">
        <v>0</v>
      </c>
      <c r="G1671" s="3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16.6666666666667</v>
      </c>
      <c r="P1671" s="4">
        <v>0</v>
      </c>
      <c r="Q1671" s="4">
        <v>0</v>
      </c>
      <c r="R1671" s="4">
        <v>0</v>
      </c>
      <c r="S1671" s="4">
        <v>16.6666666666667</v>
      </c>
      <c r="T1671" s="4">
        <v>0</v>
      </c>
      <c r="U1671" s="4">
        <v>0</v>
      </c>
      <c r="V1671" s="4">
        <v>0</v>
      </c>
      <c r="W1671" s="4">
        <v>0</v>
      </c>
      <c r="X1671" s="4">
        <v>16.6666666666667</v>
      </c>
      <c r="Y1671" s="4">
        <v>0</v>
      </c>
      <c r="Z1671" s="4">
        <v>16.6666666666667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33.3333333333333</v>
      </c>
      <c r="AH1671" s="4">
        <v>33.3333333333333</v>
      </c>
      <c r="AI1671" s="4">
        <v>0</v>
      </c>
      <c r="AJ1671" s="4">
        <v>33.3333333333333</v>
      </c>
      <c r="AK1671" s="4">
        <v>16.6666666666667</v>
      </c>
      <c r="AL1671" s="4">
        <v>0</v>
      </c>
      <c r="AM1671" s="4">
        <v>16.6666666666667</v>
      </c>
      <c r="AN1671" s="4">
        <v>50</v>
      </c>
      <c r="AO1671" s="4">
        <v>50</v>
      </c>
      <c r="AP1671" s="4">
        <v>16.6666666666667</v>
      </c>
      <c r="AQ1671" s="4">
        <v>0</v>
      </c>
      <c r="AR1671" s="4">
        <v>16.6666666666667</v>
      </c>
      <c r="AS1671" s="4">
        <v>16.6666666666667</v>
      </c>
      <c r="AT1671" s="4">
        <v>33.3333333333333</v>
      </c>
      <c r="AU1671" s="4">
        <v>0</v>
      </c>
      <c r="AV1671" s="4">
        <v>50</v>
      </c>
      <c r="AW1671" s="4">
        <v>16.6666666666667</v>
      </c>
      <c r="AX1671" s="4">
        <v>0</v>
      </c>
      <c r="AY1671" s="4">
        <v>0</v>
      </c>
      <c r="AZ1671" s="4">
        <v>16.6666666666667</v>
      </c>
      <c r="BA1671" s="4">
        <v>16.6666666666667</v>
      </c>
      <c r="BB1671" s="38">
        <v>6</v>
      </c>
    </row>
    <row r="1672" spans="1:54" x14ac:dyDescent="0.3">
      <c r="A1672" s="31" t="s">
        <v>134</v>
      </c>
      <c r="B1672" s="5" t="s">
        <v>8</v>
      </c>
      <c r="C1672" s="5" t="s">
        <v>7</v>
      </c>
      <c r="D1672" s="9">
        <v>50.2</v>
      </c>
      <c r="E1672" s="8" t="e">
        <v>#NUM!</v>
      </c>
      <c r="F1672" s="8">
        <v>0</v>
      </c>
      <c r="G1672" s="3">
        <v>0</v>
      </c>
      <c r="H1672" s="46">
        <v>0</v>
      </c>
      <c r="I1672" s="46">
        <v>0</v>
      </c>
      <c r="J1672" s="46">
        <v>0</v>
      </c>
      <c r="K1672" s="46">
        <v>0</v>
      </c>
      <c r="L1672" s="46">
        <v>0</v>
      </c>
      <c r="M1672" s="46">
        <v>0</v>
      </c>
      <c r="N1672" s="46">
        <v>0</v>
      </c>
      <c r="O1672" s="46">
        <v>0</v>
      </c>
      <c r="P1672" s="46">
        <v>0</v>
      </c>
      <c r="Q1672" s="46">
        <v>0</v>
      </c>
      <c r="R1672" s="46">
        <v>0</v>
      </c>
      <c r="S1672" s="46">
        <v>0</v>
      </c>
      <c r="T1672" s="46">
        <v>0</v>
      </c>
      <c r="U1672" s="46">
        <v>0</v>
      </c>
      <c r="V1672" s="46">
        <v>0</v>
      </c>
      <c r="W1672" s="46">
        <v>0</v>
      </c>
      <c r="X1672" s="46">
        <v>0</v>
      </c>
      <c r="Y1672" s="46">
        <v>0</v>
      </c>
      <c r="Z1672" s="46">
        <v>0</v>
      </c>
      <c r="AA1672" s="46">
        <v>0</v>
      </c>
      <c r="AB1672" s="46">
        <v>0</v>
      </c>
      <c r="AC1672" s="46">
        <v>0</v>
      </c>
      <c r="AD1672" s="46">
        <v>0</v>
      </c>
      <c r="AE1672" s="46">
        <v>0</v>
      </c>
      <c r="AF1672" s="46">
        <v>0</v>
      </c>
      <c r="AG1672" s="46">
        <v>100</v>
      </c>
      <c r="AH1672" s="46">
        <v>0</v>
      </c>
      <c r="AI1672" s="46">
        <v>0</v>
      </c>
      <c r="AJ1672" s="46">
        <v>100</v>
      </c>
      <c r="AK1672" s="46">
        <v>100</v>
      </c>
      <c r="AL1672" s="46">
        <v>100</v>
      </c>
      <c r="AM1672" s="46">
        <v>100</v>
      </c>
      <c r="AN1672" s="46">
        <v>0</v>
      </c>
      <c r="AO1672" s="46">
        <v>100</v>
      </c>
      <c r="AP1672" s="46">
        <v>0</v>
      </c>
      <c r="AQ1672" s="46">
        <v>0</v>
      </c>
      <c r="AR1672" s="46">
        <v>100</v>
      </c>
      <c r="AS1672" s="46">
        <v>100</v>
      </c>
      <c r="AT1672" s="46">
        <v>100</v>
      </c>
      <c r="AU1672" s="46">
        <v>0</v>
      </c>
      <c r="AV1672" s="46">
        <v>0</v>
      </c>
      <c r="AW1672" s="46">
        <v>100</v>
      </c>
      <c r="AX1672" s="46">
        <v>0</v>
      </c>
      <c r="AY1672" s="46">
        <v>0</v>
      </c>
      <c r="AZ1672" s="46">
        <v>100</v>
      </c>
      <c r="BA1672" s="46">
        <v>100</v>
      </c>
      <c r="BB1672" s="38">
        <v>1</v>
      </c>
    </row>
    <row r="1673" spans="1:54" x14ac:dyDescent="0.3">
      <c r="A1673" s="31" t="s">
        <v>134</v>
      </c>
      <c r="B1673" s="5" t="s">
        <v>9</v>
      </c>
      <c r="C1673" s="5" t="s">
        <v>168</v>
      </c>
      <c r="D1673" s="9">
        <v>59.511640975515697</v>
      </c>
      <c r="E1673" s="8">
        <v>62.256752024206598</v>
      </c>
      <c r="F1673" s="8">
        <v>21.5972411426626</v>
      </c>
      <c r="G1673" s="3">
        <v>4.8488021676742301</v>
      </c>
      <c r="H1673" s="4">
        <v>3.73056999862029</v>
      </c>
      <c r="I1673" s="4">
        <v>8.4097947295075404</v>
      </c>
      <c r="J1673" s="4">
        <v>8.8255947897670506</v>
      </c>
      <c r="K1673" s="4">
        <v>5.4535065604659598</v>
      </c>
      <c r="L1673" s="4">
        <v>1.1860440898460001</v>
      </c>
      <c r="M1673" s="4">
        <v>4.5581323191470897</v>
      </c>
      <c r="N1673" s="4">
        <v>0.29066984852713301</v>
      </c>
      <c r="O1673" s="4">
        <v>6.5599774061606402</v>
      </c>
      <c r="P1673" s="4">
        <v>2.8738546325949401</v>
      </c>
      <c r="Q1673" s="4">
        <v>8.2676197884502507</v>
      </c>
      <c r="R1673" s="4">
        <v>0.29066984852713301</v>
      </c>
      <c r="S1673" s="4">
        <v>2.0018450870135398</v>
      </c>
      <c r="T1673" s="4">
        <v>3.9767926220928298</v>
      </c>
      <c r="U1673" s="4">
        <v>5.3554318516488904</v>
      </c>
      <c r="V1673" s="4">
        <v>5.7441764089930896</v>
      </c>
      <c r="W1673" s="4">
        <v>6.5446832266045796</v>
      </c>
      <c r="X1673" s="4">
        <v>5.0647620031217597</v>
      </c>
      <c r="Y1673" s="4">
        <v>2.2925149355406802</v>
      </c>
      <c r="Z1673" s="4">
        <v>4.77409215459463</v>
      </c>
      <c r="AA1673" s="4">
        <v>0.87200954558139998</v>
      </c>
      <c r="AB1673" s="4">
        <v>1.6926737738206701</v>
      </c>
      <c r="AC1673" s="4">
        <v>10.0800555991361</v>
      </c>
      <c r="AD1673" s="4">
        <v>3.1492303015660199</v>
      </c>
      <c r="AE1673" s="4">
        <v>3.9767926220928298</v>
      </c>
      <c r="AF1673" s="4">
        <v>4.4901624473739803</v>
      </c>
      <c r="AG1673" s="4">
        <v>5.9844260588674496</v>
      </c>
      <c r="AH1673" s="4">
        <v>18.743492992888601</v>
      </c>
      <c r="AI1673" s="4">
        <v>11.161126887877501</v>
      </c>
      <c r="AJ1673" s="4">
        <v>19.7495213618989</v>
      </c>
      <c r="AK1673" s="4">
        <v>20.607308129337099</v>
      </c>
      <c r="AL1673" s="4">
        <v>19.197492661324201</v>
      </c>
      <c r="AM1673" s="4">
        <v>23.937189624094799</v>
      </c>
      <c r="AN1673" s="4">
        <v>39.7635191748073</v>
      </c>
      <c r="AO1673" s="4">
        <v>19.456243775864301</v>
      </c>
      <c r="AP1673" s="4">
        <v>23.367327270877102</v>
      </c>
      <c r="AQ1673" s="4">
        <v>8.9375336156554006</v>
      </c>
      <c r="AR1673" s="4">
        <v>29.884486725089101</v>
      </c>
      <c r="AS1673" s="4">
        <v>16.3411929529784</v>
      </c>
      <c r="AT1673" s="4">
        <v>21.875770752576699</v>
      </c>
      <c r="AU1673" s="4">
        <v>16.766308968067001</v>
      </c>
      <c r="AV1673" s="4">
        <v>34.9141441308414</v>
      </c>
      <c r="AW1673" s="4">
        <v>19.3052724105575</v>
      </c>
      <c r="AX1673" s="4">
        <v>8.8934067105591197</v>
      </c>
      <c r="AY1673" s="4">
        <v>15.602683033541799</v>
      </c>
      <c r="AZ1673" s="4">
        <v>27.9069581253584</v>
      </c>
      <c r="BA1673" s="4">
        <v>30.211914283724301</v>
      </c>
      <c r="BB1673" s="38">
        <v>127</v>
      </c>
    </row>
    <row r="1674" spans="1:54" x14ac:dyDescent="0.3">
      <c r="A1674" s="31" t="s">
        <v>134</v>
      </c>
      <c r="B1674" s="5" t="s">
        <v>9</v>
      </c>
      <c r="C1674" s="5" t="s">
        <v>1</v>
      </c>
      <c r="D1674" s="9">
        <v>38.9</v>
      </c>
      <c r="E1674" s="8">
        <v>38.612536824197399</v>
      </c>
      <c r="F1674" s="8">
        <v>9.0909090909090899</v>
      </c>
      <c r="G1674" s="3">
        <v>0</v>
      </c>
      <c r="H1674" s="4">
        <v>9.0909090909090899</v>
      </c>
      <c r="I1674" s="4">
        <v>18.181818181818201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9.0909090909090899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9.0909090909090899</v>
      </c>
      <c r="AD1674" s="4">
        <v>9.0909090909090899</v>
      </c>
      <c r="AE1674" s="4">
        <v>0</v>
      </c>
      <c r="AF1674" s="4">
        <v>9.0909090909090899</v>
      </c>
      <c r="AG1674" s="4">
        <v>18.181818181818201</v>
      </c>
      <c r="AH1674" s="4">
        <v>27.272727272727298</v>
      </c>
      <c r="AI1674" s="4">
        <v>18.181818181818201</v>
      </c>
      <c r="AJ1674" s="4">
        <v>27.272727272727298</v>
      </c>
      <c r="AK1674" s="4">
        <v>27.272727272727298</v>
      </c>
      <c r="AL1674" s="4">
        <v>27.272727272727298</v>
      </c>
      <c r="AM1674" s="4">
        <v>9.0909090909090899</v>
      </c>
      <c r="AN1674" s="4">
        <v>54.545454545454497</v>
      </c>
      <c r="AO1674" s="4">
        <v>45.454545454545503</v>
      </c>
      <c r="AP1674" s="4">
        <v>45.454545454545503</v>
      </c>
      <c r="AQ1674" s="4">
        <v>0</v>
      </c>
      <c r="AR1674" s="4">
        <v>54.545454545454497</v>
      </c>
      <c r="AS1674" s="4">
        <v>9.0909090909090899</v>
      </c>
      <c r="AT1674" s="4">
        <v>18.181818181818201</v>
      </c>
      <c r="AU1674" s="4">
        <v>36.363636363636402</v>
      </c>
      <c r="AV1674" s="4">
        <v>63.636363636363598</v>
      </c>
      <c r="AW1674" s="4">
        <v>27.272727272727298</v>
      </c>
      <c r="AX1674" s="4">
        <v>9.0909090909090899</v>
      </c>
      <c r="AY1674" s="4">
        <v>18.181818181818201</v>
      </c>
      <c r="AZ1674" s="4">
        <v>45.454545454545503</v>
      </c>
      <c r="BA1674" s="4">
        <v>36.363636363636402</v>
      </c>
      <c r="BB1674" s="38">
        <v>11</v>
      </c>
    </row>
    <row r="1675" spans="1:54" x14ac:dyDescent="0.3">
      <c r="A1675" s="31" t="s">
        <v>134</v>
      </c>
      <c r="B1675" s="5" t="s">
        <v>9</v>
      </c>
      <c r="C1675" s="5" t="s">
        <v>2</v>
      </c>
      <c r="D1675" s="9">
        <v>58.287500000000001</v>
      </c>
      <c r="E1675" s="8">
        <v>70.437742267297907</v>
      </c>
      <c r="F1675" s="8">
        <v>37.5</v>
      </c>
      <c r="G1675" s="3">
        <v>12.5</v>
      </c>
      <c r="H1675" s="4">
        <v>0</v>
      </c>
      <c r="I1675" s="4">
        <v>12.5</v>
      </c>
      <c r="J1675" s="4">
        <v>25</v>
      </c>
      <c r="K1675" s="4">
        <v>12.5</v>
      </c>
      <c r="L1675" s="4">
        <v>0</v>
      </c>
      <c r="M1675" s="4">
        <v>12.5</v>
      </c>
      <c r="N1675" s="4">
        <v>0</v>
      </c>
      <c r="O1675" s="4">
        <v>12.5</v>
      </c>
      <c r="P1675" s="4">
        <v>0</v>
      </c>
      <c r="Q1675" s="4">
        <v>25</v>
      </c>
      <c r="R1675" s="4">
        <v>0</v>
      </c>
      <c r="S1675" s="4">
        <v>0</v>
      </c>
      <c r="T1675" s="4">
        <v>12.5</v>
      </c>
      <c r="U1675" s="4">
        <v>12.5</v>
      </c>
      <c r="V1675" s="4">
        <v>12.5</v>
      </c>
      <c r="W1675" s="4">
        <v>12.5</v>
      </c>
      <c r="X1675" s="4">
        <v>12.5</v>
      </c>
      <c r="Y1675" s="4">
        <v>0</v>
      </c>
      <c r="Z1675" s="4">
        <v>12.5</v>
      </c>
      <c r="AA1675" s="4">
        <v>0</v>
      </c>
      <c r="AB1675" s="4">
        <v>0</v>
      </c>
      <c r="AC1675" s="4">
        <v>12.5</v>
      </c>
      <c r="AD1675" s="4">
        <v>0</v>
      </c>
      <c r="AE1675" s="4">
        <v>12.5</v>
      </c>
      <c r="AF1675" s="4">
        <v>0</v>
      </c>
      <c r="AG1675" s="4">
        <v>0</v>
      </c>
      <c r="AH1675" s="4">
        <v>12.5</v>
      </c>
      <c r="AI1675" s="4">
        <v>0</v>
      </c>
      <c r="AJ1675" s="4">
        <v>12.5</v>
      </c>
      <c r="AK1675" s="4">
        <v>12.5</v>
      </c>
      <c r="AL1675" s="4">
        <v>25</v>
      </c>
      <c r="AM1675" s="4">
        <v>37.5</v>
      </c>
      <c r="AN1675" s="4">
        <v>37.5</v>
      </c>
      <c r="AO1675" s="4">
        <v>12.5</v>
      </c>
      <c r="AP1675" s="4">
        <v>12.5</v>
      </c>
      <c r="AQ1675" s="4">
        <v>12.5</v>
      </c>
      <c r="AR1675" s="4">
        <v>25</v>
      </c>
      <c r="AS1675" s="4">
        <v>25</v>
      </c>
      <c r="AT1675" s="4">
        <v>12.5</v>
      </c>
      <c r="AU1675" s="4">
        <v>12.5</v>
      </c>
      <c r="AV1675" s="4">
        <v>37.5</v>
      </c>
      <c r="AW1675" s="4">
        <v>12.5</v>
      </c>
      <c r="AX1675" s="4">
        <v>12.5</v>
      </c>
      <c r="AY1675" s="4">
        <v>12.5</v>
      </c>
      <c r="AZ1675" s="4">
        <v>25</v>
      </c>
      <c r="BA1675" s="4">
        <v>25</v>
      </c>
      <c r="BB1675" s="38">
        <v>8</v>
      </c>
    </row>
    <row r="1676" spans="1:54" x14ac:dyDescent="0.3">
      <c r="A1676" s="31" t="s">
        <v>134</v>
      </c>
      <c r="B1676" s="5" t="s">
        <v>9</v>
      </c>
      <c r="C1676" s="5" t="s">
        <v>3</v>
      </c>
      <c r="D1676" s="9">
        <v>70.068181818181799</v>
      </c>
      <c r="E1676" s="8">
        <v>73.736082698871996</v>
      </c>
      <c r="F1676" s="8">
        <v>13.636363636363599</v>
      </c>
      <c r="G1676" s="3">
        <v>0</v>
      </c>
      <c r="H1676" s="4">
        <v>4.5454545454545503</v>
      </c>
      <c r="I1676" s="4">
        <v>0</v>
      </c>
      <c r="J1676" s="4">
        <v>0</v>
      </c>
      <c r="K1676" s="4">
        <v>4.5454545454545503</v>
      </c>
      <c r="L1676" s="4">
        <v>4.5454545454545503</v>
      </c>
      <c r="M1676" s="4">
        <v>0</v>
      </c>
      <c r="N1676" s="4">
        <v>0</v>
      </c>
      <c r="O1676" s="4">
        <v>4.5454545454545503</v>
      </c>
      <c r="P1676" s="4">
        <v>4.5454545454545503</v>
      </c>
      <c r="Q1676" s="4">
        <v>4.5454545454545503</v>
      </c>
      <c r="R1676" s="4">
        <v>0</v>
      </c>
      <c r="S1676" s="4">
        <v>4.5454545454545503</v>
      </c>
      <c r="T1676" s="4">
        <v>0</v>
      </c>
      <c r="U1676" s="4">
        <v>0</v>
      </c>
      <c r="V1676" s="4">
        <v>4.5454545454545503</v>
      </c>
      <c r="W1676" s="4">
        <v>4.5454545454545503</v>
      </c>
      <c r="X1676" s="4">
        <v>0</v>
      </c>
      <c r="Y1676" s="4">
        <v>4.5454545454545503</v>
      </c>
      <c r="Z1676" s="4">
        <v>0</v>
      </c>
      <c r="AA1676" s="4">
        <v>0</v>
      </c>
      <c r="AB1676" s="4">
        <v>4.5454545454545503</v>
      </c>
      <c r="AC1676" s="4">
        <v>4.5454545454545503</v>
      </c>
      <c r="AD1676" s="4">
        <v>4.5454545454545503</v>
      </c>
      <c r="AE1676" s="4">
        <v>0</v>
      </c>
      <c r="AF1676" s="4">
        <v>4.5454545454545503</v>
      </c>
      <c r="AG1676" s="4">
        <v>4.5454545454545503</v>
      </c>
      <c r="AH1676" s="4">
        <v>18.181818181818201</v>
      </c>
      <c r="AI1676" s="4">
        <v>13.636363636363599</v>
      </c>
      <c r="AJ1676" s="4">
        <v>27.272727272727298</v>
      </c>
      <c r="AK1676" s="4">
        <v>18.181818181818201</v>
      </c>
      <c r="AL1676" s="4">
        <v>18.181818181818201</v>
      </c>
      <c r="AM1676" s="4">
        <v>27.272727272727298</v>
      </c>
      <c r="AN1676" s="4">
        <v>45.454545454545503</v>
      </c>
      <c r="AO1676" s="4">
        <v>18.181818181818201</v>
      </c>
      <c r="AP1676" s="4">
        <v>18.181818181818201</v>
      </c>
      <c r="AQ1676" s="4">
        <v>9.0909090909090899</v>
      </c>
      <c r="AR1676" s="4">
        <v>13.636363636363599</v>
      </c>
      <c r="AS1676" s="4">
        <v>9.0909090909090899</v>
      </c>
      <c r="AT1676" s="4">
        <v>36.363636363636402</v>
      </c>
      <c r="AU1676" s="4">
        <v>13.636363636363599</v>
      </c>
      <c r="AV1676" s="4">
        <v>22.727272727272702</v>
      </c>
      <c r="AW1676" s="4">
        <v>22.727272727272702</v>
      </c>
      <c r="AX1676" s="4">
        <v>9.0909090909090899</v>
      </c>
      <c r="AY1676" s="4">
        <v>9.0909090909090899</v>
      </c>
      <c r="AZ1676" s="4">
        <v>18.181818181818201</v>
      </c>
      <c r="BA1676" s="4">
        <v>31.818181818181799</v>
      </c>
      <c r="BB1676" s="38">
        <v>22</v>
      </c>
    </row>
    <row r="1677" spans="1:54" x14ac:dyDescent="0.3">
      <c r="A1677" s="31" t="s">
        <v>134</v>
      </c>
      <c r="B1677" s="5" t="s">
        <v>9</v>
      </c>
      <c r="C1677" s="5" t="s">
        <v>4</v>
      </c>
      <c r="D1677" s="9">
        <v>62.372916666666697</v>
      </c>
      <c r="E1677" s="8">
        <v>67.904641334126097</v>
      </c>
      <c r="F1677" s="8">
        <v>22.9166666666667</v>
      </c>
      <c r="G1677" s="3">
        <v>8.3333333333333304</v>
      </c>
      <c r="H1677" s="4">
        <v>6.25</v>
      </c>
      <c r="I1677" s="4">
        <v>2.0833333333333299</v>
      </c>
      <c r="J1677" s="4">
        <v>10.4166666666667</v>
      </c>
      <c r="K1677" s="4">
        <v>6.25</v>
      </c>
      <c r="L1677" s="4">
        <v>2.0833333333333299</v>
      </c>
      <c r="M1677" s="4">
        <v>6.25</v>
      </c>
      <c r="N1677" s="4">
        <v>2.0833333333333299</v>
      </c>
      <c r="O1677" s="4">
        <v>12.5</v>
      </c>
      <c r="P1677" s="4">
        <v>12.5</v>
      </c>
      <c r="Q1677" s="4">
        <v>0</v>
      </c>
      <c r="R1677" s="4">
        <v>2.0833333333333299</v>
      </c>
      <c r="S1677" s="4">
        <v>6.25</v>
      </c>
      <c r="T1677" s="4">
        <v>2.0833333333333299</v>
      </c>
      <c r="U1677" s="4">
        <v>8.3333333333333304</v>
      </c>
      <c r="V1677" s="4">
        <v>8.3333333333333304</v>
      </c>
      <c r="W1677" s="4">
        <v>0</v>
      </c>
      <c r="X1677" s="4">
        <v>6.25</v>
      </c>
      <c r="Y1677" s="4">
        <v>8.3333333333333304</v>
      </c>
      <c r="Z1677" s="4">
        <v>4.1666666666666696</v>
      </c>
      <c r="AA1677" s="4">
        <v>6.25</v>
      </c>
      <c r="AB1677" s="4">
        <v>2.0833333333333299</v>
      </c>
      <c r="AC1677" s="4">
        <v>16.6666666666667</v>
      </c>
      <c r="AD1677" s="4">
        <v>2.0833333333333299</v>
      </c>
      <c r="AE1677" s="4">
        <v>2.0833333333333299</v>
      </c>
      <c r="AF1677" s="4">
        <v>8.3333333333333304</v>
      </c>
      <c r="AG1677" s="4">
        <v>8.3333333333333304</v>
      </c>
      <c r="AH1677" s="4">
        <v>20.8333333333333</v>
      </c>
      <c r="AI1677" s="4">
        <v>16.6666666666667</v>
      </c>
      <c r="AJ1677" s="4">
        <v>18.75</v>
      </c>
      <c r="AK1677" s="4">
        <v>16.6666666666667</v>
      </c>
      <c r="AL1677" s="4">
        <v>6.25</v>
      </c>
      <c r="AM1677" s="4">
        <v>14.5833333333333</v>
      </c>
      <c r="AN1677" s="4">
        <v>25</v>
      </c>
      <c r="AO1677" s="4">
        <v>8.3333333333333304</v>
      </c>
      <c r="AP1677" s="4">
        <v>18.75</v>
      </c>
      <c r="AQ1677" s="4">
        <v>12.5</v>
      </c>
      <c r="AR1677" s="4">
        <v>29.1666666666667</v>
      </c>
      <c r="AS1677" s="4">
        <v>12.5</v>
      </c>
      <c r="AT1677" s="4">
        <v>18.75</v>
      </c>
      <c r="AU1677" s="4">
        <v>14.5833333333333</v>
      </c>
      <c r="AV1677" s="4">
        <v>20.8333333333333</v>
      </c>
      <c r="AW1677" s="4">
        <v>12.5</v>
      </c>
      <c r="AX1677" s="4">
        <v>10.4166666666667</v>
      </c>
      <c r="AY1677" s="4">
        <v>22.9166666666667</v>
      </c>
      <c r="AZ1677" s="4">
        <v>22.9166666666667</v>
      </c>
      <c r="BA1677" s="4">
        <v>27.0833333333333</v>
      </c>
      <c r="BB1677" s="38">
        <v>48</v>
      </c>
    </row>
    <row r="1678" spans="1:54" x14ac:dyDescent="0.3">
      <c r="A1678" s="31" t="s">
        <v>134</v>
      </c>
      <c r="B1678" s="5" t="s">
        <v>9</v>
      </c>
      <c r="C1678" s="5" t="s">
        <v>5</v>
      </c>
      <c r="D1678" s="9">
        <v>74.569999999999993</v>
      </c>
      <c r="E1678" s="8">
        <v>54.811736161634499</v>
      </c>
      <c r="F1678" s="8">
        <v>15</v>
      </c>
      <c r="G1678" s="3">
        <v>0</v>
      </c>
      <c r="H1678" s="4">
        <v>0</v>
      </c>
      <c r="I1678" s="4">
        <v>5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5</v>
      </c>
      <c r="V1678" s="4">
        <v>0</v>
      </c>
      <c r="W1678" s="4">
        <v>0</v>
      </c>
      <c r="X1678" s="4">
        <v>5</v>
      </c>
      <c r="Y1678" s="4">
        <v>0</v>
      </c>
      <c r="Z1678" s="4">
        <v>5</v>
      </c>
      <c r="AA1678" s="4">
        <v>0</v>
      </c>
      <c r="AB1678" s="4">
        <v>5</v>
      </c>
      <c r="AC1678" s="4">
        <v>5</v>
      </c>
      <c r="AD1678" s="4">
        <v>0</v>
      </c>
      <c r="AE1678" s="4">
        <v>0</v>
      </c>
      <c r="AF1678" s="4">
        <v>0</v>
      </c>
      <c r="AG1678" s="4">
        <v>0</v>
      </c>
      <c r="AH1678" s="4">
        <v>15</v>
      </c>
      <c r="AI1678" s="4">
        <v>15</v>
      </c>
      <c r="AJ1678" s="4">
        <v>10</v>
      </c>
      <c r="AK1678" s="4">
        <v>30</v>
      </c>
      <c r="AL1678" s="4">
        <v>10</v>
      </c>
      <c r="AM1678" s="4">
        <v>30</v>
      </c>
      <c r="AN1678" s="4">
        <v>35</v>
      </c>
      <c r="AO1678" s="4">
        <v>5</v>
      </c>
      <c r="AP1678" s="4">
        <v>20</v>
      </c>
      <c r="AQ1678" s="4">
        <v>10</v>
      </c>
      <c r="AR1678" s="4">
        <v>30</v>
      </c>
      <c r="AS1678" s="4">
        <v>25</v>
      </c>
      <c r="AT1678" s="4">
        <v>35</v>
      </c>
      <c r="AU1678" s="4">
        <v>5</v>
      </c>
      <c r="AV1678" s="4">
        <v>20</v>
      </c>
      <c r="AW1678" s="4">
        <v>30</v>
      </c>
      <c r="AX1678" s="4">
        <v>0</v>
      </c>
      <c r="AY1678" s="4">
        <v>25</v>
      </c>
      <c r="AZ1678" s="4">
        <v>25</v>
      </c>
      <c r="BA1678" s="4">
        <v>35</v>
      </c>
      <c r="BB1678" s="38">
        <v>20</v>
      </c>
    </row>
    <row r="1679" spans="1:54" x14ac:dyDescent="0.3">
      <c r="A1679" s="31" t="s">
        <v>134</v>
      </c>
      <c r="B1679" s="5" t="s">
        <v>9</v>
      </c>
      <c r="C1679" s="5" t="s">
        <v>6</v>
      </c>
      <c r="D1679" s="9">
        <v>69.756249999999994</v>
      </c>
      <c r="E1679" s="8">
        <v>62.285482190207603</v>
      </c>
      <c r="F1679" s="8">
        <v>31.25</v>
      </c>
      <c r="G1679" s="3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6.25</v>
      </c>
      <c r="P1679" s="4">
        <v>6.25</v>
      </c>
      <c r="Q1679" s="4">
        <v>0</v>
      </c>
      <c r="R1679" s="4">
        <v>0</v>
      </c>
      <c r="S1679" s="4">
        <v>6.25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6.25</v>
      </c>
      <c r="Z1679" s="4">
        <v>0</v>
      </c>
      <c r="AA1679" s="4">
        <v>0</v>
      </c>
      <c r="AB1679" s="4">
        <v>0</v>
      </c>
      <c r="AC1679" s="4">
        <v>18.75</v>
      </c>
      <c r="AD1679" s="4">
        <v>0</v>
      </c>
      <c r="AE1679" s="4">
        <v>0</v>
      </c>
      <c r="AF1679" s="4">
        <v>12.5</v>
      </c>
      <c r="AG1679" s="4">
        <v>0</v>
      </c>
      <c r="AH1679" s="4">
        <v>12.5</v>
      </c>
      <c r="AI1679" s="4">
        <v>18.75</v>
      </c>
      <c r="AJ1679" s="4">
        <v>31.25</v>
      </c>
      <c r="AK1679" s="4">
        <v>18.75</v>
      </c>
      <c r="AL1679" s="4">
        <v>12.5</v>
      </c>
      <c r="AM1679" s="4">
        <v>12.5</v>
      </c>
      <c r="AN1679" s="4">
        <v>25</v>
      </c>
      <c r="AO1679" s="4">
        <v>18.75</v>
      </c>
      <c r="AP1679" s="4">
        <v>43.75</v>
      </c>
      <c r="AQ1679" s="4">
        <v>18.75</v>
      </c>
      <c r="AR1679" s="4">
        <v>25</v>
      </c>
      <c r="AS1679" s="4">
        <v>25</v>
      </c>
      <c r="AT1679" s="4">
        <v>25</v>
      </c>
      <c r="AU1679" s="4">
        <v>0</v>
      </c>
      <c r="AV1679" s="4">
        <v>18.75</v>
      </c>
      <c r="AW1679" s="4">
        <v>12.5</v>
      </c>
      <c r="AX1679" s="4">
        <v>0</v>
      </c>
      <c r="AY1679" s="4">
        <v>12.5</v>
      </c>
      <c r="AZ1679" s="4">
        <v>37.5</v>
      </c>
      <c r="BA1679" s="4">
        <v>18.75</v>
      </c>
      <c r="BB1679" s="38">
        <v>16</v>
      </c>
    </row>
    <row r="1680" spans="1:54" x14ac:dyDescent="0.3">
      <c r="A1680" s="31" t="s">
        <v>134</v>
      </c>
      <c r="B1680" s="5" t="s">
        <v>9</v>
      </c>
      <c r="C1680" s="5" t="s">
        <v>7</v>
      </c>
      <c r="D1680" s="9">
        <v>90.15</v>
      </c>
      <c r="E1680" s="8">
        <v>6.4346717087975902</v>
      </c>
      <c r="F1680" s="8">
        <v>0</v>
      </c>
      <c r="G1680" s="3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50</v>
      </c>
      <c r="AI1680" s="4">
        <v>0</v>
      </c>
      <c r="AJ1680" s="4">
        <v>0</v>
      </c>
      <c r="AK1680" s="4">
        <v>100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50</v>
      </c>
      <c r="BB1680" s="38">
        <v>2</v>
      </c>
    </row>
    <row r="1681" spans="1:54" x14ac:dyDescent="0.3">
      <c r="A1681" s="31" t="s">
        <v>158</v>
      </c>
      <c r="B1681" s="5" t="s">
        <v>168</v>
      </c>
      <c r="C1681" s="5" t="s">
        <v>168</v>
      </c>
      <c r="D1681" s="9">
        <v>70.714631966155906</v>
      </c>
      <c r="E1681" s="8">
        <v>73.720477970720594</v>
      </c>
      <c r="F1681" s="8">
        <v>26.790784044360901</v>
      </c>
      <c r="G1681" s="3">
        <v>6.9671717094074603</v>
      </c>
      <c r="H1681" s="4">
        <v>5.2345217214527899</v>
      </c>
      <c r="I1681" s="4">
        <v>11.3039503447539</v>
      </c>
      <c r="J1681" s="4">
        <v>3.01928549962892</v>
      </c>
      <c r="K1681" s="4">
        <v>6.1050894486214196</v>
      </c>
      <c r="L1681" s="4">
        <v>7.0003283923113502</v>
      </c>
      <c r="M1681" s="4">
        <v>7.2725204218625796</v>
      </c>
      <c r="N1681" s="4">
        <v>9.3433108571299002</v>
      </c>
      <c r="O1681" s="4">
        <v>8.8968568948508508</v>
      </c>
      <c r="P1681" s="4">
        <v>11.727049714107199</v>
      </c>
      <c r="Q1681" s="4">
        <v>3.2903794664466601</v>
      </c>
      <c r="R1681" s="4">
        <v>7.48623727127341</v>
      </c>
      <c r="S1681" s="4">
        <v>6.3907041794923503</v>
      </c>
      <c r="T1681" s="4">
        <v>4.9960630860030903</v>
      </c>
      <c r="U1681" s="4">
        <v>12.572092356333499</v>
      </c>
      <c r="V1681" s="4">
        <v>11.2320930846991</v>
      </c>
      <c r="W1681" s="4">
        <v>10.2835906500476</v>
      </c>
      <c r="X1681" s="4">
        <v>3.7515567869775799</v>
      </c>
      <c r="Y1681" s="4">
        <v>8.1446144527568904</v>
      </c>
      <c r="Z1681" s="4">
        <v>11.644980371742101</v>
      </c>
      <c r="AA1681" s="4">
        <v>13.607909477268899</v>
      </c>
      <c r="AB1681" s="4">
        <v>1.14437156246963</v>
      </c>
      <c r="AC1681" s="4">
        <v>20.5485850888534</v>
      </c>
      <c r="AD1681" s="4">
        <v>5.3082299787204903</v>
      </c>
      <c r="AE1681" s="4">
        <v>6.7846046655352596</v>
      </c>
      <c r="AF1681" s="4">
        <v>7.7830378624926899</v>
      </c>
      <c r="AG1681" s="4">
        <v>13.244011636980501</v>
      </c>
      <c r="AH1681" s="4">
        <v>17.864237422826299</v>
      </c>
      <c r="AI1681" s="4">
        <v>5.1495925931146296</v>
      </c>
      <c r="AJ1681" s="4">
        <v>13.9085573196668</v>
      </c>
      <c r="AK1681" s="4">
        <v>38.620235888940897</v>
      </c>
      <c r="AL1681" s="4">
        <v>18.7118159734271</v>
      </c>
      <c r="AM1681" s="4">
        <v>25.8811865802878</v>
      </c>
      <c r="AN1681" s="4">
        <v>28.952395546124102</v>
      </c>
      <c r="AO1681" s="4">
        <v>21.601220103504598</v>
      </c>
      <c r="AP1681" s="4">
        <v>28.505772685566601</v>
      </c>
      <c r="AQ1681" s="4">
        <v>5.1091933240416303</v>
      </c>
      <c r="AR1681" s="4">
        <v>18.157531621022098</v>
      </c>
      <c r="AS1681" s="4">
        <v>10.657131183292</v>
      </c>
      <c r="AT1681" s="4">
        <v>23.584951056552701</v>
      </c>
      <c r="AU1681" s="4">
        <v>10.773503115947801</v>
      </c>
      <c r="AV1681" s="4">
        <v>25.3933539250643</v>
      </c>
      <c r="AW1681" s="4">
        <v>21.913560407833302</v>
      </c>
      <c r="AX1681" s="4">
        <v>14.9894923097679</v>
      </c>
      <c r="AY1681" s="4">
        <v>15.6920810519412</v>
      </c>
      <c r="AZ1681" s="4">
        <v>28.982109441392801</v>
      </c>
      <c r="BA1681" s="4">
        <v>31.6268674921842</v>
      </c>
      <c r="BB1681" s="38">
        <v>325</v>
      </c>
    </row>
    <row r="1682" spans="1:54" x14ac:dyDescent="0.3">
      <c r="A1682" s="31" t="s">
        <v>158</v>
      </c>
      <c r="B1682" s="5" t="s">
        <v>168</v>
      </c>
      <c r="C1682" s="5" t="s">
        <v>1</v>
      </c>
      <c r="D1682" s="9">
        <v>15.2101745628978</v>
      </c>
      <c r="E1682" s="8">
        <v>67.974760008071598</v>
      </c>
      <c r="F1682" s="8">
        <v>50.923816919308898</v>
      </c>
      <c r="G1682" s="3">
        <v>10.477094444471501</v>
      </c>
      <c r="H1682" s="4">
        <v>19.1533787878049</v>
      </c>
      <c r="I1682" s="4">
        <v>30.969374873760199</v>
      </c>
      <c r="J1682" s="4">
        <v>12.3538344696951</v>
      </c>
      <c r="K1682" s="4">
        <v>12.9384965909146</v>
      </c>
      <c r="L1682" s="4">
        <v>16.446469318231699</v>
      </c>
      <c r="M1682" s="4">
        <v>17.9081246212805</v>
      </c>
      <c r="N1682" s="4">
        <v>27.046317424268299</v>
      </c>
      <c r="O1682" s="4">
        <v>21.123766287987799</v>
      </c>
      <c r="P1682" s="4">
        <v>37.353834469695101</v>
      </c>
      <c r="Q1682" s="4">
        <v>2.3386484848780502</v>
      </c>
      <c r="R1682" s="4">
        <v>22.953682575731701</v>
      </c>
      <c r="S1682" s="4">
        <v>24.707668939390199</v>
      </c>
      <c r="T1682" s="4">
        <v>20.784611489898399</v>
      </c>
      <c r="U1682" s="4">
        <v>36.938749747520298</v>
      </c>
      <c r="V1682" s="4">
        <v>27.046317424268299</v>
      </c>
      <c r="W1682" s="4">
        <v>20.6618578283333</v>
      </c>
      <c r="X1682" s="4">
        <v>8.6003544192479708</v>
      </c>
      <c r="Y1682" s="4">
        <v>18.3232093434553</v>
      </c>
      <c r="Z1682" s="4">
        <v>41.861554040406503</v>
      </c>
      <c r="AA1682" s="4">
        <v>43.153631944410598</v>
      </c>
      <c r="AB1682" s="4">
        <v>3.92305744949187</v>
      </c>
      <c r="AC1682" s="4">
        <v>39.569729293008102</v>
      </c>
      <c r="AD1682" s="4">
        <v>16.446469318231699</v>
      </c>
      <c r="AE1682" s="4">
        <v>25.122753661565</v>
      </c>
      <c r="AF1682" s="4">
        <v>23.4155910353862</v>
      </c>
      <c r="AG1682" s="4">
        <v>20.369526767723599</v>
      </c>
      <c r="AH1682" s="4">
        <v>25.707415782784601</v>
      </c>
      <c r="AI1682" s="4">
        <v>7.1386991161991897</v>
      </c>
      <c r="AJ1682" s="4">
        <v>35.477094444471497</v>
      </c>
      <c r="AK1682" s="4">
        <v>67.446216161625998</v>
      </c>
      <c r="AL1682" s="4">
        <v>39.230574494918699</v>
      </c>
      <c r="AM1682" s="4">
        <v>29.262212247581299</v>
      </c>
      <c r="AN1682" s="4">
        <v>55.554290151585398</v>
      </c>
      <c r="AO1682" s="4">
        <v>48.707922095995897</v>
      </c>
      <c r="AP1682" s="4">
        <v>56.676790656544703</v>
      </c>
      <c r="AQ1682" s="4">
        <v>18.030878282845499</v>
      </c>
      <c r="AR1682" s="4">
        <v>48.4155910353862</v>
      </c>
      <c r="AS1682" s="4">
        <v>21.0769425505081</v>
      </c>
      <c r="AT1682" s="4">
        <v>21.369273611117901</v>
      </c>
      <c r="AU1682" s="4">
        <v>22.830928914166702</v>
      </c>
      <c r="AV1682" s="4">
        <v>45.907365151463402</v>
      </c>
      <c r="AW1682" s="4">
        <v>41.154138257622002</v>
      </c>
      <c r="AX1682" s="4">
        <v>35.231587121341498</v>
      </c>
      <c r="AY1682" s="4">
        <v>24.707668939390199</v>
      </c>
      <c r="AZ1682" s="4">
        <v>52.338648484878</v>
      </c>
      <c r="BA1682" s="4">
        <v>66.984307701971503</v>
      </c>
      <c r="BB1682" s="38">
        <v>189</v>
      </c>
    </row>
    <row r="1683" spans="1:54" x14ac:dyDescent="0.3">
      <c r="A1683" s="31" t="s">
        <v>158</v>
      </c>
      <c r="B1683" s="5" t="s">
        <v>168</v>
      </c>
      <c r="C1683" s="5" t="s">
        <v>2</v>
      </c>
      <c r="D1683" s="9">
        <v>13.676671750892901</v>
      </c>
      <c r="E1683" s="8">
        <v>54.597643927009301</v>
      </c>
      <c r="F1683" s="8">
        <v>59.6954435809524</v>
      </c>
      <c r="G1683" s="3">
        <v>12.6602717968254</v>
      </c>
      <c r="H1683" s="4">
        <v>5.6890487111111101</v>
      </c>
      <c r="I1683" s="4">
        <v>17.3077538539683</v>
      </c>
      <c r="J1683" s="4">
        <v>2.3237410285714302</v>
      </c>
      <c r="K1683" s="4">
        <v>12.6602717968254</v>
      </c>
      <c r="L1683" s="4">
        <v>25.3205435936508</v>
      </c>
      <c r="M1683" s="4">
        <v>26.362110247619</v>
      </c>
      <c r="N1683" s="4">
        <v>18.3493205079365</v>
      </c>
      <c r="O1683" s="4">
        <v>22.996802565079399</v>
      </c>
      <c r="P1683" s="4">
        <v>26.362110247619</v>
      </c>
      <c r="Q1683" s="4">
        <v>16.025579479365099</v>
      </c>
      <c r="R1683" s="4">
        <v>19.631494882539702</v>
      </c>
      <c r="S1683" s="4">
        <v>12.6602717968254</v>
      </c>
      <c r="T1683" s="4">
        <v>16.025579479365099</v>
      </c>
      <c r="U1683" s="4">
        <v>31.009592304761899</v>
      </c>
      <c r="V1683" s="4">
        <v>24.038369219047599</v>
      </c>
      <c r="W1683" s="4">
        <v>14.9840128253968</v>
      </c>
      <c r="X1683" s="4">
        <v>10.336530768254001</v>
      </c>
      <c r="Y1683" s="4">
        <v>10.336530768254001</v>
      </c>
      <c r="Z1683" s="4">
        <v>28.685851276190501</v>
      </c>
      <c r="AA1683" s="4">
        <v>20.673061536507898</v>
      </c>
      <c r="AB1683" s="4">
        <v>4.6474820571428603</v>
      </c>
      <c r="AC1683" s="4">
        <v>41.346123073015903</v>
      </c>
      <c r="AD1683" s="4">
        <v>20.673061536507898</v>
      </c>
      <c r="AE1683" s="4">
        <v>20.673061536507898</v>
      </c>
      <c r="AF1683" s="4">
        <v>11.618705142857101</v>
      </c>
      <c r="AG1683" s="4">
        <v>33.3333333333333</v>
      </c>
      <c r="AH1683" s="4">
        <v>40.063948698412702</v>
      </c>
      <c r="AI1683" s="4">
        <v>10.336530768254001</v>
      </c>
      <c r="AJ1683" s="4">
        <v>29.727417930158701</v>
      </c>
      <c r="AK1683" s="4">
        <v>68.990407695238105</v>
      </c>
      <c r="AL1683" s="4">
        <v>32.291766679365097</v>
      </c>
      <c r="AM1683" s="4">
        <v>37.980815390476202</v>
      </c>
      <c r="AN1683" s="4">
        <v>52.964828215872998</v>
      </c>
      <c r="AO1683" s="4">
        <v>29.968025650793699</v>
      </c>
      <c r="AP1683" s="4">
        <v>49.358912812698399</v>
      </c>
      <c r="AQ1683" s="4">
        <v>4.6474820571428603</v>
      </c>
      <c r="AR1683" s="4">
        <v>21.9552359111111</v>
      </c>
      <c r="AS1683" s="4">
        <v>13.9424461714286</v>
      </c>
      <c r="AT1683" s="4">
        <v>27.644284622222202</v>
      </c>
      <c r="AU1683" s="4">
        <v>16.266187200000001</v>
      </c>
      <c r="AV1683" s="4">
        <v>47.035171784127002</v>
      </c>
      <c r="AW1683" s="4">
        <v>47.035171784127002</v>
      </c>
      <c r="AX1683" s="4">
        <v>25.3205435936508</v>
      </c>
      <c r="AY1683" s="4">
        <v>19.631494882539702</v>
      </c>
      <c r="AZ1683" s="4">
        <v>36.698641015873001</v>
      </c>
      <c r="BA1683" s="4">
        <v>58.653876926984097</v>
      </c>
      <c r="BB1683" s="38">
        <v>31</v>
      </c>
    </row>
    <row r="1684" spans="1:54" x14ac:dyDescent="0.3">
      <c r="A1684" s="31" t="s">
        <v>158</v>
      </c>
      <c r="B1684" s="5" t="s">
        <v>168</v>
      </c>
      <c r="C1684" s="5" t="s">
        <v>3</v>
      </c>
      <c r="D1684" s="9">
        <v>61.162808847573302</v>
      </c>
      <c r="E1684" s="8">
        <v>67.200258366635893</v>
      </c>
      <c r="F1684" s="8">
        <v>29.9477919127273</v>
      </c>
      <c r="G1684" s="3">
        <v>14.21452408</v>
      </c>
      <c r="H1684" s="4">
        <v>0</v>
      </c>
      <c r="I1684" s="4">
        <v>9.1362119490909102</v>
      </c>
      <c r="J1684" s="4">
        <v>7.1072620400000002</v>
      </c>
      <c r="K1684" s="4">
        <v>4.5681059745454604</v>
      </c>
      <c r="L1684" s="4">
        <v>0</v>
      </c>
      <c r="M1684" s="4">
        <v>4.5681059745454604</v>
      </c>
      <c r="N1684" s="4">
        <v>9.1362119490909102</v>
      </c>
      <c r="O1684" s="4">
        <v>9.1362119490909102</v>
      </c>
      <c r="P1684" s="4">
        <v>11.6753680145455</v>
      </c>
      <c r="Q1684" s="4">
        <v>0</v>
      </c>
      <c r="R1684" s="4">
        <v>4.5681059745454604</v>
      </c>
      <c r="S1684" s="4">
        <v>0</v>
      </c>
      <c r="T1684" s="4">
        <v>0</v>
      </c>
      <c r="U1684" s="4">
        <v>9.1362119490909102</v>
      </c>
      <c r="V1684" s="4">
        <v>11.6753680145455</v>
      </c>
      <c r="W1684" s="4">
        <v>11.6753680145455</v>
      </c>
      <c r="X1684" s="4">
        <v>4.5681059745454604</v>
      </c>
      <c r="Y1684" s="4">
        <v>11.6753680145455</v>
      </c>
      <c r="Z1684" s="4">
        <v>0</v>
      </c>
      <c r="AA1684" s="4">
        <v>16.243473989090901</v>
      </c>
      <c r="AB1684" s="4">
        <v>0</v>
      </c>
      <c r="AC1684" s="4">
        <v>20.811579963636401</v>
      </c>
      <c r="AD1684" s="4">
        <v>0</v>
      </c>
      <c r="AE1684" s="4">
        <v>0</v>
      </c>
      <c r="AF1684" s="4">
        <v>4.5681059745454604</v>
      </c>
      <c r="AG1684" s="4">
        <v>11.6753680145455</v>
      </c>
      <c r="AH1684" s="4">
        <v>13.704317923636401</v>
      </c>
      <c r="AI1684" s="4">
        <v>4.5681059745454604</v>
      </c>
      <c r="AJ1684" s="4">
        <v>13.704317923636401</v>
      </c>
      <c r="AK1684" s="4">
        <v>46.191265901818198</v>
      </c>
      <c r="AL1684" s="4">
        <v>18.272423898181799</v>
      </c>
      <c r="AM1684" s="4">
        <v>29.9477919127273</v>
      </c>
      <c r="AN1684" s="4">
        <v>22.840529872727299</v>
      </c>
      <c r="AO1684" s="4">
        <v>20.811579963636401</v>
      </c>
      <c r="AP1684" s="4">
        <v>32.486947978181803</v>
      </c>
      <c r="AQ1684" s="4">
        <v>0</v>
      </c>
      <c r="AR1684" s="4">
        <v>18.272423898181799</v>
      </c>
      <c r="AS1684" s="4">
        <v>4.5681059745454604</v>
      </c>
      <c r="AT1684" s="4">
        <v>20.811579963636401</v>
      </c>
      <c r="AU1684" s="4">
        <v>16.243473989090901</v>
      </c>
      <c r="AV1684" s="4">
        <v>25.379685938181801</v>
      </c>
      <c r="AW1684" s="4">
        <v>9.1362119490909102</v>
      </c>
      <c r="AX1684" s="4">
        <v>9.1362119490909102</v>
      </c>
      <c r="AY1684" s="4">
        <v>18.272423898181799</v>
      </c>
      <c r="AZ1684" s="4">
        <v>41.623159927272702</v>
      </c>
      <c r="BA1684" s="4">
        <v>22.840529872727299</v>
      </c>
      <c r="BB1684" s="38">
        <v>19</v>
      </c>
    </row>
    <row r="1685" spans="1:54" x14ac:dyDescent="0.3">
      <c r="A1685" s="31" t="s">
        <v>158</v>
      </c>
      <c r="B1685" s="5" t="s">
        <v>168</v>
      </c>
      <c r="C1685" s="5" t="s">
        <v>4</v>
      </c>
      <c r="D1685" s="9">
        <v>65.347476262430604</v>
      </c>
      <c r="E1685" s="8">
        <v>76.477707522868499</v>
      </c>
      <c r="F1685" s="8">
        <v>23.192038198526301</v>
      </c>
      <c r="G1685" s="3">
        <v>0</v>
      </c>
      <c r="H1685" s="4">
        <v>0</v>
      </c>
      <c r="I1685" s="4">
        <v>10.6401273284211</v>
      </c>
      <c r="J1685" s="4">
        <v>0</v>
      </c>
      <c r="K1685" s="4">
        <v>2.6600318321052598</v>
      </c>
      <c r="L1685" s="4">
        <v>5.3200636642105303</v>
      </c>
      <c r="M1685" s="4">
        <v>0</v>
      </c>
      <c r="N1685" s="4">
        <v>2.6600318321052598</v>
      </c>
      <c r="O1685" s="4">
        <v>5.3200636642105303</v>
      </c>
      <c r="P1685" s="4">
        <v>7.9800954963157897</v>
      </c>
      <c r="Q1685" s="4">
        <v>2.6600318321052598</v>
      </c>
      <c r="R1685" s="4">
        <v>2.6600318321052598</v>
      </c>
      <c r="S1685" s="4">
        <v>2.6600318321052598</v>
      </c>
      <c r="T1685" s="4">
        <v>0</v>
      </c>
      <c r="U1685" s="4">
        <v>7.9800954963157897</v>
      </c>
      <c r="V1685" s="4">
        <v>5.3200636642105303</v>
      </c>
      <c r="W1685" s="4">
        <v>17.8719745343158</v>
      </c>
      <c r="X1685" s="4">
        <v>0</v>
      </c>
      <c r="Y1685" s="4">
        <v>5.3200636642105303</v>
      </c>
      <c r="Z1685" s="4">
        <v>7.9800954963157897</v>
      </c>
      <c r="AA1685" s="4">
        <v>2.6600318321052598</v>
      </c>
      <c r="AB1685" s="4">
        <v>0</v>
      </c>
      <c r="AC1685" s="4">
        <v>17.8719745343158</v>
      </c>
      <c r="AD1685" s="4">
        <v>0</v>
      </c>
      <c r="AE1685" s="4">
        <v>0</v>
      </c>
      <c r="AF1685" s="4">
        <v>5.3200636642105303</v>
      </c>
      <c r="AG1685" s="4">
        <v>5.3200636642105303</v>
      </c>
      <c r="AH1685" s="4">
        <v>15.2119427022105</v>
      </c>
      <c r="AI1685" s="4">
        <v>5.3200636642105303</v>
      </c>
      <c r="AJ1685" s="4">
        <v>10.6401273284211</v>
      </c>
      <c r="AK1685" s="4">
        <v>43.724044564947398</v>
      </c>
      <c r="AL1685" s="4">
        <v>22.443789908105298</v>
      </c>
      <c r="AM1685" s="4">
        <v>35.743949068631601</v>
      </c>
      <c r="AN1685" s="4">
        <v>28.512101862736799</v>
      </c>
      <c r="AO1685" s="4">
        <v>38.403980900736798</v>
      </c>
      <c r="AP1685" s="4">
        <v>33.083917236526297</v>
      </c>
      <c r="AQ1685" s="4">
        <v>12.551910870105299</v>
      </c>
      <c r="AR1685" s="4">
        <v>25.852070030631602</v>
      </c>
      <c r="AS1685" s="4">
        <v>20.532006366421101</v>
      </c>
      <c r="AT1685" s="4">
        <v>33.083917236526297</v>
      </c>
      <c r="AU1685" s="4">
        <v>5.3200636642105303</v>
      </c>
      <c r="AV1685" s="4">
        <v>15.960190992631601</v>
      </c>
      <c r="AW1685" s="4">
        <v>40.315764442421099</v>
      </c>
      <c r="AX1685" s="4">
        <v>27.763853572315799</v>
      </c>
      <c r="AY1685" s="4">
        <v>17.8719745343158</v>
      </c>
      <c r="AZ1685" s="4">
        <v>42.975796274526303</v>
      </c>
      <c r="BA1685" s="4">
        <v>41.064012732842102</v>
      </c>
      <c r="BB1685" s="38">
        <v>24</v>
      </c>
    </row>
    <row r="1686" spans="1:54" x14ac:dyDescent="0.3">
      <c r="A1686" s="31" t="s">
        <v>158</v>
      </c>
      <c r="B1686" s="5" t="s">
        <v>168</v>
      </c>
      <c r="C1686" s="5" t="s">
        <v>5</v>
      </c>
      <c r="D1686" s="9">
        <v>121.9095018424</v>
      </c>
      <c r="E1686" s="8">
        <v>48.699037245025799</v>
      </c>
      <c r="F1686" s="8">
        <v>6.0825396187500003</v>
      </c>
      <c r="G1686" s="3">
        <v>6.0825396187500003</v>
      </c>
      <c r="H1686" s="4">
        <v>6.0825396187500003</v>
      </c>
      <c r="I1686" s="4">
        <v>6.0825396187500003</v>
      </c>
      <c r="J1686" s="4">
        <v>0</v>
      </c>
      <c r="K1686" s="4">
        <v>6.0825396187500003</v>
      </c>
      <c r="L1686" s="4">
        <v>0</v>
      </c>
      <c r="M1686" s="4">
        <v>0</v>
      </c>
      <c r="N1686" s="4">
        <v>6.0825396187500003</v>
      </c>
      <c r="O1686" s="4">
        <v>0</v>
      </c>
      <c r="P1686" s="4">
        <v>0</v>
      </c>
      <c r="Q1686" s="4">
        <v>0</v>
      </c>
      <c r="R1686" s="4">
        <v>0</v>
      </c>
      <c r="S1686" s="4">
        <v>6.0825396187500003</v>
      </c>
      <c r="T1686" s="4">
        <v>0</v>
      </c>
      <c r="U1686" s="4">
        <v>0</v>
      </c>
      <c r="V1686" s="4">
        <v>6.0825396187500003</v>
      </c>
      <c r="W1686" s="4">
        <v>0</v>
      </c>
      <c r="X1686" s="4">
        <v>0</v>
      </c>
      <c r="Y1686" s="4">
        <v>6.0825396187500003</v>
      </c>
      <c r="Z1686" s="4">
        <v>6.0825396187500003</v>
      </c>
      <c r="AA1686" s="4">
        <v>6.0825396187500003</v>
      </c>
      <c r="AB1686" s="4">
        <v>0</v>
      </c>
      <c r="AC1686" s="4">
        <v>9.5051851554166706</v>
      </c>
      <c r="AD1686" s="4">
        <v>0</v>
      </c>
      <c r="AE1686" s="4">
        <v>3.4226455366666699</v>
      </c>
      <c r="AF1686" s="4">
        <v>6.0825396187500003</v>
      </c>
      <c r="AG1686" s="4">
        <v>6.0825396187500003</v>
      </c>
      <c r="AH1686" s="4">
        <v>9.5051851554166706</v>
      </c>
      <c r="AI1686" s="4">
        <v>3.4226455366666699</v>
      </c>
      <c r="AJ1686" s="4">
        <v>0</v>
      </c>
      <c r="AK1686" s="4">
        <v>3.4226455366666699</v>
      </c>
      <c r="AL1686" s="4">
        <v>0</v>
      </c>
      <c r="AM1686" s="4">
        <v>6.8452910733333301</v>
      </c>
      <c r="AN1686" s="4">
        <v>18.24761885625</v>
      </c>
      <c r="AO1686" s="4">
        <v>0</v>
      </c>
      <c r="AP1686" s="4">
        <v>6.0825396187500003</v>
      </c>
      <c r="AQ1686" s="4">
        <v>0</v>
      </c>
      <c r="AR1686" s="4">
        <v>3.4226455366666699</v>
      </c>
      <c r="AS1686" s="4">
        <v>0</v>
      </c>
      <c r="AT1686" s="4">
        <v>18.24761885625</v>
      </c>
      <c r="AU1686" s="4">
        <v>6.0825396187500003</v>
      </c>
      <c r="AV1686" s="4">
        <v>15.5877247741667</v>
      </c>
      <c r="AW1686" s="4">
        <v>3.4226455366666699</v>
      </c>
      <c r="AX1686" s="4">
        <v>0</v>
      </c>
      <c r="AY1686" s="4">
        <v>6.8452910733333301</v>
      </c>
      <c r="AZ1686" s="4">
        <v>0</v>
      </c>
      <c r="BA1686" s="4">
        <v>12.165079237500001</v>
      </c>
      <c r="BB1686" s="38">
        <v>23</v>
      </c>
    </row>
    <row r="1687" spans="1:54" x14ac:dyDescent="0.3">
      <c r="A1687" s="31" t="s">
        <v>158</v>
      </c>
      <c r="B1687" s="5" t="s">
        <v>168</v>
      </c>
      <c r="C1687" s="5" t="s">
        <v>6</v>
      </c>
      <c r="D1687" s="9">
        <v>100.34721864123</v>
      </c>
      <c r="E1687" s="8">
        <v>55.902812251774897</v>
      </c>
      <c r="F1687" s="8">
        <v>8.2899964231578895</v>
      </c>
      <c r="G1687" s="3">
        <v>0</v>
      </c>
      <c r="H1687" s="4">
        <v>5.5266642821052603</v>
      </c>
      <c r="I1687" s="4">
        <v>5.5266642821052603</v>
      </c>
      <c r="J1687" s="4">
        <v>0</v>
      </c>
      <c r="K1687" s="4">
        <v>2.7633321410526301</v>
      </c>
      <c r="L1687" s="4">
        <v>2.7633321410526301</v>
      </c>
      <c r="M1687" s="4">
        <v>2.7633321410526301</v>
      </c>
      <c r="N1687" s="4">
        <v>2.7633321410526301</v>
      </c>
      <c r="O1687" s="4">
        <v>2.7633321410526301</v>
      </c>
      <c r="P1687" s="4">
        <v>0</v>
      </c>
      <c r="Q1687" s="4">
        <v>0</v>
      </c>
      <c r="R1687" s="4">
        <v>5.5266642821052603</v>
      </c>
      <c r="S1687" s="4">
        <v>2.7633321410526301</v>
      </c>
      <c r="T1687" s="4">
        <v>2.7633321410526301</v>
      </c>
      <c r="U1687" s="4">
        <v>5.5266642821052603</v>
      </c>
      <c r="V1687" s="4">
        <v>2.7633321410526301</v>
      </c>
      <c r="W1687" s="4">
        <v>2.7633321410526301</v>
      </c>
      <c r="X1687" s="4">
        <v>2.7633321410526301</v>
      </c>
      <c r="Y1687" s="4">
        <v>2.7633321410526301</v>
      </c>
      <c r="Z1687" s="4">
        <v>2.7633321410526301</v>
      </c>
      <c r="AA1687" s="4">
        <v>10.2763332141053</v>
      </c>
      <c r="AB1687" s="4">
        <v>0</v>
      </c>
      <c r="AC1687" s="4">
        <v>8.2899964231578895</v>
      </c>
      <c r="AD1687" s="4">
        <v>2.7633321410526301</v>
      </c>
      <c r="AE1687" s="4">
        <v>2.7633321410526301</v>
      </c>
      <c r="AF1687" s="4">
        <v>5.5266642821052603</v>
      </c>
      <c r="AG1687" s="4">
        <v>13.039665355157901</v>
      </c>
      <c r="AH1687" s="4">
        <v>8.2899964231578895</v>
      </c>
      <c r="AI1687" s="4">
        <v>2.7633321410526301</v>
      </c>
      <c r="AJ1687" s="4">
        <v>8.2899964231578895</v>
      </c>
      <c r="AK1687" s="4">
        <v>21.329661778315799</v>
      </c>
      <c r="AL1687" s="4">
        <v>10.2763332141053</v>
      </c>
      <c r="AM1687" s="4">
        <v>23.315998569263201</v>
      </c>
      <c r="AN1687" s="4">
        <v>17.789334287157899</v>
      </c>
      <c r="AO1687" s="4">
        <v>8.2899964231578895</v>
      </c>
      <c r="AP1687" s="4">
        <v>13.039665355157901</v>
      </c>
      <c r="AQ1687" s="4">
        <v>2.7633321410526301</v>
      </c>
      <c r="AR1687" s="4">
        <v>8.2899964231578895</v>
      </c>
      <c r="AS1687" s="4">
        <v>8.2899964231578895</v>
      </c>
      <c r="AT1687" s="4">
        <v>26.079330710315801</v>
      </c>
      <c r="AU1687" s="4">
        <v>5.5266642821052603</v>
      </c>
      <c r="AV1687" s="4">
        <v>15.8029974962105</v>
      </c>
      <c r="AW1687" s="4">
        <v>5.5266642821052603</v>
      </c>
      <c r="AX1687" s="4">
        <v>5.5266642821052603</v>
      </c>
      <c r="AY1687" s="4">
        <v>11.053328564210499</v>
      </c>
      <c r="AZ1687" s="4">
        <v>10.2763332141053</v>
      </c>
      <c r="BA1687" s="4">
        <v>13.039665355157901</v>
      </c>
      <c r="BB1687" s="38">
        <v>29</v>
      </c>
    </row>
    <row r="1688" spans="1:54" x14ac:dyDescent="0.3">
      <c r="A1688" s="31" t="s">
        <v>158</v>
      </c>
      <c r="B1688" s="5" t="s">
        <v>168</v>
      </c>
      <c r="C1688" s="5" t="s">
        <v>7</v>
      </c>
      <c r="D1688" s="9">
        <v>142.38769201163501</v>
      </c>
      <c r="E1688" s="8">
        <v>47.675072475629598</v>
      </c>
      <c r="F1688" s="8">
        <v>0</v>
      </c>
      <c r="G1688" s="3">
        <v>0</v>
      </c>
      <c r="H1688" s="4">
        <v>9.3874884049999991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10.9187673925</v>
      </c>
      <c r="AI1688" s="4">
        <v>0</v>
      </c>
      <c r="AJ1688" s="4">
        <v>0</v>
      </c>
      <c r="AK1688" s="4">
        <v>10.9187673925</v>
      </c>
      <c r="AL1688" s="4">
        <v>10.9187673925</v>
      </c>
      <c r="AM1688" s="4">
        <v>9.3874884049999991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10.9187673925</v>
      </c>
      <c r="AT1688" s="4">
        <v>10.9187673925</v>
      </c>
      <c r="AU1688" s="4">
        <v>0</v>
      </c>
      <c r="AV1688" s="4">
        <v>10.9187673925</v>
      </c>
      <c r="AW1688" s="4">
        <v>0</v>
      </c>
      <c r="AX1688" s="4">
        <v>0</v>
      </c>
      <c r="AY1688" s="4">
        <v>10.9187673925</v>
      </c>
      <c r="AZ1688" s="4">
        <v>10.9187673925</v>
      </c>
      <c r="BA1688" s="4">
        <v>0</v>
      </c>
      <c r="BB1688" s="38">
        <v>10</v>
      </c>
    </row>
    <row r="1689" spans="1:54" x14ac:dyDescent="0.3">
      <c r="A1689" s="31" t="s">
        <v>158</v>
      </c>
      <c r="B1689" s="5" t="s">
        <v>8</v>
      </c>
      <c r="C1689" s="5" t="s">
        <v>168</v>
      </c>
      <c r="D1689" s="9">
        <v>65.160929667734806</v>
      </c>
      <c r="E1689" s="8">
        <v>74.829113740948102</v>
      </c>
      <c r="F1689" s="8">
        <v>29.332482577975998</v>
      </c>
      <c r="G1689" s="3">
        <v>3.4344560791894101</v>
      </c>
      <c r="H1689" s="4">
        <v>3.8164270573866199</v>
      </c>
      <c r="I1689" s="4">
        <v>15.3506692898107</v>
      </c>
      <c r="J1689" s="4">
        <v>1.8995110718552699</v>
      </c>
      <c r="K1689" s="4">
        <v>6.8248746697159204</v>
      </c>
      <c r="L1689" s="4">
        <v>8.8921066424829398</v>
      </c>
      <c r="M1689" s="4">
        <v>7.6208093493391704</v>
      </c>
      <c r="N1689" s="4">
        <v>10.1084208070695</v>
      </c>
      <c r="O1689" s="4">
        <v>12.6308356868215</v>
      </c>
      <c r="P1689" s="4">
        <v>11.057443566488001</v>
      </c>
      <c r="Q1689" s="4">
        <v>2.8707344391945</v>
      </c>
      <c r="R1689" s="4">
        <v>10.365638748080899</v>
      </c>
      <c r="S1689" s="4">
        <v>6.0956719682741296</v>
      </c>
      <c r="T1689" s="4">
        <v>4.0794899226073298</v>
      </c>
      <c r="U1689" s="4">
        <v>15.914390929805601</v>
      </c>
      <c r="V1689" s="4">
        <v>9.2636760398109406</v>
      </c>
      <c r="W1689" s="4">
        <v>10.5251657066856</v>
      </c>
      <c r="X1689" s="4">
        <v>5.1570121834916396</v>
      </c>
      <c r="Y1689" s="4">
        <v>7.6544312674911099</v>
      </c>
      <c r="Z1689" s="4">
        <v>11.1149414780282</v>
      </c>
      <c r="AA1689" s="4">
        <v>12.52061269745</v>
      </c>
      <c r="AB1689" s="4">
        <v>1.8252113068695699</v>
      </c>
      <c r="AC1689" s="4">
        <v>21.5041672843507</v>
      </c>
      <c r="AD1689" s="4">
        <v>5.55638167003438</v>
      </c>
      <c r="AE1689" s="4">
        <v>6.7438382198800104</v>
      </c>
      <c r="AF1689" s="4">
        <v>11.0790888260419</v>
      </c>
      <c r="AG1689" s="4">
        <v>13.010608132087</v>
      </c>
      <c r="AH1689" s="4">
        <v>16.0372826544159</v>
      </c>
      <c r="AI1689" s="4">
        <v>7.9130356588233397</v>
      </c>
      <c r="AJ1689" s="4">
        <v>16.741152339749</v>
      </c>
      <c r="AK1689" s="4">
        <v>43.322712966160502</v>
      </c>
      <c r="AL1689" s="4">
        <v>19.412845266113798</v>
      </c>
      <c r="AM1689" s="4">
        <v>31.609258525526499</v>
      </c>
      <c r="AN1689" s="4">
        <v>32.726260810331702</v>
      </c>
      <c r="AO1689" s="4">
        <v>24.5568565237119</v>
      </c>
      <c r="AP1689" s="4">
        <v>25.500896851708699</v>
      </c>
      <c r="AQ1689" s="4">
        <v>4.8928000153039104</v>
      </c>
      <c r="AR1689" s="4">
        <v>25.7925587071955</v>
      </c>
      <c r="AS1689" s="4">
        <v>13.8407291838595</v>
      </c>
      <c r="AT1689" s="4">
        <v>21.001329704547501</v>
      </c>
      <c r="AU1689" s="4">
        <v>14.214035433424099</v>
      </c>
      <c r="AV1689" s="4">
        <v>26.230939760735001</v>
      </c>
      <c r="AW1689" s="4">
        <v>19.9145286589387</v>
      </c>
      <c r="AX1689" s="4">
        <v>16.4368702689694</v>
      </c>
      <c r="AY1689" s="4">
        <v>21.5277634482228</v>
      </c>
      <c r="AZ1689" s="4">
        <v>26.205094651767599</v>
      </c>
      <c r="BA1689" s="4">
        <v>33.771783942656597</v>
      </c>
      <c r="BB1689" s="38">
        <v>257</v>
      </c>
    </row>
    <row r="1690" spans="1:54" x14ac:dyDescent="0.3">
      <c r="A1690" s="31" t="s">
        <v>158</v>
      </c>
      <c r="B1690" s="5" t="s">
        <v>8</v>
      </c>
      <c r="C1690" s="5" t="s">
        <v>1</v>
      </c>
      <c r="D1690" s="9">
        <v>1.22256097560976</v>
      </c>
      <c r="E1690" s="8">
        <v>61.456281359634403</v>
      </c>
      <c r="F1690" s="8">
        <v>60.975609756097597</v>
      </c>
      <c r="G1690" s="3">
        <v>12.8048780487805</v>
      </c>
      <c r="H1690" s="4">
        <v>12.8048780487805</v>
      </c>
      <c r="I1690" s="4">
        <v>32.9268292682927</v>
      </c>
      <c r="J1690" s="4">
        <v>12.1951219512195</v>
      </c>
      <c r="K1690" s="4">
        <v>13.4146341463415</v>
      </c>
      <c r="L1690" s="4">
        <v>20.731707317073202</v>
      </c>
      <c r="M1690" s="4">
        <v>23.780487804878</v>
      </c>
      <c r="N1690" s="4">
        <v>29.268292682926798</v>
      </c>
      <c r="O1690" s="4">
        <v>30.487804878048799</v>
      </c>
      <c r="P1690" s="4">
        <v>37.195121951219498</v>
      </c>
      <c r="Q1690" s="4">
        <v>4.8780487804878003</v>
      </c>
      <c r="R1690" s="4">
        <v>20.731707317073202</v>
      </c>
      <c r="S1690" s="4">
        <v>24.390243902439</v>
      </c>
      <c r="T1690" s="4">
        <v>20.731707317073202</v>
      </c>
      <c r="U1690" s="4">
        <v>40.853658536585399</v>
      </c>
      <c r="V1690" s="4">
        <v>29.268292682926798</v>
      </c>
      <c r="W1690" s="4">
        <v>25</v>
      </c>
      <c r="X1690" s="4">
        <v>13.4146341463415</v>
      </c>
      <c r="Y1690" s="4">
        <v>20.121951219512201</v>
      </c>
      <c r="Z1690" s="4">
        <v>42.0731707317073</v>
      </c>
      <c r="AA1690" s="4">
        <v>40.243902439024403</v>
      </c>
      <c r="AB1690" s="4">
        <v>3.6585365853658498</v>
      </c>
      <c r="AC1690" s="4">
        <v>46.341463414634099</v>
      </c>
      <c r="AD1690" s="4">
        <v>20.731707317073202</v>
      </c>
      <c r="AE1690" s="4">
        <v>20.731707317073202</v>
      </c>
      <c r="AF1690" s="4">
        <v>26.219512195122</v>
      </c>
      <c r="AG1690" s="4">
        <v>24.390243902439</v>
      </c>
      <c r="AH1690" s="4">
        <v>21.951219512195099</v>
      </c>
      <c r="AI1690" s="4">
        <v>10.365853658536601</v>
      </c>
      <c r="AJ1690" s="4">
        <v>37.804878048780502</v>
      </c>
      <c r="AK1690" s="4">
        <v>68.292682926829301</v>
      </c>
      <c r="AL1690" s="4">
        <v>36.585365853658502</v>
      </c>
      <c r="AM1690" s="4">
        <v>38.414634146341498</v>
      </c>
      <c r="AN1690" s="4">
        <v>61.585365853658502</v>
      </c>
      <c r="AO1690" s="4">
        <v>51.829268292682897</v>
      </c>
      <c r="AP1690" s="4">
        <v>54.878048780487802</v>
      </c>
      <c r="AQ1690" s="4">
        <v>19.512195121951201</v>
      </c>
      <c r="AR1690" s="4">
        <v>51.219512195122</v>
      </c>
      <c r="AS1690" s="4">
        <v>21.341463414634099</v>
      </c>
      <c r="AT1690" s="4">
        <v>21.951219512195099</v>
      </c>
      <c r="AU1690" s="4">
        <v>25</v>
      </c>
      <c r="AV1690" s="4">
        <v>41.463414634146297</v>
      </c>
      <c r="AW1690" s="4">
        <v>45.121951219512198</v>
      </c>
      <c r="AX1690" s="4">
        <v>46.341463414634099</v>
      </c>
      <c r="AY1690" s="4">
        <v>24.390243902439</v>
      </c>
      <c r="AZ1690" s="4">
        <v>54.878048780487802</v>
      </c>
      <c r="BA1690" s="4">
        <v>62.804878048780502</v>
      </c>
      <c r="BB1690" s="38">
        <v>164</v>
      </c>
    </row>
    <row r="1691" spans="1:54" x14ac:dyDescent="0.3">
      <c r="A1691" s="31" t="s">
        <v>158</v>
      </c>
      <c r="B1691" s="5" t="s">
        <v>8</v>
      </c>
      <c r="C1691" s="5" t="s">
        <v>2</v>
      </c>
      <c r="D1691" s="9">
        <v>17.522727272727298</v>
      </c>
      <c r="E1691" s="8">
        <v>65.310415794537803</v>
      </c>
      <c r="F1691" s="8">
        <v>52.380952380952401</v>
      </c>
      <c r="G1691" s="3">
        <v>14.285714285714301</v>
      </c>
      <c r="H1691" s="4">
        <v>0</v>
      </c>
      <c r="I1691" s="4">
        <v>23.8095238095238</v>
      </c>
      <c r="J1691" s="4">
        <v>4.7619047619047601</v>
      </c>
      <c r="K1691" s="4">
        <v>14.285714285714301</v>
      </c>
      <c r="L1691" s="4">
        <v>28.571428571428601</v>
      </c>
      <c r="M1691" s="4">
        <v>19.047619047619001</v>
      </c>
      <c r="N1691" s="4">
        <v>14.285714285714301</v>
      </c>
      <c r="O1691" s="4">
        <v>23.8095238095238</v>
      </c>
      <c r="P1691" s="4">
        <v>19.047619047619001</v>
      </c>
      <c r="Q1691" s="4">
        <v>9.5238095238095202</v>
      </c>
      <c r="R1691" s="4">
        <v>28.571428571428601</v>
      </c>
      <c r="S1691" s="4">
        <v>14.285714285714301</v>
      </c>
      <c r="T1691" s="4">
        <v>9.5238095238095202</v>
      </c>
      <c r="U1691" s="4">
        <v>28.571428571428601</v>
      </c>
      <c r="V1691" s="4">
        <v>14.285714285714301</v>
      </c>
      <c r="W1691" s="4">
        <v>19.047619047619001</v>
      </c>
      <c r="X1691" s="4">
        <v>9.5238095238095202</v>
      </c>
      <c r="Y1691" s="4">
        <v>9.5238095238095202</v>
      </c>
      <c r="Z1691" s="4">
        <v>23.8095238095238</v>
      </c>
      <c r="AA1691" s="4">
        <v>19.047619047619001</v>
      </c>
      <c r="AB1691" s="4">
        <v>9.5238095238095202</v>
      </c>
      <c r="AC1691" s="4">
        <v>38.095238095238102</v>
      </c>
      <c r="AD1691" s="4">
        <v>19.047619047619001</v>
      </c>
      <c r="AE1691" s="4">
        <v>19.047619047619001</v>
      </c>
      <c r="AF1691" s="4">
        <v>23.8095238095238</v>
      </c>
      <c r="AG1691" s="4">
        <v>33.3333333333333</v>
      </c>
      <c r="AH1691" s="4">
        <v>23.8095238095238</v>
      </c>
      <c r="AI1691" s="4">
        <v>9.5238095238095202</v>
      </c>
      <c r="AJ1691" s="4">
        <v>14.285714285714301</v>
      </c>
      <c r="AK1691" s="4">
        <v>71.428571428571402</v>
      </c>
      <c r="AL1691" s="4">
        <v>42.857142857142897</v>
      </c>
      <c r="AM1691" s="4">
        <v>42.857142857142897</v>
      </c>
      <c r="AN1691" s="4">
        <v>61.904761904761898</v>
      </c>
      <c r="AO1691" s="4">
        <v>38.095238095238102</v>
      </c>
      <c r="AP1691" s="4">
        <v>42.857142857142897</v>
      </c>
      <c r="AQ1691" s="4">
        <v>9.5238095238095202</v>
      </c>
      <c r="AR1691" s="4">
        <v>33.3333333333333</v>
      </c>
      <c r="AS1691" s="4">
        <v>28.571428571428601</v>
      </c>
      <c r="AT1691" s="4">
        <v>33.3333333333333</v>
      </c>
      <c r="AU1691" s="4">
        <v>33.3333333333333</v>
      </c>
      <c r="AV1691" s="4">
        <v>38.095238095238102</v>
      </c>
      <c r="AW1691" s="4">
        <v>38.095238095238102</v>
      </c>
      <c r="AX1691" s="4">
        <v>28.571428571428601</v>
      </c>
      <c r="AY1691" s="4">
        <v>28.571428571428601</v>
      </c>
      <c r="AZ1691" s="4">
        <v>28.571428571428601</v>
      </c>
      <c r="BA1691" s="4">
        <v>61.904761904761898</v>
      </c>
      <c r="BB1691" s="38">
        <v>22</v>
      </c>
    </row>
    <row r="1692" spans="1:54" x14ac:dyDescent="0.3">
      <c r="A1692" s="31" t="s">
        <v>158</v>
      </c>
      <c r="B1692" s="5" t="s">
        <v>8</v>
      </c>
      <c r="C1692" s="5" t="s">
        <v>3</v>
      </c>
      <c r="D1692" s="9">
        <v>29.966666666666701</v>
      </c>
      <c r="E1692" s="8">
        <v>58.085365600723399</v>
      </c>
      <c r="F1692" s="8">
        <v>45.454545454545503</v>
      </c>
      <c r="G1692" s="3">
        <v>0</v>
      </c>
      <c r="H1692" s="4">
        <v>0</v>
      </c>
      <c r="I1692" s="4">
        <v>18.181818181818201</v>
      </c>
      <c r="J1692" s="4">
        <v>0</v>
      </c>
      <c r="K1692" s="4">
        <v>9.0909090909090899</v>
      </c>
      <c r="L1692" s="4">
        <v>0</v>
      </c>
      <c r="M1692" s="4">
        <v>9.0909090909090899</v>
      </c>
      <c r="N1692" s="4">
        <v>18.181818181818201</v>
      </c>
      <c r="O1692" s="4">
        <v>18.181818181818201</v>
      </c>
      <c r="P1692" s="4">
        <v>9.0909090909090899</v>
      </c>
      <c r="Q1692" s="4">
        <v>0</v>
      </c>
      <c r="R1692" s="4">
        <v>9.0909090909090899</v>
      </c>
      <c r="S1692" s="4">
        <v>0</v>
      </c>
      <c r="T1692" s="4">
        <v>0</v>
      </c>
      <c r="U1692" s="4">
        <v>18.181818181818201</v>
      </c>
      <c r="V1692" s="4">
        <v>9.0909090909090899</v>
      </c>
      <c r="W1692" s="4">
        <v>9.0909090909090899</v>
      </c>
      <c r="X1692" s="4">
        <v>9.0909090909090899</v>
      </c>
      <c r="Y1692" s="4">
        <v>9.0909090909090899</v>
      </c>
      <c r="Z1692" s="4">
        <v>0</v>
      </c>
      <c r="AA1692" s="4">
        <v>18.181818181818201</v>
      </c>
      <c r="AB1692" s="4">
        <v>0</v>
      </c>
      <c r="AC1692" s="4">
        <v>27.272727272727298</v>
      </c>
      <c r="AD1692" s="4">
        <v>0</v>
      </c>
      <c r="AE1692" s="4">
        <v>0</v>
      </c>
      <c r="AF1692" s="4">
        <v>9.0909090909090899</v>
      </c>
      <c r="AG1692" s="4">
        <v>9.0909090909090899</v>
      </c>
      <c r="AH1692" s="4">
        <v>27.272727272727298</v>
      </c>
      <c r="AI1692" s="4">
        <v>9.0909090909090899</v>
      </c>
      <c r="AJ1692" s="4">
        <v>27.272727272727298</v>
      </c>
      <c r="AK1692" s="4">
        <v>63.636363636363598</v>
      </c>
      <c r="AL1692" s="4">
        <v>36.363636363636402</v>
      </c>
      <c r="AM1692" s="4">
        <v>45.454545454545503</v>
      </c>
      <c r="AN1692" s="4">
        <v>45.454545454545503</v>
      </c>
      <c r="AO1692" s="4">
        <v>27.272727272727298</v>
      </c>
      <c r="AP1692" s="4">
        <v>36.363636363636402</v>
      </c>
      <c r="AQ1692" s="4">
        <v>0</v>
      </c>
      <c r="AR1692" s="4">
        <v>36.363636363636402</v>
      </c>
      <c r="AS1692" s="4">
        <v>9.0909090909090899</v>
      </c>
      <c r="AT1692" s="4">
        <v>27.272727272727298</v>
      </c>
      <c r="AU1692" s="4">
        <v>18.181818181818201</v>
      </c>
      <c r="AV1692" s="4">
        <v>36.363636363636402</v>
      </c>
      <c r="AW1692" s="4">
        <v>18.181818181818201</v>
      </c>
      <c r="AX1692" s="4">
        <v>18.181818181818201</v>
      </c>
      <c r="AY1692" s="4">
        <v>36.363636363636402</v>
      </c>
      <c r="AZ1692" s="4">
        <v>54.545454545454497</v>
      </c>
      <c r="BA1692" s="4">
        <v>45.454545454545503</v>
      </c>
      <c r="BB1692" s="38">
        <v>12</v>
      </c>
    </row>
    <row r="1693" spans="1:54" x14ac:dyDescent="0.3">
      <c r="A1693" s="31" t="s">
        <v>158</v>
      </c>
      <c r="B1693" s="5" t="s">
        <v>8</v>
      </c>
      <c r="C1693" s="5" t="s">
        <v>4</v>
      </c>
      <c r="D1693" s="9">
        <v>67.331578947368399</v>
      </c>
      <c r="E1693" s="8">
        <v>76.733435075458004</v>
      </c>
      <c r="F1693" s="8">
        <v>26.315789473684202</v>
      </c>
      <c r="G1693" s="3">
        <v>0</v>
      </c>
      <c r="H1693" s="4">
        <v>0</v>
      </c>
      <c r="I1693" s="4">
        <v>21.052631578947398</v>
      </c>
      <c r="J1693" s="4">
        <v>0</v>
      </c>
      <c r="K1693" s="4">
        <v>5.2631578947368398</v>
      </c>
      <c r="L1693" s="4">
        <v>10.526315789473699</v>
      </c>
      <c r="M1693" s="4">
        <v>0</v>
      </c>
      <c r="N1693" s="4">
        <v>5.2631578947368398</v>
      </c>
      <c r="O1693" s="4">
        <v>10.526315789473699</v>
      </c>
      <c r="P1693" s="4">
        <v>15.789473684210501</v>
      </c>
      <c r="Q1693" s="4">
        <v>5.2631578947368398</v>
      </c>
      <c r="R1693" s="4">
        <v>5.2631578947368398</v>
      </c>
      <c r="S1693" s="4">
        <v>5.2631578947368398</v>
      </c>
      <c r="T1693" s="4">
        <v>0</v>
      </c>
      <c r="U1693" s="4">
        <v>15.789473684210501</v>
      </c>
      <c r="V1693" s="4">
        <v>10.526315789473699</v>
      </c>
      <c r="W1693" s="4">
        <v>15.789473684210501</v>
      </c>
      <c r="X1693" s="4">
        <v>0</v>
      </c>
      <c r="Y1693" s="4">
        <v>10.526315789473699</v>
      </c>
      <c r="Z1693" s="4">
        <v>15.789473684210501</v>
      </c>
      <c r="AA1693" s="4">
        <v>5.2631578947368398</v>
      </c>
      <c r="AB1693" s="4">
        <v>0</v>
      </c>
      <c r="AC1693" s="4">
        <v>15.789473684210501</v>
      </c>
      <c r="AD1693" s="4">
        <v>0</v>
      </c>
      <c r="AE1693" s="4">
        <v>0</v>
      </c>
      <c r="AF1693" s="4">
        <v>10.526315789473699</v>
      </c>
      <c r="AG1693" s="4">
        <v>10.526315789473699</v>
      </c>
      <c r="AH1693" s="4">
        <v>10.526315789473699</v>
      </c>
      <c r="AI1693" s="4">
        <v>10.526315789473699</v>
      </c>
      <c r="AJ1693" s="4">
        <v>21.052631578947398</v>
      </c>
      <c r="AK1693" s="4">
        <v>47.368421052631597</v>
      </c>
      <c r="AL1693" s="4">
        <v>5.2631578947368398</v>
      </c>
      <c r="AM1693" s="4">
        <v>31.578947368421101</v>
      </c>
      <c r="AN1693" s="4">
        <v>36.842105263157897</v>
      </c>
      <c r="AO1693" s="4">
        <v>36.842105263157897</v>
      </c>
      <c r="AP1693" s="4">
        <v>26.315789473684202</v>
      </c>
      <c r="AQ1693" s="4">
        <v>5.2631578947368398</v>
      </c>
      <c r="AR1693" s="4">
        <v>31.578947368421101</v>
      </c>
      <c r="AS1693" s="4">
        <v>21.052631578947398</v>
      </c>
      <c r="AT1693" s="4">
        <v>26.315789473684202</v>
      </c>
      <c r="AU1693" s="4">
        <v>10.526315789473699</v>
      </c>
      <c r="AV1693" s="4">
        <v>31.578947368421101</v>
      </c>
      <c r="AW1693" s="4">
        <v>21.052631578947398</v>
      </c>
      <c r="AX1693" s="4">
        <v>15.789473684210501</v>
      </c>
      <c r="AY1693" s="4">
        <v>15.789473684210501</v>
      </c>
      <c r="AZ1693" s="4">
        <v>26.315789473684202</v>
      </c>
      <c r="BA1693" s="4">
        <v>42.105263157894697</v>
      </c>
      <c r="BB1693" s="38">
        <v>19</v>
      </c>
    </row>
    <row r="1694" spans="1:54" x14ac:dyDescent="0.3">
      <c r="A1694" s="31" t="s">
        <v>158</v>
      </c>
      <c r="B1694" s="5" t="s">
        <v>8</v>
      </c>
      <c r="C1694" s="5" t="s">
        <v>5</v>
      </c>
      <c r="D1694" s="9">
        <v>126.053333333333</v>
      </c>
      <c r="E1694" s="8">
        <v>31.675855308480799</v>
      </c>
      <c r="F1694" s="8">
        <v>0</v>
      </c>
      <c r="G1694" s="3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6.6666666666666696</v>
      </c>
      <c r="AD1694" s="4">
        <v>0</v>
      </c>
      <c r="AE1694" s="4">
        <v>6.6666666666666696</v>
      </c>
      <c r="AF1694" s="4">
        <v>0</v>
      </c>
      <c r="AG1694" s="4">
        <v>0</v>
      </c>
      <c r="AH1694" s="4">
        <v>6.6666666666666696</v>
      </c>
      <c r="AI1694" s="4">
        <v>6.6666666666666696</v>
      </c>
      <c r="AJ1694" s="4">
        <v>0</v>
      </c>
      <c r="AK1694" s="4">
        <v>6.6666666666666696</v>
      </c>
      <c r="AL1694" s="4">
        <v>0</v>
      </c>
      <c r="AM1694" s="4">
        <v>13.3333333333333</v>
      </c>
      <c r="AN1694" s="4">
        <v>0</v>
      </c>
      <c r="AO1694" s="4">
        <v>0</v>
      </c>
      <c r="AP1694" s="4">
        <v>0</v>
      </c>
      <c r="AQ1694" s="4">
        <v>0</v>
      </c>
      <c r="AR1694" s="4">
        <v>6.6666666666666696</v>
      </c>
      <c r="AS1694" s="4">
        <v>0</v>
      </c>
      <c r="AT1694" s="4">
        <v>0</v>
      </c>
      <c r="AU1694" s="4">
        <v>0</v>
      </c>
      <c r="AV1694" s="4">
        <v>6.6666666666666696</v>
      </c>
      <c r="AW1694" s="4">
        <v>6.6666666666666696</v>
      </c>
      <c r="AX1694" s="4">
        <v>0</v>
      </c>
      <c r="AY1694" s="4">
        <v>13.3333333333333</v>
      </c>
      <c r="AZ1694" s="4">
        <v>0</v>
      </c>
      <c r="BA1694" s="4">
        <v>0</v>
      </c>
      <c r="BB1694" s="38">
        <v>15</v>
      </c>
    </row>
    <row r="1695" spans="1:54" x14ac:dyDescent="0.3">
      <c r="A1695" s="31" t="s">
        <v>158</v>
      </c>
      <c r="B1695" s="5" t="s">
        <v>8</v>
      </c>
      <c r="C1695" s="5" t="s">
        <v>6</v>
      </c>
      <c r="D1695" s="9">
        <v>80.831578947368399</v>
      </c>
      <c r="E1695" s="8">
        <v>58.964302313929103</v>
      </c>
      <c r="F1695" s="8">
        <v>15.789473684210501</v>
      </c>
      <c r="G1695" s="3">
        <v>0</v>
      </c>
      <c r="H1695" s="4">
        <v>10.526315789473699</v>
      </c>
      <c r="I1695" s="4">
        <v>10.526315789473699</v>
      </c>
      <c r="J1695" s="4">
        <v>0</v>
      </c>
      <c r="K1695" s="4">
        <v>5.2631578947368398</v>
      </c>
      <c r="L1695" s="4">
        <v>5.2631578947368398</v>
      </c>
      <c r="M1695" s="4">
        <v>5.2631578947368398</v>
      </c>
      <c r="N1695" s="4">
        <v>5.2631578947368398</v>
      </c>
      <c r="O1695" s="4">
        <v>5.2631578947368398</v>
      </c>
      <c r="P1695" s="4">
        <v>0</v>
      </c>
      <c r="Q1695" s="4">
        <v>0</v>
      </c>
      <c r="R1695" s="4">
        <v>10.526315789473699</v>
      </c>
      <c r="S1695" s="4">
        <v>5.2631578947368398</v>
      </c>
      <c r="T1695" s="4">
        <v>5.2631578947368398</v>
      </c>
      <c r="U1695" s="4">
        <v>10.526315789473699</v>
      </c>
      <c r="V1695" s="4">
        <v>5.2631578947368398</v>
      </c>
      <c r="W1695" s="4">
        <v>5.2631578947368398</v>
      </c>
      <c r="X1695" s="4">
        <v>5.2631578947368398</v>
      </c>
      <c r="Y1695" s="4">
        <v>5.2631578947368398</v>
      </c>
      <c r="Z1695" s="4">
        <v>5.2631578947368398</v>
      </c>
      <c r="AA1695" s="4">
        <v>10.526315789473699</v>
      </c>
      <c r="AB1695" s="4">
        <v>0</v>
      </c>
      <c r="AC1695" s="4">
        <v>15.789473684210501</v>
      </c>
      <c r="AD1695" s="4">
        <v>5.2631578947368398</v>
      </c>
      <c r="AE1695" s="4">
        <v>5.2631578947368398</v>
      </c>
      <c r="AF1695" s="4">
        <v>10.526315789473699</v>
      </c>
      <c r="AG1695" s="4">
        <v>15.789473684210501</v>
      </c>
      <c r="AH1695" s="4">
        <v>15.789473684210501</v>
      </c>
      <c r="AI1695" s="4">
        <v>5.2631578947368398</v>
      </c>
      <c r="AJ1695" s="4">
        <v>15.789473684210501</v>
      </c>
      <c r="AK1695" s="4">
        <v>31.578947368421101</v>
      </c>
      <c r="AL1695" s="4">
        <v>10.526315789473699</v>
      </c>
      <c r="AM1695" s="4">
        <v>26.315789473684202</v>
      </c>
      <c r="AN1695" s="4">
        <v>15.789473684210501</v>
      </c>
      <c r="AO1695" s="4">
        <v>15.789473684210501</v>
      </c>
      <c r="AP1695" s="4">
        <v>15.789473684210501</v>
      </c>
      <c r="AQ1695" s="4">
        <v>5.2631578947368398</v>
      </c>
      <c r="AR1695" s="4">
        <v>15.789473684210501</v>
      </c>
      <c r="AS1695" s="4">
        <v>15.789473684210501</v>
      </c>
      <c r="AT1695" s="4">
        <v>31.578947368421101</v>
      </c>
      <c r="AU1695" s="4">
        <v>10.526315789473699</v>
      </c>
      <c r="AV1695" s="4">
        <v>21.052631578947398</v>
      </c>
      <c r="AW1695" s="4">
        <v>10.526315789473699</v>
      </c>
      <c r="AX1695" s="4">
        <v>10.526315789473699</v>
      </c>
      <c r="AY1695" s="4">
        <v>21.052631578947398</v>
      </c>
      <c r="AZ1695" s="4">
        <v>10.526315789473699</v>
      </c>
      <c r="BA1695" s="4">
        <v>15.789473684210501</v>
      </c>
      <c r="BB1695" s="38">
        <v>19</v>
      </c>
    </row>
    <row r="1696" spans="1:54" x14ac:dyDescent="0.3">
      <c r="A1696" s="31" t="s">
        <v>158</v>
      </c>
      <c r="B1696" s="5" t="s">
        <v>8</v>
      </c>
      <c r="C1696" s="5" t="s">
        <v>7</v>
      </c>
      <c r="D1696" s="9">
        <v>155.25</v>
      </c>
      <c r="E1696" s="8">
        <v>34.629741552601899</v>
      </c>
      <c r="F1696" s="8">
        <v>0</v>
      </c>
      <c r="G1696" s="3">
        <v>0</v>
      </c>
      <c r="H1696" s="46">
        <v>16.6666666666667</v>
      </c>
      <c r="I1696" s="46">
        <v>0</v>
      </c>
      <c r="J1696" s="46">
        <v>0</v>
      </c>
      <c r="K1696" s="46">
        <v>0</v>
      </c>
      <c r="L1696" s="46">
        <v>0</v>
      </c>
      <c r="M1696" s="46">
        <v>0</v>
      </c>
      <c r="N1696" s="46">
        <v>0</v>
      </c>
      <c r="O1696" s="46">
        <v>0</v>
      </c>
      <c r="P1696" s="46">
        <v>0</v>
      </c>
      <c r="Q1696" s="46">
        <v>0</v>
      </c>
      <c r="R1696" s="46">
        <v>0</v>
      </c>
      <c r="S1696" s="46">
        <v>0</v>
      </c>
      <c r="T1696" s="46">
        <v>0</v>
      </c>
      <c r="U1696" s="46">
        <v>0</v>
      </c>
      <c r="V1696" s="46">
        <v>0</v>
      </c>
      <c r="W1696" s="46">
        <v>0</v>
      </c>
      <c r="X1696" s="46">
        <v>0</v>
      </c>
      <c r="Y1696" s="46">
        <v>0</v>
      </c>
      <c r="Z1696" s="46">
        <v>0</v>
      </c>
      <c r="AA1696" s="46">
        <v>0</v>
      </c>
      <c r="AB1696" s="46">
        <v>0</v>
      </c>
      <c r="AC1696" s="46">
        <v>0</v>
      </c>
      <c r="AD1696" s="46">
        <v>0</v>
      </c>
      <c r="AE1696" s="46">
        <v>0</v>
      </c>
      <c r="AF1696" s="46">
        <v>0</v>
      </c>
      <c r="AG1696" s="46">
        <v>0</v>
      </c>
      <c r="AH1696" s="46">
        <v>0</v>
      </c>
      <c r="AI1696" s="46">
        <v>0</v>
      </c>
      <c r="AJ1696" s="46">
        <v>0</v>
      </c>
      <c r="AK1696" s="46">
        <v>0</v>
      </c>
      <c r="AL1696" s="46">
        <v>0</v>
      </c>
      <c r="AM1696" s="46">
        <v>16.6666666666667</v>
      </c>
      <c r="AN1696" s="46">
        <v>0</v>
      </c>
      <c r="AO1696" s="46">
        <v>0</v>
      </c>
      <c r="AP1696" s="46">
        <v>0</v>
      </c>
      <c r="AQ1696" s="46">
        <v>0</v>
      </c>
      <c r="AR1696" s="46">
        <v>0</v>
      </c>
      <c r="AS1696" s="46">
        <v>0</v>
      </c>
      <c r="AT1696" s="46">
        <v>0</v>
      </c>
      <c r="AU1696" s="46">
        <v>0</v>
      </c>
      <c r="AV1696" s="46">
        <v>0</v>
      </c>
      <c r="AW1696" s="46">
        <v>0</v>
      </c>
      <c r="AX1696" s="46">
        <v>0</v>
      </c>
      <c r="AY1696" s="46">
        <v>0</v>
      </c>
      <c r="AZ1696" s="46">
        <v>0</v>
      </c>
      <c r="BA1696" s="46">
        <v>0</v>
      </c>
      <c r="BB1696" s="38">
        <v>6</v>
      </c>
    </row>
    <row r="1697" spans="1:54" x14ac:dyDescent="0.3">
      <c r="A1697" s="31" t="s">
        <v>158</v>
      </c>
      <c r="B1697" s="5" t="s">
        <v>9</v>
      </c>
      <c r="C1697" s="5" t="s">
        <v>168</v>
      </c>
      <c r="D1697" s="9">
        <v>76.4321173617639</v>
      </c>
      <c r="E1697" s="8">
        <v>73.069847477455795</v>
      </c>
      <c r="F1697" s="8">
        <v>24.1741288002913</v>
      </c>
      <c r="G1697" s="3">
        <v>10.6040699369698</v>
      </c>
      <c r="H1697" s="4">
        <v>6.6944371271652798</v>
      </c>
      <c r="I1697" s="4">
        <v>7.1378904396431002</v>
      </c>
      <c r="J1697" s="4">
        <v>4.1720829672914004</v>
      </c>
      <c r="K1697" s="4">
        <v>5.3640771897318</v>
      </c>
      <c r="L1697" s="4">
        <v>5.0527600972473596</v>
      </c>
      <c r="M1697" s="4">
        <v>6.9139601771542996</v>
      </c>
      <c r="N1697" s="4">
        <v>8.5556372070722198</v>
      </c>
      <c r="O1697" s="4">
        <v>5.0527600972473596</v>
      </c>
      <c r="P1697" s="4">
        <v>12.416403081879199</v>
      </c>
      <c r="Q1697" s="4">
        <v>3.7224001598138798</v>
      </c>
      <c r="R1697" s="4">
        <v>4.5219199547739004</v>
      </c>
      <c r="S1697" s="4">
        <v>6.6944371271652798</v>
      </c>
      <c r="T1697" s="4">
        <v>5.9396667222030199</v>
      </c>
      <c r="U1697" s="4">
        <v>9.1312267395434397</v>
      </c>
      <c r="V1697" s="4">
        <v>13.2585603168371</v>
      </c>
      <c r="W1697" s="4">
        <v>10.034891353498301</v>
      </c>
      <c r="X1697" s="4">
        <v>2.3046533923847701</v>
      </c>
      <c r="Y1697" s="4">
        <v>8.6492535320675401</v>
      </c>
      <c r="Z1697" s="4">
        <v>12.1906505368905</v>
      </c>
      <c r="AA1697" s="4">
        <v>14.7272715062636</v>
      </c>
      <c r="AB1697" s="4">
        <v>0.44345331247782699</v>
      </c>
      <c r="AC1697" s="4">
        <v>19.564822015521798</v>
      </c>
      <c r="AD1697" s="4">
        <v>5.0527600972473596</v>
      </c>
      <c r="AE1697" s="4">
        <v>6.8265733471586696</v>
      </c>
      <c r="AF1697" s="4">
        <v>4.3897837347805098</v>
      </c>
      <c r="AG1697" s="4">
        <v>13.4842983988258</v>
      </c>
      <c r="AH1697" s="4">
        <v>19.745070541762701</v>
      </c>
      <c r="AI1697" s="4">
        <v>2.3046533923847701</v>
      </c>
      <c r="AJ1697" s="4">
        <v>10.992426819450399</v>
      </c>
      <c r="AK1697" s="4">
        <v>33.779079022060998</v>
      </c>
      <c r="AL1697" s="4">
        <v>17.990112767850501</v>
      </c>
      <c r="AM1697" s="4">
        <v>19.9841892335008</v>
      </c>
      <c r="AN1697" s="4">
        <v>25.067235994246602</v>
      </c>
      <c r="AO1697" s="4">
        <v>18.558419614572099</v>
      </c>
      <c r="AP1697" s="4">
        <v>31.599264700919999</v>
      </c>
      <c r="AQ1697" s="4">
        <v>5.3319682437334004</v>
      </c>
      <c r="AR1697" s="4">
        <v>10.297341510985101</v>
      </c>
      <c r="AS1697" s="4">
        <v>7.3796463448810199</v>
      </c>
      <c r="AT1697" s="4">
        <v>26.244765459437801</v>
      </c>
      <c r="AU1697" s="4">
        <v>7.2315067646384303</v>
      </c>
      <c r="AV1697" s="4">
        <v>24.531067019523402</v>
      </c>
      <c r="AW1697" s="4">
        <v>23.971545193301399</v>
      </c>
      <c r="AX1697" s="4">
        <v>13.499430022325001</v>
      </c>
      <c r="AY1697" s="4">
        <v>9.6842997372657909</v>
      </c>
      <c r="AZ1697" s="4">
        <v>31.841020606158001</v>
      </c>
      <c r="BA1697" s="4">
        <v>29.418695751029102</v>
      </c>
      <c r="BB1697" s="38">
        <v>68</v>
      </c>
    </row>
    <row r="1698" spans="1:54" x14ac:dyDescent="0.3">
      <c r="A1698" s="31" t="s">
        <v>158</v>
      </c>
      <c r="B1698" s="5" t="s">
        <v>9</v>
      </c>
      <c r="C1698" s="5" t="s">
        <v>1</v>
      </c>
      <c r="D1698" s="9">
        <v>28.091999999999999</v>
      </c>
      <c r="E1698" s="8">
        <v>71.908442480698994</v>
      </c>
      <c r="F1698" s="8">
        <v>41.6666666666667</v>
      </c>
      <c r="G1698" s="3">
        <v>8.3333333333333304</v>
      </c>
      <c r="H1698" s="4">
        <v>25</v>
      </c>
      <c r="I1698" s="4">
        <v>29.1666666666667</v>
      </c>
      <c r="J1698" s="4">
        <v>12.5</v>
      </c>
      <c r="K1698" s="4">
        <v>12.5</v>
      </c>
      <c r="L1698" s="4">
        <v>12.5</v>
      </c>
      <c r="M1698" s="4">
        <v>12.5</v>
      </c>
      <c r="N1698" s="4">
        <v>25</v>
      </c>
      <c r="O1698" s="4">
        <v>12.5</v>
      </c>
      <c r="P1698" s="4">
        <v>37.5</v>
      </c>
      <c r="Q1698" s="4">
        <v>0</v>
      </c>
      <c r="R1698" s="4">
        <v>25</v>
      </c>
      <c r="S1698" s="4">
        <v>25</v>
      </c>
      <c r="T1698" s="4">
        <v>20.8333333333333</v>
      </c>
      <c r="U1698" s="4">
        <v>33.3333333333333</v>
      </c>
      <c r="V1698" s="4">
        <v>25</v>
      </c>
      <c r="W1698" s="4">
        <v>16.6666666666667</v>
      </c>
      <c r="X1698" s="4">
        <v>4.1666666666666696</v>
      </c>
      <c r="Y1698" s="4">
        <v>16.6666666666667</v>
      </c>
      <c r="Z1698" s="4">
        <v>41.6666666666667</v>
      </c>
      <c r="AA1698" s="4">
        <v>45.8333333333333</v>
      </c>
      <c r="AB1698" s="4">
        <v>4.1666666666666696</v>
      </c>
      <c r="AC1698" s="4">
        <v>33.3333333333333</v>
      </c>
      <c r="AD1698" s="4">
        <v>12.5</v>
      </c>
      <c r="AE1698" s="4">
        <v>29.1666666666667</v>
      </c>
      <c r="AF1698" s="4">
        <v>20.8333333333333</v>
      </c>
      <c r="AG1698" s="4">
        <v>16.6666666666667</v>
      </c>
      <c r="AH1698" s="4">
        <v>29.1666666666667</v>
      </c>
      <c r="AI1698" s="4">
        <v>4.1666666666666696</v>
      </c>
      <c r="AJ1698" s="4">
        <v>33.3333333333333</v>
      </c>
      <c r="AK1698" s="4">
        <v>66.6666666666667</v>
      </c>
      <c r="AL1698" s="4">
        <v>41.6666666666667</v>
      </c>
      <c r="AM1698" s="4">
        <v>20.8333333333333</v>
      </c>
      <c r="AN1698" s="4">
        <v>50</v>
      </c>
      <c r="AO1698" s="4">
        <v>45.8333333333333</v>
      </c>
      <c r="AP1698" s="4">
        <v>58.3333333333333</v>
      </c>
      <c r="AQ1698" s="4">
        <v>16.6666666666667</v>
      </c>
      <c r="AR1698" s="4">
        <v>45.8333333333333</v>
      </c>
      <c r="AS1698" s="4">
        <v>20.8333333333333</v>
      </c>
      <c r="AT1698" s="4">
        <v>20.8333333333333</v>
      </c>
      <c r="AU1698" s="4">
        <v>20.8333333333333</v>
      </c>
      <c r="AV1698" s="4">
        <v>50</v>
      </c>
      <c r="AW1698" s="4">
        <v>37.5</v>
      </c>
      <c r="AX1698" s="4">
        <v>25</v>
      </c>
      <c r="AY1698" s="4">
        <v>25</v>
      </c>
      <c r="AZ1698" s="4">
        <v>50</v>
      </c>
      <c r="BA1698" s="4">
        <v>70.8333333333333</v>
      </c>
      <c r="BB1698" s="38">
        <v>25</v>
      </c>
    </row>
    <row r="1699" spans="1:54" x14ac:dyDescent="0.3">
      <c r="A1699" s="31" t="s">
        <v>158</v>
      </c>
      <c r="B1699" s="5" t="s">
        <v>9</v>
      </c>
      <c r="C1699" s="5" t="s">
        <v>2</v>
      </c>
      <c r="D1699" s="9">
        <v>10.0111111111111</v>
      </c>
      <c r="E1699" s="8">
        <v>43.490787657975503</v>
      </c>
      <c r="F1699" s="8">
        <v>66.6666666666667</v>
      </c>
      <c r="G1699" s="3">
        <v>11.1111111111111</v>
      </c>
      <c r="H1699" s="4">
        <v>11.1111111111111</v>
      </c>
      <c r="I1699" s="4">
        <v>11.1111111111111</v>
      </c>
      <c r="J1699" s="4">
        <v>0</v>
      </c>
      <c r="K1699" s="4">
        <v>11.1111111111111</v>
      </c>
      <c r="L1699" s="4">
        <v>22.2222222222222</v>
      </c>
      <c r="M1699" s="4">
        <v>33.3333333333333</v>
      </c>
      <c r="N1699" s="4">
        <v>22.2222222222222</v>
      </c>
      <c r="O1699" s="4">
        <v>22.2222222222222</v>
      </c>
      <c r="P1699" s="4">
        <v>33.3333333333333</v>
      </c>
      <c r="Q1699" s="4">
        <v>22.2222222222222</v>
      </c>
      <c r="R1699" s="4">
        <v>11.1111111111111</v>
      </c>
      <c r="S1699" s="4">
        <v>11.1111111111111</v>
      </c>
      <c r="T1699" s="4">
        <v>22.2222222222222</v>
      </c>
      <c r="U1699" s="4">
        <v>33.3333333333333</v>
      </c>
      <c r="V1699" s="4">
        <v>33.3333333333333</v>
      </c>
      <c r="W1699" s="4">
        <v>11.1111111111111</v>
      </c>
      <c r="X1699" s="4">
        <v>11.1111111111111</v>
      </c>
      <c r="Y1699" s="4">
        <v>11.1111111111111</v>
      </c>
      <c r="Z1699" s="4">
        <v>33.3333333333333</v>
      </c>
      <c r="AA1699" s="4">
        <v>22.2222222222222</v>
      </c>
      <c r="AB1699" s="4">
        <v>0</v>
      </c>
      <c r="AC1699" s="4">
        <v>44.4444444444444</v>
      </c>
      <c r="AD1699" s="4">
        <v>22.2222222222222</v>
      </c>
      <c r="AE1699" s="4">
        <v>22.2222222222222</v>
      </c>
      <c r="AF1699" s="4">
        <v>0</v>
      </c>
      <c r="AG1699" s="4">
        <v>33.3333333333333</v>
      </c>
      <c r="AH1699" s="4">
        <v>55.5555555555556</v>
      </c>
      <c r="AI1699" s="4">
        <v>11.1111111111111</v>
      </c>
      <c r="AJ1699" s="4">
        <v>44.4444444444444</v>
      </c>
      <c r="AK1699" s="4">
        <v>66.6666666666667</v>
      </c>
      <c r="AL1699" s="4">
        <v>22.2222222222222</v>
      </c>
      <c r="AM1699" s="4">
        <v>33.3333333333333</v>
      </c>
      <c r="AN1699" s="4">
        <v>44.4444444444444</v>
      </c>
      <c r="AO1699" s="4">
        <v>22.2222222222222</v>
      </c>
      <c r="AP1699" s="4">
        <v>55.5555555555556</v>
      </c>
      <c r="AQ1699" s="4">
        <v>0</v>
      </c>
      <c r="AR1699" s="4">
        <v>11.1111111111111</v>
      </c>
      <c r="AS1699" s="4">
        <v>0</v>
      </c>
      <c r="AT1699" s="4">
        <v>22.2222222222222</v>
      </c>
      <c r="AU1699" s="4">
        <v>0</v>
      </c>
      <c r="AV1699" s="4">
        <v>55.5555555555556</v>
      </c>
      <c r="AW1699" s="4">
        <v>55.5555555555556</v>
      </c>
      <c r="AX1699" s="4">
        <v>22.2222222222222</v>
      </c>
      <c r="AY1699" s="4">
        <v>11.1111111111111</v>
      </c>
      <c r="AZ1699" s="4">
        <v>44.4444444444444</v>
      </c>
      <c r="BA1699" s="4">
        <v>55.5555555555556</v>
      </c>
      <c r="BB1699" s="38">
        <v>9</v>
      </c>
    </row>
    <row r="1700" spans="1:54" x14ac:dyDescent="0.3">
      <c r="A1700" s="31" t="s">
        <v>158</v>
      </c>
      <c r="B1700" s="5" t="s">
        <v>9</v>
      </c>
      <c r="C1700" s="5" t="s">
        <v>3</v>
      </c>
      <c r="D1700" s="9">
        <v>92.671428571428606</v>
      </c>
      <c r="E1700" s="8">
        <v>63.585839993028699</v>
      </c>
      <c r="F1700" s="8">
        <v>14.285714285714301</v>
      </c>
      <c r="G1700" s="3">
        <v>28.571428571428601</v>
      </c>
      <c r="H1700" s="4">
        <v>0</v>
      </c>
      <c r="I1700" s="4">
        <v>0</v>
      </c>
      <c r="J1700" s="4">
        <v>14.285714285714301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14.285714285714301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14.285714285714301</v>
      </c>
      <c r="W1700" s="4">
        <v>14.285714285714301</v>
      </c>
      <c r="X1700" s="4">
        <v>0</v>
      </c>
      <c r="Y1700" s="4">
        <v>14.285714285714301</v>
      </c>
      <c r="Z1700" s="4">
        <v>0</v>
      </c>
      <c r="AA1700" s="4">
        <v>14.285714285714301</v>
      </c>
      <c r="AB1700" s="4">
        <v>0</v>
      </c>
      <c r="AC1700" s="4">
        <v>14.285714285714301</v>
      </c>
      <c r="AD1700" s="4">
        <v>0</v>
      </c>
      <c r="AE1700" s="4">
        <v>0</v>
      </c>
      <c r="AF1700" s="4">
        <v>0</v>
      </c>
      <c r="AG1700" s="4">
        <v>14.285714285714301</v>
      </c>
      <c r="AH1700" s="4">
        <v>0</v>
      </c>
      <c r="AI1700" s="4">
        <v>0</v>
      </c>
      <c r="AJ1700" s="4">
        <v>0</v>
      </c>
      <c r="AK1700" s="4">
        <v>28.571428571428601</v>
      </c>
      <c r="AL1700" s="4">
        <v>0</v>
      </c>
      <c r="AM1700" s="4">
        <v>14.285714285714301</v>
      </c>
      <c r="AN1700" s="4">
        <v>0</v>
      </c>
      <c r="AO1700" s="4">
        <v>14.285714285714301</v>
      </c>
      <c r="AP1700" s="4">
        <v>28.571428571428601</v>
      </c>
      <c r="AQ1700" s="4">
        <v>0</v>
      </c>
      <c r="AR1700" s="4">
        <v>0</v>
      </c>
      <c r="AS1700" s="4">
        <v>0</v>
      </c>
      <c r="AT1700" s="4">
        <v>14.285714285714301</v>
      </c>
      <c r="AU1700" s="4">
        <v>14.285714285714301</v>
      </c>
      <c r="AV1700" s="4">
        <v>14.285714285714301</v>
      </c>
      <c r="AW1700" s="4">
        <v>0</v>
      </c>
      <c r="AX1700" s="4">
        <v>0</v>
      </c>
      <c r="AY1700" s="4">
        <v>0</v>
      </c>
      <c r="AZ1700" s="4">
        <v>28.571428571428601</v>
      </c>
      <c r="BA1700" s="4">
        <v>0</v>
      </c>
      <c r="BB1700" s="38">
        <v>7</v>
      </c>
    </row>
    <row r="1701" spans="1:54" x14ac:dyDescent="0.3">
      <c r="A1701" s="31" t="s">
        <v>158</v>
      </c>
      <c r="B1701" s="5" t="s">
        <v>9</v>
      </c>
      <c r="C1701" s="5" t="s">
        <v>4</v>
      </c>
      <c r="D1701" s="9">
        <v>63.32</v>
      </c>
      <c r="E1701" s="8">
        <v>82.004554751550202</v>
      </c>
      <c r="F1701" s="8">
        <v>20</v>
      </c>
      <c r="G1701" s="3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20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20</v>
      </c>
      <c r="AD1701" s="4">
        <v>0</v>
      </c>
      <c r="AE1701" s="4">
        <v>0</v>
      </c>
      <c r="AF1701" s="4">
        <v>0</v>
      </c>
      <c r="AG1701" s="4">
        <v>0</v>
      </c>
      <c r="AH1701" s="4">
        <v>20</v>
      </c>
      <c r="AI1701" s="4">
        <v>0</v>
      </c>
      <c r="AJ1701" s="4">
        <v>0</v>
      </c>
      <c r="AK1701" s="4">
        <v>40</v>
      </c>
      <c r="AL1701" s="4">
        <v>40</v>
      </c>
      <c r="AM1701" s="4">
        <v>40</v>
      </c>
      <c r="AN1701" s="4">
        <v>20</v>
      </c>
      <c r="AO1701" s="4">
        <v>40</v>
      </c>
      <c r="AP1701" s="4">
        <v>40</v>
      </c>
      <c r="AQ1701" s="4">
        <v>20</v>
      </c>
      <c r="AR1701" s="4">
        <v>20</v>
      </c>
      <c r="AS1701" s="4">
        <v>20</v>
      </c>
      <c r="AT1701" s="4">
        <v>40</v>
      </c>
      <c r="AU1701" s="4">
        <v>0</v>
      </c>
      <c r="AV1701" s="4">
        <v>0</v>
      </c>
      <c r="AW1701" s="4">
        <v>60</v>
      </c>
      <c r="AX1701" s="4">
        <v>40</v>
      </c>
      <c r="AY1701" s="4">
        <v>20</v>
      </c>
      <c r="AZ1701" s="4">
        <v>60</v>
      </c>
      <c r="BA1701" s="4">
        <v>40</v>
      </c>
      <c r="BB1701" s="38">
        <v>5</v>
      </c>
    </row>
    <row r="1702" spans="1:54" x14ac:dyDescent="0.3">
      <c r="A1702" s="31" t="s">
        <v>158</v>
      </c>
      <c r="B1702" s="5" t="s">
        <v>9</v>
      </c>
      <c r="C1702" s="5" t="s">
        <v>5</v>
      </c>
      <c r="D1702" s="9">
        <v>117.53749999999999</v>
      </c>
      <c r="E1702" s="8">
        <v>64.308362875401201</v>
      </c>
      <c r="F1702" s="8">
        <v>12.5</v>
      </c>
      <c r="G1702" s="3">
        <v>12.5</v>
      </c>
      <c r="H1702" s="4">
        <v>12.5</v>
      </c>
      <c r="I1702" s="4">
        <v>12.5</v>
      </c>
      <c r="J1702" s="4">
        <v>0</v>
      </c>
      <c r="K1702" s="4">
        <v>12.5</v>
      </c>
      <c r="L1702" s="4">
        <v>0</v>
      </c>
      <c r="M1702" s="4">
        <v>0</v>
      </c>
      <c r="N1702" s="4">
        <v>12.5</v>
      </c>
      <c r="O1702" s="4">
        <v>0</v>
      </c>
      <c r="P1702" s="4">
        <v>0</v>
      </c>
      <c r="Q1702" s="4">
        <v>0</v>
      </c>
      <c r="R1702" s="4">
        <v>0</v>
      </c>
      <c r="S1702" s="4">
        <v>12.5</v>
      </c>
      <c r="T1702" s="4">
        <v>0</v>
      </c>
      <c r="U1702" s="4">
        <v>0</v>
      </c>
      <c r="V1702" s="4">
        <v>12.5</v>
      </c>
      <c r="W1702" s="4">
        <v>0</v>
      </c>
      <c r="X1702" s="4">
        <v>0</v>
      </c>
      <c r="Y1702" s="4">
        <v>12.5</v>
      </c>
      <c r="Z1702" s="4">
        <v>12.5</v>
      </c>
      <c r="AA1702" s="4">
        <v>12.5</v>
      </c>
      <c r="AB1702" s="4">
        <v>0</v>
      </c>
      <c r="AC1702" s="4">
        <v>12.5</v>
      </c>
      <c r="AD1702" s="4">
        <v>0</v>
      </c>
      <c r="AE1702" s="4">
        <v>0</v>
      </c>
      <c r="AF1702" s="4">
        <v>12.5</v>
      </c>
      <c r="AG1702" s="4">
        <v>12.5</v>
      </c>
      <c r="AH1702" s="4">
        <v>12.5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37.5</v>
      </c>
      <c r="AO1702" s="4">
        <v>0</v>
      </c>
      <c r="AP1702" s="4">
        <v>12.5</v>
      </c>
      <c r="AQ1702" s="4">
        <v>0</v>
      </c>
      <c r="AR1702" s="4">
        <v>0</v>
      </c>
      <c r="AS1702" s="4">
        <v>0</v>
      </c>
      <c r="AT1702" s="4">
        <v>37.5</v>
      </c>
      <c r="AU1702" s="4">
        <v>12.5</v>
      </c>
      <c r="AV1702" s="4">
        <v>25</v>
      </c>
      <c r="AW1702" s="4">
        <v>0</v>
      </c>
      <c r="AX1702" s="4">
        <v>0</v>
      </c>
      <c r="AY1702" s="4">
        <v>0</v>
      </c>
      <c r="AZ1702" s="4">
        <v>0</v>
      </c>
      <c r="BA1702" s="4">
        <v>25</v>
      </c>
      <c r="BB1702" s="38">
        <v>8</v>
      </c>
    </row>
    <row r="1703" spans="1:54" x14ac:dyDescent="0.3">
      <c r="A1703" s="31" t="s">
        <v>158</v>
      </c>
      <c r="B1703" s="5" t="s">
        <v>9</v>
      </c>
      <c r="C1703" s="5" t="s">
        <v>6</v>
      </c>
      <c r="D1703" s="9">
        <v>121.92</v>
      </c>
      <c r="E1703" s="8">
        <v>44.825384673320002</v>
      </c>
      <c r="F1703" s="8">
        <v>0</v>
      </c>
      <c r="G1703" s="3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10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10</v>
      </c>
      <c r="AH1703" s="4">
        <v>0</v>
      </c>
      <c r="AI1703" s="4">
        <v>0</v>
      </c>
      <c r="AJ1703" s="4">
        <v>0</v>
      </c>
      <c r="AK1703" s="4">
        <v>10</v>
      </c>
      <c r="AL1703" s="4">
        <v>10</v>
      </c>
      <c r="AM1703" s="4">
        <v>20</v>
      </c>
      <c r="AN1703" s="4">
        <v>20</v>
      </c>
      <c r="AO1703" s="4">
        <v>0</v>
      </c>
      <c r="AP1703" s="4">
        <v>10</v>
      </c>
      <c r="AQ1703" s="4">
        <v>0</v>
      </c>
      <c r="AR1703" s="4">
        <v>0</v>
      </c>
      <c r="AS1703" s="4">
        <v>0</v>
      </c>
      <c r="AT1703" s="4">
        <v>20</v>
      </c>
      <c r="AU1703" s="4">
        <v>0</v>
      </c>
      <c r="AV1703" s="4">
        <v>10</v>
      </c>
      <c r="AW1703" s="4">
        <v>0</v>
      </c>
      <c r="AX1703" s="4">
        <v>0</v>
      </c>
      <c r="AY1703" s="4">
        <v>0</v>
      </c>
      <c r="AZ1703" s="4">
        <v>10</v>
      </c>
      <c r="BA1703" s="4">
        <v>10</v>
      </c>
      <c r="BB1703" s="38">
        <v>10</v>
      </c>
    </row>
    <row r="1704" spans="1:54" x14ac:dyDescent="0.3">
      <c r="A1704" s="31" t="s">
        <v>158</v>
      </c>
      <c r="B1704" s="5" t="s">
        <v>9</v>
      </c>
      <c r="C1704" s="5" t="s">
        <v>7</v>
      </c>
      <c r="D1704" s="9">
        <v>125.8</v>
      </c>
      <c r="E1704" s="8">
        <v>62.219986070929501</v>
      </c>
      <c r="F1704" s="8">
        <v>0</v>
      </c>
      <c r="G1704" s="3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25</v>
      </c>
      <c r="AI1704" s="4">
        <v>0</v>
      </c>
      <c r="AJ1704" s="4">
        <v>0</v>
      </c>
      <c r="AK1704" s="4">
        <v>25</v>
      </c>
      <c r="AL1704" s="4">
        <v>25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25</v>
      </c>
      <c r="AT1704" s="4">
        <v>25</v>
      </c>
      <c r="AU1704" s="4">
        <v>0</v>
      </c>
      <c r="AV1704" s="4">
        <v>25</v>
      </c>
      <c r="AW1704" s="4">
        <v>0</v>
      </c>
      <c r="AX1704" s="4">
        <v>0</v>
      </c>
      <c r="AY1704" s="4">
        <v>25</v>
      </c>
      <c r="AZ1704" s="4">
        <v>25</v>
      </c>
      <c r="BA1704" s="4">
        <v>0</v>
      </c>
      <c r="BB1704" s="38">
        <v>4</v>
      </c>
    </row>
    <row r="1705" spans="1:54" x14ac:dyDescent="0.3">
      <c r="A1705" s="31" t="s">
        <v>71</v>
      </c>
      <c r="B1705" s="5" t="s">
        <v>168</v>
      </c>
      <c r="C1705" s="5" t="s">
        <v>168</v>
      </c>
      <c r="D1705" s="9">
        <v>85.165638362364803</v>
      </c>
      <c r="E1705" s="8">
        <v>74.527581075044694</v>
      </c>
      <c r="F1705" s="8">
        <v>19.8799727577263</v>
      </c>
      <c r="G1705" s="3">
        <v>4.6467917846205804</v>
      </c>
      <c r="H1705" s="4">
        <v>12.528379459238399</v>
      </c>
      <c r="I1705" s="4">
        <v>7.8098548669241703</v>
      </c>
      <c r="J1705" s="4">
        <v>5.5046536693264301</v>
      </c>
      <c r="K1705" s="4">
        <v>7.49885780208428</v>
      </c>
      <c r="L1705" s="4">
        <v>4.8630332084669803</v>
      </c>
      <c r="M1705" s="4">
        <v>6.5134729590684799</v>
      </c>
      <c r="N1705" s="4">
        <v>6.5556909793823701</v>
      </c>
      <c r="O1705" s="4">
        <v>7.8238938688530499</v>
      </c>
      <c r="P1705" s="4">
        <v>6.1030692865949501</v>
      </c>
      <c r="Q1705" s="4">
        <v>2.6726648114352902</v>
      </c>
      <c r="R1705" s="4">
        <v>3.8517754194916298</v>
      </c>
      <c r="S1705" s="4">
        <v>4.3942455317879903</v>
      </c>
      <c r="T1705" s="4">
        <v>5.9393275977584796</v>
      </c>
      <c r="U1705" s="4">
        <v>3.7716137422259299</v>
      </c>
      <c r="V1705" s="4">
        <v>6.0894783542704598</v>
      </c>
      <c r="W1705" s="4">
        <v>4.93062334534293</v>
      </c>
      <c r="X1705" s="4">
        <v>3.3760665253905899</v>
      </c>
      <c r="Y1705" s="4">
        <v>9.9098712393679005</v>
      </c>
      <c r="Z1705" s="4">
        <v>5.1099339774127701</v>
      </c>
      <c r="AA1705" s="4">
        <v>8.0713024109179496</v>
      </c>
      <c r="AB1705" s="4">
        <v>3.3085154253517399</v>
      </c>
      <c r="AC1705" s="4">
        <v>11.397643600544599</v>
      </c>
      <c r="AD1705" s="4">
        <v>5.0126973738232703</v>
      </c>
      <c r="AE1705" s="4">
        <v>4.8315631907146601</v>
      </c>
      <c r="AF1705" s="4">
        <v>9.2008033034516696</v>
      </c>
      <c r="AG1705" s="4">
        <v>15.984805735899601</v>
      </c>
      <c r="AH1705" s="4">
        <v>15.522172360965399</v>
      </c>
      <c r="AI1705" s="4">
        <v>10.178700836355199</v>
      </c>
      <c r="AJ1705" s="4">
        <v>23.473007150677901</v>
      </c>
      <c r="AK1705" s="4">
        <v>23.6274218667598</v>
      </c>
      <c r="AL1705" s="4">
        <v>15.0493720493269</v>
      </c>
      <c r="AM1705" s="4">
        <v>23.921088268178998</v>
      </c>
      <c r="AN1705" s="4">
        <v>25.527485961771202</v>
      </c>
      <c r="AO1705" s="4">
        <v>25.162396118339299</v>
      </c>
      <c r="AP1705" s="4">
        <v>22.990784419822699</v>
      </c>
      <c r="AQ1705" s="4">
        <v>13.9013444421385</v>
      </c>
      <c r="AR1705" s="4">
        <v>25.779964509922301</v>
      </c>
      <c r="AS1705" s="4">
        <v>17.133974468914101</v>
      </c>
      <c r="AT1705" s="4">
        <v>17.530469088645301</v>
      </c>
      <c r="AU1705" s="4">
        <v>20.1376183591216</v>
      </c>
      <c r="AV1705" s="4">
        <v>17.8477238122769</v>
      </c>
      <c r="AW1705" s="4">
        <v>19.900277410362399</v>
      </c>
      <c r="AX1705" s="4">
        <v>9.8020234262783603</v>
      </c>
      <c r="AY1705" s="4">
        <v>18.0164535795404</v>
      </c>
      <c r="AZ1705" s="4">
        <v>19.7884874188494</v>
      </c>
      <c r="BA1705" s="4">
        <v>23.640921623601201</v>
      </c>
      <c r="BB1705" s="38">
        <v>2884</v>
      </c>
    </row>
    <row r="1706" spans="1:54" x14ac:dyDescent="0.3">
      <c r="A1706" s="31" t="s">
        <v>71</v>
      </c>
      <c r="B1706" s="5" t="s">
        <v>168</v>
      </c>
      <c r="C1706" s="5" t="s">
        <v>1</v>
      </c>
      <c r="D1706" s="9">
        <v>66.335025716864607</v>
      </c>
      <c r="E1706" s="8">
        <v>72.824821111768102</v>
      </c>
      <c r="F1706" s="8">
        <v>25.780251421512801</v>
      </c>
      <c r="G1706" s="3">
        <v>3.9933116141132401</v>
      </c>
      <c r="H1706" s="4">
        <v>14.862071326545101</v>
      </c>
      <c r="I1706" s="4">
        <v>10.677659527447901</v>
      </c>
      <c r="J1706" s="4">
        <v>5.8795912139171103</v>
      </c>
      <c r="K1706" s="4">
        <v>9.5491872636524899</v>
      </c>
      <c r="L1706" s="4">
        <v>6.4413563266880196</v>
      </c>
      <c r="M1706" s="4">
        <v>9.8827869045375305</v>
      </c>
      <c r="N1706" s="4">
        <v>9.6546214326516502</v>
      </c>
      <c r="O1706" s="4">
        <v>9.8803158854107291</v>
      </c>
      <c r="P1706" s="4">
        <v>7.9965073047336501</v>
      </c>
      <c r="Q1706" s="4">
        <v>3.4414305778494998</v>
      </c>
      <c r="R1706" s="4">
        <v>5.4405574040329201</v>
      </c>
      <c r="S1706" s="4">
        <v>5.99738047855024</v>
      </c>
      <c r="T1706" s="4">
        <v>7.9915652664800696</v>
      </c>
      <c r="U1706" s="4">
        <v>4.7758291413896403</v>
      </c>
      <c r="V1706" s="4">
        <v>7.98909424735327</v>
      </c>
      <c r="W1706" s="4">
        <v>6.3334511385620704</v>
      </c>
      <c r="X1706" s="4">
        <v>4.32938227412507</v>
      </c>
      <c r="Y1706" s="4">
        <v>13.086167933994</v>
      </c>
      <c r="Z1706" s="4">
        <v>7.4470972875967103</v>
      </c>
      <c r="AA1706" s="4">
        <v>8.6587645482501294</v>
      </c>
      <c r="AB1706" s="4">
        <v>4.1086298596195698</v>
      </c>
      <c r="AC1706" s="4">
        <v>17.665954852146101</v>
      </c>
      <c r="AD1706" s="4">
        <v>6.77742698669985</v>
      </c>
      <c r="AE1706" s="4">
        <v>5.3227681393997903</v>
      </c>
      <c r="AF1706" s="4">
        <v>12.2204554098596</v>
      </c>
      <c r="AG1706" s="4">
        <v>20.420417995211199</v>
      </c>
      <c r="AH1706" s="4">
        <v>20.079405296945701</v>
      </c>
      <c r="AI1706" s="4">
        <v>13.778077407032001</v>
      </c>
      <c r="AJ1706" s="4">
        <v>29.2167399611088</v>
      </c>
      <c r="AK1706" s="4">
        <v>30.990172334533099</v>
      </c>
      <c r="AL1706" s="4">
        <v>19.5522344519499</v>
      </c>
      <c r="AM1706" s="4">
        <v>30.583261773297199</v>
      </c>
      <c r="AN1706" s="4">
        <v>33.210051575222003</v>
      </c>
      <c r="AO1706" s="4">
        <v>30.7842460347883</v>
      </c>
      <c r="AP1706" s="4">
        <v>30.570906677663199</v>
      </c>
      <c r="AQ1706" s="4">
        <v>16.4394614767319</v>
      </c>
      <c r="AR1706" s="4">
        <v>34.2281476317646</v>
      </c>
      <c r="AS1706" s="4">
        <v>20.680706715745298</v>
      </c>
      <c r="AT1706" s="4">
        <v>18.5514355292948</v>
      </c>
      <c r="AU1706" s="4">
        <v>27.649233887429201</v>
      </c>
      <c r="AV1706" s="4">
        <v>18.654398679167201</v>
      </c>
      <c r="AW1706" s="4">
        <v>24.548816007845101</v>
      </c>
      <c r="AX1706" s="4">
        <v>11.334974732710799</v>
      </c>
      <c r="AY1706" s="4">
        <v>20.773785789110502</v>
      </c>
      <c r="AZ1706" s="4">
        <v>23.454938011824801</v>
      </c>
      <c r="BA1706" s="4">
        <v>32.8789229534637</v>
      </c>
      <c r="BB1706" s="38">
        <v>679</v>
      </c>
    </row>
    <row r="1707" spans="1:54" x14ac:dyDescent="0.3">
      <c r="A1707" s="31" t="s">
        <v>71</v>
      </c>
      <c r="B1707" s="5" t="s">
        <v>168</v>
      </c>
      <c r="C1707" s="5" t="s">
        <v>2</v>
      </c>
      <c r="D1707" s="9">
        <v>75.741614708242096</v>
      </c>
      <c r="E1707" s="8">
        <v>78.381330663333699</v>
      </c>
      <c r="F1707" s="8">
        <v>24.1212551837516</v>
      </c>
      <c r="G1707" s="3">
        <v>5.7816166183171598</v>
      </c>
      <c r="H1707" s="4">
        <v>17.240883017844101</v>
      </c>
      <c r="I1707" s="4">
        <v>7.6221625749894697</v>
      </c>
      <c r="J1707" s="4">
        <v>7.9965171752141897</v>
      </c>
      <c r="K1707" s="4">
        <v>8.9497314819605496</v>
      </c>
      <c r="L1707" s="4">
        <v>5.4696544514632297</v>
      </c>
      <c r="M1707" s="4">
        <v>6.5303258187665998</v>
      </c>
      <c r="N1707" s="4">
        <v>6.0415953666173996</v>
      </c>
      <c r="O1707" s="4">
        <v>9.4280529192926394</v>
      </c>
      <c r="P1707" s="4">
        <v>7.5875069626203402</v>
      </c>
      <c r="Q1707" s="4">
        <v>1.9757398382309801</v>
      </c>
      <c r="R1707" s="4">
        <v>3.6741731219771401</v>
      </c>
      <c r="S1707" s="4">
        <v>4.1975591864954698</v>
      </c>
      <c r="T1707" s="4">
        <v>6.9011901955416901</v>
      </c>
      <c r="U1707" s="4">
        <v>4.4020642927923896</v>
      </c>
      <c r="V1707" s="4">
        <v>7.7504376651806703</v>
      </c>
      <c r="W1707" s="4">
        <v>5.4349988390941002</v>
      </c>
      <c r="X1707" s="4">
        <v>3.95839846782942</v>
      </c>
      <c r="Y1707" s="4">
        <v>11.5701520280018</v>
      </c>
      <c r="Z1707" s="4">
        <v>4.9358593721278101</v>
      </c>
      <c r="AA1707" s="4">
        <v>10.4818054952285</v>
      </c>
      <c r="AB1707" s="4">
        <v>2.4367334693785101</v>
      </c>
      <c r="AC1707" s="4">
        <v>11.3171537266008</v>
      </c>
      <c r="AD1707" s="4">
        <v>7.0190562709157902</v>
      </c>
      <c r="AE1707" s="4">
        <v>6.3327395038371401</v>
      </c>
      <c r="AF1707" s="4">
        <v>11.348319115520299</v>
      </c>
      <c r="AG1707" s="4">
        <v>18.738239763211201</v>
      </c>
      <c r="AH1707" s="4">
        <v>18.433319698788299</v>
      </c>
      <c r="AI1707" s="4">
        <v>11.4037927575236</v>
      </c>
      <c r="AJ1707" s="4">
        <v>29.320583527629299</v>
      </c>
      <c r="AK1707" s="4">
        <v>26.745165953242498</v>
      </c>
      <c r="AL1707" s="4">
        <v>17.830090083651001</v>
      </c>
      <c r="AM1707" s="4">
        <v>26.831804984165299</v>
      </c>
      <c r="AN1707" s="4">
        <v>29.694938127854002</v>
      </c>
      <c r="AO1707" s="4">
        <v>31.483439010440801</v>
      </c>
      <c r="AP1707" s="4">
        <v>27.521611974693599</v>
      </c>
      <c r="AQ1707" s="4">
        <v>17.168081569656199</v>
      </c>
      <c r="AR1707" s="4">
        <v>31.4176180091522</v>
      </c>
      <c r="AS1707" s="4">
        <v>21.0363507831132</v>
      </c>
      <c r="AT1707" s="4">
        <v>19.213132632625399</v>
      </c>
      <c r="AU1707" s="4">
        <v>25.258218222692499</v>
      </c>
      <c r="AV1707" s="4">
        <v>20.8075990792642</v>
      </c>
      <c r="AW1707" s="4">
        <v>24.152482228202899</v>
      </c>
      <c r="AX1707" s="4">
        <v>12.3257800198187</v>
      </c>
      <c r="AY1707" s="4">
        <v>20.1801845221067</v>
      </c>
      <c r="AZ1707" s="4">
        <v>24.3153512752314</v>
      </c>
      <c r="BA1707" s="4">
        <v>29.157652825069</v>
      </c>
      <c r="BB1707" s="38">
        <v>1153</v>
      </c>
    </row>
    <row r="1708" spans="1:54" x14ac:dyDescent="0.3">
      <c r="A1708" s="31" t="s">
        <v>71</v>
      </c>
      <c r="B1708" s="5" t="s">
        <v>168</v>
      </c>
      <c r="C1708" s="5" t="s">
        <v>3</v>
      </c>
      <c r="D1708" s="9">
        <v>95.579819072130704</v>
      </c>
      <c r="E1708" s="8">
        <v>71.724817711753104</v>
      </c>
      <c r="F1708" s="8">
        <v>16.476273988310201</v>
      </c>
      <c r="G1708" s="3">
        <v>5.4141133154300896</v>
      </c>
      <c r="H1708" s="4">
        <v>12.303274337387901</v>
      </c>
      <c r="I1708" s="4">
        <v>8.6448968263210908</v>
      </c>
      <c r="J1708" s="4">
        <v>5.2477674972355297</v>
      </c>
      <c r="K1708" s="4">
        <v>6.5473646722482703</v>
      </c>
      <c r="L1708" s="4">
        <v>3.97285972081507</v>
      </c>
      <c r="M1708" s="4">
        <v>7.0126080149192296</v>
      </c>
      <c r="N1708" s="4">
        <v>6.9138504205500899</v>
      </c>
      <c r="O1708" s="4">
        <v>8.9035202669333504</v>
      </c>
      <c r="P1708" s="4">
        <v>5.0723169657205496</v>
      </c>
      <c r="Q1708" s="4">
        <v>3.63106337110553</v>
      </c>
      <c r="R1708" s="4">
        <v>3.74803039211552</v>
      </c>
      <c r="S1708" s="4">
        <v>4.6720371055060097</v>
      </c>
      <c r="T1708" s="4">
        <v>5.6974261546346296</v>
      </c>
      <c r="U1708" s="4">
        <v>3.8558926998050902</v>
      </c>
      <c r="V1708" s="4">
        <v>5.2724568958278102</v>
      </c>
      <c r="W1708" s="4">
        <v>5.3803192035173799</v>
      </c>
      <c r="X1708" s="4">
        <v>2.5900896367050601</v>
      </c>
      <c r="Y1708" s="4">
        <v>9.8119422950519795</v>
      </c>
      <c r="Z1708" s="4">
        <v>3.8558926998050902</v>
      </c>
      <c r="AA1708" s="4">
        <v>8.7709685606515002</v>
      </c>
      <c r="AB1708" s="4">
        <v>3.4647175529109799</v>
      </c>
      <c r="AC1708" s="4">
        <v>10.3200844629561</v>
      </c>
      <c r="AD1708" s="4">
        <v>3.3230611333087001</v>
      </c>
      <c r="AE1708" s="4">
        <v>4.1145161404173498</v>
      </c>
      <c r="AF1708" s="4">
        <v>8.3459993018446799</v>
      </c>
      <c r="AG1708" s="4">
        <v>11.860095651940201</v>
      </c>
      <c r="AH1708" s="4">
        <v>11.921203903814201</v>
      </c>
      <c r="AI1708" s="4">
        <v>6.8644716233655201</v>
      </c>
      <c r="AJ1708" s="4">
        <v>23.288742073122201</v>
      </c>
      <c r="AK1708" s="4">
        <v>19.451058799957998</v>
      </c>
      <c r="AL1708" s="4">
        <v>12.4111366450775</v>
      </c>
      <c r="AM1708" s="4">
        <v>19.1742259327049</v>
      </c>
      <c r="AN1708" s="4">
        <v>23.805988954346699</v>
      </c>
      <c r="AO1708" s="4">
        <v>21.431623933020798</v>
      </c>
      <c r="AP1708" s="4">
        <v>19.525126995734801</v>
      </c>
      <c r="AQ1708" s="4">
        <v>10.8958148546856</v>
      </c>
      <c r="AR1708" s="4">
        <v>20.424444310533001</v>
      </c>
      <c r="AS1708" s="4">
        <v>15.259849722394801</v>
      </c>
      <c r="AT1708" s="4">
        <v>15.8849589113089</v>
      </c>
      <c r="AU1708" s="4">
        <v>17.076693778631999</v>
      </c>
      <c r="AV1708" s="4">
        <v>14.5359829391115</v>
      </c>
      <c r="AW1708" s="4">
        <v>15.909648309901099</v>
      </c>
      <c r="AX1708" s="4">
        <v>8.2134475955628297</v>
      </c>
      <c r="AY1708" s="4">
        <v>17.566626519895301</v>
      </c>
      <c r="AZ1708" s="4">
        <v>16.525652785494799</v>
      </c>
      <c r="BA1708" s="4">
        <v>19.466643485229799</v>
      </c>
      <c r="BB1708" s="38">
        <v>575</v>
      </c>
    </row>
    <row r="1709" spans="1:54" x14ac:dyDescent="0.3">
      <c r="A1709" s="31" t="s">
        <v>71</v>
      </c>
      <c r="B1709" s="5" t="s">
        <v>168</v>
      </c>
      <c r="C1709" s="5" t="s">
        <v>4</v>
      </c>
      <c r="D1709" s="9">
        <v>105.673554203653</v>
      </c>
      <c r="E1709" s="8">
        <v>70.696603915852407</v>
      </c>
      <c r="F1709" s="8">
        <v>11.8101751692744</v>
      </c>
      <c r="G1709" s="3">
        <v>2.0282340799153</v>
      </c>
      <c r="H1709" s="4">
        <v>4.8384976709599101</v>
      </c>
      <c r="I1709" s="4">
        <v>5.00701430909373</v>
      </c>
      <c r="J1709" s="4">
        <v>3.1059220105674799</v>
      </c>
      <c r="K1709" s="4">
        <v>5.0705851997882601</v>
      </c>
      <c r="L1709" s="4">
        <v>2.38746339013269</v>
      </c>
      <c r="M1709" s="4">
        <v>2.6831218096555598</v>
      </c>
      <c r="N1709" s="4">
        <v>3.33800953939582</v>
      </c>
      <c r="O1709" s="4">
        <v>4.3521265793534702</v>
      </c>
      <c r="P1709" s="4">
        <v>4.1200390505251301</v>
      </c>
      <c r="Q1709" s="4">
        <v>1.7325756603924301</v>
      </c>
      <c r="R1709" s="4">
        <v>3.7608097403077401</v>
      </c>
      <c r="S1709" s="4">
        <v>3.7608097403077401</v>
      </c>
      <c r="T1709" s="4">
        <v>3.33800953939582</v>
      </c>
      <c r="U1709" s="4">
        <v>2.6831218096555598</v>
      </c>
      <c r="V1709" s="4">
        <v>3.7608097403077401</v>
      </c>
      <c r="W1709" s="4">
        <v>4.1200390505251301</v>
      </c>
      <c r="X1709" s="4">
        <v>2.6831218096555598</v>
      </c>
      <c r="Y1709" s="4">
        <v>5.4298145100056496</v>
      </c>
      <c r="Z1709" s="4">
        <v>2.6831218096555598</v>
      </c>
      <c r="AA1709" s="4">
        <v>4.3521265793534702</v>
      </c>
      <c r="AB1709" s="4">
        <v>3.0423511198729498</v>
      </c>
      <c r="AC1709" s="4">
        <v>6.5075024406578201</v>
      </c>
      <c r="AD1709" s="4">
        <v>1.66900476969791</v>
      </c>
      <c r="AE1709" s="4">
        <v>4.6477849988763396</v>
      </c>
      <c r="AF1709" s="4">
        <v>3.4015804300903398</v>
      </c>
      <c r="AG1709" s="4">
        <v>12.105833588797299</v>
      </c>
      <c r="AH1709" s="4">
        <v>12.5286337897092</v>
      </c>
      <c r="AI1709" s="4">
        <v>7.4580485899209501</v>
      </c>
      <c r="AJ1709" s="4">
        <v>14.1976385594071</v>
      </c>
      <c r="AK1709" s="4">
        <v>18.317677609932201</v>
      </c>
      <c r="AL1709" s="4">
        <v>11.3460001116177</v>
      </c>
      <c r="AM1709" s="4">
        <v>19.036136230366999</v>
      </c>
      <c r="AN1709" s="4">
        <v>17.726360770886501</v>
      </c>
      <c r="AO1709" s="4">
        <v>17.599218989497501</v>
      </c>
      <c r="AP1709" s="4">
        <v>16.817189478368199</v>
      </c>
      <c r="AQ1709" s="4">
        <v>10.923199910705801</v>
      </c>
      <c r="AR1709" s="4">
        <v>17.958448299714799</v>
      </c>
      <c r="AS1709" s="4">
        <v>12.5922046804037</v>
      </c>
      <c r="AT1709" s="4">
        <v>15.570984909582201</v>
      </c>
      <c r="AU1709" s="4">
        <v>10.6275414911829</v>
      </c>
      <c r="AV1709" s="4">
        <v>16.543727092794999</v>
      </c>
      <c r="AW1709" s="4">
        <v>16.416585311405999</v>
      </c>
      <c r="AX1709" s="4">
        <v>6.0847022397459103</v>
      </c>
      <c r="AY1709" s="4">
        <v>17.958448299714799</v>
      </c>
      <c r="AZ1709" s="4">
        <v>15.1481847086702</v>
      </c>
      <c r="BA1709" s="4">
        <v>12.7607213185376</v>
      </c>
      <c r="BB1709" s="38">
        <v>215</v>
      </c>
    </row>
    <row r="1710" spans="1:54" x14ac:dyDescent="0.3">
      <c r="A1710" s="31" t="s">
        <v>71</v>
      </c>
      <c r="B1710" s="5" t="s">
        <v>168</v>
      </c>
      <c r="C1710" s="5" t="s">
        <v>5</v>
      </c>
      <c r="D1710" s="9">
        <v>108.792581991699</v>
      </c>
      <c r="E1710" s="8">
        <v>62.251783819391299</v>
      </c>
      <c r="F1710" s="8">
        <v>10.2314577646206</v>
      </c>
      <c r="G1710" s="3">
        <v>3.6560081126164299</v>
      </c>
      <c r="H1710" s="4">
        <v>4.6291552924123502</v>
      </c>
      <c r="I1710" s="4">
        <v>6.3388690454369403</v>
      </c>
      <c r="J1710" s="4">
        <v>2.68286093282051</v>
      </c>
      <c r="K1710" s="4">
        <v>3.1694345227184701</v>
      </c>
      <c r="L1710" s="4">
        <v>4.1425817025143896</v>
      </c>
      <c r="M1710" s="4">
        <v>4.6291552924123502</v>
      </c>
      <c r="N1710" s="4">
        <v>3.6560081126164299</v>
      </c>
      <c r="O1710" s="4">
        <v>2.80115123610413</v>
      </c>
      <c r="P1710" s="4">
        <v>1.3414304664102601</v>
      </c>
      <c r="Q1710" s="4">
        <v>2.3145776462061698</v>
      </c>
      <c r="R1710" s="4">
        <v>1.82800405630822</v>
      </c>
      <c r="S1710" s="4">
        <v>2.3145776462061698</v>
      </c>
      <c r="T1710" s="4">
        <v>3.1694345227184701</v>
      </c>
      <c r="U1710" s="4">
        <v>1.82800405630822</v>
      </c>
      <c r="V1710" s="4">
        <v>3.2877248260020902</v>
      </c>
      <c r="W1710" s="4">
        <v>1.82800405630822</v>
      </c>
      <c r="X1710" s="4">
        <v>3.1694345227184701</v>
      </c>
      <c r="Y1710" s="4">
        <v>4.1425817025143896</v>
      </c>
      <c r="Z1710" s="4">
        <v>4.5108649891287298</v>
      </c>
      <c r="AA1710" s="4">
        <v>3.6560081126164299</v>
      </c>
      <c r="AB1710" s="4">
        <v>2.3145776462061698</v>
      </c>
      <c r="AC1710" s="4">
        <v>4.1425817025143896</v>
      </c>
      <c r="AD1710" s="4">
        <v>2.80115123610413</v>
      </c>
      <c r="AE1710" s="4">
        <v>2.3145776462061698</v>
      </c>
      <c r="AF1710" s="4">
        <v>2.3145776462061698</v>
      </c>
      <c r="AG1710" s="4">
        <v>11.704590911078</v>
      </c>
      <c r="AH1710" s="4">
        <v>5.6023024722082697</v>
      </c>
      <c r="AI1710" s="4">
        <v>9.3766008881083192</v>
      </c>
      <c r="AJ1710" s="4">
        <v>7.9168801184144399</v>
      </c>
      <c r="AK1710" s="4">
        <v>14.0057561805207</v>
      </c>
      <c r="AL1710" s="4">
        <v>8.4034537083123997</v>
      </c>
      <c r="AM1710" s="4">
        <v>17.056900399955499</v>
      </c>
      <c r="AN1710" s="4">
        <v>13.637472893906301</v>
      </c>
      <c r="AO1710" s="4">
        <v>14.137458860567801</v>
      </c>
      <c r="AP1710" s="4">
        <v>9.8631744780062807</v>
      </c>
      <c r="AQ1710" s="4">
        <v>8.2851634050287792</v>
      </c>
      <c r="AR1710" s="4">
        <v>10.3497480679042</v>
      </c>
      <c r="AS1710" s="4">
        <v>6.9437329386185196</v>
      </c>
      <c r="AT1710" s="4">
        <v>16.806907416624799</v>
      </c>
      <c r="AU1710" s="4">
        <v>8.5217440115960201</v>
      </c>
      <c r="AV1710" s="4">
        <v>19.253187742878101</v>
      </c>
      <c r="AW1710" s="4">
        <v>11.086314641132899</v>
      </c>
      <c r="AX1710" s="4">
        <v>6.0888760621062303</v>
      </c>
      <c r="AY1710" s="4">
        <v>7.9168801184144399</v>
      </c>
      <c r="AZ1710" s="4">
        <v>10.2314577646206</v>
      </c>
      <c r="BA1710" s="4">
        <v>10.113167461337</v>
      </c>
      <c r="BB1710" s="38">
        <v>137</v>
      </c>
    </row>
    <row r="1711" spans="1:54" x14ac:dyDescent="0.3">
      <c r="A1711" s="31" t="s">
        <v>71</v>
      </c>
      <c r="B1711" s="5" t="s">
        <v>168</v>
      </c>
      <c r="C1711" s="5" t="s">
        <v>6</v>
      </c>
      <c r="D1711" s="9">
        <v>107.796642392023</v>
      </c>
      <c r="E1711" s="8">
        <v>66.975551282707997</v>
      </c>
      <c r="F1711" s="8">
        <v>12.169266323456201</v>
      </c>
      <c r="G1711" s="3">
        <v>2.4338532646912401</v>
      </c>
      <c r="H1711" s="4">
        <v>0.62950125114285704</v>
      </c>
      <c r="I1711" s="4">
        <v>0</v>
      </c>
      <c r="J1711" s="4">
        <v>0.62950125114285704</v>
      </c>
      <c r="K1711" s="4">
        <v>0.62950125114285704</v>
      </c>
      <c r="L1711" s="4">
        <v>0</v>
      </c>
      <c r="M1711" s="4">
        <v>0</v>
      </c>
      <c r="N1711" s="4">
        <v>0.62950125114285704</v>
      </c>
      <c r="O1711" s="4">
        <v>0</v>
      </c>
      <c r="P1711" s="4">
        <v>0</v>
      </c>
      <c r="Q1711" s="4">
        <v>1.8043520135483899</v>
      </c>
      <c r="R1711" s="4">
        <v>0</v>
      </c>
      <c r="S1711" s="4">
        <v>0</v>
      </c>
      <c r="T1711" s="4">
        <v>1.8043520135483899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1.8043520135483899</v>
      </c>
      <c r="AA1711" s="4">
        <v>0</v>
      </c>
      <c r="AB1711" s="4">
        <v>1.8043520135483899</v>
      </c>
      <c r="AC1711" s="4">
        <v>4.2382052782396302</v>
      </c>
      <c r="AD1711" s="4">
        <v>3.6087040270967701</v>
      </c>
      <c r="AE1711" s="4">
        <v>0</v>
      </c>
      <c r="AF1711" s="4">
        <v>1.8043520135483899</v>
      </c>
      <c r="AG1711" s="4">
        <v>7.8469093053364096</v>
      </c>
      <c r="AH1711" s="4">
        <v>13.428268825741901</v>
      </c>
      <c r="AI1711" s="4">
        <v>7.8469093053364096</v>
      </c>
      <c r="AJ1711" s="4">
        <v>11.539765072313401</v>
      </c>
      <c r="AK1711" s="4">
        <v>16.491623341575998</v>
      </c>
      <c r="AL1711" s="4">
        <v>7.3015597940737296</v>
      </c>
      <c r="AM1711" s="4">
        <v>12.798767574599101</v>
      </c>
      <c r="AN1711" s="4">
        <v>9.8195647986451604</v>
      </c>
      <c r="AO1711" s="4">
        <v>15.8621220904332</v>
      </c>
      <c r="AP1711" s="4">
        <v>10.3649143099078</v>
      </c>
      <c r="AQ1711" s="4">
        <v>12.085114583576001</v>
      </c>
      <c r="AR1711" s="4">
        <v>13.3441170858618</v>
      </c>
      <c r="AS1711" s="4">
        <v>7.3857115339539199</v>
      </c>
      <c r="AT1711" s="4">
        <v>17.666474103981599</v>
      </c>
      <c r="AU1711" s="4">
        <v>8.5605622963594499</v>
      </c>
      <c r="AV1711" s="4">
        <v>15.3167725791705</v>
      </c>
      <c r="AW1711" s="4">
        <v>7.4698632738341004</v>
      </c>
      <c r="AX1711" s="4">
        <v>11.539765072313401</v>
      </c>
      <c r="AY1711" s="4">
        <v>11.623916812193499</v>
      </c>
      <c r="AZ1711" s="4">
        <v>17.750625843861801</v>
      </c>
      <c r="BA1711" s="4">
        <v>12.882919314479301</v>
      </c>
      <c r="BB1711" s="38">
        <v>101</v>
      </c>
    </row>
    <row r="1712" spans="1:54" x14ac:dyDescent="0.3">
      <c r="A1712" s="31" t="s">
        <v>71</v>
      </c>
      <c r="B1712" s="5" t="s">
        <v>168</v>
      </c>
      <c r="C1712" s="5" t="s">
        <v>7</v>
      </c>
      <c r="D1712" s="9">
        <v>100.544865175665</v>
      </c>
      <c r="E1712" s="8">
        <v>62.965702761613997</v>
      </c>
      <c r="F1712" s="8">
        <v>19.282690613500002</v>
      </c>
      <c r="G1712" s="3">
        <v>17.376920817999999</v>
      </c>
      <c r="H1712" s="4">
        <v>21.188460409000001</v>
      </c>
      <c r="I1712" s="4">
        <v>1.9057697954999999</v>
      </c>
      <c r="J1712" s="4">
        <v>1.9057697954999999</v>
      </c>
      <c r="K1712" s="4">
        <v>17.376920817999999</v>
      </c>
      <c r="L1712" s="4">
        <v>15.471151022500001</v>
      </c>
      <c r="M1712" s="4">
        <v>0</v>
      </c>
      <c r="N1712" s="4">
        <v>15.471151022500001</v>
      </c>
      <c r="O1712" s="4">
        <v>1.9057697954999999</v>
      </c>
      <c r="P1712" s="4">
        <v>15.471151022500001</v>
      </c>
      <c r="Q1712" s="4">
        <v>1.9057697954999999</v>
      </c>
      <c r="R1712" s="4">
        <v>1.9057697954999999</v>
      </c>
      <c r="S1712" s="4">
        <v>3.8115395909999998</v>
      </c>
      <c r="T1712" s="4">
        <v>1.9057697954999999</v>
      </c>
      <c r="U1712" s="4">
        <v>1.9057697954999999</v>
      </c>
      <c r="V1712" s="4">
        <v>1.9057697954999999</v>
      </c>
      <c r="W1712" s="4">
        <v>0</v>
      </c>
      <c r="X1712" s="4">
        <v>1.9057697954999999</v>
      </c>
      <c r="Y1712" s="4">
        <v>17.376920817999999</v>
      </c>
      <c r="Z1712" s="4">
        <v>17.376920817999999</v>
      </c>
      <c r="AA1712" s="4">
        <v>17.376920817999999</v>
      </c>
      <c r="AB1712" s="4">
        <v>15.471151022500001</v>
      </c>
      <c r="AC1712" s="4">
        <v>15.471151022500001</v>
      </c>
      <c r="AD1712" s="4">
        <v>1.9057697954999999</v>
      </c>
      <c r="AE1712" s="4">
        <v>3.8115395909999998</v>
      </c>
      <c r="AF1712" s="4">
        <v>30.942302045000002</v>
      </c>
      <c r="AG1712" s="4">
        <v>17.376920817999999</v>
      </c>
      <c r="AH1712" s="4">
        <v>9.5288489774999992</v>
      </c>
      <c r="AI1712" s="4">
        <v>1.9057697954999999</v>
      </c>
      <c r="AJ1712" s="4">
        <v>1.9057697954999999</v>
      </c>
      <c r="AK1712" s="4">
        <v>3.8115395909999998</v>
      </c>
      <c r="AL1712" s="4">
        <v>3.8115395909999998</v>
      </c>
      <c r="AM1712" s="4">
        <v>21.188460409000001</v>
      </c>
      <c r="AN1712" s="4">
        <v>1.9057697954999999</v>
      </c>
      <c r="AO1712" s="4">
        <v>0</v>
      </c>
      <c r="AP1712" s="4">
        <v>1.9057697954999999</v>
      </c>
      <c r="AQ1712" s="4">
        <v>5.7173093865000002</v>
      </c>
      <c r="AR1712" s="4">
        <v>19.282690613500002</v>
      </c>
      <c r="AS1712" s="4">
        <v>21.188460409000001</v>
      </c>
      <c r="AT1712" s="4">
        <v>9.5288489774999992</v>
      </c>
      <c r="AU1712" s="4">
        <v>1.9057697954999999</v>
      </c>
      <c r="AV1712" s="4">
        <v>1.9057697954999999</v>
      </c>
      <c r="AW1712" s="4">
        <v>17.376920817999999</v>
      </c>
      <c r="AX1712" s="4">
        <v>1.9057697954999999</v>
      </c>
      <c r="AY1712" s="4">
        <v>1.9057697954999999</v>
      </c>
      <c r="AZ1712" s="4">
        <v>5.7173093865000002</v>
      </c>
      <c r="BA1712" s="4">
        <v>1.9057697954999999</v>
      </c>
      <c r="BB1712" s="38">
        <v>24</v>
      </c>
    </row>
    <row r="1713" spans="1:54" x14ac:dyDescent="0.3">
      <c r="A1713" s="31" t="s">
        <v>71</v>
      </c>
      <c r="B1713" s="5" t="s">
        <v>8</v>
      </c>
      <c r="C1713" s="5" t="s">
        <v>168</v>
      </c>
      <c r="D1713" s="9">
        <v>77.637201259097196</v>
      </c>
      <c r="E1713" s="8">
        <v>76.418309067419997</v>
      </c>
      <c r="F1713" s="8">
        <v>23.537755845484199</v>
      </c>
      <c r="G1713" s="3">
        <v>5.3915054497070898</v>
      </c>
      <c r="H1713" s="4">
        <v>12.340872778409199</v>
      </c>
      <c r="I1713" s="4">
        <v>10.7739278129608</v>
      </c>
      <c r="J1713" s="4">
        <v>5.8096348429725699</v>
      </c>
      <c r="K1713" s="4">
        <v>8.2639816364500494</v>
      </c>
      <c r="L1713" s="4">
        <v>5.9889119458620801</v>
      </c>
      <c r="M1713" s="4">
        <v>7.6001341853219602</v>
      </c>
      <c r="N1713" s="4">
        <v>6.91626227466356</v>
      </c>
      <c r="O1713" s="4">
        <v>9.2585473215285692</v>
      </c>
      <c r="P1713" s="4">
        <v>7.2414824584553701</v>
      </c>
      <c r="Q1713" s="4">
        <v>3.05055431866107</v>
      </c>
      <c r="R1713" s="4">
        <v>4.2782943572837899</v>
      </c>
      <c r="S1713" s="4">
        <v>5.4410521195072699</v>
      </c>
      <c r="T1713" s="4">
        <v>6.9800798289843504</v>
      </c>
      <c r="U1713" s="4">
        <v>4.9122657643797503</v>
      </c>
      <c r="V1713" s="4">
        <v>5.9641858446512099</v>
      </c>
      <c r="W1713" s="4">
        <v>5.9099585134558001</v>
      </c>
      <c r="X1713" s="4">
        <v>4.1162102225502197</v>
      </c>
      <c r="Y1713" s="4">
        <v>11.0031274006808</v>
      </c>
      <c r="Z1713" s="4">
        <v>7.0774175989407002</v>
      </c>
      <c r="AA1713" s="4">
        <v>8.7933078483157399</v>
      </c>
      <c r="AB1713" s="4">
        <v>4.2778591540782402</v>
      </c>
      <c r="AC1713" s="4">
        <v>12.995159803794801</v>
      </c>
      <c r="AD1713" s="4">
        <v>6.0017336057446897</v>
      </c>
      <c r="AE1713" s="4">
        <v>5.5640845729705397</v>
      </c>
      <c r="AF1713" s="4">
        <v>11.3400184308293</v>
      </c>
      <c r="AG1713" s="4">
        <v>19.889836920786799</v>
      </c>
      <c r="AH1713" s="4">
        <v>13.607744888516899</v>
      </c>
      <c r="AI1713" s="4">
        <v>11.191636864962399</v>
      </c>
      <c r="AJ1713" s="4">
        <v>27.007041462193499</v>
      </c>
      <c r="AK1713" s="4">
        <v>26.164589616337501</v>
      </c>
      <c r="AL1713" s="4">
        <v>17.394259690786001</v>
      </c>
      <c r="AM1713" s="4">
        <v>30.130013058971599</v>
      </c>
      <c r="AN1713" s="4">
        <v>27.6519746700078</v>
      </c>
      <c r="AO1713" s="4">
        <v>30.958990344227999</v>
      </c>
      <c r="AP1713" s="4">
        <v>27.059432743051499</v>
      </c>
      <c r="AQ1713" s="4">
        <v>15.3890532575736</v>
      </c>
      <c r="AR1713" s="4">
        <v>29.9381878955055</v>
      </c>
      <c r="AS1713" s="4">
        <v>20.362258283814</v>
      </c>
      <c r="AT1713" s="4">
        <v>19.6458135087254</v>
      </c>
      <c r="AU1713" s="4">
        <v>20.349431547323199</v>
      </c>
      <c r="AV1713" s="4">
        <v>18.783924269105899</v>
      </c>
      <c r="AW1713" s="4">
        <v>21.8292874372586</v>
      </c>
      <c r="AX1713" s="4">
        <v>11.6173658711503</v>
      </c>
      <c r="AY1713" s="4">
        <v>21.266641751908899</v>
      </c>
      <c r="AZ1713" s="4">
        <v>24.226302773307001</v>
      </c>
      <c r="BA1713" s="4">
        <v>27.067272082267699</v>
      </c>
      <c r="BB1713" s="38">
        <v>949</v>
      </c>
    </row>
    <row r="1714" spans="1:54" x14ac:dyDescent="0.3">
      <c r="A1714" s="31" t="s">
        <v>71</v>
      </c>
      <c r="B1714" s="5" t="s">
        <v>8</v>
      </c>
      <c r="C1714" s="5" t="s">
        <v>1</v>
      </c>
      <c r="D1714" s="9">
        <v>57.409417040358697</v>
      </c>
      <c r="E1714" s="8">
        <v>73.550573708856106</v>
      </c>
      <c r="F1714" s="8">
        <v>31.390134529148</v>
      </c>
      <c r="G1714" s="3">
        <v>3.5874439461883401</v>
      </c>
      <c r="H1714" s="4">
        <v>13.004484304932699</v>
      </c>
      <c r="I1714" s="4">
        <v>14.7982062780269</v>
      </c>
      <c r="J1714" s="4">
        <v>5.3811659192825099</v>
      </c>
      <c r="K1714" s="4">
        <v>10.3139013452915</v>
      </c>
      <c r="L1714" s="4">
        <v>7.1748878923766801</v>
      </c>
      <c r="M1714" s="4">
        <v>10.762331838565</v>
      </c>
      <c r="N1714" s="4">
        <v>9.4170403587443907</v>
      </c>
      <c r="O1714" s="4">
        <v>10.3139013452915</v>
      </c>
      <c r="P1714" s="4">
        <v>8.9686098654708495</v>
      </c>
      <c r="Q1714" s="4">
        <v>3.5874439461883401</v>
      </c>
      <c r="R1714" s="4">
        <v>5.8295964125560502</v>
      </c>
      <c r="S1714" s="4">
        <v>6.7264573991031398</v>
      </c>
      <c r="T1714" s="4">
        <v>8.0717488789237706</v>
      </c>
      <c r="U1714" s="4">
        <v>5.3811659192825099</v>
      </c>
      <c r="V1714" s="4">
        <v>7.6233183856502196</v>
      </c>
      <c r="W1714" s="4">
        <v>7.6233183856502196</v>
      </c>
      <c r="X1714" s="4">
        <v>4.4843049327354301</v>
      </c>
      <c r="Y1714" s="4">
        <v>11.2107623318386</v>
      </c>
      <c r="Z1714" s="4">
        <v>9.4170403587443907</v>
      </c>
      <c r="AA1714" s="4">
        <v>8.9686098654708495</v>
      </c>
      <c r="AB1714" s="4">
        <v>4.4843049327354301</v>
      </c>
      <c r="AC1714" s="4">
        <v>21.076233183856498</v>
      </c>
      <c r="AD1714" s="4">
        <v>8.0717488789237706</v>
      </c>
      <c r="AE1714" s="4">
        <v>4.4843049327354301</v>
      </c>
      <c r="AF1714" s="4">
        <v>14.349775784753399</v>
      </c>
      <c r="AG1714" s="4">
        <v>20.179372197309402</v>
      </c>
      <c r="AH1714" s="4">
        <v>18.385650224215201</v>
      </c>
      <c r="AI1714" s="4">
        <v>16.5919282511211</v>
      </c>
      <c r="AJ1714" s="4">
        <v>34.080717488789197</v>
      </c>
      <c r="AK1714" s="4">
        <v>35.426008968609899</v>
      </c>
      <c r="AL1714" s="4">
        <v>22.869955156950699</v>
      </c>
      <c r="AM1714" s="4">
        <v>41.704035874439498</v>
      </c>
      <c r="AN1714" s="4">
        <v>37.668161434977598</v>
      </c>
      <c r="AO1714" s="4">
        <v>38.116591928251097</v>
      </c>
      <c r="AP1714" s="4">
        <v>39.461883408071699</v>
      </c>
      <c r="AQ1714" s="4">
        <v>18.834080717488799</v>
      </c>
      <c r="AR1714" s="4">
        <v>42.152466367712996</v>
      </c>
      <c r="AS1714" s="4">
        <v>27.3542600896861</v>
      </c>
      <c r="AT1714" s="4">
        <v>21.52466367713</v>
      </c>
      <c r="AU1714" s="4">
        <v>30.044843049327401</v>
      </c>
      <c r="AV1714" s="4">
        <v>20.179372197309402</v>
      </c>
      <c r="AW1714" s="4">
        <v>28.251121076233201</v>
      </c>
      <c r="AX1714" s="4">
        <v>13.901345291479799</v>
      </c>
      <c r="AY1714" s="4">
        <v>24.215246636771301</v>
      </c>
      <c r="AZ1714" s="4">
        <v>30.044843049327401</v>
      </c>
      <c r="BA1714" s="4">
        <v>37.668161434977598</v>
      </c>
      <c r="BB1714" s="38">
        <v>223</v>
      </c>
    </row>
    <row r="1715" spans="1:54" x14ac:dyDescent="0.3">
      <c r="A1715" s="31" t="s">
        <v>71</v>
      </c>
      <c r="B1715" s="5" t="s">
        <v>8</v>
      </c>
      <c r="C1715" s="5" t="s">
        <v>2</v>
      </c>
      <c r="D1715" s="9">
        <v>63.999715909090902</v>
      </c>
      <c r="E1715" s="8">
        <v>79.975105634732301</v>
      </c>
      <c r="F1715" s="8">
        <v>29.261363636363601</v>
      </c>
      <c r="G1715" s="3">
        <v>6.8181818181818201</v>
      </c>
      <c r="H1715" s="4">
        <v>18.75</v>
      </c>
      <c r="I1715" s="4">
        <v>9.375</v>
      </c>
      <c r="J1715" s="4">
        <v>9.375</v>
      </c>
      <c r="K1715" s="4">
        <v>9.6590909090909101</v>
      </c>
      <c r="L1715" s="4">
        <v>6.8181818181818201</v>
      </c>
      <c r="M1715" s="4">
        <v>6.8181818181818201</v>
      </c>
      <c r="N1715" s="4">
        <v>5.9659090909090899</v>
      </c>
      <c r="O1715" s="4">
        <v>11.363636363636401</v>
      </c>
      <c r="P1715" s="4">
        <v>8.8068181818181799</v>
      </c>
      <c r="Q1715" s="4">
        <v>1.7045454545454499</v>
      </c>
      <c r="R1715" s="4">
        <v>3.9772727272727302</v>
      </c>
      <c r="S1715" s="4">
        <v>5.3977272727272698</v>
      </c>
      <c r="T1715" s="4">
        <v>8.8068181818181799</v>
      </c>
      <c r="U1715" s="4">
        <v>5.6818181818181799</v>
      </c>
      <c r="V1715" s="4">
        <v>7.3863636363636402</v>
      </c>
      <c r="W1715" s="4">
        <v>6.25</v>
      </c>
      <c r="X1715" s="4">
        <v>4.5454545454545503</v>
      </c>
      <c r="Y1715" s="4">
        <v>14.7727272727273</v>
      </c>
      <c r="Z1715" s="4">
        <v>6.25</v>
      </c>
      <c r="AA1715" s="4">
        <v>10.2272727272727</v>
      </c>
      <c r="AB1715" s="4">
        <v>3.125</v>
      </c>
      <c r="AC1715" s="4">
        <v>11.6477272727273</v>
      </c>
      <c r="AD1715" s="4">
        <v>7.6704545454545503</v>
      </c>
      <c r="AE1715" s="4">
        <v>7.6704545454545503</v>
      </c>
      <c r="AF1715" s="4">
        <v>14.204545454545499</v>
      </c>
      <c r="AG1715" s="4">
        <v>23.863636363636399</v>
      </c>
      <c r="AH1715" s="4">
        <v>14.7727272727273</v>
      </c>
      <c r="AI1715" s="4">
        <v>13.068181818181801</v>
      </c>
      <c r="AJ1715" s="4">
        <v>32.670454545454497</v>
      </c>
      <c r="AK1715" s="4">
        <v>32.386363636363598</v>
      </c>
      <c r="AL1715" s="4">
        <v>23.295454545454501</v>
      </c>
      <c r="AM1715" s="4">
        <v>33.806818181818201</v>
      </c>
      <c r="AN1715" s="4">
        <v>32.670454545454497</v>
      </c>
      <c r="AO1715" s="4">
        <v>39.488636363636402</v>
      </c>
      <c r="AP1715" s="4">
        <v>31.818181818181799</v>
      </c>
      <c r="AQ1715" s="4">
        <v>19.602272727272702</v>
      </c>
      <c r="AR1715" s="4">
        <v>36.363636363636402</v>
      </c>
      <c r="AS1715" s="4">
        <v>24.715909090909101</v>
      </c>
      <c r="AT1715" s="4">
        <v>22.443181818181799</v>
      </c>
      <c r="AU1715" s="4">
        <v>26.420454545454501</v>
      </c>
      <c r="AV1715" s="4">
        <v>23.011363636363601</v>
      </c>
      <c r="AW1715" s="4">
        <v>26.704545454545499</v>
      </c>
      <c r="AX1715" s="4">
        <v>15.909090909090899</v>
      </c>
      <c r="AY1715" s="4">
        <v>25</v>
      </c>
      <c r="AZ1715" s="4">
        <v>30.397727272727298</v>
      </c>
      <c r="BA1715" s="4">
        <v>34.090909090909101</v>
      </c>
      <c r="BB1715" s="38">
        <v>352</v>
      </c>
    </row>
    <row r="1716" spans="1:54" x14ac:dyDescent="0.3">
      <c r="A1716" s="31" t="s">
        <v>71</v>
      </c>
      <c r="B1716" s="5" t="s">
        <v>8</v>
      </c>
      <c r="C1716" s="5" t="s">
        <v>3</v>
      </c>
      <c r="D1716" s="9">
        <v>93.104484304932697</v>
      </c>
      <c r="E1716" s="8">
        <v>71.373115396639704</v>
      </c>
      <c r="F1716" s="8">
        <v>17.040358744394599</v>
      </c>
      <c r="G1716" s="3">
        <v>6.2780269058296003</v>
      </c>
      <c r="H1716" s="4">
        <v>12.1076233183857</v>
      </c>
      <c r="I1716" s="4">
        <v>13.004484304932699</v>
      </c>
      <c r="J1716" s="4">
        <v>5.3811659192825099</v>
      </c>
      <c r="K1716" s="4">
        <v>6.2780269058296003</v>
      </c>
      <c r="L1716" s="4">
        <v>5.3811659192825099</v>
      </c>
      <c r="M1716" s="4">
        <v>10.3139013452915</v>
      </c>
      <c r="N1716" s="4">
        <v>6.7264573991031398</v>
      </c>
      <c r="O1716" s="4">
        <v>12.1076233183857</v>
      </c>
      <c r="P1716" s="4">
        <v>6.7264573991031398</v>
      </c>
      <c r="Q1716" s="4">
        <v>5.8295964125560502</v>
      </c>
      <c r="R1716" s="4">
        <v>4.9327354260089704</v>
      </c>
      <c r="S1716" s="4">
        <v>7.6233183856502196</v>
      </c>
      <c r="T1716" s="4">
        <v>6.2780269058296003</v>
      </c>
      <c r="U1716" s="4">
        <v>6.2780269058296003</v>
      </c>
      <c r="V1716" s="4">
        <v>6.2780269058296003</v>
      </c>
      <c r="W1716" s="4">
        <v>7.6233183856502196</v>
      </c>
      <c r="X1716" s="4">
        <v>4.03587443946188</v>
      </c>
      <c r="Y1716" s="4">
        <v>11.6591928251121</v>
      </c>
      <c r="Z1716" s="4">
        <v>6.2780269058296003</v>
      </c>
      <c r="AA1716" s="4">
        <v>9.8654708520179408</v>
      </c>
      <c r="AB1716" s="4">
        <v>4.9327354260089704</v>
      </c>
      <c r="AC1716" s="4">
        <v>12.1076233183857</v>
      </c>
      <c r="AD1716" s="4">
        <v>4.9327354260089704</v>
      </c>
      <c r="AE1716" s="4">
        <v>5.3811659192825099</v>
      </c>
      <c r="AF1716" s="4">
        <v>9.8654708520179408</v>
      </c>
      <c r="AG1716" s="4">
        <v>16.5919282511211</v>
      </c>
      <c r="AH1716" s="4">
        <v>8.52017937219731</v>
      </c>
      <c r="AI1716" s="4">
        <v>4.9327354260089704</v>
      </c>
      <c r="AJ1716" s="4">
        <v>27.802690582959599</v>
      </c>
      <c r="AK1716" s="4">
        <v>17.040358744394599</v>
      </c>
      <c r="AL1716" s="4">
        <v>13.452914798206301</v>
      </c>
      <c r="AM1716" s="4">
        <v>22.421524663677101</v>
      </c>
      <c r="AN1716" s="4">
        <v>26.008968609865502</v>
      </c>
      <c r="AO1716" s="4">
        <v>24.6636771300448</v>
      </c>
      <c r="AP1716" s="4">
        <v>19.730941704035899</v>
      </c>
      <c r="AQ1716" s="4">
        <v>9.8654708520179408</v>
      </c>
      <c r="AR1716" s="4">
        <v>21.52466367713</v>
      </c>
      <c r="AS1716" s="4">
        <v>16.5919282511211</v>
      </c>
      <c r="AT1716" s="4">
        <v>16.143497757847499</v>
      </c>
      <c r="AU1716" s="4">
        <v>15.695067264574</v>
      </c>
      <c r="AV1716" s="4">
        <v>13.452914798206301</v>
      </c>
      <c r="AW1716" s="4">
        <v>17.040358744394599</v>
      </c>
      <c r="AX1716" s="4">
        <v>7.6233183856502196</v>
      </c>
      <c r="AY1716" s="4">
        <v>20.627802690583</v>
      </c>
      <c r="AZ1716" s="4">
        <v>18.834080717488799</v>
      </c>
      <c r="BA1716" s="4">
        <v>20.179372197309402</v>
      </c>
      <c r="BB1716" s="38">
        <v>223</v>
      </c>
    </row>
    <row r="1717" spans="1:54" x14ac:dyDescent="0.3">
      <c r="A1717" s="31" t="s">
        <v>71</v>
      </c>
      <c r="B1717" s="5" t="s">
        <v>8</v>
      </c>
      <c r="C1717" s="5" t="s">
        <v>4</v>
      </c>
      <c r="D1717" s="9">
        <v>96.655844155844207</v>
      </c>
      <c r="E1717" s="8">
        <v>74.6745773224809</v>
      </c>
      <c r="F1717" s="8">
        <v>15.5844155844156</v>
      </c>
      <c r="G1717" s="3">
        <v>2.5974025974026</v>
      </c>
      <c r="H1717" s="4">
        <v>3.8961038961039001</v>
      </c>
      <c r="I1717" s="4">
        <v>7.7922077922077904</v>
      </c>
      <c r="J1717" s="4">
        <v>2.5974025974026</v>
      </c>
      <c r="K1717" s="4">
        <v>6.4935064935064899</v>
      </c>
      <c r="L1717" s="4">
        <v>2.5974025974026</v>
      </c>
      <c r="M1717" s="4">
        <v>3.8961038961039001</v>
      </c>
      <c r="N1717" s="4">
        <v>5.1948051948051903</v>
      </c>
      <c r="O1717" s="4">
        <v>6.4935064935064899</v>
      </c>
      <c r="P1717" s="4">
        <v>3.8961038961039001</v>
      </c>
      <c r="Q1717" s="4">
        <v>1.2987012987013</v>
      </c>
      <c r="R1717" s="4">
        <v>3.8961038961039001</v>
      </c>
      <c r="S1717" s="4">
        <v>3.8961038961039001</v>
      </c>
      <c r="T1717" s="4">
        <v>5.1948051948051903</v>
      </c>
      <c r="U1717" s="4">
        <v>3.8961038961039001</v>
      </c>
      <c r="V1717" s="4">
        <v>3.8961038961039001</v>
      </c>
      <c r="W1717" s="4">
        <v>3.8961038961039001</v>
      </c>
      <c r="X1717" s="4">
        <v>3.8961038961039001</v>
      </c>
      <c r="Y1717" s="4">
        <v>6.4935064935064899</v>
      </c>
      <c r="Z1717" s="4">
        <v>3.8961038961039001</v>
      </c>
      <c r="AA1717" s="4">
        <v>6.4935064935064899</v>
      </c>
      <c r="AB1717" s="4">
        <v>3.8961038961039001</v>
      </c>
      <c r="AC1717" s="4">
        <v>6.4935064935064899</v>
      </c>
      <c r="AD1717" s="4">
        <v>2.5974025974026</v>
      </c>
      <c r="AE1717" s="4">
        <v>7.7922077922077904</v>
      </c>
      <c r="AF1717" s="4">
        <v>3.8961038961039001</v>
      </c>
      <c r="AG1717" s="4">
        <v>16.883116883116902</v>
      </c>
      <c r="AH1717" s="4">
        <v>15.5844155844156</v>
      </c>
      <c r="AI1717" s="4">
        <v>9.0909090909090899</v>
      </c>
      <c r="AJ1717" s="4">
        <v>18.181818181818201</v>
      </c>
      <c r="AK1717" s="4">
        <v>22.0779220779221</v>
      </c>
      <c r="AL1717" s="4">
        <v>10.3896103896104</v>
      </c>
      <c r="AM1717" s="4">
        <v>22.0779220779221</v>
      </c>
      <c r="AN1717" s="4">
        <v>19.480519480519501</v>
      </c>
      <c r="AO1717" s="4">
        <v>22.0779220779221</v>
      </c>
      <c r="AP1717" s="4">
        <v>23.3766233766234</v>
      </c>
      <c r="AQ1717" s="4">
        <v>11.6883116883117</v>
      </c>
      <c r="AR1717" s="4">
        <v>22.0779220779221</v>
      </c>
      <c r="AS1717" s="4">
        <v>14.285714285714301</v>
      </c>
      <c r="AT1717" s="4">
        <v>19.480519480519501</v>
      </c>
      <c r="AU1717" s="4">
        <v>10.3896103896104</v>
      </c>
      <c r="AV1717" s="4">
        <v>14.285714285714301</v>
      </c>
      <c r="AW1717" s="4">
        <v>16.883116883116902</v>
      </c>
      <c r="AX1717" s="4">
        <v>7.7922077922077904</v>
      </c>
      <c r="AY1717" s="4">
        <v>22.0779220779221</v>
      </c>
      <c r="AZ1717" s="4">
        <v>20.7792207792208</v>
      </c>
      <c r="BA1717" s="4">
        <v>18.181818181818201</v>
      </c>
      <c r="BB1717" s="38">
        <v>77</v>
      </c>
    </row>
    <row r="1718" spans="1:54" x14ac:dyDescent="0.3">
      <c r="A1718" s="31" t="s">
        <v>71</v>
      </c>
      <c r="B1718" s="5" t="s">
        <v>8</v>
      </c>
      <c r="C1718" s="5" t="s">
        <v>5</v>
      </c>
      <c r="D1718" s="9">
        <v>108.24358974358999</v>
      </c>
      <c r="E1718" s="8">
        <v>63.5157286565669</v>
      </c>
      <c r="F1718" s="8">
        <v>10.2564102564103</v>
      </c>
      <c r="G1718" s="3">
        <v>5.1282051282051304</v>
      </c>
      <c r="H1718" s="4">
        <v>5.1282051282051304</v>
      </c>
      <c r="I1718" s="4">
        <v>10.2564102564103</v>
      </c>
      <c r="J1718" s="4">
        <v>5.1282051282051304</v>
      </c>
      <c r="K1718" s="4">
        <v>5.1282051282051304</v>
      </c>
      <c r="L1718" s="4">
        <v>5.1282051282051304</v>
      </c>
      <c r="M1718" s="4">
        <v>5.1282051282051304</v>
      </c>
      <c r="N1718" s="4">
        <v>5.1282051282051304</v>
      </c>
      <c r="O1718" s="4">
        <v>2.5641025641025599</v>
      </c>
      <c r="P1718" s="4">
        <v>2.5641025641025599</v>
      </c>
      <c r="Q1718" s="4">
        <v>2.5641025641025599</v>
      </c>
      <c r="R1718" s="4">
        <v>2.5641025641025599</v>
      </c>
      <c r="S1718" s="4">
        <v>2.5641025641025599</v>
      </c>
      <c r="T1718" s="4">
        <v>5.1282051282051304</v>
      </c>
      <c r="U1718" s="4">
        <v>2.5641025641025599</v>
      </c>
      <c r="V1718" s="4">
        <v>2.5641025641025599</v>
      </c>
      <c r="W1718" s="4">
        <v>2.5641025641025599</v>
      </c>
      <c r="X1718" s="4">
        <v>5.1282051282051304</v>
      </c>
      <c r="Y1718" s="4">
        <v>5.1282051282051304</v>
      </c>
      <c r="Z1718" s="4">
        <v>7.6923076923076898</v>
      </c>
      <c r="AA1718" s="4">
        <v>5.1282051282051304</v>
      </c>
      <c r="AB1718" s="4">
        <v>2.5641025641025599</v>
      </c>
      <c r="AC1718" s="4">
        <v>5.1282051282051304</v>
      </c>
      <c r="AD1718" s="4">
        <v>2.5641025641025599</v>
      </c>
      <c r="AE1718" s="4">
        <v>2.5641025641025599</v>
      </c>
      <c r="AF1718" s="4">
        <v>2.5641025641025599</v>
      </c>
      <c r="AG1718" s="4">
        <v>20.5128205128205</v>
      </c>
      <c r="AH1718" s="4">
        <v>5.1282051282051304</v>
      </c>
      <c r="AI1718" s="4">
        <v>7.6923076923076898</v>
      </c>
      <c r="AJ1718" s="4">
        <v>7.6923076923076898</v>
      </c>
      <c r="AK1718" s="4">
        <v>12.8205128205128</v>
      </c>
      <c r="AL1718" s="4">
        <v>7.6923076923076898</v>
      </c>
      <c r="AM1718" s="4">
        <v>20.5128205128205</v>
      </c>
      <c r="AN1718" s="4">
        <v>10.2564102564103</v>
      </c>
      <c r="AO1718" s="4">
        <v>20.5128205128205</v>
      </c>
      <c r="AP1718" s="4">
        <v>7.6923076923076898</v>
      </c>
      <c r="AQ1718" s="4">
        <v>10.2564102564103</v>
      </c>
      <c r="AR1718" s="4">
        <v>7.6923076923076898</v>
      </c>
      <c r="AS1718" s="4">
        <v>7.6923076923076898</v>
      </c>
      <c r="AT1718" s="4">
        <v>15.384615384615399</v>
      </c>
      <c r="AU1718" s="4">
        <v>5.1282051282051304</v>
      </c>
      <c r="AV1718" s="4">
        <v>25.6410256410256</v>
      </c>
      <c r="AW1718" s="4">
        <v>12.8205128205128</v>
      </c>
      <c r="AX1718" s="4">
        <v>5.1282051282051304</v>
      </c>
      <c r="AY1718" s="4">
        <v>7.6923076923076898</v>
      </c>
      <c r="AZ1718" s="4">
        <v>10.2564102564103</v>
      </c>
      <c r="BA1718" s="4">
        <v>12.8205128205128</v>
      </c>
      <c r="BB1718" s="38">
        <v>39</v>
      </c>
    </row>
    <row r="1719" spans="1:54" x14ac:dyDescent="0.3">
      <c r="A1719" s="31" t="s">
        <v>71</v>
      </c>
      <c r="B1719" s="5" t="s">
        <v>8</v>
      </c>
      <c r="C1719" s="5" t="s">
        <v>6</v>
      </c>
      <c r="D1719" s="9">
        <v>94.777419354838699</v>
      </c>
      <c r="E1719" s="8">
        <v>76.002275008394406</v>
      </c>
      <c r="F1719" s="8">
        <v>16.129032258064498</v>
      </c>
      <c r="G1719" s="3">
        <v>3.2258064516128999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3.2258064516128999</v>
      </c>
      <c r="R1719" s="4">
        <v>0</v>
      </c>
      <c r="S1719" s="4">
        <v>0</v>
      </c>
      <c r="T1719" s="4">
        <v>3.2258064516128999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3.2258064516128999</v>
      </c>
      <c r="AA1719" s="4">
        <v>0</v>
      </c>
      <c r="AB1719" s="4">
        <v>3.2258064516128999</v>
      </c>
      <c r="AC1719" s="4">
        <v>6.4516129032258096</v>
      </c>
      <c r="AD1719" s="4">
        <v>6.4516129032258096</v>
      </c>
      <c r="AE1719" s="4">
        <v>0</v>
      </c>
      <c r="AF1719" s="4">
        <v>3.2258064516128999</v>
      </c>
      <c r="AG1719" s="4">
        <v>12.9032258064516</v>
      </c>
      <c r="AH1719" s="4">
        <v>16.129032258064498</v>
      </c>
      <c r="AI1719" s="4">
        <v>12.9032258064516</v>
      </c>
      <c r="AJ1719" s="4">
        <v>16.129032258064498</v>
      </c>
      <c r="AK1719" s="4">
        <v>19.354838709677399</v>
      </c>
      <c r="AL1719" s="4">
        <v>9.67741935483871</v>
      </c>
      <c r="AM1719" s="4">
        <v>16.129032258064498</v>
      </c>
      <c r="AN1719" s="4">
        <v>9.67741935483871</v>
      </c>
      <c r="AO1719" s="4">
        <v>19.354838709677399</v>
      </c>
      <c r="AP1719" s="4">
        <v>12.9032258064516</v>
      </c>
      <c r="AQ1719" s="4">
        <v>19.354838709677399</v>
      </c>
      <c r="AR1719" s="4">
        <v>19.354838709677399</v>
      </c>
      <c r="AS1719" s="4">
        <v>6.4516129032258096</v>
      </c>
      <c r="AT1719" s="4">
        <v>22.580645161290299</v>
      </c>
      <c r="AU1719" s="4">
        <v>9.67741935483871</v>
      </c>
      <c r="AV1719" s="4">
        <v>16.129032258064498</v>
      </c>
      <c r="AW1719" s="4">
        <v>3.2258064516128999</v>
      </c>
      <c r="AX1719" s="4">
        <v>16.129032258064498</v>
      </c>
      <c r="AY1719" s="4">
        <v>12.9032258064516</v>
      </c>
      <c r="AZ1719" s="4">
        <v>19.354838709677399</v>
      </c>
      <c r="BA1719" s="4">
        <v>12.9032258064516</v>
      </c>
      <c r="BB1719" s="38">
        <v>31</v>
      </c>
    </row>
    <row r="1720" spans="1:54" x14ac:dyDescent="0.3">
      <c r="A1720" s="31" t="s">
        <v>71</v>
      </c>
      <c r="B1720" s="5" t="s">
        <v>8</v>
      </c>
      <c r="C1720" s="5" t="s">
        <v>7</v>
      </c>
      <c r="D1720" s="9">
        <v>101.25</v>
      </c>
      <c r="E1720" s="8">
        <v>71.744105448926405</v>
      </c>
      <c r="F1720" s="8">
        <v>25</v>
      </c>
      <c r="G1720" s="3">
        <v>25</v>
      </c>
      <c r="H1720" s="4">
        <v>25</v>
      </c>
      <c r="I1720" s="4">
        <v>0</v>
      </c>
      <c r="J1720" s="4">
        <v>0</v>
      </c>
      <c r="K1720" s="4">
        <v>25</v>
      </c>
      <c r="L1720" s="4">
        <v>25</v>
      </c>
      <c r="M1720" s="4">
        <v>0</v>
      </c>
      <c r="N1720" s="4">
        <v>25</v>
      </c>
      <c r="O1720" s="4">
        <v>0</v>
      </c>
      <c r="P1720" s="4">
        <v>25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25</v>
      </c>
      <c r="Z1720" s="4">
        <v>25</v>
      </c>
      <c r="AA1720" s="4">
        <v>25</v>
      </c>
      <c r="AB1720" s="4">
        <v>25</v>
      </c>
      <c r="AC1720" s="4">
        <v>25</v>
      </c>
      <c r="AD1720" s="4">
        <v>0</v>
      </c>
      <c r="AE1720" s="4">
        <v>0</v>
      </c>
      <c r="AF1720" s="4">
        <v>50</v>
      </c>
      <c r="AG1720" s="4">
        <v>25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25</v>
      </c>
      <c r="AN1720" s="4">
        <v>0</v>
      </c>
      <c r="AO1720" s="4">
        <v>0</v>
      </c>
      <c r="AP1720" s="4">
        <v>0</v>
      </c>
      <c r="AQ1720" s="4">
        <v>0</v>
      </c>
      <c r="AR1720" s="4">
        <v>25</v>
      </c>
      <c r="AS1720" s="4">
        <v>25</v>
      </c>
      <c r="AT1720" s="4">
        <v>0</v>
      </c>
      <c r="AU1720" s="4">
        <v>0</v>
      </c>
      <c r="AV1720" s="4">
        <v>0</v>
      </c>
      <c r="AW1720" s="4">
        <v>25</v>
      </c>
      <c r="AX1720" s="4">
        <v>0</v>
      </c>
      <c r="AY1720" s="4">
        <v>0</v>
      </c>
      <c r="AZ1720" s="4">
        <v>0</v>
      </c>
      <c r="BA1720" s="4">
        <v>0</v>
      </c>
      <c r="BB1720" s="38">
        <v>4</v>
      </c>
    </row>
    <row r="1721" spans="1:54" x14ac:dyDescent="0.3">
      <c r="A1721" s="31" t="s">
        <v>71</v>
      </c>
      <c r="B1721" s="5" t="s">
        <v>9</v>
      </c>
      <c r="C1721" s="5" t="s">
        <v>168</v>
      </c>
      <c r="D1721" s="9">
        <v>92.878848527618501</v>
      </c>
      <c r="E1721" s="8">
        <v>71.767420117962402</v>
      </c>
      <c r="F1721" s="8">
        <v>16.132415421953699</v>
      </c>
      <c r="G1721" s="3">
        <v>3.8838003522831701</v>
      </c>
      <c r="H1721" s="4">
        <v>12.720488181649401</v>
      </c>
      <c r="I1721" s="4">
        <v>4.7730336438065404</v>
      </c>
      <c r="J1721" s="4">
        <v>5.1921872361057098</v>
      </c>
      <c r="K1721" s="4">
        <v>6.7149552661761103</v>
      </c>
      <c r="L1721" s="4">
        <v>3.70952163616984</v>
      </c>
      <c r="M1721" s="4">
        <v>5.4001414268034598</v>
      </c>
      <c r="N1721" s="4">
        <v>6.1862700568203897</v>
      </c>
      <c r="O1721" s="4">
        <v>6.3540292156925</v>
      </c>
      <c r="P1721" s="4">
        <v>4.9367156427296104</v>
      </c>
      <c r="Q1721" s="4">
        <v>2.2855006302133498</v>
      </c>
      <c r="R1721" s="4">
        <v>3.41478827850518</v>
      </c>
      <c r="S1721" s="4">
        <v>3.3217468047182899</v>
      </c>
      <c r="T1721" s="4">
        <v>4.8730318211331403</v>
      </c>
      <c r="U1721" s="4">
        <v>2.6029662993905598</v>
      </c>
      <c r="V1721" s="4">
        <v>6.2178459614083303</v>
      </c>
      <c r="W1721" s="4">
        <v>3.9272520122574299</v>
      </c>
      <c r="X1721" s="4">
        <v>2.6177572230880002</v>
      </c>
      <c r="Y1721" s="4">
        <v>8.78978291055728</v>
      </c>
      <c r="Z1721" s="4">
        <v>3.0941617185389299</v>
      </c>
      <c r="AA1721" s="4">
        <v>7.3315765419472196</v>
      </c>
      <c r="AB1721" s="4">
        <v>2.3153807553454002</v>
      </c>
      <c r="AC1721" s="4">
        <v>9.7609189988385605</v>
      </c>
      <c r="AD1721" s="4">
        <v>3.9993868800554799</v>
      </c>
      <c r="AE1721" s="4">
        <v>4.0810632806314802</v>
      </c>
      <c r="AF1721" s="4">
        <v>7.0090846722771198</v>
      </c>
      <c r="AG1721" s="4">
        <v>11.9839320074031</v>
      </c>
      <c r="AH1721" s="4">
        <v>17.483586294218501</v>
      </c>
      <c r="AI1721" s="4">
        <v>9.1409039645689898</v>
      </c>
      <c r="AJ1721" s="4">
        <v>19.852235800457201</v>
      </c>
      <c r="AK1721" s="4">
        <v>21.027983522411802</v>
      </c>
      <c r="AL1721" s="4">
        <v>12.646933011437399</v>
      </c>
      <c r="AM1721" s="4">
        <v>17.559775668025502</v>
      </c>
      <c r="AN1721" s="4">
        <v>23.350855184423001</v>
      </c>
      <c r="AO1721" s="4">
        <v>19.2235340558377</v>
      </c>
      <c r="AP1721" s="4">
        <v>18.8222778392593</v>
      </c>
      <c r="AQ1721" s="4">
        <v>12.3771222693368</v>
      </c>
      <c r="AR1721" s="4">
        <v>21.519684394955899</v>
      </c>
      <c r="AS1721" s="4">
        <v>13.8264577568193</v>
      </c>
      <c r="AT1721" s="4">
        <v>15.363207031932101</v>
      </c>
      <c r="AU1721" s="4">
        <v>19.9206065644319</v>
      </c>
      <c r="AV1721" s="4">
        <v>16.888545860142202</v>
      </c>
      <c r="AW1721" s="4">
        <v>17.923923016134701</v>
      </c>
      <c r="AX1721" s="4">
        <v>7.9421263976903997</v>
      </c>
      <c r="AY1721" s="4">
        <v>14.6864949041844</v>
      </c>
      <c r="AZ1721" s="4">
        <v>15.241753212353199</v>
      </c>
      <c r="BA1721" s="4">
        <v>20.1304770481105</v>
      </c>
      <c r="BB1721" s="38">
        <v>1935</v>
      </c>
    </row>
    <row r="1722" spans="1:54" x14ac:dyDescent="0.3">
      <c r="A1722" s="31" t="s">
        <v>71</v>
      </c>
      <c r="B1722" s="5" t="s">
        <v>9</v>
      </c>
      <c r="C1722" s="5" t="s">
        <v>1</v>
      </c>
      <c r="D1722" s="9">
        <v>75.182017543859601</v>
      </c>
      <c r="E1722" s="8">
        <v>71.123040463072002</v>
      </c>
      <c r="F1722" s="8">
        <v>20.219780219780201</v>
      </c>
      <c r="G1722" s="3">
        <v>4.3956043956044004</v>
      </c>
      <c r="H1722" s="4">
        <v>16.703296703296701</v>
      </c>
      <c r="I1722" s="4">
        <v>6.5934065934065904</v>
      </c>
      <c r="J1722" s="4">
        <v>6.3736263736263696</v>
      </c>
      <c r="K1722" s="4">
        <v>8.7912087912087902</v>
      </c>
      <c r="L1722" s="4">
        <v>5.71428571428571</v>
      </c>
      <c r="M1722" s="4">
        <v>9.0109890109890092</v>
      </c>
      <c r="N1722" s="4">
        <v>9.8901098901098905</v>
      </c>
      <c r="O1722" s="4">
        <v>9.4505494505494507</v>
      </c>
      <c r="P1722" s="4">
        <v>7.0329670329670302</v>
      </c>
      <c r="Q1722" s="4">
        <v>3.2967032967033001</v>
      </c>
      <c r="R1722" s="4">
        <v>5.0549450549450503</v>
      </c>
      <c r="S1722" s="4">
        <v>5.2747252747252702</v>
      </c>
      <c r="T1722" s="4">
        <v>7.9120879120879097</v>
      </c>
      <c r="U1722" s="4">
        <v>4.1758241758241796</v>
      </c>
      <c r="V1722" s="4">
        <v>8.3516483516483504</v>
      </c>
      <c r="W1722" s="4">
        <v>5.0549450549450503</v>
      </c>
      <c r="X1722" s="4">
        <v>4.1758241758241796</v>
      </c>
      <c r="Y1722" s="4">
        <v>14.945054945054901</v>
      </c>
      <c r="Z1722" s="4">
        <v>5.4945054945054901</v>
      </c>
      <c r="AA1722" s="4">
        <v>8.3516483516483504</v>
      </c>
      <c r="AB1722" s="4">
        <v>3.7362637362637399</v>
      </c>
      <c r="AC1722" s="4">
        <v>14.285714285714301</v>
      </c>
      <c r="AD1722" s="4">
        <v>5.4945054945054901</v>
      </c>
      <c r="AE1722" s="4">
        <v>6.1538461538461497</v>
      </c>
      <c r="AF1722" s="4">
        <v>10.109890109890101</v>
      </c>
      <c r="AG1722" s="4">
        <v>20.6593406593407</v>
      </c>
      <c r="AH1722" s="4">
        <v>21.758241758241802</v>
      </c>
      <c r="AI1722" s="4">
        <v>10.989010989011</v>
      </c>
      <c r="AJ1722" s="4">
        <v>24.395604395604401</v>
      </c>
      <c r="AK1722" s="4">
        <v>26.593406593406598</v>
      </c>
      <c r="AL1722" s="4">
        <v>16.263736263736298</v>
      </c>
      <c r="AM1722" s="4">
        <v>19.560439560439601</v>
      </c>
      <c r="AN1722" s="4">
        <v>28.791208791208799</v>
      </c>
      <c r="AO1722" s="4">
        <v>23.5164835164835</v>
      </c>
      <c r="AP1722" s="4">
        <v>21.758241758241802</v>
      </c>
      <c r="AQ1722" s="4">
        <v>14.065934065934099</v>
      </c>
      <c r="AR1722" s="4">
        <v>26.373626373626401</v>
      </c>
      <c r="AS1722" s="4">
        <v>14.065934065934099</v>
      </c>
      <c r="AT1722" s="4">
        <v>15.6043956043956</v>
      </c>
      <c r="AU1722" s="4">
        <v>25.274725274725299</v>
      </c>
      <c r="AV1722" s="4">
        <v>17.1428571428571</v>
      </c>
      <c r="AW1722" s="4">
        <v>20.879120879120901</v>
      </c>
      <c r="AX1722" s="4">
        <v>8.7912087912087902</v>
      </c>
      <c r="AY1722" s="4">
        <v>17.3626373626374</v>
      </c>
      <c r="AZ1722" s="4">
        <v>16.923076923076898</v>
      </c>
      <c r="BA1722" s="4">
        <v>28.131868131868099</v>
      </c>
      <c r="BB1722" s="38">
        <v>456</v>
      </c>
    </row>
    <row r="1723" spans="1:54" x14ac:dyDescent="0.3">
      <c r="A1723" s="31" t="s">
        <v>71</v>
      </c>
      <c r="B1723" s="5" t="s">
        <v>9</v>
      </c>
      <c r="C1723" s="5" t="s">
        <v>2</v>
      </c>
      <c r="D1723" s="9">
        <v>87.494631710362</v>
      </c>
      <c r="E1723" s="8">
        <v>75.016760518203199</v>
      </c>
      <c r="F1723" s="8">
        <v>18.976279650437</v>
      </c>
      <c r="G1723" s="3">
        <v>4.7440699126092403</v>
      </c>
      <c r="H1723" s="4">
        <v>15.730337078651701</v>
      </c>
      <c r="I1723" s="4">
        <v>5.8676654182272197</v>
      </c>
      <c r="J1723" s="4">
        <v>6.6167290886392003</v>
      </c>
      <c r="K1723" s="4">
        <v>8.2397003745318393</v>
      </c>
      <c r="L1723" s="4">
        <v>4.1198501872659197</v>
      </c>
      <c r="M1723" s="4">
        <v>6.2421972534332104</v>
      </c>
      <c r="N1723" s="4">
        <v>6.1173533083645397</v>
      </c>
      <c r="O1723" s="4">
        <v>7.4906367041198498</v>
      </c>
      <c r="P1723" s="4">
        <v>6.3670411985018696</v>
      </c>
      <c r="Q1723" s="4">
        <v>2.2471910112359601</v>
      </c>
      <c r="R1723" s="4">
        <v>3.3707865168539302</v>
      </c>
      <c r="S1723" s="4">
        <v>2.9962546816479398</v>
      </c>
      <c r="T1723" s="4">
        <v>4.9937578027465701</v>
      </c>
      <c r="U1723" s="4">
        <v>3.1210986267165999</v>
      </c>
      <c r="V1723" s="4">
        <v>8.1148564294631704</v>
      </c>
      <c r="W1723" s="4">
        <v>4.6192259675405696</v>
      </c>
      <c r="X1723" s="4">
        <v>3.3707865168539302</v>
      </c>
      <c r="Y1723" s="4">
        <v>8.3645443196004994</v>
      </c>
      <c r="Z1723" s="4">
        <v>3.62047440699126</v>
      </c>
      <c r="AA1723" s="4">
        <v>10.7365792759051</v>
      </c>
      <c r="AB1723" s="4">
        <v>1.7478152309613</v>
      </c>
      <c r="AC1723" s="4">
        <v>10.986267166042399</v>
      </c>
      <c r="AD1723" s="4">
        <v>6.3670411985018696</v>
      </c>
      <c r="AE1723" s="4">
        <v>4.9937578027465701</v>
      </c>
      <c r="AF1723" s="4">
        <v>8.4893882646691594</v>
      </c>
      <c r="AG1723" s="4">
        <v>13.6079900124844</v>
      </c>
      <c r="AH1723" s="4">
        <v>22.097378277153599</v>
      </c>
      <c r="AI1723" s="4">
        <v>9.7378277153558095</v>
      </c>
      <c r="AJ1723" s="4">
        <v>25.967540574282101</v>
      </c>
      <c r="AK1723" s="4">
        <v>21.098626716604201</v>
      </c>
      <c r="AL1723" s="4">
        <v>12.3595505617978</v>
      </c>
      <c r="AM1723" s="4">
        <v>19.850187265917601</v>
      </c>
      <c r="AN1723" s="4">
        <v>26.7166042446941</v>
      </c>
      <c r="AO1723" s="4">
        <v>23.4706616729089</v>
      </c>
      <c r="AP1723" s="4">
        <v>23.220973782771502</v>
      </c>
      <c r="AQ1723" s="4">
        <v>14.731585518102399</v>
      </c>
      <c r="AR1723" s="4">
        <v>26.466916354556801</v>
      </c>
      <c r="AS1723" s="4">
        <v>17.353308364544301</v>
      </c>
      <c r="AT1723" s="4">
        <v>15.980024968788999</v>
      </c>
      <c r="AU1723" s="4">
        <v>24.094881398252198</v>
      </c>
      <c r="AV1723" s="4">
        <v>18.601747815231001</v>
      </c>
      <c r="AW1723" s="4">
        <v>21.598002496878902</v>
      </c>
      <c r="AX1723" s="4">
        <v>8.7390761548064901</v>
      </c>
      <c r="AY1723" s="4">
        <v>15.355805243445699</v>
      </c>
      <c r="AZ1723" s="4">
        <v>18.227215980025001</v>
      </c>
      <c r="BA1723" s="4">
        <v>24.2197253433208</v>
      </c>
      <c r="BB1723" s="38">
        <v>801</v>
      </c>
    </row>
    <row r="1724" spans="1:54" x14ac:dyDescent="0.3">
      <c r="A1724" s="31" t="s">
        <v>71</v>
      </c>
      <c r="B1724" s="5" t="s">
        <v>9</v>
      </c>
      <c r="C1724" s="5" t="s">
        <v>3</v>
      </c>
      <c r="D1724" s="9">
        <v>98.068749999999994</v>
      </c>
      <c r="E1724" s="8">
        <v>72.1216125572858</v>
      </c>
      <c r="F1724" s="8">
        <v>15.909090909090899</v>
      </c>
      <c r="G1724" s="3">
        <v>4.5454545454545503</v>
      </c>
      <c r="H1724" s="4">
        <v>12.5</v>
      </c>
      <c r="I1724" s="4">
        <v>4.2613636363636402</v>
      </c>
      <c r="J1724" s="4">
        <v>5.1136363636363598</v>
      </c>
      <c r="K1724" s="4">
        <v>6.8181818181818201</v>
      </c>
      <c r="L1724" s="4">
        <v>2.5568181818181799</v>
      </c>
      <c r="M1724" s="4">
        <v>3.6931818181818201</v>
      </c>
      <c r="N1724" s="4">
        <v>7.1022727272727302</v>
      </c>
      <c r="O1724" s="4">
        <v>5.6818181818181799</v>
      </c>
      <c r="P1724" s="4">
        <v>3.4090909090909101</v>
      </c>
      <c r="Q1724" s="4">
        <v>1.4204545454545501</v>
      </c>
      <c r="R1724" s="4">
        <v>2.5568181818181799</v>
      </c>
      <c r="S1724" s="4">
        <v>1.7045454545454499</v>
      </c>
      <c r="T1724" s="4">
        <v>5.1136363636363598</v>
      </c>
      <c r="U1724" s="4">
        <v>1.4204545454545501</v>
      </c>
      <c r="V1724" s="4">
        <v>4.2613636363636402</v>
      </c>
      <c r="W1724" s="4">
        <v>3.125</v>
      </c>
      <c r="X1724" s="4">
        <v>1.13636363636364</v>
      </c>
      <c r="Y1724" s="4">
        <v>7.9545454545454497</v>
      </c>
      <c r="Z1724" s="4">
        <v>1.4204545454545501</v>
      </c>
      <c r="AA1724" s="4">
        <v>7.6704545454545503</v>
      </c>
      <c r="AB1724" s="4">
        <v>1.98863636363636</v>
      </c>
      <c r="AC1724" s="4">
        <v>8.5227272727272698</v>
      </c>
      <c r="AD1724" s="4">
        <v>1.7045454545454499</v>
      </c>
      <c r="AE1724" s="4">
        <v>2.8409090909090899</v>
      </c>
      <c r="AF1724" s="4">
        <v>6.8181818181818201</v>
      </c>
      <c r="AG1724" s="4">
        <v>7.1022727272727302</v>
      </c>
      <c r="AH1724" s="4">
        <v>15.340909090909101</v>
      </c>
      <c r="AI1724" s="4">
        <v>8.8068181818181799</v>
      </c>
      <c r="AJ1724" s="4">
        <v>18.75</v>
      </c>
      <c r="AK1724" s="4">
        <v>21.875</v>
      </c>
      <c r="AL1724" s="4">
        <v>11.363636363636401</v>
      </c>
      <c r="AM1724" s="4">
        <v>15.909090909090899</v>
      </c>
      <c r="AN1724" s="4">
        <v>21.590909090909101</v>
      </c>
      <c r="AO1724" s="4">
        <v>18.181818181818201</v>
      </c>
      <c r="AP1724" s="4">
        <v>19.318181818181799</v>
      </c>
      <c r="AQ1724" s="4">
        <v>11.931818181818199</v>
      </c>
      <c r="AR1724" s="4">
        <v>19.318181818181799</v>
      </c>
      <c r="AS1724" s="4">
        <v>13.920454545454501</v>
      </c>
      <c r="AT1724" s="4">
        <v>15.625</v>
      </c>
      <c r="AU1724" s="4">
        <v>18.465909090909101</v>
      </c>
      <c r="AV1724" s="4">
        <v>15.625</v>
      </c>
      <c r="AW1724" s="4">
        <v>14.7727272727273</v>
      </c>
      <c r="AX1724" s="4">
        <v>8.8068181818181799</v>
      </c>
      <c r="AY1724" s="4">
        <v>14.488636363636401</v>
      </c>
      <c r="AZ1724" s="4">
        <v>14.204545454545499</v>
      </c>
      <c r="BA1724" s="4">
        <v>18.75</v>
      </c>
      <c r="BB1724" s="38">
        <v>352</v>
      </c>
    </row>
    <row r="1725" spans="1:54" x14ac:dyDescent="0.3">
      <c r="A1725" s="31" t="s">
        <v>71</v>
      </c>
      <c r="B1725" s="5" t="s">
        <v>9</v>
      </c>
      <c r="C1725" s="5" t="s">
        <v>4</v>
      </c>
      <c r="D1725" s="9">
        <v>114.846376811594</v>
      </c>
      <c r="E1725" s="8">
        <v>65.547477816393197</v>
      </c>
      <c r="F1725" s="8">
        <v>7.9710144927536204</v>
      </c>
      <c r="G1725" s="3">
        <v>1.4492753623188399</v>
      </c>
      <c r="H1725" s="4">
        <v>5.7971014492753596</v>
      </c>
      <c r="I1725" s="4">
        <v>2.1739130434782599</v>
      </c>
      <c r="J1725" s="4">
        <v>3.6231884057971002</v>
      </c>
      <c r="K1725" s="4">
        <v>3.6231884057971002</v>
      </c>
      <c r="L1725" s="4">
        <v>2.1739130434782599</v>
      </c>
      <c r="M1725" s="4">
        <v>1.4492753623188399</v>
      </c>
      <c r="N1725" s="4">
        <v>1.4492753623188399</v>
      </c>
      <c r="O1725" s="4">
        <v>2.1739130434782599</v>
      </c>
      <c r="P1725" s="4">
        <v>4.3478260869565197</v>
      </c>
      <c r="Q1725" s="4">
        <v>2.1739130434782599</v>
      </c>
      <c r="R1725" s="4">
        <v>3.6231884057971002</v>
      </c>
      <c r="S1725" s="4">
        <v>3.6231884057971002</v>
      </c>
      <c r="T1725" s="4">
        <v>1.4492753623188399</v>
      </c>
      <c r="U1725" s="4">
        <v>1.4492753623188399</v>
      </c>
      <c r="V1725" s="4">
        <v>3.6231884057971002</v>
      </c>
      <c r="W1725" s="4">
        <v>4.3478260869565197</v>
      </c>
      <c r="X1725" s="4">
        <v>1.4492753623188399</v>
      </c>
      <c r="Y1725" s="4">
        <v>4.3478260869565197</v>
      </c>
      <c r="Z1725" s="4">
        <v>1.4492753623188399</v>
      </c>
      <c r="AA1725" s="4">
        <v>2.1739130434782599</v>
      </c>
      <c r="AB1725" s="4">
        <v>2.1739130434782599</v>
      </c>
      <c r="AC1725" s="4">
        <v>6.5217391304347796</v>
      </c>
      <c r="AD1725" s="4">
        <v>0.72463768115941996</v>
      </c>
      <c r="AE1725" s="4">
        <v>1.4492753623188399</v>
      </c>
      <c r="AF1725" s="4">
        <v>2.8985507246376798</v>
      </c>
      <c r="AG1725" s="4">
        <v>7.2463768115942004</v>
      </c>
      <c r="AH1725" s="4">
        <v>9.4202898550724594</v>
      </c>
      <c r="AI1725" s="4">
        <v>5.7971014492753596</v>
      </c>
      <c r="AJ1725" s="4">
        <v>10.144927536231901</v>
      </c>
      <c r="AK1725" s="4">
        <v>14.492753623188401</v>
      </c>
      <c r="AL1725" s="4">
        <v>12.3188405797101</v>
      </c>
      <c r="AM1725" s="4">
        <v>15.9420289855072</v>
      </c>
      <c r="AN1725" s="4">
        <v>15.9420289855072</v>
      </c>
      <c r="AO1725" s="4">
        <v>13.0434782608696</v>
      </c>
      <c r="AP1725" s="4">
        <v>10.144927536231901</v>
      </c>
      <c r="AQ1725" s="4">
        <v>10.144927536231901</v>
      </c>
      <c r="AR1725" s="4">
        <v>13.768115942029</v>
      </c>
      <c r="AS1725" s="4">
        <v>10.869565217391299</v>
      </c>
      <c r="AT1725" s="4">
        <v>11.5942028985507</v>
      </c>
      <c r="AU1725" s="4">
        <v>10.869565217391299</v>
      </c>
      <c r="AV1725" s="4">
        <v>18.840579710144901</v>
      </c>
      <c r="AW1725" s="4">
        <v>15.9420289855072</v>
      </c>
      <c r="AX1725" s="4">
        <v>4.3478260869565197</v>
      </c>
      <c r="AY1725" s="4">
        <v>13.768115942029</v>
      </c>
      <c r="AZ1725" s="4">
        <v>9.4202898550724594</v>
      </c>
      <c r="BA1725" s="4">
        <v>7.2463768115942004</v>
      </c>
      <c r="BB1725" s="38">
        <v>138</v>
      </c>
    </row>
    <row r="1726" spans="1:54" x14ac:dyDescent="0.3">
      <c r="A1726" s="31" t="s">
        <v>71</v>
      </c>
      <c r="B1726" s="5" t="s">
        <v>9</v>
      </c>
      <c r="C1726" s="5" t="s">
        <v>5</v>
      </c>
      <c r="D1726" s="9">
        <v>109.39489795918399</v>
      </c>
      <c r="E1726" s="8">
        <v>61.451783751801202</v>
      </c>
      <c r="F1726" s="8">
        <v>10.2040816326531</v>
      </c>
      <c r="G1726" s="3">
        <v>2.0408163265306101</v>
      </c>
      <c r="H1726" s="4">
        <v>4.0816326530612201</v>
      </c>
      <c r="I1726" s="4">
        <v>2.0408163265306101</v>
      </c>
      <c r="J1726" s="4">
        <v>0</v>
      </c>
      <c r="K1726" s="4">
        <v>1.0204081632653099</v>
      </c>
      <c r="L1726" s="4">
        <v>3.06122448979592</v>
      </c>
      <c r="M1726" s="4">
        <v>4.0816326530612201</v>
      </c>
      <c r="N1726" s="4">
        <v>2.0408163265306101</v>
      </c>
      <c r="O1726" s="4">
        <v>3.06122448979592</v>
      </c>
      <c r="P1726" s="4">
        <v>0</v>
      </c>
      <c r="Q1726" s="4">
        <v>2.0408163265306101</v>
      </c>
      <c r="R1726" s="4">
        <v>1.0204081632653099</v>
      </c>
      <c r="S1726" s="4">
        <v>2.0408163265306101</v>
      </c>
      <c r="T1726" s="4">
        <v>1.0204081632653099</v>
      </c>
      <c r="U1726" s="4">
        <v>1.0204081632653099</v>
      </c>
      <c r="V1726" s="4">
        <v>4.0816326530612201</v>
      </c>
      <c r="W1726" s="4">
        <v>1.0204081632653099</v>
      </c>
      <c r="X1726" s="4">
        <v>1.0204081632653099</v>
      </c>
      <c r="Y1726" s="4">
        <v>3.06122448979592</v>
      </c>
      <c r="Z1726" s="4">
        <v>1.0204081632653099</v>
      </c>
      <c r="AA1726" s="4">
        <v>2.0408163265306101</v>
      </c>
      <c r="AB1726" s="4">
        <v>2.0408163265306101</v>
      </c>
      <c r="AC1726" s="4">
        <v>3.06122448979592</v>
      </c>
      <c r="AD1726" s="4">
        <v>3.06122448979592</v>
      </c>
      <c r="AE1726" s="4">
        <v>2.0408163265306101</v>
      </c>
      <c r="AF1726" s="4">
        <v>2.0408163265306101</v>
      </c>
      <c r="AG1726" s="4">
        <v>2.0408163265306101</v>
      </c>
      <c r="AH1726" s="4">
        <v>6.12244897959184</v>
      </c>
      <c r="AI1726" s="4">
        <v>11.2244897959184</v>
      </c>
      <c r="AJ1726" s="4">
        <v>8.1632653061224492</v>
      </c>
      <c r="AK1726" s="4">
        <v>15.3061224489796</v>
      </c>
      <c r="AL1726" s="4">
        <v>9.1836734693877595</v>
      </c>
      <c r="AM1726" s="4">
        <v>13.265306122448999</v>
      </c>
      <c r="AN1726" s="4">
        <v>17.3469387755102</v>
      </c>
      <c r="AO1726" s="4">
        <v>7.1428571428571397</v>
      </c>
      <c r="AP1726" s="4">
        <v>12.244897959183699</v>
      </c>
      <c r="AQ1726" s="4">
        <v>6.12244897959184</v>
      </c>
      <c r="AR1726" s="4">
        <v>13.265306122448999</v>
      </c>
      <c r="AS1726" s="4">
        <v>6.12244897959184</v>
      </c>
      <c r="AT1726" s="4">
        <v>18.367346938775501</v>
      </c>
      <c r="AU1726" s="4">
        <v>12.244897959183699</v>
      </c>
      <c r="AV1726" s="4">
        <v>12.244897959183699</v>
      </c>
      <c r="AW1726" s="4">
        <v>9.1836734693877595</v>
      </c>
      <c r="AX1726" s="4">
        <v>7.1428571428571397</v>
      </c>
      <c r="AY1726" s="4">
        <v>8.1632653061224492</v>
      </c>
      <c r="AZ1726" s="4">
        <v>10.2040816326531</v>
      </c>
      <c r="BA1726" s="4">
        <v>7.1428571428571397</v>
      </c>
      <c r="BB1726" s="38">
        <v>98</v>
      </c>
    </row>
    <row r="1727" spans="1:54" x14ac:dyDescent="0.3">
      <c r="A1727" s="31" t="s">
        <v>71</v>
      </c>
      <c r="B1727" s="5" t="s">
        <v>9</v>
      </c>
      <c r="C1727" s="5" t="s">
        <v>6</v>
      </c>
      <c r="D1727" s="9">
        <v>124.322857142857</v>
      </c>
      <c r="E1727" s="8">
        <v>50.004426387921797</v>
      </c>
      <c r="F1727" s="8">
        <v>7.1428571428571397</v>
      </c>
      <c r="G1727" s="3">
        <v>1.4285714285714299</v>
      </c>
      <c r="H1727" s="4">
        <v>1.4285714285714299</v>
      </c>
      <c r="I1727" s="4">
        <v>0</v>
      </c>
      <c r="J1727" s="4">
        <v>1.4285714285714299</v>
      </c>
      <c r="K1727" s="4">
        <v>1.4285714285714299</v>
      </c>
      <c r="L1727" s="4">
        <v>0</v>
      </c>
      <c r="M1727" s="4">
        <v>0</v>
      </c>
      <c r="N1727" s="4">
        <v>1.4285714285714299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1.4285714285714299</v>
      </c>
      <c r="AD1727" s="4">
        <v>0</v>
      </c>
      <c r="AE1727" s="4">
        <v>0</v>
      </c>
      <c r="AF1727" s="4">
        <v>0</v>
      </c>
      <c r="AG1727" s="4">
        <v>1.4285714285714299</v>
      </c>
      <c r="AH1727" s="4">
        <v>10</v>
      </c>
      <c r="AI1727" s="4">
        <v>1.4285714285714299</v>
      </c>
      <c r="AJ1727" s="4">
        <v>5.71428571428571</v>
      </c>
      <c r="AK1727" s="4">
        <v>12.8571428571429</v>
      </c>
      <c r="AL1727" s="4">
        <v>4.28571428571429</v>
      </c>
      <c r="AM1727" s="4">
        <v>8.5714285714285694</v>
      </c>
      <c r="AN1727" s="4">
        <v>10</v>
      </c>
      <c r="AO1727" s="4">
        <v>11.4285714285714</v>
      </c>
      <c r="AP1727" s="4">
        <v>7.1428571428571397</v>
      </c>
      <c r="AQ1727" s="4">
        <v>2.8571428571428599</v>
      </c>
      <c r="AR1727" s="4">
        <v>5.71428571428571</v>
      </c>
      <c r="AS1727" s="4">
        <v>8.5714285714285694</v>
      </c>
      <c r="AT1727" s="4">
        <v>11.4285714285714</v>
      </c>
      <c r="AU1727" s="4">
        <v>7.1428571428571397</v>
      </c>
      <c r="AV1727" s="4">
        <v>14.285714285714301</v>
      </c>
      <c r="AW1727" s="4">
        <v>12.8571428571429</v>
      </c>
      <c r="AX1727" s="4">
        <v>5.71428571428571</v>
      </c>
      <c r="AY1727" s="4">
        <v>10</v>
      </c>
      <c r="AZ1727" s="4">
        <v>15.714285714285699</v>
      </c>
      <c r="BA1727" s="4">
        <v>12.8571428571429</v>
      </c>
      <c r="BB1727" s="38">
        <v>70</v>
      </c>
    </row>
    <row r="1728" spans="1:54" x14ac:dyDescent="0.3">
      <c r="A1728" s="31" t="s">
        <v>71</v>
      </c>
      <c r="B1728" s="5" t="s">
        <v>9</v>
      </c>
      <c r="C1728" s="5" t="s">
        <v>7</v>
      </c>
      <c r="D1728" s="9">
        <v>99.4</v>
      </c>
      <c r="E1728" s="8">
        <v>56.758027486960202</v>
      </c>
      <c r="F1728" s="8">
        <v>10</v>
      </c>
      <c r="G1728" s="3">
        <v>5</v>
      </c>
      <c r="H1728" s="4">
        <v>15</v>
      </c>
      <c r="I1728" s="4">
        <v>5</v>
      </c>
      <c r="J1728" s="4">
        <v>5</v>
      </c>
      <c r="K1728" s="4">
        <v>5</v>
      </c>
      <c r="L1728" s="4">
        <v>0</v>
      </c>
      <c r="M1728" s="4">
        <v>0</v>
      </c>
      <c r="N1728" s="4">
        <v>0</v>
      </c>
      <c r="O1728" s="4">
        <v>5</v>
      </c>
      <c r="P1728" s="4">
        <v>0</v>
      </c>
      <c r="Q1728" s="4">
        <v>5</v>
      </c>
      <c r="R1728" s="4">
        <v>5</v>
      </c>
      <c r="S1728" s="4">
        <v>10</v>
      </c>
      <c r="T1728" s="4">
        <v>5</v>
      </c>
      <c r="U1728" s="4">
        <v>5</v>
      </c>
      <c r="V1728" s="4">
        <v>5</v>
      </c>
      <c r="W1728" s="4">
        <v>0</v>
      </c>
      <c r="X1728" s="4">
        <v>5</v>
      </c>
      <c r="Y1728" s="4">
        <v>5</v>
      </c>
      <c r="Z1728" s="4">
        <v>5</v>
      </c>
      <c r="AA1728" s="4">
        <v>5</v>
      </c>
      <c r="AB1728" s="4">
        <v>0</v>
      </c>
      <c r="AC1728" s="4">
        <v>0</v>
      </c>
      <c r="AD1728" s="4">
        <v>5</v>
      </c>
      <c r="AE1728" s="4">
        <v>10</v>
      </c>
      <c r="AF1728" s="4">
        <v>0</v>
      </c>
      <c r="AG1728" s="4">
        <v>5</v>
      </c>
      <c r="AH1728" s="4">
        <v>25</v>
      </c>
      <c r="AI1728" s="4">
        <v>5</v>
      </c>
      <c r="AJ1728" s="4">
        <v>5</v>
      </c>
      <c r="AK1728" s="4">
        <v>10</v>
      </c>
      <c r="AL1728" s="4">
        <v>10</v>
      </c>
      <c r="AM1728" s="4">
        <v>15</v>
      </c>
      <c r="AN1728" s="4">
        <v>5</v>
      </c>
      <c r="AO1728" s="4">
        <v>0</v>
      </c>
      <c r="AP1728" s="4">
        <v>5</v>
      </c>
      <c r="AQ1728" s="4">
        <v>15</v>
      </c>
      <c r="AR1728" s="4">
        <v>10</v>
      </c>
      <c r="AS1728" s="4">
        <v>15</v>
      </c>
      <c r="AT1728" s="4">
        <v>25</v>
      </c>
      <c r="AU1728" s="4">
        <v>5</v>
      </c>
      <c r="AV1728" s="4">
        <v>5</v>
      </c>
      <c r="AW1728" s="4">
        <v>5</v>
      </c>
      <c r="AX1728" s="4">
        <v>5</v>
      </c>
      <c r="AY1728" s="4">
        <v>5</v>
      </c>
      <c r="AZ1728" s="4">
        <v>15</v>
      </c>
      <c r="BA1728" s="4">
        <v>5</v>
      </c>
      <c r="BB1728" s="38">
        <v>20</v>
      </c>
    </row>
    <row r="1729" spans="1:54" x14ac:dyDescent="0.3">
      <c r="A1729" s="31" t="s">
        <v>72</v>
      </c>
      <c r="B1729" s="5" t="s">
        <v>168</v>
      </c>
      <c r="C1729" s="5" t="s">
        <v>168</v>
      </c>
      <c r="D1729" s="9">
        <v>73.100885969994707</v>
      </c>
      <c r="E1729" s="8">
        <v>73.805402848186205</v>
      </c>
      <c r="F1729" s="8">
        <v>23.807417444096</v>
      </c>
      <c r="G1729" s="3">
        <v>2.36841573684447</v>
      </c>
      <c r="H1729" s="4">
        <v>5.5002536514738596</v>
      </c>
      <c r="I1729" s="4">
        <v>11.873071181161301</v>
      </c>
      <c r="J1729" s="4">
        <v>2.1236800683201098</v>
      </c>
      <c r="K1729" s="4">
        <v>3.3073417664776499</v>
      </c>
      <c r="L1729" s="4">
        <v>5.0309378678085599</v>
      </c>
      <c r="M1729" s="4">
        <v>3.54035257029485</v>
      </c>
      <c r="N1729" s="4">
        <v>6.8019083639663496</v>
      </c>
      <c r="O1729" s="4">
        <v>8.1526153464468401</v>
      </c>
      <c r="P1729" s="4">
        <v>7.9956474988300297</v>
      </c>
      <c r="Q1729" s="4">
        <v>3.1449669000393699</v>
      </c>
      <c r="R1729" s="4">
        <v>9.90312724279649</v>
      </c>
      <c r="S1729" s="4">
        <v>6.4509433764528197</v>
      </c>
      <c r="T1729" s="4">
        <v>4.7138224448845296</v>
      </c>
      <c r="U1729" s="4">
        <v>8.2809474408367496</v>
      </c>
      <c r="V1729" s="4">
        <v>4.3044929942470196</v>
      </c>
      <c r="W1729" s="4">
        <v>8.2016046826911708</v>
      </c>
      <c r="X1729" s="4">
        <v>1.8623817512496601</v>
      </c>
      <c r="Y1729" s="4">
        <v>7.3966613945027797</v>
      </c>
      <c r="Z1729" s="4">
        <v>10.4098269496893</v>
      </c>
      <c r="AA1729" s="4">
        <v>8.8238466328607501</v>
      </c>
      <c r="AB1729" s="4">
        <v>1.8243316436687</v>
      </c>
      <c r="AC1729" s="4">
        <v>19.381824112871399</v>
      </c>
      <c r="AD1729" s="4">
        <v>4.31075404434453</v>
      </c>
      <c r="AE1729" s="4">
        <v>3.4795342890776002</v>
      </c>
      <c r="AF1729" s="4">
        <v>8.7831141755302795</v>
      </c>
      <c r="AG1729" s="4">
        <v>13.488642582063999</v>
      </c>
      <c r="AH1729" s="4">
        <v>16.926593994516899</v>
      </c>
      <c r="AI1729" s="4">
        <v>10.554014718325</v>
      </c>
      <c r="AJ1729" s="4">
        <v>22.012687384441399</v>
      </c>
      <c r="AK1729" s="4">
        <v>36.574064166028201</v>
      </c>
      <c r="AL1729" s="4">
        <v>17.908875134142701</v>
      </c>
      <c r="AM1729" s="4">
        <v>24.3226654154806</v>
      </c>
      <c r="AN1729" s="4">
        <v>34.496898461537803</v>
      </c>
      <c r="AO1729" s="4">
        <v>28.847729543009699</v>
      </c>
      <c r="AP1729" s="4">
        <v>28.1972512748548</v>
      </c>
      <c r="AQ1729" s="4">
        <v>6.8284188381087301</v>
      </c>
      <c r="AR1729" s="4">
        <v>29.4349023961041</v>
      </c>
      <c r="AS1729" s="4">
        <v>9.9175744818470992</v>
      </c>
      <c r="AT1729" s="4">
        <v>19.500699745776402</v>
      </c>
      <c r="AU1729" s="4">
        <v>11.9489771580871</v>
      </c>
      <c r="AV1729" s="4">
        <v>18.563482929019401</v>
      </c>
      <c r="AW1729" s="4">
        <v>20.611401927880198</v>
      </c>
      <c r="AX1729" s="4">
        <v>14.4533865321748</v>
      </c>
      <c r="AY1729" s="4">
        <v>12.459273164635601</v>
      </c>
      <c r="AZ1729" s="4">
        <v>24.225255917483199</v>
      </c>
      <c r="BA1729" s="4">
        <v>31.316234112192099</v>
      </c>
      <c r="BB1729" s="38">
        <v>2767</v>
      </c>
    </row>
    <row r="1730" spans="1:54" x14ac:dyDescent="0.3">
      <c r="A1730" s="31" t="s">
        <v>72</v>
      </c>
      <c r="B1730" s="5" t="s">
        <v>168</v>
      </c>
      <c r="C1730" s="5" t="s">
        <v>1</v>
      </c>
      <c r="D1730" s="9">
        <v>8.5639975598918507</v>
      </c>
      <c r="E1730" s="8">
        <v>63.421078884966199</v>
      </c>
      <c r="F1730" s="8">
        <v>57.823515401236399</v>
      </c>
      <c r="G1730" s="3">
        <v>1.49914674727273</v>
      </c>
      <c r="H1730" s="4">
        <v>13.1039249625455</v>
      </c>
      <c r="I1730" s="4">
        <v>22.620784992509101</v>
      </c>
      <c r="J1730" s="4">
        <v>7.0405460817454504</v>
      </c>
      <c r="K1730" s="4">
        <v>7.0405460817454504</v>
      </c>
      <c r="L1730" s="4">
        <v>7.0405460817454504</v>
      </c>
      <c r="M1730" s="4">
        <v>9.5836519216727307</v>
      </c>
      <c r="N1730" s="4">
        <v>23.664744085163601</v>
      </c>
      <c r="O1730" s="4">
        <v>6.5185665354181799</v>
      </c>
      <c r="P1730" s="4">
        <v>17.079385658036401</v>
      </c>
      <c r="Q1730" s="4">
        <v>13.1039249625455</v>
      </c>
      <c r="R1730" s="4">
        <v>29.072559636218202</v>
      </c>
      <c r="S1730" s="4">
        <v>17.079385658036401</v>
      </c>
      <c r="T1730" s="4">
        <v>13.559112617163599</v>
      </c>
      <c r="U1730" s="4">
        <v>22.687576884218199</v>
      </c>
      <c r="V1730" s="4">
        <v>12.059965869890901</v>
      </c>
      <c r="W1730" s="4">
        <v>21.643617791563599</v>
      </c>
      <c r="X1730" s="4">
        <v>3.5202730408727301</v>
      </c>
      <c r="Y1730" s="4">
        <v>13.559112617163599</v>
      </c>
      <c r="Z1730" s="4">
        <v>37.223856702327303</v>
      </c>
      <c r="AA1730" s="4">
        <v>30.1833106205818</v>
      </c>
      <c r="AB1730" s="4">
        <v>3.5202730408727301</v>
      </c>
      <c r="AC1730" s="4">
        <v>35.7247099550545</v>
      </c>
      <c r="AD1730" s="4">
        <v>11.0827986689455</v>
      </c>
      <c r="AE1730" s="4">
        <v>11.537986323563601</v>
      </c>
      <c r="AF1730" s="4">
        <v>15.580238910763599</v>
      </c>
      <c r="AG1730" s="4">
        <v>22.687576884218199</v>
      </c>
      <c r="AH1730" s="4">
        <v>25.163890832436401</v>
      </c>
      <c r="AI1730" s="4">
        <v>20.144471044290899</v>
      </c>
      <c r="AJ1730" s="4">
        <v>34.225563207781803</v>
      </c>
      <c r="AK1730" s="4">
        <v>64.797269591272695</v>
      </c>
      <c r="AL1730" s="4">
        <v>42.698464145090902</v>
      </c>
      <c r="AM1730" s="4">
        <v>38.201023903272699</v>
      </c>
      <c r="AN1730" s="4">
        <v>65.319249137599996</v>
      </c>
      <c r="AO1730" s="4">
        <v>48.306655371272697</v>
      </c>
      <c r="AP1730" s="4">
        <v>50.716177427781801</v>
      </c>
      <c r="AQ1730" s="4">
        <v>15.058259364436401</v>
      </c>
      <c r="AR1730" s="4">
        <v>53.781262814036403</v>
      </c>
      <c r="AS1730" s="4">
        <v>12.581945416218201</v>
      </c>
      <c r="AT1730" s="4">
        <v>24.119931739781801</v>
      </c>
      <c r="AU1730" s="4">
        <v>25.6858703787636</v>
      </c>
      <c r="AV1730" s="4">
        <v>28.162184326981802</v>
      </c>
      <c r="AW1730" s="4">
        <v>45.763549531345497</v>
      </c>
      <c r="AX1730" s="4">
        <v>39.244982995927302</v>
      </c>
      <c r="AY1730" s="4">
        <v>14.603071709818201</v>
      </c>
      <c r="AZ1730" s="4">
        <v>41.199317397818199</v>
      </c>
      <c r="BA1730" s="4">
        <v>60.8218088957818</v>
      </c>
      <c r="BB1730" s="38">
        <v>58</v>
      </c>
    </row>
    <row r="1731" spans="1:54" x14ac:dyDescent="0.3">
      <c r="A1731" s="31" t="s">
        <v>72</v>
      </c>
      <c r="B1731" s="5" t="s">
        <v>168</v>
      </c>
      <c r="C1731" s="5" t="s">
        <v>2</v>
      </c>
      <c r="D1731" s="9">
        <v>39.386114886550999</v>
      </c>
      <c r="E1731" s="8">
        <v>67.639936888091995</v>
      </c>
      <c r="F1731" s="8">
        <v>36.517839263456601</v>
      </c>
      <c r="G1731" s="3">
        <v>5.8780615315661002</v>
      </c>
      <c r="H1731" s="4">
        <v>8.2885531192640407</v>
      </c>
      <c r="I1731" s="4">
        <v>20.9336808084688</v>
      </c>
      <c r="J1731" s="4">
        <v>2.9390307657830501</v>
      </c>
      <c r="K1731" s="4">
        <v>6.4066007096512001</v>
      </c>
      <c r="L1731" s="4">
        <v>8.2885531192640407</v>
      </c>
      <c r="M1731" s="4">
        <v>7.5278096384513402</v>
      </c>
      <c r="N1731" s="4">
        <v>8.2244225466341092</v>
      </c>
      <c r="O1731" s="4">
        <v>18.755393523498402</v>
      </c>
      <c r="P1731" s="4">
        <v>15.2236930070003</v>
      </c>
      <c r="Q1731" s="4">
        <v>3.23536564114056</v>
      </c>
      <c r="R1731" s="4">
        <v>12.5168665439449</v>
      </c>
      <c r="S1731" s="4">
        <v>10.995379582319501</v>
      </c>
      <c r="T1731" s="4">
        <v>7.2314747630938303</v>
      </c>
      <c r="U1731" s="4">
        <v>12.284662241217299</v>
      </c>
      <c r="V1731" s="4">
        <v>7.2314747630938303</v>
      </c>
      <c r="W1731" s="4">
        <v>15.6482890276177</v>
      </c>
      <c r="X1731" s="4">
        <v>3.23536564114056</v>
      </c>
      <c r="Y1731" s="4">
        <v>12.8773319919323</v>
      </c>
      <c r="Z1731" s="4">
        <v>14.9914887042728</v>
      </c>
      <c r="AA1731" s="4">
        <v>13.4058711700174</v>
      </c>
      <c r="AB1731" s="4">
        <v>4.2924439973107802</v>
      </c>
      <c r="AC1731" s="4">
        <v>28.757825322277601</v>
      </c>
      <c r="AD1731" s="4">
        <v>7.5919402110812699</v>
      </c>
      <c r="AE1731" s="4">
        <v>5.3495223534809897</v>
      </c>
      <c r="AF1731" s="4">
        <v>13.5739449001151</v>
      </c>
      <c r="AG1731" s="4">
        <v>18.8836546687583</v>
      </c>
      <c r="AH1731" s="4">
        <v>29.542886790882498</v>
      </c>
      <c r="AI1731" s="4">
        <v>13.7663366180049</v>
      </c>
      <c r="AJ1731" s="4">
        <v>36.878304711444002</v>
      </c>
      <c r="AK1731" s="4">
        <v>53.415598365134301</v>
      </c>
      <c r="AL1731" s="4">
        <v>24.337120179707</v>
      </c>
      <c r="AM1731" s="4">
        <v>36.221504388099099</v>
      </c>
      <c r="AN1731" s="4">
        <v>46.752475364963402</v>
      </c>
      <c r="AO1731" s="4">
        <v>43.220774848465297</v>
      </c>
      <c r="AP1731" s="4">
        <v>41.9314921895675</v>
      </c>
      <c r="AQ1731" s="4">
        <v>6.7029355850087198</v>
      </c>
      <c r="AR1731" s="4">
        <v>45.102727258078097</v>
      </c>
      <c r="AS1731" s="4">
        <v>12.348792813847201</v>
      </c>
      <c r="AT1731" s="4">
        <v>20.3410110577538</v>
      </c>
      <c r="AU1731" s="4">
        <v>19.644398149571</v>
      </c>
      <c r="AV1731" s="4">
        <v>22.3512246126264</v>
      </c>
      <c r="AW1731" s="4">
        <v>28.757825322277601</v>
      </c>
      <c r="AX1731" s="4">
        <v>19.876602452298599</v>
      </c>
      <c r="AY1731" s="4">
        <v>14.4629495261877</v>
      </c>
      <c r="AZ1731" s="4">
        <v>35.268369189396601</v>
      </c>
      <c r="BA1731" s="4">
        <v>49.5875629732787</v>
      </c>
      <c r="BB1731" s="38">
        <v>155</v>
      </c>
    </row>
    <row r="1732" spans="1:54" x14ac:dyDescent="0.3">
      <c r="A1732" s="31" t="s">
        <v>72</v>
      </c>
      <c r="B1732" s="5" t="s">
        <v>168</v>
      </c>
      <c r="C1732" s="5" t="s">
        <v>3</v>
      </c>
      <c r="D1732" s="9">
        <v>63.788176433609202</v>
      </c>
      <c r="E1732" s="8">
        <v>71.055163151102605</v>
      </c>
      <c r="F1732" s="8">
        <v>25.501511398200002</v>
      </c>
      <c r="G1732" s="3">
        <v>1.7219967413038499</v>
      </c>
      <c r="H1732" s="4">
        <v>6.0743300698128202</v>
      </c>
      <c r="I1732" s="4">
        <v>14.1325102974949</v>
      </c>
      <c r="J1732" s="4">
        <v>0.74116937983461495</v>
      </c>
      <c r="K1732" s="4">
        <v>2.6525320221359001</v>
      </c>
      <c r="L1732" s="4">
        <v>6.4308664368769204</v>
      </c>
      <c r="M1732" s="4">
        <v>2.2959956550717902</v>
      </c>
      <c r="N1732" s="4">
        <v>6.5536460330820496</v>
      </c>
      <c r="O1732" s="4">
        <v>10.7831997653859</v>
      </c>
      <c r="P1732" s="4">
        <v>9.0390075891512804</v>
      </c>
      <c r="Q1732" s="4">
        <v>2.7028241027730799</v>
      </c>
      <c r="R1732" s="4">
        <v>11.13973613245</v>
      </c>
      <c r="S1732" s="4">
        <v>6.0018425542448703</v>
      </c>
      <c r="T1732" s="4">
        <v>3.7058468991730802</v>
      </c>
      <c r="U1732" s="4">
        <v>8.4931053210897396</v>
      </c>
      <c r="V1732" s="4">
        <v>3.4217980476769201</v>
      </c>
      <c r="W1732" s="4">
        <v>7.1276449468500003</v>
      </c>
      <c r="X1732" s="4">
        <v>1.57702171016795</v>
      </c>
      <c r="Y1732" s="4">
        <v>8.9443246386525601</v>
      </c>
      <c r="Z1732" s="4">
        <v>8.8052508182923095</v>
      </c>
      <c r="AA1732" s="4">
        <v>7.4397904440525604</v>
      </c>
      <c r="AB1732" s="4">
        <v>1.0755103119679501</v>
      </c>
      <c r="AC1732" s="4">
        <v>23.032444066285901</v>
      </c>
      <c r="AD1732" s="4">
        <v>3.4439934826076901</v>
      </c>
      <c r="AE1732" s="4">
        <v>2.1288251890051302</v>
      </c>
      <c r="AF1732" s="4">
        <v>12.8454386495987</v>
      </c>
      <c r="AG1732" s="4">
        <v>13.9431443964974</v>
      </c>
      <c r="AH1732" s="4">
        <v>17.688890362928198</v>
      </c>
      <c r="AI1732" s="4">
        <v>11.8705124989051</v>
      </c>
      <c r="AJ1732" s="4">
        <v>25.3624375778397</v>
      </c>
      <c r="AK1732" s="4">
        <v>40.386993497080802</v>
      </c>
      <c r="AL1732" s="4">
        <v>19.1372312661154</v>
      </c>
      <c r="AM1732" s="4">
        <v>25.902438635125598</v>
      </c>
      <c r="AN1732" s="4">
        <v>37.6723669727564</v>
      </c>
      <c r="AO1732" s="4">
        <v>36.741831691924403</v>
      </c>
      <c r="AP1732" s="4">
        <v>34.300861005716698</v>
      </c>
      <c r="AQ1732" s="4">
        <v>5.9855483300897401</v>
      </c>
      <c r="AR1732" s="4">
        <v>34.713590664193603</v>
      </c>
      <c r="AS1732" s="4">
        <v>12.678268183532101</v>
      </c>
      <c r="AT1732" s="4">
        <v>21.789763288251301</v>
      </c>
      <c r="AU1732" s="4">
        <v>10.5553442053026</v>
      </c>
      <c r="AV1732" s="4">
        <v>18.379767662125602</v>
      </c>
      <c r="AW1732" s="4">
        <v>22.536833878861501</v>
      </c>
      <c r="AX1732" s="4">
        <v>15.2642139008756</v>
      </c>
      <c r="AY1732" s="4">
        <v>11.435587405497399</v>
      </c>
      <c r="AZ1732" s="4">
        <v>28.873017365239701</v>
      </c>
      <c r="BA1732" s="4">
        <v>34.524224763196202</v>
      </c>
      <c r="BB1732" s="38">
        <v>508</v>
      </c>
    </row>
    <row r="1733" spans="1:54" x14ac:dyDescent="0.3">
      <c r="A1733" s="31" t="s">
        <v>72</v>
      </c>
      <c r="B1733" s="5" t="s">
        <v>168</v>
      </c>
      <c r="C1733" s="5" t="s">
        <v>4</v>
      </c>
      <c r="D1733" s="9">
        <v>94.6001907126563</v>
      </c>
      <c r="E1733" s="8">
        <v>63.211298538116203</v>
      </c>
      <c r="F1733" s="8">
        <v>12.574807102556999</v>
      </c>
      <c r="G1733" s="3">
        <v>1.3977468240561199</v>
      </c>
      <c r="H1733" s="4">
        <v>2.5796996268808301</v>
      </c>
      <c r="I1733" s="4">
        <v>7.3075108381796401</v>
      </c>
      <c r="J1733" s="4">
        <v>1.4680400598172301</v>
      </c>
      <c r="K1733" s="4">
        <v>1.8293348665189699</v>
      </c>
      <c r="L1733" s="4">
        <v>3.7943418906120199</v>
      </c>
      <c r="M1733" s="4">
        <v>1.3977468240561199</v>
      </c>
      <c r="N1733" s="4">
        <v>2.86578688387335</v>
      </c>
      <c r="O1733" s="4">
        <v>4.5169315040155098</v>
      </c>
      <c r="P1733" s="4">
        <v>3.6864448799963099</v>
      </c>
      <c r="Q1733" s="4">
        <v>1.5007295207237099</v>
      </c>
      <c r="R1733" s="4">
        <v>6.59966416662051</v>
      </c>
      <c r="S1733" s="4">
        <v>2.4718026162651201</v>
      </c>
      <c r="T1733" s="4">
        <v>1.75904163075787</v>
      </c>
      <c r="U1733" s="4">
        <v>4.83570822191452</v>
      </c>
      <c r="V1733" s="4">
        <v>2.3965950665558902</v>
      </c>
      <c r="W1733" s="4">
        <v>4.1883261582202502</v>
      </c>
      <c r="X1733" s="4">
        <v>0.89586554583217903</v>
      </c>
      <c r="Y1733" s="4">
        <v>4.3338269436905703</v>
      </c>
      <c r="Z1733" s="4">
        <v>3.7992562045601401</v>
      </c>
      <c r="AA1733" s="4">
        <v>3.5834621833287201</v>
      </c>
      <c r="AB1733" s="4">
        <v>0.68007152460075704</v>
      </c>
      <c r="AC1733" s="4">
        <v>15.0891278076249</v>
      </c>
      <c r="AD1733" s="4">
        <v>2.3639056056493999</v>
      </c>
      <c r="AE1733" s="4">
        <v>2.18571535927259</v>
      </c>
      <c r="AF1733" s="4">
        <v>4.4139488073479196</v>
      </c>
      <c r="AG1733" s="4">
        <v>11.992803960675699</v>
      </c>
      <c r="AH1733" s="4">
        <v>10.8664014517677</v>
      </c>
      <c r="AI1733" s="4">
        <v>7.1244062778546997</v>
      </c>
      <c r="AJ1733" s="4">
        <v>15.252575112157301</v>
      </c>
      <c r="AK1733" s="4">
        <v>27.034499365549699</v>
      </c>
      <c r="AL1733" s="4">
        <v>10.0327112505308</v>
      </c>
      <c r="AM1733" s="4">
        <v>19.671438233453301</v>
      </c>
      <c r="AN1733" s="4">
        <v>24.6477329268901</v>
      </c>
      <c r="AO1733" s="4">
        <v>20.163490883781002</v>
      </c>
      <c r="AP1733" s="4">
        <v>19.230021563094301</v>
      </c>
      <c r="AQ1733" s="4">
        <v>5.2672962643773698</v>
      </c>
      <c r="AR1733" s="4">
        <v>19.769506616172801</v>
      </c>
      <c r="AS1733" s="4">
        <v>7.5886837812240397</v>
      </c>
      <c r="AT1733" s="4">
        <v>18.943934306101699</v>
      </c>
      <c r="AU1733" s="4">
        <v>8.7232041812978895</v>
      </c>
      <c r="AV1733" s="4">
        <v>14.4596922629927</v>
      </c>
      <c r="AW1733" s="4">
        <v>12.4243920031386</v>
      </c>
      <c r="AX1733" s="4">
        <v>7.37780407394074</v>
      </c>
      <c r="AY1733" s="4">
        <v>11.4206294466907</v>
      </c>
      <c r="AZ1733" s="4">
        <v>18.4469673418259</v>
      </c>
      <c r="BA1733" s="4">
        <v>17.536358854149402</v>
      </c>
      <c r="BB1733" s="38">
        <v>747</v>
      </c>
    </row>
    <row r="1734" spans="1:54" x14ac:dyDescent="0.3">
      <c r="A1734" s="31" t="s">
        <v>72</v>
      </c>
      <c r="B1734" s="5" t="s">
        <v>168</v>
      </c>
      <c r="C1734" s="5" t="s">
        <v>5</v>
      </c>
      <c r="D1734" s="9">
        <v>107.55063069448499</v>
      </c>
      <c r="E1734" s="8">
        <v>60.278939132344803</v>
      </c>
      <c r="F1734" s="8">
        <v>9.3269285936291393</v>
      </c>
      <c r="G1734" s="3">
        <v>1.2000688553488399</v>
      </c>
      <c r="H1734" s="4">
        <v>2.7206479042076102</v>
      </c>
      <c r="I1734" s="4">
        <v>4.2017164899716599</v>
      </c>
      <c r="J1734" s="4">
        <v>0.84004819874418601</v>
      </c>
      <c r="K1734" s="4">
        <v>0.96005508427907005</v>
      </c>
      <c r="L1734" s="4">
        <v>2.32037903638287</v>
      </c>
      <c r="M1734" s="4">
        <v>0.84004819874418601</v>
      </c>
      <c r="N1734" s="4">
        <v>2.3613649957283198</v>
      </c>
      <c r="O1734" s="4">
        <v>2.24062036206807</v>
      </c>
      <c r="P1734" s="4">
        <v>1.8001032830232599</v>
      </c>
      <c r="Q1734" s="4">
        <v>0.48002754213953502</v>
      </c>
      <c r="R1734" s="4">
        <v>2.5611305555780102</v>
      </c>
      <c r="S1734" s="4">
        <v>2.3606272476029599</v>
      </c>
      <c r="T1734" s="4">
        <v>1.80084103114862</v>
      </c>
      <c r="U1734" s="4">
        <v>2.28086857328816</v>
      </c>
      <c r="V1734" s="4">
        <v>1.280565277789</v>
      </c>
      <c r="W1734" s="4">
        <v>1.52057904885877</v>
      </c>
      <c r="X1734" s="4">
        <v>0.96005508427907005</v>
      </c>
      <c r="Y1734" s="4">
        <v>2.5611305555780102</v>
      </c>
      <c r="Z1734" s="4">
        <v>2.5611305555780102</v>
      </c>
      <c r="AA1734" s="4">
        <v>1.80084103114862</v>
      </c>
      <c r="AB1734" s="4">
        <v>0.84004819874418601</v>
      </c>
      <c r="AC1734" s="4">
        <v>9.1651980006234393</v>
      </c>
      <c r="AD1734" s="4">
        <v>1.00030329549915</v>
      </c>
      <c r="AE1734" s="4">
        <v>1.24031706656892</v>
      </c>
      <c r="AF1734" s="4">
        <v>3.0814063089376198</v>
      </c>
      <c r="AG1734" s="4">
        <v>9.7242464689524102</v>
      </c>
      <c r="AH1734" s="4">
        <v>9.9291762656796507</v>
      </c>
      <c r="AI1734" s="4">
        <v>7.0863082315610697</v>
      </c>
      <c r="AJ1734" s="4">
        <v>10.768486716298501</v>
      </c>
      <c r="AK1734" s="4">
        <v>20.535932388972402</v>
      </c>
      <c r="AL1734" s="4">
        <v>9.4074250160693094</v>
      </c>
      <c r="AM1734" s="4">
        <v>16.5317682144744</v>
      </c>
      <c r="AN1734" s="4">
        <v>21.7367389924466</v>
      </c>
      <c r="AO1734" s="4">
        <v>14.088431300055101</v>
      </c>
      <c r="AP1734" s="4">
        <v>13.609141506041</v>
      </c>
      <c r="AQ1734" s="4">
        <v>5.5642536864515604</v>
      </c>
      <c r="AR1734" s="4">
        <v>14.411154737941199</v>
      </c>
      <c r="AS1734" s="4">
        <v>6.84555671236593</v>
      </c>
      <c r="AT1734" s="4">
        <v>20.014918887487401</v>
      </c>
      <c r="AU1734" s="4">
        <v>5.0044674699972296</v>
      </c>
      <c r="AV1734" s="4">
        <v>15.772954186295699</v>
      </c>
      <c r="AW1734" s="4">
        <v>10.608231619543499</v>
      </c>
      <c r="AX1734" s="4">
        <v>5.3644881266018798</v>
      </c>
      <c r="AY1734" s="4">
        <v>12.088562457182199</v>
      </c>
      <c r="AZ1734" s="4">
        <v>12.406859406316</v>
      </c>
      <c r="BA1734" s="4">
        <v>16.133712591025699</v>
      </c>
      <c r="BB1734" s="38">
        <v>732</v>
      </c>
    </row>
    <row r="1735" spans="1:54" x14ac:dyDescent="0.3">
      <c r="A1735" s="31" t="s">
        <v>72</v>
      </c>
      <c r="B1735" s="5" t="s">
        <v>168</v>
      </c>
      <c r="C1735" s="5" t="s">
        <v>6</v>
      </c>
      <c r="D1735" s="9">
        <v>116.52015565903</v>
      </c>
      <c r="E1735" s="8">
        <v>57.373076275364802</v>
      </c>
      <c r="F1735" s="8">
        <v>7.32330522446129</v>
      </c>
      <c r="G1735" s="3">
        <v>1.8320313192067701</v>
      </c>
      <c r="H1735" s="4">
        <v>2.0538051555589201</v>
      </c>
      <c r="I1735" s="4">
        <v>2.0586252079247198</v>
      </c>
      <c r="J1735" s="4">
        <v>1.8272112668409799</v>
      </c>
      <c r="K1735" s="4">
        <v>1.8272112668409799</v>
      </c>
      <c r="L1735" s="4">
        <v>1.60061737812303</v>
      </c>
      <c r="M1735" s="4">
        <v>0.91119560723758997</v>
      </c>
      <c r="N1735" s="4">
        <v>2.0489851031931301</v>
      </c>
      <c r="O1735" s="4">
        <v>1.8272112668409799</v>
      </c>
      <c r="P1735" s="4">
        <v>1.60061737812303</v>
      </c>
      <c r="Q1735" s="4">
        <v>1.1426095483213301</v>
      </c>
      <c r="R1735" s="4">
        <v>1.1377894959555399</v>
      </c>
      <c r="S1735" s="4">
        <v>2.5166330377264101</v>
      </c>
      <c r="T1735" s="4">
        <v>2.9650007627965098</v>
      </c>
      <c r="U1735" s="4">
        <v>1.59097727339144</v>
      </c>
      <c r="V1735" s="4">
        <v>1.36920343703928</v>
      </c>
      <c r="W1735" s="4">
        <v>1.60061737812303</v>
      </c>
      <c r="X1735" s="4">
        <v>1.8223912144751799</v>
      </c>
      <c r="Y1735" s="4">
        <v>2.28521909664267</v>
      </c>
      <c r="Z1735" s="4">
        <v>2.5118129853606201</v>
      </c>
      <c r="AA1735" s="4">
        <v>2.28521909664267</v>
      </c>
      <c r="AB1735" s="4">
        <v>0.906375554871795</v>
      </c>
      <c r="AC1735" s="4">
        <v>5.4719936957913404</v>
      </c>
      <c r="AD1735" s="4">
        <v>1.8320313192067701</v>
      </c>
      <c r="AE1735" s="4">
        <v>0.91601565960338505</v>
      </c>
      <c r="AF1735" s="4">
        <v>2.7432269264443598</v>
      </c>
      <c r="AG1735" s="4">
        <v>6.16141546667677</v>
      </c>
      <c r="AH1735" s="4">
        <v>8.0127269953467195</v>
      </c>
      <c r="AI1735" s="4">
        <v>5.2598599641707704</v>
      </c>
      <c r="AJ1735" s="4">
        <v>8.9191025502185202</v>
      </c>
      <c r="AK1735" s="4">
        <v>16.980030069223201</v>
      </c>
      <c r="AL1735" s="4">
        <v>7.3281252768270804</v>
      </c>
      <c r="AM1735" s="4">
        <v>9.1456964389364703</v>
      </c>
      <c r="AN1735" s="4">
        <v>16.7196958139447</v>
      </c>
      <c r="AO1735" s="4">
        <v>9.8206580527245197</v>
      </c>
      <c r="AP1735" s="4">
        <v>9.3578301705570297</v>
      </c>
      <c r="AQ1735" s="4">
        <v>5.7226878463382604</v>
      </c>
      <c r="AR1735" s="4">
        <v>10.539000137804701</v>
      </c>
      <c r="AS1735" s="4">
        <v>7.3040250149981096</v>
      </c>
      <c r="AT1735" s="4">
        <v>12.785658815521</v>
      </c>
      <c r="AU1735" s="4">
        <v>4.5848983503827201</v>
      </c>
      <c r="AV1735" s="4">
        <v>15.5963664750865</v>
      </c>
      <c r="AW1735" s="4">
        <v>9.4253109036781595</v>
      </c>
      <c r="AX1735" s="4">
        <v>4.5752582456511304</v>
      </c>
      <c r="AY1735" s="4">
        <v>11.903383522478199</v>
      </c>
      <c r="AZ1735" s="4">
        <v>9.8254781050903102</v>
      </c>
      <c r="BA1735" s="4">
        <v>12.829039286813201</v>
      </c>
      <c r="BB1735" s="38">
        <v>437</v>
      </c>
    </row>
    <row r="1736" spans="1:54" x14ac:dyDescent="0.3">
      <c r="A1736" s="31" t="s">
        <v>72</v>
      </c>
      <c r="B1736" s="5" t="s">
        <v>168</v>
      </c>
      <c r="C1736" s="5" t="s">
        <v>7</v>
      </c>
      <c r="D1736" s="9">
        <v>127.32086651464699</v>
      </c>
      <c r="E1736" s="8">
        <v>51.4215145565393</v>
      </c>
      <c r="F1736" s="8">
        <v>4.2154008068758202</v>
      </c>
      <c r="G1736" s="3">
        <v>0.96965444658823496</v>
      </c>
      <c r="H1736" s="4">
        <v>0</v>
      </c>
      <c r="I1736" s="4">
        <v>0.48482722329411798</v>
      </c>
      <c r="J1736" s="4">
        <v>0.48482722329411798</v>
      </c>
      <c r="K1736" s="4">
        <v>0.48482722329411798</v>
      </c>
      <c r="L1736" s="4">
        <v>0.96965444658823496</v>
      </c>
      <c r="M1736" s="4">
        <v>0</v>
      </c>
      <c r="N1736" s="4">
        <v>0.48482722329411798</v>
      </c>
      <c r="O1736" s="4">
        <v>1.3064374671111101</v>
      </c>
      <c r="P1736" s="4">
        <v>0.48482722329411798</v>
      </c>
      <c r="Q1736" s="4">
        <v>0</v>
      </c>
      <c r="R1736" s="4">
        <v>2.27609191369935</v>
      </c>
      <c r="S1736" s="4">
        <v>0</v>
      </c>
      <c r="T1736" s="4">
        <v>1.3064374671111101</v>
      </c>
      <c r="U1736" s="4">
        <v>2.27609191369935</v>
      </c>
      <c r="V1736" s="4">
        <v>0.48482722329411798</v>
      </c>
      <c r="W1736" s="4">
        <v>0</v>
      </c>
      <c r="X1736" s="4">
        <v>0</v>
      </c>
      <c r="Y1736" s="4">
        <v>0.48482722329411798</v>
      </c>
      <c r="Z1736" s="4">
        <v>0.48482722329411798</v>
      </c>
      <c r="AA1736" s="4">
        <v>0.48482722329411798</v>
      </c>
      <c r="AB1736" s="4">
        <v>0</v>
      </c>
      <c r="AC1736" s="4">
        <v>3.5825293808104601</v>
      </c>
      <c r="AD1736" s="4">
        <v>1.3064374671111101</v>
      </c>
      <c r="AE1736" s="4">
        <v>0</v>
      </c>
      <c r="AF1736" s="4">
        <v>1.3064374671111101</v>
      </c>
      <c r="AG1736" s="4">
        <v>0.96965444658823496</v>
      </c>
      <c r="AH1736" s="4">
        <v>4.3634450096470596</v>
      </c>
      <c r="AI1736" s="4">
        <v>3.2457463602875798</v>
      </c>
      <c r="AJ1736" s="4">
        <v>4.5521838273986903</v>
      </c>
      <c r="AK1736" s="4">
        <v>10.410805121908499</v>
      </c>
      <c r="AL1736" s="4">
        <v>4.7002280301699297</v>
      </c>
      <c r="AM1736" s="4">
        <v>8.7675846342745096</v>
      </c>
      <c r="AN1736" s="4">
        <v>10.5588493246797</v>
      </c>
      <c r="AO1736" s="4">
        <v>6.8282757410980404</v>
      </c>
      <c r="AP1736" s="4">
        <v>9.2524118575686298</v>
      </c>
      <c r="AQ1736" s="4">
        <v>3.7305735835817</v>
      </c>
      <c r="AR1736" s="4">
        <v>6.1547097000522903</v>
      </c>
      <c r="AS1736" s="4">
        <v>5.0370110506928096</v>
      </c>
      <c r="AT1736" s="4">
        <v>9.8852832836339903</v>
      </c>
      <c r="AU1736" s="4">
        <v>3.2457463602875798</v>
      </c>
      <c r="AV1736" s="4">
        <v>10.854937730222201</v>
      </c>
      <c r="AW1736" s="4">
        <v>3.8786177863529399</v>
      </c>
      <c r="AX1736" s="4">
        <v>4.7002280301699297</v>
      </c>
      <c r="AY1736" s="4">
        <v>9.73723908086275</v>
      </c>
      <c r="AZ1736" s="4">
        <v>6.9763199438692798</v>
      </c>
      <c r="BA1736" s="4">
        <v>7.7979301876862701</v>
      </c>
      <c r="BB1736" s="38">
        <v>130</v>
      </c>
    </row>
    <row r="1737" spans="1:54" x14ac:dyDescent="0.3">
      <c r="A1737" s="31" t="s">
        <v>72</v>
      </c>
      <c r="B1737" s="5" t="s">
        <v>8</v>
      </c>
      <c r="C1737" s="5" t="s">
        <v>168</v>
      </c>
      <c r="D1737" s="9">
        <v>72.9854613836319</v>
      </c>
      <c r="E1737" s="8">
        <v>75.099370637403695</v>
      </c>
      <c r="F1737" s="8">
        <v>24.422728996449202</v>
      </c>
      <c r="G1737" s="3">
        <v>3.2382181128612202</v>
      </c>
      <c r="H1737" s="4">
        <v>5.9786567093918599</v>
      </c>
      <c r="I1737" s="4">
        <v>13.5583000464405</v>
      </c>
      <c r="J1737" s="4">
        <v>2.4257651681711101</v>
      </c>
      <c r="K1737" s="4">
        <v>4.3752540327721796</v>
      </c>
      <c r="L1737" s="4">
        <v>6.2701826983131603</v>
      </c>
      <c r="M1737" s="4">
        <v>3.2232808582768402</v>
      </c>
      <c r="N1737" s="4">
        <v>7.4197449492580603</v>
      </c>
      <c r="O1737" s="4">
        <v>10.6708438025489</v>
      </c>
      <c r="P1737" s="4">
        <v>10.027921483662301</v>
      </c>
      <c r="Q1737" s="4">
        <v>2.3357882302847002</v>
      </c>
      <c r="R1737" s="4">
        <v>14.3535297317125</v>
      </c>
      <c r="S1737" s="4">
        <v>7.6505037812632599</v>
      </c>
      <c r="T1737" s="4">
        <v>5.9698335144521097</v>
      </c>
      <c r="U1737" s="4">
        <v>8.1001168951531302</v>
      </c>
      <c r="V1737" s="4">
        <v>4.6146464954622797</v>
      </c>
      <c r="W1737" s="4">
        <v>7.4552957418036003</v>
      </c>
      <c r="X1737" s="4">
        <v>2.2461976692629002</v>
      </c>
      <c r="Y1737" s="4">
        <v>8.6355341199482805</v>
      </c>
      <c r="Z1737" s="4">
        <v>10.616546571100001</v>
      </c>
      <c r="AA1737" s="4">
        <v>8.9585390854544293</v>
      </c>
      <c r="AB1737" s="4">
        <v>2.2603801878210801</v>
      </c>
      <c r="AC1737" s="4">
        <v>20.8683727418187</v>
      </c>
      <c r="AD1737" s="4">
        <v>3.5286783123769898</v>
      </c>
      <c r="AE1737" s="4">
        <v>4.4442398109260903</v>
      </c>
      <c r="AF1737" s="4">
        <v>11.115471087725</v>
      </c>
      <c r="AG1737" s="4">
        <v>12.899785117727999</v>
      </c>
      <c r="AH1737" s="4">
        <v>12.0005451223346</v>
      </c>
      <c r="AI1737" s="4">
        <v>8.6252498688090107</v>
      </c>
      <c r="AJ1737" s="4">
        <v>20.709720142103698</v>
      </c>
      <c r="AK1737" s="4">
        <v>35.452144755402102</v>
      </c>
      <c r="AL1737" s="4">
        <v>20.094280593316199</v>
      </c>
      <c r="AM1737" s="4">
        <v>27.015086097655001</v>
      </c>
      <c r="AN1737" s="4">
        <v>36.8939472304655</v>
      </c>
      <c r="AO1737" s="4">
        <v>30.322891529784599</v>
      </c>
      <c r="AP1737" s="4">
        <v>30.862181144586899</v>
      </c>
      <c r="AQ1737" s="4">
        <v>6.9874102308777202</v>
      </c>
      <c r="AR1737" s="4">
        <v>30.349070525719601</v>
      </c>
      <c r="AS1737" s="4">
        <v>10.1412015315529</v>
      </c>
      <c r="AT1737" s="4">
        <v>21.627571202686099</v>
      </c>
      <c r="AU1737" s="4">
        <v>9.6324287437650007</v>
      </c>
      <c r="AV1737" s="4">
        <v>16.467538695059702</v>
      </c>
      <c r="AW1737" s="4">
        <v>19.732704273524799</v>
      </c>
      <c r="AX1737" s="4">
        <v>13.6883853366416</v>
      </c>
      <c r="AY1737" s="4">
        <v>12.681277944739</v>
      </c>
      <c r="AZ1737" s="4">
        <v>28.282998858589998</v>
      </c>
      <c r="BA1737" s="4">
        <v>29.606061511369099</v>
      </c>
      <c r="BB1737" s="38">
        <v>1607</v>
      </c>
    </row>
    <row r="1738" spans="1:54" x14ac:dyDescent="0.3">
      <c r="A1738" s="31" t="s">
        <v>72</v>
      </c>
      <c r="B1738" s="5" t="s">
        <v>8</v>
      </c>
      <c r="C1738" s="5" t="s">
        <v>1</v>
      </c>
      <c r="D1738" s="9">
        <v>21.093939393939401</v>
      </c>
      <c r="E1738" s="8">
        <v>69.239705640053202</v>
      </c>
      <c r="F1738" s="8">
        <v>51.515151515151501</v>
      </c>
      <c r="G1738" s="3">
        <v>3.0303030303030298</v>
      </c>
      <c r="H1738" s="4">
        <v>6.0606060606060597</v>
      </c>
      <c r="I1738" s="4">
        <v>21.2121212121212</v>
      </c>
      <c r="J1738" s="4">
        <v>6.0606060606060597</v>
      </c>
      <c r="K1738" s="4">
        <v>6.0606060606060597</v>
      </c>
      <c r="L1738" s="4">
        <v>6.0606060606060597</v>
      </c>
      <c r="M1738" s="4">
        <v>3.0303030303030298</v>
      </c>
      <c r="N1738" s="4">
        <v>15.1515151515152</v>
      </c>
      <c r="O1738" s="4">
        <v>9.0909090909090899</v>
      </c>
      <c r="P1738" s="4">
        <v>18.181818181818201</v>
      </c>
      <c r="Q1738" s="4">
        <v>6.0606060606060597</v>
      </c>
      <c r="R1738" s="4">
        <v>42.424242424242401</v>
      </c>
      <c r="S1738" s="4">
        <v>18.181818181818201</v>
      </c>
      <c r="T1738" s="4">
        <v>15.1515151515152</v>
      </c>
      <c r="U1738" s="4">
        <v>9.0909090909090899</v>
      </c>
      <c r="V1738" s="4">
        <v>12.1212121212121</v>
      </c>
      <c r="W1738" s="4">
        <v>15.1515151515152</v>
      </c>
      <c r="X1738" s="4">
        <v>3.0303030303030298</v>
      </c>
      <c r="Y1738" s="4">
        <v>15.1515151515152</v>
      </c>
      <c r="Z1738" s="4">
        <v>30.303030303030301</v>
      </c>
      <c r="AA1738" s="4">
        <v>24.2424242424242</v>
      </c>
      <c r="AB1738" s="4">
        <v>3.0303030303030298</v>
      </c>
      <c r="AC1738" s="4">
        <v>27.272727272727298</v>
      </c>
      <c r="AD1738" s="4">
        <v>6.0606060606060597</v>
      </c>
      <c r="AE1738" s="4">
        <v>15.1515151515152</v>
      </c>
      <c r="AF1738" s="4">
        <v>15.1515151515152</v>
      </c>
      <c r="AG1738" s="4">
        <v>9.0909090909090899</v>
      </c>
      <c r="AH1738" s="4">
        <v>18.181818181818201</v>
      </c>
      <c r="AI1738" s="4">
        <v>12.1212121212121</v>
      </c>
      <c r="AJ1738" s="4">
        <v>24.2424242424242</v>
      </c>
      <c r="AK1738" s="4">
        <v>69.696969696969703</v>
      </c>
      <c r="AL1738" s="4">
        <v>45.454545454545503</v>
      </c>
      <c r="AM1738" s="4">
        <v>36.363636363636402</v>
      </c>
      <c r="AN1738" s="4">
        <v>66.6666666666667</v>
      </c>
      <c r="AO1738" s="4">
        <v>36.363636363636402</v>
      </c>
      <c r="AP1738" s="4">
        <v>57.575757575757599</v>
      </c>
      <c r="AQ1738" s="4">
        <v>18.181818181818201</v>
      </c>
      <c r="AR1738" s="4">
        <v>51.515151515151501</v>
      </c>
      <c r="AS1738" s="4">
        <v>9.0909090909090899</v>
      </c>
      <c r="AT1738" s="4">
        <v>24.2424242424242</v>
      </c>
      <c r="AU1738" s="4">
        <v>15.1515151515152</v>
      </c>
      <c r="AV1738" s="4">
        <v>24.2424242424242</v>
      </c>
      <c r="AW1738" s="4">
        <v>39.393939393939398</v>
      </c>
      <c r="AX1738" s="4">
        <v>30.303030303030301</v>
      </c>
      <c r="AY1738" s="4">
        <v>9.0909090909090899</v>
      </c>
      <c r="AZ1738" s="4">
        <v>42.424242424242401</v>
      </c>
      <c r="BA1738" s="4">
        <v>57.575757575757599</v>
      </c>
      <c r="BB1738" s="38">
        <v>33</v>
      </c>
    </row>
    <row r="1739" spans="1:54" x14ac:dyDescent="0.3">
      <c r="A1739" s="31" t="s">
        <v>72</v>
      </c>
      <c r="B1739" s="5" t="s">
        <v>8</v>
      </c>
      <c r="C1739" s="5" t="s">
        <v>2</v>
      </c>
      <c r="D1739" s="9">
        <v>28.309574468085099</v>
      </c>
      <c r="E1739" s="8">
        <v>69.7435857753688</v>
      </c>
      <c r="F1739" s="8">
        <v>43.6170212765957</v>
      </c>
      <c r="G1739" s="3">
        <v>8.5106382978723403</v>
      </c>
      <c r="H1739" s="4">
        <v>11.702127659574501</v>
      </c>
      <c r="I1739" s="4">
        <v>25.531914893617</v>
      </c>
      <c r="J1739" s="4">
        <v>4.2553191489361701</v>
      </c>
      <c r="K1739" s="4">
        <v>9.5744680851063801</v>
      </c>
      <c r="L1739" s="4">
        <v>11.702127659574501</v>
      </c>
      <c r="M1739" s="4">
        <v>8.5106382978723403</v>
      </c>
      <c r="N1739" s="4">
        <v>14.893617021276601</v>
      </c>
      <c r="O1739" s="4">
        <v>24.468085106383</v>
      </c>
      <c r="P1739" s="4">
        <v>22.340425531914899</v>
      </c>
      <c r="Q1739" s="4">
        <v>3.1914893617021298</v>
      </c>
      <c r="R1739" s="4">
        <v>20.212765957446798</v>
      </c>
      <c r="S1739" s="4">
        <v>13.8297872340426</v>
      </c>
      <c r="T1739" s="4">
        <v>9.5744680851063801</v>
      </c>
      <c r="U1739" s="4">
        <v>18.085106382978701</v>
      </c>
      <c r="V1739" s="4">
        <v>9.5744680851063801</v>
      </c>
      <c r="W1739" s="4">
        <v>14.893617021276601</v>
      </c>
      <c r="X1739" s="4">
        <v>3.1914893617021298</v>
      </c>
      <c r="Y1739" s="4">
        <v>15.9574468085106</v>
      </c>
      <c r="Z1739" s="4">
        <v>20.212765957446798</v>
      </c>
      <c r="AA1739" s="4">
        <v>17.021276595744698</v>
      </c>
      <c r="AB1739" s="4">
        <v>5.31914893617021</v>
      </c>
      <c r="AC1739" s="4">
        <v>32.978723404255298</v>
      </c>
      <c r="AD1739" s="4">
        <v>5.31914893617021</v>
      </c>
      <c r="AE1739" s="4">
        <v>7.4468085106383004</v>
      </c>
      <c r="AF1739" s="4">
        <v>22.340425531914899</v>
      </c>
      <c r="AG1739" s="4">
        <v>18.085106382978701</v>
      </c>
      <c r="AH1739" s="4">
        <v>21.2765957446809</v>
      </c>
      <c r="AI1739" s="4">
        <v>12.7659574468085</v>
      </c>
      <c r="AJ1739" s="4">
        <v>39.361702127659598</v>
      </c>
      <c r="AK1739" s="4">
        <v>51.063829787233999</v>
      </c>
      <c r="AL1739" s="4">
        <v>34.042553191489397</v>
      </c>
      <c r="AM1739" s="4">
        <v>44.680851063829799</v>
      </c>
      <c r="AN1739" s="4">
        <v>54.255319148936202</v>
      </c>
      <c r="AO1739" s="4">
        <v>52.127659574468098</v>
      </c>
      <c r="AP1739" s="4">
        <v>47.872340425531902</v>
      </c>
      <c r="AQ1739" s="4">
        <v>8.5106382978723403</v>
      </c>
      <c r="AR1739" s="4">
        <v>54.255319148936202</v>
      </c>
      <c r="AS1739" s="4">
        <v>14.893617021276601</v>
      </c>
      <c r="AT1739" s="4">
        <v>27.659574468085101</v>
      </c>
      <c r="AU1739" s="4">
        <v>21.2765957446809</v>
      </c>
      <c r="AV1739" s="4">
        <v>23.404255319148898</v>
      </c>
      <c r="AW1739" s="4">
        <v>32.978723404255298</v>
      </c>
      <c r="AX1739" s="4">
        <v>23.404255319148898</v>
      </c>
      <c r="AY1739" s="4">
        <v>19.148936170212799</v>
      </c>
      <c r="AZ1739" s="4">
        <v>51.063829787233999</v>
      </c>
      <c r="BA1739" s="4">
        <v>50</v>
      </c>
      <c r="BB1739" s="38">
        <v>94</v>
      </c>
    </row>
    <row r="1740" spans="1:54" x14ac:dyDescent="0.3">
      <c r="A1740" s="31" t="s">
        <v>72</v>
      </c>
      <c r="B1740" s="5" t="s">
        <v>8</v>
      </c>
      <c r="C1740" s="5" t="s">
        <v>3</v>
      </c>
      <c r="D1740" s="9">
        <v>63.71</v>
      </c>
      <c r="E1740" s="8">
        <v>72.539816537385803</v>
      </c>
      <c r="F1740" s="8">
        <v>26</v>
      </c>
      <c r="G1740" s="3">
        <v>2</v>
      </c>
      <c r="H1740" s="4">
        <v>7.3333333333333304</v>
      </c>
      <c r="I1740" s="4">
        <v>17.6666666666667</v>
      </c>
      <c r="J1740" s="4">
        <v>1</v>
      </c>
      <c r="K1740" s="4">
        <v>4.3333333333333304</v>
      </c>
      <c r="L1740" s="4">
        <v>9</v>
      </c>
      <c r="M1740" s="4">
        <v>2.6666666666666701</v>
      </c>
      <c r="N1740" s="4">
        <v>7.3333333333333304</v>
      </c>
      <c r="O1740" s="4">
        <v>14.3333333333333</v>
      </c>
      <c r="P1740" s="4">
        <v>11.3333333333333</v>
      </c>
      <c r="Q1740" s="4">
        <v>3</v>
      </c>
      <c r="R1740" s="4">
        <v>16</v>
      </c>
      <c r="S1740" s="4">
        <v>7.6666666666666696</v>
      </c>
      <c r="T1740" s="4">
        <v>5</v>
      </c>
      <c r="U1740" s="4">
        <v>8.3333333333333304</v>
      </c>
      <c r="V1740" s="4">
        <v>3</v>
      </c>
      <c r="W1740" s="4">
        <v>8</v>
      </c>
      <c r="X1740" s="4">
        <v>2.6666666666666701</v>
      </c>
      <c r="Y1740" s="4">
        <v>10.6666666666667</v>
      </c>
      <c r="Z1740" s="4">
        <v>8</v>
      </c>
      <c r="AA1740" s="4">
        <v>7.6666666666666696</v>
      </c>
      <c r="AB1740" s="4">
        <v>1.6666666666666701</v>
      </c>
      <c r="AC1740" s="4">
        <v>26.3333333333333</v>
      </c>
      <c r="AD1740" s="4">
        <v>4</v>
      </c>
      <c r="AE1740" s="4">
        <v>2.3333333333333299</v>
      </c>
      <c r="AF1740" s="4">
        <v>13.6666666666667</v>
      </c>
      <c r="AG1740" s="4">
        <v>16.3333333333333</v>
      </c>
      <c r="AH1740" s="4">
        <v>12.3333333333333</v>
      </c>
      <c r="AI1740" s="4">
        <v>9.3333333333333304</v>
      </c>
      <c r="AJ1740" s="4">
        <v>23.3333333333333</v>
      </c>
      <c r="AK1740" s="4">
        <v>38</v>
      </c>
      <c r="AL1740" s="4">
        <v>20</v>
      </c>
      <c r="AM1740" s="4">
        <v>29.6666666666667</v>
      </c>
      <c r="AN1740" s="4">
        <v>41.6666666666667</v>
      </c>
      <c r="AO1740" s="4">
        <v>39.3333333333333</v>
      </c>
      <c r="AP1740" s="4">
        <v>37.3333333333333</v>
      </c>
      <c r="AQ1740" s="4">
        <v>3.3333333333333299</v>
      </c>
      <c r="AR1740" s="4">
        <v>34.3333333333333</v>
      </c>
      <c r="AS1740" s="4">
        <v>13.3333333333333</v>
      </c>
      <c r="AT1740" s="4">
        <v>24.3333333333333</v>
      </c>
      <c r="AU1740" s="4">
        <v>7.6666666666666696</v>
      </c>
      <c r="AV1740" s="4">
        <v>14.6666666666667</v>
      </c>
      <c r="AW1740" s="4">
        <v>22</v>
      </c>
      <c r="AX1740" s="4">
        <v>14.6666666666667</v>
      </c>
      <c r="AY1740" s="4">
        <v>11.3333333333333</v>
      </c>
      <c r="AZ1740" s="4">
        <v>30.3333333333333</v>
      </c>
      <c r="BA1740" s="4">
        <v>33</v>
      </c>
      <c r="BB1740" s="38">
        <v>300</v>
      </c>
    </row>
    <row r="1741" spans="1:54" x14ac:dyDescent="0.3">
      <c r="A1741" s="31" t="s">
        <v>72</v>
      </c>
      <c r="B1741" s="5" t="s">
        <v>8</v>
      </c>
      <c r="C1741" s="5" t="s">
        <v>4</v>
      </c>
      <c r="D1741" s="9">
        <v>92.9783439490446</v>
      </c>
      <c r="E1741" s="8">
        <v>64.439375749916294</v>
      </c>
      <c r="F1741" s="8">
        <v>14.2250530785563</v>
      </c>
      <c r="G1741" s="3">
        <v>1.6985138004246301</v>
      </c>
      <c r="H1741" s="4">
        <v>2.9723991507431</v>
      </c>
      <c r="I1741" s="4">
        <v>8.0679405520169905</v>
      </c>
      <c r="J1741" s="4">
        <v>1.48619957537155</v>
      </c>
      <c r="K1741" s="4">
        <v>2.5477707006369399</v>
      </c>
      <c r="L1741" s="4">
        <v>3.60934182590234</v>
      </c>
      <c r="M1741" s="4">
        <v>1.6985138004246301</v>
      </c>
      <c r="N1741" s="4">
        <v>3.1847133757961799</v>
      </c>
      <c r="O1741" s="4">
        <v>5.7324840764331197</v>
      </c>
      <c r="P1741" s="4">
        <v>3.3970276008492601</v>
      </c>
      <c r="Q1741" s="4">
        <v>0.84925690021231404</v>
      </c>
      <c r="R1741" s="4">
        <v>9.1295116772823803</v>
      </c>
      <c r="S1741" s="4">
        <v>2.7600849256900202</v>
      </c>
      <c r="T1741" s="4">
        <v>2.7600849256900202</v>
      </c>
      <c r="U1741" s="4">
        <v>5.3078556263269601</v>
      </c>
      <c r="V1741" s="4">
        <v>1.9108280254777099</v>
      </c>
      <c r="W1741" s="4">
        <v>4.0339702760084899</v>
      </c>
      <c r="X1741" s="4">
        <v>1.0615711252653901</v>
      </c>
      <c r="Y1741" s="4">
        <v>4.6709129511677299</v>
      </c>
      <c r="Z1741" s="4">
        <v>4.6709129511677299</v>
      </c>
      <c r="AA1741" s="4">
        <v>4.2462845010615702</v>
      </c>
      <c r="AB1741" s="4">
        <v>0.63694267515923597</v>
      </c>
      <c r="AC1741" s="4">
        <v>18.471337579617799</v>
      </c>
      <c r="AD1741" s="4">
        <v>2.5477707006369399</v>
      </c>
      <c r="AE1741" s="4">
        <v>2.5477707006369399</v>
      </c>
      <c r="AF1741" s="4">
        <v>6.58174097664544</v>
      </c>
      <c r="AG1741" s="4">
        <v>11.677282377919299</v>
      </c>
      <c r="AH1741" s="4">
        <v>7.0063694267515899</v>
      </c>
      <c r="AI1741" s="4">
        <v>7.0063694267515899</v>
      </c>
      <c r="AJ1741" s="4">
        <v>15.286624203821701</v>
      </c>
      <c r="AK1741" s="4">
        <v>27.600849256900201</v>
      </c>
      <c r="AL1741" s="4">
        <v>11.677282377919299</v>
      </c>
      <c r="AM1741" s="4">
        <v>22.9299363057325</v>
      </c>
      <c r="AN1741" s="4">
        <v>27.8131634819533</v>
      </c>
      <c r="AO1741" s="4">
        <v>21.4437367303609</v>
      </c>
      <c r="AP1741" s="4">
        <v>19.957537154989399</v>
      </c>
      <c r="AQ1741" s="4">
        <v>6.1571125265392803</v>
      </c>
      <c r="AR1741" s="4">
        <v>21.019108280254802</v>
      </c>
      <c r="AS1741" s="4">
        <v>7.2186836518046702</v>
      </c>
      <c r="AT1741" s="4">
        <v>19.7452229299363</v>
      </c>
      <c r="AU1741" s="4">
        <v>5.9447983014862</v>
      </c>
      <c r="AV1741" s="4">
        <v>13.375796178343901</v>
      </c>
      <c r="AW1741" s="4">
        <v>12.526539278131599</v>
      </c>
      <c r="AX1741" s="4">
        <v>7.8556263269639102</v>
      </c>
      <c r="AY1741" s="4">
        <v>11.252653927813199</v>
      </c>
      <c r="AZ1741" s="4">
        <v>20.169851380042498</v>
      </c>
      <c r="BA1741" s="4">
        <v>15.9235668789809</v>
      </c>
      <c r="BB1741" s="38">
        <v>471</v>
      </c>
    </row>
    <row r="1742" spans="1:54" x14ac:dyDescent="0.3">
      <c r="A1742" s="31" t="s">
        <v>72</v>
      </c>
      <c r="B1742" s="5" t="s">
        <v>8</v>
      </c>
      <c r="C1742" s="5" t="s">
        <v>5</v>
      </c>
      <c r="D1742" s="9">
        <v>104.83511627906999</v>
      </c>
      <c r="E1742" s="8">
        <v>61.969736198663199</v>
      </c>
      <c r="F1742" s="8">
        <v>10</v>
      </c>
      <c r="G1742" s="3">
        <v>2.32558139534884</v>
      </c>
      <c r="H1742" s="4">
        <v>4.6511627906976702</v>
      </c>
      <c r="I1742" s="4">
        <v>6.2790697674418601</v>
      </c>
      <c r="J1742" s="4">
        <v>1.62790697674419</v>
      </c>
      <c r="K1742" s="4">
        <v>1.86046511627907</v>
      </c>
      <c r="L1742" s="4">
        <v>4.18604651162791</v>
      </c>
      <c r="M1742" s="4">
        <v>1.62790697674419</v>
      </c>
      <c r="N1742" s="4">
        <v>3.0232558139534902</v>
      </c>
      <c r="O1742" s="4">
        <v>3.7209302325581399</v>
      </c>
      <c r="P1742" s="4">
        <v>3.4883720930232598</v>
      </c>
      <c r="Q1742" s="4">
        <v>0.93023255813953498</v>
      </c>
      <c r="R1742" s="4">
        <v>3.7209302325581399</v>
      </c>
      <c r="S1742" s="4">
        <v>3.9534883720930201</v>
      </c>
      <c r="T1742" s="4">
        <v>2.5581395348837201</v>
      </c>
      <c r="U1742" s="4">
        <v>3.4883720930232598</v>
      </c>
      <c r="V1742" s="4">
        <v>1.86046511627907</v>
      </c>
      <c r="W1742" s="4">
        <v>2.32558139534884</v>
      </c>
      <c r="X1742" s="4">
        <v>1.86046511627907</v>
      </c>
      <c r="Y1742" s="4">
        <v>3.7209302325581399</v>
      </c>
      <c r="Z1742" s="4">
        <v>3.7209302325581399</v>
      </c>
      <c r="AA1742" s="4">
        <v>2.5581395348837201</v>
      </c>
      <c r="AB1742" s="4">
        <v>1.62790697674419</v>
      </c>
      <c r="AC1742" s="4">
        <v>11.8604651162791</v>
      </c>
      <c r="AD1742" s="4">
        <v>1.62790697674419</v>
      </c>
      <c r="AE1742" s="4">
        <v>2.0930232558139501</v>
      </c>
      <c r="AF1742" s="4">
        <v>4.4186046511627897</v>
      </c>
      <c r="AG1742" s="4">
        <v>14.1860465116279</v>
      </c>
      <c r="AH1742" s="4">
        <v>8.3720930232558093</v>
      </c>
      <c r="AI1742" s="4">
        <v>6.2790697674418601</v>
      </c>
      <c r="AJ1742" s="4">
        <v>10.930232558139499</v>
      </c>
      <c r="AK1742" s="4">
        <v>21.162790697674399</v>
      </c>
      <c r="AL1742" s="4">
        <v>9.53488372093023</v>
      </c>
      <c r="AM1742" s="4">
        <v>18.3720930232558</v>
      </c>
      <c r="AN1742" s="4">
        <v>22.558139534883701</v>
      </c>
      <c r="AO1742" s="4">
        <v>17.674418604651201</v>
      </c>
      <c r="AP1742" s="4">
        <v>15.8139534883721</v>
      </c>
      <c r="AQ1742" s="4">
        <v>5.81395348837209</v>
      </c>
      <c r="AR1742" s="4">
        <v>14.883720930232601</v>
      </c>
      <c r="AS1742" s="4">
        <v>6.7441860465116301</v>
      </c>
      <c r="AT1742" s="4">
        <v>21.395348837209301</v>
      </c>
      <c r="AU1742" s="4">
        <v>4.4186046511627897</v>
      </c>
      <c r="AV1742" s="4">
        <v>15.3488372093023</v>
      </c>
      <c r="AW1742" s="4">
        <v>10.930232558139499</v>
      </c>
      <c r="AX1742" s="4">
        <v>5.1162790697674403</v>
      </c>
      <c r="AY1742" s="4">
        <v>13.488372093023299</v>
      </c>
      <c r="AZ1742" s="4">
        <v>16.2790697674419</v>
      </c>
      <c r="BA1742" s="4">
        <v>15.116279069767399</v>
      </c>
      <c r="BB1742" s="38">
        <v>430</v>
      </c>
    </row>
    <row r="1743" spans="1:54" x14ac:dyDescent="0.3">
      <c r="A1743" s="31" t="s">
        <v>72</v>
      </c>
      <c r="B1743" s="5" t="s">
        <v>8</v>
      </c>
      <c r="C1743" s="5" t="s">
        <v>6</v>
      </c>
      <c r="D1743" s="9">
        <v>113.994871794872</v>
      </c>
      <c r="E1743" s="8">
        <v>57.232957950245499</v>
      </c>
      <c r="F1743" s="8">
        <v>7.2649572649572596</v>
      </c>
      <c r="G1743" s="3">
        <v>1.70940170940171</v>
      </c>
      <c r="H1743" s="4">
        <v>2.5641025641025599</v>
      </c>
      <c r="I1743" s="4">
        <v>2.1367521367521398</v>
      </c>
      <c r="J1743" s="4">
        <v>2.1367521367521398</v>
      </c>
      <c r="K1743" s="4">
        <v>2.1367521367521398</v>
      </c>
      <c r="L1743" s="4">
        <v>1.70940170940171</v>
      </c>
      <c r="M1743" s="4">
        <v>1.2820512820512799</v>
      </c>
      <c r="N1743" s="4">
        <v>2.9914529914529902</v>
      </c>
      <c r="O1743" s="4">
        <v>2.1367521367521398</v>
      </c>
      <c r="P1743" s="4">
        <v>1.70940170940171</v>
      </c>
      <c r="Q1743" s="4">
        <v>1.2820512820512799</v>
      </c>
      <c r="R1743" s="4">
        <v>1.70940170940171</v>
      </c>
      <c r="S1743" s="4">
        <v>2.5641025641025599</v>
      </c>
      <c r="T1743" s="4">
        <v>3.8461538461538498</v>
      </c>
      <c r="U1743" s="4">
        <v>2.5641025641025599</v>
      </c>
      <c r="V1743" s="4">
        <v>1.70940170940171</v>
      </c>
      <c r="W1743" s="4">
        <v>1.70940170940171</v>
      </c>
      <c r="X1743" s="4">
        <v>2.5641025641025599</v>
      </c>
      <c r="Y1743" s="4">
        <v>2.5641025641025599</v>
      </c>
      <c r="Z1743" s="4">
        <v>2.9914529914529902</v>
      </c>
      <c r="AA1743" s="4">
        <v>2.5641025641025599</v>
      </c>
      <c r="AB1743" s="4">
        <v>1.70940170940171</v>
      </c>
      <c r="AC1743" s="4">
        <v>7.2649572649572596</v>
      </c>
      <c r="AD1743" s="4">
        <v>1.70940170940171</v>
      </c>
      <c r="AE1743" s="4">
        <v>0.854700854700855</v>
      </c>
      <c r="AF1743" s="4">
        <v>2.9914529914529902</v>
      </c>
      <c r="AG1743" s="4">
        <v>7.6923076923076898</v>
      </c>
      <c r="AH1743" s="4">
        <v>7.6923076923076898</v>
      </c>
      <c r="AI1743" s="4">
        <v>5.5555555555555598</v>
      </c>
      <c r="AJ1743" s="4">
        <v>9.4017094017094003</v>
      </c>
      <c r="AK1743" s="4">
        <v>12.8205128205128</v>
      </c>
      <c r="AL1743" s="4">
        <v>6.83760683760684</v>
      </c>
      <c r="AM1743" s="4">
        <v>9.8290598290598297</v>
      </c>
      <c r="AN1743" s="4">
        <v>15.384615384615399</v>
      </c>
      <c r="AO1743" s="4">
        <v>11.538461538461499</v>
      </c>
      <c r="AP1743" s="4">
        <v>11.538461538461499</v>
      </c>
      <c r="AQ1743" s="4">
        <v>5.5555555555555598</v>
      </c>
      <c r="AR1743" s="4">
        <v>9.4017094017094003</v>
      </c>
      <c r="AS1743" s="4">
        <v>8.9743589743589691</v>
      </c>
      <c r="AT1743" s="4">
        <v>15.384615384615399</v>
      </c>
      <c r="AU1743" s="4">
        <v>3.8461538461538498</v>
      </c>
      <c r="AV1743" s="4">
        <v>12.393162393162401</v>
      </c>
      <c r="AW1743" s="4">
        <v>5.5555555555555598</v>
      </c>
      <c r="AX1743" s="4">
        <v>4.7008547008547001</v>
      </c>
      <c r="AY1743" s="4">
        <v>11.538461538461499</v>
      </c>
      <c r="AZ1743" s="4">
        <v>11.1111111111111</v>
      </c>
      <c r="BA1743" s="4">
        <v>11.538461538461499</v>
      </c>
      <c r="BB1743" s="38">
        <v>234</v>
      </c>
    </row>
    <row r="1744" spans="1:54" x14ac:dyDescent="0.3">
      <c r="A1744" s="31" t="s">
        <v>72</v>
      </c>
      <c r="B1744" s="5" t="s">
        <v>8</v>
      </c>
      <c r="C1744" s="5" t="s">
        <v>7</v>
      </c>
      <c r="D1744" s="9">
        <v>136.331111111111</v>
      </c>
      <c r="E1744" s="8">
        <v>44.223630161334199</v>
      </c>
      <c r="F1744" s="8">
        <v>2.2222222222222201</v>
      </c>
      <c r="G1744" s="3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2.2222222222222201</v>
      </c>
      <c r="P1744" s="4">
        <v>0</v>
      </c>
      <c r="Q1744" s="4">
        <v>0</v>
      </c>
      <c r="R1744" s="4">
        <v>2.2222222222222201</v>
      </c>
      <c r="S1744" s="4">
        <v>0</v>
      </c>
      <c r="T1744" s="4">
        <v>2.2222222222222201</v>
      </c>
      <c r="U1744" s="4">
        <v>2.2222222222222201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4.4444444444444402</v>
      </c>
      <c r="AD1744" s="4">
        <v>2.2222222222222201</v>
      </c>
      <c r="AE1744" s="4">
        <v>0</v>
      </c>
      <c r="AF1744" s="4">
        <v>2.2222222222222201</v>
      </c>
      <c r="AG1744" s="4">
        <v>0</v>
      </c>
      <c r="AH1744" s="4">
        <v>0</v>
      </c>
      <c r="AI1744" s="4">
        <v>2.2222222222222201</v>
      </c>
      <c r="AJ1744" s="4">
        <v>4.4444444444444402</v>
      </c>
      <c r="AK1744" s="4">
        <v>11.1111111111111</v>
      </c>
      <c r="AL1744" s="4">
        <v>2.2222222222222201</v>
      </c>
      <c r="AM1744" s="4">
        <v>6.6666666666666696</v>
      </c>
      <c r="AN1744" s="4">
        <v>8.8888888888888893</v>
      </c>
      <c r="AO1744" s="4">
        <v>6.6666666666666696</v>
      </c>
      <c r="AP1744" s="4">
        <v>6.6666666666666696</v>
      </c>
      <c r="AQ1744" s="4">
        <v>2.2222222222222201</v>
      </c>
      <c r="AR1744" s="4">
        <v>2.2222222222222201</v>
      </c>
      <c r="AS1744" s="4">
        <v>4.4444444444444402</v>
      </c>
      <c r="AT1744" s="4">
        <v>4.4444444444444402</v>
      </c>
      <c r="AU1744" s="4">
        <v>2.2222222222222201</v>
      </c>
      <c r="AV1744" s="4">
        <v>4.4444444444444402</v>
      </c>
      <c r="AW1744" s="4">
        <v>0</v>
      </c>
      <c r="AX1744" s="4">
        <v>2.2222222222222201</v>
      </c>
      <c r="AY1744" s="4">
        <v>6.6666666666666696</v>
      </c>
      <c r="AZ1744" s="4">
        <v>4.4444444444444402</v>
      </c>
      <c r="BA1744" s="4">
        <v>6.6666666666666696</v>
      </c>
      <c r="BB1744" s="38">
        <v>45</v>
      </c>
    </row>
    <row r="1745" spans="1:54" x14ac:dyDescent="0.3">
      <c r="A1745" s="31" t="s">
        <v>72</v>
      </c>
      <c r="B1745" s="5" t="s">
        <v>9</v>
      </c>
      <c r="C1745" s="5" t="s">
        <v>168</v>
      </c>
      <c r="D1745" s="9">
        <v>73.221318302828706</v>
      </c>
      <c r="E1745" s="8">
        <v>72.512402203009302</v>
      </c>
      <c r="F1745" s="8">
        <v>23.165410339361401</v>
      </c>
      <c r="G1745" s="3">
        <v>1.4608766173408601</v>
      </c>
      <c r="H1745" s="4">
        <v>5.0010948744563803</v>
      </c>
      <c r="I1745" s="4">
        <v>10.1147279494075</v>
      </c>
      <c r="J1745" s="4">
        <v>1.8084888787356701</v>
      </c>
      <c r="K1745" s="4">
        <v>2.1930976754022602</v>
      </c>
      <c r="L1745" s="4">
        <v>3.7379278769303101</v>
      </c>
      <c r="M1745" s="4">
        <v>3.87118057184761</v>
      </c>
      <c r="N1745" s="4">
        <v>6.1572666773852696</v>
      </c>
      <c r="O1745" s="4">
        <v>5.5251324850585197</v>
      </c>
      <c r="P1745" s="4">
        <v>5.8752024488697598</v>
      </c>
      <c r="Q1745" s="4">
        <v>3.98925212776903</v>
      </c>
      <c r="R1745" s="4">
        <v>5.2596421631143899</v>
      </c>
      <c r="S1745" s="4">
        <v>5.1993395366315101</v>
      </c>
      <c r="T1745" s="4">
        <v>3.4033188045143499</v>
      </c>
      <c r="U1745" s="4">
        <v>8.4696233955424596</v>
      </c>
      <c r="V1745" s="4">
        <v>3.9808833522796401</v>
      </c>
      <c r="W1745" s="4">
        <v>8.9802925512129601</v>
      </c>
      <c r="X1745" s="4">
        <v>1.4619138173731001</v>
      </c>
      <c r="Y1745" s="4">
        <v>6.1040396525470904</v>
      </c>
      <c r="Z1745" s="4">
        <v>10.194138709649399</v>
      </c>
      <c r="AA1745" s="4">
        <v>8.6833104908093102</v>
      </c>
      <c r="AB1745" s="4">
        <v>1.36936494908276</v>
      </c>
      <c r="AC1745" s="4">
        <v>17.830780942960899</v>
      </c>
      <c r="AD1745" s="4">
        <v>5.12676046153521</v>
      </c>
      <c r="AE1745" s="4">
        <v>2.4729746107403998</v>
      </c>
      <c r="AF1745" s="4">
        <v>6.3495669739032197</v>
      </c>
      <c r="AG1745" s="4">
        <v>14.103047874942501</v>
      </c>
      <c r="AH1745" s="4">
        <v>22.066361575935399</v>
      </c>
      <c r="AI1745" s="4">
        <v>12.566459844816601</v>
      </c>
      <c r="AJ1745" s="4">
        <v>23.372184409683101</v>
      </c>
      <c r="AK1745" s="4">
        <v>37.744658522827201</v>
      </c>
      <c r="AL1745" s="4">
        <v>15.6286549363844</v>
      </c>
      <c r="AM1745" s="4">
        <v>21.513432924402299</v>
      </c>
      <c r="AN1745" s="4">
        <v>31.9958527189895</v>
      </c>
      <c r="AO1745" s="4">
        <v>27.3085670295611</v>
      </c>
      <c r="AP1745" s="4">
        <v>25.416702297033599</v>
      </c>
      <c r="AQ1745" s="4">
        <v>6.6625295367452502</v>
      </c>
      <c r="AR1745" s="4">
        <v>28.481072695649601</v>
      </c>
      <c r="AS1745" s="4">
        <v>9.6842452781944992</v>
      </c>
      <c r="AT1745" s="4">
        <v>17.281553072960001</v>
      </c>
      <c r="AU1745" s="4">
        <v>14.3660300028856</v>
      </c>
      <c r="AV1745" s="4">
        <v>20.750360588462499</v>
      </c>
      <c r="AW1745" s="4">
        <v>21.5282222504995</v>
      </c>
      <c r="AX1745" s="4">
        <v>15.251577627100399</v>
      </c>
      <c r="AY1745" s="4">
        <v>12.2276366132823</v>
      </c>
      <c r="AZ1745" s="4">
        <v>19.991466085460601</v>
      </c>
      <c r="BA1745" s="4">
        <v>33.100603272228703</v>
      </c>
      <c r="BB1745" s="38">
        <v>1160</v>
      </c>
    </row>
    <row r="1746" spans="1:54" x14ac:dyDescent="0.3">
      <c r="A1746" s="31" t="s">
        <v>72</v>
      </c>
      <c r="B1746" s="5" t="s">
        <v>9</v>
      </c>
      <c r="C1746" s="5" t="s">
        <v>1</v>
      </c>
      <c r="D1746" s="9">
        <v>-3.7040000000000002</v>
      </c>
      <c r="E1746" s="8">
        <v>55.566705258934803</v>
      </c>
      <c r="F1746" s="8">
        <v>64</v>
      </c>
      <c r="G1746" s="3">
        <v>0</v>
      </c>
      <c r="H1746" s="4">
        <v>20</v>
      </c>
      <c r="I1746" s="4">
        <v>24</v>
      </c>
      <c r="J1746" s="4">
        <v>8</v>
      </c>
      <c r="K1746" s="4">
        <v>8</v>
      </c>
      <c r="L1746" s="4">
        <v>8</v>
      </c>
      <c r="M1746" s="4">
        <v>16</v>
      </c>
      <c r="N1746" s="4">
        <v>32</v>
      </c>
      <c r="O1746" s="4">
        <v>4</v>
      </c>
      <c r="P1746" s="4">
        <v>16</v>
      </c>
      <c r="Q1746" s="4">
        <v>20</v>
      </c>
      <c r="R1746" s="4">
        <v>16</v>
      </c>
      <c r="S1746" s="4">
        <v>16</v>
      </c>
      <c r="T1746" s="4">
        <v>12</v>
      </c>
      <c r="U1746" s="4">
        <v>36</v>
      </c>
      <c r="V1746" s="4">
        <v>12</v>
      </c>
      <c r="W1746" s="4">
        <v>28</v>
      </c>
      <c r="X1746" s="4">
        <v>4</v>
      </c>
      <c r="Y1746" s="4">
        <v>12</v>
      </c>
      <c r="Z1746" s="4">
        <v>44</v>
      </c>
      <c r="AA1746" s="4">
        <v>36</v>
      </c>
      <c r="AB1746" s="4">
        <v>4</v>
      </c>
      <c r="AC1746" s="4">
        <v>44</v>
      </c>
      <c r="AD1746" s="4">
        <v>16</v>
      </c>
      <c r="AE1746" s="4">
        <v>8</v>
      </c>
      <c r="AF1746" s="4">
        <v>16</v>
      </c>
      <c r="AG1746" s="4">
        <v>36</v>
      </c>
      <c r="AH1746" s="4">
        <v>32</v>
      </c>
      <c r="AI1746" s="4">
        <v>28</v>
      </c>
      <c r="AJ1746" s="4">
        <v>44</v>
      </c>
      <c r="AK1746" s="4">
        <v>60</v>
      </c>
      <c r="AL1746" s="4">
        <v>40</v>
      </c>
      <c r="AM1746" s="4">
        <v>40</v>
      </c>
      <c r="AN1746" s="4">
        <v>64</v>
      </c>
      <c r="AO1746" s="4">
        <v>60</v>
      </c>
      <c r="AP1746" s="4">
        <v>44</v>
      </c>
      <c r="AQ1746" s="4">
        <v>12</v>
      </c>
      <c r="AR1746" s="4">
        <v>56</v>
      </c>
      <c r="AS1746" s="4">
        <v>16</v>
      </c>
      <c r="AT1746" s="4">
        <v>24</v>
      </c>
      <c r="AU1746" s="4">
        <v>36</v>
      </c>
      <c r="AV1746" s="4">
        <v>32</v>
      </c>
      <c r="AW1746" s="4">
        <v>52</v>
      </c>
      <c r="AX1746" s="4">
        <v>48</v>
      </c>
      <c r="AY1746" s="4">
        <v>20</v>
      </c>
      <c r="AZ1746" s="4">
        <v>40</v>
      </c>
      <c r="BA1746" s="4">
        <v>64</v>
      </c>
      <c r="BB1746" s="38">
        <v>25</v>
      </c>
    </row>
    <row r="1747" spans="1:54" x14ac:dyDescent="0.3">
      <c r="A1747" s="31" t="s">
        <v>72</v>
      </c>
      <c r="B1747" s="5" t="s">
        <v>9</v>
      </c>
      <c r="C1747" s="5" t="s">
        <v>2</v>
      </c>
      <c r="D1747" s="9">
        <v>50.322950819672101</v>
      </c>
      <c r="E1747" s="8">
        <v>64.076746675224399</v>
      </c>
      <c r="F1747" s="8">
        <v>29.508196721311499</v>
      </c>
      <c r="G1747" s="3">
        <v>3.27868852459016</v>
      </c>
      <c r="H1747" s="4">
        <v>4.9180327868852496</v>
      </c>
      <c r="I1747" s="4">
        <v>16.393442622950801</v>
      </c>
      <c r="J1747" s="4">
        <v>1.63934426229508</v>
      </c>
      <c r="K1747" s="4">
        <v>3.27868852459016</v>
      </c>
      <c r="L1747" s="4">
        <v>4.9180327868852496</v>
      </c>
      <c r="M1747" s="4">
        <v>6.5573770491803298</v>
      </c>
      <c r="N1747" s="4">
        <v>1.63934426229508</v>
      </c>
      <c r="O1747" s="4">
        <v>13.1147540983607</v>
      </c>
      <c r="P1747" s="4">
        <v>8.1967213114754092</v>
      </c>
      <c r="Q1747" s="4">
        <v>3.27868852459016</v>
      </c>
      <c r="R1747" s="4">
        <v>4.9180327868852496</v>
      </c>
      <c r="S1747" s="4">
        <v>8.1967213114754092</v>
      </c>
      <c r="T1747" s="4">
        <v>4.9180327868852496</v>
      </c>
      <c r="U1747" s="4">
        <v>6.5573770491803298</v>
      </c>
      <c r="V1747" s="4">
        <v>4.9180327868852496</v>
      </c>
      <c r="W1747" s="4">
        <v>16.393442622950801</v>
      </c>
      <c r="X1747" s="4">
        <v>3.27868852459016</v>
      </c>
      <c r="Y1747" s="4">
        <v>9.8360655737704903</v>
      </c>
      <c r="Z1747" s="4">
        <v>9.8360655737704903</v>
      </c>
      <c r="AA1747" s="4">
        <v>9.8360655737704903</v>
      </c>
      <c r="AB1747" s="4">
        <v>3.27868852459016</v>
      </c>
      <c r="AC1747" s="4">
        <v>24.590163934426201</v>
      </c>
      <c r="AD1747" s="4">
        <v>9.8360655737704903</v>
      </c>
      <c r="AE1747" s="4">
        <v>3.27868852459016</v>
      </c>
      <c r="AF1747" s="4">
        <v>4.9180327868852496</v>
      </c>
      <c r="AG1747" s="4">
        <v>19.672131147540998</v>
      </c>
      <c r="AH1747" s="4">
        <v>37.7049180327869</v>
      </c>
      <c r="AI1747" s="4">
        <v>14.7540983606557</v>
      </c>
      <c r="AJ1747" s="4">
        <v>34.426229508196698</v>
      </c>
      <c r="AK1747" s="4">
        <v>55.737704918032797</v>
      </c>
      <c r="AL1747" s="4">
        <v>14.7540983606557</v>
      </c>
      <c r="AM1747" s="4">
        <v>27.868852459016399</v>
      </c>
      <c r="AN1747" s="4">
        <v>39.344262295081997</v>
      </c>
      <c r="AO1747" s="4">
        <v>34.426229508196698</v>
      </c>
      <c r="AP1747" s="4">
        <v>36.065573770491802</v>
      </c>
      <c r="AQ1747" s="4">
        <v>4.9180327868852496</v>
      </c>
      <c r="AR1747" s="4">
        <v>36.065573770491802</v>
      </c>
      <c r="AS1747" s="4">
        <v>9.8360655737704903</v>
      </c>
      <c r="AT1747" s="4">
        <v>13.1147540983607</v>
      </c>
      <c r="AU1747" s="4">
        <v>18.032786885245901</v>
      </c>
      <c r="AV1747" s="4">
        <v>21.311475409836099</v>
      </c>
      <c r="AW1747" s="4">
        <v>24.590163934426201</v>
      </c>
      <c r="AX1747" s="4">
        <v>16.393442622950801</v>
      </c>
      <c r="AY1747" s="4">
        <v>9.8360655737704903</v>
      </c>
      <c r="AZ1747" s="4">
        <v>19.672131147540998</v>
      </c>
      <c r="BA1747" s="4">
        <v>49.180327868852501</v>
      </c>
      <c r="BB1747" s="38">
        <v>61</v>
      </c>
    </row>
    <row r="1748" spans="1:54" x14ac:dyDescent="0.3">
      <c r="A1748" s="31" t="s">
        <v>72</v>
      </c>
      <c r="B1748" s="5" t="s">
        <v>9</v>
      </c>
      <c r="C1748" s="5" t="s">
        <v>3</v>
      </c>
      <c r="D1748" s="9">
        <v>63.8668269230769</v>
      </c>
      <c r="E1748" s="8">
        <v>69.6759469966713</v>
      </c>
      <c r="F1748" s="8">
        <v>25</v>
      </c>
      <c r="G1748" s="3">
        <v>1.4423076923076901</v>
      </c>
      <c r="H1748" s="4">
        <v>4.8076923076923102</v>
      </c>
      <c r="I1748" s="4">
        <v>10.5769230769231</v>
      </c>
      <c r="J1748" s="4">
        <v>0.480769230769231</v>
      </c>
      <c r="K1748" s="4">
        <v>0.96153846153846201</v>
      </c>
      <c r="L1748" s="4">
        <v>3.8461538461538498</v>
      </c>
      <c r="M1748" s="4">
        <v>1.92307692307692</v>
      </c>
      <c r="N1748" s="4">
        <v>5.7692307692307701</v>
      </c>
      <c r="O1748" s="4">
        <v>7.2115384615384599</v>
      </c>
      <c r="P1748" s="4">
        <v>6.7307692307692299</v>
      </c>
      <c r="Q1748" s="4">
        <v>2.4038461538461502</v>
      </c>
      <c r="R1748" s="4">
        <v>6.25</v>
      </c>
      <c r="S1748" s="4">
        <v>4.3269230769230802</v>
      </c>
      <c r="T1748" s="4">
        <v>2.4038461538461502</v>
      </c>
      <c r="U1748" s="4">
        <v>8.6538461538461497</v>
      </c>
      <c r="V1748" s="4">
        <v>3.8461538461538498</v>
      </c>
      <c r="W1748" s="4">
        <v>6.25</v>
      </c>
      <c r="X1748" s="4">
        <v>0.480769230769231</v>
      </c>
      <c r="Y1748" s="4">
        <v>7.2115384615384599</v>
      </c>
      <c r="Z1748" s="4">
        <v>9.6153846153846096</v>
      </c>
      <c r="AA1748" s="4">
        <v>7.2115384615384599</v>
      </c>
      <c r="AB1748" s="4">
        <v>0.480769230769231</v>
      </c>
      <c r="AC1748" s="4">
        <v>19.711538461538499</v>
      </c>
      <c r="AD1748" s="4">
        <v>2.8846153846153801</v>
      </c>
      <c r="AE1748" s="4">
        <v>1.92307692307692</v>
      </c>
      <c r="AF1748" s="4">
        <v>12.0192307692308</v>
      </c>
      <c r="AG1748" s="4">
        <v>11.538461538461499</v>
      </c>
      <c r="AH1748" s="4">
        <v>23.076923076923102</v>
      </c>
      <c r="AI1748" s="4">
        <v>14.4230769230769</v>
      </c>
      <c r="AJ1748" s="4">
        <v>27.403846153846199</v>
      </c>
      <c r="AK1748" s="4">
        <v>42.788461538461497</v>
      </c>
      <c r="AL1748" s="4">
        <v>18.269230769230798</v>
      </c>
      <c r="AM1748" s="4">
        <v>22.115384615384599</v>
      </c>
      <c r="AN1748" s="4">
        <v>33.653846153846203</v>
      </c>
      <c r="AO1748" s="4">
        <v>34.134615384615401</v>
      </c>
      <c r="AP1748" s="4">
        <v>31.25</v>
      </c>
      <c r="AQ1748" s="4">
        <v>8.6538461538461497</v>
      </c>
      <c r="AR1748" s="4">
        <v>35.096153846153797</v>
      </c>
      <c r="AS1748" s="4">
        <v>12.0192307692308</v>
      </c>
      <c r="AT1748" s="4">
        <v>19.230769230769202</v>
      </c>
      <c r="AU1748" s="4">
        <v>13.461538461538501</v>
      </c>
      <c r="AV1748" s="4">
        <v>22.115384615384599</v>
      </c>
      <c r="AW1748" s="4">
        <v>23.076923076923102</v>
      </c>
      <c r="AX1748" s="4">
        <v>15.865384615384601</v>
      </c>
      <c r="AY1748" s="4">
        <v>11.538461538461499</v>
      </c>
      <c r="AZ1748" s="4">
        <v>27.403846153846199</v>
      </c>
      <c r="BA1748" s="4">
        <v>36.057692307692299</v>
      </c>
      <c r="BB1748" s="38">
        <v>208</v>
      </c>
    </row>
    <row r="1749" spans="1:54" x14ac:dyDescent="0.3">
      <c r="A1749" s="31" t="s">
        <v>72</v>
      </c>
      <c r="B1749" s="5" t="s">
        <v>9</v>
      </c>
      <c r="C1749" s="5" t="s">
        <v>4</v>
      </c>
      <c r="D1749" s="9">
        <v>96.276086956521695</v>
      </c>
      <c r="E1749" s="8">
        <v>61.964499577622199</v>
      </c>
      <c r="F1749" s="8">
        <v>10.869565217391299</v>
      </c>
      <c r="G1749" s="3">
        <v>1.0869565217391299</v>
      </c>
      <c r="H1749" s="4">
        <v>2.1739130434782599</v>
      </c>
      <c r="I1749" s="4">
        <v>6.5217391304347796</v>
      </c>
      <c r="J1749" s="4">
        <v>1.4492753623188399</v>
      </c>
      <c r="K1749" s="4">
        <v>1.0869565217391299</v>
      </c>
      <c r="L1749" s="4">
        <v>3.9855072463768102</v>
      </c>
      <c r="M1749" s="4">
        <v>1.0869565217391299</v>
      </c>
      <c r="N1749" s="4">
        <v>2.5362318840579698</v>
      </c>
      <c r="O1749" s="4">
        <v>3.2608695652173898</v>
      </c>
      <c r="P1749" s="4">
        <v>3.9855072463768102</v>
      </c>
      <c r="Q1749" s="4">
        <v>2.1739130434782599</v>
      </c>
      <c r="R1749" s="4">
        <v>3.9855072463768102</v>
      </c>
      <c r="S1749" s="4">
        <v>2.1739130434782599</v>
      </c>
      <c r="T1749" s="4">
        <v>0.72463768115941996</v>
      </c>
      <c r="U1749" s="4">
        <v>4.3478260869565197</v>
      </c>
      <c r="V1749" s="4">
        <v>2.8985507246376798</v>
      </c>
      <c r="W1749" s="4">
        <v>4.3478260869565197</v>
      </c>
      <c r="X1749" s="4">
        <v>0.72463768115941996</v>
      </c>
      <c r="Y1749" s="4">
        <v>3.9855072463768102</v>
      </c>
      <c r="Z1749" s="4">
        <v>2.8985507246376798</v>
      </c>
      <c r="AA1749" s="4">
        <v>2.8985507246376798</v>
      </c>
      <c r="AB1749" s="4">
        <v>0.72463768115941996</v>
      </c>
      <c r="AC1749" s="4">
        <v>11.5942028985507</v>
      </c>
      <c r="AD1749" s="4">
        <v>2.1739130434782599</v>
      </c>
      <c r="AE1749" s="4">
        <v>1.8115942028985501</v>
      </c>
      <c r="AF1749" s="4">
        <v>2.1739130434782599</v>
      </c>
      <c r="AG1749" s="4">
        <v>12.3188405797101</v>
      </c>
      <c r="AH1749" s="4">
        <v>14.855072463768099</v>
      </c>
      <c r="AI1749" s="4">
        <v>7.2463768115942004</v>
      </c>
      <c r="AJ1749" s="4">
        <v>15.2173913043478</v>
      </c>
      <c r="AK1749" s="4">
        <v>26.449275362318801</v>
      </c>
      <c r="AL1749" s="4">
        <v>8.3333333333333304</v>
      </c>
      <c r="AM1749" s="4">
        <v>16.304347826087</v>
      </c>
      <c r="AN1749" s="4">
        <v>21.376811594202898</v>
      </c>
      <c r="AO1749" s="4">
        <v>18.840579710144901</v>
      </c>
      <c r="AP1749" s="4">
        <v>18.478260869565201</v>
      </c>
      <c r="AQ1749" s="4">
        <v>4.3478260869565197</v>
      </c>
      <c r="AR1749" s="4">
        <v>18.478260869565201</v>
      </c>
      <c r="AS1749" s="4">
        <v>7.9710144927536204</v>
      </c>
      <c r="AT1749" s="4">
        <v>18.115942028985501</v>
      </c>
      <c r="AU1749" s="4">
        <v>11.5942028985507</v>
      </c>
      <c r="AV1749" s="4">
        <v>15.5797101449275</v>
      </c>
      <c r="AW1749" s="4">
        <v>12.3188405797101</v>
      </c>
      <c r="AX1749" s="4">
        <v>6.8840579710144896</v>
      </c>
      <c r="AY1749" s="4">
        <v>11.5942028985507</v>
      </c>
      <c r="AZ1749" s="4">
        <v>16.6666666666667</v>
      </c>
      <c r="BA1749" s="4">
        <v>19.202898550724601</v>
      </c>
      <c r="BB1749" s="38">
        <v>276</v>
      </c>
    </row>
    <row r="1750" spans="1:54" x14ac:dyDescent="0.3">
      <c r="A1750" s="31" t="s">
        <v>72</v>
      </c>
      <c r="B1750" s="5" t="s">
        <v>9</v>
      </c>
      <c r="C1750" s="5" t="s">
        <v>5</v>
      </c>
      <c r="D1750" s="9">
        <v>110.446026490066</v>
      </c>
      <c r="E1750" s="8">
        <v>58.371630750884201</v>
      </c>
      <c r="F1750" s="8">
        <v>8.6092715231788102</v>
      </c>
      <c r="G1750" s="3">
        <v>0</v>
      </c>
      <c r="H1750" s="4">
        <v>0.66225165562913901</v>
      </c>
      <c r="I1750" s="4">
        <v>1.98675496688742</v>
      </c>
      <c r="J1750" s="4">
        <v>0</v>
      </c>
      <c r="K1750" s="4">
        <v>0</v>
      </c>
      <c r="L1750" s="4">
        <v>0.33112582781457001</v>
      </c>
      <c r="M1750" s="4">
        <v>0</v>
      </c>
      <c r="N1750" s="4">
        <v>1.6556291390728499</v>
      </c>
      <c r="O1750" s="4">
        <v>0.66225165562913901</v>
      </c>
      <c r="P1750" s="4">
        <v>0</v>
      </c>
      <c r="Q1750" s="4">
        <v>0</v>
      </c>
      <c r="R1750" s="4">
        <v>1.32450331125828</v>
      </c>
      <c r="S1750" s="4">
        <v>0.66225165562913901</v>
      </c>
      <c r="T1750" s="4">
        <v>0.99337748344370902</v>
      </c>
      <c r="U1750" s="4">
        <v>0.99337748344370902</v>
      </c>
      <c r="V1750" s="4">
        <v>0.66225165562913901</v>
      </c>
      <c r="W1750" s="4">
        <v>0.66225165562913901</v>
      </c>
      <c r="X1750" s="4">
        <v>0</v>
      </c>
      <c r="Y1750" s="4">
        <v>1.32450331125828</v>
      </c>
      <c r="Z1750" s="4">
        <v>1.32450331125828</v>
      </c>
      <c r="AA1750" s="4">
        <v>0.99337748344370902</v>
      </c>
      <c r="AB1750" s="4">
        <v>0</v>
      </c>
      <c r="AC1750" s="4">
        <v>6.29139072847682</v>
      </c>
      <c r="AD1750" s="4">
        <v>0.33112582781457001</v>
      </c>
      <c r="AE1750" s="4">
        <v>0.33112582781457001</v>
      </c>
      <c r="AF1750" s="4">
        <v>1.6556291390728499</v>
      </c>
      <c r="AG1750" s="4">
        <v>4.9668874172185404</v>
      </c>
      <c r="AH1750" s="4">
        <v>11.589403973509899</v>
      </c>
      <c r="AI1750" s="4">
        <v>7.9470198675496704</v>
      </c>
      <c r="AJ1750" s="4">
        <v>10.596026490066199</v>
      </c>
      <c r="AK1750" s="4">
        <v>19.867549668874201</v>
      </c>
      <c r="AL1750" s="4">
        <v>9.27152317880795</v>
      </c>
      <c r="AM1750" s="4">
        <v>14.5695364238411</v>
      </c>
      <c r="AN1750" s="4">
        <v>20.860927152317899</v>
      </c>
      <c r="AO1750" s="4">
        <v>10.2649006622517</v>
      </c>
      <c r="AP1750" s="4">
        <v>11.2582781456954</v>
      </c>
      <c r="AQ1750" s="4">
        <v>5.2980132450331103</v>
      </c>
      <c r="AR1750" s="4">
        <v>13.9072847682119</v>
      </c>
      <c r="AS1750" s="4">
        <v>6.9536423841059598</v>
      </c>
      <c r="AT1750" s="4">
        <v>18.5430463576159</v>
      </c>
      <c r="AU1750" s="4">
        <v>5.6291390728476802</v>
      </c>
      <c r="AV1750" s="4">
        <v>16.225165562913901</v>
      </c>
      <c r="AW1750" s="4">
        <v>10.2649006622517</v>
      </c>
      <c r="AX1750" s="4">
        <v>5.6291390728476802</v>
      </c>
      <c r="AY1750" s="4">
        <v>10.596026490066199</v>
      </c>
      <c r="AZ1750" s="4">
        <v>8.2781456953642394</v>
      </c>
      <c r="BA1750" s="4">
        <v>17.218543046357599</v>
      </c>
      <c r="BB1750" s="38">
        <v>302</v>
      </c>
    </row>
    <row r="1751" spans="1:54" x14ac:dyDescent="0.3">
      <c r="A1751" s="31" t="s">
        <v>72</v>
      </c>
      <c r="B1751" s="5" t="s">
        <v>9</v>
      </c>
      <c r="C1751" s="5" t="s">
        <v>6</v>
      </c>
      <c r="D1751" s="9">
        <v>119.370443349754</v>
      </c>
      <c r="E1751" s="8">
        <v>57.537336249375997</v>
      </c>
      <c r="F1751" s="8">
        <v>7.3891625615763497</v>
      </c>
      <c r="G1751" s="3">
        <v>1.97044334975369</v>
      </c>
      <c r="H1751" s="4">
        <v>1.47783251231527</v>
      </c>
      <c r="I1751" s="4">
        <v>1.97044334975369</v>
      </c>
      <c r="J1751" s="4">
        <v>1.47783251231527</v>
      </c>
      <c r="K1751" s="4">
        <v>1.47783251231527</v>
      </c>
      <c r="L1751" s="4">
        <v>1.47783251231527</v>
      </c>
      <c r="M1751" s="4">
        <v>0.49261083743842399</v>
      </c>
      <c r="N1751" s="4">
        <v>0.98522167487684698</v>
      </c>
      <c r="O1751" s="4">
        <v>1.47783251231527</v>
      </c>
      <c r="P1751" s="4">
        <v>1.47783251231527</v>
      </c>
      <c r="Q1751" s="4">
        <v>0.98522167487684698</v>
      </c>
      <c r="R1751" s="4">
        <v>0.49261083743842399</v>
      </c>
      <c r="S1751" s="4">
        <v>2.4630541871921201</v>
      </c>
      <c r="T1751" s="4">
        <v>1.97044334975369</v>
      </c>
      <c r="U1751" s="4">
        <v>0.49261083743842399</v>
      </c>
      <c r="V1751" s="4">
        <v>0.98522167487684698</v>
      </c>
      <c r="W1751" s="4">
        <v>1.47783251231527</v>
      </c>
      <c r="X1751" s="4">
        <v>0.98522167487684698</v>
      </c>
      <c r="Y1751" s="4">
        <v>1.97044334975369</v>
      </c>
      <c r="Z1751" s="4">
        <v>1.97044334975369</v>
      </c>
      <c r="AA1751" s="4">
        <v>1.97044334975369</v>
      </c>
      <c r="AB1751" s="4">
        <v>0</v>
      </c>
      <c r="AC1751" s="4">
        <v>3.4482758620689702</v>
      </c>
      <c r="AD1751" s="4">
        <v>1.97044334975369</v>
      </c>
      <c r="AE1751" s="4">
        <v>0.98522167487684698</v>
      </c>
      <c r="AF1751" s="4">
        <v>2.4630541871921201</v>
      </c>
      <c r="AG1751" s="4">
        <v>4.4334975369458096</v>
      </c>
      <c r="AH1751" s="4">
        <v>8.3743842364531993</v>
      </c>
      <c r="AI1751" s="4">
        <v>4.9261083743842402</v>
      </c>
      <c r="AJ1751" s="4">
        <v>8.3743842364531993</v>
      </c>
      <c r="AK1751" s="4">
        <v>21.674876847290601</v>
      </c>
      <c r="AL1751" s="4">
        <v>7.8817733990147802</v>
      </c>
      <c r="AM1751" s="4">
        <v>8.3743842364531993</v>
      </c>
      <c r="AN1751" s="4">
        <v>18.226600985221701</v>
      </c>
      <c r="AO1751" s="4">
        <v>7.8817733990147802</v>
      </c>
      <c r="AP1751" s="4">
        <v>6.8965517241379297</v>
      </c>
      <c r="AQ1751" s="4">
        <v>5.9113300492610801</v>
      </c>
      <c r="AR1751" s="4">
        <v>11.822660098522199</v>
      </c>
      <c r="AS1751" s="4">
        <v>5.4187192118226601</v>
      </c>
      <c r="AT1751" s="4">
        <v>9.8522167487684698</v>
      </c>
      <c r="AU1751" s="4">
        <v>5.4187192118226601</v>
      </c>
      <c r="AV1751" s="4">
        <v>19.211822660098498</v>
      </c>
      <c r="AW1751" s="4">
        <v>13.7931034482759</v>
      </c>
      <c r="AX1751" s="4">
        <v>4.4334975369458096</v>
      </c>
      <c r="AY1751" s="4">
        <v>12.3152709359606</v>
      </c>
      <c r="AZ1751" s="4">
        <v>8.3743842364531993</v>
      </c>
      <c r="BA1751" s="4">
        <v>14.285714285714301</v>
      </c>
      <c r="BB1751" s="38">
        <v>203</v>
      </c>
    </row>
    <row r="1752" spans="1:54" x14ac:dyDescent="0.3">
      <c r="A1752" s="31" t="s">
        <v>72</v>
      </c>
      <c r="B1752" s="5" t="s">
        <v>9</v>
      </c>
      <c r="C1752" s="5" t="s">
        <v>7</v>
      </c>
      <c r="D1752" s="9">
        <v>114.467058823529</v>
      </c>
      <c r="E1752" s="8">
        <v>58.180542869824201</v>
      </c>
      <c r="F1752" s="8">
        <v>7.0588235294117601</v>
      </c>
      <c r="G1752" s="3">
        <v>2.3529411764705901</v>
      </c>
      <c r="H1752" s="4">
        <v>0</v>
      </c>
      <c r="I1752" s="4">
        <v>1.1764705882352899</v>
      </c>
      <c r="J1752" s="4">
        <v>1.1764705882352899</v>
      </c>
      <c r="K1752" s="4">
        <v>1.1764705882352899</v>
      </c>
      <c r="L1752" s="4">
        <v>2.3529411764705901</v>
      </c>
      <c r="M1752" s="4">
        <v>0</v>
      </c>
      <c r="N1752" s="4">
        <v>1.1764705882352899</v>
      </c>
      <c r="O1752" s="4">
        <v>0</v>
      </c>
      <c r="P1752" s="4">
        <v>1.1764705882352899</v>
      </c>
      <c r="Q1752" s="4">
        <v>0</v>
      </c>
      <c r="R1752" s="4">
        <v>2.3529411764705901</v>
      </c>
      <c r="S1752" s="4">
        <v>0</v>
      </c>
      <c r="T1752" s="4">
        <v>0</v>
      </c>
      <c r="U1752" s="4">
        <v>2.3529411764705901</v>
      </c>
      <c r="V1752" s="4">
        <v>1.1764705882352899</v>
      </c>
      <c r="W1752" s="4">
        <v>0</v>
      </c>
      <c r="X1752" s="4">
        <v>0</v>
      </c>
      <c r="Y1752" s="4">
        <v>1.1764705882352899</v>
      </c>
      <c r="Z1752" s="4">
        <v>1.1764705882352899</v>
      </c>
      <c r="AA1752" s="4">
        <v>1.1764705882352899</v>
      </c>
      <c r="AB1752" s="4">
        <v>0</v>
      </c>
      <c r="AC1752" s="4">
        <v>2.3529411764705901</v>
      </c>
      <c r="AD1752" s="4">
        <v>0</v>
      </c>
      <c r="AE1752" s="4">
        <v>0</v>
      </c>
      <c r="AF1752" s="4">
        <v>0</v>
      </c>
      <c r="AG1752" s="4">
        <v>2.3529411764705901</v>
      </c>
      <c r="AH1752" s="4">
        <v>10.588235294117601</v>
      </c>
      <c r="AI1752" s="4">
        <v>4.7058823529411802</v>
      </c>
      <c r="AJ1752" s="4">
        <v>4.7058823529411802</v>
      </c>
      <c r="AK1752" s="4">
        <v>9.4117647058823497</v>
      </c>
      <c r="AL1752" s="4">
        <v>8.2352941176470598</v>
      </c>
      <c r="AM1752" s="4">
        <v>11.764705882352899</v>
      </c>
      <c r="AN1752" s="4">
        <v>12.9411764705882</v>
      </c>
      <c r="AO1752" s="4">
        <v>7.0588235294117601</v>
      </c>
      <c r="AP1752" s="4">
        <v>12.9411764705882</v>
      </c>
      <c r="AQ1752" s="4">
        <v>5.8823529411764701</v>
      </c>
      <c r="AR1752" s="4">
        <v>11.764705882352899</v>
      </c>
      <c r="AS1752" s="4">
        <v>5.8823529411764701</v>
      </c>
      <c r="AT1752" s="4">
        <v>17.647058823529399</v>
      </c>
      <c r="AU1752" s="4">
        <v>4.7058823529411802</v>
      </c>
      <c r="AV1752" s="4">
        <v>20</v>
      </c>
      <c r="AW1752" s="4">
        <v>9.4117647058823497</v>
      </c>
      <c r="AX1752" s="4">
        <v>8.2352941176470598</v>
      </c>
      <c r="AY1752" s="4">
        <v>14.117647058823501</v>
      </c>
      <c r="AZ1752" s="4">
        <v>10.588235294117601</v>
      </c>
      <c r="BA1752" s="4">
        <v>9.4117647058823497</v>
      </c>
      <c r="BB1752" s="38">
        <v>85</v>
      </c>
    </row>
    <row r="1753" spans="1:54" x14ac:dyDescent="0.3">
      <c r="A1753" s="31" t="s">
        <v>73</v>
      </c>
      <c r="B1753" s="5" t="s">
        <v>168</v>
      </c>
      <c r="C1753" s="5" t="s">
        <v>168</v>
      </c>
      <c r="D1753" s="9">
        <v>63.550878233684202</v>
      </c>
      <c r="E1753" s="8">
        <v>66.311125671494594</v>
      </c>
      <c r="F1753" s="8">
        <v>24.242333464851701</v>
      </c>
      <c r="G1753" s="3">
        <v>4.5745391387179604</v>
      </c>
      <c r="H1753" s="4">
        <v>9.4505948898509509</v>
      </c>
      <c r="I1753" s="4">
        <v>14.518026062178199</v>
      </c>
      <c r="J1753" s="4">
        <v>4.8622337014383197</v>
      </c>
      <c r="K1753" s="4">
        <v>6.17902243972281</v>
      </c>
      <c r="L1753" s="4">
        <v>6.1219332403280102</v>
      </c>
      <c r="M1753" s="4">
        <v>5.4848436754710699</v>
      </c>
      <c r="N1753" s="4">
        <v>7.7950369215736099</v>
      </c>
      <c r="O1753" s="4">
        <v>8.9235827612867205</v>
      </c>
      <c r="P1753" s="4">
        <v>10.2691899886677</v>
      </c>
      <c r="Q1753" s="4">
        <v>3.52690184227701</v>
      </c>
      <c r="R1753" s="4">
        <v>7.2249775863904899</v>
      </c>
      <c r="S1753" s="4">
        <v>8.3086252804700393</v>
      </c>
      <c r="T1753" s="4">
        <v>6.7012112584446299</v>
      </c>
      <c r="U1753" s="4">
        <v>9.1168671865173696</v>
      </c>
      <c r="V1753" s="4">
        <v>8.0775608486791004</v>
      </c>
      <c r="W1753" s="4">
        <v>7.6712382666976699</v>
      </c>
      <c r="X1753" s="4">
        <v>4.0798718286358397</v>
      </c>
      <c r="Y1753" s="4">
        <v>8.9219645499548399</v>
      </c>
      <c r="Z1753" s="4">
        <v>6.6548476771732501</v>
      </c>
      <c r="AA1753" s="4">
        <v>7.61023914633292</v>
      </c>
      <c r="AB1753" s="4">
        <v>2.55333906594905</v>
      </c>
      <c r="AC1753" s="4">
        <v>16.199982667902699</v>
      </c>
      <c r="AD1753" s="4">
        <v>6.12194447343433</v>
      </c>
      <c r="AE1753" s="4">
        <v>4.5577900800314497</v>
      </c>
      <c r="AF1753" s="4">
        <v>12.5394795669896</v>
      </c>
      <c r="AG1753" s="4">
        <v>16.770145470046099</v>
      </c>
      <c r="AH1753" s="4">
        <v>15.4625933821952</v>
      </c>
      <c r="AI1753" s="4">
        <v>10.9919628287269</v>
      </c>
      <c r="AJ1753" s="4">
        <v>24.833902281915801</v>
      </c>
      <c r="AK1753" s="4">
        <v>32.452373759130403</v>
      </c>
      <c r="AL1753" s="4">
        <v>22.091855833336499</v>
      </c>
      <c r="AM1753" s="4">
        <v>21.485958150457598</v>
      </c>
      <c r="AN1753" s="4">
        <v>34.3814299980328</v>
      </c>
      <c r="AO1753" s="4">
        <v>28.363669101051801</v>
      </c>
      <c r="AP1753" s="4">
        <v>33.216275119306502</v>
      </c>
      <c r="AQ1753" s="4">
        <v>11.2879719767592</v>
      </c>
      <c r="AR1753" s="4">
        <v>31.129645453220299</v>
      </c>
      <c r="AS1753" s="4">
        <v>14.5911342130508</v>
      </c>
      <c r="AT1753" s="4">
        <v>27.775882520430901</v>
      </c>
      <c r="AU1753" s="4">
        <v>15.416552112488301</v>
      </c>
      <c r="AV1753" s="4">
        <v>22.431827027342202</v>
      </c>
      <c r="AW1753" s="4">
        <v>22.563091481665499</v>
      </c>
      <c r="AX1753" s="4">
        <v>8.2006494693874696</v>
      </c>
      <c r="AY1753" s="4">
        <v>15.389259485053699</v>
      </c>
      <c r="AZ1753" s="4">
        <v>27.925457447358301</v>
      </c>
      <c r="BA1753" s="4">
        <v>31.489412175066299</v>
      </c>
      <c r="BB1753" s="38">
        <v>5347</v>
      </c>
    </row>
    <row r="1754" spans="1:54" x14ac:dyDescent="0.3">
      <c r="A1754" s="31" t="s">
        <v>73</v>
      </c>
      <c r="B1754" s="5" t="s">
        <v>168</v>
      </c>
      <c r="C1754" s="5" t="s">
        <v>1</v>
      </c>
      <c r="D1754" s="9">
        <v>32.4988524161746</v>
      </c>
      <c r="E1754" s="8">
        <v>64.686844520924694</v>
      </c>
      <c r="F1754" s="8">
        <v>39.192448944269003</v>
      </c>
      <c r="G1754" s="3">
        <v>5.7377424065460501</v>
      </c>
      <c r="H1754" s="4">
        <v>14.845306334386001</v>
      </c>
      <c r="I1754" s="4">
        <v>24.3169898753947</v>
      </c>
      <c r="J1754" s="4">
        <v>8.8037497836476604</v>
      </c>
      <c r="K1754" s="4">
        <v>9.7754976852010191</v>
      </c>
      <c r="L1754" s="4">
        <v>7.4678822689254396</v>
      </c>
      <c r="M1754" s="4">
        <v>7.4528059016812902</v>
      </c>
      <c r="N1754" s="4">
        <v>13.5245151869079</v>
      </c>
      <c r="O1754" s="4">
        <v>16.605598931253699</v>
      </c>
      <c r="P1754" s="4">
        <v>20.309387331228098</v>
      </c>
      <c r="Q1754" s="4">
        <v>7.0736099212682797</v>
      </c>
      <c r="R1754" s="4">
        <v>14.541492190193701</v>
      </c>
      <c r="S1754" s="4">
        <v>17.896237344243399</v>
      </c>
      <c r="T1754" s="4">
        <v>8.4396301704788002</v>
      </c>
      <c r="U1754" s="4">
        <v>14.556568557437901</v>
      </c>
      <c r="V1754" s="4">
        <v>16.5603698295212</v>
      </c>
      <c r="W1754" s="4">
        <v>17.577346832806999</v>
      </c>
      <c r="X1754" s="4">
        <v>7.4377295344371399</v>
      </c>
      <c r="Y1754" s="4">
        <v>13.190548308227299</v>
      </c>
      <c r="Z1754" s="4">
        <v>12.507538183622099</v>
      </c>
      <c r="AA1754" s="4">
        <v>16.924489442690099</v>
      </c>
      <c r="AB1754" s="4">
        <v>5.7678951410343604</v>
      </c>
      <c r="AC1754" s="4">
        <v>19.2924103279422</v>
      </c>
      <c r="AD1754" s="4">
        <v>14.2075253115132</v>
      </c>
      <c r="AE1754" s="4">
        <v>11.1415179344115</v>
      </c>
      <c r="AF1754" s="4">
        <v>18.9282907147734</v>
      </c>
      <c r="AG1754" s="4">
        <v>33.788673416403498</v>
      </c>
      <c r="AH1754" s="4">
        <v>27.033954006571602</v>
      </c>
      <c r="AI1754" s="4">
        <v>14.2376780460015</v>
      </c>
      <c r="AJ1754" s="4">
        <v>35.503736911538702</v>
      </c>
      <c r="AK1754" s="4">
        <v>38.069937370274097</v>
      </c>
      <c r="AL1754" s="4">
        <v>34.745344950712699</v>
      </c>
      <c r="AM1754" s="4">
        <v>30.3886991606213</v>
      </c>
      <c r="AN1754" s="4">
        <v>41.439758891567998</v>
      </c>
      <c r="AO1754" s="4">
        <v>36.749146222796</v>
      </c>
      <c r="AP1754" s="4">
        <v>45.218929127763197</v>
      </c>
      <c r="AQ1754" s="4">
        <v>16.864183973713399</v>
      </c>
      <c r="AR1754" s="4">
        <v>43.8227561440643</v>
      </c>
      <c r="AS1754" s="4">
        <v>20.203852760518998</v>
      </c>
      <c r="AT1754" s="4">
        <v>26.9434958031067</v>
      </c>
      <c r="AU1754" s="4">
        <v>21.9490689901425</v>
      </c>
      <c r="AV1754" s="4">
        <v>27.398073619740501</v>
      </c>
      <c r="AW1754" s="4">
        <v>35.094388196637397</v>
      </c>
      <c r="AX1754" s="4">
        <v>15.8924360721601</v>
      </c>
      <c r="AY1754" s="4">
        <v>16.166097481864</v>
      </c>
      <c r="AZ1754" s="4">
        <v>39.132143475292402</v>
      </c>
      <c r="BA1754" s="4">
        <v>46.964145357386698</v>
      </c>
      <c r="BB1754" s="38">
        <v>220</v>
      </c>
    </row>
    <row r="1755" spans="1:54" x14ac:dyDescent="0.3">
      <c r="A1755" s="31" t="s">
        <v>73</v>
      </c>
      <c r="B1755" s="5" t="s">
        <v>168</v>
      </c>
      <c r="C1755" s="5" t="s">
        <v>2</v>
      </c>
      <c r="D1755" s="9">
        <v>49.735848724888598</v>
      </c>
      <c r="E1755" s="8">
        <v>66.962349604194301</v>
      </c>
      <c r="F1755" s="8">
        <v>32.7724083869727</v>
      </c>
      <c r="G1755" s="3">
        <v>4.7707115355828602</v>
      </c>
      <c r="H1755" s="4">
        <v>11.544631398261901</v>
      </c>
      <c r="I1755" s="4">
        <v>20.136817340797101</v>
      </c>
      <c r="J1755" s="4">
        <v>5.0572722134035804</v>
      </c>
      <c r="K1755" s="4">
        <v>8.1915442771159395</v>
      </c>
      <c r="L1755" s="4">
        <v>7.3162840473814201</v>
      </c>
      <c r="M1755" s="4">
        <v>7.5350991048150497</v>
      </c>
      <c r="N1755" s="4">
        <v>10.339590762749699</v>
      </c>
      <c r="O1755" s="4">
        <v>11.393561961215401</v>
      </c>
      <c r="P1755" s="4">
        <v>14.712776272167799</v>
      </c>
      <c r="Q1755" s="4">
        <v>4.0402894643859399</v>
      </c>
      <c r="R1755" s="4">
        <v>9.5752958813592706</v>
      </c>
      <c r="S1755" s="4">
        <v>11.9421574244267</v>
      </c>
      <c r="T1755" s="4">
        <v>7.4241337564709999</v>
      </c>
      <c r="U1755" s="4">
        <v>12.7835448439677</v>
      </c>
      <c r="V1755" s="4">
        <v>10.814209327065001</v>
      </c>
      <c r="W1755" s="4">
        <v>8.5921859425351705</v>
      </c>
      <c r="X1755" s="4">
        <v>5.5688792271668701</v>
      </c>
      <c r="Y1755" s="4">
        <v>11.2117353532298</v>
      </c>
      <c r="Z1755" s="4">
        <v>10.851197776513001</v>
      </c>
      <c r="AA1755" s="4">
        <v>10.305717952556201</v>
      </c>
      <c r="AB1755" s="4">
        <v>2.5486881510530299</v>
      </c>
      <c r="AC1755" s="4">
        <v>21.412719235950799</v>
      </c>
      <c r="AD1755" s="4">
        <v>7.2824112371878797</v>
      </c>
      <c r="AE1755" s="4">
        <v>4.4409311298051799</v>
      </c>
      <c r="AF1755" s="4">
        <v>15.618793672841401</v>
      </c>
      <c r="AG1755" s="4">
        <v>19.005753604180899</v>
      </c>
      <c r="AH1755" s="4">
        <v>18.472736337242001</v>
      </c>
      <c r="AI1755" s="4">
        <v>11.1070012833947</v>
      </c>
      <c r="AJ1755" s="4">
        <v>29.2744831072891</v>
      </c>
      <c r="AK1755" s="4">
        <v>40.131912162311103</v>
      </c>
      <c r="AL1755" s="4">
        <v>29.160402119690598</v>
      </c>
      <c r="AM1755" s="4">
        <v>24.793447888781401</v>
      </c>
      <c r="AN1755" s="4">
        <v>43.259952947514499</v>
      </c>
      <c r="AO1755" s="4">
        <v>38.593975481766698</v>
      </c>
      <c r="AP1755" s="4">
        <v>41.259860259672799</v>
      </c>
      <c r="AQ1755" s="4">
        <v>12.817417654161201</v>
      </c>
      <c r="AR1755" s="4">
        <v>38.960744336992398</v>
      </c>
      <c r="AS1755" s="4">
        <v>17.3323256828624</v>
      </c>
      <c r="AT1755" s="4">
        <v>29.163517758945101</v>
      </c>
      <c r="AU1755" s="4">
        <v>20.75627406365</v>
      </c>
      <c r="AV1755" s="4">
        <v>26.1834307715337</v>
      </c>
      <c r="AW1755" s="4">
        <v>31.7861828088941</v>
      </c>
      <c r="AX1755" s="4">
        <v>8.8448738101623494</v>
      </c>
      <c r="AY1755" s="4">
        <v>14.346007416942101</v>
      </c>
      <c r="AZ1755" s="4">
        <v>33.533587629108702</v>
      </c>
      <c r="BA1755" s="4">
        <v>42.606623414468103</v>
      </c>
      <c r="BB1755" s="38">
        <v>504</v>
      </c>
    </row>
    <row r="1756" spans="1:54" x14ac:dyDescent="0.3">
      <c r="A1756" s="31" t="s">
        <v>73</v>
      </c>
      <c r="B1756" s="5" t="s">
        <v>168</v>
      </c>
      <c r="C1756" s="5" t="s">
        <v>3</v>
      </c>
      <c r="D1756" s="9">
        <v>57.361257889896997</v>
      </c>
      <c r="E1756" s="8">
        <v>66.201156105457102</v>
      </c>
      <c r="F1756" s="8">
        <v>26.564648676152402</v>
      </c>
      <c r="G1756" s="3">
        <v>4.7218396238857103</v>
      </c>
      <c r="H1756" s="4">
        <v>10.0176260309714</v>
      </c>
      <c r="I1756" s="4">
        <v>16.8768543571429</v>
      </c>
      <c r="J1756" s="4">
        <v>5.4643916257142902</v>
      </c>
      <c r="K1756" s="4">
        <v>6.1337091061714304</v>
      </c>
      <c r="L1756" s="4">
        <v>8.1660730546666702</v>
      </c>
      <c r="M1756" s="4">
        <v>6.2875568742095203</v>
      </c>
      <c r="N1756" s="4">
        <v>8.5373490555809504</v>
      </c>
      <c r="O1756" s="4">
        <v>10.4328980178667</v>
      </c>
      <c r="P1756" s="4">
        <v>9.4607120295999998</v>
      </c>
      <c r="Q1756" s="4">
        <v>2.9239366900952399</v>
      </c>
      <c r="R1756" s="4">
        <v>7.8680315751238101</v>
      </c>
      <c r="S1756" s="4">
        <v>7.6823935746666701</v>
      </c>
      <c r="T1756" s="4">
        <v>8.5617605627047606</v>
      </c>
      <c r="U1756" s="4">
        <v>10.533095743390501</v>
      </c>
      <c r="V1756" s="4">
        <v>8.5055588231619108</v>
      </c>
      <c r="W1756" s="4">
        <v>7.2745003130666701</v>
      </c>
      <c r="X1756" s="4">
        <v>3.4882294167619001</v>
      </c>
      <c r="Y1756" s="4">
        <v>11.134005730742899</v>
      </c>
      <c r="Z1756" s="4">
        <v>6.2021165992761897</v>
      </c>
      <c r="AA1756" s="4">
        <v>5.9968941199619099</v>
      </c>
      <c r="AB1756" s="4">
        <v>1.96395645539048</v>
      </c>
      <c r="AC1756" s="4">
        <v>19.414757595733299</v>
      </c>
      <c r="AD1756" s="4">
        <v>5.9284866268571399</v>
      </c>
      <c r="AE1756" s="4">
        <v>5.0173294064</v>
      </c>
      <c r="AF1756" s="4">
        <v>15.985281615542901</v>
      </c>
      <c r="AG1756" s="4">
        <v>13.996913653028599</v>
      </c>
      <c r="AH1756" s="4">
        <v>14.1626908088381</v>
      </c>
      <c r="AI1756" s="4">
        <v>12.9219782422095</v>
      </c>
      <c r="AJ1756" s="4">
        <v>29.5325813522286</v>
      </c>
      <c r="AK1756" s="4">
        <v>35.727319226209502</v>
      </c>
      <c r="AL1756" s="4">
        <v>23.337843478247599</v>
      </c>
      <c r="AM1756" s="4">
        <v>22.570879969295198</v>
      </c>
      <c r="AN1756" s="4">
        <v>35.895924444838101</v>
      </c>
      <c r="AO1756" s="4">
        <v>30.587932284190501</v>
      </c>
      <c r="AP1756" s="4">
        <v>36.357467748952402</v>
      </c>
      <c r="AQ1756" s="4">
        <v>13.4252422010667</v>
      </c>
      <c r="AR1756" s="4">
        <v>34.738100456114303</v>
      </c>
      <c r="AS1756" s="4">
        <v>17.411908548418999</v>
      </c>
      <c r="AT1756" s="4">
        <v>29.928268860266702</v>
      </c>
      <c r="AU1756" s="4">
        <v>16.241602440342898</v>
      </c>
      <c r="AV1756" s="4">
        <v>23.193649766742901</v>
      </c>
      <c r="AW1756" s="4">
        <v>23.936201768571401</v>
      </c>
      <c r="AX1756" s="4">
        <v>8.9452423171809503</v>
      </c>
      <c r="AY1756" s="4">
        <v>19.339247743123799</v>
      </c>
      <c r="AZ1756" s="4">
        <v>28.5237781032762</v>
      </c>
      <c r="BA1756" s="4">
        <v>33.357744840457102</v>
      </c>
      <c r="BB1756" s="38">
        <v>1161</v>
      </c>
    </row>
    <row r="1757" spans="1:54" x14ac:dyDescent="0.3">
      <c r="A1757" s="31" t="s">
        <v>73</v>
      </c>
      <c r="B1757" s="5" t="s">
        <v>168</v>
      </c>
      <c r="C1757" s="5" t="s">
        <v>4</v>
      </c>
      <c r="D1757" s="9">
        <v>71.613566443090306</v>
      </c>
      <c r="E1757" s="8">
        <v>63.342666455090601</v>
      </c>
      <c r="F1757" s="8">
        <v>20.105247223714599</v>
      </c>
      <c r="G1757" s="3">
        <v>5.5147029499631399</v>
      </c>
      <c r="H1757" s="4">
        <v>8.8627396383331902</v>
      </c>
      <c r="I1757" s="4">
        <v>11.882078511755701</v>
      </c>
      <c r="J1757" s="4">
        <v>4.6249172194274299</v>
      </c>
      <c r="K1757" s="4">
        <v>5.6235151143819202</v>
      </c>
      <c r="L1757" s="4">
        <v>6.5915179856949102</v>
      </c>
      <c r="M1757" s="4">
        <v>5.4449993559329997</v>
      </c>
      <c r="N1757" s="4">
        <v>6.1063858891928096</v>
      </c>
      <c r="O1757" s="4">
        <v>6.8873594553097401</v>
      </c>
      <c r="P1757" s="4">
        <v>7.5334484767488004</v>
      </c>
      <c r="Q1757" s="4">
        <v>3.69602291850308</v>
      </c>
      <c r="R1757" s="4">
        <v>5.3863365003500396</v>
      </c>
      <c r="S1757" s="4">
        <v>5.0970131257999798</v>
      </c>
      <c r="T1757" s="4">
        <v>6.9655765960870202</v>
      </c>
      <c r="U1757" s="4">
        <v>7.0896862723265501</v>
      </c>
      <c r="V1757" s="4">
        <v>6.4044886804988499</v>
      </c>
      <c r="W1757" s="4">
        <v>6.7198844353079998</v>
      </c>
      <c r="X1757" s="4">
        <v>3.47414181629195</v>
      </c>
      <c r="Y1757" s="4">
        <v>7.2897517676521497</v>
      </c>
      <c r="Z1757" s="4">
        <v>4.3095214646182702</v>
      </c>
      <c r="AA1757" s="4">
        <v>6.3413031815334797</v>
      </c>
      <c r="AB1757" s="4">
        <v>2.76712861757873</v>
      </c>
      <c r="AC1757" s="4">
        <v>15.5868808470148</v>
      </c>
      <c r="AD1757" s="4">
        <v>3.9918643881179201</v>
      </c>
      <c r="AE1757" s="4">
        <v>3.4392900192768798</v>
      </c>
      <c r="AF1757" s="4">
        <v>10.9401480207018</v>
      </c>
      <c r="AG1757" s="4">
        <v>14.0507402250312</v>
      </c>
      <c r="AH1757" s="4">
        <v>11.606057197344001</v>
      </c>
      <c r="AI1757" s="4">
        <v>10.7814524174561</v>
      </c>
      <c r="AJ1757" s="4">
        <v>22.345873852711399</v>
      </c>
      <c r="AK1757" s="4">
        <v>31.099801326625801</v>
      </c>
      <c r="AL1757" s="4">
        <v>18.730329396676801</v>
      </c>
      <c r="AM1757" s="4">
        <v>20.464008322285999</v>
      </c>
      <c r="AN1757" s="4">
        <v>31.824107488842198</v>
      </c>
      <c r="AO1757" s="4">
        <v>23.892523473124498</v>
      </c>
      <c r="AP1757" s="4">
        <v>29.379158591146201</v>
      </c>
      <c r="AQ1757" s="4">
        <v>9.9372933523737608</v>
      </c>
      <c r="AR1757" s="4">
        <v>27.473482002152899</v>
      </c>
      <c r="AS1757" s="4">
        <v>10.7857091908296</v>
      </c>
      <c r="AT1757" s="4">
        <v>28.987275277233302</v>
      </c>
      <c r="AU1757" s="4">
        <v>12.0801485553989</v>
      </c>
      <c r="AV1757" s="4">
        <v>20.960181157235301</v>
      </c>
      <c r="AW1757" s="4">
        <v>16.929208198728698</v>
      </c>
      <c r="AX1757" s="4">
        <v>6.0956110207544603</v>
      </c>
      <c r="AY1757" s="4">
        <v>14.579503535304299</v>
      </c>
      <c r="AZ1757" s="4">
        <v>24.4929858291102</v>
      </c>
      <c r="BA1757" s="4">
        <v>23.627277027151202</v>
      </c>
      <c r="BB1757" s="38">
        <v>1415</v>
      </c>
    </row>
    <row r="1758" spans="1:54" x14ac:dyDescent="0.3">
      <c r="A1758" s="31" t="s">
        <v>73</v>
      </c>
      <c r="B1758" s="5" t="s">
        <v>168</v>
      </c>
      <c r="C1758" s="5" t="s">
        <v>5</v>
      </c>
      <c r="D1758" s="9">
        <v>85.094741999159993</v>
      </c>
      <c r="E1758" s="8">
        <v>59.720481892614799</v>
      </c>
      <c r="F1758" s="8">
        <v>13.145639632268599</v>
      </c>
      <c r="G1758" s="3">
        <v>3.7440875765696902</v>
      </c>
      <c r="H1758" s="4">
        <v>5.1438562828498702</v>
      </c>
      <c r="I1758" s="4">
        <v>6.7067355297095403</v>
      </c>
      <c r="J1758" s="4">
        <v>3.3060054398570999</v>
      </c>
      <c r="K1758" s="4">
        <v>3.8837154253310202</v>
      </c>
      <c r="L1758" s="4">
        <v>3.4399211534323402</v>
      </c>
      <c r="M1758" s="4">
        <v>3.2012845532860998</v>
      </c>
      <c r="N1758" s="4">
        <v>4.59534112438019</v>
      </c>
      <c r="O1758" s="4">
        <v>4.2897466674463196</v>
      </c>
      <c r="P1758" s="4">
        <v>5.3141069924119702</v>
      </c>
      <c r="Q1758" s="4">
        <v>2.01095762014792</v>
      </c>
      <c r="R1758" s="4">
        <v>3.4370650858393001</v>
      </c>
      <c r="S1758" s="4">
        <v>3.9506732821186499</v>
      </c>
      <c r="T1758" s="4">
        <v>4.59534112438019</v>
      </c>
      <c r="U1758" s="4">
        <v>4.3887554188312397</v>
      </c>
      <c r="V1758" s="4">
        <v>2.9975549153301899</v>
      </c>
      <c r="W1758" s="4">
        <v>3.6101718629944402</v>
      </c>
      <c r="X1758" s="4">
        <v>2.8942620625557098</v>
      </c>
      <c r="Y1758" s="4">
        <v>5.37963681540307</v>
      </c>
      <c r="Z1758" s="4">
        <v>2.6207185002191302</v>
      </c>
      <c r="AA1758" s="4">
        <v>3.8808593577379802</v>
      </c>
      <c r="AB1758" s="4">
        <v>1.2936197859126599</v>
      </c>
      <c r="AC1758" s="4">
        <v>10.210758472336501</v>
      </c>
      <c r="AD1758" s="4">
        <v>3.7106086481758802</v>
      </c>
      <c r="AE1758" s="4">
        <v>2.6891043908032799</v>
      </c>
      <c r="AF1758" s="4">
        <v>5.9951098306603701</v>
      </c>
      <c r="AG1758" s="4">
        <v>12.3833985992674</v>
      </c>
      <c r="AH1758" s="4">
        <v>11.3804587812495</v>
      </c>
      <c r="AI1758" s="4">
        <v>8.3159460091317303</v>
      </c>
      <c r="AJ1758" s="4">
        <v>16.8562482804445</v>
      </c>
      <c r="AK1758" s="4">
        <v>25.858909263010698</v>
      </c>
      <c r="AL1758" s="4">
        <v>12.768803217157499</v>
      </c>
      <c r="AM1758" s="4">
        <v>15.8917056432838</v>
      </c>
      <c r="AN1758" s="4">
        <v>25.028282339425299</v>
      </c>
      <c r="AO1758" s="4">
        <v>20.459279974456301</v>
      </c>
      <c r="AP1758" s="4">
        <v>24.527526447314699</v>
      </c>
      <c r="AQ1758" s="4">
        <v>7.6014642424895102</v>
      </c>
      <c r="AR1758" s="4">
        <v>21.323385826435501</v>
      </c>
      <c r="AS1758" s="4">
        <v>9.8439182938010692</v>
      </c>
      <c r="AT1758" s="4">
        <v>26.660975510665601</v>
      </c>
      <c r="AU1758" s="4">
        <v>9.9514952479651093</v>
      </c>
      <c r="AV1758" s="4">
        <v>17.713213963441099</v>
      </c>
      <c r="AW1758" s="4">
        <v>13.256072654025701</v>
      </c>
      <c r="AX1758" s="4">
        <v>5.5876505547485502</v>
      </c>
      <c r="AY1758" s="4">
        <v>12.226000193874</v>
      </c>
      <c r="AZ1758" s="4">
        <v>22.231600994457999</v>
      </c>
      <c r="BA1758" s="4">
        <v>20.368839425850499</v>
      </c>
      <c r="BB1758" s="38">
        <v>1218</v>
      </c>
    </row>
    <row r="1759" spans="1:54" x14ac:dyDescent="0.3">
      <c r="A1759" s="31" t="s">
        <v>73</v>
      </c>
      <c r="B1759" s="5" t="s">
        <v>168</v>
      </c>
      <c r="C1759" s="5" t="s">
        <v>6</v>
      </c>
      <c r="D1759" s="9">
        <v>96.324326604591704</v>
      </c>
      <c r="E1759" s="8">
        <v>55.3244802192416</v>
      </c>
      <c r="F1759" s="8">
        <v>9.3356983564550902</v>
      </c>
      <c r="G1759" s="3">
        <v>2.1098441797827401</v>
      </c>
      <c r="H1759" s="4">
        <v>4.0006595804775502</v>
      </c>
      <c r="I1759" s="4">
        <v>3.0074048201180901</v>
      </c>
      <c r="J1759" s="4">
        <v>1.1392739464180901</v>
      </c>
      <c r="K1759" s="4">
        <v>1.86689187068877</v>
      </c>
      <c r="L1759" s="4">
        <v>2.1828537728120598</v>
      </c>
      <c r="M1759" s="4">
        <v>1.5760925015827401</v>
      </c>
      <c r="N1759" s="4">
        <v>2.1337677097887702</v>
      </c>
      <c r="O1759" s="4">
        <v>2.2067773028180899</v>
      </c>
      <c r="P1759" s="4">
        <v>3.7589462743948001</v>
      </c>
      <c r="Q1759" s="4">
        <v>0.848474577312058</v>
      </c>
      <c r="R1759" s="4">
        <v>1.3822262555120599</v>
      </c>
      <c r="S1759" s="4">
        <v>1.9159779337120599</v>
      </c>
      <c r="T1759" s="4">
        <v>2.8374621040534298</v>
      </c>
      <c r="U1759" s="4">
        <v>2.8613856340594599</v>
      </c>
      <c r="V1759" s="4">
        <v>1.76995874765343</v>
      </c>
      <c r="W1759" s="4">
        <v>2.0129110567474</v>
      </c>
      <c r="X1759" s="4">
        <v>0.848474577312058</v>
      </c>
      <c r="Y1759" s="4">
        <v>2.7405289810180902</v>
      </c>
      <c r="Z1759" s="4">
        <v>1.64910209461206</v>
      </c>
      <c r="AA1759" s="4">
        <v>2.0607581167594602</v>
      </c>
      <c r="AB1759" s="4">
        <v>1.93990146371809</v>
      </c>
      <c r="AC1759" s="4">
        <v>6.64549444147152</v>
      </c>
      <c r="AD1759" s="4">
        <v>1.2852931324767201</v>
      </c>
      <c r="AE1759" s="4">
        <v>0.75154145427671504</v>
      </c>
      <c r="AF1759" s="4">
        <v>3.73502274438877</v>
      </c>
      <c r="AG1759" s="4">
        <v>9.4111859555068609</v>
      </c>
      <c r="AH1759" s="4">
        <v>10.233258996790401</v>
      </c>
      <c r="AI1759" s="4">
        <v>6.5700068424197502</v>
      </c>
      <c r="AJ1759" s="4">
        <v>11.4443035332266</v>
      </c>
      <c r="AK1759" s="4">
        <v>17.1192277413335</v>
      </c>
      <c r="AL1759" s="4">
        <v>8.6080804321844102</v>
      </c>
      <c r="AM1759" s="4">
        <v>10.2811060568025</v>
      </c>
      <c r="AN1759" s="4">
        <v>21.849983252104199</v>
      </c>
      <c r="AO1759" s="4">
        <v>13.944358211173199</v>
      </c>
      <c r="AP1759" s="4">
        <v>17.578730823492901</v>
      </c>
      <c r="AQ1759" s="4">
        <v>4.4853251956542604</v>
      </c>
      <c r="AR1759" s="4">
        <v>14.984221028533501</v>
      </c>
      <c r="AS1759" s="4">
        <v>9.5044020695085205</v>
      </c>
      <c r="AT1759" s="4">
        <v>21.192896914840301</v>
      </c>
      <c r="AU1759" s="4">
        <v>7.5166535457783796</v>
      </c>
      <c r="AV1759" s="4">
        <v>16.513705473115401</v>
      </c>
      <c r="AW1759" s="4">
        <v>9.1657556403904401</v>
      </c>
      <c r="AX1759" s="4">
        <v>3.46690790227755</v>
      </c>
      <c r="AY1759" s="4">
        <v>10.8136187319913</v>
      </c>
      <c r="AZ1759" s="4">
        <v>15.9321067349033</v>
      </c>
      <c r="BA1759" s="4">
        <v>15.4462021167154</v>
      </c>
      <c r="BB1759" s="38">
        <v>681</v>
      </c>
    </row>
    <row r="1760" spans="1:54" x14ac:dyDescent="0.3">
      <c r="A1760" s="31" t="s">
        <v>73</v>
      </c>
      <c r="B1760" s="5" t="s">
        <v>168</v>
      </c>
      <c r="C1760" s="5" t="s">
        <v>7</v>
      </c>
      <c r="D1760" s="9">
        <v>97.224413240422905</v>
      </c>
      <c r="E1760" s="8">
        <v>50.389950581709499</v>
      </c>
      <c r="F1760" s="8">
        <v>3.7668193545315698</v>
      </c>
      <c r="G1760" s="3">
        <v>2.8338176843902398</v>
      </c>
      <c r="H1760" s="4">
        <v>5.81733353480967</v>
      </c>
      <c r="I1760" s="4">
        <v>1.4169088421951199</v>
      </c>
      <c r="J1760" s="4">
        <v>1.5666070082243</v>
      </c>
      <c r="K1760" s="4">
        <v>2.8338176843902398</v>
      </c>
      <c r="L1760" s="4">
        <v>0</v>
      </c>
      <c r="M1760" s="4">
        <v>0</v>
      </c>
      <c r="N1760" s="4">
        <v>1.1749552561682199</v>
      </c>
      <c r="O1760" s="4">
        <v>0.78330350411215</v>
      </c>
      <c r="P1760" s="4">
        <v>0</v>
      </c>
      <c r="Q1760" s="4">
        <v>2.20021234630727</v>
      </c>
      <c r="R1760" s="4">
        <v>0</v>
      </c>
      <c r="S1760" s="4">
        <v>2.20021234630727</v>
      </c>
      <c r="T1760" s="4">
        <v>1.4169088421951199</v>
      </c>
      <c r="U1760" s="4">
        <v>1.8085605942512</v>
      </c>
      <c r="V1760" s="4">
        <v>0.78330350411215</v>
      </c>
      <c r="W1760" s="4">
        <v>1.8085605942512</v>
      </c>
      <c r="X1760" s="4">
        <v>1.4169088421951199</v>
      </c>
      <c r="Y1760" s="4">
        <v>2.5918640983633501</v>
      </c>
      <c r="Z1760" s="4">
        <v>1.4169088421951199</v>
      </c>
      <c r="AA1760" s="4">
        <v>0.78330350411215</v>
      </c>
      <c r="AB1760" s="4">
        <v>0</v>
      </c>
      <c r="AC1760" s="4">
        <v>4.1584711065876503</v>
      </c>
      <c r="AD1760" s="4">
        <v>1.4169088421951199</v>
      </c>
      <c r="AE1760" s="4">
        <v>0</v>
      </c>
      <c r="AF1760" s="4">
        <v>4.0087729405584698</v>
      </c>
      <c r="AG1760" s="4">
        <v>5.4256817827535899</v>
      </c>
      <c r="AH1760" s="4">
        <v>9.1925011372851593</v>
      </c>
      <c r="AI1760" s="4">
        <v>8.4091976331730098</v>
      </c>
      <c r="AJ1760" s="4">
        <v>6.7503352049509902</v>
      </c>
      <c r="AK1760" s="4">
        <v>15.5511845901801</v>
      </c>
      <c r="AL1760" s="4">
        <v>9.82610647536813</v>
      </c>
      <c r="AM1760" s="4">
        <v>14.860136506065601</v>
      </c>
      <c r="AN1760" s="4">
        <v>24.202335809379999</v>
      </c>
      <c r="AO1760" s="4">
        <v>10.2177582274242</v>
      </c>
      <c r="AP1760" s="4">
        <v>12.5676687397607</v>
      </c>
      <c r="AQ1760" s="4">
        <v>5.5753799487827704</v>
      </c>
      <c r="AR1760" s="4">
        <v>10.9088063115386</v>
      </c>
      <c r="AS1760" s="4">
        <v>9.1925011372851593</v>
      </c>
      <c r="AT1760" s="4">
        <v>23.718428637326198</v>
      </c>
      <c r="AU1760" s="4">
        <v>9.82610647536813</v>
      </c>
      <c r="AV1760" s="4">
        <v>16.5764416803191</v>
      </c>
      <c r="AW1760" s="4">
        <v>8.0175458811169396</v>
      </c>
      <c r="AX1760" s="4">
        <v>2.9835158504194199</v>
      </c>
      <c r="AY1760" s="4">
        <v>20.193562868821498</v>
      </c>
      <c r="AZ1760" s="4">
        <v>16.4267435142899</v>
      </c>
      <c r="BA1760" s="4">
        <v>15.4014864241509</v>
      </c>
      <c r="BB1760" s="38">
        <v>148</v>
      </c>
    </row>
    <row r="1761" spans="1:54" x14ac:dyDescent="0.3">
      <c r="A1761" s="31" t="s">
        <v>73</v>
      </c>
      <c r="B1761" s="5" t="s">
        <v>8</v>
      </c>
      <c r="C1761" s="5" t="s">
        <v>168</v>
      </c>
      <c r="D1761" s="9">
        <v>61.106217479592502</v>
      </c>
      <c r="E1761" s="8">
        <v>65.975468728381003</v>
      </c>
      <c r="F1761" s="8">
        <v>24.9814970248949</v>
      </c>
      <c r="G1761" s="3">
        <v>5.1901672756213397</v>
      </c>
      <c r="H1761" s="4">
        <v>9.6102068083616103</v>
      </c>
      <c r="I1761" s="4">
        <v>15.790801671899301</v>
      </c>
      <c r="J1761" s="4">
        <v>5.3346685296194902</v>
      </c>
      <c r="K1761" s="4">
        <v>6.8760348667016098</v>
      </c>
      <c r="L1761" s="4">
        <v>6.6543970616203101</v>
      </c>
      <c r="M1761" s="4">
        <v>5.9617410291892901</v>
      </c>
      <c r="N1761" s="4">
        <v>8.3878075893858899</v>
      </c>
      <c r="O1761" s="4">
        <v>9.3512704186061004</v>
      </c>
      <c r="P1761" s="4">
        <v>10.118646074865399</v>
      </c>
      <c r="Q1761" s="4">
        <v>4.0603110371820401</v>
      </c>
      <c r="R1761" s="4">
        <v>7.66006525890693</v>
      </c>
      <c r="S1761" s="4">
        <v>9.0005323180161199</v>
      </c>
      <c r="T1761" s="4">
        <v>8.2632736273829899</v>
      </c>
      <c r="U1761" s="4">
        <v>9.2787170843125999</v>
      </c>
      <c r="V1761" s="4">
        <v>8.0263158198039299</v>
      </c>
      <c r="W1761" s="4">
        <v>8.2862704196335493</v>
      </c>
      <c r="X1761" s="4">
        <v>4.6471066473591698</v>
      </c>
      <c r="Y1761" s="4">
        <v>10.266795807667499</v>
      </c>
      <c r="Z1761" s="4">
        <v>7.0409839223576496</v>
      </c>
      <c r="AA1761" s="4">
        <v>7.43900276111592</v>
      </c>
      <c r="AB1761" s="4">
        <v>2.4316075662240699</v>
      </c>
      <c r="AC1761" s="4">
        <v>16.5043423740407</v>
      </c>
      <c r="AD1761" s="4">
        <v>6.2875870328394496</v>
      </c>
      <c r="AE1761" s="4">
        <v>5.0112314277059502</v>
      </c>
      <c r="AF1761" s="4">
        <v>13.9095090955594</v>
      </c>
      <c r="AG1761" s="4">
        <v>19.844849807982602</v>
      </c>
      <c r="AH1761" s="4">
        <v>12.5423119634643</v>
      </c>
      <c r="AI1761" s="4">
        <v>10.058831369084</v>
      </c>
      <c r="AJ1761" s="4">
        <v>25.886823156835401</v>
      </c>
      <c r="AK1761" s="4">
        <v>34.196031310521398</v>
      </c>
      <c r="AL1761" s="4">
        <v>25.056673862912501</v>
      </c>
      <c r="AM1761" s="4">
        <v>24.851977137238698</v>
      </c>
      <c r="AN1761" s="4">
        <v>38.403784112709097</v>
      </c>
      <c r="AO1761" s="4">
        <v>32.656793993354299</v>
      </c>
      <c r="AP1761" s="4">
        <v>33.670432589970403</v>
      </c>
      <c r="AQ1761" s="4">
        <v>11.883702609481499</v>
      </c>
      <c r="AR1761" s="4">
        <v>33.463646416959001</v>
      </c>
      <c r="AS1761" s="4">
        <v>16.722228537856299</v>
      </c>
      <c r="AT1761" s="4">
        <v>31.396087435109699</v>
      </c>
      <c r="AU1761" s="4">
        <v>15.3963967577335</v>
      </c>
      <c r="AV1761" s="4">
        <v>22.5540011616418</v>
      </c>
      <c r="AW1761" s="4">
        <v>23.492929433566601</v>
      </c>
      <c r="AX1761" s="4">
        <v>8.3129418874087708</v>
      </c>
      <c r="AY1761" s="4">
        <v>18.206835863503098</v>
      </c>
      <c r="AZ1761" s="4">
        <v>31.372423470638299</v>
      </c>
      <c r="BA1761" s="4">
        <v>31.573228477238398</v>
      </c>
      <c r="BB1761" s="38">
        <v>2499</v>
      </c>
    </row>
    <row r="1762" spans="1:54" x14ac:dyDescent="0.3">
      <c r="A1762" s="31" t="s">
        <v>73</v>
      </c>
      <c r="B1762" s="5" t="s">
        <v>8</v>
      </c>
      <c r="C1762" s="5" t="s">
        <v>1</v>
      </c>
      <c r="D1762" s="9">
        <v>33.203472222222203</v>
      </c>
      <c r="E1762" s="8">
        <v>63.2525876782857</v>
      </c>
      <c r="F1762" s="8">
        <v>38.8888888888889</v>
      </c>
      <c r="G1762" s="3">
        <v>6.25</v>
      </c>
      <c r="H1762" s="4">
        <v>16.6666666666667</v>
      </c>
      <c r="I1762" s="4">
        <v>25</v>
      </c>
      <c r="J1762" s="4">
        <v>6.9444444444444402</v>
      </c>
      <c r="K1762" s="4">
        <v>11.8055555555556</v>
      </c>
      <c r="L1762" s="4">
        <v>4.1666666666666696</v>
      </c>
      <c r="M1762" s="4">
        <v>5.5555555555555598</v>
      </c>
      <c r="N1762" s="4">
        <v>12.5</v>
      </c>
      <c r="O1762" s="4">
        <v>11.8055555555556</v>
      </c>
      <c r="P1762" s="4">
        <v>16.6666666666667</v>
      </c>
      <c r="Q1762" s="4">
        <v>9.0277777777777803</v>
      </c>
      <c r="R1762" s="4">
        <v>13.1944444444444</v>
      </c>
      <c r="S1762" s="4">
        <v>18.75</v>
      </c>
      <c r="T1762" s="4">
        <v>9.0277777777777803</v>
      </c>
      <c r="U1762" s="4">
        <v>11.8055555555556</v>
      </c>
      <c r="V1762" s="4">
        <v>15.9722222222222</v>
      </c>
      <c r="W1762" s="4">
        <v>16.6666666666667</v>
      </c>
      <c r="X1762" s="4">
        <v>6.9444444444444402</v>
      </c>
      <c r="Y1762" s="4">
        <v>11.8055555555556</v>
      </c>
      <c r="Z1762" s="4">
        <v>11.8055555555556</v>
      </c>
      <c r="AA1762" s="4">
        <v>13.8888888888889</v>
      </c>
      <c r="AB1762" s="4">
        <v>3.4722222222222201</v>
      </c>
      <c r="AC1762" s="4">
        <v>15.9722222222222</v>
      </c>
      <c r="AD1762" s="4">
        <v>12.5</v>
      </c>
      <c r="AE1762" s="4">
        <v>11.8055555555556</v>
      </c>
      <c r="AF1762" s="4">
        <v>18.0555555555556</v>
      </c>
      <c r="AG1762" s="4">
        <v>33.3333333333333</v>
      </c>
      <c r="AH1762" s="4">
        <v>26.3888888888889</v>
      </c>
      <c r="AI1762" s="4">
        <v>9.7222222222222197</v>
      </c>
      <c r="AJ1762" s="4">
        <v>32.6388888888889</v>
      </c>
      <c r="AK1762" s="4">
        <v>47.9166666666667</v>
      </c>
      <c r="AL1762" s="4">
        <v>39.5833333333333</v>
      </c>
      <c r="AM1762" s="4">
        <v>31.9444444444444</v>
      </c>
      <c r="AN1762" s="4">
        <v>52.0833333333333</v>
      </c>
      <c r="AO1762" s="4">
        <v>43.75</v>
      </c>
      <c r="AP1762" s="4">
        <v>50</v>
      </c>
      <c r="AQ1762" s="4">
        <v>19.4444444444444</v>
      </c>
      <c r="AR1762" s="4">
        <v>52.7777777777778</v>
      </c>
      <c r="AS1762" s="4">
        <v>26.3888888888889</v>
      </c>
      <c r="AT1762" s="4">
        <v>34.7222222222222</v>
      </c>
      <c r="AU1762" s="4">
        <v>22.9166666666667</v>
      </c>
      <c r="AV1762" s="4">
        <v>24.3055555555556</v>
      </c>
      <c r="AW1762" s="4">
        <v>38.8888888888889</v>
      </c>
      <c r="AX1762" s="4">
        <v>14.5833333333333</v>
      </c>
      <c r="AY1762" s="4">
        <v>20.8333333333333</v>
      </c>
      <c r="AZ1762" s="4">
        <v>44.4444444444444</v>
      </c>
      <c r="BA1762" s="4">
        <v>46.5277777777778</v>
      </c>
      <c r="BB1762" s="38">
        <v>144</v>
      </c>
    </row>
    <row r="1763" spans="1:54" x14ac:dyDescent="0.3">
      <c r="A1763" s="31" t="s">
        <v>73</v>
      </c>
      <c r="B1763" s="5" t="s">
        <v>8</v>
      </c>
      <c r="C1763" s="5" t="s">
        <v>2</v>
      </c>
      <c r="D1763" s="9">
        <v>45.557194244604297</v>
      </c>
      <c r="E1763" s="8">
        <v>68.3237779280864</v>
      </c>
      <c r="F1763" s="8">
        <v>34.532374100719402</v>
      </c>
      <c r="G1763" s="3">
        <v>4.6762589928057601</v>
      </c>
      <c r="H1763" s="4">
        <v>11.151079136690599</v>
      </c>
      <c r="I1763" s="4">
        <v>21.2230215827338</v>
      </c>
      <c r="J1763" s="4">
        <v>8.2733812949640306</v>
      </c>
      <c r="K1763" s="4">
        <v>9.7122302158273399</v>
      </c>
      <c r="L1763" s="4">
        <v>9.7122302158273399</v>
      </c>
      <c r="M1763" s="4">
        <v>9.7122302158273399</v>
      </c>
      <c r="N1763" s="4">
        <v>12.2302158273381</v>
      </c>
      <c r="O1763" s="4">
        <v>14.7482014388489</v>
      </c>
      <c r="P1763" s="4">
        <v>14.3884892086331</v>
      </c>
      <c r="Q1763" s="4">
        <v>5.3956834532374103</v>
      </c>
      <c r="R1763" s="4">
        <v>11.151079136690599</v>
      </c>
      <c r="S1763" s="4">
        <v>13.6690647482014</v>
      </c>
      <c r="T1763" s="4">
        <v>10.791366906474799</v>
      </c>
      <c r="U1763" s="4">
        <v>11.870503597122299</v>
      </c>
      <c r="V1763" s="4">
        <v>11.870503597122299</v>
      </c>
      <c r="W1763" s="4">
        <v>10.071942446043201</v>
      </c>
      <c r="X1763" s="4">
        <v>7.5539568345323698</v>
      </c>
      <c r="Y1763" s="4">
        <v>14.3884892086331</v>
      </c>
      <c r="Z1763" s="4">
        <v>11.510791366906499</v>
      </c>
      <c r="AA1763" s="4">
        <v>10.431654676259001</v>
      </c>
      <c r="AB1763" s="4">
        <v>2.8776978417266199</v>
      </c>
      <c r="AC1763" s="4">
        <v>21.582733812949598</v>
      </c>
      <c r="AD1763" s="4">
        <v>7.9136690647482002</v>
      </c>
      <c r="AE1763" s="4">
        <v>5.7553956834532398</v>
      </c>
      <c r="AF1763" s="4">
        <v>18.345323741007199</v>
      </c>
      <c r="AG1763" s="4">
        <v>21.582733812949598</v>
      </c>
      <c r="AH1763" s="4">
        <v>11.870503597122299</v>
      </c>
      <c r="AI1763" s="4">
        <v>11.151079136690599</v>
      </c>
      <c r="AJ1763" s="4">
        <v>32.374100719424497</v>
      </c>
      <c r="AK1763" s="4">
        <v>39.568345323740999</v>
      </c>
      <c r="AL1763" s="4">
        <v>35.611510791366896</v>
      </c>
      <c r="AM1763" s="4">
        <v>29.136690647481998</v>
      </c>
      <c r="AN1763" s="4">
        <v>45.323741007194201</v>
      </c>
      <c r="AO1763" s="4">
        <v>43.8848920863309</v>
      </c>
      <c r="AP1763" s="4">
        <v>41.366906474820098</v>
      </c>
      <c r="AQ1763" s="4">
        <v>13.6690647482014</v>
      </c>
      <c r="AR1763" s="4">
        <v>42.4460431654676</v>
      </c>
      <c r="AS1763" s="4">
        <v>18.705035971223001</v>
      </c>
      <c r="AT1763" s="4">
        <v>33.4532374100719</v>
      </c>
      <c r="AU1763" s="4">
        <v>21.582733812949598</v>
      </c>
      <c r="AV1763" s="4">
        <v>26.258992805755401</v>
      </c>
      <c r="AW1763" s="4">
        <v>35.611510791366896</v>
      </c>
      <c r="AX1763" s="4">
        <v>11.870503597122299</v>
      </c>
      <c r="AY1763" s="4">
        <v>15.8273381294964</v>
      </c>
      <c r="AZ1763" s="4">
        <v>37.7697841726619</v>
      </c>
      <c r="BA1763" s="4">
        <v>43.165467625899304</v>
      </c>
      <c r="BB1763" s="38">
        <v>278</v>
      </c>
    </row>
    <row r="1764" spans="1:54" x14ac:dyDescent="0.3">
      <c r="A1764" s="31" t="s">
        <v>73</v>
      </c>
      <c r="B1764" s="5" t="s">
        <v>8</v>
      </c>
      <c r="C1764" s="5" t="s">
        <v>3</v>
      </c>
      <c r="D1764" s="9">
        <v>53.070911949685502</v>
      </c>
      <c r="E1764" s="8">
        <v>65.131775472306202</v>
      </c>
      <c r="F1764" s="8">
        <v>28.459119496855301</v>
      </c>
      <c r="G1764" s="3">
        <v>6.1320754716981103</v>
      </c>
      <c r="H1764" s="4">
        <v>10.849056603773599</v>
      </c>
      <c r="I1764" s="4">
        <v>19.339622641509401</v>
      </c>
      <c r="J1764" s="4">
        <v>6.1320754716981103</v>
      </c>
      <c r="K1764" s="4">
        <v>7.0754716981132102</v>
      </c>
      <c r="L1764" s="4">
        <v>9.5911949685534594</v>
      </c>
      <c r="M1764" s="4">
        <v>6.2893081761006302</v>
      </c>
      <c r="N1764" s="4">
        <v>9.5911949685534594</v>
      </c>
      <c r="O1764" s="4">
        <v>11.477987421383601</v>
      </c>
      <c r="P1764" s="4">
        <v>10.849056603773599</v>
      </c>
      <c r="Q1764" s="4">
        <v>2.9874213836478001</v>
      </c>
      <c r="R1764" s="4">
        <v>8.6477987421383595</v>
      </c>
      <c r="S1764" s="4">
        <v>8.6477987421383595</v>
      </c>
      <c r="T1764" s="4">
        <v>9.2767295597484303</v>
      </c>
      <c r="U1764" s="4">
        <v>12.578616352201299</v>
      </c>
      <c r="V1764" s="4">
        <v>8.8050314465408803</v>
      </c>
      <c r="W1764" s="4">
        <v>9.1194968553459095</v>
      </c>
      <c r="X1764" s="4">
        <v>4.0880503144654101</v>
      </c>
      <c r="Y1764" s="4">
        <v>13.207547169811299</v>
      </c>
      <c r="Z1764" s="4">
        <v>7.3899371069182402</v>
      </c>
      <c r="AA1764" s="4">
        <v>6.4465408805031403</v>
      </c>
      <c r="AB1764" s="4">
        <v>2.2012578616352201</v>
      </c>
      <c r="AC1764" s="4">
        <v>20.125786163522001</v>
      </c>
      <c r="AD1764" s="4">
        <v>6.1320754716981103</v>
      </c>
      <c r="AE1764" s="4">
        <v>4.7169811320754702</v>
      </c>
      <c r="AF1764" s="4">
        <v>18.867924528301899</v>
      </c>
      <c r="AG1764" s="4">
        <v>16.981132075471699</v>
      </c>
      <c r="AH1764" s="4">
        <v>10.062893081761001</v>
      </c>
      <c r="AI1764" s="4">
        <v>12.8930817610063</v>
      </c>
      <c r="AJ1764" s="4">
        <v>32.075471698113198</v>
      </c>
      <c r="AK1764" s="4">
        <v>38.364779874213802</v>
      </c>
      <c r="AL1764" s="4">
        <v>25.7861635220126</v>
      </c>
      <c r="AM1764" s="4">
        <v>26.100628930817599</v>
      </c>
      <c r="AN1764" s="4">
        <v>39.7798742138365</v>
      </c>
      <c r="AO1764" s="4">
        <v>35.2201257861635</v>
      </c>
      <c r="AP1764" s="4">
        <v>37.421383647798699</v>
      </c>
      <c r="AQ1764" s="4">
        <v>14.7798742138365</v>
      </c>
      <c r="AR1764" s="4">
        <v>39.150943396226403</v>
      </c>
      <c r="AS1764" s="4">
        <v>22.012578616352201</v>
      </c>
      <c r="AT1764" s="4">
        <v>31.761006289308199</v>
      </c>
      <c r="AU1764" s="4">
        <v>15.5660377358491</v>
      </c>
      <c r="AV1764" s="4">
        <v>24.0566037735849</v>
      </c>
      <c r="AW1764" s="4">
        <v>24.0566037735849</v>
      </c>
      <c r="AX1764" s="4">
        <v>9.1194968553459095</v>
      </c>
      <c r="AY1764" s="4">
        <v>24.685534591195001</v>
      </c>
      <c r="AZ1764" s="4">
        <v>31.918238993710698</v>
      </c>
      <c r="BA1764" s="4">
        <v>33.018867924528301</v>
      </c>
      <c r="BB1764" s="38">
        <v>636</v>
      </c>
    </row>
    <row r="1765" spans="1:54" x14ac:dyDescent="0.3">
      <c r="A1765" s="31" t="s">
        <v>73</v>
      </c>
      <c r="B1765" s="5" t="s">
        <v>8</v>
      </c>
      <c r="C1765" s="5" t="s">
        <v>4</v>
      </c>
      <c r="D1765" s="9">
        <v>69.181027104136902</v>
      </c>
      <c r="E1765" s="8">
        <v>63.3837292963658</v>
      </c>
      <c r="F1765" s="8">
        <v>20.827389443651899</v>
      </c>
      <c r="G1765" s="3">
        <v>5.5634807417974299</v>
      </c>
      <c r="H1765" s="4">
        <v>7.9885877318117</v>
      </c>
      <c r="I1765" s="4">
        <v>13.552068473609101</v>
      </c>
      <c r="J1765" s="4">
        <v>5.2781740370898698</v>
      </c>
      <c r="K1765" s="4">
        <v>4.9928673323823096</v>
      </c>
      <c r="L1765" s="4">
        <v>6.9900142653352404</v>
      </c>
      <c r="M1765" s="4">
        <v>6.9900142653352404</v>
      </c>
      <c r="N1765" s="4">
        <v>6.7047075606276696</v>
      </c>
      <c r="O1765" s="4">
        <v>7.5606276747503598</v>
      </c>
      <c r="P1765" s="4">
        <v>8.4165477888730393</v>
      </c>
      <c r="Q1765" s="4">
        <v>4.1369472182596301</v>
      </c>
      <c r="R1765" s="4">
        <v>5.70613409415121</v>
      </c>
      <c r="S1765" s="4">
        <v>5.2781740370898698</v>
      </c>
      <c r="T1765" s="4">
        <v>9.2724679029957198</v>
      </c>
      <c r="U1765" s="4">
        <v>7.5606276747503598</v>
      </c>
      <c r="V1765" s="4">
        <v>5.8487874465049901</v>
      </c>
      <c r="W1765" s="4">
        <v>6.8473609129814497</v>
      </c>
      <c r="X1765" s="4">
        <v>3.7089871611982899</v>
      </c>
      <c r="Y1765" s="4">
        <v>8.9871611982881596</v>
      </c>
      <c r="Z1765" s="4">
        <v>4.2796005706134101</v>
      </c>
      <c r="AA1765" s="4">
        <v>7.4179743223965797</v>
      </c>
      <c r="AB1765" s="4">
        <v>2.9957203994293899</v>
      </c>
      <c r="AC1765" s="4">
        <v>16.405135520684698</v>
      </c>
      <c r="AD1765" s="4">
        <v>4.7075606276747504</v>
      </c>
      <c r="AE1765" s="4">
        <v>4.4222539229671902</v>
      </c>
      <c r="AF1765" s="4">
        <v>12.1255349500713</v>
      </c>
      <c r="AG1765" s="4">
        <v>19.686162624821701</v>
      </c>
      <c r="AH1765" s="4">
        <v>8.9871611982881596</v>
      </c>
      <c r="AI1765" s="4">
        <v>10.1283880171184</v>
      </c>
      <c r="AJ1765" s="4">
        <v>24.108416547788899</v>
      </c>
      <c r="AK1765" s="4">
        <v>32.6676176890157</v>
      </c>
      <c r="AL1765" s="4">
        <v>20.2567760342368</v>
      </c>
      <c r="AM1765" s="4">
        <v>24.251069900142699</v>
      </c>
      <c r="AN1765" s="4">
        <v>35.235378031383704</v>
      </c>
      <c r="AO1765" s="4">
        <v>26.9614835948645</v>
      </c>
      <c r="AP1765" s="4">
        <v>28.958630527817402</v>
      </c>
      <c r="AQ1765" s="4">
        <v>10.8416547788873</v>
      </c>
      <c r="AR1765" s="4">
        <v>27.104136947218301</v>
      </c>
      <c r="AS1765" s="4">
        <v>11.69757489301</v>
      </c>
      <c r="AT1765" s="4">
        <v>33.6661911554922</v>
      </c>
      <c r="AU1765" s="4">
        <v>11.982881597717499</v>
      </c>
      <c r="AV1765" s="4">
        <v>21.8259629101284</v>
      </c>
      <c r="AW1765" s="4">
        <v>16.262482168331001</v>
      </c>
      <c r="AX1765" s="4">
        <v>4.9928673323823096</v>
      </c>
      <c r="AY1765" s="4">
        <v>17.974322396576301</v>
      </c>
      <c r="AZ1765" s="4">
        <v>26.8188302425107</v>
      </c>
      <c r="BA1765" s="4">
        <v>24.108416547788899</v>
      </c>
      <c r="BB1765" s="38">
        <v>701</v>
      </c>
    </row>
    <row r="1766" spans="1:54" x14ac:dyDescent="0.3">
      <c r="A1766" s="31" t="s">
        <v>73</v>
      </c>
      <c r="B1766" s="5" t="s">
        <v>8</v>
      </c>
      <c r="C1766" s="5" t="s">
        <v>5</v>
      </c>
      <c r="D1766" s="9">
        <v>80.481763527054099</v>
      </c>
      <c r="E1766" s="8">
        <v>60.369811866822403</v>
      </c>
      <c r="F1766" s="8">
        <v>14.829659318637299</v>
      </c>
      <c r="G1766" s="3">
        <v>4.8096192384769498</v>
      </c>
      <c r="H1766" s="4">
        <v>5.4108216432865701</v>
      </c>
      <c r="I1766" s="4">
        <v>8.2164328657314591</v>
      </c>
      <c r="J1766" s="4">
        <v>3.0060120240481001</v>
      </c>
      <c r="K1766" s="4">
        <v>4.0080160320641296</v>
      </c>
      <c r="L1766" s="4">
        <v>3.8076152304609199</v>
      </c>
      <c r="M1766" s="4">
        <v>3.6072144288577199</v>
      </c>
      <c r="N1766" s="4">
        <v>5.8116232464929896</v>
      </c>
      <c r="O1766" s="4">
        <v>5.2104208416833702</v>
      </c>
      <c r="P1766" s="4">
        <v>5.6112224448897798</v>
      </c>
      <c r="Q1766" s="4">
        <v>1.80360721442886</v>
      </c>
      <c r="R1766" s="4">
        <v>4.6092184368737499</v>
      </c>
      <c r="S1766" s="4">
        <v>4.4088176352705402</v>
      </c>
      <c r="T1766" s="4">
        <v>5.8116232464929896</v>
      </c>
      <c r="U1766" s="4">
        <v>6.2124248496994001</v>
      </c>
      <c r="V1766" s="4">
        <v>3.2064128256513</v>
      </c>
      <c r="W1766" s="4">
        <v>4.0080160320641296</v>
      </c>
      <c r="X1766" s="4">
        <v>3.4068136272545102</v>
      </c>
      <c r="Y1766" s="4">
        <v>6.4128256513026098</v>
      </c>
      <c r="Z1766" s="4">
        <v>3.4068136272545102</v>
      </c>
      <c r="AA1766" s="4">
        <v>4.8096192384769498</v>
      </c>
      <c r="AB1766" s="4">
        <v>1.60320641282565</v>
      </c>
      <c r="AC1766" s="4">
        <v>13.2264529058116</v>
      </c>
      <c r="AD1766" s="4">
        <v>4.6092184368737499</v>
      </c>
      <c r="AE1766" s="4">
        <v>3.4068136272545102</v>
      </c>
      <c r="AF1766" s="4">
        <v>6.4128256513026098</v>
      </c>
      <c r="AG1766" s="4">
        <v>17.6352705410822</v>
      </c>
      <c r="AH1766" s="4">
        <v>11.222444889779601</v>
      </c>
      <c r="AI1766" s="4">
        <v>7.6152304609218398</v>
      </c>
      <c r="AJ1766" s="4">
        <v>19.438877755511001</v>
      </c>
      <c r="AK1766" s="4">
        <v>26.252505010019998</v>
      </c>
      <c r="AL1766" s="4">
        <v>15.030060120240501</v>
      </c>
      <c r="AM1766" s="4">
        <v>21.4428857715431</v>
      </c>
      <c r="AN1766" s="4">
        <v>29.058116232464901</v>
      </c>
      <c r="AO1766" s="4">
        <v>25.450901803607199</v>
      </c>
      <c r="AP1766" s="4">
        <v>25.6513026052104</v>
      </c>
      <c r="AQ1766" s="4">
        <v>6.6132264529058098</v>
      </c>
      <c r="AR1766" s="4">
        <v>22.845691382765501</v>
      </c>
      <c r="AS1766" s="4">
        <v>10.621242484969899</v>
      </c>
      <c r="AT1766" s="4">
        <v>31.4629258517034</v>
      </c>
      <c r="AU1766" s="4">
        <v>9.2184368737474909</v>
      </c>
      <c r="AV1766" s="4">
        <v>18.837675350701399</v>
      </c>
      <c r="AW1766" s="4">
        <v>12.625250501002</v>
      </c>
      <c r="AX1766" s="4">
        <v>5.6112224448897798</v>
      </c>
      <c r="AY1766" s="4">
        <v>13.8276553106212</v>
      </c>
      <c r="AZ1766" s="4">
        <v>27.054108216432901</v>
      </c>
      <c r="BA1766" s="4">
        <v>22.044088176352702</v>
      </c>
      <c r="BB1766" s="38">
        <v>499</v>
      </c>
    </row>
    <row r="1767" spans="1:54" x14ac:dyDescent="0.3">
      <c r="A1767" s="31" t="s">
        <v>73</v>
      </c>
      <c r="B1767" s="5" t="s">
        <v>8</v>
      </c>
      <c r="C1767" s="5" t="s">
        <v>6</v>
      </c>
      <c r="D1767" s="9">
        <v>95.903000000000006</v>
      </c>
      <c r="E1767" s="8">
        <v>54.556083273183702</v>
      </c>
      <c r="F1767" s="8">
        <v>9.5</v>
      </c>
      <c r="G1767" s="3">
        <v>2.5</v>
      </c>
      <c r="H1767" s="4">
        <v>3.5</v>
      </c>
      <c r="I1767" s="4">
        <v>4</v>
      </c>
      <c r="J1767" s="4">
        <v>0.5</v>
      </c>
      <c r="K1767" s="4">
        <v>1.5</v>
      </c>
      <c r="L1767" s="4">
        <v>3</v>
      </c>
      <c r="M1767" s="4">
        <v>1.5</v>
      </c>
      <c r="N1767" s="4">
        <v>2</v>
      </c>
      <c r="O1767" s="4">
        <v>2.5</v>
      </c>
      <c r="P1767" s="4">
        <v>4.5</v>
      </c>
      <c r="Q1767" s="4">
        <v>0.5</v>
      </c>
      <c r="R1767" s="4">
        <v>1.5</v>
      </c>
      <c r="S1767" s="4">
        <v>2.5</v>
      </c>
      <c r="T1767" s="4">
        <v>3.5</v>
      </c>
      <c r="U1767" s="4">
        <v>3</v>
      </c>
      <c r="V1767" s="4">
        <v>1.5</v>
      </c>
      <c r="W1767" s="4">
        <v>2.5</v>
      </c>
      <c r="X1767" s="4">
        <v>0.5</v>
      </c>
      <c r="Y1767" s="4">
        <v>3.5</v>
      </c>
      <c r="Z1767" s="4">
        <v>2</v>
      </c>
      <c r="AA1767" s="4">
        <v>1.5</v>
      </c>
      <c r="AB1767" s="4">
        <v>2</v>
      </c>
      <c r="AC1767" s="4">
        <v>9</v>
      </c>
      <c r="AD1767" s="4">
        <v>1.5</v>
      </c>
      <c r="AE1767" s="4">
        <v>0.5</v>
      </c>
      <c r="AF1767" s="4">
        <v>5</v>
      </c>
      <c r="AG1767" s="4">
        <v>14</v>
      </c>
      <c r="AH1767" s="4">
        <v>11</v>
      </c>
      <c r="AI1767" s="4">
        <v>4.5</v>
      </c>
      <c r="AJ1767" s="4">
        <v>10</v>
      </c>
      <c r="AK1767" s="4">
        <v>17</v>
      </c>
      <c r="AL1767" s="4">
        <v>8.5</v>
      </c>
      <c r="AM1767" s="4">
        <v>10</v>
      </c>
      <c r="AN1767" s="4">
        <v>25.5</v>
      </c>
      <c r="AO1767" s="4">
        <v>16.5</v>
      </c>
      <c r="AP1767" s="4">
        <v>15.5</v>
      </c>
      <c r="AQ1767" s="4">
        <v>3.5</v>
      </c>
      <c r="AR1767" s="4">
        <v>13</v>
      </c>
      <c r="AS1767" s="4">
        <v>8</v>
      </c>
      <c r="AT1767" s="4">
        <v>21</v>
      </c>
      <c r="AU1767" s="4">
        <v>7</v>
      </c>
      <c r="AV1767" s="4">
        <v>17.5</v>
      </c>
      <c r="AW1767" s="4">
        <v>9</v>
      </c>
      <c r="AX1767" s="4">
        <v>2.5</v>
      </c>
      <c r="AY1767" s="4">
        <v>9</v>
      </c>
      <c r="AZ1767" s="4">
        <v>17.5</v>
      </c>
      <c r="BA1767" s="4">
        <v>15.5</v>
      </c>
      <c r="BB1767" s="38">
        <v>200</v>
      </c>
    </row>
    <row r="1768" spans="1:54" x14ac:dyDescent="0.3">
      <c r="A1768" s="31" t="s">
        <v>73</v>
      </c>
      <c r="B1768" s="5" t="s">
        <v>8</v>
      </c>
      <c r="C1768" s="5" t="s">
        <v>7</v>
      </c>
      <c r="D1768" s="9">
        <v>92.992682926829303</v>
      </c>
      <c r="E1768" s="8">
        <v>49.648380589118403</v>
      </c>
      <c r="F1768" s="8">
        <v>2.4390243902439002</v>
      </c>
      <c r="G1768" s="3">
        <v>4.8780487804878003</v>
      </c>
      <c r="H1768" s="4">
        <v>7.3170731707317103</v>
      </c>
      <c r="I1768" s="4">
        <v>2.4390243902439002</v>
      </c>
      <c r="J1768" s="4">
        <v>0</v>
      </c>
      <c r="K1768" s="4">
        <v>4.8780487804878003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2.4390243902439002</v>
      </c>
      <c r="R1768" s="4">
        <v>0</v>
      </c>
      <c r="S1768" s="4">
        <v>2.4390243902439002</v>
      </c>
      <c r="T1768" s="4">
        <v>2.4390243902439002</v>
      </c>
      <c r="U1768" s="4">
        <v>2.4390243902439002</v>
      </c>
      <c r="V1768" s="4">
        <v>0</v>
      </c>
      <c r="W1768" s="4">
        <v>2.4390243902439002</v>
      </c>
      <c r="X1768" s="4">
        <v>2.4390243902439002</v>
      </c>
      <c r="Y1768" s="4">
        <v>2.4390243902439002</v>
      </c>
      <c r="Z1768" s="4">
        <v>2.4390243902439002</v>
      </c>
      <c r="AA1768" s="4">
        <v>0</v>
      </c>
      <c r="AB1768" s="4">
        <v>0</v>
      </c>
      <c r="AC1768" s="4">
        <v>2.4390243902439002</v>
      </c>
      <c r="AD1768" s="4">
        <v>2.4390243902439002</v>
      </c>
      <c r="AE1768" s="4">
        <v>0</v>
      </c>
      <c r="AF1768" s="4">
        <v>4.8780487804878003</v>
      </c>
      <c r="AG1768" s="4">
        <v>7.3170731707317103</v>
      </c>
      <c r="AH1768" s="4">
        <v>9.7560975609756095</v>
      </c>
      <c r="AI1768" s="4">
        <v>9.7560975609756095</v>
      </c>
      <c r="AJ1768" s="4">
        <v>4.8780487804878003</v>
      </c>
      <c r="AK1768" s="4">
        <v>14.634146341463399</v>
      </c>
      <c r="AL1768" s="4">
        <v>12.1951219512195</v>
      </c>
      <c r="AM1768" s="4">
        <v>19.512195121951201</v>
      </c>
      <c r="AN1768" s="4">
        <v>26.829268292682901</v>
      </c>
      <c r="AO1768" s="4">
        <v>12.1951219512195</v>
      </c>
      <c r="AP1768" s="4">
        <v>12.1951219512195</v>
      </c>
      <c r="AQ1768" s="4">
        <v>4.8780487804878003</v>
      </c>
      <c r="AR1768" s="4">
        <v>7.3170731707317103</v>
      </c>
      <c r="AS1768" s="4">
        <v>9.7560975609756095</v>
      </c>
      <c r="AT1768" s="4">
        <v>21.951219512195099</v>
      </c>
      <c r="AU1768" s="4">
        <v>12.1951219512195</v>
      </c>
      <c r="AV1768" s="4">
        <v>17.0731707317073</v>
      </c>
      <c r="AW1768" s="4">
        <v>9.7560975609756095</v>
      </c>
      <c r="AX1768" s="4">
        <v>2.4390243902439002</v>
      </c>
      <c r="AY1768" s="4">
        <v>21.951219512195099</v>
      </c>
      <c r="AZ1768" s="4">
        <v>19.512195121951201</v>
      </c>
      <c r="BA1768" s="4">
        <v>17.0731707317073</v>
      </c>
      <c r="BB1768" s="38">
        <v>41</v>
      </c>
    </row>
    <row r="1769" spans="1:54" x14ac:dyDescent="0.3">
      <c r="A1769" s="31" t="s">
        <v>73</v>
      </c>
      <c r="B1769" s="5" t="s">
        <v>9</v>
      </c>
      <c r="C1769" s="5" t="s">
        <v>168</v>
      </c>
      <c r="D1769" s="9">
        <v>66.115062832154194</v>
      </c>
      <c r="E1769" s="8">
        <v>66.592298257089595</v>
      </c>
      <c r="F1769" s="8">
        <v>23.4670308741944</v>
      </c>
      <c r="G1769" s="3">
        <v>3.9288118388789601</v>
      </c>
      <c r="H1769" s="4">
        <v>9.2831792585339699</v>
      </c>
      <c r="I1769" s="4">
        <v>13.1830221720725</v>
      </c>
      <c r="J1769" s="4">
        <v>4.36670068838992</v>
      </c>
      <c r="K1769" s="4">
        <v>5.4479318261869496</v>
      </c>
      <c r="L1769" s="4">
        <v>5.5634363088296803</v>
      </c>
      <c r="M1769" s="4">
        <v>4.9846299556822702</v>
      </c>
      <c r="N1769" s="4">
        <v>7.17328463398401</v>
      </c>
      <c r="O1769" s="4">
        <v>8.4749846887530396</v>
      </c>
      <c r="P1769" s="4">
        <v>10.427094264686801</v>
      </c>
      <c r="Q1769" s="4">
        <v>2.9674133160155298</v>
      </c>
      <c r="R1769" s="4">
        <v>6.7686176983480797</v>
      </c>
      <c r="S1769" s="4">
        <v>7.5828896684159099</v>
      </c>
      <c r="T1769" s="4">
        <v>5.0627768610688904</v>
      </c>
      <c r="U1769" s="4">
        <v>8.9471041573472405</v>
      </c>
      <c r="V1769" s="4">
        <v>8.1313113392502796</v>
      </c>
      <c r="W1769" s="4">
        <v>7.0261360901633401</v>
      </c>
      <c r="X1769" s="4">
        <v>3.48490388345739</v>
      </c>
      <c r="Y1769" s="4">
        <v>7.51138208237382</v>
      </c>
      <c r="Z1769" s="4">
        <v>6.24983253926864</v>
      </c>
      <c r="AA1769" s="4">
        <v>7.7898475858659202</v>
      </c>
      <c r="AB1769" s="4">
        <v>2.6810222371432801</v>
      </c>
      <c r="AC1769" s="4">
        <v>15.8807422702842</v>
      </c>
      <c r="AD1769" s="4">
        <v>5.9482033529650904</v>
      </c>
      <c r="AE1769" s="4">
        <v>4.0821791726252501</v>
      </c>
      <c r="AF1769" s="4">
        <v>11.1024668397159</v>
      </c>
      <c r="AG1769" s="4">
        <v>13.5451133279565</v>
      </c>
      <c r="AH1769" s="4">
        <v>18.525652592813501</v>
      </c>
      <c r="AI1769" s="4">
        <v>11.9707167578867</v>
      </c>
      <c r="AJ1769" s="4">
        <v>23.7295022191445</v>
      </c>
      <c r="AK1769" s="4">
        <v>30.623465664354299</v>
      </c>
      <c r="AL1769" s="4">
        <v>18.982082537691799</v>
      </c>
      <c r="AM1769" s="4">
        <v>17.9553684637836</v>
      </c>
      <c r="AN1769" s="4">
        <v>30.162415781701</v>
      </c>
      <c r="AO1769" s="4">
        <v>23.860645639361699</v>
      </c>
      <c r="AP1769" s="4">
        <v>32.739913075984198</v>
      </c>
      <c r="AQ1769" s="4">
        <v>10.663115005720501</v>
      </c>
      <c r="AR1769" s="4">
        <v>28.6815309998339</v>
      </c>
      <c r="AS1769" s="4">
        <v>12.355846867594501</v>
      </c>
      <c r="AT1769" s="4">
        <v>23.978679299615099</v>
      </c>
      <c r="AU1769" s="4">
        <v>15.437692898671299</v>
      </c>
      <c r="AV1769" s="4">
        <v>22.3036795808395</v>
      </c>
      <c r="AW1769" s="4">
        <v>21.587792086301601</v>
      </c>
      <c r="AX1769" s="4">
        <v>8.0828668745955294</v>
      </c>
      <c r="AY1769" s="4">
        <v>12.433926747805801</v>
      </c>
      <c r="AZ1769" s="4">
        <v>24.3099630785069</v>
      </c>
      <c r="BA1769" s="4">
        <v>31.401497944114599</v>
      </c>
      <c r="BB1769" s="38">
        <v>2848</v>
      </c>
    </row>
    <row r="1770" spans="1:54" x14ac:dyDescent="0.3">
      <c r="A1770" s="31" t="s">
        <v>73</v>
      </c>
      <c r="B1770" s="5" t="s">
        <v>9</v>
      </c>
      <c r="C1770" s="5" t="s">
        <v>1</v>
      </c>
      <c r="D1770" s="9">
        <v>31.8460526315789</v>
      </c>
      <c r="E1770" s="8">
        <v>66.298982276330506</v>
      </c>
      <c r="F1770" s="8">
        <v>39.473684210526301</v>
      </c>
      <c r="G1770" s="3">
        <v>5.2631578947368398</v>
      </c>
      <c r="H1770" s="4">
        <v>13.157894736842101</v>
      </c>
      <c r="I1770" s="4">
        <v>23.684210526315798</v>
      </c>
      <c r="J1770" s="4">
        <v>10.526315789473699</v>
      </c>
      <c r="K1770" s="4">
        <v>7.8947368421052602</v>
      </c>
      <c r="L1770" s="4">
        <v>10.526315789473699</v>
      </c>
      <c r="M1770" s="4">
        <v>9.2105263157894708</v>
      </c>
      <c r="N1770" s="4">
        <v>14.473684210526301</v>
      </c>
      <c r="O1770" s="4">
        <v>21.052631578947398</v>
      </c>
      <c r="P1770" s="4">
        <v>23.684210526315798</v>
      </c>
      <c r="Q1770" s="4">
        <v>5.2631578947368398</v>
      </c>
      <c r="R1770" s="4">
        <v>15.789473684210501</v>
      </c>
      <c r="S1770" s="4">
        <v>17.105263157894701</v>
      </c>
      <c r="T1770" s="4">
        <v>7.8947368421052602</v>
      </c>
      <c r="U1770" s="4">
        <v>17.105263157894701</v>
      </c>
      <c r="V1770" s="4">
        <v>17.105263157894701</v>
      </c>
      <c r="W1770" s="4">
        <v>18.421052631578899</v>
      </c>
      <c r="X1770" s="4">
        <v>7.8947368421052602</v>
      </c>
      <c r="Y1770" s="4">
        <v>14.473684210526301</v>
      </c>
      <c r="Z1770" s="4">
        <v>13.157894736842101</v>
      </c>
      <c r="AA1770" s="4">
        <v>19.7368421052632</v>
      </c>
      <c r="AB1770" s="4">
        <v>7.8947368421052602</v>
      </c>
      <c r="AC1770" s="4">
        <v>22.3684210526316</v>
      </c>
      <c r="AD1770" s="4">
        <v>15.789473684210501</v>
      </c>
      <c r="AE1770" s="4">
        <v>10.526315789473699</v>
      </c>
      <c r="AF1770" s="4">
        <v>19.7368421052632</v>
      </c>
      <c r="AG1770" s="4">
        <v>34.210526315789501</v>
      </c>
      <c r="AH1770" s="4">
        <v>27.6315789473684</v>
      </c>
      <c r="AI1770" s="4">
        <v>18.421052631578899</v>
      </c>
      <c r="AJ1770" s="4">
        <v>38.157894736842103</v>
      </c>
      <c r="AK1770" s="4">
        <v>28.947368421052602</v>
      </c>
      <c r="AL1770" s="4">
        <v>30.2631578947368</v>
      </c>
      <c r="AM1770" s="4">
        <v>28.947368421052602</v>
      </c>
      <c r="AN1770" s="4">
        <v>31.578947368421101</v>
      </c>
      <c r="AO1770" s="4">
        <v>30.2631578947368</v>
      </c>
      <c r="AP1770" s="4">
        <v>40.789473684210499</v>
      </c>
      <c r="AQ1770" s="4">
        <v>14.473684210526301</v>
      </c>
      <c r="AR1770" s="4">
        <v>35.526315789473699</v>
      </c>
      <c r="AS1770" s="4">
        <v>14.473684210526301</v>
      </c>
      <c r="AT1770" s="4">
        <v>19.7368421052632</v>
      </c>
      <c r="AU1770" s="4">
        <v>21.052631578947398</v>
      </c>
      <c r="AV1770" s="4">
        <v>30.2631578947368</v>
      </c>
      <c r="AW1770" s="4">
        <v>31.578947368421101</v>
      </c>
      <c r="AX1770" s="4">
        <v>17.105263157894701</v>
      </c>
      <c r="AY1770" s="4">
        <v>11.842105263157899</v>
      </c>
      <c r="AZ1770" s="4">
        <v>34.210526315789501</v>
      </c>
      <c r="BA1770" s="4">
        <v>47.368421052631597</v>
      </c>
      <c r="BB1770" s="38">
        <v>76</v>
      </c>
    </row>
    <row r="1771" spans="1:54" x14ac:dyDescent="0.3">
      <c r="A1771" s="31" t="s">
        <v>73</v>
      </c>
      <c r="B1771" s="5" t="s">
        <v>9</v>
      </c>
      <c r="C1771" s="5" t="s">
        <v>2</v>
      </c>
      <c r="D1771" s="9">
        <v>54.007079646017701</v>
      </c>
      <c r="E1771" s="8">
        <v>65.402965229161893</v>
      </c>
      <c r="F1771" s="8">
        <v>30.973451327433601</v>
      </c>
      <c r="G1771" s="3">
        <v>4.8672566371681398</v>
      </c>
      <c r="H1771" s="4">
        <v>11.9469026548673</v>
      </c>
      <c r="I1771" s="4">
        <v>19.026548672566399</v>
      </c>
      <c r="J1771" s="4">
        <v>1.76991150442478</v>
      </c>
      <c r="K1771" s="4">
        <v>6.6371681415929196</v>
      </c>
      <c r="L1771" s="4">
        <v>4.8672566371681398</v>
      </c>
      <c r="M1771" s="4">
        <v>5.3097345132743401</v>
      </c>
      <c r="N1771" s="4">
        <v>8.4070796460176993</v>
      </c>
      <c r="O1771" s="4">
        <v>7.9646017699114999</v>
      </c>
      <c r="P1771" s="4">
        <v>15.044247787610599</v>
      </c>
      <c r="Q1771" s="4">
        <v>2.65486725663717</v>
      </c>
      <c r="R1771" s="4">
        <v>7.9646017699114999</v>
      </c>
      <c r="S1771" s="4">
        <v>10.1769911504425</v>
      </c>
      <c r="T1771" s="4">
        <v>3.98230088495575</v>
      </c>
      <c r="U1771" s="4">
        <v>13.716814159291999</v>
      </c>
      <c r="V1771" s="4">
        <v>9.7345132743362797</v>
      </c>
      <c r="W1771" s="4">
        <v>7.0796460176991198</v>
      </c>
      <c r="X1771" s="4">
        <v>3.5398230088495599</v>
      </c>
      <c r="Y1771" s="4">
        <v>7.9646017699114999</v>
      </c>
      <c r="Z1771" s="4">
        <v>10.1769911504425</v>
      </c>
      <c r="AA1771" s="4">
        <v>10.1769911504425</v>
      </c>
      <c r="AB1771" s="4">
        <v>2.2123893805309698</v>
      </c>
      <c r="AC1771" s="4">
        <v>21.2389380530973</v>
      </c>
      <c r="AD1771" s="4">
        <v>6.6371681415929196</v>
      </c>
      <c r="AE1771" s="4">
        <v>3.0973451327433601</v>
      </c>
      <c r="AF1771" s="4">
        <v>12.831858407079601</v>
      </c>
      <c r="AG1771" s="4">
        <v>16.371681415929199</v>
      </c>
      <c r="AH1771" s="4">
        <v>25.221238938053101</v>
      </c>
      <c r="AI1771" s="4">
        <v>11.061946902654901</v>
      </c>
      <c r="AJ1771" s="4">
        <v>26.1061946902655</v>
      </c>
      <c r="AK1771" s="4">
        <v>40.707964601769902</v>
      </c>
      <c r="AL1771" s="4">
        <v>22.566371681415902</v>
      </c>
      <c r="AM1771" s="4">
        <v>20.353982300885001</v>
      </c>
      <c r="AN1771" s="4">
        <v>41.150442477876098</v>
      </c>
      <c r="AO1771" s="4">
        <v>33.185840707964601</v>
      </c>
      <c r="AP1771" s="4">
        <v>41.150442477876098</v>
      </c>
      <c r="AQ1771" s="4">
        <v>11.9469026548673</v>
      </c>
      <c r="AR1771" s="4">
        <v>35.398230088495602</v>
      </c>
      <c r="AS1771" s="4">
        <v>15.929203539823</v>
      </c>
      <c r="AT1771" s="4">
        <v>24.778761061946899</v>
      </c>
      <c r="AU1771" s="4">
        <v>19.911504424778801</v>
      </c>
      <c r="AV1771" s="4">
        <v>26.1061946902655</v>
      </c>
      <c r="AW1771" s="4">
        <v>27.876106194690301</v>
      </c>
      <c r="AX1771" s="4">
        <v>5.7522123893805297</v>
      </c>
      <c r="AY1771" s="4">
        <v>12.831858407079601</v>
      </c>
      <c r="AZ1771" s="4">
        <v>29.2035398230088</v>
      </c>
      <c r="BA1771" s="4">
        <v>42.035398230088497</v>
      </c>
      <c r="BB1771" s="38">
        <v>226</v>
      </c>
    </row>
    <row r="1772" spans="1:54" x14ac:dyDescent="0.3">
      <c r="A1772" s="31" t="s">
        <v>73</v>
      </c>
      <c r="B1772" s="5" t="s">
        <v>9</v>
      </c>
      <c r="C1772" s="5" t="s">
        <v>3</v>
      </c>
      <c r="D1772" s="9">
        <v>61.875238095238103</v>
      </c>
      <c r="E1772" s="8">
        <v>67.070241152640506</v>
      </c>
      <c r="F1772" s="8">
        <v>24.571428571428601</v>
      </c>
      <c r="G1772" s="3">
        <v>3.2380952380952399</v>
      </c>
      <c r="H1772" s="4">
        <v>9.1428571428571406</v>
      </c>
      <c r="I1772" s="4">
        <v>14.285714285714301</v>
      </c>
      <c r="J1772" s="4">
        <v>4.7619047619047601</v>
      </c>
      <c r="K1772" s="4">
        <v>5.1428571428571397</v>
      </c>
      <c r="L1772" s="4">
        <v>6.6666666666666696</v>
      </c>
      <c r="M1772" s="4">
        <v>6.28571428571429</v>
      </c>
      <c r="N1772" s="4">
        <v>7.4285714285714297</v>
      </c>
      <c r="O1772" s="4">
        <v>9.3333333333333304</v>
      </c>
      <c r="P1772" s="4">
        <v>8</v>
      </c>
      <c r="Q1772" s="4">
        <v>2.8571428571428599</v>
      </c>
      <c r="R1772" s="4">
        <v>7.0476190476190501</v>
      </c>
      <c r="S1772" s="4">
        <v>6.6666666666666696</v>
      </c>
      <c r="T1772" s="4">
        <v>7.8095238095238102</v>
      </c>
      <c r="U1772" s="4">
        <v>8.3809523809523796</v>
      </c>
      <c r="V1772" s="4">
        <v>8.1904761904761898</v>
      </c>
      <c r="W1772" s="4">
        <v>5.3333333333333304</v>
      </c>
      <c r="X1772" s="4">
        <v>2.8571428571428599</v>
      </c>
      <c r="Y1772" s="4">
        <v>8.9523809523809508</v>
      </c>
      <c r="Z1772" s="4">
        <v>4.9523809523809499</v>
      </c>
      <c r="AA1772" s="4">
        <v>5.5238095238095202</v>
      </c>
      <c r="AB1772" s="4">
        <v>1.71428571428571</v>
      </c>
      <c r="AC1772" s="4">
        <v>18.6666666666667</v>
      </c>
      <c r="AD1772" s="4">
        <v>5.71428571428571</v>
      </c>
      <c r="AE1772" s="4">
        <v>5.3333333333333304</v>
      </c>
      <c r="AF1772" s="4">
        <v>12.952380952381001</v>
      </c>
      <c r="AG1772" s="4">
        <v>10.8571428571429</v>
      </c>
      <c r="AH1772" s="4">
        <v>18.476190476190499</v>
      </c>
      <c r="AI1772" s="4">
        <v>12.952380952381001</v>
      </c>
      <c r="AJ1772" s="4">
        <v>26.8571428571429</v>
      </c>
      <c r="AK1772" s="4">
        <v>32.952380952380899</v>
      </c>
      <c r="AL1772" s="4">
        <v>20.761904761904798</v>
      </c>
      <c r="AM1772" s="4">
        <v>18.8571428571429</v>
      </c>
      <c r="AN1772" s="4">
        <v>31.8095238095238</v>
      </c>
      <c r="AO1772" s="4">
        <v>25.714285714285701</v>
      </c>
      <c r="AP1772" s="4">
        <v>35.238095238095198</v>
      </c>
      <c r="AQ1772" s="4">
        <v>12</v>
      </c>
      <c r="AR1772" s="4">
        <v>30.095238095238098</v>
      </c>
      <c r="AS1772" s="4">
        <v>12.5714285714286</v>
      </c>
      <c r="AT1772" s="4">
        <v>28</v>
      </c>
      <c r="AU1772" s="4">
        <v>16.952380952380999</v>
      </c>
      <c r="AV1772" s="4">
        <v>22.285714285714299</v>
      </c>
      <c r="AW1772" s="4">
        <v>23.8095238095238</v>
      </c>
      <c r="AX1772" s="4">
        <v>8.7619047619047592</v>
      </c>
      <c r="AY1772" s="4">
        <v>13.714285714285699</v>
      </c>
      <c r="AZ1772" s="4">
        <v>24.952380952380999</v>
      </c>
      <c r="BA1772" s="4">
        <v>33.714285714285701</v>
      </c>
      <c r="BB1772" s="38">
        <v>525</v>
      </c>
    </row>
    <row r="1773" spans="1:54" x14ac:dyDescent="0.3">
      <c r="A1773" s="31" t="s">
        <v>73</v>
      </c>
      <c r="B1773" s="5" t="s">
        <v>9</v>
      </c>
      <c r="C1773" s="5" t="s">
        <v>4</v>
      </c>
      <c r="D1773" s="9">
        <v>74.232633053221306</v>
      </c>
      <c r="E1773" s="8">
        <v>63.240263703004999</v>
      </c>
      <c r="F1773" s="8">
        <v>19.327731092436998</v>
      </c>
      <c r="G1773" s="3">
        <v>5.46218487394958</v>
      </c>
      <c r="H1773" s="4">
        <v>9.8039215686274499</v>
      </c>
      <c r="I1773" s="4">
        <v>10.084033613445399</v>
      </c>
      <c r="J1773" s="4">
        <v>3.9215686274509798</v>
      </c>
      <c r="K1773" s="4">
        <v>6.3025210084033603</v>
      </c>
      <c r="L1773" s="4">
        <v>6.1624649859943998</v>
      </c>
      <c r="M1773" s="4">
        <v>3.7815126050420198</v>
      </c>
      <c r="N1773" s="4">
        <v>5.46218487394958</v>
      </c>
      <c r="O1773" s="4">
        <v>6.1624649859943998</v>
      </c>
      <c r="P1773" s="4">
        <v>6.58263305322129</v>
      </c>
      <c r="Q1773" s="4">
        <v>3.2212885154061599</v>
      </c>
      <c r="R1773" s="4">
        <v>5.0420168067226898</v>
      </c>
      <c r="S1773" s="4">
        <v>4.9019607843137303</v>
      </c>
      <c r="T1773" s="4">
        <v>4.4817927170868304</v>
      </c>
      <c r="U1773" s="4">
        <v>6.58263305322129</v>
      </c>
      <c r="V1773" s="4">
        <v>7.0028011204481801</v>
      </c>
      <c r="W1773" s="4">
        <v>6.58263305322129</v>
      </c>
      <c r="X1773" s="4">
        <v>3.2212885154061599</v>
      </c>
      <c r="Y1773" s="4">
        <v>5.46218487394958</v>
      </c>
      <c r="Z1773" s="4">
        <v>4.3417366946778699</v>
      </c>
      <c r="AA1773" s="4">
        <v>5.1820728291316502</v>
      </c>
      <c r="AB1773" s="4">
        <v>2.52100840336134</v>
      </c>
      <c r="AC1773" s="4">
        <v>14.705882352941201</v>
      </c>
      <c r="AD1773" s="4">
        <v>3.2212885154061599</v>
      </c>
      <c r="AE1773" s="4">
        <v>2.38095238095238</v>
      </c>
      <c r="AF1773" s="4">
        <v>9.6638655462184904</v>
      </c>
      <c r="AG1773" s="4">
        <v>7.98319327731092</v>
      </c>
      <c r="AH1773" s="4">
        <v>14.4257703081232</v>
      </c>
      <c r="AI1773" s="4">
        <v>11.484593837535</v>
      </c>
      <c r="AJ1773" s="4">
        <v>20.4481792717087</v>
      </c>
      <c r="AK1773" s="4">
        <v>29.411764705882401</v>
      </c>
      <c r="AL1773" s="4">
        <v>17.0868347338936</v>
      </c>
      <c r="AM1773" s="4">
        <v>16.386554621848699</v>
      </c>
      <c r="AN1773" s="4">
        <v>28.151260504201701</v>
      </c>
      <c r="AO1773" s="4">
        <v>20.588235294117599</v>
      </c>
      <c r="AP1773" s="4">
        <v>29.831932773109202</v>
      </c>
      <c r="AQ1773" s="4">
        <v>8.9635854341736696</v>
      </c>
      <c r="AR1773" s="4">
        <v>27.8711484593838</v>
      </c>
      <c r="AS1773" s="4">
        <v>9.8039215686274499</v>
      </c>
      <c r="AT1773" s="4">
        <v>23.949579831932802</v>
      </c>
      <c r="AU1773" s="4">
        <v>12.184873949579799</v>
      </c>
      <c r="AV1773" s="4">
        <v>20.0280112044818</v>
      </c>
      <c r="AW1773" s="4">
        <v>17.647058823529399</v>
      </c>
      <c r="AX1773" s="4">
        <v>7.2829131652661099</v>
      </c>
      <c r="AY1773" s="4">
        <v>10.924369747899201</v>
      </c>
      <c r="AZ1773" s="4">
        <v>21.988795518207301</v>
      </c>
      <c r="BA1773" s="4">
        <v>23.109243697478998</v>
      </c>
      <c r="BB1773" s="38">
        <v>714</v>
      </c>
    </row>
    <row r="1774" spans="1:54" x14ac:dyDescent="0.3">
      <c r="A1774" s="31" t="s">
        <v>73</v>
      </c>
      <c r="B1774" s="5" t="s">
        <v>9</v>
      </c>
      <c r="C1774" s="5" t="s">
        <v>5</v>
      </c>
      <c r="D1774" s="9">
        <v>89.863560500695399</v>
      </c>
      <c r="E1774" s="8">
        <v>58.7139976250144</v>
      </c>
      <c r="F1774" s="8">
        <v>11.4047287899861</v>
      </c>
      <c r="G1774" s="3">
        <v>2.64255910987483</v>
      </c>
      <c r="H1774" s="4">
        <v>4.8678720445062602</v>
      </c>
      <c r="I1774" s="4">
        <v>5.1460361613351902</v>
      </c>
      <c r="J1774" s="4">
        <v>3.6161335187760799</v>
      </c>
      <c r="K1774" s="4">
        <v>3.75521557719054</v>
      </c>
      <c r="L1774" s="4">
        <v>3.05980528511822</v>
      </c>
      <c r="M1774" s="4">
        <v>2.7816411682892901</v>
      </c>
      <c r="N1774" s="4">
        <v>3.33796940194715</v>
      </c>
      <c r="O1774" s="4">
        <v>3.33796940194715</v>
      </c>
      <c r="P1774" s="4">
        <v>5.0069541029207203</v>
      </c>
      <c r="Q1774" s="4">
        <v>2.2253129346314302</v>
      </c>
      <c r="R1774" s="4">
        <v>2.2253129346314302</v>
      </c>
      <c r="S1774" s="4">
        <v>3.4770514603616101</v>
      </c>
      <c r="T1774" s="4">
        <v>3.33796940194715</v>
      </c>
      <c r="U1774" s="4">
        <v>2.5034770514603601</v>
      </c>
      <c r="V1774" s="4">
        <v>2.7816411682892901</v>
      </c>
      <c r="W1774" s="4">
        <v>3.1988873435326801</v>
      </c>
      <c r="X1774" s="4">
        <v>2.3643949930459001</v>
      </c>
      <c r="Y1774" s="4">
        <v>4.3115438108484003</v>
      </c>
      <c r="Z1774" s="4">
        <v>1.80806675938804</v>
      </c>
      <c r="AA1774" s="4">
        <v>2.9207232267037599</v>
      </c>
      <c r="AB1774" s="4">
        <v>0.97357440890125202</v>
      </c>
      <c r="AC1774" s="4">
        <v>7.09318497913769</v>
      </c>
      <c r="AD1774" s="4">
        <v>2.7816411682892901</v>
      </c>
      <c r="AE1774" s="4">
        <v>1.9471488178025</v>
      </c>
      <c r="AF1774" s="4">
        <v>5.5632823365785802</v>
      </c>
      <c r="AG1774" s="4">
        <v>6.9541029207232299</v>
      </c>
      <c r="AH1774" s="4">
        <v>11.5438108484006</v>
      </c>
      <c r="AI1774" s="4">
        <v>9.0403337969401907</v>
      </c>
      <c r="AJ1774" s="4">
        <v>14.186369958275399</v>
      </c>
      <c r="AK1774" s="4">
        <v>25.452016689846999</v>
      </c>
      <c r="AL1774" s="4">
        <v>10.4311543810848</v>
      </c>
      <c r="AM1774" s="4">
        <v>10.1529902642559</v>
      </c>
      <c r="AN1774" s="4">
        <v>20.8623087621697</v>
      </c>
      <c r="AO1774" s="4">
        <v>15.2990264255911</v>
      </c>
      <c r="AP1774" s="4">
        <v>23.365785813630001</v>
      </c>
      <c r="AQ1774" s="4">
        <v>8.6230876216968007</v>
      </c>
      <c r="AR1774" s="4">
        <v>19.749652294853998</v>
      </c>
      <c r="AS1774" s="4">
        <v>9.0403337969401907</v>
      </c>
      <c r="AT1774" s="4">
        <v>21.696801112656502</v>
      </c>
      <c r="AU1774" s="4">
        <v>10.709318497913801</v>
      </c>
      <c r="AV1774" s="4">
        <v>16.550764951321302</v>
      </c>
      <c r="AW1774" s="4">
        <v>13.908205841446501</v>
      </c>
      <c r="AX1774" s="4">
        <v>5.5632823365785802</v>
      </c>
      <c r="AY1774" s="4">
        <v>10.5702364394993</v>
      </c>
      <c r="AZ1774" s="4">
        <v>17.246175243393601</v>
      </c>
      <c r="BA1774" s="4">
        <v>18.6369958275382</v>
      </c>
      <c r="BB1774" s="38">
        <v>719</v>
      </c>
    </row>
    <row r="1775" spans="1:54" x14ac:dyDescent="0.3">
      <c r="A1775" s="31" t="s">
        <v>73</v>
      </c>
      <c r="B1775" s="5" t="s">
        <v>9</v>
      </c>
      <c r="C1775" s="5" t="s">
        <v>6</v>
      </c>
      <c r="D1775" s="9">
        <v>96.806652806652806</v>
      </c>
      <c r="E1775" s="8">
        <v>56.287862418535298</v>
      </c>
      <c r="F1775" s="8">
        <v>9.1476091476091508</v>
      </c>
      <c r="G1775" s="3">
        <v>1.66320166320166</v>
      </c>
      <c r="H1775" s="4">
        <v>4.5738045738045701</v>
      </c>
      <c r="I1775" s="4">
        <v>1.8711018711018701</v>
      </c>
      <c r="J1775" s="4">
        <v>1.8711018711018701</v>
      </c>
      <c r="K1775" s="4">
        <v>2.2869022869022899</v>
      </c>
      <c r="L1775" s="4">
        <v>1.2474012474012499</v>
      </c>
      <c r="M1775" s="4">
        <v>1.66320166320166</v>
      </c>
      <c r="N1775" s="4">
        <v>2.2869022869022899</v>
      </c>
      <c r="O1775" s="4">
        <v>1.8711018711018701</v>
      </c>
      <c r="P1775" s="4">
        <v>2.9106029106029099</v>
      </c>
      <c r="Q1775" s="4">
        <v>1.2474012474012499</v>
      </c>
      <c r="R1775" s="4">
        <v>1.2474012474012499</v>
      </c>
      <c r="S1775" s="4">
        <v>1.2474012474012499</v>
      </c>
      <c r="T1775" s="4">
        <v>2.07900207900208</v>
      </c>
      <c r="U1775" s="4">
        <v>2.7027027027027</v>
      </c>
      <c r="V1775" s="4">
        <v>2.07900207900208</v>
      </c>
      <c r="W1775" s="4">
        <v>1.45530145530146</v>
      </c>
      <c r="X1775" s="4">
        <v>1.2474012474012499</v>
      </c>
      <c r="Y1775" s="4">
        <v>1.8711018711018701</v>
      </c>
      <c r="Z1775" s="4">
        <v>1.2474012474012499</v>
      </c>
      <c r="AA1775" s="4">
        <v>2.7027027027027</v>
      </c>
      <c r="AB1775" s="4">
        <v>1.8711018711018701</v>
      </c>
      <c r="AC1775" s="4">
        <v>3.9501039501039501</v>
      </c>
      <c r="AD1775" s="4">
        <v>1.03950103950104</v>
      </c>
      <c r="AE1775" s="4">
        <v>1.03950103950104</v>
      </c>
      <c r="AF1775" s="4">
        <v>2.2869022869022899</v>
      </c>
      <c r="AG1775" s="4">
        <v>4.15800415800416</v>
      </c>
      <c r="AH1775" s="4">
        <v>9.3555093555093496</v>
      </c>
      <c r="AI1775" s="4">
        <v>8.9397089397089395</v>
      </c>
      <c r="AJ1775" s="4">
        <v>13.0977130977131</v>
      </c>
      <c r="AK1775" s="4">
        <v>17.2557172557173</v>
      </c>
      <c r="AL1775" s="4">
        <v>8.7318087318087301</v>
      </c>
      <c r="AM1775" s="4">
        <v>10.602910602910599</v>
      </c>
      <c r="AN1775" s="4">
        <v>17.671517671517702</v>
      </c>
      <c r="AO1775" s="4">
        <v>11.018711018711</v>
      </c>
      <c r="AP1775" s="4">
        <v>19.958419958419999</v>
      </c>
      <c r="AQ1775" s="4">
        <v>5.6133056133056103</v>
      </c>
      <c r="AR1775" s="4">
        <v>17.2557172557173</v>
      </c>
      <c r="AS1775" s="4">
        <v>11.226611226611199</v>
      </c>
      <c r="AT1775" s="4">
        <v>21.413721413721401</v>
      </c>
      <c r="AU1775" s="4">
        <v>8.1081081081081106</v>
      </c>
      <c r="AV1775" s="4">
        <v>15.384615384615399</v>
      </c>
      <c r="AW1775" s="4">
        <v>9.3555093555093496</v>
      </c>
      <c r="AX1775" s="4">
        <v>4.5738045738045701</v>
      </c>
      <c r="AY1775" s="4">
        <v>12.8898128898129</v>
      </c>
      <c r="AZ1775" s="4">
        <v>14.1372141372141</v>
      </c>
      <c r="BA1775" s="4">
        <v>15.384615384615399</v>
      </c>
      <c r="BB1775" s="38">
        <v>481</v>
      </c>
    </row>
    <row r="1776" spans="1:54" x14ac:dyDescent="0.3">
      <c r="A1776" s="31" t="s">
        <v>73</v>
      </c>
      <c r="B1776" s="5" t="s">
        <v>9</v>
      </c>
      <c r="C1776" s="5" t="s">
        <v>7</v>
      </c>
      <c r="D1776" s="9">
        <v>103.090654205607</v>
      </c>
      <c r="E1776" s="8">
        <v>51.2919253873876</v>
      </c>
      <c r="F1776" s="8">
        <v>5.6074766355140202</v>
      </c>
      <c r="G1776" s="3">
        <v>0</v>
      </c>
      <c r="H1776" s="4">
        <v>3.7383177570093502</v>
      </c>
      <c r="I1776" s="4">
        <v>0</v>
      </c>
      <c r="J1776" s="4">
        <v>3.7383177570093502</v>
      </c>
      <c r="K1776" s="4">
        <v>0</v>
      </c>
      <c r="L1776" s="4">
        <v>0</v>
      </c>
      <c r="M1776" s="4">
        <v>0</v>
      </c>
      <c r="N1776" s="4">
        <v>2.8037383177570101</v>
      </c>
      <c r="O1776" s="4">
        <v>1.86915887850467</v>
      </c>
      <c r="P1776" s="4">
        <v>0</v>
      </c>
      <c r="Q1776" s="4">
        <v>1.86915887850467</v>
      </c>
      <c r="R1776" s="4">
        <v>0</v>
      </c>
      <c r="S1776" s="4">
        <v>1.86915887850467</v>
      </c>
      <c r="T1776" s="4">
        <v>0</v>
      </c>
      <c r="U1776" s="4">
        <v>0.934579439252336</v>
      </c>
      <c r="V1776" s="4">
        <v>1.86915887850467</v>
      </c>
      <c r="W1776" s="4">
        <v>0.934579439252336</v>
      </c>
      <c r="X1776" s="4">
        <v>0</v>
      </c>
      <c r="Y1776" s="4">
        <v>2.8037383177570101</v>
      </c>
      <c r="Z1776" s="4">
        <v>0</v>
      </c>
      <c r="AA1776" s="4">
        <v>1.86915887850467</v>
      </c>
      <c r="AB1776" s="4">
        <v>0</v>
      </c>
      <c r="AC1776" s="4">
        <v>6.5420560747663599</v>
      </c>
      <c r="AD1776" s="4">
        <v>0</v>
      </c>
      <c r="AE1776" s="4">
        <v>0</v>
      </c>
      <c r="AF1776" s="4">
        <v>2.8037383177570101</v>
      </c>
      <c r="AG1776" s="4">
        <v>2.8037383177570101</v>
      </c>
      <c r="AH1776" s="4">
        <v>8.4112149532710294</v>
      </c>
      <c r="AI1776" s="4">
        <v>6.5420560747663599</v>
      </c>
      <c r="AJ1776" s="4">
        <v>9.3457943925233593</v>
      </c>
      <c r="AK1776" s="4">
        <v>16.822429906542101</v>
      </c>
      <c r="AL1776" s="4">
        <v>6.5420560747663599</v>
      </c>
      <c r="AM1776" s="4">
        <v>8.4112149532710294</v>
      </c>
      <c r="AN1776" s="4">
        <v>20.5607476635514</v>
      </c>
      <c r="AO1776" s="4">
        <v>7.4766355140186898</v>
      </c>
      <c r="AP1776" s="4">
        <v>13.0841121495327</v>
      </c>
      <c r="AQ1776" s="4">
        <v>6.5420560747663599</v>
      </c>
      <c r="AR1776" s="4">
        <v>15.887850467289701</v>
      </c>
      <c r="AS1776" s="4">
        <v>8.4112149532710294</v>
      </c>
      <c r="AT1776" s="4">
        <v>26.1682242990654</v>
      </c>
      <c r="AU1776" s="4">
        <v>6.5420560747663599</v>
      </c>
      <c r="AV1776" s="4">
        <v>15.887850467289701</v>
      </c>
      <c r="AW1776" s="4">
        <v>5.6074766355140202</v>
      </c>
      <c r="AX1776" s="4">
        <v>3.7383177570093502</v>
      </c>
      <c r="AY1776" s="4">
        <v>17.757009345794401</v>
      </c>
      <c r="AZ1776" s="4">
        <v>12.1495327102804</v>
      </c>
      <c r="BA1776" s="4">
        <v>13.0841121495327</v>
      </c>
      <c r="BB1776" s="38">
        <v>107</v>
      </c>
    </row>
    <row r="1777" spans="1:54" x14ac:dyDescent="0.3">
      <c r="A1777" s="31" t="s">
        <v>74</v>
      </c>
      <c r="B1777" s="5" t="s">
        <v>168</v>
      </c>
      <c r="C1777" s="5" t="s">
        <v>168</v>
      </c>
      <c r="D1777" s="9">
        <v>62.466692428515302</v>
      </c>
      <c r="E1777" s="8">
        <v>72.600559348037706</v>
      </c>
      <c r="F1777" s="8">
        <v>28.425693637694401</v>
      </c>
      <c r="G1777" s="3">
        <v>6.9203030568367696</v>
      </c>
      <c r="H1777" s="4">
        <v>14.233299289522</v>
      </c>
      <c r="I1777" s="4">
        <v>9.3855730501759496</v>
      </c>
      <c r="J1777" s="4">
        <v>7.5813162740918996</v>
      </c>
      <c r="K1777" s="4">
        <v>4.8335628154441501</v>
      </c>
      <c r="L1777" s="4">
        <v>8.6159972124933795</v>
      </c>
      <c r="M1777" s="4">
        <v>4.3826817647968204</v>
      </c>
      <c r="N1777" s="4">
        <v>7.0180172533660796</v>
      </c>
      <c r="O1777" s="4">
        <v>8.8833264481996501</v>
      </c>
      <c r="P1777" s="4">
        <v>6.0434219642103404</v>
      </c>
      <c r="Q1777" s="4">
        <v>8.5779604371070501</v>
      </c>
      <c r="R1777" s="4">
        <v>5.2020333705703496</v>
      </c>
      <c r="S1777" s="4">
        <v>9.3993739193292107</v>
      </c>
      <c r="T1777" s="4">
        <v>6.9682888141950299</v>
      </c>
      <c r="U1777" s="4">
        <v>6.8411201763061902</v>
      </c>
      <c r="V1777" s="4">
        <v>8.9333947369302091</v>
      </c>
      <c r="W1777" s="4">
        <v>9.7817387671072797</v>
      </c>
      <c r="X1777" s="4">
        <v>5.2760787159599598</v>
      </c>
      <c r="Y1777" s="4">
        <v>11.517459076387199</v>
      </c>
      <c r="Z1777" s="4">
        <v>9.5579335731966495</v>
      </c>
      <c r="AA1777" s="4">
        <v>10.4065408780816</v>
      </c>
      <c r="AB1777" s="4">
        <v>2.9247947891514601</v>
      </c>
      <c r="AC1777" s="4">
        <v>9.0994890666476298</v>
      </c>
      <c r="AD1777" s="4">
        <v>6.4092531966154498</v>
      </c>
      <c r="AE1777" s="4">
        <v>5.9490818405676</v>
      </c>
      <c r="AF1777" s="4">
        <v>12.3006514436007</v>
      </c>
      <c r="AG1777" s="4">
        <v>19.320962527059699</v>
      </c>
      <c r="AH1777" s="4">
        <v>21.358171623035901</v>
      </c>
      <c r="AI1777" s="4">
        <v>16.9107990943894</v>
      </c>
      <c r="AJ1777" s="4">
        <v>22.646413177466499</v>
      </c>
      <c r="AK1777" s="4">
        <v>44.451723110228997</v>
      </c>
      <c r="AL1777" s="4">
        <v>15.656307291122801</v>
      </c>
      <c r="AM1777" s="4">
        <v>27.7399185468058</v>
      </c>
      <c r="AN1777" s="4">
        <v>33.4963424742472</v>
      </c>
      <c r="AO1777" s="4">
        <v>31.758307332137498</v>
      </c>
      <c r="AP1777" s="4">
        <v>26.610129886666702</v>
      </c>
      <c r="AQ1777" s="4">
        <v>14.677458526109</v>
      </c>
      <c r="AR1777" s="4">
        <v>30.278477393143501</v>
      </c>
      <c r="AS1777" s="4">
        <v>16.690037352079401</v>
      </c>
      <c r="AT1777" s="4">
        <v>21.836197834193701</v>
      </c>
      <c r="AU1777" s="4">
        <v>19.702006115358099</v>
      </c>
      <c r="AV1777" s="4">
        <v>24.337271804187299</v>
      </c>
      <c r="AW1777" s="4">
        <v>30.0623376703284</v>
      </c>
      <c r="AX1777" s="4">
        <v>15.082637959015001</v>
      </c>
      <c r="AY1777" s="4">
        <v>29.811628745242899</v>
      </c>
      <c r="AZ1777" s="4">
        <v>27.901491289311299</v>
      </c>
      <c r="BA1777" s="4">
        <v>37.950207103434799</v>
      </c>
      <c r="BB1777" s="38">
        <v>239</v>
      </c>
    </row>
    <row r="1778" spans="1:54" x14ac:dyDescent="0.3">
      <c r="A1778" s="31" t="s">
        <v>74</v>
      </c>
      <c r="B1778" s="5" t="s">
        <v>168</v>
      </c>
      <c r="C1778" s="5" t="s">
        <v>1</v>
      </c>
      <c r="D1778" s="9">
        <v>34.742315628042803</v>
      </c>
      <c r="E1778" s="8">
        <v>74.193290682096105</v>
      </c>
      <c r="F1778" s="8">
        <v>38.802041409251302</v>
      </c>
      <c r="G1778" s="3">
        <v>11.9503386208021</v>
      </c>
      <c r="H1778" s="4">
        <v>31.365982968769998</v>
      </c>
      <c r="I1778" s="4">
        <v>26.8809500751337</v>
      </c>
      <c r="J1778" s="4">
        <v>11.9503386208021</v>
      </c>
      <c r="K1778" s="4">
        <v>7.4653057271657799</v>
      </c>
      <c r="L1778" s="4">
        <v>16.435371514438501</v>
      </c>
      <c r="M1778" s="4">
        <v>7.4653057271657799</v>
      </c>
      <c r="N1778" s="4">
        <v>11.9503386208021</v>
      </c>
      <c r="O1778" s="4">
        <v>17.910884287860998</v>
      </c>
      <c r="P1778" s="4">
        <v>8.9700657872727305</v>
      </c>
      <c r="Q1778" s="4">
        <v>16.435371514438501</v>
      </c>
      <c r="R1778" s="4">
        <v>11.9503386208021</v>
      </c>
      <c r="S1778" s="4">
        <v>20.8911571213904</v>
      </c>
      <c r="T1778" s="4">
        <v>10.4455785606952</v>
      </c>
      <c r="U1778" s="4">
        <v>11.9503386208021</v>
      </c>
      <c r="V1778" s="4">
        <v>17.910884287860998</v>
      </c>
      <c r="W1778" s="4">
        <v>16.435371514438501</v>
      </c>
      <c r="X1778" s="4">
        <v>7.4653057271657799</v>
      </c>
      <c r="Y1778" s="4">
        <v>22.3959171814973</v>
      </c>
      <c r="Z1778" s="4">
        <v>14.930611454331601</v>
      </c>
      <c r="AA1778" s="4">
        <v>23.900677241604299</v>
      </c>
      <c r="AB1778" s="4">
        <v>2.9802728335294102</v>
      </c>
      <c r="AC1778" s="4">
        <v>10.4455785606952</v>
      </c>
      <c r="AD1778" s="4">
        <v>11.9503386208021</v>
      </c>
      <c r="AE1778" s="4">
        <v>11.9503386208021</v>
      </c>
      <c r="AF1778" s="4">
        <v>23.871429954919801</v>
      </c>
      <c r="AG1778" s="4">
        <v>38.831288695935797</v>
      </c>
      <c r="AH1778" s="4">
        <v>35.851015862406399</v>
      </c>
      <c r="AI1778" s="4">
        <v>20.8911571213904</v>
      </c>
      <c r="AJ1778" s="4">
        <v>25.376190015026701</v>
      </c>
      <c r="AK1778" s="4">
        <v>52.257140090160398</v>
      </c>
      <c r="AL1778" s="4">
        <v>20.8911571213904</v>
      </c>
      <c r="AM1778" s="4">
        <v>32.8414957421925</v>
      </c>
      <c r="AN1778" s="4">
        <v>35.821768575721897</v>
      </c>
      <c r="AO1778" s="4">
        <v>41.811561529465202</v>
      </c>
      <c r="AP1778" s="4">
        <v>31.3367356820856</v>
      </c>
      <c r="AQ1778" s="4">
        <v>20.8911571213904</v>
      </c>
      <c r="AR1778" s="4">
        <v>32.8414957421925</v>
      </c>
      <c r="AS1778" s="4">
        <v>14.930611454331601</v>
      </c>
      <c r="AT1778" s="4">
        <v>26.851702788449199</v>
      </c>
      <c r="AU1778" s="4">
        <v>31.365982968769998</v>
      </c>
      <c r="AV1778" s="4">
        <v>25.376190015026701</v>
      </c>
      <c r="AW1778" s="4">
        <v>43.316321589572198</v>
      </c>
      <c r="AX1778" s="4">
        <v>20.8911571213904</v>
      </c>
      <c r="AY1778" s="4">
        <v>34.317008515615001</v>
      </c>
      <c r="AZ1778" s="4">
        <v>29.861222908663098</v>
      </c>
      <c r="BA1778" s="4">
        <v>40.306801469358298</v>
      </c>
      <c r="BB1778" s="38">
        <v>30</v>
      </c>
    </row>
    <row r="1779" spans="1:54" x14ac:dyDescent="0.3">
      <c r="A1779" s="31" t="s">
        <v>74</v>
      </c>
      <c r="B1779" s="5" t="s">
        <v>168</v>
      </c>
      <c r="C1779" s="5" t="s">
        <v>2</v>
      </c>
      <c r="D1779" s="9">
        <v>62.4100740857047</v>
      </c>
      <c r="E1779" s="8">
        <v>66.648930270178397</v>
      </c>
      <c r="F1779" s="8">
        <v>31.9095525366243</v>
      </c>
      <c r="G1779" s="3">
        <v>6.0497808254627898</v>
      </c>
      <c r="H1779" s="4">
        <v>10.4389132416152</v>
      </c>
      <c r="I1779" s="4">
        <v>1.66064840931034</v>
      </c>
      <c r="J1779" s="4">
        <v>4.3891324161524503</v>
      </c>
      <c r="K1779" s="4">
        <v>3.3212968186206901</v>
      </c>
      <c r="L1779" s="4">
        <v>4.3891324161524503</v>
      </c>
      <c r="M1779" s="4">
        <v>1.66064840931034</v>
      </c>
      <c r="N1779" s="4">
        <v>4.9819452279310301</v>
      </c>
      <c r="O1779" s="4">
        <v>1.66064840931034</v>
      </c>
      <c r="P1779" s="4">
        <v>4.3891324161524503</v>
      </c>
      <c r="Q1779" s="4">
        <v>4.3891324161524503</v>
      </c>
      <c r="R1779" s="4">
        <v>1.66064840931034</v>
      </c>
      <c r="S1779" s="4">
        <v>6.0497808254627898</v>
      </c>
      <c r="T1779" s="4">
        <v>3.3212968186206901</v>
      </c>
      <c r="U1779" s="4">
        <v>4.3891324161524503</v>
      </c>
      <c r="V1779" s="4">
        <v>7.71042923477314</v>
      </c>
      <c r="W1779" s="4">
        <v>4.9819452279310301</v>
      </c>
      <c r="X1779" s="4">
        <v>1.66064840931034</v>
      </c>
      <c r="Y1779" s="4">
        <v>3.3212968186206901</v>
      </c>
      <c r="Z1779" s="4">
        <v>7.1176164229945602</v>
      </c>
      <c r="AA1779" s="4">
        <v>4.3891324161524503</v>
      </c>
      <c r="AB1779" s="4">
        <v>4.3891324161524503</v>
      </c>
      <c r="AC1779" s="4">
        <v>1.66064840931034</v>
      </c>
      <c r="AD1779" s="4">
        <v>1.66064840931034</v>
      </c>
      <c r="AE1779" s="4">
        <v>3.3212968186206901</v>
      </c>
      <c r="AF1779" s="4">
        <v>3.3212968186206901</v>
      </c>
      <c r="AG1779" s="4">
        <v>10.4389132416152</v>
      </c>
      <c r="AH1779" s="4">
        <v>18.742155288167002</v>
      </c>
      <c r="AI1779" s="4">
        <v>20.8778264832305</v>
      </c>
      <c r="AJ1779" s="4">
        <v>27.520420120471901</v>
      </c>
      <c r="AK1779" s="4">
        <v>53.262401805608</v>
      </c>
      <c r="AL1779" s="4">
        <v>11.624538865172401</v>
      </c>
      <c r="AM1779" s="4">
        <v>39.027168959618898</v>
      </c>
      <c r="AN1779" s="4">
        <v>40.687817368929203</v>
      </c>
      <c r="AO1779" s="4">
        <v>32.977388134156101</v>
      </c>
      <c r="AP1779" s="4">
        <v>27.995442906225001</v>
      </c>
      <c r="AQ1779" s="4">
        <v>12.099561650925599</v>
      </c>
      <c r="AR1779" s="4">
        <v>35.113059329219602</v>
      </c>
      <c r="AS1779" s="4">
        <v>14.828045657767699</v>
      </c>
      <c r="AT1779" s="4">
        <v>17.081506878856601</v>
      </c>
      <c r="AU1779" s="4">
        <v>17.081506878856601</v>
      </c>
      <c r="AV1779" s="4">
        <v>28.113232932250501</v>
      </c>
      <c r="AW1779" s="4">
        <v>34.045223731687798</v>
      </c>
      <c r="AX1779" s="4">
        <v>14.353022872014501</v>
      </c>
      <c r="AY1779" s="4">
        <v>28.588255718003602</v>
      </c>
      <c r="AZ1779" s="4">
        <v>33.452410919909298</v>
      </c>
      <c r="BA1779" s="4">
        <v>39.027168959618898</v>
      </c>
      <c r="BB1779" s="38">
        <v>48</v>
      </c>
    </row>
    <row r="1780" spans="1:54" x14ac:dyDescent="0.3">
      <c r="A1780" s="31" t="s">
        <v>74</v>
      </c>
      <c r="B1780" s="5" t="s">
        <v>168</v>
      </c>
      <c r="C1780" s="5" t="s">
        <v>3</v>
      </c>
      <c r="D1780" s="9">
        <v>61.796575598271403</v>
      </c>
      <c r="E1780" s="8">
        <v>71.142638550163895</v>
      </c>
      <c r="F1780" s="8">
        <v>28.792072950046101</v>
      </c>
      <c r="G1780" s="3">
        <v>6.8118905749308798</v>
      </c>
      <c r="H1780" s="4">
        <v>5.2673799246082904</v>
      </c>
      <c r="I1780" s="4">
        <v>3.0890213006451601</v>
      </c>
      <c r="J1780" s="4">
        <v>12.0792704995392</v>
      </c>
      <c r="K1780" s="4">
        <v>6.1780426012903202</v>
      </c>
      <c r="L1780" s="4">
        <v>9.9009118755760408</v>
      </c>
      <c r="M1780" s="4">
        <v>8.9902491988940092</v>
      </c>
      <c r="N1780" s="4">
        <v>8.3564012252534603</v>
      </c>
      <c r="O1780" s="4">
        <v>8.9902491988940092</v>
      </c>
      <c r="P1780" s="4">
        <v>6.8118905749308798</v>
      </c>
      <c r="Q1780" s="4">
        <v>12.0792704995392</v>
      </c>
      <c r="R1780" s="4">
        <v>4.6335319509677397</v>
      </c>
      <c r="S1780" s="4">
        <v>6.8118905749308798</v>
      </c>
      <c r="T1780" s="4">
        <v>6.8118905749308798</v>
      </c>
      <c r="U1780" s="4">
        <v>8.3564012252534603</v>
      </c>
      <c r="V1780" s="4">
        <v>4.6335319509677397</v>
      </c>
      <c r="W1780" s="4">
        <v>15.8021397738249</v>
      </c>
      <c r="X1780" s="4">
        <v>12.0792704995392</v>
      </c>
      <c r="Y1780" s="4">
        <v>14.2576291235023</v>
      </c>
      <c r="Z1780" s="4">
        <v>12.0792704995392</v>
      </c>
      <c r="AA1780" s="4">
        <v>8.3564012252534603</v>
      </c>
      <c r="AB1780" s="4">
        <v>3.0890213006451601</v>
      </c>
      <c r="AC1780" s="4">
        <v>15.8021397738249</v>
      </c>
      <c r="AD1780" s="4">
        <v>8.3564012252534603</v>
      </c>
      <c r="AE1780" s="4">
        <v>6.8118905749308798</v>
      </c>
      <c r="AF1780" s="4">
        <v>15.8021397738249</v>
      </c>
      <c r="AG1780" s="4">
        <v>19.525009048110601</v>
      </c>
      <c r="AH1780" s="4">
        <v>21.346334401474699</v>
      </c>
      <c r="AI1780" s="4">
        <v>11.4454225258986</v>
      </c>
      <c r="AJ1780" s="4">
        <v>21.069519698433201</v>
      </c>
      <c r="AK1780" s="4">
        <v>42.415854099907797</v>
      </c>
      <c r="AL1780" s="4">
        <v>22.8908450517972</v>
      </c>
      <c r="AM1780" s="4">
        <v>14.5344438265438</v>
      </c>
      <c r="AN1780" s="4">
        <v>32.514942224331797</v>
      </c>
      <c r="AO1780" s="4">
        <v>30.336583600368701</v>
      </c>
      <c r="AP1780" s="4">
        <v>30.336583600368701</v>
      </c>
      <c r="AQ1780" s="4">
        <v>14.5344438265438</v>
      </c>
      <c r="AR1780" s="4">
        <v>30.970431574009201</v>
      </c>
      <c r="AS1780" s="4">
        <v>28.792072950046101</v>
      </c>
      <c r="AT1780" s="4">
        <v>22.8908450517972</v>
      </c>
      <c r="AU1780" s="4">
        <v>16.0789544768664</v>
      </c>
      <c r="AV1780" s="4">
        <v>25.703051649400901</v>
      </c>
      <c r="AW1780" s="4">
        <v>28.792072950046101</v>
      </c>
      <c r="AX1780" s="4">
        <v>18.891161074469998</v>
      </c>
      <c r="AY1780" s="4">
        <v>39.960680772903203</v>
      </c>
      <c r="AZ1780" s="4">
        <v>34.059452874654397</v>
      </c>
      <c r="BA1780" s="4">
        <v>52.950613949124403</v>
      </c>
      <c r="BB1780" s="38">
        <v>46</v>
      </c>
    </row>
    <row r="1781" spans="1:54" x14ac:dyDescent="0.3">
      <c r="A1781" s="31" t="s">
        <v>74</v>
      </c>
      <c r="B1781" s="5" t="s">
        <v>168</v>
      </c>
      <c r="C1781" s="5" t="s">
        <v>4</v>
      </c>
      <c r="D1781" s="9">
        <v>93.601436620695395</v>
      </c>
      <c r="E1781" s="8">
        <v>73.557624295603503</v>
      </c>
      <c r="F1781" s="8">
        <v>12.647159850793701</v>
      </c>
      <c r="G1781" s="3">
        <v>2.76488773142857</v>
      </c>
      <c r="H1781" s="4">
        <v>4.2499141268254004</v>
      </c>
      <c r="I1781" s="4">
        <v>1.3824438657142899</v>
      </c>
      <c r="J1781" s="4">
        <v>4.2499141268254004</v>
      </c>
      <c r="K1781" s="4">
        <v>4.2499141268254004</v>
      </c>
      <c r="L1781" s="4">
        <v>4.2499141268254004</v>
      </c>
      <c r="M1781" s="4">
        <v>0</v>
      </c>
      <c r="N1781" s="4">
        <v>1.3824438657142899</v>
      </c>
      <c r="O1781" s="4">
        <v>8.4998282536507901</v>
      </c>
      <c r="P1781" s="4">
        <v>5.6323579925396796</v>
      </c>
      <c r="Q1781" s="4">
        <v>1.3824438657142899</v>
      </c>
      <c r="R1781" s="4">
        <v>2.76488773142857</v>
      </c>
      <c r="S1781" s="4">
        <v>1.3824438657142899</v>
      </c>
      <c r="T1781" s="4">
        <v>12.749742380476199</v>
      </c>
      <c r="U1781" s="4">
        <v>1.3824438657142899</v>
      </c>
      <c r="V1781" s="4">
        <v>4.2499141268254004</v>
      </c>
      <c r="W1781" s="4">
        <v>2.76488773142857</v>
      </c>
      <c r="X1781" s="4">
        <v>2.76488773142857</v>
      </c>
      <c r="Y1781" s="4">
        <v>8.4998282536507901</v>
      </c>
      <c r="Z1781" s="4">
        <v>4.2499141268254004</v>
      </c>
      <c r="AA1781" s="4">
        <v>4.2499141268254004</v>
      </c>
      <c r="AB1781" s="4">
        <v>1.3824438657142899</v>
      </c>
      <c r="AC1781" s="4">
        <v>8.4998282536507901</v>
      </c>
      <c r="AD1781" s="4">
        <v>5.7349405222222201</v>
      </c>
      <c r="AE1781" s="4">
        <v>1.3824438657142899</v>
      </c>
      <c r="AF1781" s="4">
        <v>7.11738438793651</v>
      </c>
      <c r="AG1781" s="4">
        <v>5.6323579925396796</v>
      </c>
      <c r="AH1781" s="4">
        <v>5.5297754628571401</v>
      </c>
      <c r="AI1781" s="4">
        <v>16.897073977619002</v>
      </c>
      <c r="AJ1781" s="4">
        <v>21.1469881044444</v>
      </c>
      <c r="AK1781" s="4">
        <v>26.881928626666699</v>
      </c>
      <c r="AL1781" s="4">
        <v>7.0148018582539704</v>
      </c>
      <c r="AM1781" s="4">
        <v>21.0444055747619</v>
      </c>
      <c r="AN1781" s="4">
        <v>18.279517843333299</v>
      </c>
      <c r="AO1781" s="4">
        <v>19.764544238730199</v>
      </c>
      <c r="AP1781" s="4">
        <v>15.5146301119048</v>
      </c>
      <c r="AQ1781" s="4">
        <v>14.1321862461905</v>
      </c>
      <c r="AR1781" s="4">
        <v>22.529431970158701</v>
      </c>
      <c r="AS1781" s="4">
        <v>12.647159850793701</v>
      </c>
      <c r="AT1781" s="4">
        <v>13.927021186825399</v>
      </c>
      <c r="AU1781" s="4">
        <v>14.234768775873</v>
      </c>
      <c r="AV1781" s="4">
        <v>16.794491447936501</v>
      </c>
      <c r="AW1781" s="4">
        <v>12.749742380476199</v>
      </c>
      <c r="AX1781" s="4">
        <v>4.2499141268254004</v>
      </c>
      <c r="AY1781" s="4">
        <v>22.529431970158701</v>
      </c>
      <c r="AZ1781" s="4">
        <v>8.3972457239682505</v>
      </c>
      <c r="BA1781" s="4">
        <v>22.529431970158701</v>
      </c>
      <c r="BB1781" s="38">
        <v>53</v>
      </c>
    </row>
    <row r="1782" spans="1:54" x14ac:dyDescent="0.3">
      <c r="A1782" s="31" t="s">
        <v>74</v>
      </c>
      <c r="B1782" s="5" t="s">
        <v>168</v>
      </c>
      <c r="C1782" s="5" t="s">
        <v>5</v>
      </c>
      <c r="D1782" s="9">
        <v>103.03618397160299</v>
      </c>
      <c r="E1782" s="8">
        <v>62.0985098115409</v>
      </c>
      <c r="F1782" s="8">
        <v>9.9169223432843108</v>
      </c>
      <c r="G1782" s="3">
        <v>0</v>
      </c>
      <c r="H1782" s="4">
        <v>2.71472401705882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4.4874743091666698</v>
      </c>
      <c r="O1782" s="4">
        <v>7.2021983262254903</v>
      </c>
      <c r="P1782" s="4">
        <v>2.71472401705882</v>
      </c>
      <c r="Q1782" s="4">
        <v>0</v>
      </c>
      <c r="R1782" s="4">
        <v>0</v>
      </c>
      <c r="S1782" s="4">
        <v>0</v>
      </c>
      <c r="T1782" s="4">
        <v>2.71472401705882</v>
      </c>
      <c r="U1782" s="4">
        <v>4.4874743091666698</v>
      </c>
      <c r="V1782" s="4">
        <v>0</v>
      </c>
      <c r="W1782" s="4">
        <v>2.71472401705882</v>
      </c>
      <c r="X1782" s="4">
        <v>0</v>
      </c>
      <c r="Y1782" s="4">
        <v>4.4874743091666698</v>
      </c>
      <c r="Z1782" s="4">
        <v>4.4874743091666698</v>
      </c>
      <c r="AA1782" s="4">
        <v>0</v>
      </c>
      <c r="AB1782" s="4">
        <v>0</v>
      </c>
      <c r="AC1782" s="4">
        <v>14.404396652451</v>
      </c>
      <c r="AD1782" s="4">
        <v>2.71472401705882</v>
      </c>
      <c r="AE1782" s="4">
        <v>0</v>
      </c>
      <c r="AF1782" s="4">
        <v>2.71472401705882</v>
      </c>
      <c r="AG1782" s="4">
        <v>7.2021983262254903</v>
      </c>
      <c r="AH1782" s="4">
        <v>5.4294480341176499</v>
      </c>
      <c r="AI1782" s="4">
        <v>7.2021983262254903</v>
      </c>
      <c r="AJ1782" s="4">
        <v>2.71472401705882</v>
      </c>
      <c r="AK1782" s="4">
        <v>21.606594978676501</v>
      </c>
      <c r="AL1782" s="4">
        <v>11.689672635392199</v>
      </c>
      <c r="AM1782" s="4">
        <v>11.689672635392199</v>
      </c>
      <c r="AN1782" s="4">
        <v>28.808793304902</v>
      </c>
      <c r="AO1782" s="4">
        <v>20.6646212537255</v>
      </c>
      <c r="AP1782" s="4">
        <v>21.606594978676501</v>
      </c>
      <c r="AQ1782" s="4">
        <v>7.2021983262254903</v>
      </c>
      <c r="AR1782" s="4">
        <v>18.891870961617599</v>
      </c>
      <c r="AS1782" s="4">
        <v>12.631646360343099</v>
      </c>
      <c r="AT1782" s="4">
        <v>27.036043012794099</v>
      </c>
      <c r="AU1782" s="4">
        <v>4.4874743091666698</v>
      </c>
      <c r="AV1782" s="4">
        <v>15.346370377402</v>
      </c>
      <c r="AW1782" s="4">
        <v>4.4874743091666698</v>
      </c>
      <c r="AX1782" s="4">
        <v>8.1441720511764704</v>
      </c>
      <c r="AY1782" s="4">
        <v>14.404396652451</v>
      </c>
      <c r="AZ1782" s="4">
        <v>9.9169223432843108</v>
      </c>
      <c r="BA1782" s="4">
        <v>19.8338446865686</v>
      </c>
      <c r="BB1782" s="38">
        <v>30</v>
      </c>
    </row>
    <row r="1783" spans="1:54" x14ac:dyDescent="0.3">
      <c r="A1783" s="31" t="s">
        <v>74</v>
      </c>
      <c r="B1783" s="5" t="s">
        <v>168</v>
      </c>
      <c r="C1783" s="5" t="s">
        <v>6</v>
      </c>
      <c r="D1783" s="9">
        <v>117.25342105489101</v>
      </c>
      <c r="E1783" s="8">
        <v>38.841086648025097</v>
      </c>
      <c r="F1783" s="8">
        <v>0</v>
      </c>
      <c r="G1783" s="3">
        <v>0</v>
      </c>
      <c r="H1783" s="4">
        <v>7.3149922162500003</v>
      </c>
      <c r="I1783" s="4">
        <v>7.3149922162500003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21.94497664875</v>
      </c>
      <c r="AD1783" s="4">
        <v>0</v>
      </c>
      <c r="AE1783" s="4">
        <v>0</v>
      </c>
      <c r="AF1783" s="4">
        <v>10.5057662370192</v>
      </c>
      <c r="AG1783" s="4">
        <v>0</v>
      </c>
      <c r="AH1783" s="4">
        <v>3.1907740207692301</v>
      </c>
      <c r="AI1783" s="4">
        <v>0</v>
      </c>
      <c r="AJ1783" s="4">
        <v>13.6965402577885</v>
      </c>
      <c r="AK1783" s="4">
        <v>21.0115324740385</v>
      </c>
      <c r="AL1783" s="4">
        <v>6.3815480415384602</v>
      </c>
      <c r="AM1783" s="4">
        <v>17.8207584532692</v>
      </c>
      <c r="AN1783" s="4">
        <v>17.8207584532692</v>
      </c>
      <c r="AO1783" s="4">
        <v>7.3149922162500003</v>
      </c>
      <c r="AP1783" s="4">
        <v>6.3815480415384602</v>
      </c>
      <c r="AQ1783" s="4">
        <v>0</v>
      </c>
      <c r="AR1783" s="4">
        <v>17.8207584532692</v>
      </c>
      <c r="AS1783" s="4">
        <v>7.3149922162500003</v>
      </c>
      <c r="AT1783" s="4">
        <v>21.0115324740385</v>
      </c>
      <c r="AU1783" s="4">
        <v>6.3815480415384602</v>
      </c>
      <c r="AV1783" s="4">
        <v>13.6965402577885</v>
      </c>
      <c r="AW1783" s="4">
        <v>0</v>
      </c>
      <c r="AX1783" s="4">
        <v>3.1907740207692301</v>
      </c>
      <c r="AY1783" s="4">
        <v>3.1907740207692301</v>
      </c>
      <c r="AZ1783" s="4">
        <v>25.135750669519201</v>
      </c>
      <c r="BA1783" s="4">
        <v>17.8207584532692</v>
      </c>
      <c r="BB1783" s="38">
        <v>21</v>
      </c>
    </row>
    <row r="1784" spans="1:54" x14ac:dyDescent="0.3">
      <c r="A1784" s="31" t="s">
        <v>74</v>
      </c>
      <c r="B1784" s="5" t="s">
        <v>168</v>
      </c>
      <c r="C1784" s="5" t="s">
        <v>7</v>
      </c>
      <c r="D1784" s="9">
        <v>107.657055815966</v>
      </c>
      <c r="E1784" s="8">
        <v>46.760606562850903</v>
      </c>
      <c r="F1784" s="8">
        <v>0</v>
      </c>
      <c r="G1784" s="3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10.7797382133333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10.7797382133333</v>
      </c>
      <c r="AI1784" s="4">
        <v>0</v>
      </c>
      <c r="AJ1784" s="4">
        <v>0</v>
      </c>
      <c r="AK1784" s="4">
        <v>10.7797382133333</v>
      </c>
      <c r="AL1784" s="4">
        <v>0</v>
      </c>
      <c r="AM1784" s="4">
        <v>0</v>
      </c>
      <c r="AN1784" s="4">
        <v>21.559476426666699</v>
      </c>
      <c r="AO1784" s="4">
        <v>10.7797382133333</v>
      </c>
      <c r="AP1784" s="4">
        <v>0</v>
      </c>
      <c r="AQ1784" s="4">
        <v>10.7797382133333</v>
      </c>
      <c r="AR1784" s="4">
        <v>0</v>
      </c>
      <c r="AS1784" s="4">
        <v>0</v>
      </c>
      <c r="AT1784" s="4">
        <v>51.9493455333333</v>
      </c>
      <c r="AU1784" s="4">
        <v>21.559476426666699</v>
      </c>
      <c r="AV1784" s="4">
        <v>30.389869106666701</v>
      </c>
      <c r="AW1784" s="4">
        <v>0</v>
      </c>
      <c r="AX1784" s="4">
        <v>0</v>
      </c>
      <c r="AY1784" s="4">
        <v>8.8303926799999992</v>
      </c>
      <c r="AZ1784" s="4">
        <v>32.339214640000002</v>
      </c>
      <c r="BA1784" s="4">
        <v>10.7797382133333</v>
      </c>
      <c r="BB1784" s="38">
        <v>11</v>
      </c>
    </row>
    <row r="1785" spans="1:54" x14ac:dyDescent="0.3">
      <c r="A1785" s="31" t="s">
        <v>74</v>
      </c>
      <c r="B1785" s="5" t="s">
        <v>8</v>
      </c>
      <c r="C1785" s="5" t="s">
        <v>168</v>
      </c>
      <c r="D1785" s="9">
        <v>71.051481847999</v>
      </c>
      <c r="E1785" s="8">
        <v>71.088100939667598</v>
      </c>
      <c r="F1785" s="8">
        <v>26.826580098885099</v>
      </c>
      <c r="G1785" s="3">
        <v>4.5982528916132699</v>
      </c>
      <c r="H1785" s="4">
        <v>10.608666105938401</v>
      </c>
      <c r="I1785" s="4">
        <v>5.5080947986095001</v>
      </c>
      <c r="J1785" s="4">
        <v>6.5673362680400302</v>
      </c>
      <c r="K1785" s="4">
        <v>2.3161924565524501</v>
      </c>
      <c r="L1785" s="4">
        <v>5.45705307788299</v>
      </c>
      <c r="M1785" s="4">
        <v>4.3752088491804901</v>
      </c>
      <c r="N1785" s="4">
        <v>3.57813957689436</v>
      </c>
      <c r="O1785" s="4">
        <v>9.5532244130175403</v>
      </c>
      <c r="P1785" s="4">
        <v>3.53482734187781</v>
      </c>
      <c r="Q1785" s="4">
        <v>5.9409528146315296</v>
      </c>
      <c r="R1785" s="4">
        <v>1.6898090031439501</v>
      </c>
      <c r="S1785" s="4">
        <v>9.6676799010451298</v>
      </c>
      <c r="T1785" s="4">
        <v>6.6014682895316703</v>
      </c>
      <c r="U1785" s="4">
        <v>5.1438835423454101</v>
      </c>
      <c r="V1785" s="4">
        <v>7.2615544282914097</v>
      </c>
      <c r="W1785" s="4">
        <v>5.7179087721987498</v>
      </c>
      <c r="X1785" s="4">
        <v>4.3752088491804901</v>
      </c>
      <c r="Y1785" s="4">
        <v>10.895924336035799</v>
      </c>
      <c r="Z1785" s="4">
        <v>10.368519887367199</v>
      </c>
      <c r="AA1785" s="4">
        <v>6.91444534816572</v>
      </c>
      <c r="AB1785" s="4">
        <v>3.255552968595</v>
      </c>
      <c r="AC1785" s="4">
        <v>11.0677493511569</v>
      </c>
      <c r="AD1785" s="4">
        <v>4.2852758329792202</v>
      </c>
      <c r="AE1785" s="4">
        <v>3.0325089261622198</v>
      </c>
      <c r="AF1785" s="4">
        <v>14.1685794807692</v>
      </c>
      <c r="AG1785" s="4">
        <v>16.433537739691602</v>
      </c>
      <c r="AH1785" s="4">
        <v>11.1187315192317</v>
      </c>
      <c r="AI1785" s="4">
        <v>16.789692808355898</v>
      </c>
      <c r="AJ1785" s="4">
        <v>21.3372131692647</v>
      </c>
      <c r="AK1785" s="4">
        <v>43.612991163942702</v>
      </c>
      <c r="AL1785" s="4">
        <v>11.1622806134851</v>
      </c>
      <c r="AM1785" s="4">
        <v>24.5996999369404</v>
      </c>
      <c r="AN1785" s="4">
        <v>33.216403399344202</v>
      </c>
      <c r="AO1785" s="4">
        <v>28.5734494391005</v>
      </c>
      <c r="AP1785" s="4">
        <v>28.420159816064999</v>
      </c>
      <c r="AQ1785" s="4">
        <v>13.890621610315</v>
      </c>
      <c r="AR1785" s="4">
        <v>32.708257698605202</v>
      </c>
      <c r="AS1785" s="4">
        <v>15.6847149414409</v>
      </c>
      <c r="AT1785" s="4">
        <v>20.0260197112075</v>
      </c>
      <c r="AU1785" s="4">
        <v>13.059612793440801</v>
      </c>
      <c r="AV1785" s="4">
        <v>19.5291664134513</v>
      </c>
      <c r="AW1785" s="4">
        <v>25.515024473763901</v>
      </c>
      <c r="AX1785" s="4">
        <v>12.9794632004902</v>
      </c>
      <c r="AY1785" s="4">
        <v>32.653077425489101</v>
      </c>
      <c r="AZ1785" s="4">
        <v>29.1839550215328</v>
      </c>
      <c r="BA1785" s="4">
        <v>36.547208587481997</v>
      </c>
      <c r="BB1785" s="38">
        <v>95</v>
      </c>
    </row>
    <row r="1786" spans="1:54" x14ac:dyDescent="0.3">
      <c r="A1786" s="31" t="s">
        <v>74</v>
      </c>
      <c r="B1786" s="5" t="s">
        <v>8</v>
      </c>
      <c r="C1786" s="5" t="s">
        <v>1</v>
      </c>
      <c r="D1786" s="9">
        <v>50.176470588235297</v>
      </c>
      <c r="E1786" s="8">
        <v>77.997776646291101</v>
      </c>
      <c r="F1786" s="8">
        <v>41.176470588235297</v>
      </c>
      <c r="G1786" s="3">
        <v>5.8823529411764701</v>
      </c>
      <c r="H1786" s="4">
        <v>17.647058823529399</v>
      </c>
      <c r="I1786" s="4">
        <v>17.647058823529399</v>
      </c>
      <c r="J1786" s="4">
        <v>5.8823529411764701</v>
      </c>
      <c r="K1786" s="4">
        <v>5.8823529411764701</v>
      </c>
      <c r="L1786" s="4">
        <v>5.8823529411764701</v>
      </c>
      <c r="M1786" s="4">
        <v>5.8823529411764701</v>
      </c>
      <c r="N1786" s="4">
        <v>5.8823529411764701</v>
      </c>
      <c r="O1786" s="4">
        <v>17.647058823529399</v>
      </c>
      <c r="P1786" s="4">
        <v>0</v>
      </c>
      <c r="Q1786" s="4">
        <v>5.8823529411764701</v>
      </c>
      <c r="R1786" s="4">
        <v>5.8823529411764701</v>
      </c>
      <c r="S1786" s="4">
        <v>23.529411764705898</v>
      </c>
      <c r="T1786" s="4">
        <v>11.764705882352899</v>
      </c>
      <c r="U1786" s="4">
        <v>5.8823529411764701</v>
      </c>
      <c r="V1786" s="4">
        <v>17.647058823529399</v>
      </c>
      <c r="W1786" s="4">
        <v>5.8823529411764701</v>
      </c>
      <c r="X1786" s="4">
        <v>5.8823529411764701</v>
      </c>
      <c r="Y1786" s="4">
        <v>17.647058823529399</v>
      </c>
      <c r="Z1786" s="4">
        <v>11.764705882352899</v>
      </c>
      <c r="AA1786" s="4">
        <v>11.764705882352899</v>
      </c>
      <c r="AB1786" s="4">
        <v>5.8823529411764701</v>
      </c>
      <c r="AC1786" s="4">
        <v>11.764705882352899</v>
      </c>
      <c r="AD1786" s="4">
        <v>5.8823529411764701</v>
      </c>
      <c r="AE1786" s="4">
        <v>5.8823529411764701</v>
      </c>
      <c r="AF1786" s="4">
        <v>29.411764705882401</v>
      </c>
      <c r="AG1786" s="4">
        <v>23.529411764705898</v>
      </c>
      <c r="AH1786" s="4">
        <v>17.647058823529399</v>
      </c>
      <c r="AI1786" s="4">
        <v>23.529411764705898</v>
      </c>
      <c r="AJ1786" s="4">
        <v>23.529411764705898</v>
      </c>
      <c r="AK1786" s="4">
        <v>41.176470588235297</v>
      </c>
      <c r="AL1786" s="4">
        <v>23.529411764705898</v>
      </c>
      <c r="AM1786" s="4">
        <v>29.411764705882401</v>
      </c>
      <c r="AN1786" s="4">
        <v>35.294117647058798</v>
      </c>
      <c r="AO1786" s="4">
        <v>29.411764705882401</v>
      </c>
      <c r="AP1786" s="4">
        <v>35.294117647058798</v>
      </c>
      <c r="AQ1786" s="4">
        <v>23.529411764705898</v>
      </c>
      <c r="AR1786" s="4">
        <v>29.411764705882401</v>
      </c>
      <c r="AS1786" s="4">
        <v>11.764705882352899</v>
      </c>
      <c r="AT1786" s="4">
        <v>35.294117647058798</v>
      </c>
      <c r="AU1786" s="4">
        <v>17.647058823529399</v>
      </c>
      <c r="AV1786" s="4">
        <v>23.529411764705898</v>
      </c>
      <c r="AW1786" s="4">
        <v>23.529411764705898</v>
      </c>
      <c r="AX1786" s="4">
        <v>23.529411764705898</v>
      </c>
      <c r="AY1786" s="4">
        <v>41.176470588235297</v>
      </c>
      <c r="AZ1786" s="4">
        <v>23.529411764705898</v>
      </c>
      <c r="BA1786" s="4">
        <v>35.294117647058798</v>
      </c>
      <c r="BB1786" s="38">
        <v>17</v>
      </c>
    </row>
    <row r="1787" spans="1:54" x14ac:dyDescent="0.3">
      <c r="A1787" s="31" t="s">
        <v>74</v>
      </c>
      <c r="B1787" s="5" t="s">
        <v>8</v>
      </c>
      <c r="C1787" s="5" t="s">
        <v>2</v>
      </c>
      <c r="D1787" s="9">
        <v>75.815789473684205</v>
      </c>
      <c r="E1787" s="8">
        <v>63.806201920414999</v>
      </c>
      <c r="F1787" s="8">
        <v>26.315789473684202</v>
      </c>
      <c r="G1787" s="3">
        <v>5.2631578947368398</v>
      </c>
      <c r="H1787" s="4">
        <v>10.526315789473699</v>
      </c>
      <c r="I1787" s="4">
        <v>0</v>
      </c>
      <c r="J1787" s="4">
        <v>5.2631578947368398</v>
      </c>
      <c r="K1787" s="4">
        <v>0</v>
      </c>
      <c r="L1787" s="4">
        <v>5.2631578947368398</v>
      </c>
      <c r="M1787" s="4">
        <v>0</v>
      </c>
      <c r="N1787" s="4">
        <v>0</v>
      </c>
      <c r="O1787" s="4">
        <v>0</v>
      </c>
      <c r="P1787" s="4">
        <v>5.2631578947368398</v>
      </c>
      <c r="Q1787" s="4">
        <v>5.2631578947368398</v>
      </c>
      <c r="R1787" s="4">
        <v>0</v>
      </c>
      <c r="S1787" s="4">
        <v>5.2631578947368398</v>
      </c>
      <c r="T1787" s="4">
        <v>0</v>
      </c>
      <c r="U1787" s="4">
        <v>5.2631578947368398</v>
      </c>
      <c r="V1787" s="4">
        <v>5.2631578947368398</v>
      </c>
      <c r="W1787" s="4">
        <v>0</v>
      </c>
      <c r="X1787" s="4">
        <v>0</v>
      </c>
      <c r="Y1787" s="4">
        <v>0</v>
      </c>
      <c r="Z1787" s="4">
        <v>10.526315789473699</v>
      </c>
      <c r="AA1787" s="4">
        <v>5.2631578947368398</v>
      </c>
      <c r="AB1787" s="4">
        <v>5.2631578947368398</v>
      </c>
      <c r="AC1787" s="4">
        <v>0</v>
      </c>
      <c r="AD1787" s="4">
        <v>0</v>
      </c>
      <c r="AE1787" s="4">
        <v>0</v>
      </c>
      <c r="AF1787" s="4">
        <v>0</v>
      </c>
      <c r="AG1787" s="4">
        <v>10.526315789473699</v>
      </c>
      <c r="AH1787" s="4">
        <v>10.526315789473699</v>
      </c>
      <c r="AI1787" s="4">
        <v>21.052631578947398</v>
      </c>
      <c r="AJ1787" s="4">
        <v>21.052631578947398</v>
      </c>
      <c r="AK1787" s="4">
        <v>57.894736842105303</v>
      </c>
      <c r="AL1787" s="4">
        <v>0</v>
      </c>
      <c r="AM1787" s="4">
        <v>36.842105263157897</v>
      </c>
      <c r="AN1787" s="4">
        <v>36.842105263157897</v>
      </c>
      <c r="AO1787" s="4">
        <v>31.578947368421101</v>
      </c>
      <c r="AP1787" s="4">
        <v>31.578947368421101</v>
      </c>
      <c r="AQ1787" s="4">
        <v>10.526315789473699</v>
      </c>
      <c r="AR1787" s="4">
        <v>42.105263157894697</v>
      </c>
      <c r="AS1787" s="4">
        <v>15.789473684210501</v>
      </c>
      <c r="AT1787" s="4">
        <v>10.526315789473699</v>
      </c>
      <c r="AU1787" s="4">
        <v>10.526315789473699</v>
      </c>
      <c r="AV1787" s="4">
        <v>15.789473684210501</v>
      </c>
      <c r="AW1787" s="4">
        <v>36.842105263157897</v>
      </c>
      <c r="AX1787" s="4">
        <v>5.2631578947368398</v>
      </c>
      <c r="AY1787" s="4">
        <v>26.315789473684202</v>
      </c>
      <c r="AZ1787" s="4">
        <v>42.105263157894697</v>
      </c>
      <c r="BA1787" s="4">
        <v>36.842105263157897</v>
      </c>
      <c r="BB1787" s="38">
        <v>19</v>
      </c>
    </row>
    <row r="1788" spans="1:54" x14ac:dyDescent="0.3">
      <c r="A1788" s="31" t="s">
        <v>74</v>
      </c>
      <c r="B1788" s="5" t="s">
        <v>8</v>
      </c>
      <c r="C1788" s="5" t="s">
        <v>3</v>
      </c>
      <c r="D1788" s="9">
        <v>64.985714285714295</v>
      </c>
      <c r="E1788" s="8">
        <v>75.012377000710401</v>
      </c>
      <c r="F1788" s="8">
        <v>28.571428571428601</v>
      </c>
      <c r="G1788" s="3">
        <v>7.1428571428571397</v>
      </c>
      <c r="H1788" s="4">
        <v>7.1428571428571397</v>
      </c>
      <c r="I1788" s="4">
        <v>0</v>
      </c>
      <c r="J1788" s="4">
        <v>14.285714285714301</v>
      </c>
      <c r="K1788" s="4">
        <v>0</v>
      </c>
      <c r="L1788" s="4">
        <v>7.1428571428571397</v>
      </c>
      <c r="M1788" s="4">
        <v>14.285714285714301</v>
      </c>
      <c r="N1788" s="4">
        <v>7.1428571428571397</v>
      </c>
      <c r="O1788" s="4">
        <v>14.285714285714301</v>
      </c>
      <c r="P1788" s="4">
        <v>7.1428571428571397</v>
      </c>
      <c r="Q1788" s="4">
        <v>14.285714285714301</v>
      </c>
      <c r="R1788" s="4">
        <v>0</v>
      </c>
      <c r="S1788" s="4">
        <v>7.1428571428571397</v>
      </c>
      <c r="T1788" s="4">
        <v>7.1428571428571397</v>
      </c>
      <c r="U1788" s="4">
        <v>7.1428571428571397</v>
      </c>
      <c r="V1788" s="4">
        <v>0</v>
      </c>
      <c r="W1788" s="4">
        <v>21.428571428571399</v>
      </c>
      <c r="X1788" s="4">
        <v>14.285714285714301</v>
      </c>
      <c r="Y1788" s="4">
        <v>21.428571428571399</v>
      </c>
      <c r="Z1788" s="4">
        <v>14.285714285714301</v>
      </c>
      <c r="AA1788" s="4">
        <v>7.1428571428571397</v>
      </c>
      <c r="AB1788" s="4">
        <v>0</v>
      </c>
      <c r="AC1788" s="4">
        <v>21.428571428571399</v>
      </c>
      <c r="AD1788" s="4">
        <v>7.1428571428571397</v>
      </c>
      <c r="AE1788" s="4">
        <v>7.1428571428571397</v>
      </c>
      <c r="AF1788" s="4">
        <v>21.428571428571399</v>
      </c>
      <c r="AG1788" s="4">
        <v>28.571428571428601</v>
      </c>
      <c r="AH1788" s="4">
        <v>14.285714285714301</v>
      </c>
      <c r="AI1788" s="4">
        <v>7.1428571428571397</v>
      </c>
      <c r="AJ1788" s="4">
        <v>28.571428571428601</v>
      </c>
      <c r="AK1788" s="4">
        <v>42.857142857142897</v>
      </c>
      <c r="AL1788" s="4">
        <v>14.285714285714301</v>
      </c>
      <c r="AM1788" s="4">
        <v>7.1428571428571397</v>
      </c>
      <c r="AN1788" s="4">
        <v>35.714285714285701</v>
      </c>
      <c r="AO1788" s="4">
        <v>28.571428571428601</v>
      </c>
      <c r="AP1788" s="4">
        <v>28.571428571428601</v>
      </c>
      <c r="AQ1788" s="4">
        <v>7.1428571428571397</v>
      </c>
      <c r="AR1788" s="4">
        <v>35.714285714285701</v>
      </c>
      <c r="AS1788" s="4">
        <v>28.571428571428601</v>
      </c>
      <c r="AT1788" s="4">
        <v>14.285714285714301</v>
      </c>
      <c r="AU1788" s="4">
        <v>7.1428571428571397</v>
      </c>
      <c r="AV1788" s="4">
        <v>28.571428571428601</v>
      </c>
      <c r="AW1788" s="4">
        <v>28.571428571428601</v>
      </c>
      <c r="AX1788" s="4">
        <v>21.428571428571399</v>
      </c>
      <c r="AY1788" s="4">
        <v>50</v>
      </c>
      <c r="AZ1788" s="4">
        <v>35.714285714285701</v>
      </c>
      <c r="BA1788" s="4">
        <v>57.142857142857103</v>
      </c>
      <c r="BB1788" s="38">
        <v>14</v>
      </c>
    </row>
    <row r="1789" spans="1:54" x14ac:dyDescent="0.3">
      <c r="A1789" s="31" t="s">
        <v>74</v>
      </c>
      <c r="B1789" s="5" t="s">
        <v>8</v>
      </c>
      <c r="C1789" s="5" t="s">
        <v>4</v>
      </c>
      <c r="D1789" s="9">
        <v>92.105555555555597</v>
      </c>
      <c r="E1789" s="8">
        <v>79.147371642452498</v>
      </c>
      <c r="F1789" s="8">
        <v>11.1111111111111</v>
      </c>
      <c r="G1789" s="3">
        <v>0</v>
      </c>
      <c r="H1789" s="4">
        <v>5.5555555555555598</v>
      </c>
      <c r="I1789" s="4">
        <v>0</v>
      </c>
      <c r="J1789" s="4">
        <v>5.5555555555555598</v>
      </c>
      <c r="K1789" s="4">
        <v>5.5555555555555598</v>
      </c>
      <c r="L1789" s="4">
        <v>5.5555555555555598</v>
      </c>
      <c r="M1789" s="4">
        <v>0</v>
      </c>
      <c r="N1789" s="4">
        <v>0</v>
      </c>
      <c r="O1789" s="4">
        <v>11.1111111111111</v>
      </c>
      <c r="P1789" s="4">
        <v>5.5555555555555598</v>
      </c>
      <c r="Q1789" s="4">
        <v>0</v>
      </c>
      <c r="R1789" s="4">
        <v>0</v>
      </c>
      <c r="S1789" s="4">
        <v>0</v>
      </c>
      <c r="T1789" s="4">
        <v>16.6666666666667</v>
      </c>
      <c r="U1789" s="4">
        <v>0</v>
      </c>
      <c r="V1789" s="4">
        <v>5.5555555555555598</v>
      </c>
      <c r="W1789" s="4">
        <v>0</v>
      </c>
      <c r="X1789" s="4">
        <v>0</v>
      </c>
      <c r="Y1789" s="4">
        <v>11.1111111111111</v>
      </c>
      <c r="Z1789" s="4">
        <v>5.5555555555555598</v>
      </c>
      <c r="AA1789" s="4">
        <v>5.5555555555555598</v>
      </c>
      <c r="AB1789" s="4">
        <v>0</v>
      </c>
      <c r="AC1789" s="4">
        <v>11.1111111111111</v>
      </c>
      <c r="AD1789" s="4">
        <v>11.1111111111111</v>
      </c>
      <c r="AE1789" s="4">
        <v>0</v>
      </c>
      <c r="AF1789" s="4">
        <v>11.1111111111111</v>
      </c>
      <c r="AG1789" s="4">
        <v>5.5555555555555598</v>
      </c>
      <c r="AH1789" s="4">
        <v>0</v>
      </c>
      <c r="AI1789" s="4">
        <v>16.6666666666667</v>
      </c>
      <c r="AJ1789" s="4">
        <v>22.2222222222222</v>
      </c>
      <c r="AK1789" s="4">
        <v>33.3333333333333</v>
      </c>
      <c r="AL1789" s="4">
        <v>5.5555555555555598</v>
      </c>
      <c r="AM1789" s="4">
        <v>16.6666666666667</v>
      </c>
      <c r="AN1789" s="4">
        <v>16.6666666666667</v>
      </c>
      <c r="AO1789" s="4">
        <v>22.2222222222222</v>
      </c>
      <c r="AP1789" s="4">
        <v>16.6666666666667</v>
      </c>
      <c r="AQ1789" s="4">
        <v>16.6666666666667</v>
      </c>
      <c r="AR1789" s="4">
        <v>22.2222222222222</v>
      </c>
      <c r="AS1789" s="4">
        <v>11.1111111111111</v>
      </c>
      <c r="AT1789" s="4">
        <v>5.5555555555555598</v>
      </c>
      <c r="AU1789" s="4">
        <v>22.2222222222222</v>
      </c>
      <c r="AV1789" s="4">
        <v>11.1111111111111</v>
      </c>
      <c r="AW1789" s="4">
        <v>16.6666666666667</v>
      </c>
      <c r="AX1789" s="4">
        <v>5.5555555555555598</v>
      </c>
      <c r="AY1789" s="4">
        <v>22.2222222222222</v>
      </c>
      <c r="AZ1789" s="4">
        <v>5.5555555555555598</v>
      </c>
      <c r="BA1789" s="4">
        <v>22.2222222222222</v>
      </c>
      <c r="BB1789" s="38">
        <v>18</v>
      </c>
    </row>
    <row r="1790" spans="1:54" x14ac:dyDescent="0.3">
      <c r="A1790" s="31" t="s">
        <v>74</v>
      </c>
      <c r="B1790" s="5" t="s">
        <v>8</v>
      </c>
      <c r="C1790" s="5" t="s">
        <v>5</v>
      </c>
      <c r="D1790" s="9">
        <v>90.05</v>
      </c>
      <c r="E1790" s="8">
        <v>51.644087930583296</v>
      </c>
      <c r="F1790" s="8">
        <v>8.3333333333333304</v>
      </c>
      <c r="G1790" s="3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8.3333333333333304</v>
      </c>
      <c r="O1790" s="4">
        <v>8.3333333333333304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8.3333333333333304</v>
      </c>
      <c r="V1790" s="4">
        <v>0</v>
      </c>
      <c r="W1790" s="4">
        <v>0</v>
      </c>
      <c r="X1790" s="4">
        <v>0</v>
      </c>
      <c r="Y1790" s="4">
        <v>8.3333333333333304</v>
      </c>
      <c r="Z1790" s="4">
        <v>8.3333333333333304</v>
      </c>
      <c r="AA1790" s="4">
        <v>0</v>
      </c>
      <c r="AB1790" s="4">
        <v>0</v>
      </c>
      <c r="AC1790" s="4">
        <v>16.6666666666667</v>
      </c>
      <c r="AD1790" s="4">
        <v>0</v>
      </c>
      <c r="AE1790" s="4">
        <v>0</v>
      </c>
      <c r="AF1790" s="4">
        <v>0</v>
      </c>
      <c r="AG1790" s="4">
        <v>8.3333333333333304</v>
      </c>
      <c r="AH1790" s="4">
        <v>0</v>
      </c>
      <c r="AI1790" s="4">
        <v>8.3333333333333304</v>
      </c>
      <c r="AJ1790" s="4">
        <v>0</v>
      </c>
      <c r="AK1790" s="4">
        <v>25</v>
      </c>
      <c r="AL1790" s="4">
        <v>16.6666666666667</v>
      </c>
      <c r="AM1790" s="4">
        <v>16.6666666666667</v>
      </c>
      <c r="AN1790" s="4">
        <v>33.3333333333333</v>
      </c>
      <c r="AO1790" s="4">
        <v>33.3333333333333</v>
      </c>
      <c r="AP1790" s="4">
        <v>25</v>
      </c>
      <c r="AQ1790" s="4">
        <v>8.3333333333333304</v>
      </c>
      <c r="AR1790" s="4">
        <v>25</v>
      </c>
      <c r="AS1790" s="4">
        <v>8.3333333333333304</v>
      </c>
      <c r="AT1790" s="4">
        <v>25</v>
      </c>
      <c r="AU1790" s="4">
        <v>8.3333333333333304</v>
      </c>
      <c r="AV1790" s="4">
        <v>8.3333333333333304</v>
      </c>
      <c r="AW1790" s="4">
        <v>8.3333333333333304</v>
      </c>
      <c r="AX1790" s="4">
        <v>0</v>
      </c>
      <c r="AY1790" s="4">
        <v>16.6666666666667</v>
      </c>
      <c r="AZ1790" s="4">
        <v>8.3333333333333304</v>
      </c>
      <c r="BA1790" s="4">
        <v>16.6666666666667</v>
      </c>
      <c r="BB1790" s="38">
        <v>12</v>
      </c>
    </row>
    <row r="1791" spans="1:54" x14ac:dyDescent="0.3">
      <c r="A1791" s="31" t="s">
        <v>74</v>
      </c>
      <c r="B1791" s="5" t="s">
        <v>8</v>
      </c>
      <c r="C1791" s="5" t="s">
        <v>6</v>
      </c>
      <c r="D1791" s="9">
        <v>120.65</v>
      </c>
      <c r="E1791" s="8">
        <v>41.386643808290202</v>
      </c>
      <c r="F1791" s="8">
        <v>0</v>
      </c>
      <c r="G1791" s="3">
        <v>0</v>
      </c>
      <c r="H1791" s="4">
        <v>12.5</v>
      </c>
      <c r="I1791" s="4">
        <v>12.5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37.5</v>
      </c>
      <c r="AD1791" s="4">
        <v>0</v>
      </c>
      <c r="AE1791" s="4">
        <v>0</v>
      </c>
      <c r="AF1791" s="4">
        <v>12.5</v>
      </c>
      <c r="AG1791" s="4">
        <v>0</v>
      </c>
      <c r="AH1791" s="4">
        <v>0</v>
      </c>
      <c r="AI1791" s="4">
        <v>0</v>
      </c>
      <c r="AJ1791" s="4">
        <v>12.5</v>
      </c>
      <c r="AK1791" s="4">
        <v>25</v>
      </c>
      <c r="AL1791" s="4">
        <v>0</v>
      </c>
      <c r="AM1791" s="4">
        <v>25</v>
      </c>
      <c r="AN1791" s="4">
        <v>25</v>
      </c>
      <c r="AO1791" s="4">
        <v>12.5</v>
      </c>
      <c r="AP1791" s="4">
        <v>0</v>
      </c>
      <c r="AQ1791" s="4">
        <v>0</v>
      </c>
      <c r="AR1791" s="4">
        <v>25</v>
      </c>
      <c r="AS1791" s="4">
        <v>12.5</v>
      </c>
      <c r="AT1791" s="4">
        <v>25</v>
      </c>
      <c r="AU1791" s="4">
        <v>0</v>
      </c>
      <c r="AV1791" s="4">
        <v>12.5</v>
      </c>
      <c r="AW1791" s="4">
        <v>0</v>
      </c>
      <c r="AX1791" s="4">
        <v>0</v>
      </c>
      <c r="AY1791" s="4">
        <v>0</v>
      </c>
      <c r="AZ1791" s="4">
        <v>37.5</v>
      </c>
      <c r="BA1791" s="4">
        <v>25</v>
      </c>
      <c r="BB1791" s="38">
        <v>8</v>
      </c>
    </row>
    <row r="1792" spans="1:54" x14ac:dyDescent="0.3">
      <c r="A1792" s="31" t="s">
        <v>74</v>
      </c>
      <c r="B1792" s="5" t="s">
        <v>8</v>
      </c>
      <c r="C1792" s="5" t="s">
        <v>7</v>
      </c>
      <c r="D1792" s="9">
        <v>96.957142857142898</v>
      </c>
      <c r="E1792" s="8">
        <v>44.903038395445499</v>
      </c>
      <c r="F1792" s="8">
        <v>0</v>
      </c>
      <c r="G1792" s="3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16.6666666666667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16.6666666666667</v>
      </c>
      <c r="AI1792" s="4">
        <v>0</v>
      </c>
      <c r="AJ1792" s="4">
        <v>0</v>
      </c>
      <c r="AK1792" s="4">
        <v>16.6666666666667</v>
      </c>
      <c r="AL1792" s="4">
        <v>0</v>
      </c>
      <c r="AM1792" s="4">
        <v>0</v>
      </c>
      <c r="AN1792" s="4">
        <v>33.3333333333333</v>
      </c>
      <c r="AO1792" s="4">
        <v>16.6666666666667</v>
      </c>
      <c r="AP1792" s="4">
        <v>0</v>
      </c>
      <c r="AQ1792" s="4">
        <v>16.6666666666667</v>
      </c>
      <c r="AR1792" s="4">
        <v>0</v>
      </c>
      <c r="AS1792" s="4">
        <v>0</v>
      </c>
      <c r="AT1792" s="4">
        <v>66.6666666666667</v>
      </c>
      <c r="AU1792" s="4">
        <v>33.3333333333333</v>
      </c>
      <c r="AV1792" s="4">
        <v>33.3333333333333</v>
      </c>
      <c r="AW1792" s="4">
        <v>0</v>
      </c>
      <c r="AX1792" s="4">
        <v>0</v>
      </c>
      <c r="AY1792" s="4">
        <v>0</v>
      </c>
      <c r="AZ1792" s="4">
        <v>50</v>
      </c>
      <c r="BA1792" s="4">
        <v>16.6666666666667</v>
      </c>
      <c r="BB1792" s="38">
        <v>7</v>
      </c>
    </row>
    <row r="1793" spans="1:54" x14ac:dyDescent="0.3">
      <c r="A1793" s="31" t="s">
        <v>74</v>
      </c>
      <c r="B1793" s="5" t="s">
        <v>9</v>
      </c>
      <c r="C1793" s="5" t="s">
        <v>168</v>
      </c>
      <c r="D1793" s="9">
        <v>53.166486080019702</v>
      </c>
      <c r="E1793" s="8">
        <v>73.697679242023099</v>
      </c>
      <c r="F1793" s="8">
        <v>30.158069955101599</v>
      </c>
      <c r="G1793" s="3">
        <v>9.4358622201675093</v>
      </c>
      <c r="H1793" s="4">
        <v>18.1599927589556</v>
      </c>
      <c r="I1793" s="4">
        <v>13.5861825343953</v>
      </c>
      <c r="J1793" s="4">
        <v>8.6797967176600306</v>
      </c>
      <c r="K1793" s="4">
        <v>7.5607192601789297</v>
      </c>
      <c r="L1793" s="4">
        <v>12.0381932455529</v>
      </c>
      <c r="M1793" s="4">
        <v>4.3907774389376302</v>
      </c>
      <c r="N1793" s="4">
        <v>10.744558539749599</v>
      </c>
      <c r="O1793" s="4">
        <v>8.1576022633840104</v>
      </c>
      <c r="P1793" s="4">
        <v>8.76107134306746</v>
      </c>
      <c r="Q1793" s="4">
        <v>11.434724165869399</v>
      </c>
      <c r="R1793" s="4">
        <v>9.0069503888061604</v>
      </c>
      <c r="S1793" s="4">
        <v>9.1087085490213795</v>
      </c>
      <c r="T1793" s="4">
        <v>7.3656784770490296</v>
      </c>
      <c r="U1793" s="4">
        <v>8.6797967176600306</v>
      </c>
      <c r="V1793" s="4">
        <v>10.744558539749599</v>
      </c>
      <c r="W1793" s="4">
        <v>14.1842296930499</v>
      </c>
      <c r="X1793" s="4">
        <v>6.25202294059679</v>
      </c>
      <c r="Y1793" s="4">
        <v>12.190789668376899</v>
      </c>
      <c r="Z1793" s="4">
        <v>8.6797967176600306</v>
      </c>
      <c r="AA1793" s="4">
        <v>14.1896516140788</v>
      </c>
      <c r="AB1793" s="4">
        <v>2.5664727415578401</v>
      </c>
      <c r="AC1793" s="4">
        <v>6.9672030084863001</v>
      </c>
      <c r="AD1793" s="4">
        <v>8.7102330804586607</v>
      </c>
      <c r="AE1793" s="4">
        <v>9.1087085490213795</v>
      </c>
      <c r="AF1793" s="4">
        <v>10.277058861266999</v>
      </c>
      <c r="AG1793" s="4">
        <v>22.449012037677999</v>
      </c>
      <c r="AH1793" s="4">
        <v>32.450919645857198</v>
      </c>
      <c r="AI1793" s="4">
        <v>17.041997821926401</v>
      </c>
      <c r="AJ1793" s="4">
        <v>24.064715903012601</v>
      </c>
      <c r="AK1793" s="4">
        <v>45.360351125069798</v>
      </c>
      <c r="AL1793" s="4">
        <v>20.524845515185</v>
      </c>
      <c r="AM1793" s="4">
        <v>31.1418285560367</v>
      </c>
      <c r="AN1793" s="4">
        <v>33.799610385990398</v>
      </c>
      <c r="AO1793" s="4">
        <v>35.208576657360297</v>
      </c>
      <c r="AP1793" s="4">
        <v>24.649260373576102</v>
      </c>
      <c r="AQ1793" s="4">
        <v>15.529866816911399</v>
      </c>
      <c r="AR1793" s="4">
        <v>27.646210354339601</v>
      </c>
      <c r="AS1793" s="4">
        <v>17.779138715313898</v>
      </c>
      <c r="AT1793" s="4">
        <v>23.797227889196702</v>
      </c>
      <c r="AU1793" s="4">
        <v>26.8979459953553</v>
      </c>
      <c r="AV1793" s="4">
        <v>29.546062619634998</v>
      </c>
      <c r="AW1793" s="4">
        <v>34.9886030674583</v>
      </c>
      <c r="AX1793" s="4">
        <v>17.3610816437475</v>
      </c>
      <c r="AY1793" s="4">
        <v>26.733386779360501</v>
      </c>
      <c r="AZ1793" s="4">
        <v>26.512152918077099</v>
      </c>
      <c r="BA1793" s="4">
        <v>39.4701250724018</v>
      </c>
      <c r="BB1793" s="38">
        <v>144</v>
      </c>
    </row>
    <row r="1794" spans="1:54" x14ac:dyDescent="0.3">
      <c r="A1794" s="31" t="s">
        <v>74</v>
      </c>
      <c r="B1794" s="5" t="s">
        <v>9</v>
      </c>
      <c r="C1794" s="5" t="s">
        <v>1</v>
      </c>
      <c r="D1794" s="9">
        <v>18.8923076923077</v>
      </c>
      <c r="E1794" s="8">
        <v>69.074844209481199</v>
      </c>
      <c r="F1794" s="8">
        <v>36.363636363636402</v>
      </c>
      <c r="G1794" s="3">
        <v>18.181818181818201</v>
      </c>
      <c r="H1794" s="4">
        <v>45.454545454545503</v>
      </c>
      <c r="I1794" s="4">
        <v>36.363636363636402</v>
      </c>
      <c r="J1794" s="4">
        <v>18.181818181818201</v>
      </c>
      <c r="K1794" s="4">
        <v>9.0909090909090899</v>
      </c>
      <c r="L1794" s="4">
        <v>27.272727272727298</v>
      </c>
      <c r="M1794" s="4">
        <v>9.0909090909090899</v>
      </c>
      <c r="N1794" s="4">
        <v>18.181818181818201</v>
      </c>
      <c r="O1794" s="4">
        <v>18.181818181818201</v>
      </c>
      <c r="P1794" s="4">
        <v>18.181818181818201</v>
      </c>
      <c r="Q1794" s="4">
        <v>27.272727272727298</v>
      </c>
      <c r="R1794" s="4">
        <v>18.181818181818201</v>
      </c>
      <c r="S1794" s="4">
        <v>18.181818181818201</v>
      </c>
      <c r="T1794" s="4">
        <v>9.0909090909090899</v>
      </c>
      <c r="U1794" s="4">
        <v>18.181818181818201</v>
      </c>
      <c r="V1794" s="4">
        <v>18.181818181818201</v>
      </c>
      <c r="W1794" s="4">
        <v>27.272727272727298</v>
      </c>
      <c r="X1794" s="4">
        <v>9.0909090909090899</v>
      </c>
      <c r="Y1794" s="4">
        <v>27.272727272727298</v>
      </c>
      <c r="Z1794" s="4">
        <v>18.181818181818201</v>
      </c>
      <c r="AA1794" s="4">
        <v>36.363636363636402</v>
      </c>
      <c r="AB1794" s="4">
        <v>0</v>
      </c>
      <c r="AC1794" s="4">
        <v>9.0909090909090899</v>
      </c>
      <c r="AD1794" s="4">
        <v>18.181818181818201</v>
      </c>
      <c r="AE1794" s="4">
        <v>18.181818181818201</v>
      </c>
      <c r="AF1794" s="4">
        <v>18.181818181818201</v>
      </c>
      <c r="AG1794" s="4">
        <v>54.545454545454497</v>
      </c>
      <c r="AH1794" s="4">
        <v>54.545454545454497</v>
      </c>
      <c r="AI1794" s="4">
        <v>18.181818181818201</v>
      </c>
      <c r="AJ1794" s="4">
        <v>27.272727272727298</v>
      </c>
      <c r="AK1794" s="4">
        <v>63.636363636363598</v>
      </c>
      <c r="AL1794" s="4">
        <v>18.181818181818201</v>
      </c>
      <c r="AM1794" s="4">
        <v>36.363636363636402</v>
      </c>
      <c r="AN1794" s="4">
        <v>36.363636363636402</v>
      </c>
      <c r="AO1794" s="4">
        <v>54.545454545454497</v>
      </c>
      <c r="AP1794" s="4">
        <v>27.272727272727298</v>
      </c>
      <c r="AQ1794" s="4">
        <v>18.181818181818201</v>
      </c>
      <c r="AR1794" s="4">
        <v>36.363636363636402</v>
      </c>
      <c r="AS1794" s="4">
        <v>18.181818181818201</v>
      </c>
      <c r="AT1794" s="4">
        <v>18.181818181818201</v>
      </c>
      <c r="AU1794" s="4">
        <v>45.454545454545503</v>
      </c>
      <c r="AV1794" s="4">
        <v>27.272727272727298</v>
      </c>
      <c r="AW1794" s="4">
        <v>63.636363636363598</v>
      </c>
      <c r="AX1794" s="4">
        <v>18.181818181818201</v>
      </c>
      <c r="AY1794" s="4">
        <v>27.272727272727298</v>
      </c>
      <c r="AZ1794" s="4">
        <v>36.363636363636402</v>
      </c>
      <c r="BA1794" s="4">
        <v>45.454545454545503</v>
      </c>
      <c r="BB1794" s="38">
        <v>13</v>
      </c>
    </row>
    <row r="1795" spans="1:54" x14ac:dyDescent="0.3">
      <c r="A1795" s="31" t="s">
        <v>74</v>
      </c>
      <c r="B1795" s="5" t="s">
        <v>9</v>
      </c>
      <c r="C1795" s="5" t="s">
        <v>2</v>
      </c>
      <c r="D1795" s="9">
        <v>47.979310344827603</v>
      </c>
      <c r="E1795" s="8">
        <v>68.011077770517602</v>
      </c>
      <c r="F1795" s="8">
        <v>37.931034482758598</v>
      </c>
      <c r="G1795" s="3">
        <v>6.8965517241379297</v>
      </c>
      <c r="H1795" s="4">
        <v>10.3448275862069</v>
      </c>
      <c r="I1795" s="4">
        <v>3.4482758620689702</v>
      </c>
      <c r="J1795" s="4">
        <v>3.4482758620689702</v>
      </c>
      <c r="K1795" s="4">
        <v>6.8965517241379297</v>
      </c>
      <c r="L1795" s="4">
        <v>3.4482758620689702</v>
      </c>
      <c r="M1795" s="4">
        <v>3.4482758620689702</v>
      </c>
      <c r="N1795" s="4">
        <v>10.3448275862069</v>
      </c>
      <c r="O1795" s="4">
        <v>3.4482758620689702</v>
      </c>
      <c r="P1795" s="4">
        <v>3.4482758620689702</v>
      </c>
      <c r="Q1795" s="4">
        <v>3.4482758620689702</v>
      </c>
      <c r="R1795" s="4">
        <v>3.4482758620689702</v>
      </c>
      <c r="S1795" s="4">
        <v>6.8965517241379297</v>
      </c>
      <c r="T1795" s="4">
        <v>6.8965517241379297</v>
      </c>
      <c r="U1795" s="4">
        <v>3.4482758620689702</v>
      </c>
      <c r="V1795" s="4">
        <v>10.3448275862069</v>
      </c>
      <c r="W1795" s="4">
        <v>10.3448275862069</v>
      </c>
      <c r="X1795" s="4">
        <v>3.4482758620689702</v>
      </c>
      <c r="Y1795" s="4">
        <v>6.8965517241379297</v>
      </c>
      <c r="Z1795" s="4">
        <v>3.4482758620689702</v>
      </c>
      <c r="AA1795" s="4">
        <v>3.4482758620689702</v>
      </c>
      <c r="AB1795" s="4">
        <v>3.4482758620689702</v>
      </c>
      <c r="AC1795" s="4">
        <v>3.4482758620689702</v>
      </c>
      <c r="AD1795" s="4">
        <v>3.4482758620689702</v>
      </c>
      <c r="AE1795" s="4">
        <v>6.8965517241379297</v>
      </c>
      <c r="AF1795" s="4">
        <v>6.8965517241379297</v>
      </c>
      <c r="AG1795" s="4">
        <v>10.3448275862069</v>
      </c>
      <c r="AH1795" s="4">
        <v>27.586206896551701</v>
      </c>
      <c r="AI1795" s="4">
        <v>20.689655172413801</v>
      </c>
      <c r="AJ1795" s="4">
        <v>34.482758620689701</v>
      </c>
      <c r="AK1795" s="4">
        <v>48.275862068965502</v>
      </c>
      <c r="AL1795" s="4">
        <v>24.137931034482801</v>
      </c>
      <c r="AM1795" s="4">
        <v>41.379310344827601</v>
      </c>
      <c r="AN1795" s="4">
        <v>44.827586206896598</v>
      </c>
      <c r="AO1795" s="4">
        <v>34.482758620689701</v>
      </c>
      <c r="AP1795" s="4">
        <v>24.137931034482801</v>
      </c>
      <c r="AQ1795" s="4">
        <v>13.7931034482759</v>
      </c>
      <c r="AR1795" s="4">
        <v>27.586206896551701</v>
      </c>
      <c r="AS1795" s="4">
        <v>13.7931034482759</v>
      </c>
      <c r="AT1795" s="4">
        <v>24.137931034482801</v>
      </c>
      <c r="AU1795" s="4">
        <v>24.137931034482801</v>
      </c>
      <c r="AV1795" s="4">
        <v>41.379310344827601</v>
      </c>
      <c r="AW1795" s="4">
        <v>31.034482758620701</v>
      </c>
      <c r="AX1795" s="4">
        <v>24.137931034482801</v>
      </c>
      <c r="AY1795" s="4">
        <v>31.034482758620701</v>
      </c>
      <c r="AZ1795" s="4">
        <v>24.137931034482801</v>
      </c>
      <c r="BA1795" s="4">
        <v>41.379310344827601</v>
      </c>
      <c r="BB1795" s="38">
        <v>29</v>
      </c>
    </row>
    <row r="1796" spans="1:54" x14ac:dyDescent="0.3">
      <c r="A1796" s="31" t="s">
        <v>74</v>
      </c>
      <c r="B1796" s="5" t="s">
        <v>9</v>
      </c>
      <c r="C1796" s="5" t="s">
        <v>3</v>
      </c>
      <c r="D1796" s="9">
        <v>58.325000000000003</v>
      </c>
      <c r="E1796" s="8">
        <v>68.752219905509094</v>
      </c>
      <c r="F1796" s="8">
        <v>29.0322580645161</v>
      </c>
      <c r="G1796" s="3">
        <v>6.4516129032258096</v>
      </c>
      <c r="H1796" s="4">
        <v>3.2258064516128999</v>
      </c>
      <c r="I1796" s="4">
        <v>6.4516129032258096</v>
      </c>
      <c r="J1796" s="4">
        <v>9.67741935483871</v>
      </c>
      <c r="K1796" s="4">
        <v>12.9032258064516</v>
      </c>
      <c r="L1796" s="4">
        <v>12.9032258064516</v>
      </c>
      <c r="M1796" s="4">
        <v>3.2258064516128999</v>
      </c>
      <c r="N1796" s="4">
        <v>9.67741935483871</v>
      </c>
      <c r="O1796" s="4">
        <v>3.2258064516128999</v>
      </c>
      <c r="P1796" s="4">
        <v>6.4516129032258096</v>
      </c>
      <c r="Q1796" s="4">
        <v>9.67741935483871</v>
      </c>
      <c r="R1796" s="4">
        <v>9.67741935483871</v>
      </c>
      <c r="S1796" s="4">
        <v>6.4516129032258096</v>
      </c>
      <c r="T1796" s="4">
        <v>6.4516129032258096</v>
      </c>
      <c r="U1796" s="4">
        <v>9.67741935483871</v>
      </c>
      <c r="V1796" s="4">
        <v>9.67741935483871</v>
      </c>
      <c r="W1796" s="4">
        <v>9.67741935483871</v>
      </c>
      <c r="X1796" s="4">
        <v>9.67741935483871</v>
      </c>
      <c r="Y1796" s="4">
        <v>6.4516129032258096</v>
      </c>
      <c r="Z1796" s="4">
        <v>9.67741935483871</v>
      </c>
      <c r="AA1796" s="4">
        <v>9.67741935483871</v>
      </c>
      <c r="AB1796" s="4">
        <v>6.4516129032258096</v>
      </c>
      <c r="AC1796" s="4">
        <v>9.67741935483871</v>
      </c>
      <c r="AD1796" s="4">
        <v>9.67741935483871</v>
      </c>
      <c r="AE1796" s="4">
        <v>6.4516129032258096</v>
      </c>
      <c r="AF1796" s="4">
        <v>9.67741935483871</v>
      </c>
      <c r="AG1796" s="4">
        <v>9.67741935483871</v>
      </c>
      <c r="AH1796" s="4">
        <v>29.0322580645161</v>
      </c>
      <c r="AI1796" s="4">
        <v>16.129032258064498</v>
      </c>
      <c r="AJ1796" s="4">
        <v>12.9032258064516</v>
      </c>
      <c r="AK1796" s="4">
        <v>41.935483870967701</v>
      </c>
      <c r="AL1796" s="4">
        <v>32.258064516128997</v>
      </c>
      <c r="AM1796" s="4">
        <v>22.580645161290299</v>
      </c>
      <c r="AN1796" s="4">
        <v>29.0322580645161</v>
      </c>
      <c r="AO1796" s="4">
        <v>32.258064516128997</v>
      </c>
      <c r="AP1796" s="4">
        <v>32.258064516128997</v>
      </c>
      <c r="AQ1796" s="4">
        <v>22.580645161290299</v>
      </c>
      <c r="AR1796" s="4">
        <v>25.806451612903199</v>
      </c>
      <c r="AS1796" s="4">
        <v>29.0322580645161</v>
      </c>
      <c r="AT1796" s="4">
        <v>32.258064516128997</v>
      </c>
      <c r="AU1796" s="4">
        <v>25.806451612903199</v>
      </c>
      <c r="AV1796" s="4">
        <v>22.580645161290299</v>
      </c>
      <c r="AW1796" s="4">
        <v>29.0322580645161</v>
      </c>
      <c r="AX1796" s="4">
        <v>16.129032258064498</v>
      </c>
      <c r="AY1796" s="4">
        <v>29.0322580645161</v>
      </c>
      <c r="AZ1796" s="4">
        <v>32.258064516128997</v>
      </c>
      <c r="BA1796" s="4">
        <v>48.387096774193601</v>
      </c>
      <c r="BB1796" s="38">
        <v>32</v>
      </c>
    </row>
    <row r="1797" spans="1:54" x14ac:dyDescent="0.3">
      <c r="A1797" s="31" t="s">
        <v>74</v>
      </c>
      <c r="B1797" s="5" t="s">
        <v>9</v>
      </c>
      <c r="C1797" s="5" t="s">
        <v>4</v>
      </c>
      <c r="D1797" s="9">
        <v>95.197142857142893</v>
      </c>
      <c r="E1797" s="8">
        <v>69.009033874577</v>
      </c>
      <c r="F1797" s="8">
        <v>14.285714285714301</v>
      </c>
      <c r="G1797" s="3">
        <v>5.71428571428571</v>
      </c>
      <c r="H1797" s="4">
        <v>2.8571428571428599</v>
      </c>
      <c r="I1797" s="4">
        <v>2.8571428571428599</v>
      </c>
      <c r="J1797" s="4">
        <v>2.8571428571428599</v>
      </c>
      <c r="K1797" s="4">
        <v>2.8571428571428599</v>
      </c>
      <c r="L1797" s="4">
        <v>2.8571428571428599</v>
      </c>
      <c r="M1797" s="4">
        <v>0</v>
      </c>
      <c r="N1797" s="4">
        <v>2.8571428571428599</v>
      </c>
      <c r="O1797" s="4">
        <v>5.71428571428571</v>
      </c>
      <c r="P1797" s="4">
        <v>5.71428571428571</v>
      </c>
      <c r="Q1797" s="4">
        <v>2.8571428571428599</v>
      </c>
      <c r="R1797" s="4">
        <v>5.71428571428571</v>
      </c>
      <c r="S1797" s="4">
        <v>2.8571428571428599</v>
      </c>
      <c r="T1797" s="4">
        <v>8.5714285714285694</v>
      </c>
      <c r="U1797" s="4">
        <v>2.8571428571428599</v>
      </c>
      <c r="V1797" s="4">
        <v>2.8571428571428599</v>
      </c>
      <c r="W1797" s="4">
        <v>5.71428571428571</v>
      </c>
      <c r="X1797" s="4">
        <v>5.71428571428571</v>
      </c>
      <c r="Y1797" s="4">
        <v>5.71428571428571</v>
      </c>
      <c r="Z1797" s="4">
        <v>2.8571428571428599</v>
      </c>
      <c r="AA1797" s="4">
        <v>2.8571428571428599</v>
      </c>
      <c r="AB1797" s="4">
        <v>2.8571428571428599</v>
      </c>
      <c r="AC1797" s="4">
        <v>5.71428571428571</v>
      </c>
      <c r="AD1797" s="4">
        <v>0</v>
      </c>
      <c r="AE1797" s="4">
        <v>2.8571428571428599</v>
      </c>
      <c r="AF1797" s="4">
        <v>2.8571428571428599</v>
      </c>
      <c r="AG1797" s="4">
        <v>5.71428571428571</v>
      </c>
      <c r="AH1797" s="4">
        <v>11.4285714285714</v>
      </c>
      <c r="AI1797" s="4">
        <v>17.1428571428571</v>
      </c>
      <c r="AJ1797" s="4">
        <v>20</v>
      </c>
      <c r="AK1797" s="4">
        <v>20</v>
      </c>
      <c r="AL1797" s="4">
        <v>8.5714285714285694</v>
      </c>
      <c r="AM1797" s="4">
        <v>25.714285714285701</v>
      </c>
      <c r="AN1797" s="4">
        <v>20</v>
      </c>
      <c r="AO1797" s="4">
        <v>17.1428571428571</v>
      </c>
      <c r="AP1797" s="4">
        <v>14.285714285714301</v>
      </c>
      <c r="AQ1797" s="4">
        <v>11.4285714285714</v>
      </c>
      <c r="AR1797" s="4">
        <v>22.8571428571429</v>
      </c>
      <c r="AS1797" s="4">
        <v>14.285714285714301</v>
      </c>
      <c r="AT1797" s="4">
        <v>22.8571428571429</v>
      </c>
      <c r="AU1797" s="4">
        <v>5.71428571428571</v>
      </c>
      <c r="AV1797" s="4">
        <v>22.8571428571429</v>
      </c>
      <c r="AW1797" s="4">
        <v>8.5714285714285694</v>
      </c>
      <c r="AX1797" s="4">
        <v>2.8571428571428599</v>
      </c>
      <c r="AY1797" s="4">
        <v>22.8571428571429</v>
      </c>
      <c r="AZ1797" s="4">
        <v>11.4285714285714</v>
      </c>
      <c r="BA1797" s="4">
        <v>22.8571428571429</v>
      </c>
      <c r="BB1797" s="38">
        <v>35</v>
      </c>
    </row>
    <row r="1798" spans="1:54" x14ac:dyDescent="0.3">
      <c r="A1798" s="31" t="s">
        <v>74</v>
      </c>
      <c r="B1798" s="5" t="s">
        <v>9</v>
      </c>
      <c r="C1798" s="5" t="s">
        <v>5</v>
      </c>
      <c r="D1798" s="9">
        <v>118.188888888889</v>
      </c>
      <c r="E1798" s="8">
        <v>71.111378165348199</v>
      </c>
      <c r="F1798" s="8">
        <v>11.764705882352899</v>
      </c>
      <c r="G1798" s="3">
        <v>0</v>
      </c>
      <c r="H1798" s="4">
        <v>5.8823529411764701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5.8823529411764701</v>
      </c>
      <c r="P1798" s="4">
        <v>5.8823529411764701</v>
      </c>
      <c r="Q1798" s="4">
        <v>0</v>
      </c>
      <c r="R1798" s="4">
        <v>0</v>
      </c>
      <c r="S1798" s="4">
        <v>0</v>
      </c>
      <c r="T1798" s="4">
        <v>5.8823529411764701</v>
      </c>
      <c r="U1798" s="4">
        <v>0</v>
      </c>
      <c r="V1798" s="4">
        <v>0</v>
      </c>
      <c r="W1798" s="4">
        <v>5.8823529411764701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11.764705882352899</v>
      </c>
      <c r="AD1798" s="4">
        <v>5.8823529411764701</v>
      </c>
      <c r="AE1798" s="4">
        <v>0</v>
      </c>
      <c r="AF1798" s="4">
        <v>5.8823529411764701</v>
      </c>
      <c r="AG1798" s="4">
        <v>5.8823529411764701</v>
      </c>
      <c r="AH1798" s="4">
        <v>11.764705882352899</v>
      </c>
      <c r="AI1798" s="4">
        <v>5.8823529411764701</v>
      </c>
      <c r="AJ1798" s="4">
        <v>5.8823529411764701</v>
      </c>
      <c r="AK1798" s="4">
        <v>17.647058823529399</v>
      </c>
      <c r="AL1798" s="4">
        <v>5.8823529411764701</v>
      </c>
      <c r="AM1798" s="4">
        <v>5.8823529411764701</v>
      </c>
      <c r="AN1798" s="4">
        <v>23.529411764705898</v>
      </c>
      <c r="AO1798" s="4">
        <v>5.8823529411764701</v>
      </c>
      <c r="AP1798" s="4">
        <v>17.647058823529399</v>
      </c>
      <c r="AQ1798" s="4">
        <v>5.8823529411764701</v>
      </c>
      <c r="AR1798" s="4">
        <v>11.764705882352899</v>
      </c>
      <c r="AS1798" s="4">
        <v>17.647058823529399</v>
      </c>
      <c r="AT1798" s="4">
        <v>29.411764705882401</v>
      </c>
      <c r="AU1798" s="4">
        <v>0</v>
      </c>
      <c r="AV1798" s="4">
        <v>23.529411764705898</v>
      </c>
      <c r="AW1798" s="4">
        <v>0</v>
      </c>
      <c r="AX1798" s="4">
        <v>17.647058823529399</v>
      </c>
      <c r="AY1798" s="4">
        <v>11.764705882352899</v>
      </c>
      <c r="AZ1798" s="4">
        <v>11.764705882352899</v>
      </c>
      <c r="BA1798" s="4">
        <v>23.529411764705898</v>
      </c>
      <c r="BB1798" s="38">
        <v>18</v>
      </c>
    </row>
    <row r="1799" spans="1:54" x14ac:dyDescent="0.3">
      <c r="A1799" s="31" t="s">
        <v>74</v>
      </c>
      <c r="B1799" s="5" t="s">
        <v>9</v>
      </c>
      <c r="C1799" s="5" t="s">
        <v>6</v>
      </c>
      <c r="D1799" s="9">
        <v>112.461538461538</v>
      </c>
      <c r="E1799" s="8">
        <v>37.230801282037497</v>
      </c>
      <c r="F1799" s="8">
        <v>0</v>
      </c>
      <c r="G1799" s="3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7.6923076923076898</v>
      </c>
      <c r="AG1799" s="4">
        <v>0</v>
      </c>
      <c r="AH1799" s="4">
        <v>7.6923076923076898</v>
      </c>
      <c r="AI1799" s="4">
        <v>0</v>
      </c>
      <c r="AJ1799" s="4">
        <v>15.384615384615399</v>
      </c>
      <c r="AK1799" s="4">
        <v>15.384615384615399</v>
      </c>
      <c r="AL1799" s="4">
        <v>15.384615384615399</v>
      </c>
      <c r="AM1799" s="4">
        <v>7.6923076923076898</v>
      </c>
      <c r="AN1799" s="4">
        <v>7.6923076923076898</v>
      </c>
      <c r="AO1799" s="4">
        <v>0</v>
      </c>
      <c r="AP1799" s="4">
        <v>15.384615384615399</v>
      </c>
      <c r="AQ1799" s="4">
        <v>0</v>
      </c>
      <c r="AR1799" s="4">
        <v>7.6923076923076898</v>
      </c>
      <c r="AS1799" s="4">
        <v>0</v>
      </c>
      <c r="AT1799" s="4">
        <v>15.384615384615399</v>
      </c>
      <c r="AU1799" s="4">
        <v>15.384615384615399</v>
      </c>
      <c r="AV1799" s="4">
        <v>15.384615384615399</v>
      </c>
      <c r="AW1799" s="4">
        <v>0</v>
      </c>
      <c r="AX1799" s="4">
        <v>7.6923076923076898</v>
      </c>
      <c r="AY1799" s="4">
        <v>7.6923076923076898</v>
      </c>
      <c r="AZ1799" s="4">
        <v>7.6923076923076898</v>
      </c>
      <c r="BA1799" s="4">
        <v>7.6923076923076898</v>
      </c>
      <c r="BB1799" s="38">
        <v>13</v>
      </c>
    </row>
    <row r="1800" spans="1:54" x14ac:dyDescent="0.3">
      <c r="A1800" s="31" t="s">
        <v>74</v>
      </c>
      <c r="B1800" s="5" t="s">
        <v>9</v>
      </c>
      <c r="C1800" s="5" t="s">
        <v>7</v>
      </c>
      <c r="D1800" s="9">
        <v>127.25</v>
      </c>
      <c r="E1800" s="8">
        <v>49.9229740032916</v>
      </c>
      <c r="F1800" s="8">
        <v>0</v>
      </c>
      <c r="G1800" s="3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25</v>
      </c>
      <c r="AU1800" s="4">
        <v>0</v>
      </c>
      <c r="AV1800" s="4">
        <v>25</v>
      </c>
      <c r="AW1800" s="4">
        <v>0</v>
      </c>
      <c r="AX1800" s="4">
        <v>0</v>
      </c>
      <c r="AY1800" s="4">
        <v>25</v>
      </c>
      <c r="AZ1800" s="4">
        <v>0</v>
      </c>
      <c r="BA1800" s="4">
        <v>0</v>
      </c>
      <c r="BB1800" s="38">
        <v>4</v>
      </c>
    </row>
    <row r="1801" spans="1:54" x14ac:dyDescent="0.3">
      <c r="A1801" s="31" t="s">
        <v>75</v>
      </c>
      <c r="B1801" s="5" t="s">
        <v>168</v>
      </c>
      <c r="C1801" s="5" t="s">
        <v>168</v>
      </c>
      <c r="D1801" s="9">
        <v>55.582047690271303</v>
      </c>
      <c r="E1801" s="8">
        <v>65.017048108292599</v>
      </c>
      <c r="F1801" s="8">
        <v>26.045174418787099</v>
      </c>
      <c r="G1801" s="3">
        <v>6.6459820359626196</v>
      </c>
      <c r="H1801" s="4">
        <v>6.8127430691961299</v>
      </c>
      <c r="I1801" s="4">
        <v>10.2906267294778</v>
      </c>
      <c r="J1801" s="4">
        <v>4.8786406163048701</v>
      </c>
      <c r="K1801" s="4">
        <v>6.3665665341892703</v>
      </c>
      <c r="L1801" s="4">
        <v>9.5810385812642096</v>
      </c>
      <c r="M1801" s="4">
        <v>5.7529289627677</v>
      </c>
      <c r="N1801" s="4">
        <v>10.687079781963799</v>
      </c>
      <c r="O1801" s="4">
        <v>10.9147543622457</v>
      </c>
      <c r="P1801" s="4">
        <v>11.872162222646301</v>
      </c>
      <c r="Q1801" s="4">
        <v>4.9159887215631803</v>
      </c>
      <c r="R1801" s="4">
        <v>10.5375242513923</v>
      </c>
      <c r="S1801" s="4">
        <v>7.2455477779651902</v>
      </c>
      <c r="T1801" s="4">
        <v>4.6655019517020904</v>
      </c>
      <c r="U1801" s="4">
        <v>12.994967043253199</v>
      </c>
      <c r="V1801" s="4">
        <v>8.4352251867475605</v>
      </c>
      <c r="W1801" s="4">
        <v>7.7538846620994004</v>
      </c>
      <c r="X1801" s="4">
        <v>3.97066412556376</v>
      </c>
      <c r="Y1801" s="4">
        <v>10.924803575457901</v>
      </c>
      <c r="Z1801" s="4">
        <v>9.1968893144101003</v>
      </c>
      <c r="AA1801" s="4">
        <v>10.3583962608052</v>
      </c>
      <c r="AB1801" s="4">
        <v>2.70988774866938</v>
      </c>
      <c r="AC1801" s="4">
        <v>21.1632791413688</v>
      </c>
      <c r="AD1801" s="4">
        <v>5.7759119199985198</v>
      </c>
      <c r="AE1801" s="4">
        <v>4.0595191704352098</v>
      </c>
      <c r="AF1801" s="4">
        <v>14.1102700071039</v>
      </c>
      <c r="AG1801" s="4">
        <v>22.372562912996401</v>
      </c>
      <c r="AH1801" s="4">
        <v>15.7532831651192</v>
      </c>
      <c r="AI1801" s="4">
        <v>12.6029178267229</v>
      </c>
      <c r="AJ1801" s="4">
        <v>20.191286321331201</v>
      </c>
      <c r="AK1801" s="4">
        <v>28.661802318767201</v>
      </c>
      <c r="AL1801" s="4">
        <v>17.521952504930798</v>
      </c>
      <c r="AM1801" s="4">
        <v>26.454284426392601</v>
      </c>
      <c r="AN1801" s="4">
        <v>36.932914889503003</v>
      </c>
      <c r="AO1801" s="4">
        <v>26.692689210036299</v>
      </c>
      <c r="AP1801" s="4">
        <v>28.501439681620699</v>
      </c>
      <c r="AQ1801" s="4">
        <v>4.6966939104854903</v>
      </c>
      <c r="AR1801" s="4">
        <v>26.356420175963599</v>
      </c>
      <c r="AS1801" s="4">
        <v>12.110070795978601</v>
      </c>
      <c r="AT1801" s="4">
        <v>32.864439608925501</v>
      </c>
      <c r="AU1801" s="4">
        <v>13.775534052547901</v>
      </c>
      <c r="AV1801" s="4">
        <v>30.0231384815228</v>
      </c>
      <c r="AW1801" s="4">
        <v>22.1214980996583</v>
      </c>
      <c r="AX1801" s="4">
        <v>10.854089278535</v>
      </c>
      <c r="AY1801" s="4">
        <v>13.6277804876964</v>
      </c>
      <c r="AZ1801" s="4">
        <v>31.250969745695901</v>
      </c>
      <c r="BA1801" s="4">
        <v>32.982480152319198</v>
      </c>
      <c r="BB1801" s="38">
        <v>6071</v>
      </c>
    </row>
    <row r="1802" spans="1:54" x14ac:dyDescent="0.3">
      <c r="A1802" s="31" t="s">
        <v>75</v>
      </c>
      <c r="B1802" s="5" t="s">
        <v>168</v>
      </c>
      <c r="C1802" s="5" t="s">
        <v>1</v>
      </c>
      <c r="D1802" s="9">
        <v>10.4684507503324</v>
      </c>
      <c r="E1802" s="8">
        <v>69.668115599206203</v>
      </c>
      <c r="F1802" s="8">
        <v>50.086872786075503</v>
      </c>
      <c r="G1802" s="3">
        <v>10.169191625819099</v>
      </c>
      <c r="H1802" s="4">
        <v>8.5413784220441595</v>
      </c>
      <c r="I1802" s="4">
        <v>30.6813204496083</v>
      </c>
      <c r="J1802" s="4">
        <v>10.3429371979701</v>
      </c>
      <c r="K1802" s="4">
        <v>14.586215779558399</v>
      </c>
      <c r="L1802" s="4">
        <v>15.9213590978989</v>
      </c>
      <c r="M1802" s="4">
        <v>11.1568437998575</v>
      </c>
      <c r="N1802" s="4">
        <v>23.475085345904599</v>
      </c>
      <c r="O1802" s="4">
        <v>17.722917873824802</v>
      </c>
      <c r="P1802" s="4">
        <v>22.313687599715099</v>
      </c>
      <c r="Q1802" s="4">
        <v>9.5290305960826203</v>
      </c>
      <c r="R1802" s="4">
        <v>28.413346216096901</v>
      </c>
      <c r="S1802" s="4">
        <v>20.6858743959402</v>
      </c>
      <c r="T1802" s="4">
        <v>15.573867953596899</v>
      </c>
      <c r="U1802" s="4">
        <v>28.8797616736823</v>
      </c>
      <c r="V1802" s="4">
        <v>14.7599613517094</v>
      </c>
      <c r="W1802" s="4">
        <v>22.313687599715099</v>
      </c>
      <c r="X1802" s="4">
        <v>11.970750401745001</v>
      </c>
      <c r="Y1802" s="4">
        <v>18.7105700478632</v>
      </c>
      <c r="Z1802" s="4">
        <v>24.462737519943001</v>
      </c>
      <c r="AA1802" s="4">
        <v>26.264296295868899</v>
      </c>
      <c r="AB1802" s="4">
        <v>8.5413784220441595</v>
      </c>
      <c r="AC1802" s="4">
        <v>34.458183573611102</v>
      </c>
      <c r="AD1802" s="4">
        <v>16.7352656997863</v>
      </c>
      <c r="AE1802" s="4">
        <v>9.1815394517806297</v>
      </c>
      <c r="AF1802" s="4">
        <v>22.487433171866101</v>
      </c>
      <c r="AG1802" s="4">
        <v>36.780979065990003</v>
      </c>
      <c r="AH1802" s="4">
        <v>28.239600643945899</v>
      </c>
      <c r="AI1802" s="4">
        <v>26.264296295868899</v>
      </c>
      <c r="AJ1802" s="4">
        <v>32.0164637679487</v>
      </c>
      <c r="AK1802" s="4">
        <v>43.987214169693701</v>
      </c>
      <c r="AL1802" s="4">
        <v>35.619581319800602</v>
      </c>
      <c r="AM1802" s="4">
        <v>36.607233493838997</v>
      </c>
      <c r="AN1802" s="4">
        <v>47.590331721545603</v>
      </c>
      <c r="AO1802" s="4">
        <v>37.594885667877499</v>
      </c>
      <c r="AP1802" s="4">
        <v>40.850512075427403</v>
      </c>
      <c r="AQ1802" s="4">
        <v>11.504334944159501</v>
      </c>
      <c r="AR1802" s="4">
        <v>52.1811014474359</v>
      </c>
      <c r="AS1802" s="4">
        <v>16.7352656997863</v>
      </c>
      <c r="AT1802" s="4">
        <v>33.644276971723599</v>
      </c>
      <c r="AU1802" s="4">
        <v>28.8797616736823</v>
      </c>
      <c r="AV1802" s="4">
        <v>34.979420290064098</v>
      </c>
      <c r="AW1802" s="4">
        <v>43.347053139957303</v>
      </c>
      <c r="AX1802" s="4">
        <v>30.214904992022799</v>
      </c>
      <c r="AY1802" s="4">
        <v>18.363078903561298</v>
      </c>
      <c r="AZ1802" s="4">
        <v>50.086872786075503</v>
      </c>
      <c r="BA1802" s="4">
        <v>59.615903382158102</v>
      </c>
      <c r="BB1802" s="38">
        <v>81</v>
      </c>
    </row>
    <row r="1803" spans="1:54" x14ac:dyDescent="0.3">
      <c r="A1803" s="31" t="s">
        <v>75</v>
      </c>
      <c r="B1803" s="5" t="s">
        <v>168</v>
      </c>
      <c r="C1803" s="5" t="s">
        <v>2</v>
      </c>
      <c r="D1803" s="9">
        <v>25.790209139568201</v>
      </c>
      <c r="E1803" s="8">
        <v>61.868334126043898</v>
      </c>
      <c r="F1803" s="8">
        <v>43.374011882216102</v>
      </c>
      <c r="G1803" s="3">
        <v>14.9760929369448</v>
      </c>
      <c r="H1803" s="4">
        <v>11.9745927381213</v>
      </c>
      <c r="I1803" s="4">
        <v>8.2808839613679908</v>
      </c>
      <c r="J1803" s="4">
        <v>8.2808839613679908</v>
      </c>
      <c r="K1803" s="4">
        <v>10.8356509562608</v>
      </c>
      <c r="L1803" s="4">
        <v>19.840151552731399</v>
      </c>
      <c r="M1803" s="4">
        <v>10.6972092406749</v>
      </c>
      <c r="N1803" s="4">
        <v>17.5622679890105</v>
      </c>
      <c r="O1803" s="4">
        <v>10.6972092406749</v>
      </c>
      <c r="P1803" s="4">
        <v>16.977093069493801</v>
      </c>
      <c r="Q1803" s="4">
        <v>12.421325942052</v>
      </c>
      <c r="R1803" s="4">
        <v>13.2833842927405</v>
      </c>
      <c r="S1803" s="4">
        <v>10.420325809503</v>
      </c>
      <c r="T1803" s="4">
        <v>3.13994191440948</v>
      </c>
      <c r="U1803" s="4">
        <v>20.8406516190059</v>
      </c>
      <c r="V1803" s="4">
        <v>18.254476566940301</v>
      </c>
      <c r="W1803" s="4">
        <v>15.9765930032193</v>
      </c>
      <c r="X1803" s="4">
        <v>8.2808839613679908</v>
      </c>
      <c r="Y1803" s="4">
        <v>18.254476566940301</v>
      </c>
      <c r="Z1803" s="4">
        <v>15.5612678564615</v>
      </c>
      <c r="AA1803" s="4">
        <v>18.1160348513543</v>
      </c>
      <c r="AB1803" s="4">
        <v>4.0020002650980402</v>
      </c>
      <c r="AC1803" s="4">
        <v>25.6733021776197</v>
      </c>
      <c r="AD1803" s="4">
        <v>12.6982093732239</v>
      </c>
      <c r="AE1803" s="4">
        <v>9.6967091744003593</v>
      </c>
      <c r="AF1803" s="4">
        <v>18.839651486456901</v>
      </c>
      <c r="AG1803" s="4">
        <v>22.118035116452301</v>
      </c>
      <c r="AH1803" s="4">
        <v>19.840151552731399</v>
      </c>
      <c r="AI1803" s="4">
        <v>20.117034983903299</v>
      </c>
      <c r="AJ1803" s="4">
        <v>31.260977428508902</v>
      </c>
      <c r="AK1803" s="4">
        <v>43.5124535978021</v>
      </c>
      <c r="AL1803" s="4">
        <v>32.6768026415413</v>
      </c>
      <c r="AM1803" s="4">
        <v>31.814744290852701</v>
      </c>
      <c r="AN1803" s="4">
        <v>48.514953929174602</v>
      </c>
      <c r="AO1803" s="4">
        <v>36.955686337811201</v>
      </c>
      <c r="AP1803" s="4">
        <v>38.233069835257602</v>
      </c>
      <c r="AQ1803" s="4">
        <v>8.6962091081258492</v>
      </c>
      <c r="AR1803" s="4">
        <v>36.955686337811201</v>
      </c>
      <c r="AS1803" s="4">
        <v>12.282884226466001</v>
      </c>
      <c r="AT1803" s="4">
        <v>29.952185873889601</v>
      </c>
      <c r="AU1803" s="4">
        <v>23.395418613898801</v>
      </c>
      <c r="AV1803" s="4">
        <v>39.095128185946201</v>
      </c>
      <c r="AW1803" s="4">
        <v>36.370511418294598</v>
      </c>
      <c r="AX1803" s="4">
        <v>16.700209638321901</v>
      </c>
      <c r="AY1803" s="4">
        <v>9.6967091744003593</v>
      </c>
      <c r="AZ1803" s="4">
        <v>45.6518954459371</v>
      </c>
      <c r="BA1803" s="4">
        <v>45.236570299179199</v>
      </c>
      <c r="BB1803" s="38">
        <v>95</v>
      </c>
    </row>
    <row r="1804" spans="1:54" x14ac:dyDescent="0.3">
      <c r="A1804" s="31" t="s">
        <v>75</v>
      </c>
      <c r="B1804" s="5" t="s">
        <v>168</v>
      </c>
      <c r="C1804" s="5" t="s">
        <v>3</v>
      </c>
      <c r="D1804" s="9">
        <v>42.601389762949402</v>
      </c>
      <c r="E1804" s="8">
        <v>63.9999902403665</v>
      </c>
      <c r="F1804" s="8">
        <v>33.544178190513698</v>
      </c>
      <c r="G1804" s="3">
        <v>6.1556230020122404</v>
      </c>
      <c r="H1804" s="4">
        <v>7.1747504310886301</v>
      </c>
      <c r="I1804" s="4">
        <v>11.962762646792701</v>
      </c>
      <c r="J1804" s="4">
        <v>4.4776383587756197</v>
      </c>
      <c r="K1804" s="4">
        <v>6.5494837520148996</v>
      </c>
      <c r="L1804" s="4">
        <v>8.5496291098642505</v>
      </c>
      <c r="M1804" s="4">
        <v>5.7236527517061502</v>
      </c>
      <c r="N1804" s="4">
        <v>11.743143575405901</v>
      </c>
      <c r="O1804" s="4">
        <v>15.6980568983338</v>
      </c>
      <c r="P1804" s="4">
        <v>15.652679505563</v>
      </c>
      <c r="Q1804" s="4">
        <v>3.7162395013894098</v>
      </c>
      <c r="R1804" s="4">
        <v>13.4401829687943</v>
      </c>
      <c r="S1804" s="4">
        <v>7.1938051812403501</v>
      </c>
      <c r="T1804" s="4">
        <v>4.6328252872398199</v>
      </c>
      <c r="U1804" s="4">
        <v>15.020144934021801</v>
      </c>
      <c r="V1804" s="4">
        <v>9.28470532463135</v>
      </c>
      <c r="W1804" s="4">
        <v>6.3298646806281598</v>
      </c>
      <c r="X1804" s="4">
        <v>2.8713537509289302</v>
      </c>
      <c r="Y1804" s="4">
        <v>13.3494281832526</v>
      </c>
      <c r="Z1804" s="4">
        <v>10.7811803967847</v>
      </c>
      <c r="AA1804" s="4">
        <v>12.588029325866399</v>
      </c>
      <c r="AB1804" s="4">
        <v>2.17438703646526</v>
      </c>
      <c r="AC1804" s="4">
        <v>25.672461044961398</v>
      </c>
      <c r="AD1804" s="4">
        <v>4.2843419300079804</v>
      </c>
      <c r="AE1804" s="4">
        <v>3.0002180367740201</v>
      </c>
      <c r="AF1804" s="4">
        <v>19.092135685110499</v>
      </c>
      <c r="AG1804" s="4">
        <v>24.8085205443492</v>
      </c>
      <c r="AH1804" s="4">
        <v>22.7030846160234</v>
      </c>
      <c r="AI1804" s="4">
        <v>12.3874650046314</v>
      </c>
      <c r="AJ1804" s="4">
        <v>23.9944764017248</v>
      </c>
      <c r="AK1804" s="4">
        <v>34.847356833899397</v>
      </c>
      <c r="AL1804" s="4">
        <v>19.3689190069524</v>
      </c>
      <c r="AM1804" s="4">
        <v>30.990466188980601</v>
      </c>
      <c r="AN1804" s="4">
        <v>47.113225445152999</v>
      </c>
      <c r="AO1804" s="4">
        <v>36.195912870055899</v>
      </c>
      <c r="AP1804" s="4">
        <v>33.892661547745497</v>
      </c>
      <c r="AQ1804" s="4">
        <v>5.0647955375459102</v>
      </c>
      <c r="AR1804" s="4">
        <v>33.214749583433601</v>
      </c>
      <c r="AS1804" s="4">
        <v>16.8006712204844</v>
      </c>
      <c r="AT1804" s="4">
        <v>38.260490370827803</v>
      </c>
      <c r="AU1804" s="4">
        <v>19.865321400180999</v>
      </c>
      <c r="AV1804" s="4">
        <v>40.1771488356029</v>
      </c>
      <c r="AW1804" s="4">
        <v>26.020944402193201</v>
      </c>
      <c r="AX1804" s="4">
        <v>14.7097710770934</v>
      </c>
      <c r="AY1804" s="4">
        <v>14.504687790641499</v>
      </c>
      <c r="AZ1804" s="4">
        <v>40.718928621602302</v>
      </c>
      <c r="BA1804" s="4">
        <v>42.0865394079106</v>
      </c>
      <c r="BB1804" s="38">
        <v>497</v>
      </c>
    </row>
    <row r="1805" spans="1:54" x14ac:dyDescent="0.3">
      <c r="A1805" s="31" t="s">
        <v>75</v>
      </c>
      <c r="B1805" s="5" t="s">
        <v>168</v>
      </c>
      <c r="C1805" s="5" t="s">
        <v>4</v>
      </c>
      <c r="D1805" s="9">
        <v>61.441443347303903</v>
      </c>
      <c r="E1805" s="8">
        <v>60.988991599664097</v>
      </c>
      <c r="F1805" s="8">
        <v>21.9326745827608</v>
      </c>
      <c r="G1805" s="3">
        <v>4.7550516130888196</v>
      </c>
      <c r="H1805" s="4">
        <v>7.19166265579402</v>
      </c>
      <c r="I1805" s="4">
        <v>10.088082761378899</v>
      </c>
      <c r="J1805" s="4">
        <v>3.4553484503018499</v>
      </c>
      <c r="K1805" s="4">
        <v>6.1122524128295499</v>
      </c>
      <c r="L1805" s="4">
        <v>7.8495382495978303</v>
      </c>
      <c r="M1805" s="4">
        <v>5.0488901946857396</v>
      </c>
      <c r="N1805" s="4">
        <v>9.3504831417229592</v>
      </c>
      <c r="O1805" s="4">
        <v>12.7227603350082</v>
      </c>
      <c r="P1805" s="4">
        <v>11.0142233167168</v>
      </c>
      <c r="Q1805" s="4">
        <v>3.0306386027271399</v>
      </c>
      <c r="R1805" s="4">
        <v>8.6797347215125402</v>
      </c>
      <c r="S1805" s="4">
        <v>5.9782059484376999</v>
      </c>
      <c r="T1805" s="4">
        <v>4.9977429545600804</v>
      </c>
      <c r="U1805" s="4">
        <v>10.950375282934999</v>
      </c>
      <c r="V1805" s="4">
        <v>6.2240724883230101</v>
      </c>
      <c r="W1805" s="4">
        <v>5.0488901946857396</v>
      </c>
      <c r="X1805" s="4">
        <v>2.1044980473892401</v>
      </c>
      <c r="Y1805" s="4">
        <v>9.7145201539298593</v>
      </c>
      <c r="Z1805" s="4">
        <v>6.2335980835651803</v>
      </c>
      <c r="AA1805" s="4">
        <v>8.0091583340525094</v>
      </c>
      <c r="AB1805" s="4">
        <v>1.6797881998145201</v>
      </c>
      <c r="AC1805" s="4">
        <v>18.493202124529301</v>
      </c>
      <c r="AD1805" s="4">
        <v>3.2989035642612299</v>
      </c>
      <c r="AE1805" s="4">
        <v>2.49410867965896</v>
      </c>
      <c r="AF1805" s="4">
        <v>14.067088308342299</v>
      </c>
      <c r="AG1805" s="4">
        <v>22.370085223991801</v>
      </c>
      <c r="AH1805" s="4">
        <v>15.5459788443195</v>
      </c>
      <c r="AI1805" s="4">
        <v>11.988335913766299</v>
      </c>
      <c r="AJ1805" s="4">
        <v>20.256233614110801</v>
      </c>
      <c r="AK1805" s="4">
        <v>25.407246256297402</v>
      </c>
      <c r="AL1805" s="4">
        <v>11.9498894672969</v>
      </c>
      <c r="AM1805" s="4">
        <v>23.771910834279701</v>
      </c>
      <c r="AN1805" s="4">
        <v>35.520730604988799</v>
      </c>
      <c r="AO1805" s="4">
        <v>25.422950215617298</v>
      </c>
      <c r="AP1805" s="4">
        <v>25.7582384093473</v>
      </c>
      <c r="AQ1805" s="4">
        <v>3.1295858518139998</v>
      </c>
      <c r="AR1805" s="4">
        <v>25.371975008242</v>
      </c>
      <c r="AS1805" s="4">
        <v>12.6716130948826</v>
      </c>
      <c r="AT1805" s="4">
        <v>30.3217459210905</v>
      </c>
      <c r="AU1805" s="4">
        <v>9.97643471863584</v>
      </c>
      <c r="AV1805" s="4">
        <v>27.783012430884401</v>
      </c>
      <c r="AW1805" s="4">
        <v>19.074528890894999</v>
      </c>
      <c r="AX1805" s="4">
        <v>7.9613583250913003</v>
      </c>
      <c r="AY1805" s="4">
        <v>13.102673339285399</v>
      </c>
      <c r="AZ1805" s="4">
        <v>24.726800208094399</v>
      </c>
      <c r="BA1805" s="4">
        <v>28.6484801508545</v>
      </c>
      <c r="BB1805" s="38">
        <v>1398</v>
      </c>
    </row>
    <row r="1806" spans="1:54" x14ac:dyDescent="0.3">
      <c r="A1806" s="31" t="s">
        <v>75</v>
      </c>
      <c r="B1806" s="5" t="s">
        <v>168</v>
      </c>
      <c r="C1806" s="5" t="s">
        <v>5</v>
      </c>
      <c r="D1806" s="9">
        <v>78.2892183070568</v>
      </c>
      <c r="E1806" s="8">
        <v>54.620601290999502</v>
      </c>
      <c r="F1806" s="8">
        <v>12.852921635523099</v>
      </c>
      <c r="G1806" s="3">
        <v>3.4119039225737202</v>
      </c>
      <c r="H1806" s="4">
        <v>3.6616289227471301</v>
      </c>
      <c r="I1806" s="4">
        <v>8.1127343671421404</v>
      </c>
      <c r="J1806" s="4">
        <v>2.6227423000308701</v>
      </c>
      <c r="K1806" s="4">
        <v>3.0373164223136002</v>
      </c>
      <c r="L1806" s="4">
        <v>5.3479024721277097</v>
      </c>
      <c r="M1806" s="4">
        <v>2.9096877061124302</v>
      </c>
      <c r="N1806" s="4">
        <v>5.9042512902889603</v>
      </c>
      <c r="O1806" s="4">
        <v>7.7719712584656504</v>
      </c>
      <c r="P1806" s="4">
        <v>5.7907685537651403</v>
      </c>
      <c r="Q1806" s="4">
        <v>1.74285746808998</v>
      </c>
      <c r="R1806" s="4">
        <v>5.0668043973801096</v>
      </c>
      <c r="S1806" s="4">
        <v>3.3467064564158999</v>
      </c>
      <c r="T1806" s="4">
        <v>3.0769881452311898</v>
      </c>
      <c r="U1806" s="4">
        <v>6.7472306154267399</v>
      </c>
      <c r="V1806" s="4">
        <v>3.6702424701955501</v>
      </c>
      <c r="W1806" s="4">
        <v>3.7409723685822902</v>
      </c>
      <c r="X1806" s="4">
        <v>1.4107079068619099</v>
      </c>
      <c r="Y1806" s="4">
        <v>5.6800520333557802</v>
      </c>
      <c r="Z1806" s="4">
        <v>4.2634967951599201</v>
      </c>
      <c r="AA1806" s="4">
        <v>3.69300199732132</v>
      </c>
      <c r="AB1806" s="4">
        <v>1.2092681770545</v>
      </c>
      <c r="AC1806" s="4">
        <v>16.211007855501901</v>
      </c>
      <c r="AD1806" s="4">
        <v>2.0494812860778202</v>
      </c>
      <c r="AE1806" s="4">
        <v>1.91600523854269</v>
      </c>
      <c r="AF1806" s="4">
        <v>8.6008046039260702</v>
      </c>
      <c r="AG1806" s="4">
        <v>19.120695561614301</v>
      </c>
      <c r="AH1806" s="4">
        <v>9.6359803132127695</v>
      </c>
      <c r="AI1806" s="4">
        <v>7.52469757530167</v>
      </c>
      <c r="AJ1806" s="4">
        <v>12.744341533018099</v>
      </c>
      <c r="AK1806" s="4">
        <v>18.816208161530898</v>
      </c>
      <c r="AL1806" s="4">
        <v>7.9448041298133196</v>
      </c>
      <c r="AM1806" s="4">
        <v>20.0116452580131</v>
      </c>
      <c r="AN1806" s="4">
        <v>26.977542698144099</v>
      </c>
      <c r="AO1806" s="4">
        <v>18.598171135036701</v>
      </c>
      <c r="AP1806" s="4">
        <v>21.021925022269599</v>
      </c>
      <c r="AQ1806" s="4">
        <v>1.44761341366503</v>
      </c>
      <c r="AR1806" s="4">
        <v>14.975899036102099</v>
      </c>
      <c r="AS1806" s="4">
        <v>8.3396998401897804</v>
      </c>
      <c r="AT1806" s="4">
        <v>30.5957889845441</v>
      </c>
      <c r="AU1806" s="4">
        <v>5.2141115254875601</v>
      </c>
      <c r="AV1806" s="4">
        <v>23.683592365367101</v>
      </c>
      <c r="AW1806" s="4">
        <v>12.5063111955127</v>
      </c>
      <c r="AX1806" s="4">
        <v>3.1960033139839301</v>
      </c>
      <c r="AY1806" s="4">
        <v>14.8282770088896</v>
      </c>
      <c r="AZ1806" s="4">
        <v>19.225249851584699</v>
      </c>
      <c r="BA1806" s="4">
        <v>20.400063838845501</v>
      </c>
      <c r="BB1806" s="38">
        <v>2232</v>
      </c>
    </row>
    <row r="1807" spans="1:54" x14ac:dyDescent="0.3">
      <c r="A1807" s="31" t="s">
        <v>75</v>
      </c>
      <c r="B1807" s="5" t="s">
        <v>168</v>
      </c>
      <c r="C1807" s="5" t="s">
        <v>6</v>
      </c>
      <c r="D1807" s="9">
        <v>88.049055076575598</v>
      </c>
      <c r="E1807" s="8">
        <v>50.8152354196639</v>
      </c>
      <c r="F1807" s="8">
        <v>8.5069633146794903</v>
      </c>
      <c r="G1807" s="3">
        <v>2.6303529708045401</v>
      </c>
      <c r="H1807" s="4">
        <v>2.39130434782609</v>
      </c>
      <c r="I1807" s="4">
        <v>5.3600420923530203</v>
      </c>
      <c r="J1807" s="4">
        <v>2.2301332182593301</v>
      </c>
      <c r="K1807" s="4">
        <v>1.9618367381388999</v>
      </c>
      <c r="L1807" s="4">
        <v>3.44859221697845</v>
      </c>
      <c r="M1807" s="4">
        <v>2.04337314779935</v>
      </c>
      <c r="N1807" s="4">
        <v>3.3099940416473599</v>
      </c>
      <c r="O1807" s="4">
        <v>5.5445771951775704</v>
      </c>
      <c r="P1807" s="4">
        <v>4.1326832230921502</v>
      </c>
      <c r="Q1807" s="4">
        <v>1.5460422121456301</v>
      </c>
      <c r="R1807" s="4">
        <v>3.44636724934302</v>
      </c>
      <c r="S1807" s="4">
        <v>2.5732912051338999</v>
      </c>
      <c r="T1807" s="4">
        <v>2.8986494509249701</v>
      </c>
      <c r="U1807" s="4">
        <v>4.3261181964584496</v>
      </c>
      <c r="V1807" s="4">
        <v>2.2434830240719501</v>
      </c>
      <c r="W1807" s="4">
        <v>1.3503822711439</v>
      </c>
      <c r="X1807" s="4">
        <v>1.4230188102626</v>
      </c>
      <c r="Y1807" s="4">
        <v>4.0578217163380099</v>
      </c>
      <c r="Z1807" s="4">
        <v>2.10488484874086</v>
      </c>
      <c r="AA1807" s="4">
        <v>2.16417158204694</v>
      </c>
      <c r="AB1807" s="4">
        <v>0.94571258332781805</v>
      </c>
      <c r="AC1807" s="4">
        <v>13.2600008753084</v>
      </c>
      <c r="AD1807" s="4">
        <v>1.1524973625067301</v>
      </c>
      <c r="AE1807" s="4">
        <v>0.67296616793651398</v>
      </c>
      <c r="AF1807" s="4">
        <v>5.4852904618714904</v>
      </c>
      <c r="AG1807" s="4">
        <v>15.971890255773401</v>
      </c>
      <c r="AH1807" s="4">
        <v>7.5301011844555603</v>
      </c>
      <c r="AI1807" s="4">
        <v>5.2340063299838402</v>
      </c>
      <c r="AJ1807" s="4">
        <v>8.6166369107499001</v>
      </c>
      <c r="AK1807" s="4">
        <v>14.864542427909401</v>
      </c>
      <c r="AL1807" s="4">
        <v>6.3887286601260103</v>
      </c>
      <c r="AM1807" s="4">
        <v>18.2479604015262</v>
      </c>
      <c r="AN1807" s="4">
        <v>22.846825013375899</v>
      </c>
      <c r="AO1807" s="4">
        <v>12.9235177913401</v>
      </c>
      <c r="AP1807" s="4">
        <v>19.458957104488299</v>
      </c>
      <c r="AQ1807" s="4">
        <v>1.34815730350846</v>
      </c>
      <c r="AR1807" s="4">
        <v>11.6605594399123</v>
      </c>
      <c r="AS1807" s="4">
        <v>7.7702604781660298</v>
      </c>
      <c r="AT1807" s="4">
        <v>32.787144583644498</v>
      </c>
      <c r="AU1807" s="4">
        <v>3.16027102813909</v>
      </c>
      <c r="AV1807" s="4">
        <v>19.039500036074799</v>
      </c>
      <c r="AW1807" s="4">
        <v>9.4660257038199305</v>
      </c>
      <c r="AX1807" s="4">
        <v>3.1758458015871498</v>
      </c>
      <c r="AY1807" s="4">
        <v>13.7039325877116</v>
      </c>
      <c r="AZ1807" s="4">
        <v>16.266098954668301</v>
      </c>
      <c r="BA1807" s="4">
        <v>16.8486288424027</v>
      </c>
      <c r="BB1807" s="38">
        <v>1485</v>
      </c>
    </row>
    <row r="1808" spans="1:54" x14ac:dyDescent="0.3">
      <c r="A1808" s="31" t="s">
        <v>75</v>
      </c>
      <c r="B1808" s="5" t="s">
        <v>168</v>
      </c>
      <c r="C1808" s="5" t="s">
        <v>7</v>
      </c>
      <c r="D1808" s="9">
        <v>87.667799990930305</v>
      </c>
      <c r="E1808" s="8">
        <v>54.122934304265797</v>
      </c>
      <c r="F1808" s="8">
        <v>9.0049334028811501</v>
      </c>
      <c r="G1808" s="3">
        <v>2.8656299693427401</v>
      </c>
      <c r="H1808" s="4">
        <v>3.0696517167692101</v>
      </c>
      <c r="I1808" s="4">
        <v>2.8656299693427401</v>
      </c>
      <c r="J1808" s="4">
        <v>4.4978039487545001</v>
      </c>
      <c r="K1808" s="4">
        <v>2.1700909270183102</v>
      </c>
      <c r="L1808" s="4">
        <v>5.03572089636104</v>
      </c>
      <c r="M1808" s="4">
        <v>2.66160822191627</v>
      </c>
      <c r="N1808" s="4">
        <v>4.3401818540366097</v>
      </c>
      <c r="O1808" s="4">
        <v>4.3401818540366097</v>
      </c>
      <c r="P1808" s="4">
        <v>7.4098335708058203</v>
      </c>
      <c r="Q1808" s="4">
        <v>2.3741126744447798</v>
      </c>
      <c r="R1808" s="4">
        <v>5.64778613864046</v>
      </c>
      <c r="S1808" s="4">
        <v>4.7482253488895596</v>
      </c>
      <c r="T1808" s="4">
        <v>2.4946606218262302</v>
      </c>
      <c r="U1808" s="4">
        <v>5.5643123385954398</v>
      </c>
      <c r="V1808" s="4">
        <v>2.5781344218712499</v>
      </c>
      <c r="W1808" s="4">
        <v>2.2906388743997601</v>
      </c>
      <c r="X1808" s="4">
        <v>2.1700909270183102</v>
      </c>
      <c r="Y1808" s="4">
        <v>5.2397426437875199</v>
      </c>
      <c r="Z1808" s="4">
        <v>3.3571472642406999</v>
      </c>
      <c r="AA1808" s="4">
        <v>3.3571472642406999</v>
      </c>
      <c r="AB1808" s="4">
        <v>3.1531255168142298</v>
      </c>
      <c r="AC1808" s="4">
        <v>15.0236888890381</v>
      </c>
      <c r="AD1808" s="4">
        <v>3.0696517167692101</v>
      </c>
      <c r="AE1808" s="4">
        <v>1.9660691795918399</v>
      </c>
      <c r="AF1808" s="4">
        <v>8.2259205605116996</v>
      </c>
      <c r="AG1808" s="4">
        <v>19.1598489956483</v>
      </c>
      <c r="AH1808" s="4">
        <v>3.6817169590486198</v>
      </c>
      <c r="AI1808" s="4">
        <v>6.17637758087485</v>
      </c>
      <c r="AJ1808" s="4">
        <v>8.3464685078931602</v>
      </c>
      <c r="AK1808" s="4">
        <v>14.485771941431601</v>
      </c>
      <c r="AL1808" s="4">
        <v>10.108515940058499</v>
      </c>
      <c r="AM1808" s="4">
        <v>24.928183081670198</v>
      </c>
      <c r="AN1808" s="4">
        <v>21.979079312282401</v>
      </c>
      <c r="AO1808" s="4">
        <v>11.379046077325899</v>
      </c>
      <c r="AP1808" s="4">
        <v>17.147380163347801</v>
      </c>
      <c r="AQ1808" s="4">
        <v>3.2736734641956802</v>
      </c>
      <c r="AR1808" s="4">
        <v>9.3665772450255105</v>
      </c>
      <c r="AS1808" s="4">
        <v>9.2089551503076201</v>
      </c>
      <c r="AT1808" s="4">
        <v>35.3612687165366</v>
      </c>
      <c r="AU1808" s="4">
        <v>4.8687732962710104</v>
      </c>
      <c r="AV1808" s="4">
        <v>15.7933762260354</v>
      </c>
      <c r="AW1808" s="4">
        <v>6.2598513809198701</v>
      </c>
      <c r="AX1808" s="4">
        <v>3.0696517167692101</v>
      </c>
      <c r="AY1808" s="4">
        <v>13.790232899107099</v>
      </c>
      <c r="AZ1808" s="4">
        <v>19.484418690456199</v>
      </c>
      <c r="BA1808" s="4">
        <v>17.555423658200802</v>
      </c>
      <c r="BB1808" s="38">
        <v>283</v>
      </c>
    </row>
    <row r="1809" spans="1:54" x14ac:dyDescent="0.3">
      <c r="A1809" s="31" t="s">
        <v>75</v>
      </c>
      <c r="B1809" s="5" t="s">
        <v>8</v>
      </c>
      <c r="C1809" s="5" t="s">
        <v>168</v>
      </c>
      <c r="D1809" s="9">
        <v>57.210065425132399</v>
      </c>
      <c r="E1809" s="8">
        <v>63.973774799643103</v>
      </c>
      <c r="F1809" s="8">
        <v>24.645252055970801</v>
      </c>
      <c r="G1809" s="3">
        <v>7.3768871575125496</v>
      </c>
      <c r="H1809" s="4">
        <v>7.0975447454391301</v>
      </c>
      <c r="I1809" s="4">
        <v>11.501035859359</v>
      </c>
      <c r="J1809" s="4">
        <v>4.0243210956765401</v>
      </c>
      <c r="K1809" s="4">
        <v>8.2636183088580495</v>
      </c>
      <c r="L1809" s="4">
        <v>9.3733527591566705</v>
      </c>
      <c r="M1809" s="4">
        <v>6.8529764879277497</v>
      </c>
      <c r="N1809" s="4">
        <v>9.7203453679707597</v>
      </c>
      <c r="O1809" s="4">
        <v>11.7295711878385</v>
      </c>
      <c r="P1809" s="4">
        <v>12.5142663781407</v>
      </c>
      <c r="Q1809" s="4">
        <v>3.4281185472346198</v>
      </c>
      <c r="R1809" s="4">
        <v>9.5385350267972999</v>
      </c>
      <c r="S1809" s="4">
        <v>6.49027742069749</v>
      </c>
      <c r="T1809" s="4">
        <v>5.4965752981889002</v>
      </c>
      <c r="U1809" s="4">
        <v>11.989360468004101</v>
      </c>
      <c r="V1809" s="4">
        <v>9.3036673950593993</v>
      </c>
      <c r="W1809" s="4">
        <v>8.0171550422406899</v>
      </c>
      <c r="X1809" s="4">
        <v>3.91372782926185</v>
      </c>
      <c r="Y1809" s="4">
        <v>11.6920527227535</v>
      </c>
      <c r="Z1809" s="4">
        <v>8.0568843306411893</v>
      </c>
      <c r="AA1809" s="4">
        <v>10.534345815364601</v>
      </c>
      <c r="AB1809" s="4">
        <v>2.0667246008893199</v>
      </c>
      <c r="AC1809" s="4">
        <v>23.2687030559816</v>
      </c>
      <c r="AD1809" s="4">
        <v>5.8272373910811197</v>
      </c>
      <c r="AE1809" s="4">
        <v>4.6352815189744199</v>
      </c>
      <c r="AF1809" s="4">
        <v>14.395405657189601</v>
      </c>
      <c r="AG1809" s="4">
        <v>24.051912035551201</v>
      </c>
      <c r="AH1809" s="4">
        <v>11.667671778346101</v>
      </c>
      <c r="AI1809" s="4">
        <v>11.2386191430198</v>
      </c>
      <c r="AJ1809" s="4">
        <v>16.685429764551401</v>
      </c>
      <c r="AK1809" s="4">
        <v>27.744870783656701</v>
      </c>
      <c r="AL1809" s="4">
        <v>16.3830219932033</v>
      </c>
      <c r="AM1809" s="4">
        <v>29.319864370845199</v>
      </c>
      <c r="AN1809" s="4">
        <v>38.223713899615099</v>
      </c>
      <c r="AO1809" s="4">
        <v>26.959434602166699</v>
      </c>
      <c r="AP1809" s="4">
        <v>29.926331851578102</v>
      </c>
      <c r="AQ1809" s="4">
        <v>4.6293638174824903</v>
      </c>
      <c r="AR1809" s="4">
        <v>25.6127326681558</v>
      </c>
      <c r="AS1809" s="4">
        <v>11.4008355268543</v>
      </c>
      <c r="AT1809" s="4">
        <v>35.497234911500399</v>
      </c>
      <c r="AU1809" s="4">
        <v>12.791535760548101</v>
      </c>
      <c r="AV1809" s="4">
        <v>29.8811017659011</v>
      </c>
      <c r="AW1809" s="4">
        <v>21.891998847593499</v>
      </c>
      <c r="AX1809" s="4">
        <v>8.4457497080540893</v>
      </c>
      <c r="AY1809" s="4">
        <v>16.1287919435124</v>
      </c>
      <c r="AZ1809" s="4">
        <v>31.420498585978201</v>
      </c>
      <c r="BA1809" s="4">
        <v>30.645920196633899</v>
      </c>
      <c r="BB1809" s="38">
        <v>3838</v>
      </c>
    </row>
    <row r="1810" spans="1:54" x14ac:dyDescent="0.3">
      <c r="A1810" s="31" t="s">
        <v>75</v>
      </c>
      <c r="B1810" s="5" t="s">
        <v>8</v>
      </c>
      <c r="C1810" s="5" t="s">
        <v>1</v>
      </c>
      <c r="D1810" s="9">
        <v>6.2357142857142902</v>
      </c>
      <c r="E1810" s="8">
        <v>81.840111573933399</v>
      </c>
      <c r="F1810" s="8">
        <v>48.148148148148103</v>
      </c>
      <c r="G1810" s="3">
        <v>14.814814814814801</v>
      </c>
      <c r="H1810" s="4">
        <v>7.4074074074074101</v>
      </c>
      <c r="I1810" s="4">
        <v>40.740740740740698</v>
      </c>
      <c r="J1810" s="4">
        <v>11.1111111111111</v>
      </c>
      <c r="K1810" s="4">
        <v>25.925925925925899</v>
      </c>
      <c r="L1810" s="4">
        <v>18.518518518518501</v>
      </c>
      <c r="M1810" s="4">
        <v>14.814814814814801</v>
      </c>
      <c r="N1810" s="4">
        <v>25.925925925925899</v>
      </c>
      <c r="O1810" s="4">
        <v>22.2222222222222</v>
      </c>
      <c r="P1810" s="4">
        <v>29.629629629629601</v>
      </c>
      <c r="Q1810" s="4">
        <v>7.4074074074074101</v>
      </c>
      <c r="R1810" s="4">
        <v>25.925925925925899</v>
      </c>
      <c r="S1810" s="4">
        <v>22.2222222222222</v>
      </c>
      <c r="T1810" s="4">
        <v>25.925925925925899</v>
      </c>
      <c r="U1810" s="4">
        <v>37.037037037037003</v>
      </c>
      <c r="V1810" s="4">
        <v>22.2222222222222</v>
      </c>
      <c r="W1810" s="4">
        <v>29.629629629629601</v>
      </c>
      <c r="X1810" s="4">
        <v>18.518518518518501</v>
      </c>
      <c r="Y1810" s="4">
        <v>22.2222222222222</v>
      </c>
      <c r="Z1810" s="4">
        <v>25.925925925925899</v>
      </c>
      <c r="AA1810" s="4">
        <v>29.629629629629601</v>
      </c>
      <c r="AB1810" s="4">
        <v>7.4074074074074101</v>
      </c>
      <c r="AC1810" s="4">
        <v>44.4444444444444</v>
      </c>
      <c r="AD1810" s="4">
        <v>22.2222222222222</v>
      </c>
      <c r="AE1810" s="4">
        <v>14.814814814814801</v>
      </c>
      <c r="AF1810" s="4">
        <v>25.925925925925899</v>
      </c>
      <c r="AG1810" s="4">
        <v>37.037037037037003</v>
      </c>
      <c r="AH1810" s="4">
        <v>29.629629629629601</v>
      </c>
      <c r="AI1810" s="4">
        <v>29.629629629629601</v>
      </c>
      <c r="AJ1810" s="4">
        <v>33.3333333333333</v>
      </c>
      <c r="AK1810" s="4">
        <v>51.851851851851897</v>
      </c>
      <c r="AL1810" s="4">
        <v>40.740740740740698</v>
      </c>
      <c r="AM1810" s="4">
        <v>40.740740740740698</v>
      </c>
      <c r="AN1810" s="4">
        <v>59.259259259259302</v>
      </c>
      <c r="AO1810" s="4">
        <v>40.740740740740698</v>
      </c>
      <c r="AP1810" s="4">
        <v>55.5555555555556</v>
      </c>
      <c r="AQ1810" s="4">
        <v>7.4074074074074101</v>
      </c>
      <c r="AR1810" s="4">
        <v>66.6666666666667</v>
      </c>
      <c r="AS1810" s="4">
        <v>22.2222222222222</v>
      </c>
      <c r="AT1810" s="4">
        <v>40.740740740740698</v>
      </c>
      <c r="AU1810" s="4">
        <v>37.037037037037003</v>
      </c>
      <c r="AV1810" s="4">
        <v>33.3333333333333</v>
      </c>
      <c r="AW1810" s="4">
        <v>44.4444444444444</v>
      </c>
      <c r="AX1810" s="4">
        <v>29.629629629629601</v>
      </c>
      <c r="AY1810" s="4">
        <v>29.629629629629601</v>
      </c>
      <c r="AZ1810" s="4">
        <v>48.148148148148103</v>
      </c>
      <c r="BA1810" s="4">
        <v>55.5555555555556</v>
      </c>
      <c r="BB1810" s="38">
        <v>28</v>
      </c>
    </row>
    <row r="1811" spans="1:54" x14ac:dyDescent="0.3">
      <c r="A1811" s="31" t="s">
        <v>75</v>
      </c>
      <c r="B1811" s="5" t="s">
        <v>8</v>
      </c>
      <c r="C1811" s="5" t="s">
        <v>2</v>
      </c>
      <c r="D1811" s="9">
        <v>34.147727272727302</v>
      </c>
      <c r="E1811" s="8">
        <v>62.118549409665903</v>
      </c>
      <c r="F1811" s="8">
        <v>39.534883720930203</v>
      </c>
      <c r="G1811" s="3">
        <v>16.2790697674419</v>
      </c>
      <c r="H1811" s="4">
        <v>16.2790697674419</v>
      </c>
      <c r="I1811" s="4">
        <v>4.6511627906976702</v>
      </c>
      <c r="J1811" s="4">
        <v>4.6511627906976702</v>
      </c>
      <c r="K1811" s="4">
        <v>13.953488372093</v>
      </c>
      <c r="L1811" s="4">
        <v>13.953488372093</v>
      </c>
      <c r="M1811" s="4">
        <v>11.6279069767442</v>
      </c>
      <c r="N1811" s="4">
        <v>9.3023255813953494</v>
      </c>
      <c r="O1811" s="4">
        <v>11.6279069767442</v>
      </c>
      <c r="P1811" s="4">
        <v>16.2790697674419</v>
      </c>
      <c r="Q1811" s="4">
        <v>6.9767441860465098</v>
      </c>
      <c r="R1811" s="4">
        <v>4.6511627906976702</v>
      </c>
      <c r="S1811" s="4">
        <v>6.9767441860465098</v>
      </c>
      <c r="T1811" s="4">
        <v>2.32558139534884</v>
      </c>
      <c r="U1811" s="4">
        <v>13.953488372093</v>
      </c>
      <c r="V1811" s="4">
        <v>20.930232558139501</v>
      </c>
      <c r="W1811" s="4">
        <v>16.2790697674419</v>
      </c>
      <c r="X1811" s="4">
        <v>4.6511627906976702</v>
      </c>
      <c r="Y1811" s="4">
        <v>20.930232558139501</v>
      </c>
      <c r="Z1811" s="4">
        <v>9.3023255813953494</v>
      </c>
      <c r="AA1811" s="4">
        <v>18.604651162790699</v>
      </c>
      <c r="AB1811" s="4">
        <v>0</v>
      </c>
      <c r="AC1811" s="4">
        <v>27.906976744186</v>
      </c>
      <c r="AD1811" s="4">
        <v>11.6279069767442</v>
      </c>
      <c r="AE1811" s="4">
        <v>11.6279069767442</v>
      </c>
      <c r="AF1811" s="4">
        <v>13.953488372093</v>
      </c>
      <c r="AG1811" s="4">
        <v>18.604651162790699</v>
      </c>
      <c r="AH1811" s="4">
        <v>13.953488372093</v>
      </c>
      <c r="AI1811" s="4">
        <v>18.604651162790699</v>
      </c>
      <c r="AJ1811" s="4">
        <v>20.930232558139501</v>
      </c>
      <c r="AK1811" s="4">
        <v>41.860465116279101</v>
      </c>
      <c r="AL1811" s="4">
        <v>27.906976744186</v>
      </c>
      <c r="AM1811" s="4">
        <v>30.232558139534898</v>
      </c>
      <c r="AN1811" s="4">
        <v>41.860465116279101</v>
      </c>
      <c r="AO1811" s="4">
        <v>32.558139534883701</v>
      </c>
      <c r="AP1811" s="4">
        <v>37.209302325581397</v>
      </c>
      <c r="AQ1811" s="4">
        <v>11.6279069767442</v>
      </c>
      <c r="AR1811" s="4">
        <v>32.558139534883701</v>
      </c>
      <c r="AS1811" s="4">
        <v>4.6511627906976702</v>
      </c>
      <c r="AT1811" s="4">
        <v>32.558139534883701</v>
      </c>
      <c r="AU1811" s="4">
        <v>23.255813953488399</v>
      </c>
      <c r="AV1811" s="4">
        <v>34.883720930232599</v>
      </c>
      <c r="AW1811" s="4">
        <v>39.534883720930203</v>
      </c>
      <c r="AX1811" s="4">
        <v>11.6279069767442</v>
      </c>
      <c r="AY1811" s="4">
        <v>11.6279069767442</v>
      </c>
      <c r="AZ1811" s="4">
        <v>44.1860465116279</v>
      </c>
      <c r="BA1811" s="4">
        <v>37.209302325581397</v>
      </c>
      <c r="BB1811" s="38">
        <v>44</v>
      </c>
    </row>
    <row r="1812" spans="1:54" x14ac:dyDescent="0.3">
      <c r="A1812" s="31" t="s">
        <v>75</v>
      </c>
      <c r="B1812" s="5" t="s">
        <v>8</v>
      </c>
      <c r="C1812" s="5" t="s">
        <v>3</v>
      </c>
      <c r="D1812" s="9">
        <v>41.021107266435997</v>
      </c>
      <c r="E1812" s="8">
        <v>60.322196291550704</v>
      </c>
      <c r="F1812" s="8">
        <v>33.910034602076102</v>
      </c>
      <c r="G1812" s="3">
        <v>7.9584775086505202</v>
      </c>
      <c r="H1812" s="4">
        <v>7.6124567474048401</v>
      </c>
      <c r="I1812" s="4">
        <v>15.2249134948097</v>
      </c>
      <c r="J1812" s="4">
        <v>4.1522491349481001</v>
      </c>
      <c r="K1812" s="4">
        <v>9.6885813148788902</v>
      </c>
      <c r="L1812" s="4">
        <v>11.764705882352899</v>
      </c>
      <c r="M1812" s="4">
        <v>8.9965397923875408</v>
      </c>
      <c r="N1812" s="4">
        <v>13.840830449826999</v>
      </c>
      <c r="O1812" s="4">
        <v>16.955017301038101</v>
      </c>
      <c r="P1812" s="4">
        <v>15.916955017300999</v>
      </c>
      <c r="Q1812" s="4">
        <v>3.1141868512110702</v>
      </c>
      <c r="R1812" s="4">
        <v>16.2629757785467</v>
      </c>
      <c r="S1812" s="4">
        <v>6.2283737024221502</v>
      </c>
      <c r="T1812" s="4">
        <v>5.8823529411764701</v>
      </c>
      <c r="U1812" s="4">
        <v>14.1868512110727</v>
      </c>
      <c r="V1812" s="4">
        <v>10.380622837370201</v>
      </c>
      <c r="W1812" s="4">
        <v>8.3044982698961896</v>
      </c>
      <c r="X1812" s="4">
        <v>3.8062283737024201</v>
      </c>
      <c r="Y1812" s="4">
        <v>14.1868512110727</v>
      </c>
      <c r="Z1812" s="4">
        <v>10.0346020761246</v>
      </c>
      <c r="AA1812" s="4">
        <v>13.1487889273356</v>
      </c>
      <c r="AB1812" s="4">
        <v>2.4221453287197199</v>
      </c>
      <c r="AC1812" s="4">
        <v>24.913494809688601</v>
      </c>
      <c r="AD1812" s="4">
        <v>5.1903114186851198</v>
      </c>
      <c r="AE1812" s="4">
        <v>3.1141868512110702</v>
      </c>
      <c r="AF1812" s="4">
        <v>21.799307958477499</v>
      </c>
      <c r="AG1812" s="4">
        <v>26.989619377162601</v>
      </c>
      <c r="AH1812" s="4">
        <v>15.2249134948097</v>
      </c>
      <c r="AI1812" s="4">
        <v>10.380622837370201</v>
      </c>
      <c r="AJ1812" s="4">
        <v>21.107266435986201</v>
      </c>
      <c r="AK1812" s="4">
        <v>34.602076124567503</v>
      </c>
      <c r="AL1812" s="4">
        <v>19.031141868512101</v>
      </c>
      <c r="AM1812" s="4">
        <v>37.370242214532901</v>
      </c>
      <c r="AN1812" s="4">
        <v>49.480968858131497</v>
      </c>
      <c r="AO1812" s="4">
        <v>36.332179930795803</v>
      </c>
      <c r="AP1812" s="4">
        <v>34.602076124567503</v>
      </c>
      <c r="AQ1812" s="4">
        <v>4.8442906574394504</v>
      </c>
      <c r="AR1812" s="4">
        <v>31.833910034602098</v>
      </c>
      <c r="AS1812" s="4">
        <v>14.878892733563999</v>
      </c>
      <c r="AT1812" s="4">
        <v>38.062283737024202</v>
      </c>
      <c r="AU1812" s="4">
        <v>17.647058823529399</v>
      </c>
      <c r="AV1812" s="4">
        <v>41.868512110726599</v>
      </c>
      <c r="AW1812" s="4">
        <v>25.605536332179899</v>
      </c>
      <c r="AX1812" s="4">
        <v>10.726643598615899</v>
      </c>
      <c r="AY1812" s="4">
        <v>16.955017301038101</v>
      </c>
      <c r="AZ1812" s="4">
        <v>41.522491349481001</v>
      </c>
      <c r="BA1812" s="4">
        <v>41.868512110726599</v>
      </c>
      <c r="BB1812" s="38">
        <v>289</v>
      </c>
    </row>
    <row r="1813" spans="1:54" x14ac:dyDescent="0.3">
      <c r="A1813" s="31" t="s">
        <v>75</v>
      </c>
      <c r="B1813" s="5" t="s">
        <v>8</v>
      </c>
      <c r="C1813" s="5" t="s">
        <v>4</v>
      </c>
      <c r="D1813" s="9">
        <v>59.196781609195398</v>
      </c>
      <c r="E1813" s="8">
        <v>57.920527583248699</v>
      </c>
      <c r="F1813" s="8">
        <v>22.068965517241399</v>
      </c>
      <c r="G1813" s="3">
        <v>4.9425287356321803</v>
      </c>
      <c r="H1813" s="4">
        <v>7.3563218390804597</v>
      </c>
      <c r="I1813" s="4">
        <v>11.1494252873563</v>
      </c>
      <c r="J1813" s="4">
        <v>2.9885057471264398</v>
      </c>
      <c r="K1813" s="4">
        <v>6.6666666666666696</v>
      </c>
      <c r="L1813" s="4">
        <v>7.5862068965517198</v>
      </c>
      <c r="M1813" s="4">
        <v>4.4827586206896504</v>
      </c>
      <c r="N1813" s="4">
        <v>8.7356321839080504</v>
      </c>
      <c r="O1813" s="4">
        <v>12.413793103448301</v>
      </c>
      <c r="P1813" s="4">
        <v>11.3793103448276</v>
      </c>
      <c r="Q1813" s="4">
        <v>2.1839080459770099</v>
      </c>
      <c r="R1813" s="4">
        <v>10.3448275862069</v>
      </c>
      <c r="S1813" s="4">
        <v>5.0574712643678197</v>
      </c>
      <c r="T1813" s="4">
        <v>5.4022988505747103</v>
      </c>
      <c r="U1813" s="4">
        <v>10.919540229885101</v>
      </c>
      <c r="V1813" s="4">
        <v>5.8620689655172402</v>
      </c>
      <c r="W1813" s="4">
        <v>4.4827586206896504</v>
      </c>
      <c r="X1813" s="4">
        <v>1.9540229885057501</v>
      </c>
      <c r="Y1813" s="4">
        <v>9.4252873563218404</v>
      </c>
      <c r="Z1813" s="4">
        <v>6.8965517241379297</v>
      </c>
      <c r="AA1813" s="4">
        <v>8.7356321839080504</v>
      </c>
      <c r="AB1813" s="4">
        <v>1.14942528735632</v>
      </c>
      <c r="AC1813" s="4">
        <v>20.804597701149401</v>
      </c>
      <c r="AD1813" s="4">
        <v>2.1839080459770099</v>
      </c>
      <c r="AE1813" s="4">
        <v>2.1839080459770099</v>
      </c>
      <c r="AF1813" s="4">
        <v>15.977011494252899</v>
      </c>
      <c r="AG1813" s="4">
        <v>24.252873563218401</v>
      </c>
      <c r="AH1813" s="4">
        <v>11.4942528735632</v>
      </c>
      <c r="AI1813" s="4">
        <v>10.3448275862069</v>
      </c>
      <c r="AJ1813" s="4">
        <v>18.045977011494301</v>
      </c>
      <c r="AK1813" s="4">
        <v>23.908045977011501</v>
      </c>
      <c r="AL1813" s="4">
        <v>12.643678160919499</v>
      </c>
      <c r="AM1813" s="4">
        <v>27.586206896551701</v>
      </c>
      <c r="AN1813" s="4">
        <v>37.816091954023001</v>
      </c>
      <c r="AO1813" s="4">
        <v>28.850574712643699</v>
      </c>
      <c r="AP1813" s="4">
        <v>29.6551724137931</v>
      </c>
      <c r="AQ1813" s="4">
        <v>3.2183908045976999</v>
      </c>
      <c r="AR1813" s="4">
        <v>26.551724137931</v>
      </c>
      <c r="AS1813" s="4">
        <v>13.3333333333333</v>
      </c>
      <c r="AT1813" s="4">
        <v>33.218390804597703</v>
      </c>
      <c r="AU1813" s="4">
        <v>8.7356321839080504</v>
      </c>
      <c r="AV1813" s="4">
        <v>29.4252873563218</v>
      </c>
      <c r="AW1813" s="4">
        <v>19.195402298850599</v>
      </c>
      <c r="AX1813" s="4">
        <v>6.7816091954023001</v>
      </c>
      <c r="AY1813" s="4">
        <v>14.8275862068966</v>
      </c>
      <c r="AZ1813" s="4">
        <v>27.701149425287401</v>
      </c>
      <c r="BA1813" s="4">
        <v>29.540229885057499</v>
      </c>
      <c r="BB1813" s="38">
        <v>870</v>
      </c>
    </row>
    <row r="1814" spans="1:54" x14ac:dyDescent="0.3">
      <c r="A1814" s="31" t="s">
        <v>75</v>
      </c>
      <c r="B1814" s="5" t="s">
        <v>8</v>
      </c>
      <c r="C1814" s="5" t="s">
        <v>5</v>
      </c>
      <c r="D1814" s="9">
        <v>73.246623376623404</v>
      </c>
      <c r="E1814" s="8">
        <v>55.8233669638647</v>
      </c>
      <c r="F1814" s="8">
        <v>15.594541910331399</v>
      </c>
      <c r="G1814" s="3">
        <v>4.02858999350227</v>
      </c>
      <c r="H1814" s="4">
        <v>4.02858999350227</v>
      </c>
      <c r="I1814" s="4">
        <v>10.6562703053931</v>
      </c>
      <c r="J1814" s="4">
        <v>2.8589993502274198</v>
      </c>
      <c r="K1814" s="4">
        <v>4.02858999350227</v>
      </c>
      <c r="L1814" s="4">
        <v>6.8875893437296902</v>
      </c>
      <c r="M1814" s="4">
        <v>4.3534762833008402</v>
      </c>
      <c r="N1814" s="4">
        <v>7.5373619233268396</v>
      </c>
      <c r="O1814" s="4">
        <v>9.6166341780376907</v>
      </c>
      <c r="P1814" s="4">
        <v>7.6673164392462603</v>
      </c>
      <c r="Q1814" s="4">
        <v>2.0792722547108502</v>
      </c>
      <c r="R1814" s="4">
        <v>6.1728395061728403</v>
      </c>
      <c r="S1814" s="4">
        <v>4.3534762833008402</v>
      </c>
      <c r="T1814" s="4">
        <v>3.7686809616634198</v>
      </c>
      <c r="U1814" s="4">
        <v>8.2521117608836896</v>
      </c>
      <c r="V1814" s="4">
        <v>4.4834307992202698</v>
      </c>
      <c r="W1814" s="4">
        <v>3.5087719298245599</v>
      </c>
      <c r="X1814" s="4">
        <v>1.49447693307342</v>
      </c>
      <c r="Y1814" s="4">
        <v>7.4723846653671204</v>
      </c>
      <c r="Z1814" s="4">
        <v>5.1981806367771304</v>
      </c>
      <c r="AA1814" s="4">
        <v>4.7433398310591297</v>
      </c>
      <c r="AB1814" s="4">
        <v>1.6894087069525701</v>
      </c>
      <c r="AC1814" s="4">
        <v>20.077972709551702</v>
      </c>
      <c r="AD1814" s="4">
        <v>2.7290448343079898</v>
      </c>
      <c r="AE1814" s="4">
        <v>2.27420402858999</v>
      </c>
      <c r="AF1814" s="4">
        <v>10.526315789473699</v>
      </c>
      <c r="AG1814" s="4">
        <v>24.431448992852498</v>
      </c>
      <c r="AH1814" s="4">
        <v>7.7322936972059804</v>
      </c>
      <c r="AI1814" s="4">
        <v>7.8622482131254099</v>
      </c>
      <c r="AJ1814" s="4">
        <v>12.215724496426301</v>
      </c>
      <c r="AK1814" s="4">
        <v>20.597790773229399</v>
      </c>
      <c r="AL1814" s="4">
        <v>8.3820662768031209</v>
      </c>
      <c r="AM1814" s="4">
        <v>23.911630929174802</v>
      </c>
      <c r="AN1814" s="4">
        <v>32.8784925276153</v>
      </c>
      <c r="AO1814" s="4">
        <v>22.7420402858999</v>
      </c>
      <c r="AP1814" s="4">
        <v>24.041585445094199</v>
      </c>
      <c r="AQ1814" s="4">
        <v>1.5594541910331401</v>
      </c>
      <c r="AR1814" s="4">
        <v>17.024041585445101</v>
      </c>
      <c r="AS1814" s="4">
        <v>10.3963612735543</v>
      </c>
      <c r="AT1814" s="4">
        <v>33.203378817413899</v>
      </c>
      <c r="AU1814" s="4">
        <v>5.0032488628979896</v>
      </c>
      <c r="AV1814" s="4">
        <v>27.958387516254898</v>
      </c>
      <c r="AW1814" s="4">
        <v>13.7751786874594</v>
      </c>
      <c r="AX1814" s="4">
        <v>2.9889538661468502</v>
      </c>
      <c r="AY1814" s="4">
        <v>16.764132553606199</v>
      </c>
      <c r="AZ1814" s="4">
        <v>22.417153996101401</v>
      </c>
      <c r="BA1814" s="4">
        <v>22.287199480181901</v>
      </c>
      <c r="BB1814" s="38">
        <v>1540</v>
      </c>
    </row>
    <row r="1815" spans="1:54" x14ac:dyDescent="0.3">
      <c r="A1815" s="31" t="s">
        <v>75</v>
      </c>
      <c r="B1815" s="5" t="s">
        <v>8</v>
      </c>
      <c r="C1815" s="5" t="s">
        <v>6</v>
      </c>
      <c r="D1815" s="9">
        <v>85.256739130434795</v>
      </c>
      <c r="E1815" s="8">
        <v>51.331868851209499</v>
      </c>
      <c r="F1815" s="8">
        <v>9.5652173913043494</v>
      </c>
      <c r="G1815" s="3">
        <v>2.8260869565217401</v>
      </c>
      <c r="H1815" s="4">
        <v>2.39130434782609</v>
      </c>
      <c r="I1815" s="4">
        <v>7.2826086956521703</v>
      </c>
      <c r="J1815" s="4">
        <v>2.60869565217391</v>
      </c>
      <c r="K1815" s="4">
        <v>2.39130434782609</v>
      </c>
      <c r="L1815" s="4">
        <v>4.1304347826086998</v>
      </c>
      <c r="M1815" s="4">
        <v>3.1521739130434798</v>
      </c>
      <c r="N1815" s="4">
        <v>3.8043478260869601</v>
      </c>
      <c r="O1815" s="4">
        <v>6.6304347826086998</v>
      </c>
      <c r="P1815" s="4">
        <v>5.3260869565217401</v>
      </c>
      <c r="Q1815" s="4">
        <v>1.4130434782608701</v>
      </c>
      <c r="R1815" s="4">
        <v>4.0217391304347796</v>
      </c>
      <c r="S1815" s="4">
        <v>3.2608695652173898</v>
      </c>
      <c r="T1815" s="4">
        <v>3.0434782608695699</v>
      </c>
      <c r="U1815" s="4">
        <v>5.1086956521739104</v>
      </c>
      <c r="V1815" s="4">
        <v>3.2608695652173898</v>
      </c>
      <c r="W1815" s="4">
        <v>1.52173913043478</v>
      </c>
      <c r="X1815" s="4">
        <v>1.84782608695652</v>
      </c>
      <c r="Y1815" s="4">
        <v>4.8913043478260896</v>
      </c>
      <c r="Z1815" s="4">
        <v>2.9347826086956501</v>
      </c>
      <c r="AA1815" s="4">
        <v>2.60869565217391</v>
      </c>
      <c r="AB1815" s="4">
        <v>1.0869565217391299</v>
      </c>
      <c r="AC1815" s="4">
        <v>16.195652173913</v>
      </c>
      <c r="AD1815" s="4">
        <v>1.52173913043478</v>
      </c>
      <c r="AE1815" s="4">
        <v>0.65217391304347805</v>
      </c>
      <c r="AF1815" s="4">
        <v>6.9565217391304301</v>
      </c>
      <c r="AG1815" s="4">
        <v>19.7826086956522</v>
      </c>
      <c r="AH1815" s="4">
        <v>6.9565217391304301</v>
      </c>
      <c r="AI1815" s="4">
        <v>4.3478260869565197</v>
      </c>
      <c r="AJ1815" s="4">
        <v>8.4782608695652204</v>
      </c>
      <c r="AK1815" s="4">
        <v>14.021739130434799</v>
      </c>
      <c r="AL1815" s="4">
        <v>5.9782608695652204</v>
      </c>
      <c r="AM1815" s="4">
        <v>21.413043478260899</v>
      </c>
      <c r="AN1815" s="4">
        <v>26.956521739130402</v>
      </c>
      <c r="AO1815" s="4">
        <v>15.869565217391299</v>
      </c>
      <c r="AP1815" s="4">
        <v>19.347826086956498</v>
      </c>
      <c r="AQ1815" s="4">
        <v>1.4130434782608701</v>
      </c>
      <c r="AR1815" s="4">
        <v>12.173913043478301</v>
      </c>
      <c r="AS1815" s="4">
        <v>9.0217391304347796</v>
      </c>
      <c r="AT1815" s="4">
        <v>35.652173913043498</v>
      </c>
      <c r="AU1815" s="4">
        <v>2.9347826086956501</v>
      </c>
      <c r="AV1815" s="4">
        <v>21.413043478260899</v>
      </c>
      <c r="AW1815" s="4">
        <v>11.304347826087</v>
      </c>
      <c r="AX1815" s="4">
        <v>3.6956521739130399</v>
      </c>
      <c r="AY1815" s="4">
        <v>15.326086956521699</v>
      </c>
      <c r="AZ1815" s="4">
        <v>18.043478260869598</v>
      </c>
      <c r="BA1815" s="4">
        <v>17.5</v>
      </c>
      <c r="BB1815" s="38">
        <v>920</v>
      </c>
    </row>
    <row r="1816" spans="1:54" x14ac:dyDescent="0.3">
      <c r="A1816" s="31" t="s">
        <v>75</v>
      </c>
      <c r="B1816" s="5" t="s">
        <v>8</v>
      </c>
      <c r="C1816" s="5" t="s">
        <v>7</v>
      </c>
      <c r="D1816" s="9">
        <v>85.763265306122406</v>
      </c>
      <c r="E1816" s="8">
        <v>55.578817391965103</v>
      </c>
      <c r="F1816" s="8">
        <v>10.2040816326531</v>
      </c>
      <c r="G1816" s="3">
        <v>3.40136054421769</v>
      </c>
      <c r="H1816" s="4">
        <v>3.40136054421769</v>
      </c>
      <c r="I1816" s="4">
        <v>3.40136054421769</v>
      </c>
      <c r="J1816" s="4">
        <v>3.40136054421769</v>
      </c>
      <c r="K1816" s="4">
        <v>2.72108843537415</v>
      </c>
      <c r="L1816" s="4">
        <v>6.12244897959184</v>
      </c>
      <c r="M1816" s="4">
        <v>3.40136054421769</v>
      </c>
      <c r="N1816" s="4">
        <v>5.4421768707483</v>
      </c>
      <c r="O1816" s="4">
        <v>5.4421768707483</v>
      </c>
      <c r="P1816" s="4">
        <v>8.84353741496599</v>
      </c>
      <c r="Q1816" s="4">
        <v>2.72108843537415</v>
      </c>
      <c r="R1816" s="4">
        <v>6.12244897959184</v>
      </c>
      <c r="S1816" s="4">
        <v>5.4421768707483</v>
      </c>
      <c r="T1816" s="4">
        <v>2.0408163265306101</v>
      </c>
      <c r="U1816" s="4">
        <v>5.4421768707483</v>
      </c>
      <c r="V1816" s="4">
        <v>2.72108843537415</v>
      </c>
      <c r="W1816" s="4">
        <v>2.0408163265306101</v>
      </c>
      <c r="X1816" s="4">
        <v>2.72108843537415</v>
      </c>
      <c r="Y1816" s="4">
        <v>6.12244897959184</v>
      </c>
      <c r="Z1816" s="4">
        <v>4.0816326530612201</v>
      </c>
      <c r="AA1816" s="4">
        <v>4.0816326530612201</v>
      </c>
      <c r="AB1816" s="4">
        <v>4.0816326530612201</v>
      </c>
      <c r="AC1816" s="4">
        <v>17.687074829932001</v>
      </c>
      <c r="AD1816" s="4">
        <v>3.40136054421769</v>
      </c>
      <c r="AE1816" s="4">
        <v>2.72108843537415</v>
      </c>
      <c r="AF1816" s="4">
        <v>8.84353741496599</v>
      </c>
      <c r="AG1816" s="4">
        <v>23.1292517006803</v>
      </c>
      <c r="AH1816" s="4">
        <v>3.40136054421769</v>
      </c>
      <c r="AI1816" s="4">
        <v>5.4421768707483</v>
      </c>
      <c r="AJ1816" s="4">
        <v>8.1632653061224492</v>
      </c>
      <c r="AK1816" s="4">
        <v>14.965986394557801</v>
      </c>
      <c r="AL1816" s="4">
        <v>10.8843537414966</v>
      </c>
      <c r="AM1816" s="4">
        <v>28.571428571428601</v>
      </c>
      <c r="AN1816" s="4">
        <v>24.4897959183673</v>
      </c>
      <c r="AO1816" s="4">
        <v>12.925170068027199</v>
      </c>
      <c r="AP1816" s="4">
        <v>18.367346938775501</v>
      </c>
      <c r="AQ1816" s="4">
        <v>3.40136054421769</v>
      </c>
      <c r="AR1816" s="4">
        <v>8.1632653061224492</v>
      </c>
      <c r="AS1816" s="4">
        <v>10.2040816326531</v>
      </c>
      <c r="AT1816" s="4">
        <v>38.775510204081598</v>
      </c>
      <c r="AU1816" s="4">
        <v>4.7619047619047601</v>
      </c>
      <c r="AV1816" s="4">
        <v>15.6462585034014</v>
      </c>
      <c r="AW1816" s="4">
        <v>6.12244897959184</v>
      </c>
      <c r="AX1816" s="4">
        <v>3.40136054421769</v>
      </c>
      <c r="AY1816" s="4">
        <v>14.285714285714301</v>
      </c>
      <c r="AZ1816" s="4">
        <v>22.4489795918367</v>
      </c>
      <c r="BA1816" s="4">
        <v>18.367346938775501</v>
      </c>
      <c r="BB1816" s="38">
        <v>147</v>
      </c>
    </row>
    <row r="1817" spans="1:54" x14ac:dyDescent="0.3">
      <c r="A1817" s="31" t="s">
        <v>75</v>
      </c>
      <c r="B1817" s="5" t="s">
        <v>9</v>
      </c>
      <c r="C1817" s="5" t="s">
        <v>168</v>
      </c>
      <c r="D1817" s="9">
        <v>53.603676146266501</v>
      </c>
      <c r="E1817" s="8">
        <v>66.279755844758895</v>
      </c>
      <c r="F1817" s="8">
        <v>27.746363852913099</v>
      </c>
      <c r="G1817" s="3">
        <v>5.7577841568608701</v>
      </c>
      <c r="H1817" s="4">
        <v>6.4274299124673497</v>
      </c>
      <c r="I1817" s="4">
        <v>8.8197342847399902</v>
      </c>
      <c r="J1817" s="4">
        <v>5.9168120051147897</v>
      </c>
      <c r="K1817" s="4">
        <v>4.0612640922058896</v>
      </c>
      <c r="L1817" s="4">
        <v>9.8334189521379205</v>
      </c>
      <c r="M1817" s="4">
        <v>4.4161482379362198</v>
      </c>
      <c r="N1817" s="4">
        <v>11.861858052274799</v>
      </c>
      <c r="O1817" s="4">
        <v>9.9245867541559605</v>
      </c>
      <c r="P1817" s="4">
        <v>11.0918755173623</v>
      </c>
      <c r="Q1817" s="4">
        <v>6.7240525758977796</v>
      </c>
      <c r="R1817" s="4">
        <v>11.751498654918301</v>
      </c>
      <c r="S1817" s="4">
        <v>8.1633543558451898</v>
      </c>
      <c r="T1817" s="4">
        <v>3.65557937585461</v>
      </c>
      <c r="U1817" s="4">
        <v>14.216982868613499</v>
      </c>
      <c r="V1817" s="4">
        <v>7.3798918679293104</v>
      </c>
      <c r="W1817" s="4">
        <v>7.43395778377627</v>
      </c>
      <c r="X1817" s="4">
        <v>4.0398532661182003</v>
      </c>
      <c r="Y1817" s="4">
        <v>9.9924403379551006</v>
      </c>
      <c r="Z1817" s="4">
        <v>10.582226449221601</v>
      </c>
      <c r="AA1817" s="4">
        <v>10.144581885491</v>
      </c>
      <c r="AB1817" s="4">
        <v>3.4914613431825399</v>
      </c>
      <c r="AC1817" s="4">
        <v>18.6047623120356</v>
      </c>
      <c r="AD1817" s="4">
        <v>5.7135410680785501</v>
      </c>
      <c r="AE1817" s="4">
        <v>3.3598512085369401</v>
      </c>
      <c r="AF1817" s="4">
        <v>13.763772393719099</v>
      </c>
      <c r="AG1817" s="4">
        <v>20.331813322630801</v>
      </c>
      <c r="AH1817" s="4">
        <v>20.7181291577411</v>
      </c>
      <c r="AI1817" s="4">
        <v>14.260817271352799</v>
      </c>
      <c r="AJ1817" s="4">
        <v>24.451612677683599</v>
      </c>
      <c r="AK1817" s="4">
        <v>29.7760599948238</v>
      </c>
      <c r="AL1817" s="4">
        <v>18.9059839374078</v>
      </c>
      <c r="AM1817" s="4">
        <v>22.972023936166501</v>
      </c>
      <c r="AN1817" s="4">
        <v>35.364332443384498</v>
      </c>
      <c r="AO1817" s="4">
        <v>26.368539486878898</v>
      </c>
      <c r="AP1817" s="4">
        <v>26.769906865851599</v>
      </c>
      <c r="AQ1817" s="4">
        <v>4.7785136208478098</v>
      </c>
      <c r="AR1817" s="4">
        <v>27.2601512418799</v>
      </c>
      <c r="AS1817" s="4">
        <v>12.9719354105326</v>
      </c>
      <c r="AT1817" s="4">
        <v>29.665059645600898</v>
      </c>
      <c r="AU1817" s="4">
        <v>14.971291433401101</v>
      </c>
      <c r="AV1817" s="4">
        <v>30.195741880280501</v>
      </c>
      <c r="AW1817" s="4">
        <v>22.4003862083154</v>
      </c>
      <c r="AX1817" s="4">
        <v>13.780710029184601</v>
      </c>
      <c r="AY1817" s="4">
        <v>10.5885446108244</v>
      </c>
      <c r="AZ1817" s="4">
        <v>31.044957838846098</v>
      </c>
      <c r="BA1817" s="4">
        <v>35.8218741199411</v>
      </c>
      <c r="BB1817" s="38">
        <v>2233</v>
      </c>
    </row>
    <row r="1818" spans="1:54" x14ac:dyDescent="0.3">
      <c r="A1818" s="31" t="s">
        <v>75</v>
      </c>
      <c r="B1818" s="5" t="s">
        <v>9</v>
      </c>
      <c r="C1818" s="5" t="s">
        <v>1</v>
      </c>
      <c r="D1818" s="9">
        <v>14.477358490566001</v>
      </c>
      <c r="E1818" s="8">
        <v>56.874120928149601</v>
      </c>
      <c r="F1818" s="8">
        <v>51.923076923076898</v>
      </c>
      <c r="G1818" s="3">
        <v>5.7692307692307701</v>
      </c>
      <c r="H1818" s="4">
        <v>9.6153846153846096</v>
      </c>
      <c r="I1818" s="4">
        <v>21.153846153846199</v>
      </c>
      <c r="J1818" s="4">
        <v>9.6153846153846096</v>
      </c>
      <c r="K1818" s="4">
        <v>3.8461538461538498</v>
      </c>
      <c r="L1818" s="4">
        <v>13.461538461538501</v>
      </c>
      <c r="M1818" s="4">
        <v>7.6923076923076898</v>
      </c>
      <c r="N1818" s="4">
        <v>21.153846153846199</v>
      </c>
      <c r="O1818" s="4">
        <v>13.461538461538501</v>
      </c>
      <c r="P1818" s="4">
        <v>15.384615384615399</v>
      </c>
      <c r="Q1818" s="4">
        <v>11.538461538461499</v>
      </c>
      <c r="R1818" s="4">
        <v>30.769230769230798</v>
      </c>
      <c r="S1818" s="4">
        <v>19.230769230769202</v>
      </c>
      <c r="T1818" s="4">
        <v>5.7692307692307701</v>
      </c>
      <c r="U1818" s="4">
        <v>21.153846153846199</v>
      </c>
      <c r="V1818" s="4">
        <v>7.6923076923076898</v>
      </c>
      <c r="W1818" s="4">
        <v>15.384615384615399</v>
      </c>
      <c r="X1818" s="4">
        <v>5.7692307692307701</v>
      </c>
      <c r="Y1818" s="4">
        <v>15.384615384615399</v>
      </c>
      <c r="Z1818" s="4">
        <v>23.076923076923102</v>
      </c>
      <c r="AA1818" s="4">
        <v>23.076923076923102</v>
      </c>
      <c r="AB1818" s="4">
        <v>9.6153846153846096</v>
      </c>
      <c r="AC1818" s="4">
        <v>25</v>
      </c>
      <c r="AD1818" s="4">
        <v>11.538461538461499</v>
      </c>
      <c r="AE1818" s="4">
        <v>3.8461538461538498</v>
      </c>
      <c r="AF1818" s="4">
        <v>19.230769230769202</v>
      </c>
      <c r="AG1818" s="4">
        <v>36.538461538461497</v>
      </c>
      <c r="AH1818" s="4">
        <v>26.923076923076898</v>
      </c>
      <c r="AI1818" s="4">
        <v>23.076923076923102</v>
      </c>
      <c r="AJ1818" s="4">
        <v>30.769230769230798</v>
      </c>
      <c r="AK1818" s="4">
        <v>36.538461538461497</v>
      </c>
      <c r="AL1818" s="4">
        <v>30.769230769230798</v>
      </c>
      <c r="AM1818" s="4">
        <v>32.692307692307701</v>
      </c>
      <c r="AN1818" s="4">
        <v>36.538461538461497</v>
      </c>
      <c r="AO1818" s="4">
        <v>34.615384615384599</v>
      </c>
      <c r="AP1818" s="4">
        <v>26.923076923076898</v>
      </c>
      <c r="AQ1818" s="4">
        <v>15.384615384615399</v>
      </c>
      <c r="AR1818" s="4">
        <v>38.461538461538503</v>
      </c>
      <c r="AS1818" s="4">
        <v>11.538461538461499</v>
      </c>
      <c r="AT1818" s="4">
        <v>26.923076923076898</v>
      </c>
      <c r="AU1818" s="4">
        <v>21.153846153846199</v>
      </c>
      <c r="AV1818" s="4">
        <v>36.538461538461497</v>
      </c>
      <c r="AW1818" s="4">
        <v>42.307692307692299</v>
      </c>
      <c r="AX1818" s="4">
        <v>30.769230769230798</v>
      </c>
      <c r="AY1818" s="4">
        <v>7.6923076923076898</v>
      </c>
      <c r="AZ1818" s="4">
        <v>51.923076923076898</v>
      </c>
      <c r="BA1818" s="4">
        <v>63.461538461538503</v>
      </c>
      <c r="BB1818" s="38">
        <v>53</v>
      </c>
    </row>
    <row r="1819" spans="1:54" x14ac:dyDescent="0.3">
      <c r="A1819" s="31" t="s">
        <v>75</v>
      </c>
      <c r="B1819" s="5" t="s">
        <v>9</v>
      </c>
      <c r="C1819" s="5" t="s">
        <v>2</v>
      </c>
      <c r="D1819" s="9">
        <v>17.7686274509804</v>
      </c>
      <c r="E1819" s="8">
        <v>61.195942643923999</v>
      </c>
      <c r="F1819" s="8">
        <v>47.058823529411796</v>
      </c>
      <c r="G1819" s="3">
        <v>13.7254901960784</v>
      </c>
      <c r="H1819" s="4">
        <v>7.8431372549019596</v>
      </c>
      <c r="I1819" s="4">
        <v>11.764705882352899</v>
      </c>
      <c r="J1819" s="4">
        <v>11.764705882352899</v>
      </c>
      <c r="K1819" s="4">
        <v>7.8431372549019596</v>
      </c>
      <c r="L1819" s="4">
        <v>25.490196078431399</v>
      </c>
      <c r="M1819" s="4">
        <v>9.8039215686274499</v>
      </c>
      <c r="N1819" s="4">
        <v>25.490196078431399</v>
      </c>
      <c r="O1819" s="4">
        <v>9.8039215686274499</v>
      </c>
      <c r="P1819" s="4">
        <v>17.647058823529399</v>
      </c>
      <c r="Q1819" s="4">
        <v>17.647058823529399</v>
      </c>
      <c r="R1819" s="4">
        <v>21.568627450980401</v>
      </c>
      <c r="S1819" s="4">
        <v>13.7254901960784</v>
      </c>
      <c r="T1819" s="4">
        <v>3.9215686274509798</v>
      </c>
      <c r="U1819" s="4">
        <v>27.4509803921569</v>
      </c>
      <c r="V1819" s="4">
        <v>15.6862745098039</v>
      </c>
      <c r="W1819" s="4">
        <v>15.6862745098039</v>
      </c>
      <c r="X1819" s="4">
        <v>11.764705882352899</v>
      </c>
      <c r="Y1819" s="4">
        <v>15.6862745098039</v>
      </c>
      <c r="Z1819" s="4">
        <v>21.568627450980401</v>
      </c>
      <c r="AA1819" s="4">
        <v>17.647058823529399</v>
      </c>
      <c r="AB1819" s="4">
        <v>7.8431372549019596</v>
      </c>
      <c r="AC1819" s="4">
        <v>23.529411764705898</v>
      </c>
      <c r="AD1819" s="4">
        <v>13.7254901960784</v>
      </c>
      <c r="AE1819" s="4">
        <v>7.8431372549019596</v>
      </c>
      <c r="AF1819" s="4">
        <v>23.529411764705898</v>
      </c>
      <c r="AG1819" s="4">
        <v>25.490196078431399</v>
      </c>
      <c r="AH1819" s="4">
        <v>25.490196078431399</v>
      </c>
      <c r="AI1819" s="4">
        <v>21.568627450980401</v>
      </c>
      <c r="AJ1819" s="4">
        <v>41.176470588235297</v>
      </c>
      <c r="AK1819" s="4">
        <v>45.098039215686299</v>
      </c>
      <c r="AL1819" s="4">
        <v>37.254901960784302</v>
      </c>
      <c r="AM1819" s="4">
        <v>33.3333333333333</v>
      </c>
      <c r="AN1819" s="4">
        <v>54.901960784313701</v>
      </c>
      <c r="AO1819" s="4">
        <v>41.176470588235297</v>
      </c>
      <c r="AP1819" s="4">
        <v>39.2156862745098</v>
      </c>
      <c r="AQ1819" s="4">
        <v>5.8823529411764701</v>
      </c>
      <c r="AR1819" s="4">
        <v>41.176470588235297</v>
      </c>
      <c r="AS1819" s="4">
        <v>19.6078431372549</v>
      </c>
      <c r="AT1819" s="4">
        <v>27.4509803921569</v>
      </c>
      <c r="AU1819" s="4">
        <v>23.529411764705898</v>
      </c>
      <c r="AV1819" s="4">
        <v>43.137254901960802</v>
      </c>
      <c r="AW1819" s="4">
        <v>33.3333333333333</v>
      </c>
      <c r="AX1819" s="4">
        <v>21.568627450980401</v>
      </c>
      <c r="AY1819" s="4">
        <v>7.8431372549019596</v>
      </c>
      <c r="AZ1819" s="4">
        <v>47.058823529411796</v>
      </c>
      <c r="BA1819" s="4">
        <v>52.941176470588204</v>
      </c>
      <c r="BB1819" s="38">
        <v>51</v>
      </c>
    </row>
    <row r="1820" spans="1:54" x14ac:dyDescent="0.3">
      <c r="A1820" s="31" t="s">
        <v>75</v>
      </c>
      <c r="B1820" s="5" t="s">
        <v>9</v>
      </c>
      <c r="C1820" s="5" t="s">
        <v>3</v>
      </c>
      <c r="D1820" s="9">
        <v>44.204326923076898</v>
      </c>
      <c r="E1820" s="8">
        <v>67.619681199596897</v>
      </c>
      <c r="F1820" s="8">
        <v>33.173076923076898</v>
      </c>
      <c r="G1820" s="3">
        <v>4.3269230769230802</v>
      </c>
      <c r="H1820" s="4">
        <v>6.7307692307692299</v>
      </c>
      <c r="I1820" s="4">
        <v>8.6538461538461497</v>
      </c>
      <c r="J1820" s="4">
        <v>4.8076923076923102</v>
      </c>
      <c r="K1820" s="4">
        <v>3.3653846153846199</v>
      </c>
      <c r="L1820" s="4">
        <v>5.2884615384615401</v>
      </c>
      <c r="M1820" s="4">
        <v>2.4038461538461502</v>
      </c>
      <c r="N1820" s="4">
        <v>9.6153846153846096</v>
      </c>
      <c r="O1820" s="4">
        <v>14.4230769230769</v>
      </c>
      <c r="P1820" s="4">
        <v>15.384615384615399</v>
      </c>
      <c r="Q1820" s="4">
        <v>4.3269230769230802</v>
      </c>
      <c r="R1820" s="4">
        <v>10.5769230769231</v>
      </c>
      <c r="S1820" s="4">
        <v>8.1730769230769198</v>
      </c>
      <c r="T1820" s="4">
        <v>3.3653846153846199</v>
      </c>
      <c r="U1820" s="4">
        <v>15.865384615384601</v>
      </c>
      <c r="V1820" s="4">
        <v>8.1730769230769198</v>
      </c>
      <c r="W1820" s="4">
        <v>4.3269230769230802</v>
      </c>
      <c r="X1820" s="4">
        <v>1.92307692307692</v>
      </c>
      <c r="Y1820" s="4">
        <v>12.5</v>
      </c>
      <c r="Z1820" s="4">
        <v>11.538461538461499</v>
      </c>
      <c r="AA1820" s="4">
        <v>12.0192307692308</v>
      </c>
      <c r="AB1820" s="4">
        <v>1.92307692307692</v>
      </c>
      <c r="AC1820" s="4">
        <v>26.442307692307701</v>
      </c>
      <c r="AD1820" s="4">
        <v>3.3653846153846199</v>
      </c>
      <c r="AE1820" s="4">
        <v>2.8846153846153801</v>
      </c>
      <c r="AF1820" s="4">
        <v>16.346153846153801</v>
      </c>
      <c r="AG1820" s="4">
        <v>22.596153846153801</v>
      </c>
      <c r="AH1820" s="4">
        <v>30.288461538461501</v>
      </c>
      <c r="AI1820" s="4">
        <v>14.4230769230769</v>
      </c>
      <c r="AJ1820" s="4">
        <v>26.923076923076898</v>
      </c>
      <c r="AK1820" s="4">
        <v>35.096153846153797</v>
      </c>
      <c r="AL1820" s="4">
        <v>19.711538461538499</v>
      </c>
      <c r="AM1820" s="4">
        <v>24.519230769230798</v>
      </c>
      <c r="AN1820" s="4">
        <v>44.711538461538503</v>
      </c>
      <c r="AO1820" s="4">
        <v>36.057692307692299</v>
      </c>
      <c r="AP1820" s="4">
        <v>33.173076923076898</v>
      </c>
      <c r="AQ1820" s="4">
        <v>5.2884615384615401</v>
      </c>
      <c r="AR1820" s="4">
        <v>34.615384615384599</v>
      </c>
      <c r="AS1820" s="4">
        <v>18.75</v>
      </c>
      <c r="AT1820" s="4">
        <v>38.461538461538503</v>
      </c>
      <c r="AU1820" s="4">
        <v>22.115384615384599</v>
      </c>
      <c r="AV1820" s="4">
        <v>38.461538461538503</v>
      </c>
      <c r="AW1820" s="4">
        <v>26.442307692307701</v>
      </c>
      <c r="AX1820" s="4">
        <v>18.75</v>
      </c>
      <c r="AY1820" s="4">
        <v>12.0192307692308</v>
      </c>
      <c r="AZ1820" s="4">
        <v>39.903846153846203</v>
      </c>
      <c r="BA1820" s="4">
        <v>42.307692307692299</v>
      </c>
      <c r="BB1820" s="38">
        <v>208</v>
      </c>
    </row>
    <row r="1821" spans="1:54" x14ac:dyDescent="0.3">
      <c r="A1821" s="31" t="s">
        <v>75</v>
      </c>
      <c r="B1821" s="5" t="s">
        <v>9</v>
      </c>
      <c r="C1821" s="5" t="s">
        <v>4</v>
      </c>
      <c r="D1821" s="9">
        <v>63.950946969697</v>
      </c>
      <c r="E1821" s="8">
        <v>64.202138081265701</v>
      </c>
      <c r="F1821" s="8">
        <v>21.780303030302999</v>
      </c>
      <c r="G1821" s="3">
        <v>4.5454545454545503</v>
      </c>
      <c r="H1821" s="4">
        <v>7.0075757575757596</v>
      </c>
      <c r="I1821" s="4">
        <v>8.9015151515151505</v>
      </c>
      <c r="J1821" s="4">
        <v>3.9772727272727302</v>
      </c>
      <c r="K1821" s="4">
        <v>5.4924242424242404</v>
      </c>
      <c r="L1821" s="4">
        <v>8.1439393939393891</v>
      </c>
      <c r="M1821" s="4">
        <v>5.6818181818181799</v>
      </c>
      <c r="N1821" s="4">
        <v>10.0378787878788</v>
      </c>
      <c r="O1821" s="4">
        <v>13.068181818181801</v>
      </c>
      <c r="P1821" s="4">
        <v>10.6060606060606</v>
      </c>
      <c r="Q1821" s="4">
        <v>3.9772727272727302</v>
      </c>
      <c r="R1821" s="4">
        <v>6.8181818181818201</v>
      </c>
      <c r="S1821" s="4">
        <v>7.0075757575757596</v>
      </c>
      <c r="T1821" s="4">
        <v>4.5454545454545503</v>
      </c>
      <c r="U1821" s="4">
        <v>10.9848484848485</v>
      </c>
      <c r="V1821" s="4">
        <v>6.6287878787878798</v>
      </c>
      <c r="W1821" s="4">
        <v>5.6818181818181799</v>
      </c>
      <c r="X1821" s="4">
        <v>2.2727272727272698</v>
      </c>
      <c r="Y1821" s="4">
        <v>10.0378787878788</v>
      </c>
      <c r="Z1821" s="4">
        <v>5.4924242424242404</v>
      </c>
      <c r="AA1821" s="4">
        <v>7.1969696969696999</v>
      </c>
      <c r="AB1821" s="4">
        <v>2.2727272727272698</v>
      </c>
      <c r="AC1821" s="4">
        <v>15.909090909090899</v>
      </c>
      <c r="AD1821" s="4">
        <v>4.5454545454545503</v>
      </c>
      <c r="AE1821" s="4">
        <v>2.8409090909090899</v>
      </c>
      <c r="AF1821" s="4">
        <v>11.931818181818199</v>
      </c>
      <c r="AG1821" s="4">
        <v>20.265151515151501</v>
      </c>
      <c r="AH1821" s="4">
        <v>20.075757575757599</v>
      </c>
      <c r="AI1821" s="4">
        <v>13.825757575757599</v>
      </c>
      <c r="AJ1821" s="4">
        <v>22.727272727272702</v>
      </c>
      <c r="AK1821" s="4">
        <v>27.0833333333333</v>
      </c>
      <c r="AL1821" s="4">
        <v>11.174242424242401</v>
      </c>
      <c r="AM1821" s="4">
        <v>19.5075757575758</v>
      </c>
      <c r="AN1821" s="4">
        <v>32.954545454545503</v>
      </c>
      <c r="AO1821" s="4">
        <v>21.590909090909101</v>
      </c>
      <c r="AP1821" s="4">
        <v>21.401515151515198</v>
      </c>
      <c r="AQ1821" s="4">
        <v>3.0303030303030298</v>
      </c>
      <c r="AR1821" s="4">
        <v>24.053030303030301</v>
      </c>
      <c r="AS1821" s="4">
        <v>11.931818181818199</v>
      </c>
      <c r="AT1821" s="4">
        <v>27.0833333333333</v>
      </c>
      <c r="AU1821" s="4">
        <v>11.363636363636401</v>
      </c>
      <c r="AV1821" s="4">
        <v>25.946969696969699</v>
      </c>
      <c r="AW1821" s="4">
        <v>18.939393939393899</v>
      </c>
      <c r="AX1821" s="4">
        <v>9.2803030303030294</v>
      </c>
      <c r="AY1821" s="4">
        <v>11.174242424242401</v>
      </c>
      <c r="AZ1821" s="4">
        <v>21.401515151515198</v>
      </c>
      <c r="BA1821" s="4">
        <v>27.651515151515198</v>
      </c>
      <c r="BB1821" s="38">
        <v>528</v>
      </c>
    </row>
    <row r="1822" spans="1:54" x14ac:dyDescent="0.3">
      <c r="A1822" s="31" t="s">
        <v>75</v>
      </c>
      <c r="B1822" s="5" t="s">
        <v>9</v>
      </c>
      <c r="C1822" s="5" t="s">
        <v>5</v>
      </c>
      <c r="D1822" s="9">
        <v>84.918641618497105</v>
      </c>
      <c r="E1822" s="8">
        <v>52.294301454150798</v>
      </c>
      <c r="F1822" s="8">
        <v>9.2485549132948002</v>
      </c>
      <c r="G1822" s="3">
        <v>2.6011560693641602</v>
      </c>
      <c r="H1822" s="4">
        <v>3.1791907514450899</v>
      </c>
      <c r="I1822" s="4">
        <v>4.7687861271676297</v>
      </c>
      <c r="J1822" s="4">
        <v>2.3121387283237</v>
      </c>
      <c r="K1822" s="4">
        <v>1.7341040462427699</v>
      </c>
      <c r="L1822" s="4">
        <v>3.32369942196532</v>
      </c>
      <c r="M1822" s="4">
        <v>1.0115606936416199</v>
      </c>
      <c r="N1822" s="4">
        <v>3.7572254335260098</v>
      </c>
      <c r="O1822" s="4">
        <v>5.3468208092485501</v>
      </c>
      <c r="P1822" s="4">
        <v>3.32369942196532</v>
      </c>
      <c r="Q1822" s="4">
        <v>1.3005780346820801</v>
      </c>
      <c r="R1822" s="4">
        <v>3.6127167630057802</v>
      </c>
      <c r="S1822" s="4">
        <v>2.0231213872832399</v>
      </c>
      <c r="T1822" s="4">
        <v>2.16763005780347</v>
      </c>
      <c r="U1822" s="4">
        <v>4.7687861271676297</v>
      </c>
      <c r="V1822" s="4">
        <v>2.6011560693641602</v>
      </c>
      <c r="W1822" s="4">
        <v>4.04624277456647</v>
      </c>
      <c r="X1822" s="4">
        <v>1.3005780346820801</v>
      </c>
      <c r="Y1822" s="4">
        <v>3.32369942196532</v>
      </c>
      <c r="Z1822" s="4">
        <v>3.0346820809248598</v>
      </c>
      <c r="AA1822" s="4">
        <v>2.3121387283237</v>
      </c>
      <c r="AB1822" s="4">
        <v>0.57803468208092501</v>
      </c>
      <c r="AC1822" s="4">
        <v>11.1271676300578</v>
      </c>
      <c r="AD1822" s="4">
        <v>1.15606936416185</v>
      </c>
      <c r="AE1822" s="4">
        <v>1.44508670520231</v>
      </c>
      <c r="AF1822" s="4">
        <v>6.0693641618497098</v>
      </c>
      <c r="AG1822" s="4">
        <v>12.1387283236994</v>
      </c>
      <c r="AH1822" s="4">
        <v>12.1387283236994</v>
      </c>
      <c r="AI1822" s="4">
        <v>7.0809248554913298</v>
      </c>
      <c r="AJ1822" s="4">
        <v>13.439306358381501</v>
      </c>
      <c r="AK1822" s="4">
        <v>16.4739884393064</v>
      </c>
      <c r="AL1822" s="4">
        <v>7.3699421965317899</v>
      </c>
      <c r="AM1822" s="4">
        <v>14.884393063583801</v>
      </c>
      <c r="AN1822" s="4">
        <v>19.2196531791908</v>
      </c>
      <c r="AO1822" s="4">
        <v>13.150289017341001</v>
      </c>
      <c r="AP1822" s="4">
        <v>17.0520231213873</v>
      </c>
      <c r="AQ1822" s="4">
        <v>1.3005780346820801</v>
      </c>
      <c r="AR1822" s="4">
        <v>12.283236994219701</v>
      </c>
      <c r="AS1822" s="4">
        <v>5.63583815028902</v>
      </c>
      <c r="AT1822" s="4">
        <v>27.1676300578035</v>
      </c>
      <c r="AU1822" s="4">
        <v>5.4913294797687904</v>
      </c>
      <c r="AV1822" s="4">
        <v>18.063583815028899</v>
      </c>
      <c r="AW1822" s="4">
        <v>10.8381502890173</v>
      </c>
      <c r="AX1822" s="4">
        <v>3.4682080924855501</v>
      </c>
      <c r="AY1822" s="4">
        <v>12.283236994219701</v>
      </c>
      <c r="AZ1822" s="4">
        <v>15.028901734104</v>
      </c>
      <c r="BA1822" s="4">
        <v>17.9190751445087</v>
      </c>
      <c r="BB1822" s="38">
        <v>692</v>
      </c>
    </row>
    <row r="1823" spans="1:54" x14ac:dyDescent="0.3">
      <c r="A1823" s="31" t="s">
        <v>75</v>
      </c>
      <c r="B1823" s="5" t="s">
        <v>9</v>
      </c>
      <c r="C1823" s="5" t="s">
        <v>6</v>
      </c>
      <c r="D1823" s="9">
        <v>92.749203539823</v>
      </c>
      <c r="E1823" s="8">
        <v>49.625154699753402</v>
      </c>
      <c r="F1823" s="8">
        <v>6.72566371681416</v>
      </c>
      <c r="G1823" s="3">
        <v>2.3008849557522102</v>
      </c>
      <c r="I1823" s="4">
        <v>2.1238938053097298</v>
      </c>
      <c r="J1823" s="4">
        <v>1.5929203539823</v>
      </c>
      <c r="K1823" s="4">
        <v>1.2389380530973499</v>
      </c>
      <c r="L1823" s="4">
        <v>2.3008849557522102</v>
      </c>
      <c r="M1823" s="4">
        <v>0.17699115044247801</v>
      </c>
      <c r="N1823" s="4">
        <v>2.4778761061946901</v>
      </c>
      <c r="O1823" s="4">
        <v>3.7168141592920398</v>
      </c>
      <c r="P1823" s="4">
        <v>2.1238938053097298</v>
      </c>
      <c r="Q1823" s="4">
        <v>1.76991150442478</v>
      </c>
      <c r="R1823" s="4">
        <v>2.4778761061946901</v>
      </c>
      <c r="S1823" s="4">
        <v>1.4159292035398201</v>
      </c>
      <c r="T1823" s="4">
        <v>2.65486725663717</v>
      </c>
      <c r="U1823" s="4">
        <v>3.0088495575221201</v>
      </c>
      <c r="V1823" s="4">
        <v>0.53097345132743401</v>
      </c>
      <c r="W1823" s="4">
        <v>1.06194690265487</v>
      </c>
      <c r="X1823" s="4">
        <v>0.70796460176991105</v>
      </c>
      <c r="Y1823" s="4">
        <v>2.65486725663717</v>
      </c>
      <c r="Z1823" s="4">
        <v>0.70796460176991105</v>
      </c>
      <c r="AA1823" s="4">
        <v>1.4159292035398201</v>
      </c>
      <c r="AB1823" s="4">
        <v>0.70796460176991105</v>
      </c>
      <c r="AC1823" s="4">
        <v>8.3185840707964598</v>
      </c>
      <c r="AD1823" s="4">
        <v>0.53097345132743401</v>
      </c>
      <c r="AE1823" s="4">
        <v>0.70796460176991105</v>
      </c>
      <c r="AF1823" s="4">
        <v>3.0088495575221201</v>
      </c>
      <c r="AG1823" s="4">
        <v>9.5575221238938095</v>
      </c>
      <c r="AH1823" s="4">
        <v>8.4955752212389406</v>
      </c>
      <c r="AI1823" s="4">
        <v>6.72566371681416</v>
      </c>
      <c r="AJ1823" s="4">
        <v>8.8495575221238898</v>
      </c>
      <c r="AK1823" s="4">
        <v>16.283185840708001</v>
      </c>
      <c r="AL1823" s="4">
        <v>7.0796460176991198</v>
      </c>
      <c r="AM1823" s="4">
        <v>12.920353982300901</v>
      </c>
      <c r="AN1823" s="4">
        <v>15.929203539823</v>
      </c>
      <c r="AO1823" s="4">
        <v>7.9646017699114999</v>
      </c>
      <c r="AP1823" s="4">
        <v>19.646017699114999</v>
      </c>
      <c r="AQ1823" s="4">
        <v>1.2389380530973499</v>
      </c>
      <c r="AR1823" s="4">
        <v>10.7964601769912</v>
      </c>
      <c r="AS1823" s="4">
        <v>5.6637168141592902</v>
      </c>
      <c r="AT1823" s="4">
        <v>27.9646017699115</v>
      </c>
      <c r="AU1823" s="4">
        <v>3.5398230088495599</v>
      </c>
      <c r="AV1823" s="4">
        <v>15.044247787610599</v>
      </c>
      <c r="AW1823" s="4">
        <v>6.3716814159292001</v>
      </c>
      <c r="AX1823" s="4">
        <v>2.3008849557522102</v>
      </c>
      <c r="AY1823" s="4">
        <v>10.973451327433599</v>
      </c>
      <c r="AZ1823" s="4">
        <v>13.2743362831858</v>
      </c>
      <c r="BA1823" s="4">
        <v>15.7522123893805</v>
      </c>
      <c r="BB1823" s="38">
        <v>565</v>
      </c>
    </row>
    <row r="1824" spans="1:54" x14ac:dyDescent="0.3">
      <c r="A1824" s="31" t="s">
        <v>75</v>
      </c>
      <c r="B1824" s="5" t="s">
        <v>9</v>
      </c>
      <c r="C1824" s="5" t="s">
        <v>7</v>
      </c>
      <c r="D1824" s="9">
        <v>92.627205882352897</v>
      </c>
      <c r="E1824" s="8">
        <v>50.090502488420697</v>
      </c>
      <c r="F1824" s="8">
        <v>5.8823529411764701</v>
      </c>
      <c r="G1824" s="3">
        <v>1.47058823529412</v>
      </c>
      <c r="H1824" s="4">
        <v>2.2058823529411802</v>
      </c>
      <c r="I1824" s="4">
        <v>1.47058823529412</v>
      </c>
      <c r="J1824" s="4">
        <v>7.3529411764705896</v>
      </c>
      <c r="K1824" s="4">
        <v>0.73529411764705899</v>
      </c>
      <c r="L1824" s="4">
        <v>2.2058823529411802</v>
      </c>
      <c r="M1824" s="4">
        <v>0.73529411764705899</v>
      </c>
      <c r="N1824" s="4">
        <v>1.47058823529412</v>
      </c>
      <c r="O1824" s="4">
        <v>1.47058823529412</v>
      </c>
      <c r="P1824" s="4">
        <v>3.6764705882352899</v>
      </c>
      <c r="Q1824" s="4">
        <v>1.47058823529412</v>
      </c>
      <c r="R1824" s="4">
        <v>4.4117647058823497</v>
      </c>
      <c r="S1824" s="4">
        <v>2.9411764705882399</v>
      </c>
      <c r="T1824" s="4">
        <v>3.6764705882352899</v>
      </c>
      <c r="U1824" s="4">
        <v>5.8823529411764701</v>
      </c>
      <c r="V1824" s="4">
        <v>2.2058823529411802</v>
      </c>
      <c r="W1824" s="4">
        <v>2.9411764705882399</v>
      </c>
      <c r="X1824" s="4">
        <v>0.73529411764705899</v>
      </c>
      <c r="Y1824" s="4">
        <v>2.9411764705882399</v>
      </c>
      <c r="Z1824" s="4">
        <v>1.47058823529412</v>
      </c>
      <c r="AA1824" s="4">
        <v>1.47058823529412</v>
      </c>
      <c r="AB1824" s="4">
        <v>0.73529411764705899</v>
      </c>
      <c r="AC1824" s="4">
        <v>8.0882352941176503</v>
      </c>
      <c r="AD1824" s="4">
        <v>2.2058823529411802</v>
      </c>
      <c r="AE1824" s="4">
        <v>0</v>
      </c>
      <c r="AF1824" s="4">
        <v>6.6176470588235299</v>
      </c>
      <c r="AG1824" s="4">
        <v>8.8235294117647101</v>
      </c>
      <c r="AH1824" s="4">
        <v>4.4117647058823497</v>
      </c>
      <c r="AI1824" s="4">
        <v>8.0882352941176503</v>
      </c>
      <c r="AJ1824" s="4">
        <v>8.8235294117647101</v>
      </c>
      <c r="AK1824" s="4">
        <v>13.235294117647101</v>
      </c>
      <c r="AL1824" s="4">
        <v>8.0882352941176503</v>
      </c>
      <c r="AM1824" s="4">
        <v>15.4411764705882</v>
      </c>
      <c r="AN1824" s="4">
        <v>15.4411764705882</v>
      </c>
      <c r="AO1824" s="4">
        <v>7.3529411764705896</v>
      </c>
      <c r="AP1824" s="4">
        <v>13.9705882352941</v>
      </c>
      <c r="AQ1824" s="4">
        <v>2.9411764705882399</v>
      </c>
      <c r="AR1824" s="4">
        <v>12.5</v>
      </c>
      <c r="AS1824" s="4">
        <v>6.6176470588235299</v>
      </c>
      <c r="AT1824" s="4">
        <v>26.470588235294102</v>
      </c>
      <c r="AU1824" s="4">
        <v>5.1470588235294104</v>
      </c>
      <c r="AV1824" s="4">
        <v>16.176470588235301</v>
      </c>
      <c r="AW1824" s="4">
        <v>6.6176470588235299</v>
      </c>
      <c r="AX1824" s="4">
        <v>2.2058823529411802</v>
      </c>
      <c r="AY1824" s="4">
        <v>12.5</v>
      </c>
      <c r="AZ1824" s="4">
        <v>11.764705882352899</v>
      </c>
      <c r="BA1824" s="4">
        <v>15.4411764705882</v>
      </c>
      <c r="BB1824" s="38">
        <v>136</v>
      </c>
    </row>
    <row r="1825" spans="1:54" x14ac:dyDescent="0.3">
      <c r="A1825" s="31" t="s">
        <v>76</v>
      </c>
      <c r="B1825" s="5" t="s">
        <v>168</v>
      </c>
      <c r="C1825" s="5" t="s">
        <v>168</v>
      </c>
      <c r="D1825" s="9">
        <v>65.706774972089406</v>
      </c>
      <c r="E1825" s="8">
        <v>71.312030343694701</v>
      </c>
      <c r="F1825" s="8">
        <v>26.2719958352214</v>
      </c>
      <c r="G1825" s="3">
        <v>2.6848388847146101</v>
      </c>
      <c r="H1825" s="4">
        <v>7.5833115013175902</v>
      </c>
      <c r="I1825" s="4">
        <v>14.634648473085599</v>
      </c>
      <c r="J1825" s="4">
        <v>3.2912902877060199</v>
      </c>
      <c r="K1825" s="4">
        <v>4.3218310314036801</v>
      </c>
      <c r="L1825" s="4">
        <v>6.7604817986502601</v>
      </c>
      <c r="M1825" s="4">
        <v>4.7246548410954299</v>
      </c>
      <c r="N1825" s="4">
        <v>6.49650076096452</v>
      </c>
      <c r="O1825" s="4">
        <v>9.5827003146875995</v>
      </c>
      <c r="P1825" s="4">
        <v>10.242201512182501</v>
      </c>
      <c r="Q1825" s="4">
        <v>3.5600422368558</v>
      </c>
      <c r="R1825" s="4">
        <v>6.8292168500234496</v>
      </c>
      <c r="S1825" s="4">
        <v>5.1298616497823097</v>
      </c>
      <c r="T1825" s="4">
        <v>4.7880375905009904</v>
      </c>
      <c r="U1825" s="4">
        <v>10.085337592577501</v>
      </c>
      <c r="V1825" s="4">
        <v>6.6825451862422103</v>
      </c>
      <c r="W1825" s="4">
        <v>7.09592445535651</v>
      </c>
      <c r="X1825" s="4">
        <v>2.8976363967702099</v>
      </c>
      <c r="Y1825" s="4">
        <v>8.9634292506585709</v>
      </c>
      <c r="Z1825" s="4">
        <v>5.9593512535131499</v>
      </c>
      <c r="AA1825" s="4">
        <v>6.0220619354621796</v>
      </c>
      <c r="AB1825" s="4">
        <v>1.94901447684163</v>
      </c>
      <c r="AC1825" s="4">
        <v>18.912911390338898</v>
      </c>
      <c r="AD1825" s="4">
        <v>4.0864310143409899</v>
      </c>
      <c r="AE1825" s="4">
        <v>4.30507873324391</v>
      </c>
      <c r="AF1825" s="4">
        <v>13.294849655227299</v>
      </c>
      <c r="AG1825" s="4">
        <v>15.4098282592768</v>
      </c>
      <c r="AH1825" s="4">
        <v>18.831041595360901</v>
      </c>
      <c r="AI1825" s="4">
        <v>14.4546814851587</v>
      </c>
      <c r="AJ1825" s="4">
        <v>24.930346265651199</v>
      </c>
      <c r="AK1825" s="4">
        <v>37.048633128653698</v>
      </c>
      <c r="AL1825" s="4">
        <v>24.547079160748101</v>
      </c>
      <c r="AM1825" s="4">
        <v>22.1283047540417</v>
      </c>
      <c r="AN1825" s="4">
        <v>36.2517835645288</v>
      </c>
      <c r="AO1825" s="4">
        <v>31.862721776256201</v>
      </c>
      <c r="AP1825" s="4">
        <v>37.389953883174499</v>
      </c>
      <c r="AQ1825" s="4">
        <v>9.2421160333088697</v>
      </c>
      <c r="AR1825" s="4">
        <v>36.384329544273299</v>
      </c>
      <c r="AS1825" s="4">
        <v>14.5183191056847</v>
      </c>
      <c r="AT1825" s="4">
        <v>25.677661289851699</v>
      </c>
      <c r="AU1825" s="4">
        <v>19.365506597580399</v>
      </c>
      <c r="AV1825" s="4">
        <v>27.2582615122544</v>
      </c>
      <c r="AW1825" s="4">
        <v>27.104191785713901</v>
      </c>
      <c r="AX1825" s="4">
        <v>9.2058541789253692</v>
      </c>
      <c r="AY1825" s="4">
        <v>14.3746244390407</v>
      </c>
      <c r="AZ1825" s="4">
        <v>34.900494382190402</v>
      </c>
      <c r="BA1825" s="4">
        <v>36.200369026543498</v>
      </c>
      <c r="BB1825" s="38">
        <v>2572</v>
      </c>
    </row>
    <row r="1826" spans="1:54" x14ac:dyDescent="0.3">
      <c r="A1826" s="31" t="s">
        <v>76</v>
      </c>
      <c r="B1826" s="5" t="s">
        <v>168</v>
      </c>
      <c r="C1826" s="5" t="s">
        <v>1</v>
      </c>
      <c r="D1826" s="9">
        <v>34.9631916438315</v>
      </c>
      <c r="E1826" s="8">
        <v>70.018596263658395</v>
      </c>
      <c r="F1826" s="8">
        <v>41.779099556371598</v>
      </c>
      <c r="G1826" s="3">
        <v>2.37922527685246</v>
      </c>
      <c r="H1826" s="4">
        <v>9.5280840072568296</v>
      </c>
      <c r="I1826" s="4">
        <v>23.579476717814199</v>
      </c>
      <c r="J1826" s="4">
        <v>2.4380107394535502</v>
      </c>
      <c r="K1826" s="4">
        <v>7.7814449558032797</v>
      </c>
      <c r="L1826" s="4">
        <v>9.3517276194535501</v>
      </c>
      <c r="M1826" s="4">
        <v>3.6332148278032799</v>
      </c>
      <c r="N1826" s="4">
        <v>11.3558743210055</v>
      </c>
      <c r="O1826" s="4">
        <v>12.223602396808699</v>
      </c>
      <c r="P1826" s="4">
        <v>13.9814243481093</v>
      </c>
      <c r="Q1826" s="4">
        <v>3.38689007755191</v>
      </c>
      <c r="R1826" s="4">
        <v>9.0942199693551906</v>
      </c>
      <c r="S1826" s="4">
        <v>9.5280840072568296</v>
      </c>
      <c r="T1826" s="4">
        <v>6.2699477547541003</v>
      </c>
      <c r="U1826" s="4">
        <v>10.6057171704044</v>
      </c>
      <c r="V1826" s="4">
        <v>8.7779268566557391</v>
      </c>
      <c r="W1826" s="4">
        <v>11.660984533857899</v>
      </c>
      <c r="X1826" s="4">
        <v>3.7619686528524601</v>
      </c>
      <c r="Y1826" s="4">
        <v>12.469927147060099</v>
      </c>
      <c r="Z1826" s="4">
        <v>6.3287332173551896</v>
      </c>
      <c r="AA1826" s="4">
        <v>5.3210684166557396</v>
      </c>
      <c r="AB1826" s="4">
        <v>1.9453612389508199</v>
      </c>
      <c r="AC1826" s="4">
        <v>29.919392835016399</v>
      </c>
      <c r="AD1826" s="4">
        <v>6.7737801551038297</v>
      </c>
      <c r="AE1826" s="4">
        <v>9.9731309450054599</v>
      </c>
      <c r="AF1826" s="4">
        <v>19.747539702513699</v>
      </c>
      <c r="AG1826" s="4">
        <v>27.598953020764998</v>
      </c>
      <c r="AH1826" s="4">
        <v>32.320983911562799</v>
      </c>
      <c r="AI1826" s="4">
        <v>18.7034552389071</v>
      </c>
      <c r="AJ1826" s="4">
        <v>37.759623253420799</v>
      </c>
      <c r="AK1826" s="4">
        <v>42.084209769224003</v>
      </c>
      <c r="AL1826" s="4">
        <v>30.529613260721302</v>
      </c>
      <c r="AM1826" s="4">
        <v>35.486786001923498</v>
      </c>
      <c r="AN1826" s="4">
        <v>41.8854875817268</v>
      </c>
      <c r="AO1826" s="4">
        <v>42.073026869377003</v>
      </c>
      <c r="AP1826" s="4">
        <v>46.537550110076502</v>
      </c>
      <c r="AQ1826" s="4">
        <v>12.411141684459</v>
      </c>
      <c r="AR1826" s="4">
        <v>45.401131484327898</v>
      </c>
      <c r="AS1826" s="4">
        <v>20.883958328262299</v>
      </c>
      <c r="AT1826" s="4">
        <v>32.239832649267797</v>
      </c>
      <c r="AU1826" s="4">
        <v>28.6066178214645</v>
      </c>
      <c r="AV1826" s="4">
        <v>30.8570892732678</v>
      </c>
      <c r="AW1826" s="4">
        <v>37.443330140721301</v>
      </c>
      <c r="AX1826" s="4">
        <v>19.196104739409801</v>
      </c>
      <c r="AY1826" s="4">
        <v>15.2354138990601</v>
      </c>
      <c r="AZ1826" s="4">
        <v>43.466953145223997</v>
      </c>
      <c r="BA1826" s="4">
        <v>42.142995231825097</v>
      </c>
      <c r="BB1826" s="38">
        <v>305</v>
      </c>
    </row>
    <row r="1827" spans="1:54" x14ac:dyDescent="0.3">
      <c r="A1827" s="31" t="s">
        <v>76</v>
      </c>
      <c r="B1827" s="5" t="s">
        <v>168</v>
      </c>
      <c r="C1827" s="5" t="s">
        <v>2</v>
      </c>
      <c r="D1827" s="9">
        <v>53.8050518114214</v>
      </c>
      <c r="E1827" s="8">
        <v>69.118890735456901</v>
      </c>
      <c r="F1827" s="8">
        <v>31.980382814486301</v>
      </c>
      <c r="G1827" s="3">
        <v>2.1169119550856199</v>
      </c>
      <c r="H1827" s="4">
        <v>10.5842428706293</v>
      </c>
      <c r="I1827" s="4">
        <v>16.060433872534201</v>
      </c>
      <c r="J1827" s="4">
        <v>3.6389812887885302</v>
      </c>
      <c r="K1827" s="4">
        <v>3.3065971978510298</v>
      </c>
      <c r="L1827" s="4">
        <v>7.3826924659161</v>
      </c>
      <c r="M1827" s="4">
        <v>5.7207720112285996</v>
      </c>
      <c r="N1827" s="4">
        <v>7.4877392590539404</v>
      </c>
      <c r="O1827" s="4">
        <v>12.036386643839901</v>
      </c>
      <c r="P1827" s="4">
        <v>14.3630752804024</v>
      </c>
      <c r="Q1827" s="4">
        <v>3.46400893515839</v>
      </c>
      <c r="R1827" s="4">
        <v>8.0825818804366403</v>
      </c>
      <c r="S1827" s="4">
        <v>5.2485367993065104</v>
      </c>
      <c r="T1827" s="4">
        <v>5.1610506224914401</v>
      </c>
      <c r="U1827" s="4">
        <v>11.266571668827099</v>
      </c>
      <c r="V1827" s="4">
        <v>7.3478881380693499</v>
      </c>
      <c r="W1827" s="4">
        <v>8.5548170923587303</v>
      </c>
      <c r="X1827" s="4">
        <v>1.87201404096318</v>
      </c>
      <c r="Y1827" s="4">
        <v>11.161841780488</v>
      </c>
      <c r="Z1827" s="4">
        <v>6.9979434308090802</v>
      </c>
      <c r="AA1827" s="4">
        <v>7.8900489104837304</v>
      </c>
      <c r="AB1827" s="4">
        <v>1.76696724782534</v>
      </c>
      <c r="AC1827" s="4">
        <v>21.238728206549698</v>
      </c>
      <c r="AD1827" s="4">
        <v>3.8139536424186602</v>
      </c>
      <c r="AE1827" s="4">
        <v>4.0588515565411001</v>
      </c>
      <c r="AF1827" s="4">
        <v>18.019617185513699</v>
      </c>
      <c r="AG1827" s="4">
        <v>18.789432160526498</v>
      </c>
      <c r="AH1827" s="4">
        <v>25.629330044430599</v>
      </c>
      <c r="AI1827" s="4">
        <v>15.2200595274315</v>
      </c>
      <c r="AJ1827" s="4">
        <v>28.1843066931892</v>
      </c>
      <c r="AK1827" s="4">
        <v>43.981648225680701</v>
      </c>
      <c r="AL1827" s="4">
        <v>30.353583592444298</v>
      </c>
      <c r="AM1827" s="4">
        <v>25.140168025783399</v>
      </c>
      <c r="AN1827" s="4">
        <v>39.730897508784203</v>
      </c>
      <c r="AO1827" s="4">
        <v>37.701471730513703</v>
      </c>
      <c r="AP1827" s="4">
        <v>42.109951089516301</v>
      </c>
      <c r="AQ1827" s="4">
        <v>11.1091599315197</v>
      </c>
      <c r="AR1827" s="4">
        <v>43.002373473989699</v>
      </c>
      <c r="AS1827" s="4">
        <v>16.585350933424699</v>
      </c>
      <c r="AT1827" s="4">
        <v>23.6883411573716</v>
      </c>
      <c r="AU1827" s="4">
        <v>21.5535516811644</v>
      </c>
      <c r="AV1827" s="4">
        <v>31.035595485843299</v>
      </c>
      <c r="AW1827" s="4">
        <v>32.365131849593297</v>
      </c>
      <c r="AX1827" s="4">
        <v>9.35975330001712</v>
      </c>
      <c r="AY1827" s="4">
        <v>14.783262452953799</v>
      </c>
      <c r="AZ1827" s="4">
        <v>41.8474925590711</v>
      </c>
      <c r="BA1827" s="4">
        <v>41.760006382256002</v>
      </c>
      <c r="BB1827" s="38">
        <v>533</v>
      </c>
    </row>
    <row r="1828" spans="1:54" x14ac:dyDescent="0.3">
      <c r="A1828" s="31" t="s">
        <v>76</v>
      </c>
      <c r="B1828" s="5" t="s">
        <v>168</v>
      </c>
      <c r="C1828" s="5" t="s">
        <v>3</v>
      </c>
      <c r="D1828" s="9">
        <v>69.968317703271595</v>
      </c>
      <c r="E1828" s="8">
        <v>71.453811912593906</v>
      </c>
      <c r="F1828" s="8">
        <v>22.9543903453681</v>
      </c>
      <c r="G1828" s="3">
        <v>3.9034368510216102</v>
      </c>
      <c r="H1828" s="4">
        <v>5.6673728182902101</v>
      </c>
      <c r="I1828" s="4">
        <v>14.870358494743099</v>
      </c>
      <c r="J1828" s="4">
        <v>3.9953928492363602</v>
      </c>
      <c r="K1828" s="4">
        <v>4.92398390894681</v>
      </c>
      <c r="L1828" s="4">
        <v>7.61651093592587</v>
      </c>
      <c r="M1828" s="4">
        <v>5.4808805139855696</v>
      </c>
      <c r="N1828" s="4">
        <v>5.7593288165049499</v>
      </c>
      <c r="O1828" s="4">
        <v>9.38302721106961</v>
      </c>
      <c r="P1828" s="4">
        <v>7.8975395463203997</v>
      </c>
      <c r="Q1828" s="4">
        <v>4.82944760285692</v>
      </c>
      <c r="R1828" s="4">
        <v>7.4338890934339501</v>
      </c>
      <c r="S1828" s="4">
        <v>5.5741266661378903</v>
      </c>
      <c r="T1828" s="4">
        <v>5.3915048236459802</v>
      </c>
      <c r="U1828" s="4">
        <v>11.425411480857599</v>
      </c>
      <c r="V1828" s="4">
        <v>8.0814515427498907</v>
      </c>
      <c r="W1828" s="4">
        <v>7.0609044848246798</v>
      </c>
      <c r="X1828" s="4">
        <v>4.4577531481852199</v>
      </c>
      <c r="Y1828" s="4">
        <v>8.4531459974215792</v>
      </c>
      <c r="Z1828" s="4">
        <v>6.22555957726654</v>
      </c>
      <c r="AA1828" s="4">
        <v>6.32009588335643</v>
      </c>
      <c r="AB1828" s="4">
        <v>2.5086150305495698</v>
      </c>
      <c r="AC1828" s="4">
        <v>19.703676559412699</v>
      </c>
      <c r="AD1828" s="4">
        <v>5.2943882096809398</v>
      </c>
      <c r="AE1828" s="4">
        <v>4.7374916046421802</v>
      </c>
      <c r="AF1828" s="4">
        <v>10.503271190834999</v>
      </c>
      <c r="AG1828" s="4">
        <v>10.321939502280699</v>
      </c>
      <c r="AH1828" s="4">
        <v>12.357873002380799</v>
      </c>
      <c r="AI1828" s="4">
        <v>15.9789910890703</v>
      </c>
      <c r="AJ1828" s="4">
        <v>23.234128801825001</v>
      </c>
      <c r="AK1828" s="4">
        <v>34.390123057726299</v>
      </c>
      <c r="AL1828" s="4">
        <v>23.8829814050785</v>
      </c>
      <c r="AM1828" s="4">
        <v>20.4483556226937</v>
      </c>
      <c r="AN1828" s="4">
        <v>35.411960269589002</v>
      </c>
      <c r="AO1828" s="4">
        <v>29.371602842689601</v>
      </c>
      <c r="AP1828" s="4">
        <v>36.4234762499512</v>
      </c>
      <c r="AQ1828" s="4">
        <v>7.9907856984727097</v>
      </c>
      <c r="AR1828" s="4">
        <v>33.738690146597598</v>
      </c>
      <c r="AS1828" s="4">
        <v>13.753984976790401</v>
      </c>
      <c r="AT1828" s="4">
        <v>29.370312688752001</v>
      </c>
      <c r="AU1828" s="4">
        <v>19.4161971793303</v>
      </c>
      <c r="AV1828" s="4">
        <v>27.0417391928192</v>
      </c>
      <c r="AW1828" s="4">
        <v>25.640466602659298</v>
      </c>
      <c r="AX1828" s="4">
        <v>7.8975395463203997</v>
      </c>
      <c r="AY1828" s="4">
        <v>14.685156344376001</v>
      </c>
      <c r="AZ1828" s="4">
        <v>33.455081228327899</v>
      </c>
      <c r="BA1828" s="4">
        <v>37.164284851419502</v>
      </c>
      <c r="BB1828" s="38">
        <v>563</v>
      </c>
    </row>
    <row r="1829" spans="1:54" x14ac:dyDescent="0.3">
      <c r="A1829" s="31" t="s">
        <v>76</v>
      </c>
      <c r="B1829" s="5" t="s">
        <v>168</v>
      </c>
      <c r="C1829" s="5" t="s">
        <v>4</v>
      </c>
      <c r="D1829" s="9">
        <v>90.863935489488895</v>
      </c>
      <c r="E1829" s="8">
        <v>64.034984760719595</v>
      </c>
      <c r="F1829" s="8">
        <v>13.974205840090701</v>
      </c>
      <c r="G1829" s="3">
        <v>2.5906869034173399</v>
      </c>
      <c r="H1829" s="4">
        <v>4.3497147524697599</v>
      </c>
      <c r="I1829" s="4">
        <v>9.1938635430544409</v>
      </c>
      <c r="J1829" s="4">
        <v>2.8960086728931498</v>
      </c>
      <c r="K1829" s="4">
        <v>4.9808580519354804</v>
      </c>
      <c r="L1829" s="4">
        <v>4.1491989975705597</v>
      </c>
      <c r="M1829" s="4">
        <v>2.8960086728931498</v>
      </c>
      <c r="N1829" s="4">
        <v>3.2856366964314501</v>
      </c>
      <c r="O1829" s="4">
        <v>4.2859082589213697</v>
      </c>
      <c r="P1829" s="4">
        <v>4.70743952923387</v>
      </c>
      <c r="Q1829" s="4">
        <v>2.1167526258165301</v>
      </c>
      <c r="R1829" s="4">
        <v>3.0327179342439501</v>
      </c>
      <c r="S1829" s="4">
        <v>2.28536513394153</v>
      </c>
      <c r="T1829" s="4">
        <v>3.0965244277923398</v>
      </c>
      <c r="U1829" s="4">
        <v>7.5920447158669297</v>
      </c>
      <c r="V1829" s="4">
        <v>2.9803149269556499</v>
      </c>
      <c r="W1829" s="4">
        <v>2.64308991070564</v>
      </c>
      <c r="X1829" s="4">
        <v>3.0008146874697599</v>
      </c>
      <c r="Y1829" s="4">
        <v>4.1286992370564501</v>
      </c>
      <c r="Z1829" s="4">
        <v>4.4226175202721798</v>
      </c>
      <c r="AA1829" s="4">
        <v>3.2856366964314501</v>
      </c>
      <c r="AB1829" s="4">
        <v>1.4742058400907301</v>
      </c>
      <c r="AC1829" s="4">
        <v>9.1938635430544409</v>
      </c>
      <c r="AD1829" s="4">
        <v>1.81143085634073</v>
      </c>
      <c r="AE1829" s="4">
        <v>1.4742058400907301</v>
      </c>
      <c r="AF1829" s="4">
        <v>5.4866955763104803</v>
      </c>
      <c r="AG1829" s="4">
        <v>11.005294399395201</v>
      </c>
      <c r="AH1829" s="4">
        <v>8.5194135105544397</v>
      </c>
      <c r="AI1829" s="4">
        <v>9.2986695576310492</v>
      </c>
      <c r="AJ1829" s="4">
        <v>17.291745783296399</v>
      </c>
      <c r="AK1829" s="4">
        <v>27.264865373427401</v>
      </c>
      <c r="AL1829" s="4">
        <v>12.6800159943851</v>
      </c>
      <c r="AM1829" s="4">
        <v>13.3225627801109</v>
      </c>
      <c r="AN1829" s="4">
        <v>31.245451862873001</v>
      </c>
      <c r="AO1829" s="4">
        <v>22.4526198296169</v>
      </c>
      <c r="AP1829" s="4">
        <v>28.2537334496573</v>
      </c>
      <c r="AQ1829" s="4">
        <v>7.0133044236895197</v>
      </c>
      <c r="AR1829" s="4">
        <v>27.0119466112399</v>
      </c>
      <c r="AS1829" s="4">
        <v>9.16196029628024</v>
      </c>
      <c r="AT1829" s="4">
        <v>23.0746668548286</v>
      </c>
      <c r="AU1829" s="4">
        <v>12.8896280235383</v>
      </c>
      <c r="AV1829" s="4">
        <v>19.987238701290298</v>
      </c>
      <c r="AW1829" s="4">
        <v>16.521586010473801</v>
      </c>
      <c r="AX1829" s="4">
        <v>6.6555796469253998</v>
      </c>
      <c r="AY1829" s="4">
        <v>13.279256047076601</v>
      </c>
      <c r="AZ1829" s="4">
        <v>21.894379297953598</v>
      </c>
      <c r="BA1829" s="4">
        <v>25.988868076229799</v>
      </c>
      <c r="BB1829" s="38">
        <v>537</v>
      </c>
    </row>
    <row r="1830" spans="1:54" x14ac:dyDescent="0.3">
      <c r="A1830" s="31" t="s">
        <v>76</v>
      </c>
      <c r="B1830" s="5" t="s">
        <v>168</v>
      </c>
      <c r="C1830" s="5" t="s">
        <v>5</v>
      </c>
      <c r="D1830" s="9">
        <v>106.484140374158</v>
      </c>
      <c r="E1830" s="8">
        <v>60.909515560519203</v>
      </c>
      <c r="F1830" s="8">
        <v>10.428666832069901</v>
      </c>
      <c r="G1830" s="3">
        <v>2.1216590948049299</v>
      </c>
      <c r="H1830" s="4">
        <v>2.6180042407898698</v>
      </c>
      <c r="I1830" s="4">
        <v>4.8542667809152</v>
      </c>
      <c r="J1830" s="4">
        <v>0.878086846649484</v>
      </c>
      <c r="K1830" s="4">
        <v>1.6198951824337999</v>
      </c>
      <c r="L1830" s="4">
        <v>1.8707771386193699</v>
      </c>
      <c r="M1830" s="4">
        <v>2.1270778611911298</v>
      </c>
      <c r="N1830" s="4">
        <v>3.5998569999873702</v>
      </c>
      <c r="O1830" s="4">
        <v>4.3525028685440699</v>
      </c>
      <c r="P1830" s="4">
        <v>2.86346743058925</v>
      </c>
      <c r="Q1830" s="4">
        <v>2.72718891972408</v>
      </c>
      <c r="R1830" s="4">
        <v>1.99621811671215</v>
      </c>
      <c r="S1830" s="4">
        <v>2.1216590948049299</v>
      </c>
      <c r="T1830" s="4">
        <v>1.99621811671215</v>
      </c>
      <c r="U1830" s="4">
        <v>3.7307167444663398</v>
      </c>
      <c r="V1830" s="4">
        <v>2.24168130651152</v>
      </c>
      <c r="W1830" s="4">
        <v>1.49987297072721</v>
      </c>
      <c r="X1830" s="4">
        <v>1.2489910145416401</v>
      </c>
      <c r="Y1830" s="4">
        <v>3.8561577225591299</v>
      </c>
      <c r="Z1830" s="4">
        <v>1.99621811671215</v>
      </c>
      <c r="AA1830" s="4">
        <v>1.49987297072721</v>
      </c>
      <c r="AB1830" s="4">
        <v>1.8653583722331699</v>
      </c>
      <c r="AC1830" s="4">
        <v>7.4560147225464899</v>
      </c>
      <c r="AD1830" s="4">
        <v>1.6198951824337999</v>
      </c>
      <c r="AE1830" s="4">
        <v>1.36901322624823</v>
      </c>
      <c r="AF1830" s="4">
        <v>5.4652153722205403</v>
      </c>
      <c r="AG1830" s="4">
        <v>7.4722710217050698</v>
      </c>
      <c r="AH1830" s="4">
        <v>7.2051327663609301</v>
      </c>
      <c r="AI1830" s="4">
        <v>8.0669633138518293</v>
      </c>
      <c r="AJ1830" s="4">
        <v>10.9304307444411</v>
      </c>
      <c r="AK1830" s="4">
        <v>23.573685051091601</v>
      </c>
      <c r="AL1830" s="4">
        <v>11.421357124039799</v>
      </c>
      <c r="AM1830" s="4">
        <v>11.0504529561477</v>
      </c>
      <c r="AN1830" s="4">
        <v>24.0862864962351</v>
      </c>
      <c r="AO1830" s="4">
        <v>14.535706510814601</v>
      </c>
      <c r="AP1830" s="4">
        <v>22.084649613136701</v>
      </c>
      <c r="AQ1830" s="4">
        <v>3.4744160218945801</v>
      </c>
      <c r="AR1830" s="4">
        <v>18.364770401442801</v>
      </c>
      <c r="AS1830" s="4">
        <v>6.7196251531483702</v>
      </c>
      <c r="AT1830" s="4">
        <v>17.770078109296001</v>
      </c>
      <c r="AU1830" s="4">
        <v>6.9488320437891602</v>
      </c>
      <c r="AV1830" s="4">
        <v>16.635690540074801</v>
      </c>
      <c r="AW1830" s="4">
        <v>11.175893934240399</v>
      </c>
      <c r="AX1830" s="4">
        <v>3.2235340657090199</v>
      </c>
      <c r="AY1830" s="4">
        <v>11.066709255306201</v>
      </c>
      <c r="AZ1830" s="4">
        <v>17.492102321179502</v>
      </c>
      <c r="BA1830" s="4">
        <v>16.0193231823833</v>
      </c>
      <c r="BB1830" s="38">
        <v>398</v>
      </c>
    </row>
    <row r="1831" spans="1:54" x14ac:dyDescent="0.3">
      <c r="A1831" s="31" t="s">
        <v>76</v>
      </c>
      <c r="B1831" s="5" t="s">
        <v>168</v>
      </c>
      <c r="C1831" s="5" t="s">
        <v>6</v>
      </c>
      <c r="D1831" s="9">
        <v>103.699593098273</v>
      </c>
      <c r="E1831" s="8">
        <v>66.875314074158993</v>
      </c>
      <c r="F1831" s="8">
        <v>10.9262275370511</v>
      </c>
      <c r="G1831" s="3">
        <v>0.59634744881818202</v>
      </c>
      <c r="H1831" s="4">
        <v>2.7315568842627602</v>
      </c>
      <c r="I1831" s="4">
        <v>1.06760471772229</v>
      </c>
      <c r="J1831" s="4">
        <v>0.94251453780821903</v>
      </c>
      <c r="K1831" s="4">
        <v>0.47125726890411002</v>
      </c>
      <c r="L1831" s="4">
        <v>0.94251453780821903</v>
      </c>
      <c r="M1831" s="4">
        <v>0.47125726890411002</v>
      </c>
      <c r="N1831" s="4">
        <v>1.8850290756164401</v>
      </c>
      <c r="O1831" s="4">
        <v>1.1926948976363601</v>
      </c>
      <c r="P1831" s="4">
        <v>2.6064667043486902</v>
      </c>
      <c r="Q1831" s="4">
        <v>1.06760471772229</v>
      </c>
      <c r="R1831" s="4">
        <v>2.7315568842627602</v>
      </c>
      <c r="S1831" s="4">
        <v>1.1926948976363601</v>
      </c>
      <c r="T1831" s="4">
        <v>0.47125726890411002</v>
      </c>
      <c r="U1831" s="4">
        <v>0.47125726890411002</v>
      </c>
      <c r="V1831" s="4">
        <v>2.0101192555305101</v>
      </c>
      <c r="W1831" s="4">
        <v>1.66395216654047</v>
      </c>
      <c r="X1831" s="4">
        <v>0.94251453780821903</v>
      </c>
      <c r="Y1831" s="4">
        <v>2.6064667043486902</v>
      </c>
      <c r="Z1831" s="4">
        <v>3.3279043330809501</v>
      </c>
      <c r="AA1831" s="4">
        <v>2.0101192555305101</v>
      </c>
      <c r="AB1831" s="4">
        <v>1.5388619866263999</v>
      </c>
      <c r="AC1831" s="4">
        <v>4.6165859598791998</v>
      </c>
      <c r="AD1831" s="4">
        <v>0.94251453780821903</v>
      </c>
      <c r="AE1831" s="4">
        <v>0.94251453780821903</v>
      </c>
      <c r="AF1831" s="4">
        <v>1.5388619866263999</v>
      </c>
      <c r="AG1831" s="4">
        <v>7.5692197532179302</v>
      </c>
      <c r="AH1831" s="4">
        <v>10.580060448060999</v>
      </c>
      <c r="AI1831" s="4">
        <v>13.4367075122379</v>
      </c>
      <c r="AJ1831" s="4">
        <v>12.1189224346874</v>
      </c>
      <c r="AK1831" s="4">
        <v>20.563773447303902</v>
      </c>
      <c r="AL1831" s="4">
        <v>10.801137357137</v>
      </c>
      <c r="AM1831" s="4">
        <v>9.1662886413486895</v>
      </c>
      <c r="AN1831" s="4">
        <v>21.005927265455799</v>
      </c>
      <c r="AO1831" s="4">
        <v>18.274370381192998</v>
      </c>
      <c r="AP1831" s="4">
        <v>19.245988369753402</v>
      </c>
      <c r="AQ1831" s="4">
        <v>8.06958047287422</v>
      </c>
      <c r="AR1831" s="4">
        <v>14.975569498864299</v>
      </c>
      <c r="AS1831" s="4">
        <v>14.033054961055999</v>
      </c>
      <c r="AT1831" s="4">
        <v>22.4196990721681</v>
      </c>
      <c r="AU1831" s="4">
        <v>9.8586228193287706</v>
      </c>
      <c r="AV1831" s="4">
        <v>22.949163242576599</v>
      </c>
      <c r="AW1831" s="4">
        <v>10.4549702681469</v>
      </c>
      <c r="AX1831" s="4">
        <v>8.5699411925305107</v>
      </c>
      <c r="AY1831" s="4">
        <v>18.149280201279002</v>
      </c>
      <c r="AZ1831" s="4">
        <v>17.331855843384801</v>
      </c>
      <c r="BA1831" s="4">
        <v>14.1290416902179</v>
      </c>
      <c r="BB1831" s="38">
        <v>183</v>
      </c>
    </row>
    <row r="1832" spans="1:54" x14ac:dyDescent="0.3">
      <c r="A1832" s="31" t="s">
        <v>76</v>
      </c>
      <c r="B1832" s="5" t="s">
        <v>168</v>
      </c>
      <c r="C1832" s="5" t="s">
        <v>7</v>
      </c>
      <c r="D1832" s="9">
        <v>127.31208665046699</v>
      </c>
      <c r="E1832" s="8">
        <v>51.301315734682902</v>
      </c>
      <c r="F1832" s="8">
        <v>5.5108892351999996</v>
      </c>
      <c r="G1832" s="3">
        <v>0</v>
      </c>
      <c r="H1832" s="4">
        <v>0</v>
      </c>
      <c r="I1832" s="4">
        <v>2.2224203257142898</v>
      </c>
      <c r="J1832" s="4">
        <v>2.2224203257142898</v>
      </c>
      <c r="K1832" s="4">
        <v>0</v>
      </c>
      <c r="L1832" s="4">
        <v>2.2224203257142898</v>
      </c>
      <c r="M1832" s="4">
        <v>1.11121016285714</v>
      </c>
      <c r="N1832" s="4">
        <v>1.11121016285714</v>
      </c>
      <c r="O1832" s="4">
        <v>3.8666547804571398</v>
      </c>
      <c r="P1832" s="4">
        <v>1.11121016285714</v>
      </c>
      <c r="Q1832" s="4">
        <v>0</v>
      </c>
      <c r="R1832" s="4">
        <v>2.2224203257142898</v>
      </c>
      <c r="S1832" s="4">
        <v>2.7554446175999998</v>
      </c>
      <c r="T1832" s="4">
        <v>2.2224203257142898</v>
      </c>
      <c r="U1832" s="4">
        <v>2.7554446175999998</v>
      </c>
      <c r="V1832" s="4">
        <v>1.11121016285714</v>
      </c>
      <c r="W1832" s="4">
        <v>3.8666547804571398</v>
      </c>
      <c r="X1832" s="4">
        <v>0</v>
      </c>
      <c r="Y1832" s="4">
        <v>2.7554446175999998</v>
      </c>
      <c r="Z1832" s="4">
        <v>0</v>
      </c>
      <c r="AA1832" s="4">
        <v>0</v>
      </c>
      <c r="AB1832" s="4">
        <v>0</v>
      </c>
      <c r="AC1832" s="4">
        <v>2.2224203257142898</v>
      </c>
      <c r="AD1832" s="4">
        <v>2.2224203257142898</v>
      </c>
      <c r="AE1832" s="4">
        <v>1.11121016285714</v>
      </c>
      <c r="AF1832" s="4">
        <v>1.11121016285714</v>
      </c>
      <c r="AG1832" s="4">
        <v>12.7111745042286</v>
      </c>
      <c r="AH1832" s="4">
        <v>8.2663338528000008</v>
      </c>
      <c r="AI1832" s="4">
        <v>3.8666547804571398</v>
      </c>
      <c r="AJ1832" s="4">
        <v>4.9778649433142901</v>
      </c>
      <c r="AK1832" s="4">
        <v>9.42270559474286</v>
      </c>
      <c r="AL1832" s="4">
        <v>2.7554446175999998</v>
      </c>
      <c r="AM1832" s="4">
        <v>4.9778649433142901</v>
      </c>
      <c r="AN1832" s="4">
        <v>13.8223846670857</v>
      </c>
      <c r="AO1832" s="4">
        <v>1.11121016285714</v>
      </c>
      <c r="AP1832" s="4">
        <v>9.9557298866285695</v>
      </c>
      <c r="AQ1832" s="4">
        <v>1.11121016285714</v>
      </c>
      <c r="AR1832" s="4">
        <v>3.8666547804571398</v>
      </c>
      <c r="AS1832" s="4">
        <v>6.6220993980571397</v>
      </c>
      <c r="AT1832" s="4">
        <v>13.8223846670857</v>
      </c>
      <c r="AU1832" s="4">
        <v>3.8666547804571398</v>
      </c>
      <c r="AV1832" s="4">
        <v>10.533915757600001</v>
      </c>
      <c r="AW1832" s="4">
        <v>5.5108892351999996</v>
      </c>
      <c r="AX1832" s="4">
        <v>2.7554446175999998</v>
      </c>
      <c r="AY1832" s="4">
        <v>9.9557298866285695</v>
      </c>
      <c r="AZ1832" s="4">
        <v>4.9778649433142901</v>
      </c>
      <c r="BA1832" s="4">
        <v>4.9778649433142901</v>
      </c>
      <c r="BB1832" s="38">
        <v>53</v>
      </c>
    </row>
    <row r="1833" spans="1:54" x14ac:dyDescent="0.3">
      <c r="A1833" s="31" t="s">
        <v>76</v>
      </c>
      <c r="B1833" s="5" t="s">
        <v>8</v>
      </c>
      <c r="C1833" s="5" t="s">
        <v>168</v>
      </c>
      <c r="D1833" s="9">
        <v>60.077119839049701</v>
      </c>
      <c r="E1833" s="8">
        <v>68.391317825589795</v>
      </c>
      <c r="F1833" s="8">
        <v>26.6021011241777</v>
      </c>
      <c r="G1833" s="3">
        <v>3.6883335018660102</v>
      </c>
      <c r="H1833" s="4">
        <v>7.6454665343081798</v>
      </c>
      <c r="I1833" s="4">
        <v>18.208788139159299</v>
      </c>
      <c r="J1833" s="4">
        <v>4.5101802544387199</v>
      </c>
      <c r="K1833" s="4">
        <v>4.6104397157808297</v>
      </c>
      <c r="L1833" s="4">
        <v>5.1591875768543503</v>
      </c>
      <c r="M1833" s="4">
        <v>4.8311486198211604</v>
      </c>
      <c r="N1833" s="4">
        <v>5.9886093645078198</v>
      </c>
      <c r="O1833" s="4">
        <v>9.6722968861092795</v>
      </c>
      <c r="P1833" s="4">
        <v>9.9134127446989897</v>
      </c>
      <c r="Q1833" s="4">
        <v>3.2913510925104799</v>
      </c>
      <c r="R1833" s="4">
        <v>7.0649847096482903</v>
      </c>
      <c r="S1833" s="4">
        <v>6.5361812295330903</v>
      </c>
      <c r="T1833" s="4">
        <v>6.6175640565438796</v>
      </c>
      <c r="U1833" s="4">
        <v>8.0121595662632696</v>
      </c>
      <c r="V1833" s="4">
        <v>7.2201385156834199</v>
      </c>
      <c r="W1833" s="4">
        <v>6.5563923656935303</v>
      </c>
      <c r="X1833" s="4">
        <v>2.8981777965475501</v>
      </c>
      <c r="Y1833" s="4">
        <v>11.211082652687599</v>
      </c>
      <c r="Z1833" s="4">
        <v>6.6087958640594797</v>
      </c>
      <c r="AA1833" s="4">
        <v>6.5404599346871599</v>
      </c>
      <c r="AB1833" s="4">
        <v>1.78459232626516</v>
      </c>
      <c r="AC1833" s="4">
        <v>21.293729888521302</v>
      </c>
      <c r="AD1833" s="4">
        <v>4.6559225711857701</v>
      </c>
      <c r="AE1833" s="4">
        <v>4.7273687008501204</v>
      </c>
      <c r="AF1833" s="4">
        <v>15.217247405356501</v>
      </c>
      <c r="AG1833" s="4">
        <v>18.846855270172998</v>
      </c>
      <c r="AH1833" s="4">
        <v>14.1086977557576</v>
      </c>
      <c r="AI1833" s="4">
        <v>9.8406501954944297</v>
      </c>
      <c r="AJ1833" s="4">
        <v>28.189642188080398</v>
      </c>
      <c r="AK1833" s="4">
        <v>37.992624552517903</v>
      </c>
      <c r="AL1833" s="4">
        <v>28.155093403153298</v>
      </c>
      <c r="AM1833" s="4">
        <v>26.9654734107095</v>
      </c>
      <c r="AN1833" s="4">
        <v>41.8445725372517</v>
      </c>
      <c r="AO1833" s="4">
        <v>37.745502360763403</v>
      </c>
      <c r="AP1833" s="4">
        <v>37.350865912577397</v>
      </c>
      <c r="AQ1833" s="4">
        <v>9.6004174729598208</v>
      </c>
      <c r="AR1833" s="4">
        <v>41.040070466518898</v>
      </c>
      <c r="AS1833" s="4">
        <v>17.978587911925601</v>
      </c>
      <c r="AT1833" s="4">
        <v>31.945940745071798</v>
      </c>
      <c r="AU1833" s="4">
        <v>18.215003496789301</v>
      </c>
      <c r="AV1833" s="4">
        <v>26.782862453790901</v>
      </c>
      <c r="AW1833" s="4">
        <v>24.197262203367799</v>
      </c>
      <c r="AX1833" s="4">
        <v>9.5777443641055502</v>
      </c>
      <c r="AY1833" s="4">
        <v>17.3654756680092</v>
      </c>
      <c r="AZ1833" s="4">
        <v>36.240662443188597</v>
      </c>
      <c r="BA1833" s="4">
        <v>35.197123146945103</v>
      </c>
      <c r="BB1833" s="38">
        <v>1391</v>
      </c>
    </row>
    <row r="1834" spans="1:54" x14ac:dyDescent="0.3">
      <c r="A1834" s="31" t="s">
        <v>76</v>
      </c>
      <c r="B1834" s="5" t="s">
        <v>8</v>
      </c>
      <c r="C1834" s="5" t="s">
        <v>1</v>
      </c>
      <c r="D1834" s="9">
        <v>24.4694174757282</v>
      </c>
      <c r="E1834" s="8">
        <v>63.027197278097198</v>
      </c>
      <c r="F1834" s="8">
        <v>43.169398907103798</v>
      </c>
      <c r="G1834" s="3">
        <v>4.9180327868852496</v>
      </c>
      <c r="H1834" s="4">
        <v>13.6612021857923</v>
      </c>
      <c r="I1834" s="4">
        <v>28.415300546448101</v>
      </c>
      <c r="J1834" s="4">
        <v>7.10382513661202</v>
      </c>
      <c r="K1834" s="4">
        <v>6.5573770491803298</v>
      </c>
      <c r="L1834" s="4">
        <v>7.10382513661202</v>
      </c>
      <c r="M1834" s="4">
        <v>6.5573770491803298</v>
      </c>
      <c r="N1834" s="4">
        <v>10.928961748633901</v>
      </c>
      <c r="O1834" s="4">
        <v>17.486338797814199</v>
      </c>
      <c r="P1834" s="4">
        <v>18.5792349726776</v>
      </c>
      <c r="Q1834" s="4">
        <v>3.8251366120218599</v>
      </c>
      <c r="R1834" s="4">
        <v>10.3825136612022</v>
      </c>
      <c r="S1834" s="4">
        <v>13.6612021857923</v>
      </c>
      <c r="T1834" s="4">
        <v>8.1967213114754092</v>
      </c>
      <c r="U1834" s="4">
        <v>8.7431693989070993</v>
      </c>
      <c r="V1834" s="4">
        <v>11.4754098360656</v>
      </c>
      <c r="W1834" s="4">
        <v>15.8469945355191</v>
      </c>
      <c r="X1834" s="4">
        <v>4.9180327868852496</v>
      </c>
      <c r="Y1834" s="4">
        <v>20.218579234972701</v>
      </c>
      <c r="Z1834" s="4">
        <v>10.3825136612022</v>
      </c>
      <c r="AA1834" s="4">
        <v>11.4754098360656</v>
      </c>
      <c r="AB1834" s="4">
        <v>1.63934426229508</v>
      </c>
      <c r="AC1834" s="4">
        <v>32.786885245901601</v>
      </c>
      <c r="AD1834" s="4">
        <v>7.6502732240437199</v>
      </c>
      <c r="AE1834" s="4">
        <v>10.928961748633901</v>
      </c>
      <c r="AF1834" s="4">
        <v>27.3224043715847</v>
      </c>
      <c r="AG1834" s="4">
        <v>30.054644808743198</v>
      </c>
      <c r="AH1834" s="4">
        <v>25.683060109289599</v>
      </c>
      <c r="AI1834" s="4">
        <v>14.207650273224001</v>
      </c>
      <c r="AJ1834" s="4">
        <v>41.5300546448087</v>
      </c>
      <c r="AK1834" s="4">
        <v>48.087431693989103</v>
      </c>
      <c r="AL1834" s="4">
        <v>42.622950819672099</v>
      </c>
      <c r="AM1834" s="4">
        <v>46.994535519125698</v>
      </c>
      <c r="AN1834" s="4">
        <v>53.551912568306001</v>
      </c>
      <c r="AO1834" s="4">
        <v>54.0983606557377</v>
      </c>
      <c r="AP1834" s="4">
        <v>53.005464480874302</v>
      </c>
      <c r="AQ1834" s="4">
        <v>18.032786885245901</v>
      </c>
      <c r="AR1834" s="4">
        <v>55.737704918032797</v>
      </c>
      <c r="AS1834" s="4">
        <v>24.590163934426201</v>
      </c>
      <c r="AT1834" s="4">
        <v>35.519125683060103</v>
      </c>
      <c r="AU1834" s="4">
        <v>28.9617486338798</v>
      </c>
      <c r="AV1834" s="4">
        <v>35.519125683060103</v>
      </c>
      <c r="AW1834" s="4">
        <v>42.622950819672099</v>
      </c>
      <c r="AX1834" s="4">
        <v>19.672131147540998</v>
      </c>
      <c r="AY1834" s="4">
        <v>20.218579234972701</v>
      </c>
      <c r="AZ1834" s="4">
        <v>48.087431693989103</v>
      </c>
      <c r="BA1834" s="4">
        <v>50.2732240437158</v>
      </c>
      <c r="BB1834" s="38">
        <v>206</v>
      </c>
    </row>
    <row r="1835" spans="1:54" x14ac:dyDescent="0.3">
      <c r="A1835" s="31" t="s">
        <v>76</v>
      </c>
      <c r="B1835" s="5" t="s">
        <v>8</v>
      </c>
      <c r="C1835" s="5" t="s">
        <v>2</v>
      </c>
      <c r="D1835" s="9">
        <v>48.808053691275198</v>
      </c>
      <c r="E1835" s="8">
        <v>67.023091168152504</v>
      </c>
      <c r="F1835" s="8">
        <v>31.5068493150685</v>
      </c>
      <c r="G1835" s="3">
        <v>3.0821917808219199</v>
      </c>
      <c r="H1835" s="4">
        <v>8.9041095890411004</v>
      </c>
      <c r="I1835" s="4">
        <v>21.2328767123288</v>
      </c>
      <c r="J1835" s="4">
        <v>5.13698630136986</v>
      </c>
      <c r="K1835" s="4">
        <v>5.13698630136986</v>
      </c>
      <c r="L1835" s="4">
        <v>5.4794520547945202</v>
      </c>
      <c r="M1835" s="4">
        <v>5.4794520547945202</v>
      </c>
      <c r="N1835" s="4">
        <v>7.1917808219178099</v>
      </c>
      <c r="O1835" s="4">
        <v>11.986301369863</v>
      </c>
      <c r="P1835" s="4">
        <v>11.986301369863</v>
      </c>
      <c r="Q1835" s="4">
        <v>4.4520547945205502</v>
      </c>
      <c r="R1835" s="4">
        <v>8.2191780821917799</v>
      </c>
      <c r="S1835" s="4">
        <v>7.5342465753424701</v>
      </c>
      <c r="T1835" s="4">
        <v>7.1917808219178099</v>
      </c>
      <c r="U1835" s="4">
        <v>10.2739726027397</v>
      </c>
      <c r="V1835" s="4">
        <v>9.24657534246575</v>
      </c>
      <c r="W1835" s="4">
        <v>6.1643835616438398</v>
      </c>
      <c r="X1835" s="4">
        <v>3.4246575342465801</v>
      </c>
      <c r="Y1835" s="4">
        <v>15.068493150684899</v>
      </c>
      <c r="Z1835" s="4">
        <v>7.8767123287671197</v>
      </c>
      <c r="AA1835" s="4">
        <v>6.1643835616438398</v>
      </c>
      <c r="AB1835" s="4">
        <v>1.7123287671232901</v>
      </c>
      <c r="AC1835" s="4">
        <v>23.287671232876701</v>
      </c>
      <c r="AD1835" s="4">
        <v>5.8219178082191796</v>
      </c>
      <c r="AE1835" s="4">
        <v>5.4794520547945202</v>
      </c>
      <c r="AF1835" s="4">
        <v>18.4931506849315</v>
      </c>
      <c r="AG1835" s="4">
        <v>20.205479452054799</v>
      </c>
      <c r="AH1835" s="4">
        <v>15.7534246575342</v>
      </c>
      <c r="AI1835" s="4">
        <v>7.5342465753424701</v>
      </c>
      <c r="AJ1835" s="4">
        <v>33.561643835616401</v>
      </c>
      <c r="AK1835" s="4">
        <v>40.753424657534197</v>
      </c>
      <c r="AL1835" s="4">
        <v>34.246575342465803</v>
      </c>
      <c r="AM1835" s="4">
        <v>29.4520547945205</v>
      </c>
      <c r="AN1835" s="4">
        <v>46.232876712328803</v>
      </c>
      <c r="AO1835" s="4">
        <v>43.4931506849315</v>
      </c>
      <c r="AP1835" s="4">
        <v>43.835616438356197</v>
      </c>
      <c r="AQ1835" s="4">
        <v>10.958904109589</v>
      </c>
      <c r="AR1835" s="4">
        <v>48.630136986301402</v>
      </c>
      <c r="AS1835" s="4">
        <v>23.287671232876701</v>
      </c>
      <c r="AT1835" s="4">
        <v>32.876712328767098</v>
      </c>
      <c r="AU1835" s="4">
        <v>21.917808219178099</v>
      </c>
      <c r="AV1835" s="4">
        <v>29.109589041095902</v>
      </c>
      <c r="AW1835" s="4">
        <v>29.109589041095902</v>
      </c>
      <c r="AX1835" s="4">
        <v>10.6164383561644</v>
      </c>
      <c r="AY1835" s="4">
        <v>18.835616438356201</v>
      </c>
      <c r="AZ1835" s="4">
        <v>42.808219178082197</v>
      </c>
      <c r="BA1835" s="4">
        <v>42.4657534246575</v>
      </c>
      <c r="BB1835" s="38">
        <v>298</v>
      </c>
    </row>
    <row r="1836" spans="1:54" x14ac:dyDescent="0.3">
      <c r="A1836" s="31" t="s">
        <v>76</v>
      </c>
      <c r="B1836" s="5" t="s">
        <v>8</v>
      </c>
      <c r="C1836" s="5" t="s">
        <v>3</v>
      </c>
      <c r="D1836" s="9">
        <v>70.000330033003294</v>
      </c>
      <c r="E1836" s="8">
        <v>64.782381761136904</v>
      </c>
      <c r="F1836" s="8">
        <v>22.1854304635762</v>
      </c>
      <c r="G1836" s="3">
        <v>3.9735099337748299</v>
      </c>
      <c r="H1836" s="4">
        <v>4.3046357615893998</v>
      </c>
      <c r="I1836" s="4">
        <v>15.231788079470199</v>
      </c>
      <c r="J1836" s="4">
        <v>3.3112582781456998</v>
      </c>
      <c r="K1836" s="4">
        <v>3.64238410596026</v>
      </c>
      <c r="L1836" s="4">
        <v>4.3046357615893998</v>
      </c>
      <c r="M1836" s="4">
        <v>3.64238410596026</v>
      </c>
      <c r="N1836" s="4">
        <v>3.64238410596026</v>
      </c>
      <c r="O1836" s="4">
        <v>6.6225165562913899</v>
      </c>
      <c r="P1836" s="4">
        <v>6.29139072847682</v>
      </c>
      <c r="Q1836" s="4">
        <v>2.3178807947019902</v>
      </c>
      <c r="R1836" s="4">
        <v>6.6225165562913899</v>
      </c>
      <c r="S1836" s="4">
        <v>3.9735099337748299</v>
      </c>
      <c r="T1836" s="4">
        <v>6.29139072847682</v>
      </c>
      <c r="U1836" s="4">
        <v>6.9536423841059598</v>
      </c>
      <c r="V1836" s="4">
        <v>4.9668874172185404</v>
      </c>
      <c r="W1836" s="4">
        <v>5.2980132450331103</v>
      </c>
      <c r="X1836" s="4">
        <v>1.98675496688742</v>
      </c>
      <c r="Y1836" s="4">
        <v>5.2980132450331103</v>
      </c>
      <c r="Z1836" s="4">
        <v>5.2980132450331103</v>
      </c>
      <c r="AA1836" s="4">
        <v>6.6225165562913899</v>
      </c>
      <c r="AB1836" s="4">
        <v>1.98675496688742</v>
      </c>
      <c r="AC1836" s="4">
        <v>20.5298013245033</v>
      </c>
      <c r="AD1836" s="4">
        <v>2.9801324503311299</v>
      </c>
      <c r="AE1836" s="4">
        <v>2.9801324503311299</v>
      </c>
      <c r="AF1836" s="4">
        <v>11.589403973509899</v>
      </c>
      <c r="AG1836" s="4">
        <v>14.9006622516556</v>
      </c>
      <c r="AH1836" s="4">
        <v>10.2649006622517</v>
      </c>
      <c r="AI1836" s="4">
        <v>11.2582781456954</v>
      </c>
      <c r="AJ1836" s="4">
        <v>23.178807947019902</v>
      </c>
      <c r="AK1836" s="4">
        <v>37.0860927152318</v>
      </c>
      <c r="AL1836" s="4">
        <v>22.5165562913907</v>
      </c>
      <c r="AM1836" s="4">
        <v>22.1854304635762</v>
      </c>
      <c r="AN1836" s="4">
        <v>37.748344370860899</v>
      </c>
      <c r="AO1836" s="4">
        <v>32.119205298013199</v>
      </c>
      <c r="AP1836" s="4">
        <v>30.463576158940398</v>
      </c>
      <c r="AQ1836" s="4">
        <v>6.6225165562913899</v>
      </c>
      <c r="AR1836" s="4">
        <v>35.761589403973502</v>
      </c>
      <c r="AS1836" s="4">
        <v>13.245033112582799</v>
      </c>
      <c r="AT1836" s="4">
        <v>31.125827814569501</v>
      </c>
      <c r="AU1836" s="4">
        <v>13.5761589403974</v>
      </c>
      <c r="AV1836" s="4">
        <v>24.834437086092699</v>
      </c>
      <c r="AW1836" s="4">
        <v>17.880794701986801</v>
      </c>
      <c r="AX1836" s="4">
        <v>6.29139072847682</v>
      </c>
      <c r="AY1836" s="4">
        <v>15.5629139072848</v>
      </c>
      <c r="AZ1836" s="4">
        <v>31.788079470198699</v>
      </c>
      <c r="BA1836" s="4">
        <v>29.139072847682101</v>
      </c>
      <c r="BB1836" s="38">
        <v>303</v>
      </c>
    </row>
    <row r="1837" spans="1:54" x14ac:dyDescent="0.3">
      <c r="A1837" s="31" t="s">
        <v>76</v>
      </c>
      <c r="B1837" s="5" t="s">
        <v>8</v>
      </c>
      <c r="C1837" s="5" t="s">
        <v>4</v>
      </c>
      <c r="D1837" s="9">
        <v>86.254671280276796</v>
      </c>
      <c r="E1837" s="8">
        <v>62.991679239805897</v>
      </c>
      <c r="F1837" s="8">
        <v>13.5416666666667</v>
      </c>
      <c r="G1837" s="3">
        <v>3.125</v>
      </c>
      <c r="H1837" s="4">
        <v>6.5972222222222197</v>
      </c>
      <c r="I1837" s="4">
        <v>11.4583333333333</v>
      </c>
      <c r="J1837" s="4">
        <v>3.125</v>
      </c>
      <c r="K1837" s="4">
        <v>4.1666666666666696</v>
      </c>
      <c r="L1837" s="4">
        <v>4.5138888888888902</v>
      </c>
      <c r="M1837" s="4">
        <v>3.125</v>
      </c>
      <c r="N1837" s="4">
        <v>3.4722222222222201</v>
      </c>
      <c r="O1837" s="4">
        <v>3.8194444444444402</v>
      </c>
      <c r="P1837" s="4">
        <v>5.5555555555555598</v>
      </c>
      <c r="Q1837" s="4">
        <v>2.4305555555555598</v>
      </c>
      <c r="R1837" s="4">
        <v>2.4305555555555598</v>
      </c>
      <c r="S1837" s="4">
        <v>3.125</v>
      </c>
      <c r="T1837" s="4">
        <v>5.2083333333333304</v>
      </c>
      <c r="U1837" s="4">
        <v>4.8611111111111098</v>
      </c>
      <c r="V1837" s="4">
        <v>3.4722222222222201</v>
      </c>
      <c r="W1837" s="4">
        <v>2.0833333333333299</v>
      </c>
      <c r="X1837" s="4">
        <v>1.0416666666666701</v>
      </c>
      <c r="Y1837" s="4">
        <v>6.9444444444444402</v>
      </c>
      <c r="Z1837" s="4">
        <v>3.125</v>
      </c>
      <c r="AA1837" s="4">
        <v>3.4722222222222201</v>
      </c>
      <c r="AB1837" s="4">
        <v>1.0416666666666701</v>
      </c>
      <c r="AC1837" s="4">
        <v>11.4583333333333</v>
      </c>
      <c r="AD1837" s="4">
        <v>2.4305555555555598</v>
      </c>
      <c r="AE1837" s="4">
        <v>1.0416666666666701</v>
      </c>
      <c r="AF1837" s="4">
        <v>6.25</v>
      </c>
      <c r="AG1837" s="4">
        <v>13.8888888888889</v>
      </c>
      <c r="AH1837" s="4">
        <v>8.6805555555555607</v>
      </c>
      <c r="AI1837" s="4">
        <v>9.375</v>
      </c>
      <c r="AJ1837" s="4">
        <v>18.4027777777778</v>
      </c>
      <c r="AK1837" s="4">
        <v>30.5555555555556</v>
      </c>
      <c r="AL1837" s="4">
        <v>17.0138888888889</v>
      </c>
      <c r="AM1837" s="4">
        <v>18.4027777777778</v>
      </c>
      <c r="AN1837" s="4">
        <v>34.375</v>
      </c>
      <c r="AO1837" s="4">
        <v>27.0833333333333</v>
      </c>
      <c r="AP1837" s="4">
        <v>27.0833333333333</v>
      </c>
      <c r="AQ1837" s="4">
        <v>6.25</v>
      </c>
      <c r="AR1837" s="4">
        <v>29.5138888888889</v>
      </c>
      <c r="AS1837" s="4">
        <v>10.0694444444444</v>
      </c>
      <c r="AT1837" s="4">
        <v>30.9027777777778</v>
      </c>
      <c r="AU1837" s="4">
        <v>12.8472222222222</v>
      </c>
      <c r="AV1837" s="4">
        <v>19.4444444444444</v>
      </c>
      <c r="AW1837" s="4">
        <v>11.4583333333333</v>
      </c>
      <c r="AX1837" s="4">
        <v>7.2916666666666696</v>
      </c>
      <c r="AY1837" s="4">
        <v>13.1944444444444</v>
      </c>
      <c r="AZ1837" s="4">
        <v>26.0416666666667</v>
      </c>
      <c r="BA1837" s="4">
        <v>21.5277777777778</v>
      </c>
      <c r="BB1837" s="38">
        <v>289</v>
      </c>
    </row>
    <row r="1838" spans="1:54" x14ac:dyDescent="0.3">
      <c r="A1838" s="31" t="s">
        <v>76</v>
      </c>
      <c r="B1838" s="5" t="s">
        <v>8</v>
      </c>
      <c r="C1838" s="5" t="s">
        <v>5</v>
      </c>
      <c r="D1838" s="9">
        <v>93.894329896907195</v>
      </c>
      <c r="E1838" s="8">
        <v>64.668729530448601</v>
      </c>
      <c r="F1838" s="8">
        <v>12.3711340206186</v>
      </c>
      <c r="G1838" s="3">
        <v>5.6701030927835099</v>
      </c>
      <c r="H1838" s="4">
        <v>6.1855670103092804</v>
      </c>
      <c r="I1838" s="4">
        <v>9.2783505154639201</v>
      </c>
      <c r="J1838" s="4">
        <v>3.6082474226804102</v>
      </c>
      <c r="K1838" s="4">
        <v>3.6082474226804102</v>
      </c>
      <c r="L1838" s="4">
        <v>4.63917525773196</v>
      </c>
      <c r="M1838" s="4">
        <v>7.2164948453608204</v>
      </c>
      <c r="N1838" s="4">
        <v>4.1237113402061896</v>
      </c>
      <c r="O1838" s="4">
        <v>7.2164948453608204</v>
      </c>
      <c r="P1838" s="4">
        <v>5.6701030927835099</v>
      </c>
      <c r="Q1838" s="4">
        <v>2.0618556701030899</v>
      </c>
      <c r="R1838" s="4">
        <v>5.1546391752577296</v>
      </c>
      <c r="S1838" s="4">
        <v>5.6701030927835099</v>
      </c>
      <c r="T1838" s="4">
        <v>5.1546391752577296</v>
      </c>
      <c r="U1838" s="4">
        <v>6.1855670103092804</v>
      </c>
      <c r="V1838" s="4">
        <v>4.63917525773196</v>
      </c>
      <c r="W1838" s="4">
        <v>4.63917525773196</v>
      </c>
      <c r="X1838" s="4">
        <v>3.6082474226804102</v>
      </c>
      <c r="Y1838" s="4">
        <v>6.7010309278350499</v>
      </c>
      <c r="Z1838" s="4">
        <v>5.1546391752577296</v>
      </c>
      <c r="AA1838" s="4">
        <v>4.63917525773196</v>
      </c>
      <c r="AB1838" s="4">
        <v>3.0927835051546402</v>
      </c>
      <c r="AC1838" s="4">
        <v>10.8247422680412</v>
      </c>
      <c r="AD1838" s="4">
        <v>3.6082474226804102</v>
      </c>
      <c r="AE1838" s="4">
        <v>2.5773195876288701</v>
      </c>
      <c r="AF1838" s="4">
        <v>7.2164948453608204</v>
      </c>
      <c r="AG1838" s="4">
        <v>15.4639175257732</v>
      </c>
      <c r="AH1838" s="4">
        <v>9.7938144329896897</v>
      </c>
      <c r="AI1838" s="4">
        <v>8.7628865979381505</v>
      </c>
      <c r="AJ1838" s="4">
        <v>14.4329896907216</v>
      </c>
      <c r="AK1838" s="4">
        <v>23.7113402061856</v>
      </c>
      <c r="AL1838" s="4">
        <v>13.4020618556701</v>
      </c>
      <c r="AM1838" s="4">
        <v>13.4020618556701</v>
      </c>
      <c r="AN1838" s="4">
        <v>28.865979381443299</v>
      </c>
      <c r="AO1838" s="4">
        <v>20.1030927835052</v>
      </c>
      <c r="AP1838" s="4">
        <v>22.164948453608201</v>
      </c>
      <c r="AQ1838" s="4">
        <v>3.6082474226804102</v>
      </c>
      <c r="AR1838" s="4">
        <v>19.072164948453601</v>
      </c>
      <c r="AS1838" s="4">
        <v>12.3711340206186</v>
      </c>
      <c r="AT1838" s="4">
        <v>25.7731958762887</v>
      </c>
      <c r="AU1838" s="4">
        <v>7.2164948453608204</v>
      </c>
      <c r="AV1838" s="4">
        <v>19.587628865979401</v>
      </c>
      <c r="AW1838" s="4">
        <v>13.9175257731959</v>
      </c>
      <c r="AX1838" s="4">
        <v>2.5773195876288701</v>
      </c>
      <c r="AY1838" s="4">
        <v>18.041237113402101</v>
      </c>
      <c r="AZ1838" s="4">
        <v>17.010309278350501</v>
      </c>
      <c r="BA1838" s="4">
        <v>20.1030927835052</v>
      </c>
      <c r="BB1838" s="38">
        <v>194</v>
      </c>
    </row>
    <row r="1839" spans="1:54" x14ac:dyDescent="0.3">
      <c r="A1839" s="31" t="s">
        <v>76</v>
      </c>
      <c r="B1839" s="5" t="s">
        <v>8</v>
      </c>
      <c r="C1839" s="5" t="s">
        <v>6</v>
      </c>
      <c r="D1839" s="9">
        <v>103.51506849315101</v>
      </c>
      <c r="E1839" s="8">
        <v>65.830653260284393</v>
      </c>
      <c r="F1839" s="8">
        <v>10.958904109589</v>
      </c>
      <c r="G1839" s="3">
        <v>0</v>
      </c>
      <c r="H1839" s="4">
        <v>2.7397260273972601</v>
      </c>
      <c r="I1839" s="4">
        <v>1.3698630136986301</v>
      </c>
      <c r="J1839" s="4">
        <v>2.7397260273972601</v>
      </c>
      <c r="K1839" s="4">
        <v>1.3698630136986301</v>
      </c>
      <c r="L1839" s="4">
        <v>2.7397260273972601</v>
      </c>
      <c r="M1839" s="4">
        <v>1.3698630136986301</v>
      </c>
      <c r="N1839" s="4">
        <v>5.4794520547945202</v>
      </c>
      <c r="O1839" s="4">
        <v>0</v>
      </c>
      <c r="P1839" s="4">
        <v>4.10958904109589</v>
      </c>
      <c r="Q1839" s="4">
        <v>1.3698630136986301</v>
      </c>
      <c r="R1839" s="4">
        <v>2.7397260273972601</v>
      </c>
      <c r="S1839" s="4">
        <v>0</v>
      </c>
      <c r="T1839" s="4">
        <v>1.3698630136986301</v>
      </c>
      <c r="U1839" s="4">
        <v>1.3698630136986301</v>
      </c>
      <c r="V1839" s="4">
        <v>4.10958904109589</v>
      </c>
      <c r="W1839" s="4">
        <v>1.3698630136986301</v>
      </c>
      <c r="X1839" s="4">
        <v>2.7397260273972601</v>
      </c>
      <c r="Y1839" s="4">
        <v>4.10958904109589</v>
      </c>
      <c r="Z1839" s="4">
        <v>2.7397260273972601</v>
      </c>
      <c r="AA1839" s="4">
        <v>4.10958904109589</v>
      </c>
      <c r="AB1839" s="4">
        <v>2.7397260273972601</v>
      </c>
      <c r="AC1839" s="4">
        <v>8.2191780821917799</v>
      </c>
      <c r="AD1839" s="4">
        <v>2.7397260273972601</v>
      </c>
      <c r="AE1839" s="4">
        <v>2.7397260273972601</v>
      </c>
      <c r="AF1839" s="4">
        <v>2.7397260273972601</v>
      </c>
      <c r="AG1839" s="4">
        <v>15.068493150684899</v>
      </c>
      <c r="AH1839" s="4">
        <v>8.2191780821917799</v>
      </c>
      <c r="AI1839" s="4">
        <v>9.5890410958904102</v>
      </c>
      <c r="AJ1839" s="4">
        <v>10.958904109589</v>
      </c>
      <c r="AK1839" s="4">
        <v>16.438356164383599</v>
      </c>
      <c r="AL1839" s="4">
        <v>12.328767123287699</v>
      </c>
      <c r="AM1839" s="4">
        <v>4.10958904109589</v>
      </c>
      <c r="AN1839" s="4">
        <v>24.657534246575299</v>
      </c>
      <c r="AO1839" s="4">
        <v>21.917808219178099</v>
      </c>
      <c r="AP1839" s="4">
        <v>17.808219178082201</v>
      </c>
      <c r="AQ1839" s="4">
        <v>9.5890410958904102</v>
      </c>
      <c r="AR1839" s="4">
        <v>12.328767123287699</v>
      </c>
      <c r="AS1839" s="4">
        <v>9.5890410958904102</v>
      </c>
      <c r="AT1839" s="4">
        <v>28.7671232876712</v>
      </c>
      <c r="AU1839" s="4">
        <v>9.5890410958904102</v>
      </c>
      <c r="AV1839" s="4">
        <v>16.438356164383599</v>
      </c>
      <c r="AW1839" s="4">
        <v>9.5890410958904102</v>
      </c>
      <c r="AX1839" s="4">
        <v>4.10958904109589</v>
      </c>
      <c r="AY1839" s="4">
        <v>23.287671232876701</v>
      </c>
      <c r="AZ1839" s="4">
        <v>19.178082191780799</v>
      </c>
      <c r="BA1839" s="4">
        <v>15.068493150684899</v>
      </c>
      <c r="BB1839" s="38">
        <v>73</v>
      </c>
    </row>
    <row r="1840" spans="1:54" x14ac:dyDescent="0.3">
      <c r="A1840" s="31" t="s">
        <v>76</v>
      </c>
      <c r="B1840" s="5" t="s">
        <v>8</v>
      </c>
      <c r="C1840" s="5" t="s">
        <v>7</v>
      </c>
      <c r="D1840" s="9">
        <v>129.46428571428601</v>
      </c>
      <c r="E1840" s="8">
        <v>48.340843970365199</v>
      </c>
      <c r="F1840" s="8">
        <v>0</v>
      </c>
      <c r="G1840" s="3">
        <v>0</v>
      </c>
      <c r="H1840" s="4">
        <v>0</v>
      </c>
      <c r="I1840" s="4">
        <v>7.1428571428571397</v>
      </c>
      <c r="J1840" s="4">
        <v>7.1428571428571397</v>
      </c>
      <c r="K1840" s="4">
        <v>0</v>
      </c>
      <c r="L1840" s="4">
        <v>7.1428571428571397</v>
      </c>
      <c r="M1840" s="4">
        <v>3.5714285714285698</v>
      </c>
      <c r="N1840" s="4">
        <v>3.5714285714285698</v>
      </c>
      <c r="O1840" s="4">
        <v>3.5714285714285698</v>
      </c>
      <c r="P1840" s="4">
        <v>3.5714285714285698</v>
      </c>
      <c r="Q1840" s="4">
        <v>0</v>
      </c>
      <c r="R1840" s="4">
        <v>7.1428571428571397</v>
      </c>
      <c r="S1840" s="4">
        <v>0</v>
      </c>
      <c r="T1840" s="4">
        <v>7.1428571428571397</v>
      </c>
      <c r="U1840" s="4">
        <v>0</v>
      </c>
      <c r="V1840" s="4">
        <v>3.5714285714285698</v>
      </c>
      <c r="W1840" s="4">
        <v>3.5714285714285698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7.1428571428571397</v>
      </c>
      <c r="AD1840" s="4">
        <v>7.1428571428571397</v>
      </c>
      <c r="AE1840" s="4">
        <v>3.5714285714285698</v>
      </c>
      <c r="AF1840" s="4">
        <v>3.5714285714285698</v>
      </c>
      <c r="AG1840" s="4">
        <v>14.285714285714301</v>
      </c>
      <c r="AH1840" s="4">
        <v>0</v>
      </c>
      <c r="AI1840" s="4">
        <v>3.5714285714285698</v>
      </c>
      <c r="AJ1840" s="4">
        <v>7.1428571428571397</v>
      </c>
      <c r="AK1840" s="4">
        <v>21.428571428571399</v>
      </c>
      <c r="AL1840" s="4">
        <v>0</v>
      </c>
      <c r="AM1840" s="4">
        <v>7.1428571428571397</v>
      </c>
      <c r="AN1840" s="4">
        <v>17.8571428571429</v>
      </c>
      <c r="AO1840" s="4">
        <v>3.5714285714285698</v>
      </c>
      <c r="AP1840" s="4">
        <v>14.285714285714301</v>
      </c>
      <c r="AQ1840" s="4">
        <v>3.5714285714285698</v>
      </c>
      <c r="AR1840" s="4">
        <v>3.5714285714285698</v>
      </c>
      <c r="AS1840" s="4">
        <v>3.5714285714285698</v>
      </c>
      <c r="AT1840" s="4">
        <v>17.8571428571429</v>
      </c>
      <c r="AU1840" s="4">
        <v>3.5714285714285698</v>
      </c>
      <c r="AV1840" s="4">
        <v>25</v>
      </c>
      <c r="AW1840" s="4">
        <v>0</v>
      </c>
      <c r="AX1840" s="4">
        <v>0</v>
      </c>
      <c r="AY1840" s="4">
        <v>14.285714285714301</v>
      </c>
      <c r="AZ1840" s="4">
        <v>7.1428571428571397</v>
      </c>
      <c r="BA1840" s="4">
        <v>7.1428571428571397</v>
      </c>
      <c r="BB1840" s="38">
        <v>28</v>
      </c>
    </row>
    <row r="1841" spans="1:54" x14ac:dyDescent="0.3">
      <c r="A1841" s="31" t="s">
        <v>76</v>
      </c>
      <c r="B1841" s="5" t="s">
        <v>9</v>
      </c>
      <c r="C1841" s="5" t="s">
        <v>168</v>
      </c>
      <c r="D1841" s="9">
        <v>67.798452641583907</v>
      </c>
      <c r="E1841" s="8">
        <v>72.290371556155606</v>
      </c>
      <c r="F1841" s="8">
        <v>26.1493464291466</v>
      </c>
      <c r="G1841" s="3">
        <v>2.3119941484234898</v>
      </c>
      <c r="H1841" s="4">
        <v>7.5602180274260098</v>
      </c>
      <c r="I1841" s="4">
        <v>13.306690018630199</v>
      </c>
      <c r="J1841" s="4">
        <v>2.8384162010455198</v>
      </c>
      <c r="K1841" s="4">
        <v>4.2145995355775296</v>
      </c>
      <c r="L1841" s="4">
        <v>7.3554367807755501</v>
      </c>
      <c r="M1841" s="4">
        <v>4.6850874691322302</v>
      </c>
      <c r="N1841" s="4">
        <v>6.6852059425811001</v>
      </c>
      <c r="O1841" s="4">
        <v>9.5494110381480404</v>
      </c>
      <c r="P1841" s="4">
        <v>10.364361770401</v>
      </c>
      <c r="Q1841" s="4">
        <v>3.6598734439393401</v>
      </c>
      <c r="R1841" s="4">
        <v>6.7416181686354699</v>
      </c>
      <c r="S1841" s="4">
        <v>4.6073487795259398</v>
      </c>
      <c r="T1841" s="4">
        <v>4.1082837573256201</v>
      </c>
      <c r="U1841" s="4">
        <v>10.855619267538099</v>
      </c>
      <c r="V1841" s="4">
        <v>6.4828043610019099</v>
      </c>
      <c r="W1841" s="4">
        <v>7.2963856201823001</v>
      </c>
      <c r="X1841" s="4">
        <v>2.8974352415956801</v>
      </c>
      <c r="Y1841" s="4">
        <v>8.1283218914676407</v>
      </c>
      <c r="Z1841" s="4">
        <v>5.7180524957186503</v>
      </c>
      <c r="AA1841" s="4">
        <v>5.8294530644390399</v>
      </c>
      <c r="AB1841" s="4">
        <v>2.0101049225038201</v>
      </c>
      <c r="AC1841" s="4">
        <v>18.028327029539199</v>
      </c>
      <c r="AD1841" s="4">
        <v>3.8748385199539102</v>
      </c>
      <c r="AE1841" s="4">
        <v>4.1481784482431703</v>
      </c>
      <c r="AF1841" s="4">
        <v>12.5805898380661</v>
      </c>
      <c r="AG1841" s="4">
        <v>14.1328135078077</v>
      </c>
      <c r="AH1841" s="4">
        <v>20.585611090758299</v>
      </c>
      <c r="AI1841" s="4">
        <v>16.1690078504481</v>
      </c>
      <c r="AJ1841" s="4">
        <v>23.719366846878099</v>
      </c>
      <c r="AK1841" s="4">
        <v>36.697896585679104</v>
      </c>
      <c r="AL1841" s="4">
        <v>23.206534732157898</v>
      </c>
      <c r="AM1841" s="4">
        <v>20.331072521044099</v>
      </c>
      <c r="AN1841" s="4">
        <v>34.173803380336601</v>
      </c>
      <c r="AO1841" s="4">
        <v>29.676996274893</v>
      </c>
      <c r="AP1841" s="4">
        <v>37.404476875352799</v>
      </c>
      <c r="AQ1841" s="4">
        <v>9.1089904504757708</v>
      </c>
      <c r="AR1841" s="4">
        <v>34.654506118970602</v>
      </c>
      <c r="AS1841" s="4">
        <v>13.2326689505182</v>
      </c>
      <c r="AT1841" s="4">
        <v>23.348705099981</v>
      </c>
      <c r="AU1841" s="4">
        <v>19.792971795863298</v>
      </c>
      <c r="AV1841" s="4">
        <v>27.434894285272701</v>
      </c>
      <c r="AW1841" s="4">
        <v>28.184250786813699</v>
      </c>
      <c r="AX1841" s="4">
        <v>9.0676797477850801</v>
      </c>
      <c r="AY1841" s="4">
        <v>13.263384658904</v>
      </c>
      <c r="AZ1841" s="4">
        <v>34.402559866112199</v>
      </c>
      <c r="BA1841" s="4">
        <v>36.573121345552401</v>
      </c>
      <c r="BB1841" s="38">
        <v>1181</v>
      </c>
    </row>
    <row r="1842" spans="1:54" x14ac:dyDescent="0.3">
      <c r="A1842" s="31" t="s">
        <v>76</v>
      </c>
      <c r="B1842" s="5" t="s">
        <v>9</v>
      </c>
      <c r="C1842" s="5" t="s">
        <v>1</v>
      </c>
      <c r="D1842" s="9">
        <v>40.446464646464598</v>
      </c>
      <c r="E1842" s="8">
        <v>72.9941167787686</v>
      </c>
      <c r="F1842" s="8">
        <v>41.052631578947398</v>
      </c>
      <c r="G1842" s="3">
        <v>1.0526315789473699</v>
      </c>
      <c r="H1842" s="4">
        <v>7.3684210526315796</v>
      </c>
      <c r="I1842" s="4">
        <v>21.052631578947398</v>
      </c>
      <c r="J1842" s="4">
        <v>0</v>
      </c>
      <c r="K1842" s="4">
        <v>8.4210526315789505</v>
      </c>
      <c r="L1842" s="4">
        <v>10.526315789473699</v>
      </c>
      <c r="M1842" s="4">
        <v>2.1052631578947398</v>
      </c>
      <c r="N1842" s="4">
        <v>11.578947368421099</v>
      </c>
      <c r="O1842" s="4">
        <v>9.4736842105263204</v>
      </c>
      <c r="P1842" s="4">
        <v>11.578947368421099</v>
      </c>
      <c r="Q1842" s="4">
        <v>3.1578947368421102</v>
      </c>
      <c r="R1842" s="4">
        <v>8.4210526315789505</v>
      </c>
      <c r="S1842" s="4">
        <v>7.3684210526315796</v>
      </c>
      <c r="T1842" s="4">
        <v>5.2631578947368398</v>
      </c>
      <c r="U1842" s="4">
        <v>11.578947368421099</v>
      </c>
      <c r="V1842" s="4">
        <v>7.3684210526315796</v>
      </c>
      <c r="W1842" s="4">
        <v>9.4736842105263204</v>
      </c>
      <c r="X1842" s="4">
        <v>3.1578947368421102</v>
      </c>
      <c r="Y1842" s="4">
        <v>8.4210526315789505</v>
      </c>
      <c r="Z1842" s="4">
        <v>4.2105263157894699</v>
      </c>
      <c r="AA1842" s="4">
        <v>2.1052631578947398</v>
      </c>
      <c r="AB1842" s="4">
        <v>2.1052631578947398</v>
      </c>
      <c r="AC1842" s="4">
        <v>28.421052631578899</v>
      </c>
      <c r="AD1842" s="4">
        <v>6.3157894736842097</v>
      </c>
      <c r="AE1842" s="4">
        <v>9.4736842105263204</v>
      </c>
      <c r="AF1842" s="4">
        <v>15.789473684210501</v>
      </c>
      <c r="AG1842" s="4">
        <v>26.315789473684202</v>
      </c>
      <c r="AH1842" s="4">
        <v>35.789473684210499</v>
      </c>
      <c r="AI1842" s="4">
        <v>21.052631578947398</v>
      </c>
      <c r="AJ1842" s="4">
        <v>35.789473684210499</v>
      </c>
      <c r="AK1842" s="4">
        <v>38.947368421052602</v>
      </c>
      <c r="AL1842" s="4">
        <v>24.210526315789501</v>
      </c>
      <c r="AM1842" s="4">
        <v>29.473684210526301</v>
      </c>
      <c r="AN1842" s="4">
        <v>35.789473684210499</v>
      </c>
      <c r="AO1842" s="4">
        <v>35.789473684210499</v>
      </c>
      <c r="AP1842" s="4">
        <v>43.157894736842103</v>
      </c>
      <c r="AQ1842" s="4">
        <v>9.4736842105263204</v>
      </c>
      <c r="AR1842" s="4">
        <v>40</v>
      </c>
      <c r="AS1842" s="4">
        <v>18.947368421052602</v>
      </c>
      <c r="AT1842" s="4">
        <v>30.526315789473699</v>
      </c>
      <c r="AU1842" s="4">
        <v>28.421052631578899</v>
      </c>
      <c r="AV1842" s="4">
        <v>28.421052631578899</v>
      </c>
      <c r="AW1842" s="4">
        <v>34.7368421052632</v>
      </c>
      <c r="AX1842" s="4">
        <v>18.947368421052602</v>
      </c>
      <c r="AY1842" s="4">
        <v>12.6315789473684</v>
      </c>
      <c r="AZ1842" s="4">
        <v>41.052631578947398</v>
      </c>
      <c r="BA1842" s="4">
        <v>37.894736842105303</v>
      </c>
      <c r="BB1842" s="38">
        <v>99</v>
      </c>
    </row>
    <row r="1843" spans="1:54" x14ac:dyDescent="0.3">
      <c r="A1843" s="31" t="s">
        <v>76</v>
      </c>
      <c r="B1843" s="5" t="s">
        <v>9</v>
      </c>
      <c r="C1843" s="5" t="s">
        <v>2</v>
      </c>
      <c r="D1843" s="9">
        <v>55.519574468085104</v>
      </c>
      <c r="E1843" s="8">
        <v>69.808167240612804</v>
      </c>
      <c r="F1843" s="8">
        <v>32.142857142857103</v>
      </c>
      <c r="G1843" s="3">
        <v>1.78571428571429</v>
      </c>
      <c r="H1843" s="4">
        <v>11.160714285714301</v>
      </c>
      <c r="I1843" s="4">
        <v>14.285714285714301</v>
      </c>
      <c r="J1843" s="4">
        <v>3.125</v>
      </c>
      <c r="K1843" s="4">
        <v>2.6785714285714302</v>
      </c>
      <c r="L1843" s="4">
        <v>8.03571428571429</v>
      </c>
      <c r="M1843" s="4">
        <v>5.8035714285714297</v>
      </c>
      <c r="N1843" s="4">
        <v>7.58928571428571</v>
      </c>
      <c r="O1843" s="4">
        <v>12.0535714285714</v>
      </c>
      <c r="P1843" s="4">
        <v>15.1785714285714</v>
      </c>
      <c r="Q1843" s="4">
        <v>3.125</v>
      </c>
      <c r="R1843" s="4">
        <v>8.03571428571429</v>
      </c>
      <c r="S1843" s="4">
        <v>4.46428571428571</v>
      </c>
      <c r="T1843" s="4">
        <v>4.46428571428571</v>
      </c>
      <c r="U1843" s="4">
        <v>11.6071428571429</v>
      </c>
      <c r="V1843" s="4">
        <v>6.6964285714285703</v>
      </c>
      <c r="W1843" s="4">
        <v>9.375</v>
      </c>
      <c r="X1843" s="4">
        <v>1.33928571428571</v>
      </c>
      <c r="Y1843" s="4">
        <v>9.8214285714285694</v>
      </c>
      <c r="Z1843" s="4">
        <v>6.6964285714285703</v>
      </c>
      <c r="AA1843" s="4">
        <v>8.4821428571428594</v>
      </c>
      <c r="AB1843" s="4">
        <v>1.78571428571429</v>
      </c>
      <c r="AC1843" s="4">
        <v>20.535714285714299</v>
      </c>
      <c r="AD1843" s="4">
        <v>3.125</v>
      </c>
      <c r="AE1843" s="4">
        <v>3.5714285714285698</v>
      </c>
      <c r="AF1843" s="4">
        <v>17.8571428571429</v>
      </c>
      <c r="AG1843" s="4">
        <v>18.303571428571399</v>
      </c>
      <c r="AH1843" s="4">
        <v>29.0178571428571</v>
      </c>
      <c r="AI1843" s="4">
        <v>17.8571428571429</v>
      </c>
      <c r="AJ1843" s="4">
        <v>26.339285714285701</v>
      </c>
      <c r="AK1843" s="4">
        <v>45.089285714285701</v>
      </c>
      <c r="AL1843" s="4">
        <v>29.0178571428571</v>
      </c>
      <c r="AM1843" s="4">
        <v>23.660714285714299</v>
      </c>
      <c r="AN1843" s="4">
        <v>37.5</v>
      </c>
      <c r="AO1843" s="4">
        <v>35.714285714285701</v>
      </c>
      <c r="AP1843" s="4">
        <v>41.517857142857103</v>
      </c>
      <c r="AQ1843" s="4">
        <v>11.160714285714301</v>
      </c>
      <c r="AR1843" s="4">
        <v>41.071428571428598</v>
      </c>
      <c r="AS1843" s="4">
        <v>14.285714285714301</v>
      </c>
      <c r="AT1843" s="4">
        <v>20.535714285714299</v>
      </c>
      <c r="AU1843" s="4">
        <v>21.428571428571399</v>
      </c>
      <c r="AV1843" s="4">
        <v>31.696428571428601</v>
      </c>
      <c r="AW1843" s="4">
        <v>33.482142857142897</v>
      </c>
      <c r="AX1843" s="4">
        <v>8.9285714285714306</v>
      </c>
      <c r="AY1843" s="4">
        <v>13.3928571428571</v>
      </c>
      <c r="AZ1843" s="4">
        <v>41.517857142857103</v>
      </c>
      <c r="BA1843" s="4">
        <v>41.517857142857103</v>
      </c>
      <c r="BB1843" s="38">
        <v>235</v>
      </c>
    </row>
    <row r="1844" spans="1:54" x14ac:dyDescent="0.3">
      <c r="A1844" s="31" t="s">
        <v>76</v>
      </c>
      <c r="B1844" s="5" t="s">
        <v>9</v>
      </c>
      <c r="C1844" s="5" t="s">
        <v>3</v>
      </c>
      <c r="D1844" s="9">
        <v>69.955769230769207</v>
      </c>
      <c r="E1844" s="8">
        <v>73.975883092591602</v>
      </c>
      <c r="F1844" s="8">
        <v>23.255813953488399</v>
      </c>
      <c r="G1844" s="3">
        <v>3.87596899224806</v>
      </c>
      <c r="H1844" s="4">
        <v>6.2015503875968996</v>
      </c>
      <c r="I1844" s="4">
        <v>14.7286821705426</v>
      </c>
      <c r="J1844" s="4">
        <v>4.2635658914728696</v>
      </c>
      <c r="K1844" s="4">
        <v>5.4263565891472902</v>
      </c>
      <c r="L1844" s="4">
        <v>8.9147286821705407</v>
      </c>
      <c r="M1844" s="4">
        <v>6.2015503875968996</v>
      </c>
      <c r="N1844" s="4">
        <v>6.58914728682171</v>
      </c>
      <c r="O1844" s="4">
        <v>10.4651162790698</v>
      </c>
      <c r="P1844" s="4">
        <v>8.5271317829457391</v>
      </c>
      <c r="Q1844" s="4">
        <v>5.81395348837209</v>
      </c>
      <c r="R1844" s="4">
        <v>7.75193798449612</v>
      </c>
      <c r="S1844" s="4">
        <v>6.2015503875968996</v>
      </c>
      <c r="T1844" s="4">
        <v>5.0387596899224798</v>
      </c>
      <c r="U1844" s="4">
        <v>13.178294573643401</v>
      </c>
      <c r="V1844" s="4">
        <v>9.3023255813953494</v>
      </c>
      <c r="W1844" s="4">
        <v>7.75193798449612</v>
      </c>
      <c r="X1844" s="4">
        <v>5.4263565891472902</v>
      </c>
      <c r="Y1844" s="4">
        <v>9.6899224806201492</v>
      </c>
      <c r="Z1844" s="4">
        <v>6.58914728682171</v>
      </c>
      <c r="AA1844" s="4">
        <v>6.2015503875968996</v>
      </c>
      <c r="AB1844" s="4">
        <v>2.7131782945736398</v>
      </c>
      <c r="AC1844" s="4">
        <v>19.379844961240298</v>
      </c>
      <c r="AD1844" s="4">
        <v>6.2015503875968996</v>
      </c>
      <c r="AE1844" s="4">
        <v>5.4263565891472902</v>
      </c>
      <c r="AF1844" s="4">
        <v>10.077519379845</v>
      </c>
      <c r="AG1844" s="4">
        <v>8.5271317829457391</v>
      </c>
      <c r="AH1844" s="4">
        <v>13.178294573643401</v>
      </c>
      <c r="AI1844" s="4">
        <v>17.829457364341099</v>
      </c>
      <c r="AJ1844" s="4">
        <v>23.255813953488399</v>
      </c>
      <c r="AK1844" s="4">
        <v>33.3333333333333</v>
      </c>
      <c r="AL1844" s="4">
        <v>24.418604651162799</v>
      </c>
      <c r="AM1844" s="4">
        <v>19.767441860465102</v>
      </c>
      <c r="AN1844" s="4">
        <v>34.496124031007803</v>
      </c>
      <c r="AO1844" s="4">
        <v>28.294573643410899</v>
      </c>
      <c r="AP1844" s="4">
        <v>38.759689922480597</v>
      </c>
      <c r="AQ1844" s="4">
        <v>8.5271317829457391</v>
      </c>
      <c r="AR1844" s="4">
        <v>32.945736434108497</v>
      </c>
      <c r="AS1844" s="4">
        <v>13.953488372093</v>
      </c>
      <c r="AT1844" s="4">
        <v>28.682170542635699</v>
      </c>
      <c r="AU1844" s="4">
        <v>21.705426356589101</v>
      </c>
      <c r="AV1844" s="4">
        <v>27.906976744186</v>
      </c>
      <c r="AW1844" s="4">
        <v>28.682170542635699</v>
      </c>
      <c r="AX1844" s="4">
        <v>8.5271317829457391</v>
      </c>
      <c r="AY1844" s="4">
        <v>14.3410852713178</v>
      </c>
      <c r="AZ1844" s="4">
        <v>34.1085271317829</v>
      </c>
      <c r="BA1844" s="4">
        <v>40.310077519379803</v>
      </c>
      <c r="BB1844" s="38">
        <v>260</v>
      </c>
    </row>
    <row r="1845" spans="1:54" x14ac:dyDescent="0.3">
      <c r="A1845" s="31" t="s">
        <v>76</v>
      </c>
      <c r="B1845" s="5" t="s">
        <v>9</v>
      </c>
      <c r="C1845" s="5" t="s">
        <v>4</v>
      </c>
      <c r="D1845" s="9">
        <v>92.341935483870998</v>
      </c>
      <c r="E1845" s="8">
        <v>64.354146168154998</v>
      </c>
      <c r="F1845" s="8">
        <v>14.1129032258065</v>
      </c>
      <c r="G1845" s="3">
        <v>2.4193548387096802</v>
      </c>
      <c r="H1845" s="4">
        <v>3.62903225806452</v>
      </c>
      <c r="I1845" s="4">
        <v>8.4677419354838701</v>
      </c>
      <c r="J1845" s="4">
        <v>2.82258064516129</v>
      </c>
      <c r="K1845" s="4">
        <v>5.2419354838709697</v>
      </c>
      <c r="L1845" s="4">
        <v>4.0322580645161299</v>
      </c>
      <c r="M1845" s="4">
        <v>2.82258064516129</v>
      </c>
      <c r="N1845" s="4">
        <v>3.2258064516128999</v>
      </c>
      <c r="O1845" s="4">
        <v>4.4354838709677402</v>
      </c>
      <c r="P1845" s="4">
        <v>4.4354838709677402</v>
      </c>
      <c r="Q1845" s="4">
        <v>2.0161290322580601</v>
      </c>
      <c r="R1845" s="4">
        <v>3.2258064516128999</v>
      </c>
      <c r="S1845" s="4">
        <v>2.0161290322580601</v>
      </c>
      <c r="T1845" s="4">
        <v>2.4193548387096802</v>
      </c>
      <c r="U1845" s="4">
        <v>8.4677419354838701</v>
      </c>
      <c r="V1845" s="4">
        <v>2.82258064516129</v>
      </c>
      <c r="W1845" s="4">
        <v>2.82258064516129</v>
      </c>
      <c r="X1845" s="4">
        <v>3.62903225806452</v>
      </c>
      <c r="Y1845" s="4">
        <v>3.2258064516128999</v>
      </c>
      <c r="Z1845" s="4">
        <v>4.8387096774193497</v>
      </c>
      <c r="AA1845" s="4">
        <v>3.2258064516128999</v>
      </c>
      <c r="AB1845" s="4">
        <v>1.61290322580645</v>
      </c>
      <c r="AC1845" s="4">
        <v>8.4677419354838701</v>
      </c>
      <c r="AD1845" s="4">
        <v>1.61290322580645</v>
      </c>
      <c r="AE1845" s="4">
        <v>1.61290322580645</v>
      </c>
      <c r="AF1845" s="4">
        <v>5.2419354838709697</v>
      </c>
      <c r="AG1845" s="4">
        <v>10.080645161290301</v>
      </c>
      <c r="AH1845" s="4">
        <v>8.4677419354838701</v>
      </c>
      <c r="AI1845" s="4">
        <v>9.2741935483870996</v>
      </c>
      <c r="AJ1845" s="4">
        <v>16.935483870967701</v>
      </c>
      <c r="AK1845" s="4">
        <v>26.209677419354801</v>
      </c>
      <c r="AL1845" s="4">
        <v>11.290322580645199</v>
      </c>
      <c r="AM1845" s="4">
        <v>11.693548387096801</v>
      </c>
      <c r="AN1845" s="4">
        <v>30.241935483871</v>
      </c>
      <c r="AO1845" s="4">
        <v>20.9677419354839</v>
      </c>
      <c r="AP1845" s="4">
        <v>28.629032258064498</v>
      </c>
      <c r="AQ1845" s="4">
        <v>7.2580645161290303</v>
      </c>
      <c r="AR1845" s="4">
        <v>26.209677419354801</v>
      </c>
      <c r="AS1845" s="4">
        <v>8.8709677419354804</v>
      </c>
      <c r="AT1845" s="4">
        <v>20.564516129032299</v>
      </c>
      <c r="AU1845" s="4">
        <v>12.9032258064516</v>
      </c>
      <c r="AV1845" s="4">
        <v>20.161290322580601</v>
      </c>
      <c r="AW1845" s="4">
        <v>18.145161290322601</v>
      </c>
      <c r="AX1845" s="4">
        <v>6.4516129032258096</v>
      </c>
      <c r="AY1845" s="4">
        <v>13.306451612903199</v>
      </c>
      <c r="AZ1845" s="4">
        <v>20.564516129032299</v>
      </c>
      <c r="BA1845" s="4">
        <v>27.419354838709701</v>
      </c>
      <c r="BB1845" s="38">
        <v>248</v>
      </c>
    </row>
    <row r="1846" spans="1:54" x14ac:dyDescent="0.3">
      <c r="A1846" s="31" t="s">
        <v>76</v>
      </c>
      <c r="B1846" s="5" t="s">
        <v>9</v>
      </c>
      <c r="C1846" s="5" t="s">
        <v>5</v>
      </c>
      <c r="D1846" s="9">
        <v>110.533333333333</v>
      </c>
      <c r="E1846" s="8">
        <v>59.1573693752159</v>
      </c>
      <c r="F1846" s="8">
        <v>9.8039215686274499</v>
      </c>
      <c r="G1846" s="3">
        <v>0.98039215686274495</v>
      </c>
      <c r="H1846" s="4">
        <v>1.47058823529412</v>
      </c>
      <c r="I1846" s="4">
        <v>3.4313725490196099</v>
      </c>
      <c r="J1846" s="4">
        <v>0</v>
      </c>
      <c r="K1846" s="4">
        <v>0.98039215686274495</v>
      </c>
      <c r="L1846" s="4">
        <v>0.98039215686274495</v>
      </c>
      <c r="M1846" s="4">
        <v>0.49019607843137297</v>
      </c>
      <c r="N1846" s="4">
        <v>3.4313725490196099</v>
      </c>
      <c r="O1846" s="4">
        <v>3.4313725490196099</v>
      </c>
      <c r="P1846" s="4">
        <v>1.9607843137254899</v>
      </c>
      <c r="Q1846" s="4">
        <v>2.9411764705882399</v>
      </c>
      <c r="R1846" s="4">
        <v>0.98039215686274495</v>
      </c>
      <c r="S1846" s="4">
        <v>0.98039215686274495</v>
      </c>
      <c r="T1846" s="4">
        <v>0.98039215686274495</v>
      </c>
      <c r="U1846" s="4">
        <v>2.9411764705882399</v>
      </c>
      <c r="V1846" s="4">
        <v>1.47058823529412</v>
      </c>
      <c r="W1846" s="4">
        <v>0.49019607843137297</v>
      </c>
      <c r="X1846" s="4">
        <v>0.49019607843137297</v>
      </c>
      <c r="Y1846" s="4">
        <v>2.9411764705882399</v>
      </c>
      <c r="Z1846" s="4">
        <v>0.98039215686274495</v>
      </c>
      <c r="AA1846" s="4">
        <v>0.49019607843137297</v>
      </c>
      <c r="AB1846" s="4">
        <v>1.47058823529412</v>
      </c>
      <c r="AC1846" s="4">
        <v>6.37254901960784</v>
      </c>
      <c r="AD1846" s="4">
        <v>0.98039215686274495</v>
      </c>
      <c r="AE1846" s="4">
        <v>0.98039215686274495</v>
      </c>
      <c r="AF1846" s="4">
        <v>4.9019607843137303</v>
      </c>
      <c r="AG1846" s="4">
        <v>4.9019607843137303</v>
      </c>
      <c r="AH1846" s="4">
        <v>6.37254901960784</v>
      </c>
      <c r="AI1846" s="4">
        <v>7.8431372549019596</v>
      </c>
      <c r="AJ1846" s="4">
        <v>9.8039215686274499</v>
      </c>
      <c r="AK1846" s="4">
        <v>23.529411764705898</v>
      </c>
      <c r="AL1846" s="4">
        <v>10.7843137254902</v>
      </c>
      <c r="AM1846" s="4">
        <v>10.294117647058799</v>
      </c>
      <c r="AN1846" s="4">
        <v>22.5490196078431</v>
      </c>
      <c r="AO1846" s="4">
        <v>12.7450980392157</v>
      </c>
      <c r="AP1846" s="4">
        <v>22.0588235294118</v>
      </c>
      <c r="AQ1846" s="4">
        <v>3.4313725490196099</v>
      </c>
      <c r="AR1846" s="4">
        <v>18.137254901960802</v>
      </c>
      <c r="AS1846" s="4">
        <v>4.9019607843137303</v>
      </c>
      <c r="AT1846" s="4">
        <v>15.1960784313725</v>
      </c>
      <c r="AU1846" s="4">
        <v>6.8627450980392197</v>
      </c>
      <c r="AV1846" s="4">
        <v>15.6862745098039</v>
      </c>
      <c r="AW1846" s="4">
        <v>10.294117647058799</v>
      </c>
      <c r="AX1846" s="4">
        <v>3.4313725490196099</v>
      </c>
      <c r="AY1846" s="4">
        <v>8.8235294117647101</v>
      </c>
      <c r="AZ1846" s="4">
        <v>17.647058823529399</v>
      </c>
      <c r="BA1846" s="4">
        <v>14.705882352941201</v>
      </c>
      <c r="BB1846" s="38">
        <v>204</v>
      </c>
    </row>
    <row r="1847" spans="1:54" x14ac:dyDescent="0.3">
      <c r="A1847" s="31" t="s">
        <v>76</v>
      </c>
      <c r="B1847" s="5" t="s">
        <v>9</v>
      </c>
      <c r="C1847" s="5" t="s">
        <v>6</v>
      </c>
      <c r="D1847" s="9">
        <v>103.79636363636401</v>
      </c>
      <c r="E1847" s="8">
        <v>67.675919486909606</v>
      </c>
      <c r="F1847" s="8">
        <v>10.909090909090899</v>
      </c>
      <c r="G1847" s="3">
        <v>0.90909090909090895</v>
      </c>
      <c r="H1847" s="4">
        <v>2.7272727272727302</v>
      </c>
      <c r="I1847" s="4">
        <v>0.90909090909090895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1.8181818181818199</v>
      </c>
      <c r="P1847" s="4">
        <v>1.8181818181818199</v>
      </c>
      <c r="Q1847" s="4">
        <v>0.90909090909090895</v>
      </c>
      <c r="R1847" s="4">
        <v>2.7272727272727302</v>
      </c>
      <c r="S1847" s="4">
        <v>1.8181818181818199</v>
      </c>
      <c r="T1847" s="4">
        <v>0</v>
      </c>
      <c r="U1847" s="4">
        <v>0</v>
      </c>
      <c r="V1847" s="4">
        <v>0.90909090909090895</v>
      </c>
      <c r="W1847" s="4">
        <v>1.8181818181818199</v>
      </c>
      <c r="X1847" s="4">
        <v>0</v>
      </c>
      <c r="Y1847" s="4">
        <v>1.8181818181818199</v>
      </c>
      <c r="Z1847" s="4">
        <v>3.6363636363636398</v>
      </c>
      <c r="AA1847" s="4">
        <v>0.90909090909090895</v>
      </c>
      <c r="AB1847" s="4">
        <v>0.90909090909090895</v>
      </c>
      <c r="AC1847" s="4">
        <v>2.7272727272727302</v>
      </c>
      <c r="AD1847" s="4">
        <v>0</v>
      </c>
      <c r="AE1847" s="4">
        <v>0</v>
      </c>
      <c r="AF1847" s="4">
        <v>0.90909090909090895</v>
      </c>
      <c r="AG1847" s="4">
        <v>3.6363636363636398</v>
      </c>
      <c r="AH1847" s="4">
        <v>11.818181818181801</v>
      </c>
      <c r="AI1847" s="4">
        <v>15.454545454545499</v>
      </c>
      <c r="AJ1847" s="4">
        <v>12.7272727272727</v>
      </c>
      <c r="AK1847" s="4">
        <v>22.727272727272702</v>
      </c>
      <c r="AL1847" s="4">
        <v>10</v>
      </c>
      <c r="AM1847" s="4">
        <v>11.818181818181801</v>
      </c>
      <c r="AN1847" s="4">
        <v>19.090909090909101</v>
      </c>
      <c r="AO1847" s="4">
        <v>16.363636363636399</v>
      </c>
      <c r="AP1847" s="4">
        <v>20</v>
      </c>
      <c r="AQ1847" s="4">
        <v>7.2727272727272698</v>
      </c>
      <c r="AR1847" s="4">
        <v>16.363636363636399</v>
      </c>
      <c r="AS1847" s="4">
        <v>16.363636363636399</v>
      </c>
      <c r="AT1847" s="4">
        <v>19.090909090909101</v>
      </c>
      <c r="AU1847" s="4">
        <v>10</v>
      </c>
      <c r="AV1847" s="4">
        <v>26.363636363636399</v>
      </c>
      <c r="AW1847" s="4">
        <v>10.909090909090899</v>
      </c>
      <c r="AX1847" s="4">
        <v>10.909090909090899</v>
      </c>
      <c r="AY1847" s="4">
        <v>15.454545454545499</v>
      </c>
      <c r="AZ1847" s="4">
        <v>16.363636363636399</v>
      </c>
      <c r="BA1847" s="4">
        <v>13.636363636363599</v>
      </c>
      <c r="BB1847" s="38">
        <v>110</v>
      </c>
    </row>
    <row r="1848" spans="1:54" x14ac:dyDescent="0.3">
      <c r="A1848" s="31" t="s">
        <v>76</v>
      </c>
      <c r="B1848" s="5" t="s">
        <v>9</v>
      </c>
      <c r="C1848" s="5" t="s">
        <v>7</v>
      </c>
      <c r="D1848" s="9">
        <v>126.34</v>
      </c>
      <c r="E1848" s="8">
        <v>53.170261111514797</v>
      </c>
      <c r="F1848" s="8">
        <v>8</v>
      </c>
      <c r="G1848" s="3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4</v>
      </c>
      <c r="P1848" s="4">
        <v>0</v>
      </c>
      <c r="Q1848" s="4">
        <v>0</v>
      </c>
      <c r="R1848" s="4">
        <v>0</v>
      </c>
      <c r="S1848" s="4">
        <v>4</v>
      </c>
      <c r="T1848" s="4">
        <v>0</v>
      </c>
      <c r="U1848" s="4">
        <v>4</v>
      </c>
      <c r="V1848" s="4">
        <v>0</v>
      </c>
      <c r="W1848" s="4">
        <v>4</v>
      </c>
      <c r="X1848" s="4">
        <v>0</v>
      </c>
      <c r="Y1848" s="4">
        <v>4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12</v>
      </c>
      <c r="AH1848" s="4">
        <v>12</v>
      </c>
      <c r="AI1848" s="4">
        <v>4</v>
      </c>
      <c r="AJ1848" s="4">
        <v>4</v>
      </c>
      <c r="AK1848" s="4">
        <v>4</v>
      </c>
      <c r="AL1848" s="4">
        <v>4</v>
      </c>
      <c r="AM1848" s="4">
        <v>4</v>
      </c>
      <c r="AN1848" s="4">
        <v>12</v>
      </c>
      <c r="AO1848" s="4">
        <v>0</v>
      </c>
      <c r="AP1848" s="4">
        <v>8</v>
      </c>
      <c r="AQ1848" s="4">
        <v>0</v>
      </c>
      <c r="AR1848" s="4">
        <v>4</v>
      </c>
      <c r="AS1848" s="4">
        <v>8</v>
      </c>
      <c r="AT1848" s="4">
        <v>12</v>
      </c>
      <c r="AU1848" s="4">
        <v>4</v>
      </c>
      <c r="AV1848" s="4">
        <v>4</v>
      </c>
      <c r="AW1848" s="4">
        <v>8</v>
      </c>
      <c r="AX1848" s="4">
        <v>4</v>
      </c>
      <c r="AY1848" s="4">
        <v>8</v>
      </c>
      <c r="AZ1848" s="4">
        <v>4</v>
      </c>
      <c r="BA1848" s="4">
        <v>4</v>
      </c>
      <c r="BB1848" s="38">
        <v>25</v>
      </c>
    </row>
    <row r="1849" spans="1:54" x14ac:dyDescent="0.3">
      <c r="A1849" s="31" t="s">
        <v>77</v>
      </c>
      <c r="B1849" s="5" t="s">
        <v>168</v>
      </c>
      <c r="C1849" s="5" t="s">
        <v>168</v>
      </c>
      <c r="D1849" s="9">
        <v>48.917030988703601</v>
      </c>
      <c r="E1849" s="8">
        <v>75.607772753778903</v>
      </c>
      <c r="F1849" s="8">
        <v>35.061920172919798</v>
      </c>
      <c r="G1849" s="3">
        <v>7.8496042704178803</v>
      </c>
      <c r="H1849" s="4">
        <v>12.549821940323501</v>
      </c>
      <c r="I1849" s="4">
        <v>21.0423585451056</v>
      </c>
      <c r="J1849" s="4">
        <v>4.9975173026446003</v>
      </c>
      <c r="K1849" s="4">
        <v>8.0236891028271895</v>
      </c>
      <c r="L1849" s="4">
        <v>13.1655010847744</v>
      </c>
      <c r="M1849" s="4">
        <v>8.9187540255191795</v>
      </c>
      <c r="N1849" s="4">
        <v>16.888917819924799</v>
      </c>
      <c r="O1849" s="4">
        <v>17.442374279621699</v>
      </c>
      <c r="P1849" s="4">
        <v>18.617681420885699</v>
      </c>
      <c r="Q1849" s="4">
        <v>9.0306833464739995</v>
      </c>
      <c r="R1849" s="4">
        <v>19.541538897088401</v>
      </c>
      <c r="S1849" s="4">
        <v>14.3718639320664</v>
      </c>
      <c r="T1849" s="4">
        <v>9.6527517958307207</v>
      </c>
      <c r="U1849" s="4">
        <v>23.235423904411299</v>
      </c>
      <c r="V1849" s="4">
        <v>12.802509700694999</v>
      </c>
      <c r="W1849" s="4">
        <v>13.075053494411099</v>
      </c>
      <c r="X1849" s="4">
        <v>6.25312277943409</v>
      </c>
      <c r="Y1849" s="4">
        <v>14.93681785475</v>
      </c>
      <c r="Z1849" s="4">
        <v>24.159074159255201</v>
      </c>
      <c r="AA1849" s="4">
        <v>22.199874609405899</v>
      </c>
      <c r="AB1849" s="4">
        <v>4.22253445027307</v>
      </c>
      <c r="AC1849" s="4">
        <v>28.4850330400884</v>
      </c>
      <c r="AD1849" s="4">
        <v>10.8423801650275</v>
      </c>
      <c r="AE1849" s="4">
        <v>5.30885275255633</v>
      </c>
      <c r="AF1849" s="4">
        <v>17.769742314765601</v>
      </c>
      <c r="AG1849" s="4">
        <v>25.987523061372499</v>
      </c>
      <c r="AH1849" s="4">
        <v>19.2035725229996</v>
      </c>
      <c r="AI1849" s="4">
        <v>10.935896651981</v>
      </c>
      <c r="AJ1849" s="4">
        <v>26.959846536716299</v>
      </c>
      <c r="AK1849" s="4">
        <v>39.981498590364403</v>
      </c>
      <c r="AL1849" s="4">
        <v>24.129440448051</v>
      </c>
      <c r="AM1849" s="4">
        <v>28.639927498037402</v>
      </c>
      <c r="AN1849" s="4">
        <v>43.988944521062798</v>
      </c>
      <c r="AO1849" s="4">
        <v>39.3645815025641</v>
      </c>
      <c r="AP1849" s="4">
        <v>38.794856118878798</v>
      </c>
      <c r="AQ1849" s="4">
        <v>9.1198657266357408</v>
      </c>
      <c r="AR1849" s="4">
        <v>33.6687848948078</v>
      </c>
      <c r="AS1849" s="4">
        <v>16.600541555705199</v>
      </c>
      <c r="AT1849" s="4">
        <v>29.6546845936717</v>
      </c>
      <c r="AU1849" s="4">
        <v>18.8847551056258</v>
      </c>
      <c r="AV1849" s="4">
        <v>25.0582678693487</v>
      </c>
      <c r="AW1849" s="4">
        <v>26.884275212110801</v>
      </c>
      <c r="AX1849" s="4">
        <v>19.3840982883431</v>
      </c>
      <c r="AY1849" s="4">
        <v>16.561988142059398</v>
      </c>
      <c r="AZ1849" s="4">
        <v>26.223444080310902</v>
      </c>
      <c r="BA1849" s="4">
        <v>36.248764863086897</v>
      </c>
      <c r="BB1849" s="38">
        <v>15806</v>
      </c>
    </row>
    <row r="1850" spans="1:54" x14ac:dyDescent="0.3">
      <c r="A1850" s="31" t="s">
        <v>77</v>
      </c>
      <c r="B1850" s="5" t="s">
        <v>168</v>
      </c>
      <c r="C1850" s="5" t="s">
        <v>1</v>
      </c>
      <c r="D1850" s="9">
        <v>8.4038592515986501</v>
      </c>
      <c r="E1850" s="8">
        <v>62.7634946399792</v>
      </c>
      <c r="F1850" s="8">
        <v>55.131312737822498</v>
      </c>
      <c r="G1850" s="3">
        <v>6.7412581335602297</v>
      </c>
      <c r="H1850" s="4">
        <v>14.487955717273699</v>
      </c>
      <c r="I1850" s="4">
        <v>40.543900066589501</v>
      </c>
      <c r="J1850" s="4">
        <v>8.8531468321917295</v>
      </c>
      <c r="K1850" s="4">
        <v>9.6581195300605795</v>
      </c>
      <c r="L1850" s="4">
        <v>13.6829830194048</v>
      </c>
      <c r="M1850" s="4">
        <v>10.9665883751889</v>
      </c>
      <c r="N1850" s="4">
        <v>29.779331288050599</v>
      </c>
      <c r="O1850" s="4">
        <v>24.346541999618701</v>
      </c>
      <c r="P1850" s="4">
        <v>29.3768449391162</v>
      </c>
      <c r="Q1850" s="4">
        <v>13.7824399733642</v>
      </c>
      <c r="R1850" s="4">
        <v>33.3006986301354</v>
      </c>
      <c r="S1850" s="4">
        <v>26.257963945965798</v>
      </c>
      <c r="T1850" s="4">
        <v>14.5874126712331</v>
      </c>
      <c r="U1850" s="4">
        <v>33.400155584094797</v>
      </c>
      <c r="V1850" s="4">
        <v>23.642579100074801</v>
      </c>
      <c r="W1850" s="4">
        <v>17.204350361489698</v>
      </c>
      <c r="X1850" s="4">
        <v>7.0427346841696403</v>
      </c>
      <c r="Y1850" s="4">
        <v>22.334110254946498</v>
      </c>
      <c r="Z1850" s="4">
        <v>38.229991771307901</v>
      </c>
      <c r="AA1850" s="4">
        <v>36.923075770545303</v>
      </c>
      <c r="AB1850" s="4">
        <v>9.4576527777761896</v>
      </c>
      <c r="AC1850" s="4">
        <v>33.804194777394898</v>
      </c>
      <c r="AD1850" s="4">
        <v>19.014762509511801</v>
      </c>
      <c r="AE1850" s="4">
        <v>7.7466975837134697</v>
      </c>
      <c r="AF1850" s="4">
        <v>24.0450654490093</v>
      </c>
      <c r="AG1850" s="4">
        <v>33.501165382419799</v>
      </c>
      <c r="AH1850" s="4">
        <v>24.850038146878099</v>
      </c>
      <c r="AI1850" s="4">
        <v>16.800311168189602</v>
      </c>
      <c r="AJ1850" s="4">
        <v>40.141413717654999</v>
      </c>
      <c r="AK1850" s="4">
        <v>46.480185502280797</v>
      </c>
      <c r="AL1850" s="4">
        <v>33.3006986301354</v>
      </c>
      <c r="AM1850" s="4">
        <v>38.130534817348497</v>
      </c>
      <c r="AN1850" s="4">
        <v>52.717947488581601</v>
      </c>
      <c r="AO1850" s="4">
        <v>57.244754280819699</v>
      </c>
      <c r="AP1850" s="4">
        <v>50.705515743909501</v>
      </c>
      <c r="AQ1850" s="4">
        <v>17.303807315448999</v>
      </c>
      <c r="AR1850" s="4">
        <v>54.930845985538099</v>
      </c>
      <c r="AS1850" s="4">
        <v>22.234653300987201</v>
      </c>
      <c r="AT1850" s="4">
        <v>27.9689191400285</v>
      </c>
      <c r="AU1850" s="4">
        <v>33.903651731354202</v>
      </c>
      <c r="AV1850" s="4">
        <v>37.222999476788999</v>
      </c>
      <c r="AW1850" s="4">
        <v>51.207459046803301</v>
      </c>
      <c r="AX1850" s="4">
        <v>37.625485825723501</v>
      </c>
      <c r="AY1850" s="4">
        <v>20.12121175799</v>
      </c>
      <c r="AZ1850" s="4">
        <v>27.163946442159698</v>
      </c>
      <c r="BA1850" s="4">
        <v>56.136752187975802</v>
      </c>
      <c r="BB1850" s="38">
        <v>1963</v>
      </c>
    </row>
    <row r="1851" spans="1:54" x14ac:dyDescent="0.3">
      <c r="A1851" s="31" t="s">
        <v>77</v>
      </c>
      <c r="B1851" s="5" t="s">
        <v>168</v>
      </c>
      <c r="C1851" s="5" t="s">
        <v>2</v>
      </c>
      <c r="D1851" s="9">
        <v>22.896250620251301</v>
      </c>
      <c r="E1851" s="8">
        <v>71.986441618016201</v>
      </c>
      <c r="F1851" s="8">
        <v>47.247048133467203</v>
      </c>
      <c r="G1851" s="3">
        <v>13.188237966633199</v>
      </c>
      <c r="H1851" s="4">
        <v>23.649810325698802</v>
      </c>
      <c r="I1851" s="4">
        <v>27.7923812549807</v>
      </c>
      <c r="J1851" s="4">
        <v>5.5059037330656402</v>
      </c>
      <c r="K1851" s="4">
        <v>14.551570770416999</v>
      </c>
      <c r="L1851" s="4">
        <v>16.020048610061799</v>
      </c>
      <c r="M1851" s="4">
        <v>18.038761556772201</v>
      </c>
      <c r="N1851" s="4">
        <v>22.181332486054099</v>
      </c>
      <c r="O1851" s="4">
        <v>31.934952184262499</v>
      </c>
      <c r="P1851" s="4">
        <v>23.597237807768298</v>
      </c>
      <c r="Q1851" s="4">
        <v>19.952329467621599</v>
      </c>
      <c r="R1851" s="4">
        <v>20.162619539343599</v>
      </c>
      <c r="S1851" s="4">
        <v>20.817999682270301</v>
      </c>
      <c r="T1851" s="4">
        <v>12.5854303416371</v>
      </c>
      <c r="U1851" s="4">
        <v>33.350857505976798</v>
      </c>
      <c r="V1851" s="4">
        <v>22.889285146911199</v>
      </c>
      <c r="W1851" s="4">
        <v>20.712854646409301</v>
      </c>
      <c r="X1851" s="4">
        <v>9.7536196982084906</v>
      </c>
      <c r="Y1851" s="4">
        <v>30.519046862548301</v>
      </c>
      <c r="Z1851" s="4">
        <v>29.863666719621602</v>
      </c>
      <c r="AA1851" s="4">
        <v>29.155714058764499</v>
      </c>
      <c r="AB1851" s="4">
        <v>5.5584762509961401</v>
      </c>
      <c r="AC1851" s="4">
        <v>36.077523113544402</v>
      </c>
      <c r="AD1851" s="4">
        <v>16.728001270918899</v>
      </c>
      <c r="AE1851" s="4">
        <v>10.408999841135101</v>
      </c>
      <c r="AF1851" s="4">
        <v>31.1744270054749</v>
      </c>
      <c r="AG1851" s="4">
        <v>23.597237807768298</v>
      </c>
      <c r="AH1851" s="4">
        <v>21.473379825196901</v>
      </c>
      <c r="AI1851" s="4">
        <v>16.622856235057899</v>
      </c>
      <c r="AJ1851" s="4">
        <v>37.5460009531892</v>
      </c>
      <c r="AK1851" s="4">
        <v>50.734238919822403</v>
      </c>
      <c r="AL1851" s="4">
        <v>34.058810166834</v>
      </c>
      <c r="AM1851" s="4">
        <v>35.474715488548298</v>
      </c>
      <c r="AN1851" s="4">
        <v>61.798618903884197</v>
      </c>
      <c r="AO1851" s="4">
        <v>51.547336616540498</v>
      </c>
      <c r="AP1851" s="4">
        <v>54.168857188247102</v>
      </c>
      <c r="AQ1851" s="4">
        <v>11.1695250199228</v>
      </c>
      <c r="AR1851" s="4">
        <v>51.389619062748999</v>
      </c>
      <c r="AS1851" s="4">
        <v>18.091334074702701</v>
      </c>
      <c r="AT1851" s="4">
        <v>26.429048451196898</v>
      </c>
      <c r="AU1851" s="4">
        <v>30.466474344617801</v>
      </c>
      <c r="AV1851" s="4">
        <v>35.316997934756799</v>
      </c>
      <c r="AW1851" s="4">
        <v>35.369570452687299</v>
      </c>
      <c r="AX1851" s="4">
        <v>27.137001112054101</v>
      </c>
      <c r="AY1851" s="4">
        <v>18.957004289351399</v>
      </c>
      <c r="AZ1851" s="4">
        <v>38.961906274903498</v>
      </c>
      <c r="BA1851" s="4">
        <v>54.011139634455603</v>
      </c>
      <c r="BB1851" s="38">
        <v>1470</v>
      </c>
    </row>
    <row r="1852" spans="1:54" x14ac:dyDescent="0.3">
      <c r="A1852" s="31" t="s">
        <v>77</v>
      </c>
      <c r="B1852" s="5" t="s">
        <v>168</v>
      </c>
      <c r="C1852" s="5" t="s">
        <v>3</v>
      </c>
      <c r="D1852" s="9">
        <v>31.047846472168899</v>
      </c>
      <c r="E1852" s="8">
        <v>70.185939830930394</v>
      </c>
      <c r="F1852" s="8">
        <v>43.952843640846098</v>
      </c>
      <c r="G1852" s="3">
        <v>9.5104305415384598</v>
      </c>
      <c r="H1852" s="4">
        <v>14.690507105615399</v>
      </c>
      <c r="I1852" s="4">
        <v>25.421227686999998</v>
      </c>
      <c r="J1852" s="4">
        <v>6.6276319600769202</v>
      </c>
      <c r="K1852" s="4">
        <v>8.4580670198461494</v>
      </c>
      <c r="L1852" s="4">
        <v>18.183450706999999</v>
      </c>
      <c r="M1852" s="4">
        <v>10.575106273769199</v>
      </c>
      <c r="N1852" s="4">
        <v>21.199461389692299</v>
      </c>
      <c r="O1852" s="4">
        <v>17.812883253769201</v>
      </c>
      <c r="P1852" s="4">
        <v>27.239350536230798</v>
      </c>
      <c r="Q1852" s="4">
        <v>8.6976445865384608</v>
      </c>
      <c r="R1852" s="4">
        <v>25.505190946076901</v>
      </c>
      <c r="S1852" s="4">
        <v>16.676556473000002</v>
      </c>
      <c r="T1852" s="4">
        <v>10.730720581384601</v>
      </c>
      <c r="U1852" s="4">
        <v>28.209973013538502</v>
      </c>
      <c r="V1852" s="4">
        <v>14.690507105615399</v>
      </c>
      <c r="W1852" s="4">
        <v>17.993121982461499</v>
      </c>
      <c r="X1852" s="4">
        <v>8.0035363075384591</v>
      </c>
      <c r="Y1852" s="4">
        <v>14.833809202692301</v>
      </c>
      <c r="Z1852" s="4">
        <v>32.982545492769198</v>
      </c>
      <c r="AA1852" s="4">
        <v>31.4510268376923</v>
      </c>
      <c r="AB1852" s="4">
        <v>5.0244622564615398</v>
      </c>
      <c r="AC1852" s="4">
        <v>33.3654251565385</v>
      </c>
      <c r="AD1852" s="4">
        <v>12.333890285000001</v>
      </c>
      <c r="AE1852" s="4">
        <v>5.9458358916153804</v>
      </c>
      <c r="AF1852" s="4">
        <v>20.624030786692298</v>
      </c>
      <c r="AG1852" s="4">
        <v>29.931820393153799</v>
      </c>
      <c r="AH1852" s="4">
        <v>28.988044551615399</v>
      </c>
      <c r="AI1852" s="4">
        <v>12.4895045926154</v>
      </c>
      <c r="AJ1852" s="4">
        <v>34.514064147846099</v>
      </c>
      <c r="AK1852" s="4">
        <v>53.008743470076901</v>
      </c>
      <c r="AL1852" s="4">
        <v>29.978847020615401</v>
      </c>
      <c r="AM1852" s="4">
        <v>31.594328934769202</v>
      </c>
      <c r="AN1852" s="4">
        <v>55.281397031615398</v>
      </c>
      <c r="AO1852" s="4">
        <v>48.367160877384599</v>
      </c>
      <c r="AP1852" s="4">
        <v>53.008743470076901</v>
      </c>
      <c r="AQ1852" s="4">
        <v>10.3478409176154</v>
      </c>
      <c r="AR1852" s="4">
        <v>36.391525835076898</v>
      </c>
      <c r="AS1852" s="4">
        <v>18.398403852615399</v>
      </c>
      <c r="AT1852" s="4">
        <v>30.122149117692299</v>
      </c>
      <c r="AU1852" s="4">
        <v>21.414414535307699</v>
      </c>
      <c r="AV1852" s="4">
        <v>28.256999641</v>
      </c>
      <c r="AW1852" s="4">
        <v>29.262336535230801</v>
      </c>
      <c r="AX1852" s="4">
        <v>21.174836968615399</v>
      </c>
      <c r="AY1852" s="4">
        <v>18.410716063153799</v>
      </c>
      <c r="AZ1852" s="4">
        <v>30.3740388949231</v>
      </c>
      <c r="BA1852" s="4">
        <v>43.569963977076902</v>
      </c>
      <c r="BB1852" s="38">
        <v>1302</v>
      </c>
    </row>
    <row r="1853" spans="1:54" x14ac:dyDescent="0.3">
      <c r="A1853" s="31" t="s">
        <v>77</v>
      </c>
      <c r="B1853" s="5" t="s">
        <v>168</v>
      </c>
      <c r="C1853" s="5" t="s">
        <v>4</v>
      </c>
      <c r="D1853" s="9">
        <v>37.490810176041997</v>
      </c>
      <c r="E1853" s="8">
        <v>71.029482459490694</v>
      </c>
      <c r="F1853" s="8">
        <v>39.352288442113696</v>
      </c>
      <c r="G1853" s="3">
        <v>8.3480801402326907</v>
      </c>
      <c r="H1853" s="4">
        <v>12.359643216986401</v>
      </c>
      <c r="I1853" s="4">
        <v>23.7775852824821</v>
      </c>
      <c r="J1853" s="4">
        <v>4.8453989425355797</v>
      </c>
      <c r="K1853" s="4">
        <v>7.9415334942976097</v>
      </c>
      <c r="L1853" s="4">
        <v>16.169310607209798</v>
      </c>
      <c r="M1853" s="4">
        <v>8.7380366284060003</v>
      </c>
      <c r="N1853" s="4">
        <v>18.3749116240419</v>
      </c>
      <c r="O1853" s="4">
        <v>19.7701746218784</v>
      </c>
      <c r="P1853" s="4">
        <v>20.841861269426801</v>
      </c>
      <c r="Q1853" s="4">
        <v>8.0079136321828397</v>
      </c>
      <c r="R1853" s="4">
        <v>22.794398983167898</v>
      </c>
      <c r="S1853" s="4">
        <v>15.190276724045599</v>
      </c>
      <c r="T1853" s="4">
        <v>12.0789296509591</v>
      </c>
      <c r="U1853" s="4">
        <v>25.915428524991601</v>
      </c>
      <c r="V1853" s="4">
        <v>11.922671528402301</v>
      </c>
      <c r="W1853" s="4">
        <v>13.6442856562396</v>
      </c>
      <c r="X1853" s="4">
        <v>7.0980151597784502</v>
      </c>
      <c r="Y1853" s="4">
        <v>15.5498081695699</v>
      </c>
      <c r="Z1853" s="4">
        <v>28.159739909934601</v>
      </c>
      <c r="AA1853" s="4">
        <v>24.527073216179701</v>
      </c>
      <c r="AB1853" s="4">
        <v>4.0751684349261996</v>
      </c>
      <c r="AC1853" s="4">
        <v>34.858116112802499</v>
      </c>
      <c r="AD1853" s="4">
        <v>12.5988716351901</v>
      </c>
      <c r="AE1853" s="4">
        <v>4.9491118120943396</v>
      </c>
      <c r="AF1853" s="4">
        <v>19.577961404085301</v>
      </c>
      <c r="AG1853" s="4">
        <v>32.915260867798601</v>
      </c>
      <c r="AH1853" s="4">
        <v>23.108312371556899</v>
      </c>
      <c r="AI1853" s="4">
        <v>11.265836359088899</v>
      </c>
      <c r="AJ1853" s="4">
        <v>31.128663745351499</v>
      </c>
      <c r="AK1853" s="4">
        <v>46.180650141039401</v>
      </c>
      <c r="AL1853" s="4">
        <v>28.4459835285491</v>
      </c>
      <c r="AM1853" s="4">
        <v>33.016198957644697</v>
      </c>
      <c r="AN1853" s="4">
        <v>45.993966975833601</v>
      </c>
      <c r="AO1853" s="4">
        <v>43.625200147420202</v>
      </c>
      <c r="AP1853" s="4">
        <v>41.987933951667202</v>
      </c>
      <c r="AQ1853" s="4">
        <v>11.0487281512341</v>
      </c>
      <c r="AR1853" s="4">
        <v>38.8060738313836</v>
      </c>
      <c r="AS1853" s="4">
        <v>19.457658376764801</v>
      </c>
      <c r="AT1853" s="4">
        <v>36.091590935494899</v>
      </c>
      <c r="AU1853" s="4">
        <v>19.519886098500098</v>
      </c>
      <c r="AV1853" s="4">
        <v>25.004152416149999</v>
      </c>
      <c r="AW1853" s="4">
        <v>28.990820502841899</v>
      </c>
      <c r="AX1853" s="4">
        <v>20.540405129487699</v>
      </c>
      <c r="AY1853" s="4">
        <v>18.033347972716602</v>
      </c>
      <c r="AZ1853" s="4">
        <v>27.837541196083802</v>
      </c>
      <c r="BA1853" s="4">
        <v>37.072021961934503</v>
      </c>
      <c r="BB1853" s="38">
        <v>1651</v>
      </c>
    </row>
    <row r="1854" spans="1:54" x14ac:dyDescent="0.3">
      <c r="A1854" s="31" t="s">
        <v>77</v>
      </c>
      <c r="B1854" s="5" t="s">
        <v>168</v>
      </c>
      <c r="C1854" s="5" t="s">
        <v>5</v>
      </c>
      <c r="D1854" s="9">
        <v>58.220392975998202</v>
      </c>
      <c r="E1854" s="8">
        <v>73.091374466172795</v>
      </c>
      <c r="F1854" s="8">
        <v>30.0089476587527</v>
      </c>
      <c r="G1854" s="3">
        <v>7.8643963140609898</v>
      </c>
      <c r="H1854" s="4">
        <v>9.6679783585574395</v>
      </c>
      <c r="I1854" s="4">
        <v>16.367568595242702</v>
      </c>
      <c r="J1854" s="4">
        <v>4.4506153048571999</v>
      </c>
      <c r="K1854" s="4">
        <v>7.3870490441361003</v>
      </c>
      <c r="L1854" s="4">
        <v>13.3288635666022</v>
      </c>
      <c r="M1854" s="4">
        <v>5.9620787260443198</v>
      </c>
      <c r="N1854" s="4">
        <v>13.720668004902199</v>
      </c>
      <c r="O1854" s="4">
        <v>13.5750174939727</v>
      </c>
      <c r="P1854" s="4">
        <v>15.1676703994929</v>
      </c>
      <c r="Q1854" s="4">
        <v>5.8889110048645197</v>
      </c>
      <c r="R1854" s="4">
        <v>17.6064926652687</v>
      </c>
      <c r="S1854" s="4">
        <v>11.7812250855503</v>
      </c>
      <c r="T1854" s="4">
        <v>9.2453024791548408</v>
      </c>
      <c r="U1854" s="4">
        <v>20.3736086142186</v>
      </c>
      <c r="V1854" s="4">
        <v>8.6665015213185406</v>
      </c>
      <c r="W1854" s="4">
        <v>10.5856802370922</v>
      </c>
      <c r="X1854" s="4">
        <v>5.6073996190795299</v>
      </c>
      <c r="Y1854" s="4">
        <v>10.358840241829499</v>
      </c>
      <c r="Z1854" s="4">
        <v>20.727337449712898</v>
      </c>
      <c r="AA1854" s="4">
        <v>17.491713595441801</v>
      </c>
      <c r="AB1854" s="4">
        <v>3.3459169067861598</v>
      </c>
      <c r="AC1854" s="4">
        <v>27.779971590462399</v>
      </c>
      <c r="AD1854" s="4">
        <v>8.2209759639666995</v>
      </c>
      <c r="AE1854" s="4">
        <v>4.2555970221675601</v>
      </c>
      <c r="AF1854" s="4">
        <v>13.175323962539499</v>
      </c>
      <c r="AG1854" s="4">
        <v>29.277424698303999</v>
      </c>
      <c r="AH1854" s="4">
        <v>16.280390560717301</v>
      </c>
      <c r="AI1854" s="4">
        <v>8.5245194262506505</v>
      </c>
      <c r="AJ1854" s="4">
        <v>20.807842002615999</v>
      </c>
      <c r="AK1854" s="4">
        <v>37.287471523294499</v>
      </c>
      <c r="AL1854" s="4">
        <v>20.278276146519602</v>
      </c>
      <c r="AM1854" s="4">
        <v>25.747914347802801</v>
      </c>
      <c r="AN1854" s="4">
        <v>37.7064789868354</v>
      </c>
      <c r="AO1854" s="4">
        <v>34.3615123515197</v>
      </c>
      <c r="AP1854" s="4">
        <v>31.353546093961601</v>
      </c>
      <c r="AQ1854" s="4">
        <v>6.8223910696656</v>
      </c>
      <c r="AR1854" s="4">
        <v>26.2351839238219</v>
      </c>
      <c r="AS1854" s="4">
        <v>17.229781481804899</v>
      </c>
      <c r="AT1854" s="4">
        <v>33.218871020663201</v>
      </c>
      <c r="AU1854" s="4">
        <v>12.8145236353622</v>
      </c>
      <c r="AV1854" s="4">
        <v>19.776311325724699</v>
      </c>
      <c r="AW1854" s="4">
        <v>22.283947965388599</v>
      </c>
      <c r="AX1854" s="4">
        <v>15.231313824639001</v>
      </c>
      <c r="AY1854" s="4">
        <v>15.6564425083924</v>
      </c>
      <c r="AZ1854" s="4">
        <v>25.273285222269099</v>
      </c>
      <c r="BA1854" s="4">
        <v>28.770156258746901</v>
      </c>
      <c r="BB1854" s="38">
        <v>3157</v>
      </c>
    </row>
    <row r="1855" spans="1:54" x14ac:dyDescent="0.3">
      <c r="A1855" s="31" t="s">
        <v>77</v>
      </c>
      <c r="B1855" s="5" t="s">
        <v>168</v>
      </c>
      <c r="C1855" s="5" t="s">
        <v>6</v>
      </c>
      <c r="D1855" s="9">
        <v>90.692973338421197</v>
      </c>
      <c r="E1855" s="8">
        <v>67.271790824220005</v>
      </c>
      <c r="F1855" s="8">
        <v>15.354783382980401</v>
      </c>
      <c r="G1855" s="3">
        <v>3.7299860813085499</v>
      </c>
      <c r="H1855" s="4">
        <v>5.2878395252437604</v>
      </c>
      <c r="I1855" s="4">
        <v>8.0440215631810705</v>
      </c>
      <c r="J1855" s="4">
        <v>2.70709146418241</v>
      </c>
      <c r="K1855" s="4">
        <v>3.4753606535133899</v>
      </c>
      <c r="L1855" s="4">
        <v>6.2080311732047004</v>
      </c>
      <c r="M1855" s="4">
        <v>2.9475068484620701</v>
      </c>
      <c r="N1855" s="4">
        <v>6.9181661454700096</v>
      </c>
      <c r="O1855" s="4">
        <v>6.3435471353464097</v>
      </c>
      <c r="P1855" s="4">
        <v>6.7733487085978004</v>
      </c>
      <c r="Q1855" s="4">
        <v>3.02953933090336</v>
      </c>
      <c r="R1855" s="4">
        <v>9.2889864465455894</v>
      </c>
      <c r="S1855" s="4">
        <v>5.74115261674116</v>
      </c>
      <c r="T1855" s="4">
        <v>4.0711658132003796</v>
      </c>
      <c r="U1855" s="4">
        <v>9.8658019096419505</v>
      </c>
      <c r="V1855" s="4">
        <v>3.85154983135449</v>
      </c>
      <c r="W1855" s="4">
        <v>4.6645166884948699</v>
      </c>
      <c r="X1855" s="4">
        <v>2.7163929389129202</v>
      </c>
      <c r="Y1855" s="4">
        <v>4.3232080408931601</v>
      </c>
      <c r="Z1855" s="4">
        <v>9.6554874025265693</v>
      </c>
      <c r="AA1855" s="4">
        <v>7.5533736570517798</v>
      </c>
      <c r="AB1855" s="4">
        <v>1.42246639750337</v>
      </c>
      <c r="AC1855" s="4">
        <v>16.9684456752987</v>
      </c>
      <c r="AD1855" s="4">
        <v>3.3447532601566801</v>
      </c>
      <c r="AE1855" s="4">
        <v>1.30568230053255</v>
      </c>
      <c r="AF1855" s="4">
        <v>6.3574993474421699</v>
      </c>
      <c r="AG1855" s="4">
        <v>18.314174906275401</v>
      </c>
      <c r="AH1855" s="4">
        <v>9.4502103799060606</v>
      </c>
      <c r="AI1855" s="4">
        <v>5.2484371733489699</v>
      </c>
      <c r="AJ1855" s="4">
        <v>12.232229304772</v>
      </c>
      <c r="AK1855" s="4">
        <v>21.7450957233991</v>
      </c>
      <c r="AL1855" s="4">
        <v>10.6389796677579</v>
      </c>
      <c r="AM1855" s="4">
        <v>19.1125449727706</v>
      </c>
      <c r="AN1855" s="4">
        <v>25.6732538055704</v>
      </c>
      <c r="AO1855" s="4">
        <v>20.598311987544399</v>
      </c>
      <c r="AP1855" s="4">
        <v>18.780924547029102</v>
      </c>
      <c r="AQ1855" s="4">
        <v>4.3817290050884399</v>
      </c>
      <c r="AR1855" s="4">
        <v>14.1824205916168</v>
      </c>
      <c r="AS1855" s="4">
        <v>10.961427534478901</v>
      </c>
      <c r="AT1855" s="4">
        <v>27.820194134564499</v>
      </c>
      <c r="AU1855" s="4">
        <v>7.5303778016452503</v>
      </c>
      <c r="AV1855" s="4">
        <v>14.8969484698277</v>
      </c>
      <c r="AW1855" s="4">
        <v>12.8462506667904</v>
      </c>
      <c r="AX1855" s="4">
        <v>8.0394997415256899</v>
      </c>
      <c r="AY1855" s="4">
        <v>13.172962523747</v>
      </c>
      <c r="AZ1855" s="4">
        <v>16.2961611805048</v>
      </c>
      <c r="BA1855" s="4">
        <v>16.933822976479</v>
      </c>
      <c r="BB1855" s="38">
        <v>3625</v>
      </c>
    </row>
    <row r="1856" spans="1:54" x14ac:dyDescent="0.3">
      <c r="A1856" s="31" t="s">
        <v>77</v>
      </c>
      <c r="B1856" s="5" t="s">
        <v>168</v>
      </c>
      <c r="C1856" s="5" t="s">
        <v>7</v>
      </c>
      <c r="D1856" s="9">
        <v>110.70588728319601</v>
      </c>
      <c r="E1856" s="8">
        <v>56.613302581093599</v>
      </c>
      <c r="F1856" s="8">
        <v>7.0718180088536</v>
      </c>
      <c r="G1856" s="3">
        <v>2.0181528509878</v>
      </c>
      <c r="H1856" s="4">
        <v>2.9372225584504101</v>
      </c>
      <c r="I1856" s="4">
        <v>2.9843299213158501</v>
      </c>
      <c r="J1856" s="4">
        <v>1.7501702082422701</v>
      </c>
      <c r="K1856" s="4">
        <v>1.90615383128577</v>
      </c>
      <c r="L1856" s="4">
        <v>3.8562922659130101</v>
      </c>
      <c r="M1856" s="4">
        <v>1.6319256694922799</v>
      </c>
      <c r="N1856" s="4">
        <v>3.70343140239348</v>
      </c>
      <c r="O1856" s="4">
        <v>2.5279178271085301</v>
      </c>
      <c r="P1856" s="4">
        <v>2.8607921266906402</v>
      </c>
      <c r="Q1856" s="4">
        <v>0.960883814452823</v>
      </c>
      <c r="R1856" s="4">
        <v>6.2051489201316699</v>
      </c>
      <c r="S1856" s="4">
        <v>2.0075663392373402</v>
      </c>
      <c r="T1856" s="4">
        <v>2.1133198398914201</v>
      </c>
      <c r="U1856" s="4">
        <v>5.75403008179957</v>
      </c>
      <c r="V1856" s="4">
        <v>1.53241768788616</v>
      </c>
      <c r="W1856" s="4">
        <v>2.2075345656223102</v>
      </c>
      <c r="X1856" s="4">
        <v>1.1137446779723501</v>
      </c>
      <c r="Y1856" s="4">
        <v>1.6319256694922799</v>
      </c>
      <c r="Z1856" s="4">
        <v>4.1776277905719397</v>
      </c>
      <c r="AA1856" s="4">
        <v>3.5349567412540801</v>
      </c>
      <c r="AB1856" s="4">
        <v>0.68353289313536303</v>
      </c>
      <c r="AC1856" s="4">
        <v>8.8378679847215604</v>
      </c>
      <c r="AD1856" s="4">
        <v>1.4057571337369701</v>
      </c>
      <c r="AE1856" s="4">
        <v>0.74530179044796996</v>
      </c>
      <c r="AF1856" s="4">
        <v>3.5851868636435</v>
      </c>
      <c r="AG1856" s="4">
        <v>10.271729954174299</v>
      </c>
      <c r="AH1856" s="4">
        <v>5.0390036234186404</v>
      </c>
      <c r="AI1856" s="4">
        <v>3.6750605966718899</v>
      </c>
      <c r="AJ1856" s="4">
        <v>6.0207944913665701</v>
      </c>
      <c r="AK1856" s="4">
        <v>12.826800353825901</v>
      </c>
      <c r="AL1856" s="4">
        <v>5.63144455034708</v>
      </c>
      <c r="AM1856" s="4">
        <v>13.0195707979902</v>
      </c>
      <c r="AN1856" s="4">
        <v>17.9309616040869</v>
      </c>
      <c r="AO1856" s="4">
        <v>12.168515506888101</v>
      </c>
      <c r="AP1856" s="4">
        <v>10.933403530641799</v>
      </c>
      <c r="AQ1856" s="4">
        <v>2.1573044432328898</v>
      </c>
      <c r="AR1856" s="4">
        <v>7.1052161004446104</v>
      </c>
      <c r="AS1856" s="4">
        <v>7.4904910187673996</v>
      </c>
      <c r="AT1856" s="4">
        <v>22.816152100813301</v>
      </c>
      <c r="AU1856" s="4">
        <v>3.6070461803113298</v>
      </c>
      <c r="AV1856" s="4">
        <v>12.072130284806001</v>
      </c>
      <c r="AW1856" s="4">
        <v>6.6300674490934304</v>
      </c>
      <c r="AX1856" s="4">
        <v>4.6034985827064201</v>
      </c>
      <c r="AY1856" s="4">
        <v>9.6374749202556504</v>
      </c>
      <c r="AZ1856" s="4">
        <v>9.5223531410296403</v>
      </c>
      <c r="BA1856" s="4">
        <v>10.380606214352399</v>
      </c>
      <c r="BB1856" s="38">
        <v>2638</v>
      </c>
    </row>
    <row r="1857" spans="1:54" x14ac:dyDescent="0.3">
      <c r="A1857" s="31" t="s">
        <v>77</v>
      </c>
      <c r="B1857" s="5" t="s">
        <v>8</v>
      </c>
      <c r="C1857" s="5" t="s">
        <v>168</v>
      </c>
      <c r="D1857" s="9">
        <v>49.176010132049299</v>
      </c>
      <c r="E1857" s="8">
        <v>75.290377747293803</v>
      </c>
      <c r="F1857" s="8">
        <v>34.535154253558701</v>
      </c>
      <c r="G1857" s="3">
        <v>9.0753762676089593</v>
      </c>
      <c r="H1857" s="4">
        <v>13.753801754209899</v>
      </c>
      <c r="I1857" s="4">
        <v>22.484771792122299</v>
      </c>
      <c r="J1857" s="4">
        <v>4.6071350167174101</v>
      </c>
      <c r="K1857" s="4">
        <v>7.9395424358978701</v>
      </c>
      <c r="L1857" s="4">
        <v>14.9758953725269</v>
      </c>
      <c r="M1857" s="4">
        <v>9.7822367095606708</v>
      </c>
      <c r="N1857" s="4">
        <v>15.660656556986799</v>
      </c>
      <c r="O1857" s="4">
        <v>17.906708943919998</v>
      </c>
      <c r="P1857" s="4">
        <v>19.474243440738999</v>
      </c>
      <c r="Q1857" s="4">
        <v>5.73843746567184</v>
      </c>
      <c r="R1857" s="4">
        <v>20.840737301733899</v>
      </c>
      <c r="S1857" s="4">
        <v>14.0391870189746</v>
      </c>
      <c r="T1857" s="4">
        <v>10.591494601588799</v>
      </c>
      <c r="U1857" s="4">
        <v>21.878353886918902</v>
      </c>
      <c r="V1857" s="4">
        <v>13.086104817830901</v>
      </c>
      <c r="W1857" s="4">
        <v>11.2210462840277</v>
      </c>
      <c r="X1857" s="4">
        <v>6.3162902669695304</v>
      </c>
      <c r="Y1857" s="4">
        <v>15.2454267033436</v>
      </c>
      <c r="Z1857" s="4">
        <v>24.929727758014</v>
      </c>
      <c r="AA1857" s="4">
        <v>23.656892932081401</v>
      </c>
      <c r="AB1857" s="4">
        <v>4.8535603510833001</v>
      </c>
      <c r="AC1857" s="4">
        <v>30.0300982674169</v>
      </c>
      <c r="AD1857" s="4">
        <v>11.394717793701799</v>
      </c>
      <c r="AE1857" s="4">
        <v>5.1707225864649704</v>
      </c>
      <c r="AF1857" s="4">
        <v>18.263105809376899</v>
      </c>
      <c r="AG1857" s="4">
        <v>25.6890465235753</v>
      </c>
      <c r="AH1857" s="4">
        <v>16.207273498862399</v>
      </c>
      <c r="AI1857" s="4">
        <v>9.2913881414126305</v>
      </c>
      <c r="AJ1857" s="4">
        <v>25.406799723804198</v>
      </c>
      <c r="AK1857" s="4">
        <v>40.773017652791196</v>
      </c>
      <c r="AL1857" s="4">
        <v>25.896101697386499</v>
      </c>
      <c r="AM1857" s="4">
        <v>31.932938215735099</v>
      </c>
      <c r="AN1857" s="4">
        <v>46.185730494930802</v>
      </c>
      <c r="AO1857" s="4">
        <v>41.265254656157701</v>
      </c>
      <c r="AP1857" s="4">
        <v>40.574497104421098</v>
      </c>
      <c r="AQ1857" s="4">
        <v>9.9720693904087696</v>
      </c>
      <c r="AR1857" s="4">
        <v>33.614772017797897</v>
      </c>
      <c r="AS1857" s="4">
        <v>18.256414949099099</v>
      </c>
      <c r="AT1857" s="4">
        <v>33.04838453696</v>
      </c>
      <c r="AU1857" s="4">
        <v>16.9630899627359</v>
      </c>
      <c r="AV1857" s="4">
        <v>22.947116585320899</v>
      </c>
      <c r="AW1857" s="4">
        <v>25.161662958653999</v>
      </c>
      <c r="AX1857" s="4">
        <v>18.933645036860099</v>
      </c>
      <c r="AY1857" s="4">
        <v>20.386204715795198</v>
      </c>
      <c r="AZ1857" s="4">
        <v>28.2946983425749</v>
      </c>
      <c r="BA1857" s="4">
        <v>33.258842056784097</v>
      </c>
      <c r="BB1857" s="38">
        <v>8364</v>
      </c>
    </row>
    <row r="1858" spans="1:54" x14ac:dyDescent="0.3">
      <c r="A1858" s="31" t="s">
        <v>77</v>
      </c>
      <c r="B1858" s="5" t="s">
        <v>8</v>
      </c>
      <c r="C1858" s="5" t="s">
        <v>1</v>
      </c>
      <c r="D1858" s="9">
        <v>2.5078786067147001</v>
      </c>
      <c r="E1858" s="8">
        <v>59.215781051363699</v>
      </c>
      <c r="F1858" s="8">
        <v>58.1967213114754</v>
      </c>
      <c r="G1858" s="3">
        <v>11.4754098360656</v>
      </c>
      <c r="H1858" s="4">
        <v>20.491803278688501</v>
      </c>
      <c r="I1858" s="4">
        <v>44.262295081967203</v>
      </c>
      <c r="J1858" s="4">
        <v>9.0163934426229506</v>
      </c>
      <c r="K1858" s="4">
        <v>10.655737704918</v>
      </c>
      <c r="L1858" s="4">
        <v>18.8524590163934</v>
      </c>
      <c r="M1858" s="4">
        <v>15.5737704918033</v>
      </c>
      <c r="N1858" s="4">
        <v>33.606557377049199</v>
      </c>
      <c r="O1858" s="4">
        <v>27.0491803278689</v>
      </c>
      <c r="P1858" s="4">
        <v>32.786885245901601</v>
      </c>
      <c r="Q1858" s="4">
        <v>12.2950819672131</v>
      </c>
      <c r="R1858" s="4">
        <v>38.524590163934398</v>
      </c>
      <c r="S1858" s="4">
        <v>28.688524590163901</v>
      </c>
      <c r="T1858" s="4">
        <v>13.934426229508199</v>
      </c>
      <c r="U1858" s="4">
        <v>31.967213114754099</v>
      </c>
      <c r="V1858" s="4">
        <v>27.868852459016399</v>
      </c>
      <c r="W1858" s="4">
        <v>23.770491803278698</v>
      </c>
      <c r="X1858" s="4">
        <v>9.8360655737704903</v>
      </c>
      <c r="Y1858" s="4">
        <v>22.9508196721311</v>
      </c>
      <c r="Z1858" s="4">
        <v>41.8032786885246</v>
      </c>
      <c r="AA1858" s="4">
        <v>45.9016393442623</v>
      </c>
      <c r="AB1858" s="4">
        <v>14.7540983606557</v>
      </c>
      <c r="AC1858" s="4">
        <v>41.8032786885246</v>
      </c>
      <c r="AD1858" s="4">
        <v>22.9508196721311</v>
      </c>
      <c r="AE1858" s="4">
        <v>9.0163934426229506</v>
      </c>
      <c r="AF1858" s="4">
        <v>28.688524590163901</v>
      </c>
      <c r="AG1858" s="4">
        <v>34.426229508196698</v>
      </c>
      <c r="AH1858" s="4">
        <v>30.327868852459002</v>
      </c>
      <c r="AI1858" s="4">
        <v>13.934426229508199</v>
      </c>
      <c r="AJ1858" s="4">
        <v>43.442622950819697</v>
      </c>
      <c r="AK1858" s="4">
        <v>54.0983606557377</v>
      </c>
      <c r="AL1858" s="4">
        <v>38.524590163934398</v>
      </c>
      <c r="AM1858" s="4">
        <v>48.360655737704903</v>
      </c>
      <c r="AN1858" s="4">
        <v>62.2950819672131</v>
      </c>
      <c r="AO1858" s="4">
        <v>64.754098360655703</v>
      </c>
      <c r="AP1858" s="4">
        <v>58.1967213114754</v>
      </c>
      <c r="AQ1858" s="4">
        <v>17.213114754098399</v>
      </c>
      <c r="AR1858" s="4">
        <v>62.2950819672131</v>
      </c>
      <c r="AS1858" s="4">
        <v>29.508196721311499</v>
      </c>
      <c r="AT1858" s="4">
        <v>34.426229508196698</v>
      </c>
      <c r="AU1858" s="4">
        <v>35.245901639344297</v>
      </c>
      <c r="AV1858" s="4">
        <v>35.245901639344297</v>
      </c>
      <c r="AW1858" s="4">
        <v>52.459016393442603</v>
      </c>
      <c r="AX1858" s="4">
        <v>36.065573770491802</v>
      </c>
      <c r="AY1858" s="4">
        <v>22.9508196721311</v>
      </c>
      <c r="AZ1858" s="4">
        <v>32.786885245901601</v>
      </c>
      <c r="BA1858" s="4">
        <v>55.737704918032797</v>
      </c>
      <c r="BB1858" s="38">
        <v>1164</v>
      </c>
    </row>
    <row r="1859" spans="1:54" x14ac:dyDescent="0.3">
      <c r="A1859" s="31" t="s">
        <v>77</v>
      </c>
      <c r="B1859" s="5" t="s">
        <v>8</v>
      </c>
      <c r="C1859" s="5" t="s">
        <v>2</v>
      </c>
      <c r="D1859" s="9">
        <v>23.979828354155298</v>
      </c>
      <c r="E1859" s="8">
        <v>70.306724998944702</v>
      </c>
      <c r="F1859" s="8">
        <v>48.571428571428598</v>
      </c>
      <c r="G1859" s="3">
        <v>12.8571428571429</v>
      </c>
      <c r="H1859" s="4">
        <v>25.714285714285701</v>
      </c>
      <c r="I1859" s="4">
        <v>28.571428571428601</v>
      </c>
      <c r="J1859" s="4">
        <v>2.8571428571428599</v>
      </c>
      <c r="K1859" s="4">
        <v>12.8571428571429</v>
      </c>
      <c r="L1859" s="4">
        <v>18.571428571428601</v>
      </c>
      <c r="M1859" s="4">
        <v>17.1428571428571</v>
      </c>
      <c r="N1859" s="4">
        <v>20</v>
      </c>
      <c r="O1859" s="4">
        <v>31.428571428571399</v>
      </c>
      <c r="P1859" s="4">
        <v>22.8571428571429</v>
      </c>
      <c r="Q1859" s="4">
        <v>10</v>
      </c>
      <c r="R1859" s="4">
        <v>21.428571428571399</v>
      </c>
      <c r="S1859" s="4">
        <v>20</v>
      </c>
      <c r="T1859" s="4">
        <v>17.1428571428571</v>
      </c>
      <c r="U1859" s="4">
        <v>34.285714285714299</v>
      </c>
      <c r="V1859" s="4">
        <v>21.428571428571399</v>
      </c>
      <c r="W1859" s="4">
        <v>14.285714285714301</v>
      </c>
      <c r="X1859" s="4">
        <v>11.4285714285714</v>
      </c>
      <c r="Y1859" s="4">
        <v>28.571428571428601</v>
      </c>
      <c r="Z1859" s="4">
        <v>30</v>
      </c>
      <c r="AA1859" s="4">
        <v>28.571428571428601</v>
      </c>
      <c r="AB1859" s="4">
        <v>5.71428571428571</v>
      </c>
      <c r="AC1859" s="4">
        <v>34.285714285714299</v>
      </c>
      <c r="AD1859" s="4">
        <v>20</v>
      </c>
      <c r="AE1859" s="4">
        <v>10</v>
      </c>
      <c r="AF1859" s="4">
        <v>27.1428571428571</v>
      </c>
      <c r="AG1859" s="4">
        <v>22.8571428571429</v>
      </c>
      <c r="AH1859" s="4">
        <v>18.571428571428601</v>
      </c>
      <c r="AI1859" s="4">
        <v>14.285714285714301</v>
      </c>
      <c r="AJ1859" s="4">
        <v>40</v>
      </c>
      <c r="AK1859" s="4">
        <v>52.857142857142897</v>
      </c>
      <c r="AL1859" s="4">
        <v>35.714285714285701</v>
      </c>
      <c r="AM1859" s="4">
        <v>38.571428571428598</v>
      </c>
      <c r="AN1859" s="4">
        <v>61.428571428571402</v>
      </c>
      <c r="AO1859" s="4">
        <v>60</v>
      </c>
      <c r="AP1859" s="4">
        <v>54.285714285714299</v>
      </c>
      <c r="AQ1859" s="4">
        <v>14.285714285714301</v>
      </c>
      <c r="AR1859" s="4">
        <v>51.428571428571402</v>
      </c>
      <c r="AS1859" s="4">
        <v>20</v>
      </c>
      <c r="AT1859" s="4">
        <v>28.571428571428601</v>
      </c>
      <c r="AU1859" s="4">
        <v>25.714285714285701</v>
      </c>
      <c r="AV1859" s="4">
        <v>30</v>
      </c>
      <c r="AW1859" s="4">
        <v>32.857142857142897</v>
      </c>
      <c r="AX1859" s="4">
        <v>30</v>
      </c>
      <c r="AY1859" s="4">
        <v>30</v>
      </c>
      <c r="AZ1859" s="4">
        <v>42.857142857142897</v>
      </c>
      <c r="BA1859" s="4">
        <v>45.714285714285701</v>
      </c>
      <c r="BB1859" s="38">
        <v>859</v>
      </c>
    </row>
    <row r="1860" spans="1:54" x14ac:dyDescent="0.3">
      <c r="A1860" s="31" t="s">
        <v>77</v>
      </c>
      <c r="B1860" s="5" t="s">
        <v>8</v>
      </c>
      <c r="C1860" s="5" t="s">
        <v>3</v>
      </c>
      <c r="D1860" s="9">
        <v>30.519248818408499</v>
      </c>
      <c r="E1860" s="8">
        <v>71.914556166346003</v>
      </c>
      <c r="F1860" s="8">
        <v>42.533936651583701</v>
      </c>
      <c r="G1860" s="3">
        <v>11.312217194570101</v>
      </c>
      <c r="H1860" s="4">
        <v>16.289592760181002</v>
      </c>
      <c r="I1860" s="4">
        <v>28.506787330316701</v>
      </c>
      <c r="J1860" s="4">
        <v>6.3348416289592802</v>
      </c>
      <c r="K1860" s="4">
        <v>7.6923076923076898</v>
      </c>
      <c r="L1860" s="4">
        <v>21.719457013574701</v>
      </c>
      <c r="M1860" s="4">
        <v>12.669683257918599</v>
      </c>
      <c r="N1860" s="4">
        <v>16.289592760181002</v>
      </c>
      <c r="O1860" s="4">
        <v>19.4570135746606</v>
      </c>
      <c r="P1860" s="4">
        <v>32.126696832579199</v>
      </c>
      <c r="Q1860" s="4">
        <v>5.8823529411764701</v>
      </c>
      <c r="R1860" s="4">
        <v>27.1493212669683</v>
      </c>
      <c r="S1860" s="4">
        <v>17.194570135746599</v>
      </c>
      <c r="T1860" s="4">
        <v>12.2171945701357</v>
      </c>
      <c r="U1860" s="4">
        <v>22.624434389140301</v>
      </c>
      <c r="V1860" s="4">
        <v>16.289592760181002</v>
      </c>
      <c r="W1860" s="4">
        <v>14.4796380090498</v>
      </c>
      <c r="X1860" s="4">
        <v>6.7873303167420804</v>
      </c>
      <c r="Y1860" s="4">
        <v>18.099547511312199</v>
      </c>
      <c r="Z1860" s="4">
        <v>32.126696832579199</v>
      </c>
      <c r="AA1860" s="4">
        <v>32.126696832579199</v>
      </c>
      <c r="AB1860" s="4">
        <v>5.4298642533936698</v>
      </c>
      <c r="AC1860" s="4">
        <v>32.126696832579199</v>
      </c>
      <c r="AD1860" s="4">
        <v>13.1221719457014</v>
      </c>
      <c r="AE1860" s="4">
        <v>4.9773755656108598</v>
      </c>
      <c r="AF1860" s="4">
        <v>23.529411764705898</v>
      </c>
      <c r="AG1860" s="4">
        <v>29.864253393665201</v>
      </c>
      <c r="AH1860" s="4">
        <v>20.3619909502262</v>
      </c>
      <c r="AI1860" s="4">
        <v>12.669683257918599</v>
      </c>
      <c r="AJ1860" s="4">
        <v>32.126696832579199</v>
      </c>
      <c r="AK1860" s="4">
        <v>52.941176470588204</v>
      </c>
      <c r="AL1860" s="4">
        <v>35.294117647058798</v>
      </c>
      <c r="AM1860" s="4">
        <v>33.9366515837104</v>
      </c>
      <c r="AN1860" s="4">
        <v>57.466063348416299</v>
      </c>
      <c r="AO1860" s="4">
        <v>47.5113122171946</v>
      </c>
      <c r="AP1860" s="4">
        <v>52.941176470588204</v>
      </c>
      <c r="AQ1860" s="4">
        <v>12.2171945701357</v>
      </c>
      <c r="AR1860" s="4">
        <v>38.914027149321299</v>
      </c>
      <c r="AS1860" s="4">
        <v>24.434389140271499</v>
      </c>
      <c r="AT1860" s="4">
        <v>37.104072398189999</v>
      </c>
      <c r="AU1860" s="4">
        <v>19.0045248868778</v>
      </c>
      <c r="AV1860" s="4">
        <v>28.054298642533901</v>
      </c>
      <c r="AW1860" s="4">
        <v>26.2443438914027</v>
      </c>
      <c r="AX1860" s="4">
        <v>20.8144796380091</v>
      </c>
      <c r="AY1860" s="4">
        <v>22.171945701357501</v>
      </c>
      <c r="AZ1860" s="4">
        <v>33.0316742081448</v>
      </c>
      <c r="BA1860" s="4">
        <v>42.533936651583701</v>
      </c>
      <c r="BB1860" s="38">
        <v>760</v>
      </c>
    </row>
    <row r="1861" spans="1:54" x14ac:dyDescent="0.3">
      <c r="A1861" s="31" t="s">
        <v>77</v>
      </c>
      <c r="B1861" s="5" t="s">
        <v>8</v>
      </c>
      <c r="C1861" s="5" t="s">
        <v>4</v>
      </c>
      <c r="D1861" s="9">
        <v>35.8783857808858</v>
      </c>
      <c r="E1861" s="8">
        <v>70.750369248337407</v>
      </c>
      <c r="F1861" s="8">
        <v>38.461538461538503</v>
      </c>
      <c r="G1861" s="3">
        <v>10.664335664335701</v>
      </c>
      <c r="H1861" s="4">
        <v>12.762237762237801</v>
      </c>
      <c r="I1861" s="4">
        <v>25.174825174825202</v>
      </c>
      <c r="J1861" s="4">
        <v>6.1188811188811201</v>
      </c>
      <c r="K1861" s="4">
        <v>8.5664335664335702</v>
      </c>
      <c r="L1861" s="4">
        <v>17.482517482517501</v>
      </c>
      <c r="M1861" s="4">
        <v>10.139860139860099</v>
      </c>
      <c r="N1861" s="4">
        <v>17.307692307692299</v>
      </c>
      <c r="O1861" s="4">
        <v>20.279720279720301</v>
      </c>
      <c r="P1861" s="4">
        <v>20.454545454545499</v>
      </c>
      <c r="Q1861" s="4">
        <v>5.2447552447552503</v>
      </c>
      <c r="R1861" s="4">
        <v>25.174825174825202</v>
      </c>
      <c r="S1861" s="4">
        <v>14.685314685314699</v>
      </c>
      <c r="T1861" s="4">
        <v>13.286713286713301</v>
      </c>
      <c r="U1861" s="4">
        <v>24.6503496503496</v>
      </c>
      <c r="V1861" s="4">
        <v>12.762237762237801</v>
      </c>
      <c r="W1861" s="4">
        <v>12.062937062937101</v>
      </c>
      <c r="X1861" s="4">
        <v>6.4685314685314701</v>
      </c>
      <c r="Y1861" s="4">
        <v>16.258741258741299</v>
      </c>
      <c r="Z1861" s="4">
        <v>30.5944055944056</v>
      </c>
      <c r="AA1861" s="4">
        <v>26.223776223776198</v>
      </c>
      <c r="AB1861" s="4">
        <v>5.2447552447552503</v>
      </c>
      <c r="AC1861" s="4">
        <v>39.510489510489499</v>
      </c>
      <c r="AD1861" s="4">
        <v>12.587412587412601</v>
      </c>
      <c r="AE1861" s="4">
        <v>5.2447552447552503</v>
      </c>
      <c r="AF1861" s="4">
        <v>20.979020979021001</v>
      </c>
      <c r="AG1861" s="4">
        <v>32.867132867132902</v>
      </c>
      <c r="AH1861" s="4">
        <v>16.083916083916101</v>
      </c>
      <c r="AI1861" s="4">
        <v>9.0909090909090899</v>
      </c>
      <c r="AJ1861" s="4">
        <v>26.7482517482517</v>
      </c>
      <c r="AK1861" s="4">
        <v>47.2027972027972</v>
      </c>
      <c r="AL1861" s="4">
        <v>30.944055944055901</v>
      </c>
      <c r="AM1861" s="4">
        <v>38.461538461538503</v>
      </c>
      <c r="AN1861" s="4">
        <v>48.776223776223802</v>
      </c>
      <c r="AO1861" s="4">
        <v>43.881118881118901</v>
      </c>
      <c r="AP1861" s="4">
        <v>47.552447552447603</v>
      </c>
      <c r="AQ1861" s="4">
        <v>12.762237762237801</v>
      </c>
      <c r="AR1861" s="4">
        <v>38.461538461538503</v>
      </c>
      <c r="AS1861" s="4">
        <v>19.230769230769202</v>
      </c>
      <c r="AT1861" s="4">
        <v>41.083916083916101</v>
      </c>
      <c r="AU1861" s="4">
        <v>18.7062937062937</v>
      </c>
      <c r="AV1861" s="4">
        <v>22.2027972027972</v>
      </c>
      <c r="AW1861" s="4">
        <v>27.272727272727298</v>
      </c>
      <c r="AX1861" s="4">
        <v>21.153846153846199</v>
      </c>
      <c r="AY1861" s="4">
        <v>22.027972027972002</v>
      </c>
      <c r="AZ1861" s="4">
        <v>31.468531468531499</v>
      </c>
      <c r="BA1861" s="4">
        <v>33.741258741258697</v>
      </c>
      <c r="BB1861" s="38">
        <v>884</v>
      </c>
    </row>
    <row r="1862" spans="1:54" x14ac:dyDescent="0.3">
      <c r="A1862" s="31" t="s">
        <v>77</v>
      </c>
      <c r="B1862" s="5" t="s">
        <v>8</v>
      </c>
      <c r="C1862" s="5" t="s">
        <v>5</v>
      </c>
      <c r="D1862" s="9">
        <v>59.210187992722901</v>
      </c>
      <c r="E1862" s="8">
        <v>71.674176423902694</v>
      </c>
      <c r="F1862" s="8">
        <v>29.1814946619217</v>
      </c>
      <c r="G1862" s="3">
        <v>8.7544483985765105</v>
      </c>
      <c r="H1862" s="4">
        <v>9.4661921708185108</v>
      </c>
      <c r="I1862" s="4">
        <v>19.288256227758001</v>
      </c>
      <c r="J1862" s="4">
        <v>4.1281138790035596</v>
      </c>
      <c r="K1862" s="4">
        <v>8.1138790035587203</v>
      </c>
      <c r="L1862" s="4">
        <v>13.3096085409253</v>
      </c>
      <c r="M1862" s="4">
        <v>5.9074733096085401</v>
      </c>
      <c r="N1862" s="4">
        <v>12.8113879003559</v>
      </c>
      <c r="O1862" s="4">
        <v>14.0925266903915</v>
      </c>
      <c r="P1862" s="4">
        <v>15.6583629893238</v>
      </c>
      <c r="Q1862" s="4">
        <v>4.2704626334519604</v>
      </c>
      <c r="R1862" s="4">
        <v>18.291814946619201</v>
      </c>
      <c r="S1862" s="4">
        <v>11.4590747330961</v>
      </c>
      <c r="T1862" s="4">
        <v>9.6797153024911005</v>
      </c>
      <c r="U1862" s="4">
        <v>19.9288256227758</v>
      </c>
      <c r="V1862" s="4">
        <v>8.5409252669039102</v>
      </c>
      <c r="W1862" s="4">
        <v>9.1814946619217093</v>
      </c>
      <c r="X1862" s="4">
        <v>4.9110320284697497</v>
      </c>
      <c r="Y1862" s="4">
        <v>10.676156583629901</v>
      </c>
      <c r="Z1862" s="4">
        <v>22.491103202847</v>
      </c>
      <c r="AA1862" s="4">
        <v>19.857651245551601</v>
      </c>
      <c r="AB1862" s="4">
        <v>2.77580071174377</v>
      </c>
      <c r="AC1862" s="4">
        <v>30.3202846975089</v>
      </c>
      <c r="AD1862" s="4">
        <v>6.6192170818505298</v>
      </c>
      <c r="AE1862" s="4">
        <v>4.3416370106761599</v>
      </c>
      <c r="AF1862" s="4">
        <v>13.380782918149499</v>
      </c>
      <c r="AG1862" s="4">
        <v>29.608540925266901</v>
      </c>
      <c r="AH1862" s="4">
        <v>15.1601423487544</v>
      </c>
      <c r="AI1862" s="4">
        <v>6.6192170818505298</v>
      </c>
      <c r="AJ1862" s="4">
        <v>17.722419928825602</v>
      </c>
      <c r="AK1862" s="4">
        <v>37.081850533807803</v>
      </c>
      <c r="AL1862" s="4">
        <v>20.711743772241999</v>
      </c>
      <c r="AM1862" s="4">
        <v>28.113879003558701</v>
      </c>
      <c r="AN1862" s="4">
        <v>40.071174377224203</v>
      </c>
      <c r="AO1862" s="4">
        <v>35.729537366548001</v>
      </c>
      <c r="AP1862" s="4">
        <v>33.096085409252701</v>
      </c>
      <c r="AQ1862" s="4">
        <v>6.4056939501779402</v>
      </c>
      <c r="AR1862" s="4">
        <v>23.772241992882599</v>
      </c>
      <c r="AS1862" s="4">
        <v>16.654804270462598</v>
      </c>
      <c r="AT1862" s="4">
        <v>34.3772241992883</v>
      </c>
      <c r="AU1862" s="4">
        <v>11.103202846975099</v>
      </c>
      <c r="AV1862" s="4">
        <v>18.0071174377224</v>
      </c>
      <c r="AW1862" s="4">
        <v>20.925266903914601</v>
      </c>
      <c r="AX1862" s="4">
        <v>13.0960854092527</v>
      </c>
      <c r="AY1862" s="4">
        <v>17.366548042704601</v>
      </c>
      <c r="AZ1862" s="4">
        <v>25.836298932384299</v>
      </c>
      <c r="BA1862" s="4">
        <v>27.117437722419901</v>
      </c>
      <c r="BB1862" s="38">
        <v>1649</v>
      </c>
    </row>
    <row r="1863" spans="1:54" x14ac:dyDescent="0.3">
      <c r="A1863" s="31" t="s">
        <v>77</v>
      </c>
      <c r="B1863" s="5" t="s">
        <v>8</v>
      </c>
      <c r="C1863" s="5" t="s">
        <v>6</v>
      </c>
      <c r="D1863" s="9">
        <v>89.431611111111096</v>
      </c>
      <c r="E1863" s="8">
        <v>67.0872755523596</v>
      </c>
      <c r="F1863" s="8">
        <v>15.3936545240893</v>
      </c>
      <c r="G1863" s="3">
        <v>4.28907168037603</v>
      </c>
      <c r="H1863" s="4">
        <v>6.1104582843713304</v>
      </c>
      <c r="I1863" s="4">
        <v>8.46063454759107</v>
      </c>
      <c r="J1863" s="4">
        <v>2.5264394829612198</v>
      </c>
      <c r="K1863" s="4">
        <v>4.2303172737955403</v>
      </c>
      <c r="L1863" s="4">
        <v>7.4030552291421898</v>
      </c>
      <c r="M1863" s="4">
        <v>3.6427732079905999</v>
      </c>
      <c r="N1863" s="4">
        <v>7.6380728554641601</v>
      </c>
      <c r="O1863" s="4">
        <v>7.2855464159811998</v>
      </c>
      <c r="P1863" s="4">
        <v>7.5205640423031701</v>
      </c>
      <c r="Q1863" s="4">
        <v>2.1739130434782599</v>
      </c>
      <c r="R1863" s="4">
        <v>9.4594594594594597</v>
      </c>
      <c r="S1863" s="4">
        <v>5.52291421856639</v>
      </c>
      <c r="T1863" s="4">
        <v>3.70152761457109</v>
      </c>
      <c r="U1863" s="4">
        <v>10.5757931844888</v>
      </c>
      <c r="V1863" s="4">
        <v>3.8190364277320801</v>
      </c>
      <c r="W1863" s="4">
        <v>3.8190364277320801</v>
      </c>
      <c r="X1863" s="4">
        <v>2.7614571092831999</v>
      </c>
      <c r="Y1863" s="4">
        <v>5.1116333725029399</v>
      </c>
      <c r="Z1863" s="4">
        <v>10.928319623971801</v>
      </c>
      <c r="AA1863" s="4">
        <v>8.8131609870740295</v>
      </c>
      <c r="AB1863" s="4">
        <v>1.2338425381903599</v>
      </c>
      <c r="AC1863" s="4">
        <v>18.625146886016498</v>
      </c>
      <c r="AD1863" s="4">
        <v>3.0552291421856599</v>
      </c>
      <c r="AE1863" s="4">
        <v>1.1163337250293801</v>
      </c>
      <c r="AF1863" s="4">
        <v>7.6380728554641601</v>
      </c>
      <c r="AG1863" s="4">
        <v>17.920094007050501</v>
      </c>
      <c r="AH1863" s="4">
        <v>9.2831962397179808</v>
      </c>
      <c r="AI1863" s="4">
        <v>4.4065804935370201</v>
      </c>
      <c r="AJ1863" s="4">
        <v>10.869565217391299</v>
      </c>
      <c r="AK1863" s="4">
        <v>22.4441833137485</v>
      </c>
      <c r="AL1863" s="4">
        <v>10.9870740305523</v>
      </c>
      <c r="AM1863" s="4">
        <v>21.092831962397199</v>
      </c>
      <c r="AN1863" s="4">
        <v>28.907168037602801</v>
      </c>
      <c r="AO1863" s="4">
        <v>21.092831962397199</v>
      </c>
      <c r="AP1863" s="4">
        <v>20.505287896592201</v>
      </c>
      <c r="AQ1863" s="4">
        <v>4.4653349001175098</v>
      </c>
      <c r="AR1863" s="4">
        <v>13.396004700352499</v>
      </c>
      <c r="AS1863" s="4">
        <v>10.6345475910693</v>
      </c>
      <c r="AT1863" s="4">
        <v>28.613396004700402</v>
      </c>
      <c r="AU1863" s="4">
        <v>6.8155111633372503</v>
      </c>
      <c r="AV1863" s="4">
        <v>15.1586368977673</v>
      </c>
      <c r="AW1863" s="4">
        <v>12.925969447708599</v>
      </c>
      <c r="AX1863" s="4">
        <v>7.6380728554641601</v>
      </c>
      <c r="AY1863" s="4">
        <v>14.806110458284399</v>
      </c>
      <c r="AZ1863" s="4">
        <v>15.804935370152799</v>
      </c>
      <c r="BA1863" s="4">
        <v>16.333725029377199</v>
      </c>
      <c r="BB1863" s="38">
        <v>1800</v>
      </c>
    </row>
    <row r="1864" spans="1:54" x14ac:dyDescent="0.3">
      <c r="A1864" s="31" t="s">
        <v>77</v>
      </c>
      <c r="B1864" s="5" t="s">
        <v>8</v>
      </c>
      <c r="C1864" s="5" t="s">
        <v>7</v>
      </c>
      <c r="D1864" s="9">
        <v>109.55761217948699</v>
      </c>
      <c r="E1864" s="8">
        <v>55.539287031045298</v>
      </c>
      <c r="F1864" s="8">
        <v>6.9767441860465098</v>
      </c>
      <c r="G1864" s="3">
        <v>2.2425249169435202</v>
      </c>
      <c r="H1864" s="4">
        <v>3.40531561461794</v>
      </c>
      <c r="I1864" s="4">
        <v>3.4883720930232598</v>
      </c>
      <c r="J1864" s="4">
        <v>1.8272425249169399</v>
      </c>
      <c r="K1864" s="4">
        <v>2.1594684385382101</v>
      </c>
      <c r="L1864" s="4">
        <v>4.5681063122923602</v>
      </c>
      <c r="M1864" s="4">
        <v>2.0764119601328899</v>
      </c>
      <c r="N1864" s="4">
        <v>4.0697674418604697</v>
      </c>
      <c r="O1864" s="4">
        <v>2.74086378737542</v>
      </c>
      <c r="P1864" s="4">
        <v>3.1561461794019898</v>
      </c>
      <c r="Q1864" s="4">
        <v>0.66445182724252505</v>
      </c>
      <c r="R1864" s="4">
        <v>6.4784053156146202</v>
      </c>
      <c r="S1864" s="4">
        <v>1.0797342192691</v>
      </c>
      <c r="T1864" s="4">
        <v>1.49501661129568</v>
      </c>
      <c r="U1864" s="4">
        <v>6.3122923588039903</v>
      </c>
      <c r="V1864" s="4">
        <v>1.3289036544850501</v>
      </c>
      <c r="W1864" s="4">
        <v>1.6611295681063101</v>
      </c>
      <c r="X1864" s="4">
        <v>1.16279069767442</v>
      </c>
      <c r="Y1864" s="4">
        <v>2.0764119601328899</v>
      </c>
      <c r="Z1864" s="4">
        <v>4.7342192691029901</v>
      </c>
      <c r="AA1864" s="4">
        <v>4.4019933554817303</v>
      </c>
      <c r="AB1864" s="4">
        <v>0.74750830564784099</v>
      </c>
      <c r="AC1864" s="4">
        <v>10.548172757475101</v>
      </c>
      <c r="AD1864" s="4">
        <v>1.16279069767442</v>
      </c>
      <c r="AE1864" s="4">
        <v>0.91362126245847197</v>
      </c>
      <c r="AF1864" s="4">
        <v>4.3189368770764096</v>
      </c>
      <c r="AG1864" s="4">
        <v>10.2159468438538</v>
      </c>
      <c r="AH1864" s="4">
        <v>4.6511627906976702</v>
      </c>
      <c r="AI1864" s="4">
        <v>2.99003322259136</v>
      </c>
      <c r="AJ1864" s="4">
        <v>5.0664451827242498</v>
      </c>
      <c r="AK1864" s="4">
        <v>12.375415282392</v>
      </c>
      <c r="AL1864" s="4">
        <v>5.0664451827242498</v>
      </c>
      <c r="AM1864" s="4">
        <v>14.202657807309</v>
      </c>
      <c r="AN1864" s="4">
        <v>19.601328903654501</v>
      </c>
      <c r="AO1864" s="4">
        <v>12.873754152823899</v>
      </c>
      <c r="AP1864" s="4">
        <v>12.126245847176101</v>
      </c>
      <c r="AQ1864" s="4">
        <v>1.7441860465116299</v>
      </c>
      <c r="AR1864" s="4">
        <v>6.0631229235880397</v>
      </c>
      <c r="AS1864" s="4">
        <v>7.1428571428571397</v>
      </c>
      <c r="AT1864" s="4">
        <v>24.667774086378699</v>
      </c>
      <c r="AU1864" s="4">
        <v>3.1561461794019898</v>
      </c>
      <c r="AV1864" s="4">
        <v>11.960132890365401</v>
      </c>
      <c r="AW1864" s="4">
        <v>6.3122923588039903</v>
      </c>
      <c r="AX1864" s="4">
        <v>3.6544850498338901</v>
      </c>
      <c r="AY1864" s="4">
        <v>10.2990033222591</v>
      </c>
      <c r="AZ1864" s="4">
        <v>10.3820598006645</v>
      </c>
      <c r="BA1864" s="4">
        <v>10.4651162790698</v>
      </c>
      <c r="BB1864" s="38">
        <v>1248</v>
      </c>
    </row>
    <row r="1865" spans="1:54" x14ac:dyDescent="0.3">
      <c r="A1865" s="31" t="s">
        <v>77</v>
      </c>
      <c r="B1865" s="5" t="s">
        <v>9</v>
      </c>
      <c r="C1865" s="5" t="s">
        <v>168</v>
      </c>
      <c r="D1865" s="9">
        <v>48.646941641995603</v>
      </c>
      <c r="E1865" s="8">
        <v>75.984253947050306</v>
      </c>
      <c r="F1865" s="8">
        <v>35.611284357764198</v>
      </c>
      <c r="G1865" s="3">
        <v>6.5712466288276197</v>
      </c>
      <c r="H1865" s="4">
        <v>11.294191366892999</v>
      </c>
      <c r="I1865" s="4">
        <v>19.538065737433001</v>
      </c>
      <c r="J1865" s="4">
        <v>5.4046469961768198</v>
      </c>
      <c r="K1865" s="4">
        <v>8.1114456630296701</v>
      </c>
      <c r="L1865" s="4">
        <v>11.2774408436686</v>
      </c>
      <c r="M1865" s="4">
        <v>8.0182279158833403</v>
      </c>
      <c r="N1865" s="4">
        <v>18.169871514657199</v>
      </c>
      <c r="O1865" s="4">
        <v>16.958119647325798</v>
      </c>
      <c r="P1865" s="4">
        <v>17.724372870413799</v>
      </c>
      <c r="Q1865" s="4">
        <v>12.4641666429015</v>
      </c>
      <c r="R1865" s="4">
        <v>18.186604851980199</v>
      </c>
      <c r="S1865" s="4">
        <v>14.718812690149599</v>
      </c>
      <c r="T1865" s="4">
        <v>8.6737369035090897</v>
      </c>
      <c r="U1865" s="4">
        <v>24.650712251729701</v>
      </c>
      <c r="V1865" s="4">
        <v>12.506748345928299</v>
      </c>
      <c r="W1865" s="4">
        <v>15.008597651229399</v>
      </c>
      <c r="X1865" s="4">
        <v>6.1872454049944503</v>
      </c>
      <c r="Y1865" s="4">
        <v>14.6149696790047</v>
      </c>
      <c r="Z1865" s="4">
        <v>23.355359502383799</v>
      </c>
      <c r="AA1865" s="4">
        <v>20.680350167862201</v>
      </c>
      <c r="AB1865" s="4">
        <v>3.56443752486194</v>
      </c>
      <c r="AC1865" s="4">
        <v>26.873684480537801</v>
      </c>
      <c r="AD1865" s="4">
        <v>10.2663472397102</v>
      </c>
      <c r="AE1865" s="4">
        <v>5.4529087052438596</v>
      </c>
      <c r="AF1865" s="4">
        <v>17.255213514543399</v>
      </c>
      <c r="AG1865" s="4">
        <v>26.298804247024002</v>
      </c>
      <c r="AH1865" s="4">
        <v>22.3284128351759</v>
      </c>
      <c r="AI1865" s="4">
        <v>12.650954610812301</v>
      </c>
      <c r="AJ1865" s="4">
        <v>28.579519087598101</v>
      </c>
      <c r="AK1865" s="4">
        <v>39.156023340780102</v>
      </c>
      <c r="AL1865" s="4">
        <v>22.286989392480201</v>
      </c>
      <c r="AM1865" s="4">
        <v>25.205646550785101</v>
      </c>
      <c r="AN1865" s="4">
        <v>41.697916380607502</v>
      </c>
      <c r="AO1865" s="4">
        <v>37.382369428321198</v>
      </c>
      <c r="AP1865" s="4">
        <v>36.938868494792302</v>
      </c>
      <c r="AQ1865" s="4">
        <v>8.23110250713661</v>
      </c>
      <c r="AR1865" s="4">
        <v>33.725114922557403</v>
      </c>
      <c r="AS1865" s="4">
        <v>14.8736311586475</v>
      </c>
      <c r="AT1865" s="4">
        <v>26.115394852194001</v>
      </c>
      <c r="AU1865" s="4">
        <v>20.888859721025</v>
      </c>
      <c r="AV1865" s="4">
        <v>27.259987585429101</v>
      </c>
      <c r="AW1865" s="4">
        <v>28.680787564271998</v>
      </c>
      <c r="AX1865" s="4">
        <v>19.853875991821699</v>
      </c>
      <c r="AY1865" s="4">
        <v>12.573712597693801</v>
      </c>
      <c r="AZ1865" s="4">
        <v>24.063332966296599</v>
      </c>
      <c r="BA1865" s="4">
        <v>39.366955416449201</v>
      </c>
      <c r="BB1865" s="38">
        <v>7442</v>
      </c>
    </row>
    <row r="1866" spans="1:54" x14ac:dyDescent="0.3">
      <c r="A1866" s="31" t="s">
        <v>77</v>
      </c>
      <c r="B1866" s="5" t="s">
        <v>9</v>
      </c>
      <c r="C1866" s="5" t="s">
        <v>1</v>
      </c>
      <c r="D1866" s="9">
        <v>14.092096541370699</v>
      </c>
      <c r="E1866" s="8">
        <v>65.2781667598301</v>
      </c>
      <c r="F1866" s="8">
        <v>52.173913043478301</v>
      </c>
      <c r="G1866" s="3">
        <v>2.1739130434782599</v>
      </c>
      <c r="H1866" s="4">
        <v>8.6956521739130395</v>
      </c>
      <c r="I1866" s="4">
        <v>36.956521739130402</v>
      </c>
      <c r="J1866" s="4">
        <v>8.6956521739130395</v>
      </c>
      <c r="K1866" s="4">
        <v>8.6956521739130395</v>
      </c>
      <c r="L1866" s="4">
        <v>8.6956521739130395</v>
      </c>
      <c r="M1866" s="4">
        <v>6.5217391304347796</v>
      </c>
      <c r="N1866" s="4">
        <v>26.086956521739101</v>
      </c>
      <c r="O1866" s="4">
        <v>21.739130434782599</v>
      </c>
      <c r="P1866" s="4">
        <v>26.086956521739101</v>
      </c>
      <c r="Q1866" s="4">
        <v>15.2173913043478</v>
      </c>
      <c r="R1866" s="4">
        <v>28.260869565217401</v>
      </c>
      <c r="S1866" s="4">
        <v>23.913043478260899</v>
      </c>
      <c r="T1866" s="4">
        <v>15.2173913043478</v>
      </c>
      <c r="U1866" s="4">
        <v>34.7826086956522</v>
      </c>
      <c r="V1866" s="4">
        <v>19.565217391304301</v>
      </c>
      <c r="W1866" s="4">
        <v>10.869565217391299</v>
      </c>
      <c r="X1866" s="4">
        <v>4.3478260869565197</v>
      </c>
      <c r="Y1866" s="4">
        <v>21.739130434782599</v>
      </c>
      <c r="Z1866" s="4">
        <v>34.7826086956522</v>
      </c>
      <c r="AA1866" s="4">
        <v>28.260869565217401</v>
      </c>
      <c r="AB1866" s="4">
        <v>4.3478260869565197</v>
      </c>
      <c r="AC1866" s="4">
        <v>26.086956521739101</v>
      </c>
      <c r="AD1866" s="4">
        <v>15.2173913043478</v>
      </c>
      <c r="AE1866" s="4">
        <v>6.5217391304347796</v>
      </c>
      <c r="AF1866" s="4">
        <v>19.565217391304301</v>
      </c>
      <c r="AG1866" s="4">
        <v>32.6086956521739</v>
      </c>
      <c r="AH1866" s="4">
        <v>19.565217391304301</v>
      </c>
      <c r="AI1866" s="4">
        <v>19.565217391304301</v>
      </c>
      <c r="AJ1866" s="4">
        <v>36.956521739130402</v>
      </c>
      <c r="AK1866" s="4">
        <v>39.130434782608702</v>
      </c>
      <c r="AL1866" s="4">
        <v>28.260869565217401</v>
      </c>
      <c r="AM1866" s="4">
        <v>28.260869565217401</v>
      </c>
      <c r="AN1866" s="4">
        <v>43.478260869565197</v>
      </c>
      <c r="AO1866" s="4">
        <v>50</v>
      </c>
      <c r="AP1866" s="4">
        <v>43.478260869565197</v>
      </c>
      <c r="AQ1866" s="4">
        <v>17.3913043478261</v>
      </c>
      <c r="AR1866" s="4">
        <v>47.826086956521699</v>
      </c>
      <c r="AS1866" s="4">
        <v>15.2173913043478</v>
      </c>
      <c r="AT1866" s="4">
        <v>21.739130434782599</v>
      </c>
      <c r="AU1866" s="4">
        <v>32.6086956521739</v>
      </c>
      <c r="AV1866" s="4">
        <v>39.130434782608702</v>
      </c>
      <c r="AW1866" s="4">
        <v>50</v>
      </c>
      <c r="AX1866" s="4">
        <v>39.130434782608702</v>
      </c>
      <c r="AY1866" s="4">
        <v>17.3913043478261</v>
      </c>
      <c r="AZ1866" s="4">
        <v>21.739130434782599</v>
      </c>
      <c r="BA1866" s="4">
        <v>56.521739130434803</v>
      </c>
      <c r="BB1866" s="38">
        <v>799</v>
      </c>
    </row>
    <row r="1867" spans="1:54" x14ac:dyDescent="0.3">
      <c r="A1867" s="31" t="s">
        <v>77</v>
      </c>
      <c r="B1867" s="5" t="s">
        <v>9</v>
      </c>
      <c r="C1867" s="5" t="s">
        <v>2</v>
      </c>
      <c r="D1867" s="9">
        <v>21.831718617572299</v>
      </c>
      <c r="E1867" s="8">
        <v>73.214799397251994</v>
      </c>
      <c r="F1867" s="8">
        <v>45.945945945945901</v>
      </c>
      <c r="G1867" s="3">
        <v>13.5135135135135</v>
      </c>
      <c r="H1867" s="4">
        <v>21.6216216216216</v>
      </c>
      <c r="I1867" s="4">
        <v>27.027027027027</v>
      </c>
      <c r="J1867" s="4">
        <v>8.1081081081081106</v>
      </c>
      <c r="K1867" s="4">
        <v>16.2162162162162</v>
      </c>
      <c r="L1867" s="4">
        <v>13.5135135135135</v>
      </c>
      <c r="M1867" s="4">
        <v>18.918918918918902</v>
      </c>
      <c r="N1867" s="4">
        <v>24.324324324324301</v>
      </c>
      <c r="O1867" s="4">
        <v>32.4324324324324</v>
      </c>
      <c r="P1867" s="4">
        <v>24.324324324324301</v>
      </c>
      <c r="Q1867" s="4">
        <v>29.729729729729701</v>
      </c>
      <c r="R1867" s="4">
        <v>18.918918918918902</v>
      </c>
      <c r="S1867" s="4">
        <v>21.6216216216216</v>
      </c>
      <c r="T1867" s="4">
        <v>8.1081081081081106</v>
      </c>
      <c r="U1867" s="4">
        <v>32.4324324324324</v>
      </c>
      <c r="V1867" s="4">
        <v>24.324324324324301</v>
      </c>
      <c r="W1867" s="4">
        <v>27.027027027027</v>
      </c>
      <c r="X1867" s="4">
        <v>8.1081081081081106</v>
      </c>
      <c r="Y1867" s="4">
        <v>32.4324324324324</v>
      </c>
      <c r="Z1867" s="4">
        <v>29.729729729729701</v>
      </c>
      <c r="AA1867" s="4">
        <v>29.729729729729701</v>
      </c>
      <c r="AB1867" s="4">
        <v>5.4054054054054097</v>
      </c>
      <c r="AC1867" s="4">
        <v>37.837837837837803</v>
      </c>
      <c r="AD1867" s="4">
        <v>13.5135135135135</v>
      </c>
      <c r="AE1867" s="4">
        <v>10.8108108108108</v>
      </c>
      <c r="AF1867" s="4">
        <v>35.135135135135101</v>
      </c>
      <c r="AG1867" s="4">
        <v>24.324324324324301</v>
      </c>
      <c r="AH1867" s="4">
        <v>24.324324324324301</v>
      </c>
      <c r="AI1867" s="4">
        <v>18.918918918918902</v>
      </c>
      <c r="AJ1867" s="4">
        <v>35.135135135135101</v>
      </c>
      <c r="AK1867" s="4">
        <v>48.648648648648603</v>
      </c>
      <c r="AL1867" s="4">
        <v>32.4324324324324</v>
      </c>
      <c r="AM1867" s="4">
        <v>32.4324324324324</v>
      </c>
      <c r="AN1867" s="4">
        <v>62.162162162162197</v>
      </c>
      <c r="AO1867" s="4">
        <v>43.243243243243199</v>
      </c>
      <c r="AP1867" s="4">
        <v>54.054054054054099</v>
      </c>
      <c r="AQ1867" s="4">
        <v>8.1081081081081106</v>
      </c>
      <c r="AR1867" s="4">
        <v>51.351351351351397</v>
      </c>
      <c r="AS1867" s="4">
        <v>16.2162162162162</v>
      </c>
      <c r="AT1867" s="4">
        <v>24.324324324324301</v>
      </c>
      <c r="AU1867" s="4">
        <v>35.135135135135101</v>
      </c>
      <c r="AV1867" s="4">
        <v>40.540540540540498</v>
      </c>
      <c r="AW1867" s="4">
        <v>37.837837837837803</v>
      </c>
      <c r="AX1867" s="4">
        <v>24.324324324324301</v>
      </c>
      <c r="AY1867" s="4">
        <v>8.1081081081081106</v>
      </c>
      <c r="AZ1867" s="4">
        <v>35.135135135135101</v>
      </c>
      <c r="BA1867" s="4">
        <v>62.162162162162197</v>
      </c>
      <c r="BB1867" s="38">
        <v>611</v>
      </c>
    </row>
    <row r="1868" spans="1:54" x14ac:dyDescent="0.3">
      <c r="A1868" s="31" t="s">
        <v>77</v>
      </c>
      <c r="B1868" s="5" t="s">
        <v>9</v>
      </c>
      <c r="C1868" s="5" t="s">
        <v>3</v>
      </c>
      <c r="D1868" s="9">
        <v>31.581236743838701</v>
      </c>
      <c r="E1868" s="8">
        <v>68.362271794405004</v>
      </c>
      <c r="F1868" s="8">
        <v>45.384615384615401</v>
      </c>
      <c r="G1868" s="3">
        <v>7.6923076923076898</v>
      </c>
      <c r="H1868" s="4">
        <v>13.0769230769231</v>
      </c>
      <c r="I1868" s="4">
        <v>22.307692307692299</v>
      </c>
      <c r="J1868" s="4">
        <v>6.9230769230769198</v>
      </c>
      <c r="K1868" s="4">
        <v>9.2307692307692299</v>
      </c>
      <c r="L1868" s="4">
        <v>14.615384615384601</v>
      </c>
      <c r="M1868" s="4">
        <v>8.4615384615384599</v>
      </c>
      <c r="N1868" s="4">
        <v>26.153846153846199</v>
      </c>
      <c r="O1868" s="4">
        <v>16.153846153846199</v>
      </c>
      <c r="P1868" s="4">
        <v>22.307692307692299</v>
      </c>
      <c r="Q1868" s="4">
        <v>11.538461538461499</v>
      </c>
      <c r="R1868" s="4">
        <v>23.846153846153801</v>
      </c>
      <c r="S1868" s="4">
        <v>16.153846153846199</v>
      </c>
      <c r="T1868" s="4">
        <v>9.2307692307692299</v>
      </c>
      <c r="U1868" s="4">
        <v>33.846153846153797</v>
      </c>
      <c r="V1868" s="4">
        <v>13.0769230769231</v>
      </c>
      <c r="W1868" s="4">
        <v>21.538461538461501</v>
      </c>
      <c r="X1868" s="4">
        <v>9.2307692307692299</v>
      </c>
      <c r="Y1868" s="4">
        <v>11.538461538461499</v>
      </c>
      <c r="Z1868" s="4">
        <v>33.846153846153797</v>
      </c>
      <c r="AA1868" s="4">
        <v>30.769230769230798</v>
      </c>
      <c r="AB1868" s="4">
        <v>4.6153846153846096</v>
      </c>
      <c r="AC1868" s="4">
        <v>34.615384615384599</v>
      </c>
      <c r="AD1868" s="4">
        <v>11.538461538461499</v>
      </c>
      <c r="AE1868" s="4">
        <v>6.9230769230769198</v>
      </c>
      <c r="AF1868" s="4">
        <v>17.692307692307701</v>
      </c>
      <c r="AG1868" s="4">
        <v>30</v>
      </c>
      <c r="AH1868" s="4">
        <v>37.692307692307701</v>
      </c>
      <c r="AI1868" s="4">
        <v>12.307692307692299</v>
      </c>
      <c r="AJ1868" s="4">
        <v>36.923076923076898</v>
      </c>
      <c r="AK1868" s="4">
        <v>53.076923076923102</v>
      </c>
      <c r="AL1868" s="4">
        <v>24.615384615384599</v>
      </c>
      <c r="AM1868" s="4">
        <v>29.230769230769202</v>
      </c>
      <c r="AN1868" s="4">
        <v>53.076923076923102</v>
      </c>
      <c r="AO1868" s="4">
        <v>49.230769230769198</v>
      </c>
      <c r="AP1868" s="4">
        <v>53.076923076923102</v>
      </c>
      <c r="AQ1868" s="4">
        <v>8.4615384615384599</v>
      </c>
      <c r="AR1868" s="4">
        <v>33.846153846153797</v>
      </c>
      <c r="AS1868" s="4">
        <v>12.307692307692299</v>
      </c>
      <c r="AT1868" s="4">
        <v>23.076923076923102</v>
      </c>
      <c r="AU1868" s="4">
        <v>23.846153846153801</v>
      </c>
      <c r="AV1868" s="4">
        <v>28.461538461538499</v>
      </c>
      <c r="AW1868" s="4">
        <v>32.307692307692299</v>
      </c>
      <c r="AX1868" s="4">
        <v>21.538461538461501</v>
      </c>
      <c r="AY1868" s="4">
        <v>14.615384615384601</v>
      </c>
      <c r="AZ1868" s="4">
        <v>27.692307692307701</v>
      </c>
      <c r="BA1868" s="4">
        <v>44.615384615384599</v>
      </c>
      <c r="BB1868" s="38">
        <v>542</v>
      </c>
    </row>
    <row r="1869" spans="1:54" x14ac:dyDescent="0.3">
      <c r="A1869" s="31" t="s">
        <v>77</v>
      </c>
      <c r="B1869" s="5" t="s">
        <v>9</v>
      </c>
      <c r="C1869" s="5" t="s">
        <v>4</v>
      </c>
      <c r="D1869" s="9">
        <v>39.143870206489702</v>
      </c>
      <c r="E1869" s="8">
        <v>71.313996001227693</v>
      </c>
      <c r="F1869" s="8">
        <v>40.265486725663699</v>
      </c>
      <c r="G1869" s="3">
        <v>5.9734513274336303</v>
      </c>
      <c r="H1869" s="4">
        <v>11.9469026548673</v>
      </c>
      <c r="I1869" s="4">
        <v>22.3451327433628</v>
      </c>
      <c r="J1869" s="4">
        <v>3.5398230088495599</v>
      </c>
      <c r="K1869" s="4">
        <v>7.3008849557522097</v>
      </c>
      <c r="L1869" s="4">
        <v>14.8230088495575</v>
      </c>
      <c r="M1869" s="4">
        <v>7.3008849557522097</v>
      </c>
      <c r="N1869" s="4">
        <v>19.469026548672598</v>
      </c>
      <c r="O1869" s="4">
        <v>19.2477876106195</v>
      </c>
      <c r="P1869" s="4">
        <v>21.2389380530973</v>
      </c>
      <c r="Q1869" s="4">
        <v>10.840707964601799</v>
      </c>
      <c r="R1869" s="4">
        <v>20.353982300885001</v>
      </c>
      <c r="S1869" s="4">
        <v>15.7079646017699</v>
      </c>
      <c r="T1869" s="4">
        <v>10.840707964601799</v>
      </c>
      <c r="U1869" s="4">
        <v>27.212389380531</v>
      </c>
      <c r="V1869" s="4">
        <v>11.061946902654901</v>
      </c>
      <c r="W1869" s="4">
        <v>15.265486725663701</v>
      </c>
      <c r="X1869" s="4">
        <v>7.74336283185841</v>
      </c>
      <c r="Y1869" s="4">
        <v>14.8230088495575</v>
      </c>
      <c r="Z1869" s="4">
        <v>25.663716814159301</v>
      </c>
      <c r="AA1869" s="4">
        <v>22.787610619469</v>
      </c>
      <c r="AB1869" s="4">
        <v>2.8761061946902702</v>
      </c>
      <c r="AC1869" s="4">
        <v>30.088495575221199</v>
      </c>
      <c r="AD1869" s="4">
        <v>12.610619469026499</v>
      </c>
      <c r="AE1869" s="4">
        <v>4.6460176991150401</v>
      </c>
      <c r="AF1869" s="4">
        <v>18.141592920354</v>
      </c>
      <c r="AG1869" s="4">
        <v>32.964601769911503</v>
      </c>
      <c r="AH1869" s="4">
        <v>30.3097345132743</v>
      </c>
      <c r="AI1869" s="4">
        <v>13.4955752212389</v>
      </c>
      <c r="AJ1869" s="4">
        <v>35.6194690265487</v>
      </c>
      <c r="AK1869" s="4">
        <v>45.132743362831903</v>
      </c>
      <c r="AL1869" s="4">
        <v>25.884955752212399</v>
      </c>
      <c r="AM1869" s="4">
        <v>27.433628318584098</v>
      </c>
      <c r="AN1869" s="4">
        <v>43.141592920354</v>
      </c>
      <c r="AO1869" s="4">
        <v>43.362831858407098</v>
      </c>
      <c r="AP1869" s="4">
        <v>36.283185840708001</v>
      </c>
      <c r="AQ1869" s="4">
        <v>9.2920353982300892</v>
      </c>
      <c r="AR1869" s="4">
        <v>39.159292035398202</v>
      </c>
      <c r="AS1869" s="4">
        <v>19.6902654867257</v>
      </c>
      <c r="AT1869" s="4">
        <v>30.973451327433601</v>
      </c>
      <c r="AU1869" s="4">
        <v>20.353982300885001</v>
      </c>
      <c r="AV1869" s="4">
        <v>27.876106194690301</v>
      </c>
      <c r="AW1869" s="4">
        <v>30.7522123893805</v>
      </c>
      <c r="AX1869" s="4">
        <v>19.911504424778801</v>
      </c>
      <c r="AY1869" s="4">
        <v>13.938053097345099</v>
      </c>
      <c r="AZ1869" s="4">
        <v>24.115044247787601</v>
      </c>
      <c r="BA1869" s="4">
        <v>40.486725663716797</v>
      </c>
      <c r="BB1869" s="38">
        <v>767</v>
      </c>
    </row>
    <row r="1870" spans="1:54" x14ac:dyDescent="0.3">
      <c r="A1870" s="31" t="s">
        <v>77</v>
      </c>
      <c r="B1870" s="5" t="s">
        <v>9</v>
      </c>
      <c r="C1870" s="5" t="s">
        <v>5</v>
      </c>
      <c r="D1870" s="9">
        <v>57.197347480106103</v>
      </c>
      <c r="E1870" s="8">
        <v>74.537262381561206</v>
      </c>
      <c r="F1870" s="8">
        <v>30.8641975308642</v>
      </c>
      <c r="G1870" s="3">
        <v>6.9444444444444402</v>
      </c>
      <c r="H1870" s="4">
        <v>9.8765432098765409</v>
      </c>
      <c r="I1870" s="4">
        <v>13.3487654320988</v>
      </c>
      <c r="J1870" s="4">
        <v>4.7839506172839501</v>
      </c>
      <c r="K1870" s="4">
        <v>6.6358024691358004</v>
      </c>
      <c r="L1870" s="4">
        <v>13.3487654320988</v>
      </c>
      <c r="M1870" s="4">
        <v>6.0185185185185199</v>
      </c>
      <c r="N1870" s="4">
        <v>14.660493827160501</v>
      </c>
      <c r="O1870" s="4">
        <v>13.0401234567901</v>
      </c>
      <c r="P1870" s="4">
        <v>14.660493827160501</v>
      </c>
      <c r="Q1870" s="4">
        <v>7.5617283950617296</v>
      </c>
      <c r="R1870" s="4">
        <v>16.898148148148099</v>
      </c>
      <c r="S1870" s="4">
        <v>12.1141975308642</v>
      </c>
      <c r="T1870" s="4">
        <v>8.7962962962962994</v>
      </c>
      <c r="U1870" s="4">
        <v>20.8333333333333</v>
      </c>
      <c r="V1870" s="4">
        <v>8.7962962962962994</v>
      </c>
      <c r="W1870" s="4">
        <v>12.037037037037001</v>
      </c>
      <c r="X1870" s="4">
        <v>6.3271604938271597</v>
      </c>
      <c r="Y1870" s="4">
        <v>10.030864197530899</v>
      </c>
      <c r="Z1870" s="4">
        <v>18.904320987654302</v>
      </c>
      <c r="AA1870" s="4">
        <v>15.046296296296299</v>
      </c>
      <c r="AB1870" s="4">
        <v>3.93518518518519</v>
      </c>
      <c r="AC1870" s="4">
        <v>25.154320987654302</v>
      </c>
      <c r="AD1870" s="4">
        <v>9.8765432098765409</v>
      </c>
      <c r="AE1870" s="4">
        <v>4.1666666666666696</v>
      </c>
      <c r="AF1870" s="4">
        <v>12.962962962962999</v>
      </c>
      <c r="AG1870" s="4">
        <v>28.935185185185201</v>
      </c>
      <c r="AH1870" s="4">
        <v>17.438271604938301</v>
      </c>
      <c r="AI1870" s="4">
        <v>10.493827160493799</v>
      </c>
      <c r="AJ1870" s="4">
        <v>23.9969135802469</v>
      </c>
      <c r="AK1870" s="4">
        <v>37.5</v>
      </c>
      <c r="AL1870" s="4">
        <v>19.830246913580201</v>
      </c>
      <c r="AM1870" s="4">
        <v>23.3024691358025</v>
      </c>
      <c r="AN1870" s="4">
        <v>35.262345679012299</v>
      </c>
      <c r="AO1870" s="4">
        <v>32.947530864197503</v>
      </c>
      <c r="AP1870" s="4">
        <v>29.5524691358025</v>
      </c>
      <c r="AQ1870" s="4">
        <v>7.2530864197530898</v>
      </c>
      <c r="AR1870" s="4">
        <v>28.780864197530899</v>
      </c>
      <c r="AS1870" s="4">
        <v>17.824074074074101</v>
      </c>
      <c r="AT1870" s="4">
        <v>32.021604938271601</v>
      </c>
      <c r="AU1870" s="4">
        <v>14.5833333333333</v>
      </c>
      <c r="AV1870" s="4">
        <v>21.604938271604901</v>
      </c>
      <c r="AW1870" s="4">
        <v>23.688271604938301</v>
      </c>
      <c r="AX1870" s="4">
        <v>17.438271604938301</v>
      </c>
      <c r="AY1870" s="4">
        <v>13.8888888888889</v>
      </c>
      <c r="AZ1870" s="4">
        <v>24.6913580246914</v>
      </c>
      <c r="BA1870" s="4">
        <v>30.478395061728399</v>
      </c>
      <c r="BB1870" s="38">
        <v>1508</v>
      </c>
    </row>
    <row r="1871" spans="1:54" x14ac:dyDescent="0.3">
      <c r="A1871" s="31" t="s">
        <v>77</v>
      </c>
      <c r="B1871" s="5" t="s">
        <v>9</v>
      </c>
      <c r="C1871" s="5" t="s">
        <v>6</v>
      </c>
      <c r="D1871" s="9">
        <v>92.041534246575296</v>
      </c>
      <c r="E1871" s="8">
        <v>67.461537090996401</v>
      </c>
      <c r="F1871" s="8">
        <v>15.313225058004599</v>
      </c>
      <c r="G1871" s="3">
        <v>3.1322505800463998</v>
      </c>
      <c r="H1871" s="4">
        <v>4.4083526682134604</v>
      </c>
      <c r="I1871" s="4">
        <v>7.5986078886310899</v>
      </c>
      <c r="J1871" s="4">
        <v>2.9002320185614798</v>
      </c>
      <c r="K1871" s="4">
        <v>2.6682134570765701</v>
      </c>
      <c r="L1871" s="4">
        <v>4.9303944315545198</v>
      </c>
      <c r="M1871" s="4">
        <v>2.2041763341067302</v>
      </c>
      <c r="N1871" s="4">
        <v>6.1484918793503498</v>
      </c>
      <c r="O1871" s="4">
        <v>5.3364269141531304</v>
      </c>
      <c r="P1871" s="4">
        <v>5.9744779582366601</v>
      </c>
      <c r="Q1871" s="4">
        <v>3.94431554524362</v>
      </c>
      <c r="R1871" s="4">
        <v>9.1067285382830594</v>
      </c>
      <c r="S1871" s="4">
        <v>5.9744779582366601</v>
      </c>
      <c r="T1871" s="4">
        <v>4.4663573085846897</v>
      </c>
      <c r="U1871" s="4">
        <v>9.1067285382830594</v>
      </c>
      <c r="V1871" s="4">
        <v>3.8863109048723898</v>
      </c>
      <c r="W1871" s="4">
        <v>5.5684454756380504</v>
      </c>
      <c r="X1871" s="4">
        <v>2.6682134570765701</v>
      </c>
      <c r="Y1871" s="4">
        <v>3.4802784222737801</v>
      </c>
      <c r="Z1871" s="4">
        <v>8.2946635730858507</v>
      </c>
      <c r="AA1871" s="4">
        <v>6.20649651972158</v>
      </c>
      <c r="AB1871" s="4">
        <v>1.6241299303944301</v>
      </c>
      <c r="AC1871" s="4">
        <v>15.197215777262199</v>
      </c>
      <c r="AD1871" s="4">
        <v>3.6542923433874699</v>
      </c>
      <c r="AE1871" s="4">
        <v>1.5081206496519699</v>
      </c>
      <c r="AF1871" s="4">
        <v>4.9883990719257501</v>
      </c>
      <c r="AG1871" s="4">
        <v>18.735498839907201</v>
      </c>
      <c r="AH1871" s="4">
        <v>9.6287703016241295</v>
      </c>
      <c r="AI1871" s="4">
        <v>6.1484918793503498</v>
      </c>
      <c r="AJ1871" s="4">
        <v>13.6890951276102</v>
      </c>
      <c r="AK1871" s="4">
        <v>20.997679814385201</v>
      </c>
      <c r="AL1871" s="4">
        <v>10.266821345707701</v>
      </c>
      <c r="AM1871" s="4">
        <v>16.995359628770299</v>
      </c>
      <c r="AN1871" s="4">
        <v>22.215777262181</v>
      </c>
      <c r="AO1871" s="4">
        <v>20.0696055684455</v>
      </c>
      <c r="AP1871" s="4">
        <v>16.9373549883991</v>
      </c>
      <c r="AQ1871" s="4">
        <v>4.292343387471</v>
      </c>
      <c r="AR1871" s="4">
        <v>15.0232018561485</v>
      </c>
      <c r="AS1871" s="4">
        <v>11.3109048723898</v>
      </c>
      <c r="AT1871" s="4">
        <v>26.972157772621799</v>
      </c>
      <c r="AU1871" s="4">
        <v>8.2946635730858507</v>
      </c>
      <c r="AV1871" s="4">
        <v>14.617169373549901</v>
      </c>
      <c r="AW1871" s="4">
        <v>12.7610208816705</v>
      </c>
      <c r="AX1871" s="4">
        <v>8.4686774941995395</v>
      </c>
      <c r="AY1871" s="4">
        <v>11.4269141531323</v>
      </c>
      <c r="AZ1871" s="4">
        <v>16.821345707656601</v>
      </c>
      <c r="BA1871" s="4">
        <v>17.575406032482601</v>
      </c>
      <c r="BB1871" s="38">
        <v>1825</v>
      </c>
    </row>
    <row r="1872" spans="1:54" x14ac:dyDescent="0.3">
      <c r="A1872" s="31" t="s">
        <v>77</v>
      </c>
      <c r="B1872" s="5" t="s">
        <v>9</v>
      </c>
      <c r="C1872" s="5" t="s">
        <v>7</v>
      </c>
      <c r="D1872" s="9">
        <v>112.210575539568</v>
      </c>
      <c r="E1872" s="8">
        <v>57.979875325780597</v>
      </c>
      <c r="F1872" s="8">
        <v>7.1964017991004496</v>
      </c>
      <c r="G1872" s="3">
        <v>1.72413793103448</v>
      </c>
      <c r="H1872" s="4">
        <v>2.3238380809595198</v>
      </c>
      <c r="I1872" s="4">
        <v>2.3238380809595198</v>
      </c>
      <c r="J1872" s="4">
        <v>1.64917541229385</v>
      </c>
      <c r="K1872" s="4">
        <v>1.57421289355322</v>
      </c>
      <c r="L1872" s="4">
        <v>2.9235382308845601</v>
      </c>
      <c r="M1872" s="4">
        <v>1.0494752623688199</v>
      </c>
      <c r="N1872" s="4">
        <v>3.22338830584708</v>
      </c>
      <c r="O1872" s="4">
        <v>2.2488755622188901</v>
      </c>
      <c r="P1872" s="4">
        <v>2.4737631184407798</v>
      </c>
      <c r="Q1872" s="4">
        <v>1.3493253373313301</v>
      </c>
      <c r="R1872" s="4">
        <v>5.8470764617691202</v>
      </c>
      <c r="S1872" s="4">
        <v>3.22338830584708</v>
      </c>
      <c r="T1872" s="4">
        <v>2.9235382308845601</v>
      </c>
      <c r="U1872" s="4">
        <v>5.0224887556221898</v>
      </c>
      <c r="V1872" s="4">
        <v>1.79910044977511</v>
      </c>
      <c r="W1872" s="4">
        <v>2.9235382308845601</v>
      </c>
      <c r="X1872" s="4">
        <v>1.0494752623688199</v>
      </c>
      <c r="Y1872" s="4">
        <v>1.0494752623688199</v>
      </c>
      <c r="Z1872" s="4">
        <v>3.4482758620689702</v>
      </c>
      <c r="AA1872" s="4">
        <v>2.39880059970015</v>
      </c>
      <c r="AB1872" s="4">
        <v>0.59970014992503795</v>
      </c>
      <c r="AC1872" s="4">
        <v>6.5967016491754098</v>
      </c>
      <c r="AD1872" s="4">
        <v>1.72413793103448</v>
      </c>
      <c r="AE1872" s="4">
        <v>0.52473763118440797</v>
      </c>
      <c r="AF1872" s="4">
        <v>2.6236881559220402</v>
      </c>
      <c r="AG1872" s="4">
        <v>10.3448275862069</v>
      </c>
      <c r="AH1872" s="4">
        <v>5.5472263868066003</v>
      </c>
      <c r="AI1872" s="4">
        <v>4.5727136431784103</v>
      </c>
      <c r="AJ1872" s="4">
        <v>7.2713643178410798</v>
      </c>
      <c r="AK1872" s="4">
        <v>13.4182908545727</v>
      </c>
      <c r="AL1872" s="4">
        <v>6.3718140929535201</v>
      </c>
      <c r="AM1872" s="4">
        <v>11.4692653673163</v>
      </c>
      <c r="AN1872" s="4">
        <v>15.7421289355322</v>
      </c>
      <c r="AO1872" s="4">
        <v>11.2443778110945</v>
      </c>
      <c r="AP1872" s="4">
        <v>9.3703148425787095</v>
      </c>
      <c r="AQ1872" s="4">
        <v>2.6986506746626699</v>
      </c>
      <c r="AR1872" s="4">
        <v>8.4707646176911506</v>
      </c>
      <c r="AS1872" s="4">
        <v>7.9460269865067499</v>
      </c>
      <c r="AT1872" s="4">
        <v>20.389805097451301</v>
      </c>
      <c r="AU1872" s="4">
        <v>4.1979010494752602</v>
      </c>
      <c r="AV1872" s="4">
        <v>12.2188905547226</v>
      </c>
      <c r="AW1872" s="4">
        <v>7.0464767616191901</v>
      </c>
      <c r="AX1872" s="4">
        <v>5.8470764617691202</v>
      </c>
      <c r="AY1872" s="4">
        <v>8.7706146926536697</v>
      </c>
      <c r="AZ1872" s="4">
        <v>8.3958020989505204</v>
      </c>
      <c r="BA1872" s="4">
        <v>10.2698650674663</v>
      </c>
      <c r="BB1872" s="38">
        <v>1390</v>
      </c>
    </row>
    <row r="1873" spans="1:54" x14ac:dyDescent="0.3">
      <c r="A1873" s="31" t="s">
        <v>163</v>
      </c>
      <c r="B1873" s="5" t="s">
        <v>168</v>
      </c>
      <c r="C1873" s="5" t="s">
        <v>168</v>
      </c>
      <c r="D1873" s="9">
        <v>67.3135007885774</v>
      </c>
      <c r="E1873" s="8">
        <v>74.855684709491996</v>
      </c>
      <c r="F1873" s="8">
        <v>26.503119128845</v>
      </c>
      <c r="G1873" s="3">
        <v>3.3212956531370201</v>
      </c>
      <c r="H1873" s="4">
        <v>7.6853226629395301</v>
      </c>
      <c r="I1873" s="4">
        <v>15.6564389347136</v>
      </c>
      <c r="J1873" s="4">
        <v>3.3479595709213199</v>
      </c>
      <c r="K1873" s="4">
        <v>4.2952652292289102</v>
      </c>
      <c r="L1873" s="4">
        <v>8.9990167285879608</v>
      </c>
      <c r="M1873" s="4">
        <v>5.2148074060713796</v>
      </c>
      <c r="N1873" s="4">
        <v>10.996124100414599</v>
      </c>
      <c r="O1873" s="4">
        <v>11.0978175751007</v>
      </c>
      <c r="P1873" s="4">
        <v>11.911786279486</v>
      </c>
      <c r="Q1873" s="4">
        <v>4.7166950352041299</v>
      </c>
      <c r="R1873" s="4">
        <v>15.528586191491399</v>
      </c>
      <c r="S1873" s="4">
        <v>9.6157056460944403</v>
      </c>
      <c r="T1873" s="4">
        <v>7.1659571959028501</v>
      </c>
      <c r="U1873" s="4">
        <v>14.597010677635501</v>
      </c>
      <c r="V1873" s="4">
        <v>9.3056000685543996</v>
      </c>
      <c r="W1873" s="4">
        <v>9.0695503685327807</v>
      </c>
      <c r="X1873" s="4">
        <v>3.59848858027771</v>
      </c>
      <c r="Y1873" s="4">
        <v>9.5229111375301692</v>
      </c>
      <c r="Z1873" s="4">
        <v>17.734996348402699</v>
      </c>
      <c r="AA1873" s="4">
        <v>13.956763678584</v>
      </c>
      <c r="AB1873" s="4">
        <v>3.42092383113479</v>
      </c>
      <c r="AC1873" s="4">
        <v>22.575053902053401</v>
      </c>
      <c r="AD1873" s="4">
        <v>6.7093540148351298</v>
      </c>
      <c r="AE1873" s="4">
        <v>3.9800973695344002</v>
      </c>
      <c r="AF1873" s="4">
        <v>11.5729953964189</v>
      </c>
      <c r="AG1873" s="4">
        <v>20.6113381168235</v>
      </c>
      <c r="AH1873" s="4">
        <v>19.165042208948002</v>
      </c>
      <c r="AI1873" s="4">
        <v>9.0409283523118908</v>
      </c>
      <c r="AJ1873" s="4">
        <v>23.709506361876802</v>
      </c>
      <c r="AK1873" s="4">
        <v>36.288527726288102</v>
      </c>
      <c r="AL1873" s="4">
        <v>19.834677333892301</v>
      </c>
      <c r="AM1873" s="4">
        <v>26.184050323279099</v>
      </c>
      <c r="AN1873" s="4">
        <v>37.638270192209198</v>
      </c>
      <c r="AO1873" s="4">
        <v>31.899058963068001</v>
      </c>
      <c r="AP1873" s="4">
        <v>31.929926536336001</v>
      </c>
      <c r="AQ1873" s="4">
        <v>7.5505774708934004</v>
      </c>
      <c r="AR1873" s="4">
        <v>25.104702307343899</v>
      </c>
      <c r="AS1873" s="4">
        <v>13.946253081129299</v>
      </c>
      <c r="AT1873" s="4">
        <v>26.1964669996797</v>
      </c>
      <c r="AU1873" s="4">
        <v>14.361774454229</v>
      </c>
      <c r="AV1873" s="4">
        <v>21.703905166506601</v>
      </c>
      <c r="AW1873" s="4">
        <v>20.971420304303098</v>
      </c>
      <c r="AX1873" s="4">
        <v>13.524928798388601</v>
      </c>
      <c r="AY1873" s="4">
        <v>13.845404218121701</v>
      </c>
      <c r="AZ1873" s="4">
        <v>22.555673155697701</v>
      </c>
      <c r="BA1873" s="4">
        <v>29.7098071407353</v>
      </c>
      <c r="BB1873" s="38">
        <v>35718</v>
      </c>
    </row>
    <row r="1874" spans="1:54" x14ac:dyDescent="0.3">
      <c r="A1874" s="31" t="s">
        <v>163</v>
      </c>
      <c r="B1874" s="5" t="s">
        <v>168</v>
      </c>
      <c r="C1874" s="5" t="s">
        <v>1</v>
      </c>
      <c r="D1874" s="9">
        <v>27.671359526709999</v>
      </c>
      <c r="E1874" s="8">
        <v>67.181591088901996</v>
      </c>
      <c r="F1874" s="8">
        <v>45.638489027225603</v>
      </c>
      <c r="G1874" s="3">
        <v>5.3792129092247398</v>
      </c>
      <c r="H1874" s="4">
        <v>11.8403225377944</v>
      </c>
      <c r="I1874" s="4">
        <v>26.756735682044301</v>
      </c>
      <c r="J1874" s="4">
        <v>5.2398840451453701</v>
      </c>
      <c r="K1874" s="4">
        <v>5.5282283933040199</v>
      </c>
      <c r="L1874" s="4">
        <v>8.6879079480491601</v>
      </c>
      <c r="M1874" s="4">
        <v>9.2585425068664904</v>
      </c>
      <c r="N1874" s="4">
        <v>19.884904426236499</v>
      </c>
      <c r="O1874" s="4">
        <v>18.724262068601998</v>
      </c>
      <c r="P1874" s="4">
        <v>19.308215729919301</v>
      </c>
      <c r="Q1874" s="4">
        <v>8.9144582429180499</v>
      </c>
      <c r="R1874" s="4">
        <v>24.458456689275099</v>
      </c>
      <c r="S1874" s="4">
        <v>17.936763834915698</v>
      </c>
      <c r="T1874" s="4">
        <v>11.5543998446357</v>
      </c>
      <c r="U1874" s="4">
        <v>20.312577638474501</v>
      </c>
      <c r="V1874" s="4">
        <v>17.956137074915599</v>
      </c>
      <c r="W1874" s="4">
        <v>13.861154629904799</v>
      </c>
      <c r="X1874" s="4">
        <v>6.02617145133169</v>
      </c>
      <c r="Y1874" s="4">
        <v>15.0036345750395</v>
      </c>
      <c r="Z1874" s="4">
        <v>32.933133444955303</v>
      </c>
      <c r="AA1874" s="4">
        <v>27.3297918958616</v>
      </c>
      <c r="AB1874" s="4">
        <v>7.6690161094939997</v>
      </c>
      <c r="AC1874" s="4">
        <v>28.9035775357343</v>
      </c>
      <c r="AD1874" s="4">
        <v>13.491642988456601</v>
      </c>
      <c r="AE1874" s="4">
        <v>7.6823352119938901</v>
      </c>
      <c r="AF1874" s="4">
        <v>18.944758225971</v>
      </c>
      <c r="AG1874" s="4">
        <v>25.627574839409601</v>
      </c>
      <c r="AH1874" s="4">
        <v>25.569413268619801</v>
      </c>
      <c r="AI1874" s="4">
        <v>12.131088540953</v>
      </c>
      <c r="AJ1874" s="4">
        <v>32.7247455625862</v>
      </c>
      <c r="AK1874" s="4">
        <v>52.162603536584903</v>
      </c>
      <c r="AL1874" s="4">
        <v>34.590508033117501</v>
      </c>
      <c r="AM1874" s="4">
        <v>27.172300619282399</v>
      </c>
      <c r="AN1874" s="4">
        <v>56.824588057912997</v>
      </c>
      <c r="AO1874" s="4">
        <v>50.875951417370999</v>
      </c>
      <c r="AP1874" s="4">
        <v>49.933383562105398</v>
      </c>
      <c r="AQ1874" s="4">
        <v>11.917857348584</v>
      </c>
      <c r="AR1874" s="4">
        <v>41.903331603663098</v>
      </c>
      <c r="AS1874" s="4">
        <v>14.9200456267499</v>
      </c>
      <c r="AT1874" s="4">
        <v>23.308711779140499</v>
      </c>
      <c r="AU1874" s="4">
        <v>25.4725052178303</v>
      </c>
      <c r="AV1874" s="4">
        <v>29.202819331392799</v>
      </c>
      <c r="AW1874" s="4">
        <v>38.312346354180001</v>
      </c>
      <c r="AX1874" s="4">
        <v>27.987647885468501</v>
      </c>
      <c r="AY1874" s="4">
        <v>15.9280400178052</v>
      </c>
      <c r="AZ1874" s="4">
        <v>26.2563709690167</v>
      </c>
      <c r="BA1874" s="4">
        <v>49.733471472236303</v>
      </c>
      <c r="BB1874" s="38">
        <v>3049</v>
      </c>
    </row>
    <row r="1875" spans="1:54" x14ac:dyDescent="0.3">
      <c r="A1875" s="31" t="s">
        <v>163</v>
      </c>
      <c r="B1875" s="5" t="s">
        <v>168</v>
      </c>
      <c r="C1875" s="5" t="s">
        <v>2</v>
      </c>
      <c r="D1875" s="9">
        <v>39.5308977617008</v>
      </c>
      <c r="E1875" s="8">
        <v>69.164890307943296</v>
      </c>
      <c r="F1875" s="8">
        <v>35.2442497435785</v>
      </c>
      <c r="G1875" s="3">
        <v>3.5054414948174801</v>
      </c>
      <c r="H1875" s="4">
        <v>8.4512511005364992</v>
      </c>
      <c r="I1875" s="4">
        <v>19.8373165402102</v>
      </c>
      <c r="J1875" s="4">
        <v>4.4568610107743396</v>
      </c>
      <c r="K1875" s="4">
        <v>4.8917314883849601</v>
      </c>
      <c r="L1875" s="4">
        <v>11.793335473882699</v>
      </c>
      <c r="M1875" s="4">
        <v>7.2283182284402701</v>
      </c>
      <c r="N1875" s="4">
        <v>13.070346463313101</v>
      </c>
      <c r="O1875" s="4">
        <v>15.1906207340321</v>
      </c>
      <c r="P1875" s="4">
        <v>17.690564595558602</v>
      </c>
      <c r="Q1875" s="4">
        <v>5.2714010791924801</v>
      </c>
      <c r="R1875" s="4">
        <v>18.3704707553761</v>
      </c>
      <c r="S1875" s="4">
        <v>13.505216940923701</v>
      </c>
      <c r="T1875" s="4">
        <v>9.0494786996183603</v>
      </c>
      <c r="U1875" s="4">
        <v>19.0492541457246</v>
      </c>
      <c r="V1875" s="4">
        <v>14.021765979269899</v>
      </c>
      <c r="W1875" s="4">
        <v>10.923594518661501</v>
      </c>
      <c r="X1875" s="4">
        <v>6.0053853563440303</v>
      </c>
      <c r="Y1875" s="4">
        <v>15.1906207340321</v>
      </c>
      <c r="Z1875" s="4">
        <v>24.673847141791999</v>
      </c>
      <c r="AA1875" s="4">
        <v>17.554807917488901</v>
      </c>
      <c r="AB1875" s="4">
        <v>4.7559748103152604</v>
      </c>
      <c r="AC1875" s="4">
        <v>30.762033828340702</v>
      </c>
      <c r="AD1875" s="4">
        <v>9.7006616465652709</v>
      </c>
      <c r="AE1875" s="4">
        <v>5.5164367613993397</v>
      </c>
      <c r="AF1875" s="4">
        <v>17.5007298001549</v>
      </c>
      <c r="AG1875" s="4">
        <v>22.716929992544198</v>
      </c>
      <c r="AH1875" s="4">
        <v>26.710197312837401</v>
      </c>
      <c r="AI1875" s="4">
        <v>11.276786435536501</v>
      </c>
      <c r="AJ1875" s="4">
        <v>34.076517758285398</v>
      </c>
      <c r="AK1875" s="4">
        <v>50.325591473473501</v>
      </c>
      <c r="AL1875" s="4">
        <v>28.6417595576217</v>
      </c>
      <c r="AM1875" s="4">
        <v>29.321665717439199</v>
      </c>
      <c r="AN1875" s="4">
        <v>48.588355101969</v>
      </c>
      <c r="AO1875" s="4">
        <v>42.228655059281003</v>
      </c>
      <c r="AP1875" s="4">
        <v>46.930551752262197</v>
      </c>
      <c r="AQ1875" s="4">
        <v>11.3860654396737</v>
      </c>
      <c r="AR1875" s="4">
        <v>37.691238257240002</v>
      </c>
      <c r="AS1875" s="4">
        <v>21.6308765679867</v>
      </c>
      <c r="AT1875" s="4">
        <v>25.1639185062058</v>
      </c>
      <c r="AU1875" s="4">
        <v>20.434421369822999</v>
      </c>
      <c r="AV1875" s="4">
        <v>24.510490020320798</v>
      </c>
      <c r="AW1875" s="4">
        <v>33.6681249546073</v>
      </c>
      <c r="AX1875" s="4">
        <v>17.8527989475608</v>
      </c>
      <c r="AY1875" s="4">
        <v>16.6861897317367</v>
      </c>
      <c r="AZ1875" s="4">
        <v>30.3271633507301</v>
      </c>
      <c r="BA1875" s="4">
        <v>41.956018933672603</v>
      </c>
      <c r="BB1875" s="38">
        <v>1473</v>
      </c>
    </row>
    <row r="1876" spans="1:54" x14ac:dyDescent="0.3">
      <c r="A1876" s="31" t="s">
        <v>163</v>
      </c>
      <c r="B1876" s="5" t="s">
        <v>168</v>
      </c>
      <c r="C1876" s="5" t="s">
        <v>3</v>
      </c>
      <c r="D1876" s="9">
        <v>49.788009509854597</v>
      </c>
      <c r="E1876" s="8">
        <v>72.272640583086499</v>
      </c>
      <c r="F1876" s="8">
        <v>34.193863681832802</v>
      </c>
      <c r="G1876" s="3">
        <v>3.5299201930762001</v>
      </c>
      <c r="H1876" s="4">
        <v>10.206211854707499</v>
      </c>
      <c r="I1876" s="4">
        <v>19.520990906774198</v>
      </c>
      <c r="J1876" s="4">
        <v>2.6047678861044101</v>
      </c>
      <c r="K1876" s="4">
        <v>5.9882216415540199</v>
      </c>
      <c r="L1876" s="4">
        <v>11.277830599305901</v>
      </c>
      <c r="M1876" s="4">
        <v>6.1009685748497304</v>
      </c>
      <c r="N1876" s="4">
        <v>12.5180468655588</v>
      </c>
      <c r="O1876" s="4">
        <v>14.8751898010439</v>
      </c>
      <c r="P1876" s="4">
        <v>14.683415438783401</v>
      </c>
      <c r="Q1876" s="4">
        <v>7.5909013048783596</v>
      </c>
      <c r="R1876" s="4">
        <v>19.758073193668601</v>
      </c>
      <c r="S1876" s="4">
        <v>10.758358100882999</v>
      </c>
      <c r="T1876" s="4">
        <v>7.4992396990322003</v>
      </c>
      <c r="U1876" s="4">
        <v>16.488412128093</v>
      </c>
      <c r="V1876" s="4">
        <v>10.939589799418799</v>
      </c>
      <c r="W1876" s="4">
        <v>11.7066872484609</v>
      </c>
      <c r="X1876" s="4">
        <v>3.8797494132663899</v>
      </c>
      <c r="Y1876" s="4">
        <v>12.8678760857489</v>
      </c>
      <c r="Z1876" s="4">
        <v>20.2427804311824</v>
      </c>
      <c r="AA1876" s="4">
        <v>17.4799576871483</v>
      </c>
      <c r="AB1876" s="4">
        <v>3.9250573379003302</v>
      </c>
      <c r="AC1876" s="4">
        <v>27.933794492475101</v>
      </c>
      <c r="AD1876" s="4">
        <v>6.4845172993707996</v>
      </c>
      <c r="AE1876" s="4">
        <v>4.3644566507801201</v>
      </c>
      <c r="AF1876" s="4">
        <v>14.1755313606635</v>
      </c>
      <c r="AG1876" s="4">
        <v>21.292268091752899</v>
      </c>
      <c r="AH1876" s="4">
        <v>26.165654577231201</v>
      </c>
      <c r="AI1876" s="4">
        <v>11.4474738775386</v>
      </c>
      <c r="AJ1876" s="4">
        <v>33.687025360291202</v>
      </c>
      <c r="AK1876" s="4">
        <v>43.001804412357799</v>
      </c>
      <c r="AL1876" s="4">
        <v>22.757978224597199</v>
      </c>
      <c r="AM1876" s="4">
        <v>30.110751486002801</v>
      </c>
      <c r="AN1876" s="4">
        <v>44.737270579849202</v>
      </c>
      <c r="AO1876" s="4">
        <v>39.031439149823598</v>
      </c>
      <c r="AP1876" s="4">
        <v>38.646844668724199</v>
      </c>
      <c r="AQ1876" s="4">
        <v>8.1535902147786405</v>
      </c>
      <c r="AR1876" s="4">
        <v>30.9684647843128</v>
      </c>
      <c r="AS1876" s="4">
        <v>17.0289699539655</v>
      </c>
      <c r="AT1876" s="4">
        <v>29.974827712101</v>
      </c>
      <c r="AU1876" s="4">
        <v>17.5484424523884</v>
      </c>
      <c r="AV1876" s="4">
        <v>27.698803718737199</v>
      </c>
      <c r="AW1876" s="4">
        <v>23.976063406822199</v>
      </c>
      <c r="AX1876" s="4">
        <v>14.2102966215727</v>
      </c>
      <c r="AY1876" s="4">
        <v>16.419927362852999</v>
      </c>
      <c r="AZ1876" s="4">
        <v>28.735657202426399</v>
      </c>
      <c r="BA1876" s="4">
        <v>37.351823570690897</v>
      </c>
      <c r="BB1876" s="38">
        <v>1379</v>
      </c>
    </row>
    <row r="1877" spans="1:54" x14ac:dyDescent="0.3">
      <c r="A1877" s="31" t="s">
        <v>163</v>
      </c>
      <c r="B1877" s="5" t="s">
        <v>168</v>
      </c>
      <c r="C1877" s="5" t="s">
        <v>4</v>
      </c>
      <c r="D1877" s="9">
        <v>61.732331398751398</v>
      </c>
      <c r="E1877" s="8">
        <v>75.463724221127094</v>
      </c>
      <c r="F1877" s="8">
        <v>29.619488683954899</v>
      </c>
      <c r="G1877" s="3">
        <v>4.3908045107919804</v>
      </c>
      <c r="H1877" s="4">
        <v>9.6781603980852093</v>
      </c>
      <c r="I1877" s="4">
        <v>17.6551704148822</v>
      </c>
      <c r="J1877" s="4">
        <v>3.4578825019899799</v>
      </c>
      <c r="K1877" s="4">
        <v>5.4825863374068504</v>
      </c>
      <c r="L1877" s="4">
        <v>13.5381714373083</v>
      </c>
      <c r="M1877" s="4">
        <v>5.9094178699348401</v>
      </c>
      <c r="N1877" s="4">
        <v>13.440727177411899</v>
      </c>
      <c r="O1877" s="4">
        <v>12.3554630299415</v>
      </c>
      <c r="P1877" s="4">
        <v>13.440727177411899</v>
      </c>
      <c r="Q1877" s="4">
        <v>4.9819877493149498</v>
      </c>
      <c r="R1877" s="4">
        <v>18.1063630123843</v>
      </c>
      <c r="S1877" s="4">
        <v>10.6539707183325</v>
      </c>
      <c r="T1877" s="4">
        <v>9.8915761643492104</v>
      </c>
      <c r="U1877" s="4">
        <v>19.630126329388499</v>
      </c>
      <c r="V1877" s="4">
        <v>10.019557238043401</v>
      </c>
      <c r="W1877" s="4">
        <v>11.9461329529223</v>
      </c>
      <c r="X1877" s="4">
        <v>3.74438146317627</v>
      </c>
      <c r="Y1877" s="4">
        <v>9.9951961730693402</v>
      </c>
      <c r="Z1877" s="4">
        <v>19.643161687677502</v>
      </c>
      <c r="AA1877" s="4">
        <v>16.5510370906199</v>
      </c>
      <c r="AB1877" s="4">
        <v>3.5858635756842099</v>
      </c>
      <c r="AC1877" s="4">
        <v>25.820551272327499</v>
      </c>
      <c r="AD1877" s="4">
        <v>8.16538085744528</v>
      </c>
      <c r="AE1877" s="4">
        <v>4.6591181558279002</v>
      </c>
      <c r="AF1877" s="4">
        <v>12.5994156100033</v>
      </c>
      <c r="AG1877" s="4">
        <v>26.1797914981153</v>
      </c>
      <c r="AH1877" s="4">
        <v>19.5261643903475</v>
      </c>
      <c r="AI1877" s="4">
        <v>10.799453247535499</v>
      </c>
      <c r="AJ1877" s="4">
        <v>26.100190624048501</v>
      </c>
      <c r="AK1877" s="4">
        <v>39.425630155734297</v>
      </c>
      <c r="AL1877" s="4">
        <v>21.057471177458599</v>
      </c>
      <c r="AM1877" s="4">
        <v>30.705778622387601</v>
      </c>
      <c r="AN1877" s="4">
        <v>39.493221462474501</v>
      </c>
      <c r="AO1877" s="4">
        <v>34.845770943652496</v>
      </c>
      <c r="AP1877" s="4">
        <v>33.681589782756902</v>
      </c>
      <c r="AQ1877" s="4">
        <v>8.9095900952781992</v>
      </c>
      <c r="AR1877" s="4">
        <v>25.155600978240599</v>
      </c>
      <c r="AS1877" s="4">
        <v>15.197117367792799</v>
      </c>
      <c r="AT1877" s="4">
        <v>32.114254293665802</v>
      </c>
      <c r="AU1877" s="4">
        <v>14.952822857410199</v>
      </c>
      <c r="AV1877" s="4">
        <v>23.618802302947401</v>
      </c>
      <c r="AW1877" s="4">
        <v>19.112026285787799</v>
      </c>
      <c r="AX1877" s="4">
        <v>15.1600628748505</v>
      </c>
      <c r="AY1877" s="4">
        <v>14.3928602933267</v>
      </c>
      <c r="AZ1877" s="4">
        <v>26.131753228808702</v>
      </c>
      <c r="BA1877" s="4">
        <v>29.893294217172901</v>
      </c>
      <c r="BB1877" s="38">
        <v>1981</v>
      </c>
    </row>
    <row r="1878" spans="1:54" x14ac:dyDescent="0.3">
      <c r="A1878" s="31" t="s">
        <v>163</v>
      </c>
      <c r="B1878" s="5" t="s">
        <v>168</v>
      </c>
      <c r="C1878" s="5" t="s">
        <v>5</v>
      </c>
      <c r="D1878" s="9">
        <v>86.824834775229206</v>
      </c>
      <c r="E1878" s="8">
        <v>69.899513296296803</v>
      </c>
      <c r="F1878" s="8">
        <v>17.7521820916179</v>
      </c>
      <c r="G1878" s="3">
        <v>2.8071315259967702</v>
      </c>
      <c r="H1878" s="4">
        <v>6.21528798098963</v>
      </c>
      <c r="I1878" s="4">
        <v>11.381770984754001</v>
      </c>
      <c r="J1878" s="4">
        <v>3.0781646432574901</v>
      </c>
      <c r="K1878" s="4">
        <v>3.4214825246372702</v>
      </c>
      <c r="L1878" s="4">
        <v>7.0600678062551898</v>
      </c>
      <c r="M1878" s="4">
        <v>3.5469424148784601</v>
      </c>
      <c r="N1878" s="4">
        <v>7.9684570431110302</v>
      </c>
      <c r="O1878" s="4">
        <v>7.1197817348877797</v>
      </c>
      <c r="P1878" s="4">
        <v>8.0788319307684606</v>
      </c>
      <c r="Q1878" s="4">
        <v>2.6068727045392301</v>
      </c>
      <c r="R1878" s="4">
        <v>11.952874373206001</v>
      </c>
      <c r="S1878" s="4">
        <v>6.6376778936224197</v>
      </c>
      <c r="T1878" s="4">
        <v>5.2705675535347902</v>
      </c>
      <c r="U1878" s="4">
        <v>11.639348879914801</v>
      </c>
      <c r="V1878" s="4">
        <v>4.9258683562946199</v>
      </c>
      <c r="W1878" s="4">
        <v>6.7227819578514296</v>
      </c>
      <c r="X1878" s="4">
        <v>2.30026363083743</v>
      </c>
      <c r="Y1878" s="4">
        <v>5.43487280147228</v>
      </c>
      <c r="Z1878" s="4">
        <v>11.9122700825704</v>
      </c>
      <c r="AA1878" s="4">
        <v>8.4239087450875907</v>
      </c>
      <c r="AB1878" s="4">
        <v>1.77831073309433</v>
      </c>
      <c r="AC1878" s="4">
        <v>17.911588157816201</v>
      </c>
      <c r="AD1878" s="4">
        <v>4.1392919913457797</v>
      </c>
      <c r="AE1878" s="4">
        <v>2.3901475646375401</v>
      </c>
      <c r="AF1878" s="4">
        <v>7.50081212272696</v>
      </c>
      <c r="AG1878" s="4">
        <v>20.550012183383402</v>
      </c>
      <c r="AH1878" s="4">
        <v>14.3674083746586</v>
      </c>
      <c r="AI1878" s="4">
        <v>6.5646378953454301</v>
      </c>
      <c r="AJ1878" s="4">
        <v>15.3433025060624</v>
      </c>
      <c r="AK1878" s="4">
        <v>28.2095944503188</v>
      </c>
      <c r="AL1878" s="4">
        <v>12.829583136578499</v>
      </c>
      <c r="AM1878" s="4">
        <v>26.8224999259083</v>
      </c>
      <c r="AN1878" s="4">
        <v>29.835673841715099</v>
      </c>
      <c r="AO1878" s="4">
        <v>23.419749422189</v>
      </c>
      <c r="AP1878" s="4">
        <v>21.646467023289301</v>
      </c>
      <c r="AQ1878" s="4">
        <v>4.5883340432673601</v>
      </c>
      <c r="AR1878" s="4">
        <v>16.073434343633799</v>
      </c>
      <c r="AS1878" s="4">
        <v>10.519262837351899</v>
      </c>
      <c r="AT1878" s="4">
        <v>28.130273954442298</v>
      </c>
      <c r="AU1878" s="4">
        <v>9.1363122605225495</v>
      </c>
      <c r="AV1878" s="4">
        <v>18.397080712504899</v>
      </c>
      <c r="AW1878" s="4">
        <v>12.4085745398061</v>
      </c>
      <c r="AX1878" s="4">
        <v>8.5960049589404601</v>
      </c>
      <c r="AY1878" s="4">
        <v>12.4295722631978</v>
      </c>
      <c r="AZ1878" s="4">
        <v>18.439950705614301</v>
      </c>
      <c r="BA1878" s="4">
        <v>19.173471256609101</v>
      </c>
      <c r="BB1878" s="38">
        <v>5099</v>
      </c>
    </row>
    <row r="1879" spans="1:54" x14ac:dyDescent="0.3">
      <c r="A1879" s="31" t="s">
        <v>163</v>
      </c>
      <c r="B1879" s="5" t="s">
        <v>168</v>
      </c>
      <c r="C1879" s="5" t="s">
        <v>6</v>
      </c>
      <c r="D1879" s="9">
        <v>109.89157980954199</v>
      </c>
      <c r="E1879" s="8">
        <v>60.168128677950101</v>
      </c>
      <c r="F1879" s="8">
        <v>8.7074282482251792</v>
      </c>
      <c r="G1879" s="3">
        <v>1.65648402607644</v>
      </c>
      <c r="H1879" s="4">
        <v>2.7753176722927999</v>
      </c>
      <c r="I1879" s="4">
        <v>6.1991366253854601</v>
      </c>
      <c r="J1879" s="4">
        <v>2.2138821644852702</v>
      </c>
      <c r="K1879" s="4">
        <v>1.86943495284231</v>
      </c>
      <c r="L1879" s="4">
        <v>3.9883980946101198</v>
      </c>
      <c r="M1879" s="4">
        <v>1.6414497732427</v>
      </c>
      <c r="N1879" s="4">
        <v>4.4978859641160298</v>
      </c>
      <c r="O1879" s="4">
        <v>3.3651410692266102</v>
      </c>
      <c r="P1879" s="4">
        <v>3.22343478176691</v>
      </c>
      <c r="Q1879" s="4">
        <v>1.42479760038637</v>
      </c>
      <c r="R1879" s="4">
        <v>6.8496585357345898</v>
      </c>
      <c r="S1879" s="4">
        <v>2.9236434607807902</v>
      </c>
      <c r="T1879" s="4">
        <v>2.7608449215393902</v>
      </c>
      <c r="U1879" s="4">
        <v>5.8079060387000698</v>
      </c>
      <c r="V1879" s="4">
        <v>2.5584401206643701</v>
      </c>
      <c r="W1879" s="4">
        <v>3.24610079525347</v>
      </c>
      <c r="X1879" s="4">
        <v>1.07193563693796</v>
      </c>
      <c r="Y1879" s="4">
        <v>2.3361768167044801</v>
      </c>
      <c r="Z1879" s="4">
        <v>5.9233558111188804</v>
      </c>
      <c r="AA1879" s="4">
        <v>4.0010755945863696</v>
      </c>
      <c r="AB1879" s="4">
        <v>0.69439092015353698</v>
      </c>
      <c r="AC1879" s="4">
        <v>10.958892155095</v>
      </c>
      <c r="AD1879" s="4">
        <v>1.8257913218099899</v>
      </c>
      <c r="AE1879" s="4">
        <v>1.1947917912375099</v>
      </c>
      <c r="AF1879" s="4">
        <v>3.5670951125574302</v>
      </c>
      <c r="AG1879" s="4">
        <v>13.7482395999966</v>
      </c>
      <c r="AH1879" s="4">
        <v>8.8034702751033098</v>
      </c>
      <c r="AI1879" s="4">
        <v>4.5571292397622303</v>
      </c>
      <c r="AJ1879" s="4">
        <v>8.3111480325165505</v>
      </c>
      <c r="AK1879" s="4">
        <v>17.143896042735101</v>
      </c>
      <c r="AL1879" s="4">
        <v>7.1063677277687196</v>
      </c>
      <c r="AM1879" s="4">
        <v>18.566336890264001</v>
      </c>
      <c r="AN1879" s="4">
        <v>19.260834665253899</v>
      </c>
      <c r="AO1879" s="4">
        <v>14.042419789879199</v>
      </c>
      <c r="AP1879" s="4">
        <v>13.0050407855516</v>
      </c>
      <c r="AQ1879" s="4">
        <v>2.9446249680263499</v>
      </c>
      <c r="AR1879" s="4">
        <v>8.7212287523620997</v>
      </c>
      <c r="AS1879" s="4">
        <v>7.2246250105892296</v>
      </c>
      <c r="AT1879" s="4">
        <v>22.1352272535986</v>
      </c>
      <c r="AU1879" s="4">
        <v>5.0247687290129797</v>
      </c>
      <c r="AV1879" s="4">
        <v>12.792876739638199</v>
      </c>
      <c r="AW1879" s="4">
        <v>7.1771654992305001</v>
      </c>
      <c r="AX1879" s="4">
        <v>4.5303151123408201</v>
      </c>
      <c r="AY1879" s="4">
        <v>9.4597101713923397</v>
      </c>
      <c r="AZ1879" s="4">
        <v>11.2437638574833</v>
      </c>
      <c r="BA1879" s="4">
        <v>11.994143675037</v>
      </c>
      <c r="BB1879" s="38">
        <v>10726</v>
      </c>
    </row>
    <row r="1880" spans="1:54" x14ac:dyDescent="0.3">
      <c r="A1880" s="31" t="s">
        <v>163</v>
      </c>
      <c r="B1880" s="5" t="s">
        <v>168</v>
      </c>
      <c r="C1880" s="5" t="s">
        <v>7</v>
      </c>
      <c r="D1880" s="9">
        <v>123.803243310448</v>
      </c>
      <c r="E1880" s="8">
        <v>51.736954436390697</v>
      </c>
      <c r="F1880" s="8">
        <v>4.3565673670877096</v>
      </c>
      <c r="G1880" s="3">
        <v>1.1795962517848699</v>
      </c>
      <c r="H1880" s="4">
        <v>1.97747466254712</v>
      </c>
      <c r="I1880" s="4">
        <v>2.69026977787578</v>
      </c>
      <c r="J1880" s="4">
        <v>1.7853074331633001</v>
      </c>
      <c r="K1880" s="4">
        <v>1.2250926845880299</v>
      </c>
      <c r="L1880" s="4">
        <v>2.0781862309531798</v>
      </c>
      <c r="M1880" s="4">
        <v>0.88573847842433395</v>
      </c>
      <c r="N1880" s="4">
        <v>2.3646926631988898</v>
      </c>
      <c r="O1880" s="4">
        <v>1.4955614333176801</v>
      </c>
      <c r="P1880" s="4">
        <v>1.60084757061007</v>
      </c>
      <c r="Q1880" s="4">
        <v>0.71012511275582202</v>
      </c>
      <c r="R1880" s="4">
        <v>4.1495373009907803</v>
      </c>
      <c r="S1880" s="4">
        <v>1.4022012060264399</v>
      </c>
      <c r="T1880" s="4">
        <v>1.6340086828685001</v>
      </c>
      <c r="U1880" s="4">
        <v>3.1847318669612599</v>
      </c>
      <c r="V1880" s="4">
        <v>1.2936755011341501</v>
      </c>
      <c r="W1880" s="4">
        <v>1.3935148636251999</v>
      </c>
      <c r="X1880" s="4">
        <v>0.56890109097650998</v>
      </c>
      <c r="Y1880" s="4">
        <v>1.2058154334720701</v>
      </c>
      <c r="Z1880" s="4">
        <v>2.4093168900870499</v>
      </c>
      <c r="AA1880" s="4">
        <v>1.7134850490172799</v>
      </c>
      <c r="AB1880" s="4">
        <v>0.61028575026476595</v>
      </c>
      <c r="AC1880" s="4">
        <v>6.6282558287111302</v>
      </c>
      <c r="AD1880" s="4">
        <v>0.87705213602309295</v>
      </c>
      <c r="AE1880" s="4">
        <v>0.78410131927544202</v>
      </c>
      <c r="AF1880" s="4">
        <v>1.67395157121469</v>
      </c>
      <c r="AG1880" s="4">
        <v>8.1645966395411893</v>
      </c>
      <c r="AH1880" s="4">
        <v>5.0298290046137799</v>
      </c>
      <c r="AI1880" s="4">
        <v>3.6378626815863</v>
      </c>
      <c r="AJ1880" s="4">
        <v>4.88280218231737</v>
      </c>
      <c r="AK1880" s="4">
        <v>10.091946915571</v>
      </c>
      <c r="AL1880" s="4">
        <v>5.20277236770945</v>
      </c>
      <c r="AM1880" s="4">
        <v>12.7314693570746</v>
      </c>
      <c r="AN1880" s="4">
        <v>13.288284383566401</v>
      </c>
      <c r="AO1880" s="4">
        <v>7.6189244187120799</v>
      </c>
      <c r="AP1880" s="4">
        <v>7.1025150759378004</v>
      </c>
      <c r="AQ1880" s="4">
        <v>2.2305173416464599</v>
      </c>
      <c r="AR1880" s="4">
        <v>5.5477335031579598</v>
      </c>
      <c r="AS1880" s="4">
        <v>4.7907769563125502</v>
      </c>
      <c r="AT1880" s="4">
        <v>16.9133489492366</v>
      </c>
      <c r="AU1880" s="4">
        <v>2.8316005693107398</v>
      </c>
      <c r="AV1880" s="4">
        <v>10.098372665943</v>
      </c>
      <c r="AW1880" s="4">
        <v>4.5833374796720303</v>
      </c>
      <c r="AX1880" s="4">
        <v>2.75433141036339</v>
      </c>
      <c r="AY1880" s="4">
        <v>8.3083838942376893</v>
      </c>
      <c r="AZ1880" s="4">
        <v>7.4705092103014303</v>
      </c>
      <c r="BA1880" s="4">
        <v>7.6627832093408896</v>
      </c>
      <c r="BB1880" s="38">
        <v>12011</v>
      </c>
    </row>
    <row r="1881" spans="1:54" x14ac:dyDescent="0.3">
      <c r="A1881" s="31" t="s">
        <v>163</v>
      </c>
      <c r="B1881" s="5" t="s">
        <v>8</v>
      </c>
      <c r="C1881" s="5" t="s">
        <v>168</v>
      </c>
      <c r="D1881" s="9">
        <v>65.424896704010095</v>
      </c>
      <c r="E1881" s="8">
        <v>73.684697986262705</v>
      </c>
      <c r="F1881" s="8">
        <v>26.295559770932499</v>
      </c>
      <c r="G1881" s="3">
        <v>3.5204053961378698</v>
      </c>
      <c r="H1881" s="4">
        <v>8.1220886084959503</v>
      </c>
      <c r="I1881" s="4">
        <v>17.750227148560001</v>
      </c>
      <c r="J1881" s="4">
        <v>3.9519948532632401</v>
      </c>
      <c r="K1881" s="4">
        <v>5.02590658001135</v>
      </c>
      <c r="L1881" s="4">
        <v>8.7357980796269104</v>
      </c>
      <c r="M1881" s="4">
        <v>5.6074465979875399</v>
      </c>
      <c r="N1881" s="4">
        <v>10.9370083725656</v>
      </c>
      <c r="O1881" s="4">
        <v>12.0892541326863</v>
      </c>
      <c r="P1881" s="4">
        <v>12.421025558992801</v>
      </c>
      <c r="Q1881" s="4">
        <v>3.03293060831836</v>
      </c>
      <c r="R1881" s="4">
        <v>17.623021286894701</v>
      </c>
      <c r="S1881" s="4">
        <v>10.084048358490699</v>
      </c>
      <c r="T1881" s="4">
        <v>7.9341210844144801</v>
      </c>
      <c r="U1881" s="4">
        <v>14.306814870615099</v>
      </c>
      <c r="V1881" s="4">
        <v>8.8802939008869402</v>
      </c>
      <c r="W1881" s="4">
        <v>7.5957832442370199</v>
      </c>
      <c r="X1881" s="4">
        <v>3.4581788592534899</v>
      </c>
      <c r="Y1881" s="4">
        <v>9.8111539704517092</v>
      </c>
      <c r="Z1881" s="4">
        <v>18.9211920018477</v>
      </c>
      <c r="AA1881" s="4">
        <v>15.3403619397135</v>
      </c>
      <c r="AB1881" s="4">
        <v>3.95603599359981</v>
      </c>
      <c r="AC1881" s="4">
        <v>25.692989774206499</v>
      </c>
      <c r="AD1881" s="4">
        <v>6.0859902060985798</v>
      </c>
      <c r="AE1881" s="4">
        <v>4.0665852739006603</v>
      </c>
      <c r="AF1881" s="4">
        <v>13.0448725690765</v>
      </c>
      <c r="AG1881" s="4">
        <v>19.949742602797301</v>
      </c>
      <c r="AH1881" s="4">
        <v>15.714291361489099</v>
      </c>
      <c r="AI1881" s="4">
        <v>7.5659872718882699</v>
      </c>
      <c r="AJ1881" s="4">
        <v>22.963817603054501</v>
      </c>
      <c r="AK1881" s="4">
        <v>36.221523433269702</v>
      </c>
      <c r="AL1881" s="4">
        <v>20.562761846013402</v>
      </c>
      <c r="AM1881" s="4">
        <v>29.348790839658999</v>
      </c>
      <c r="AN1881" s="4">
        <v>41.582107045510902</v>
      </c>
      <c r="AO1881" s="4">
        <v>33.3185781820534</v>
      </c>
      <c r="AP1881" s="4">
        <v>35.348732377480502</v>
      </c>
      <c r="AQ1881" s="4">
        <v>7.72413093998665</v>
      </c>
      <c r="AR1881" s="4">
        <v>26.160389434318901</v>
      </c>
      <c r="AS1881" s="4">
        <v>14.811949115926501</v>
      </c>
      <c r="AT1881" s="4">
        <v>29.283362465749502</v>
      </c>
      <c r="AU1881" s="4">
        <v>13.5566143647707</v>
      </c>
      <c r="AV1881" s="4">
        <v>21.157220541543801</v>
      </c>
      <c r="AW1881" s="4">
        <v>20.825010330641302</v>
      </c>
      <c r="AX1881" s="4">
        <v>12.3466828274018</v>
      </c>
      <c r="AY1881" s="4">
        <v>16.493900942803698</v>
      </c>
      <c r="AZ1881" s="4">
        <v>24.409843396045101</v>
      </c>
      <c r="BA1881" s="4">
        <v>28.4798577330718</v>
      </c>
      <c r="BB1881" s="38">
        <v>20455</v>
      </c>
    </row>
    <row r="1882" spans="1:54" x14ac:dyDescent="0.3">
      <c r="A1882" s="31" t="s">
        <v>163</v>
      </c>
      <c r="B1882" s="5" t="s">
        <v>8</v>
      </c>
      <c r="C1882" s="5" t="s">
        <v>1</v>
      </c>
      <c r="D1882" s="9">
        <v>17.8357484290127</v>
      </c>
      <c r="E1882" s="8">
        <v>62.384951289332903</v>
      </c>
      <c r="F1882" s="8">
        <v>50.072780203784603</v>
      </c>
      <c r="G1882" s="3">
        <v>6.5502183406113499</v>
      </c>
      <c r="H1882" s="4">
        <v>12.9548762736536</v>
      </c>
      <c r="I1882" s="4">
        <v>31.5866084425036</v>
      </c>
      <c r="J1882" s="4">
        <v>5.38573508005822</v>
      </c>
      <c r="K1882" s="4">
        <v>5.38573508005822</v>
      </c>
      <c r="L1882" s="4">
        <v>8.2969432314410501</v>
      </c>
      <c r="M1882" s="4">
        <v>9.7525473071324598</v>
      </c>
      <c r="N1882" s="4">
        <v>19.941775836972301</v>
      </c>
      <c r="O1882" s="4">
        <v>21.688500727802001</v>
      </c>
      <c r="P1882" s="4">
        <v>19.941775836972301</v>
      </c>
      <c r="Q1882" s="4">
        <v>5.8224163027656504</v>
      </c>
      <c r="R1882" s="4">
        <v>29.5487627365357</v>
      </c>
      <c r="S1882" s="4">
        <v>20.3784570596798</v>
      </c>
      <c r="T1882" s="4">
        <v>12.372634643376999</v>
      </c>
      <c r="U1882" s="4">
        <v>21.106259097525498</v>
      </c>
      <c r="V1882" s="4">
        <v>15.7205240174672</v>
      </c>
      <c r="W1882" s="4">
        <v>12.372634643376999</v>
      </c>
      <c r="X1882" s="4">
        <v>6.9868995633187803</v>
      </c>
      <c r="Y1882" s="4">
        <v>14.9927219796215</v>
      </c>
      <c r="Z1882" s="4">
        <v>37.117903930131</v>
      </c>
      <c r="AA1882" s="4">
        <v>32.459970887918502</v>
      </c>
      <c r="AB1882" s="4">
        <v>10.625909752547299</v>
      </c>
      <c r="AC1882" s="4">
        <v>35.371179039301303</v>
      </c>
      <c r="AD1882" s="4">
        <v>14.556040756914101</v>
      </c>
      <c r="AE1882" s="4">
        <v>7.4235807860262</v>
      </c>
      <c r="AF1882" s="4">
        <v>20.669577874818</v>
      </c>
      <c r="AG1882" s="4">
        <v>25.764192139738</v>
      </c>
      <c r="AH1882" s="4">
        <v>22.4163027656477</v>
      </c>
      <c r="AI1882" s="4">
        <v>12.372634643376999</v>
      </c>
      <c r="AJ1882" s="4">
        <v>35.225618631732203</v>
      </c>
      <c r="AK1882" s="4">
        <v>58.660844250363901</v>
      </c>
      <c r="AL1882" s="4">
        <v>37.2634643377001</v>
      </c>
      <c r="AM1882" s="4">
        <v>35.662299854439603</v>
      </c>
      <c r="AN1882" s="4">
        <v>64.337700145560405</v>
      </c>
      <c r="AO1882" s="4">
        <v>56.040756914119399</v>
      </c>
      <c r="AP1882" s="4">
        <v>57.350800582241597</v>
      </c>
      <c r="AQ1882" s="4">
        <v>11.644832605531301</v>
      </c>
      <c r="AR1882" s="4">
        <v>46.870451237263502</v>
      </c>
      <c r="AS1882" s="4">
        <v>17.758369723435202</v>
      </c>
      <c r="AT1882" s="4">
        <v>28.675400291120798</v>
      </c>
      <c r="AU1882" s="4">
        <v>28.384279475982499</v>
      </c>
      <c r="AV1882" s="4">
        <v>32.751091703056801</v>
      </c>
      <c r="AW1882" s="4">
        <v>43.668122270742401</v>
      </c>
      <c r="AX1882" s="4">
        <v>30.276564774381399</v>
      </c>
      <c r="AY1882" s="4">
        <v>18.049490538573501</v>
      </c>
      <c r="AZ1882" s="4">
        <v>30.567685589519701</v>
      </c>
      <c r="BA1882" s="4">
        <v>53.420669577874797</v>
      </c>
      <c r="BB1882" s="38">
        <v>1917</v>
      </c>
    </row>
    <row r="1883" spans="1:54" x14ac:dyDescent="0.3">
      <c r="A1883" s="31" t="s">
        <v>163</v>
      </c>
      <c r="B1883" s="5" t="s">
        <v>8</v>
      </c>
      <c r="C1883" s="5" t="s">
        <v>2</v>
      </c>
      <c r="D1883" s="9">
        <v>34.0271787165359</v>
      </c>
      <c r="E1883" s="8">
        <v>61.6133221486823</v>
      </c>
      <c r="F1883" s="8">
        <v>33.628318584070797</v>
      </c>
      <c r="G1883" s="3">
        <v>3.5398230088495599</v>
      </c>
      <c r="H1883" s="4">
        <v>9.2920353982300892</v>
      </c>
      <c r="I1883" s="4">
        <v>21.681415929203499</v>
      </c>
      <c r="J1883" s="4">
        <v>6.19469026548673</v>
      </c>
      <c r="K1883" s="4">
        <v>7.0796460176991198</v>
      </c>
      <c r="L1883" s="4">
        <v>11.061946902654901</v>
      </c>
      <c r="M1883" s="4">
        <v>7.5221238938053103</v>
      </c>
      <c r="N1883" s="4">
        <v>11.5044247787611</v>
      </c>
      <c r="O1883" s="4">
        <v>17.256637168141602</v>
      </c>
      <c r="P1883" s="4">
        <v>19.469026548672598</v>
      </c>
      <c r="Q1883" s="4">
        <v>3.5398230088495599</v>
      </c>
      <c r="R1883" s="4">
        <v>23.008849557522101</v>
      </c>
      <c r="S1883" s="4">
        <v>12.389380530973501</v>
      </c>
      <c r="T1883" s="4">
        <v>11.9469026548673</v>
      </c>
      <c r="U1883" s="4">
        <v>20.7964601769912</v>
      </c>
      <c r="V1883" s="4">
        <v>14.159292035398201</v>
      </c>
      <c r="W1883" s="4">
        <v>9.2920353982300892</v>
      </c>
      <c r="X1883" s="4">
        <v>5.7522123893805297</v>
      </c>
      <c r="Y1883" s="4">
        <v>17.256637168141602</v>
      </c>
      <c r="Z1883" s="4">
        <v>24.336283185840699</v>
      </c>
      <c r="AA1883" s="4">
        <v>19.911504424778801</v>
      </c>
      <c r="AB1883" s="4">
        <v>7.5221238938053103</v>
      </c>
      <c r="AC1883" s="4">
        <v>36.725663716814203</v>
      </c>
      <c r="AD1883" s="4">
        <v>7.5221238938053103</v>
      </c>
      <c r="AE1883" s="4">
        <v>6.19469026548673</v>
      </c>
      <c r="AF1883" s="4">
        <v>21.2389380530973</v>
      </c>
      <c r="AG1883" s="4">
        <v>20.353982300885001</v>
      </c>
      <c r="AH1883" s="4">
        <v>17.699115044247801</v>
      </c>
      <c r="AI1883" s="4">
        <v>9.2920353982300892</v>
      </c>
      <c r="AJ1883" s="4">
        <v>36.283185840708001</v>
      </c>
      <c r="AK1883" s="4">
        <v>47.787610619469</v>
      </c>
      <c r="AL1883" s="4">
        <v>30.973451327433601</v>
      </c>
      <c r="AM1883" s="4">
        <v>34.513274336283203</v>
      </c>
      <c r="AN1883" s="4">
        <v>55.752212389380503</v>
      </c>
      <c r="AO1883" s="4">
        <v>44.247787610619497</v>
      </c>
      <c r="AP1883" s="4">
        <v>53.097345132743399</v>
      </c>
      <c r="AQ1883" s="4">
        <v>12.389380530973501</v>
      </c>
      <c r="AR1883" s="4">
        <v>42.920353982300902</v>
      </c>
      <c r="AS1883" s="4">
        <v>23.8938053097345</v>
      </c>
      <c r="AT1883" s="4">
        <v>29.646017699114999</v>
      </c>
      <c r="AU1883" s="4">
        <v>18.5840707964602</v>
      </c>
      <c r="AV1883" s="4">
        <v>22.566371681415902</v>
      </c>
      <c r="AW1883" s="4">
        <v>31.858407079646</v>
      </c>
      <c r="AX1883" s="4">
        <v>15.4867256637168</v>
      </c>
      <c r="AY1883" s="4">
        <v>23.8938053097345</v>
      </c>
      <c r="AZ1883" s="4">
        <v>35.840707964601798</v>
      </c>
      <c r="BA1883" s="4">
        <v>39.3805309734513</v>
      </c>
      <c r="BB1883" s="38">
        <v>862</v>
      </c>
    </row>
    <row r="1884" spans="1:54" x14ac:dyDescent="0.3">
      <c r="A1884" s="31" t="s">
        <v>163</v>
      </c>
      <c r="B1884" s="5" t="s">
        <v>8</v>
      </c>
      <c r="C1884" s="5" t="s">
        <v>3</v>
      </c>
      <c r="D1884" s="9">
        <v>44.977092599465799</v>
      </c>
      <c r="E1884" s="8">
        <v>70.506283044758405</v>
      </c>
      <c r="F1884" s="8">
        <v>35.440180586907502</v>
      </c>
      <c r="G1884" s="3">
        <v>3.6117381489842</v>
      </c>
      <c r="H1884" s="4">
        <v>10.8352144469526</v>
      </c>
      <c r="I1884" s="4">
        <v>22.573363431151201</v>
      </c>
      <c r="J1884" s="4">
        <v>4.0632054176072199</v>
      </c>
      <c r="K1884" s="4">
        <v>6.9977426636568802</v>
      </c>
      <c r="L1884" s="4">
        <v>11.060948081264099</v>
      </c>
      <c r="M1884" s="4">
        <v>7.2234762979684</v>
      </c>
      <c r="N1884" s="4">
        <v>13.5440180586907</v>
      </c>
      <c r="O1884" s="4">
        <v>15.575620767494399</v>
      </c>
      <c r="P1884" s="4">
        <v>15.575620767494399</v>
      </c>
      <c r="Q1884" s="4">
        <v>4.0632054176072199</v>
      </c>
      <c r="R1884" s="4">
        <v>21.896162528216699</v>
      </c>
      <c r="S1884" s="4">
        <v>13.092550790067699</v>
      </c>
      <c r="T1884" s="4">
        <v>9.2550790067720108</v>
      </c>
      <c r="U1884" s="4">
        <v>15.349887133182801</v>
      </c>
      <c r="V1884" s="4">
        <v>10.3837471783296</v>
      </c>
      <c r="W1884" s="4">
        <v>10.3837471783296</v>
      </c>
      <c r="X1884" s="4">
        <v>3.1602708803611699</v>
      </c>
      <c r="Y1884" s="4">
        <v>13.092550790067699</v>
      </c>
      <c r="Z1884" s="4">
        <v>23.250564334085801</v>
      </c>
      <c r="AA1884" s="4">
        <v>19.6388261851016</v>
      </c>
      <c r="AB1884" s="4">
        <v>2.48306997742664</v>
      </c>
      <c r="AC1884" s="4">
        <v>32.505643340857802</v>
      </c>
      <c r="AD1884" s="4">
        <v>7.2234762979684</v>
      </c>
      <c r="AE1884" s="4">
        <v>4.5146726862302504</v>
      </c>
      <c r="AF1884" s="4">
        <v>16.4785553047404</v>
      </c>
      <c r="AG1884" s="4">
        <v>21.896162528216699</v>
      </c>
      <c r="AH1884" s="4">
        <v>21.6704288939052</v>
      </c>
      <c r="AI1884" s="4">
        <v>9.4808126410835207</v>
      </c>
      <c r="AJ1884" s="4">
        <v>32.505643340857802</v>
      </c>
      <c r="AK1884" s="4">
        <v>44.243792325056397</v>
      </c>
      <c r="AL1884" s="4">
        <v>24.8306997742664</v>
      </c>
      <c r="AM1884" s="4">
        <v>33.408577878103799</v>
      </c>
      <c r="AN1884" s="4">
        <v>50.790067720090299</v>
      </c>
      <c r="AO1884" s="4">
        <v>42.437923250564303</v>
      </c>
      <c r="AP1884" s="4">
        <v>46.275395033860001</v>
      </c>
      <c r="AQ1884" s="4">
        <v>9.0293453724605008</v>
      </c>
      <c r="AR1884" s="4">
        <v>32.054176072234803</v>
      </c>
      <c r="AS1884" s="4">
        <v>18.7358916478555</v>
      </c>
      <c r="AT1884" s="4">
        <v>35.440180586907502</v>
      </c>
      <c r="AU1884" s="4">
        <v>16.704288939051899</v>
      </c>
      <c r="AV1884" s="4">
        <v>25.507900677200901</v>
      </c>
      <c r="AW1884" s="4">
        <v>25.7336343115124</v>
      </c>
      <c r="AX1884" s="4">
        <v>13.092550790067699</v>
      </c>
      <c r="AY1884" s="4">
        <v>18.284424379232501</v>
      </c>
      <c r="AZ1884" s="4">
        <v>29.119638826185099</v>
      </c>
      <c r="BA1884" s="4">
        <v>37.923250564334097</v>
      </c>
      <c r="BB1884" s="38">
        <v>814</v>
      </c>
    </row>
    <row r="1885" spans="1:54" x14ac:dyDescent="0.3">
      <c r="A1885" s="31" t="s">
        <v>163</v>
      </c>
      <c r="B1885" s="5" t="s">
        <v>8</v>
      </c>
      <c r="C1885" s="5" t="s">
        <v>4</v>
      </c>
      <c r="D1885" s="9">
        <v>60.130269905533098</v>
      </c>
      <c r="E1885" s="8">
        <v>73.310893860796398</v>
      </c>
      <c r="F1885" s="8">
        <v>29.7149122807018</v>
      </c>
      <c r="G1885" s="3">
        <v>4.4956140350877201</v>
      </c>
      <c r="H1885" s="4">
        <v>10.307017543859599</v>
      </c>
      <c r="I1885" s="4">
        <v>20.065789473684202</v>
      </c>
      <c r="J1885" s="4">
        <v>4.0570175438596499</v>
      </c>
      <c r="K1885" s="4">
        <v>6.3596491228070198</v>
      </c>
      <c r="L1885" s="4">
        <v>13.2675438596491</v>
      </c>
      <c r="M1885" s="4">
        <v>6.5789473684210504</v>
      </c>
      <c r="N1885" s="4">
        <v>13.706140350877201</v>
      </c>
      <c r="O1885" s="4">
        <v>13.596491228070199</v>
      </c>
      <c r="P1885" s="4">
        <v>13.706140350877201</v>
      </c>
      <c r="Q1885" s="4">
        <v>3.6184210526315801</v>
      </c>
      <c r="R1885" s="4">
        <v>20.175438596491201</v>
      </c>
      <c r="S1885" s="4">
        <v>11.6228070175439</v>
      </c>
      <c r="T1885" s="4">
        <v>10.4166666666667</v>
      </c>
      <c r="U1885" s="4">
        <v>18.3114035087719</v>
      </c>
      <c r="V1885" s="4">
        <v>10.1973684210526</v>
      </c>
      <c r="W1885" s="4">
        <v>10.087719298245601</v>
      </c>
      <c r="X1885" s="4">
        <v>3.8377192982456099</v>
      </c>
      <c r="Y1885" s="4">
        <v>10.307017543859599</v>
      </c>
      <c r="Z1885" s="4">
        <v>21.8201754385965</v>
      </c>
      <c r="AA1885" s="4">
        <v>17.543859649122801</v>
      </c>
      <c r="AB1885" s="4">
        <v>3.8377192982456099</v>
      </c>
      <c r="AC1885" s="4">
        <v>27.1929824561403</v>
      </c>
      <c r="AD1885" s="4">
        <v>7.1271929824561404</v>
      </c>
      <c r="AE1885" s="4">
        <v>4.7149122807017498</v>
      </c>
      <c r="AF1885" s="4">
        <v>13.925438596491199</v>
      </c>
      <c r="AG1885" s="4">
        <v>25.219298245613999</v>
      </c>
      <c r="AH1885" s="4">
        <v>16.995614035087701</v>
      </c>
      <c r="AI1885" s="4">
        <v>8.1140350877192997</v>
      </c>
      <c r="AJ1885" s="4">
        <v>23.793859649122801</v>
      </c>
      <c r="AK1885" s="4">
        <v>39.802631578947398</v>
      </c>
      <c r="AL1885" s="4">
        <v>21.162280701754401</v>
      </c>
      <c r="AM1885" s="4">
        <v>34.100877192982502</v>
      </c>
      <c r="AN1885" s="4">
        <v>41.995614035087698</v>
      </c>
      <c r="AO1885" s="4">
        <v>35.087719298245602</v>
      </c>
      <c r="AP1885" s="4">
        <v>36.403508771929801</v>
      </c>
      <c r="AQ1885" s="4">
        <v>8.7719298245614006</v>
      </c>
      <c r="AR1885" s="4">
        <v>25.5482456140351</v>
      </c>
      <c r="AS1885" s="4">
        <v>15.789473684210501</v>
      </c>
      <c r="AT1885" s="4">
        <v>34.539473684210499</v>
      </c>
      <c r="AU1885" s="4">
        <v>14.0350877192982</v>
      </c>
      <c r="AV1885" s="4">
        <v>23.903508771929801</v>
      </c>
      <c r="AW1885" s="4">
        <v>18.859649122806999</v>
      </c>
      <c r="AX1885" s="4">
        <v>13.8157894736842</v>
      </c>
      <c r="AY1885" s="4">
        <v>17.982456140350902</v>
      </c>
      <c r="AZ1885" s="4">
        <v>28.289473684210499</v>
      </c>
      <c r="BA1885" s="4">
        <v>27.412280701754401</v>
      </c>
      <c r="BB1885" s="38">
        <v>1159</v>
      </c>
    </row>
    <row r="1886" spans="1:54" x14ac:dyDescent="0.3">
      <c r="A1886" s="31" t="s">
        <v>163</v>
      </c>
      <c r="B1886" s="5" t="s">
        <v>8</v>
      </c>
      <c r="C1886" s="5" t="s">
        <v>5</v>
      </c>
      <c r="D1886" s="9">
        <v>87.056448047162903</v>
      </c>
      <c r="E1886" s="8">
        <v>68.772864648524802</v>
      </c>
      <c r="F1886" s="8">
        <v>17.089883111648501</v>
      </c>
      <c r="G1886" s="3">
        <v>2.9423619508262799</v>
      </c>
      <c r="H1886" s="4">
        <v>6.2071745264006504</v>
      </c>
      <c r="I1886" s="4">
        <v>14.107214832728699</v>
      </c>
      <c r="J1886" s="4">
        <v>3.0229746070133001</v>
      </c>
      <c r="K1886" s="4">
        <v>3.7887948407900001</v>
      </c>
      <c r="L1886" s="4">
        <v>7.4163643692059704</v>
      </c>
      <c r="M1886" s="4">
        <v>3.9903264812575601</v>
      </c>
      <c r="N1886" s="4">
        <v>8.3434099153567107</v>
      </c>
      <c r="O1886" s="4">
        <v>8.3031035872632</v>
      </c>
      <c r="P1886" s="4">
        <v>8.7867795243853308</v>
      </c>
      <c r="Q1886" s="4">
        <v>2.0959290608625598</v>
      </c>
      <c r="R1886" s="4">
        <v>12.696493349455899</v>
      </c>
      <c r="S1886" s="4">
        <v>6.81176944780331</v>
      </c>
      <c r="T1886" s="4">
        <v>4.7561467150342596</v>
      </c>
      <c r="U1886" s="4">
        <v>11.0842402257154</v>
      </c>
      <c r="V1886" s="4">
        <v>5.1189036678758599</v>
      </c>
      <c r="W1886" s="4">
        <v>5.0785973397823501</v>
      </c>
      <c r="X1886" s="4">
        <v>2.2168480451430899</v>
      </c>
      <c r="Y1886" s="4">
        <v>5.4413542926239398</v>
      </c>
      <c r="Z1886" s="4">
        <v>12.9786376461104</v>
      </c>
      <c r="AA1886" s="4">
        <v>8.7867795243853308</v>
      </c>
      <c r="AB1886" s="4">
        <v>1.7331721080209599</v>
      </c>
      <c r="AC1886" s="4">
        <v>20.435308343409901</v>
      </c>
      <c r="AD1886" s="4">
        <v>3.3454252317613902</v>
      </c>
      <c r="AE1886" s="4">
        <v>2.6199113260781899</v>
      </c>
      <c r="AF1886" s="4">
        <v>8.4643288996372394</v>
      </c>
      <c r="AG1886" s="4">
        <v>20.918984280532001</v>
      </c>
      <c r="AH1886" s="4">
        <v>14.187827488915801</v>
      </c>
      <c r="AI1886" s="4">
        <v>5.4010479645304299</v>
      </c>
      <c r="AJ1886" s="4">
        <v>13.6638452237001</v>
      </c>
      <c r="AK1886" s="4">
        <v>27.206771463119701</v>
      </c>
      <c r="AL1886" s="4">
        <v>12.656187021362401</v>
      </c>
      <c r="AM1886" s="4">
        <v>28.053204353083402</v>
      </c>
      <c r="AN1886" s="4">
        <v>32.486900443369599</v>
      </c>
      <c r="AO1886" s="4">
        <v>25.070536074163599</v>
      </c>
      <c r="AP1886" s="4">
        <v>23.2567513099557</v>
      </c>
      <c r="AQ1886" s="4">
        <v>4.9979846835953197</v>
      </c>
      <c r="AR1886" s="4">
        <v>15.235792019347</v>
      </c>
      <c r="AS1886" s="4">
        <v>10.600564288593301</v>
      </c>
      <c r="AT1886" s="4">
        <v>29.5848448206368</v>
      </c>
      <c r="AU1886" s="4">
        <v>8.0612656187021408</v>
      </c>
      <c r="AV1886" s="4">
        <v>17.815397017331701</v>
      </c>
      <c r="AW1886" s="4">
        <v>10.923014913341399</v>
      </c>
      <c r="AX1886" s="4">
        <v>7.1342200725513898</v>
      </c>
      <c r="AY1886" s="4">
        <v>13.905683192261201</v>
      </c>
      <c r="AZ1886" s="4">
        <v>19.7097944377267</v>
      </c>
      <c r="BA1886" s="4">
        <v>17.1704957678356</v>
      </c>
      <c r="BB1886" s="38">
        <v>2714</v>
      </c>
    </row>
    <row r="1887" spans="1:54" x14ac:dyDescent="0.3">
      <c r="A1887" s="31" t="s">
        <v>163</v>
      </c>
      <c r="B1887" s="5" t="s">
        <v>8</v>
      </c>
      <c r="C1887" s="5" t="s">
        <v>6</v>
      </c>
      <c r="D1887" s="9">
        <v>108.981193674545</v>
      </c>
      <c r="E1887" s="8">
        <v>60.355837573967698</v>
      </c>
      <c r="F1887" s="8">
        <v>8.6215978928885004</v>
      </c>
      <c r="G1887" s="3">
        <v>1.9490781387181699</v>
      </c>
      <c r="H1887" s="4">
        <v>3.23090430201932</v>
      </c>
      <c r="I1887" s="4">
        <v>7.3573309920983299</v>
      </c>
      <c r="J1887" s="4">
        <v>2.23002633889377</v>
      </c>
      <c r="K1887" s="4">
        <v>2.1773485513608399</v>
      </c>
      <c r="L1887" s="4">
        <v>4.2669007901668099</v>
      </c>
      <c r="M1887" s="4">
        <v>1.84372256365233</v>
      </c>
      <c r="N1887" s="4">
        <v>5.2853380158033403</v>
      </c>
      <c r="O1887" s="4">
        <v>3.4767339771729602</v>
      </c>
      <c r="P1887" s="4">
        <v>3.6523266022827001</v>
      </c>
      <c r="Q1887" s="4">
        <v>1.08867427568042</v>
      </c>
      <c r="R1887" s="4">
        <v>7.8138718173836699</v>
      </c>
      <c r="S1887" s="4">
        <v>3.1255487269534701</v>
      </c>
      <c r="T1887" s="4">
        <v>2.9148375768217698</v>
      </c>
      <c r="U1887" s="4">
        <v>6.0228270412642697</v>
      </c>
      <c r="V1887" s="4">
        <v>2.8797190517998201</v>
      </c>
      <c r="W1887" s="4">
        <v>2.8094820017559301</v>
      </c>
      <c r="X1887" s="4">
        <v>1.00087796312555</v>
      </c>
      <c r="Y1887" s="4">
        <v>2.6338893766461799</v>
      </c>
      <c r="Z1887" s="4">
        <v>6.7603160667252</v>
      </c>
      <c r="AA1887" s="4">
        <v>4.6180860403863004</v>
      </c>
      <c r="AB1887" s="4">
        <v>0.59701492537313405</v>
      </c>
      <c r="AC1887" s="4">
        <v>12.712906057945601</v>
      </c>
      <c r="AD1887" s="4">
        <v>1.63301141352063</v>
      </c>
      <c r="AE1887" s="4">
        <v>1.1940298507462701</v>
      </c>
      <c r="AF1887" s="4">
        <v>4.3195785776997404</v>
      </c>
      <c r="AG1887" s="4">
        <v>13.871817383669899</v>
      </c>
      <c r="AH1887" s="4">
        <v>8.3406496927129101</v>
      </c>
      <c r="AI1887" s="4">
        <v>4.1264266900790201</v>
      </c>
      <c r="AJ1887" s="4">
        <v>7.5856014047410003</v>
      </c>
      <c r="AK1887" s="4">
        <v>18.349429323968401</v>
      </c>
      <c r="AL1887" s="4">
        <v>7.5856014047410003</v>
      </c>
      <c r="AM1887" s="4">
        <v>19.683933274802499</v>
      </c>
      <c r="AN1887" s="4">
        <v>22.475856014047402</v>
      </c>
      <c r="AO1887" s="4">
        <v>14.9078138718174</v>
      </c>
      <c r="AP1887" s="4">
        <v>14.0298507462687</v>
      </c>
      <c r="AQ1887" s="4">
        <v>2.9148375768217698</v>
      </c>
      <c r="AR1887" s="4">
        <v>8.5513608428446002</v>
      </c>
      <c r="AS1887" s="4">
        <v>7.2695346795434599</v>
      </c>
      <c r="AT1887" s="4">
        <v>23.9683933274802</v>
      </c>
      <c r="AU1887" s="4">
        <v>4.5654082528533797</v>
      </c>
      <c r="AV1887" s="4">
        <v>13.187006145741901</v>
      </c>
      <c r="AW1887" s="4">
        <v>7.1992976294995596</v>
      </c>
      <c r="AX1887" s="4">
        <v>3.6523266022827001</v>
      </c>
      <c r="AY1887" s="4">
        <v>10.4828797190518</v>
      </c>
      <c r="AZ1887" s="4">
        <v>12.133450395083401</v>
      </c>
      <c r="BA1887" s="4">
        <v>11.8349429323968</v>
      </c>
      <c r="BB1887" s="38">
        <v>5881</v>
      </c>
    </row>
    <row r="1888" spans="1:54" x14ac:dyDescent="0.3">
      <c r="A1888" s="31" t="s">
        <v>163</v>
      </c>
      <c r="B1888" s="5" t="s">
        <v>8</v>
      </c>
      <c r="C1888" s="5" t="s">
        <v>7</v>
      </c>
      <c r="D1888" s="9">
        <v>123.467951603827</v>
      </c>
      <c r="E1888" s="8">
        <v>52.079593758250397</v>
      </c>
      <c r="F1888" s="8">
        <v>4.4412811387900399</v>
      </c>
      <c r="G1888" s="3">
        <v>1.3523131672597899</v>
      </c>
      <c r="H1888" s="4">
        <v>2.3487544483985801</v>
      </c>
      <c r="I1888" s="4">
        <v>3.27402135231317</v>
      </c>
      <c r="J1888" s="4">
        <v>1.8078291814946601</v>
      </c>
      <c r="K1888" s="4">
        <v>1.56583629893238</v>
      </c>
      <c r="L1888" s="4">
        <v>2.4768683274021401</v>
      </c>
      <c r="M1888" s="4">
        <v>0.98220640569395001</v>
      </c>
      <c r="N1888" s="4">
        <v>2.80427046263345</v>
      </c>
      <c r="O1888" s="4">
        <v>1.58007117437722</v>
      </c>
      <c r="P1888" s="4">
        <v>1.8362989323843399</v>
      </c>
      <c r="Q1888" s="4">
        <v>0.46975088967971501</v>
      </c>
      <c r="R1888" s="4">
        <v>4.6263345195729499</v>
      </c>
      <c r="S1888" s="4">
        <v>1.49466192170819</v>
      </c>
      <c r="T1888" s="4">
        <v>1.6227758007117401</v>
      </c>
      <c r="U1888" s="4">
        <v>3.3879003558718899</v>
      </c>
      <c r="V1888" s="4">
        <v>1.3380782918149501</v>
      </c>
      <c r="W1888" s="4">
        <v>1.22419928825623</v>
      </c>
      <c r="X1888" s="4">
        <v>0.512455516014235</v>
      </c>
      <c r="Y1888" s="4">
        <v>1.3523131672597899</v>
      </c>
      <c r="Z1888" s="4">
        <v>2.77580071174377</v>
      </c>
      <c r="AA1888" s="4">
        <v>2.1352313167259802</v>
      </c>
      <c r="AB1888" s="4">
        <v>0.58362989323843395</v>
      </c>
      <c r="AC1888" s="4">
        <v>7.6868327402135197</v>
      </c>
      <c r="AD1888" s="4">
        <v>0.71174377224199303</v>
      </c>
      <c r="AE1888" s="4">
        <v>0.882562277580071</v>
      </c>
      <c r="AF1888" s="4">
        <v>2.0071174377224201</v>
      </c>
      <c r="AG1888" s="4">
        <v>7.7437722419928798</v>
      </c>
      <c r="AH1888" s="4">
        <v>5.2384341637010703</v>
      </c>
      <c r="AI1888" s="4">
        <v>3.1601423487544502</v>
      </c>
      <c r="AJ1888" s="4">
        <v>4.3843416370106798</v>
      </c>
      <c r="AK1888" s="4">
        <v>10.0213523131673</v>
      </c>
      <c r="AL1888" s="4">
        <v>5.2953736654804304</v>
      </c>
      <c r="AM1888" s="4">
        <v>14.049822064056899</v>
      </c>
      <c r="AN1888" s="4">
        <v>15.202846975089001</v>
      </c>
      <c r="AO1888" s="4">
        <v>8.3985765124555201</v>
      </c>
      <c r="AP1888" s="4">
        <v>7.6156583629893202</v>
      </c>
      <c r="AQ1888" s="4">
        <v>2.0925266903914599</v>
      </c>
      <c r="AR1888" s="4">
        <v>5.4377224199288303</v>
      </c>
      <c r="AS1888" s="4">
        <v>4.5266903914590699</v>
      </c>
      <c r="AT1888" s="4">
        <v>17.950177935943099</v>
      </c>
      <c r="AU1888" s="4">
        <v>2.6903914590747302</v>
      </c>
      <c r="AV1888" s="4">
        <v>10.0925266903915</v>
      </c>
      <c r="AW1888" s="4">
        <v>4.4555160142348802</v>
      </c>
      <c r="AX1888" s="4">
        <v>2.6476868327402099</v>
      </c>
      <c r="AY1888" s="4">
        <v>8.6975088967971494</v>
      </c>
      <c r="AZ1888" s="4">
        <v>7.5871886120996397</v>
      </c>
      <c r="BA1888" s="4">
        <v>7.5871886120996397</v>
      </c>
      <c r="BB1888" s="38">
        <v>7108</v>
      </c>
    </row>
    <row r="1889" spans="1:54" x14ac:dyDescent="0.3">
      <c r="A1889" s="31" t="s">
        <v>163</v>
      </c>
      <c r="B1889" s="5" t="s">
        <v>9</v>
      </c>
      <c r="C1889" s="5" t="s">
        <v>168</v>
      </c>
      <c r="D1889" s="9">
        <v>69.277504324327793</v>
      </c>
      <c r="E1889" s="8">
        <v>76.020726854352702</v>
      </c>
      <c r="F1889" s="8">
        <v>26.718964958125301</v>
      </c>
      <c r="G1889" s="3">
        <v>3.1142367767185601</v>
      </c>
      <c r="H1889" s="4">
        <v>7.2311195456477702</v>
      </c>
      <c r="I1889" s="4">
        <v>13.479059624371301</v>
      </c>
      <c r="J1889" s="4">
        <v>2.71980916028788</v>
      </c>
      <c r="K1889" s="4">
        <v>3.5354542080321099</v>
      </c>
      <c r="L1889" s="4">
        <v>9.2727439547056605</v>
      </c>
      <c r="M1889" s="4">
        <v>4.8064927317979302</v>
      </c>
      <c r="N1889" s="4">
        <v>11.057599928105899</v>
      </c>
      <c r="O1889" s="4">
        <v>10.0667995220176</v>
      </c>
      <c r="P1889" s="4">
        <v>11.3822164486019</v>
      </c>
      <c r="Q1889" s="4">
        <v>6.4676810246575798</v>
      </c>
      <c r="R1889" s="4">
        <v>13.350534173561201</v>
      </c>
      <c r="S1889" s="4">
        <v>9.1286651114132802</v>
      </c>
      <c r="T1889" s="4">
        <v>6.3671256107215903</v>
      </c>
      <c r="U1889" s="4">
        <v>14.8987920813338</v>
      </c>
      <c r="V1889" s="4">
        <v>9.7478858955417103</v>
      </c>
      <c r="W1889" s="4">
        <v>10.6021552537612</v>
      </c>
      <c r="X1889" s="4">
        <v>3.74439993946257</v>
      </c>
      <c r="Y1889" s="4">
        <v>9.2231606777577593</v>
      </c>
      <c r="Z1889" s="4">
        <v>16.501443759231599</v>
      </c>
      <c r="AA1889" s="4">
        <v>12.517927502475599</v>
      </c>
      <c r="AB1889" s="4">
        <v>2.8644481840261502</v>
      </c>
      <c r="AC1889" s="4">
        <v>19.332639499970501</v>
      </c>
      <c r="AD1889" s="4">
        <v>7.3576046125841499</v>
      </c>
      <c r="AE1889" s="4">
        <v>3.8901565761569898</v>
      </c>
      <c r="AF1889" s="4">
        <v>10.0423559166404</v>
      </c>
      <c r="AG1889" s="4">
        <v>21.2993467578432</v>
      </c>
      <c r="AH1889" s="4">
        <v>22.7535586849841</v>
      </c>
      <c r="AI1889" s="4">
        <v>10.5747540620428</v>
      </c>
      <c r="AJ1889" s="4">
        <v>24.4849655348164</v>
      </c>
      <c r="AK1889" s="4">
        <v>36.358207058028398</v>
      </c>
      <c r="AL1889" s="4">
        <v>19.077525230251499</v>
      </c>
      <c r="AM1889" s="4">
        <v>22.892962676420101</v>
      </c>
      <c r="AN1889" s="4">
        <v>33.5369820533503</v>
      </c>
      <c r="AO1889" s="4">
        <v>30.4228677436857</v>
      </c>
      <c r="AP1889" s="4">
        <v>28.374630421173901</v>
      </c>
      <c r="AQ1889" s="4">
        <v>7.3700951615963302</v>
      </c>
      <c r="AR1889" s="4">
        <v>24.006868586221199</v>
      </c>
      <c r="AS1889" s="4">
        <v>13.045995537243</v>
      </c>
      <c r="AT1889" s="4">
        <v>22.9863322400629</v>
      </c>
      <c r="AU1889" s="4">
        <v>15.1990792544367</v>
      </c>
      <c r="AV1889" s="4">
        <v>22.272415287900198</v>
      </c>
      <c r="AW1889" s="4">
        <v>21.123675460432299</v>
      </c>
      <c r="AX1889" s="4">
        <v>14.7502143285851</v>
      </c>
      <c r="AY1889" s="4">
        <v>11.091170559405199</v>
      </c>
      <c r="AZ1889" s="4">
        <v>20.627478177168399</v>
      </c>
      <c r="BA1889" s="4">
        <v>30.988860284213601</v>
      </c>
      <c r="BB1889" s="38">
        <v>15263</v>
      </c>
    </row>
    <row r="1890" spans="1:54" x14ac:dyDescent="0.3">
      <c r="A1890" s="31" t="s">
        <v>163</v>
      </c>
      <c r="B1890" s="5" t="s">
        <v>9</v>
      </c>
      <c r="C1890" s="5" t="s">
        <v>1</v>
      </c>
      <c r="D1890" s="9">
        <v>37.161891725790703</v>
      </c>
      <c r="E1890" s="8">
        <v>70.211108224424805</v>
      </c>
      <c r="F1890" s="8">
        <v>41.359773371104801</v>
      </c>
      <c r="G1890" s="3">
        <v>4.2492917847025504</v>
      </c>
      <c r="H1890" s="4">
        <v>10.764872521246501</v>
      </c>
      <c r="I1890" s="4">
        <v>22.096317280453299</v>
      </c>
      <c r="J1890" s="4">
        <v>5.0991501416430598</v>
      </c>
      <c r="K1890" s="4">
        <v>5.6657223796034</v>
      </c>
      <c r="L1890" s="4">
        <v>9.0651558073654392</v>
      </c>
      <c r="M1890" s="4">
        <v>8.7818696883852692</v>
      </c>
      <c r="N1890" s="4">
        <v>19.830028328611899</v>
      </c>
      <c r="O1890" s="4">
        <v>15.8640226628895</v>
      </c>
      <c r="P1890" s="4">
        <v>18.696883852691201</v>
      </c>
      <c r="Q1890" s="4">
        <v>11.898016997167099</v>
      </c>
      <c r="R1890" s="4">
        <v>19.546742209631699</v>
      </c>
      <c r="S1890" s="4">
        <v>15.5807365439093</v>
      </c>
      <c r="T1890" s="4">
        <v>10.764872521246501</v>
      </c>
      <c r="U1890" s="4">
        <v>19.546742209631699</v>
      </c>
      <c r="V1890" s="4">
        <v>20.113314447592099</v>
      </c>
      <c r="W1890" s="4">
        <v>15.297450424929201</v>
      </c>
      <c r="X1890" s="4">
        <v>5.0991501416430598</v>
      </c>
      <c r="Y1890" s="4">
        <v>15.014164305949</v>
      </c>
      <c r="Z1890" s="4">
        <v>28.895184135977299</v>
      </c>
      <c r="AA1890" s="4">
        <v>22.3796033994334</v>
      </c>
      <c r="AB1890" s="4">
        <v>4.8158640226628897</v>
      </c>
      <c r="AC1890" s="4">
        <v>22.6628895184136</v>
      </c>
      <c r="AD1890" s="4">
        <v>12.4645892351275</v>
      </c>
      <c r="AE1890" s="4">
        <v>7.9320113314447598</v>
      </c>
      <c r="AF1890" s="4">
        <v>17.280453257790398</v>
      </c>
      <c r="AG1890" s="4">
        <v>25.495750708215301</v>
      </c>
      <c r="AH1890" s="4">
        <v>28.611898016997198</v>
      </c>
      <c r="AI1890" s="4">
        <v>11.898016997167099</v>
      </c>
      <c r="AJ1890" s="4">
        <v>30.311614730878201</v>
      </c>
      <c r="AK1890" s="4">
        <v>45.892351274787501</v>
      </c>
      <c r="AL1890" s="4">
        <v>32.0113314447592</v>
      </c>
      <c r="AM1890" s="4">
        <v>18.980169971671401</v>
      </c>
      <c r="AN1890" s="4">
        <v>49.5750708215297</v>
      </c>
      <c r="AO1890" s="4">
        <v>45.892351274787501</v>
      </c>
      <c r="AP1890" s="4">
        <v>42.776203966005703</v>
      </c>
      <c r="AQ1890" s="4">
        <v>12.1813031161473</v>
      </c>
      <c r="AR1890" s="4">
        <v>37.110481586402301</v>
      </c>
      <c r="AS1890" s="4">
        <v>12.1813031161473</v>
      </c>
      <c r="AT1890" s="4">
        <v>18.1303116147309</v>
      </c>
      <c r="AU1890" s="4">
        <v>22.6628895184136</v>
      </c>
      <c r="AV1890" s="4">
        <v>25.779036827195501</v>
      </c>
      <c r="AW1890" s="4">
        <v>33.144475920679902</v>
      </c>
      <c r="AX1890" s="4">
        <v>25.779036827195501</v>
      </c>
      <c r="AY1890" s="4">
        <v>13.881019830028301</v>
      </c>
      <c r="AZ1890" s="4">
        <v>22.096317280453299</v>
      </c>
      <c r="BA1890" s="4">
        <v>46.175637393767701</v>
      </c>
      <c r="BB1890" s="38">
        <v>1132</v>
      </c>
    </row>
    <row r="1891" spans="1:54" x14ac:dyDescent="0.3">
      <c r="A1891" s="31" t="s">
        <v>163</v>
      </c>
      <c r="B1891" s="5" t="s">
        <v>9</v>
      </c>
      <c r="C1891" s="5" t="s">
        <v>2</v>
      </c>
      <c r="D1891" s="9">
        <v>44.848567689745401</v>
      </c>
      <c r="E1891" s="8">
        <v>75.341770481641603</v>
      </c>
      <c r="F1891" s="8">
        <v>36.8055555555556</v>
      </c>
      <c r="G1891" s="3">
        <v>3.4722222222222201</v>
      </c>
      <c r="H1891" s="4">
        <v>7.6388888888888902</v>
      </c>
      <c r="I1891" s="4">
        <v>18.0555555555556</v>
      </c>
      <c r="J1891" s="4">
        <v>2.7777777777777799</v>
      </c>
      <c r="K1891" s="4">
        <v>2.7777777777777799</v>
      </c>
      <c r="L1891" s="4">
        <v>12.5</v>
      </c>
      <c r="M1891" s="4">
        <v>6.9444444444444402</v>
      </c>
      <c r="N1891" s="4">
        <v>14.5833333333333</v>
      </c>
      <c r="O1891" s="4">
        <v>13.1944444444444</v>
      </c>
      <c r="P1891" s="4">
        <v>15.9722222222222</v>
      </c>
      <c r="Q1891" s="4">
        <v>6.9444444444444402</v>
      </c>
      <c r="R1891" s="4">
        <v>13.8888888888889</v>
      </c>
      <c r="S1891" s="4">
        <v>14.5833333333333</v>
      </c>
      <c r="T1891" s="4">
        <v>6.25</v>
      </c>
      <c r="U1891" s="4">
        <v>17.3611111111111</v>
      </c>
      <c r="V1891" s="4">
        <v>13.8888888888889</v>
      </c>
      <c r="W1891" s="4">
        <v>12.5</v>
      </c>
      <c r="X1891" s="4">
        <v>6.25</v>
      </c>
      <c r="Y1891" s="4">
        <v>13.1944444444444</v>
      </c>
      <c r="Z1891" s="4">
        <v>25</v>
      </c>
      <c r="AA1891" s="4">
        <v>15.2777777777778</v>
      </c>
      <c r="AB1891" s="4">
        <v>2.0833333333333299</v>
      </c>
      <c r="AC1891" s="4">
        <v>25</v>
      </c>
      <c r="AD1891" s="4">
        <v>11.8055555555556</v>
      </c>
      <c r="AE1891" s="4">
        <v>4.8611111111111098</v>
      </c>
      <c r="AF1891" s="4">
        <v>13.8888888888889</v>
      </c>
      <c r="AG1891" s="4">
        <v>25</v>
      </c>
      <c r="AH1891" s="4">
        <v>35.4166666666667</v>
      </c>
      <c r="AI1891" s="4">
        <v>13.1944444444444</v>
      </c>
      <c r="AJ1891" s="4">
        <v>31.9444444444444</v>
      </c>
      <c r="AK1891" s="4">
        <v>52.7777777777778</v>
      </c>
      <c r="AL1891" s="4">
        <v>26.3888888888889</v>
      </c>
      <c r="AM1891" s="4">
        <v>24.3055555555556</v>
      </c>
      <c r="AN1891" s="4">
        <v>41.6666666666667</v>
      </c>
      <c r="AO1891" s="4">
        <v>40.2777777777778</v>
      </c>
      <c r="AP1891" s="4">
        <v>40.9722222222222</v>
      </c>
      <c r="AQ1891" s="4">
        <v>10.4166666666667</v>
      </c>
      <c r="AR1891" s="4">
        <v>32.6388888888889</v>
      </c>
      <c r="AS1891" s="4">
        <v>19.4444444444444</v>
      </c>
      <c r="AT1891" s="4">
        <v>20.8333333333333</v>
      </c>
      <c r="AU1891" s="4">
        <v>22.2222222222222</v>
      </c>
      <c r="AV1891" s="4">
        <v>26.3888888888889</v>
      </c>
      <c r="AW1891" s="4">
        <v>35.4166666666667</v>
      </c>
      <c r="AX1891" s="4">
        <v>20.1388888888889</v>
      </c>
      <c r="AY1891" s="4">
        <v>9.7222222222222197</v>
      </c>
      <c r="AZ1891" s="4">
        <v>25</v>
      </c>
      <c r="BA1891" s="4">
        <v>44.4444444444444</v>
      </c>
      <c r="BB1891" s="38">
        <v>611</v>
      </c>
    </row>
    <row r="1892" spans="1:54" x14ac:dyDescent="0.3">
      <c r="A1892" s="31" t="s">
        <v>163</v>
      </c>
      <c r="B1892" s="5" t="s">
        <v>9</v>
      </c>
      <c r="C1892" s="5" t="s">
        <v>3</v>
      </c>
      <c r="D1892" s="9">
        <v>54.588717231296599</v>
      </c>
      <c r="E1892" s="8">
        <v>73.714110976270504</v>
      </c>
      <c r="F1892" s="8">
        <v>32.950191570881202</v>
      </c>
      <c r="G1892" s="3">
        <v>3.4482758620689702</v>
      </c>
      <c r="H1892" s="4">
        <v>9.5785440613026793</v>
      </c>
      <c r="I1892" s="4">
        <v>16.475095785440601</v>
      </c>
      <c r="J1892" s="4">
        <v>1.14942528735632</v>
      </c>
      <c r="K1892" s="4">
        <v>4.9808429118773896</v>
      </c>
      <c r="L1892" s="4">
        <v>11.4942528735632</v>
      </c>
      <c r="M1892" s="4">
        <v>4.9808429118773896</v>
      </c>
      <c r="N1892" s="4">
        <v>11.4942528735632</v>
      </c>
      <c r="O1892" s="4">
        <v>14.176245210728</v>
      </c>
      <c r="P1892" s="4">
        <v>13.7931034482759</v>
      </c>
      <c r="Q1892" s="4">
        <v>11.1111111111111</v>
      </c>
      <c r="R1892" s="4">
        <v>17.624521072796899</v>
      </c>
      <c r="S1892" s="4">
        <v>8.4291187739463602</v>
      </c>
      <c r="T1892" s="4">
        <v>5.7471264367816097</v>
      </c>
      <c r="U1892" s="4">
        <v>17.624521072796899</v>
      </c>
      <c r="V1892" s="4">
        <v>11.4942528735632</v>
      </c>
      <c r="W1892" s="4">
        <v>13.026819923371599</v>
      </c>
      <c r="X1892" s="4">
        <v>4.5977011494252897</v>
      </c>
      <c r="Y1892" s="4">
        <v>12.643678160919499</v>
      </c>
      <c r="Z1892" s="4">
        <v>17.241379310344801</v>
      </c>
      <c r="AA1892" s="4">
        <v>15.3256704980843</v>
      </c>
      <c r="AB1892" s="4">
        <v>5.3639846743295001</v>
      </c>
      <c r="AC1892" s="4">
        <v>23.371647509578501</v>
      </c>
      <c r="AD1892" s="4">
        <v>5.7471264367816097</v>
      </c>
      <c r="AE1892" s="4">
        <v>4.2145593869731801</v>
      </c>
      <c r="AF1892" s="4">
        <v>11.8773946360153</v>
      </c>
      <c r="AG1892" s="4">
        <v>20.689655172413801</v>
      </c>
      <c r="AH1892" s="4">
        <v>30.651340996168599</v>
      </c>
      <c r="AI1892" s="4">
        <v>13.4099616858238</v>
      </c>
      <c r="AJ1892" s="4">
        <v>34.865900383141799</v>
      </c>
      <c r="AK1892" s="4">
        <v>41.762452107279699</v>
      </c>
      <c r="AL1892" s="4">
        <v>20.689655172413801</v>
      </c>
      <c r="AM1892" s="4">
        <v>26.819923371647501</v>
      </c>
      <c r="AN1892" s="4">
        <v>38.697318007662801</v>
      </c>
      <c r="AO1892" s="4">
        <v>35.632183908046002</v>
      </c>
      <c r="AP1892" s="4">
        <v>31.034482758620701</v>
      </c>
      <c r="AQ1892" s="4">
        <v>7.2796934865900402</v>
      </c>
      <c r="AR1892" s="4">
        <v>29.8850574712644</v>
      </c>
      <c r="AS1892" s="4">
        <v>15.3256704980843</v>
      </c>
      <c r="AT1892" s="4">
        <v>24.521072796934899</v>
      </c>
      <c r="AU1892" s="4">
        <v>18.390804597701099</v>
      </c>
      <c r="AV1892" s="4">
        <v>29.8850574712644</v>
      </c>
      <c r="AW1892" s="4">
        <v>22.2222222222222</v>
      </c>
      <c r="AX1892" s="4">
        <v>15.3256704980843</v>
      </c>
      <c r="AY1892" s="4">
        <v>14.5593869731801</v>
      </c>
      <c r="AZ1892" s="4">
        <v>28.352490421455901</v>
      </c>
      <c r="BA1892" s="4">
        <v>36.781609195402297</v>
      </c>
      <c r="BB1892" s="38">
        <v>565</v>
      </c>
    </row>
    <row r="1893" spans="1:54" x14ac:dyDescent="0.3">
      <c r="A1893" s="31" t="s">
        <v>163</v>
      </c>
      <c r="B1893" s="5" t="s">
        <v>9</v>
      </c>
      <c r="C1893" s="5" t="s">
        <v>4</v>
      </c>
      <c r="D1893" s="9">
        <v>63.338683531746</v>
      </c>
      <c r="E1893" s="8">
        <v>77.567925890152395</v>
      </c>
      <c r="F1893" s="8">
        <v>29.523809523809501</v>
      </c>
      <c r="G1893" s="3">
        <v>4.28571428571429</v>
      </c>
      <c r="H1893" s="4">
        <v>9.0476190476190492</v>
      </c>
      <c r="I1893" s="4">
        <v>15.2380952380952</v>
      </c>
      <c r="J1893" s="4">
        <v>2.8571428571428599</v>
      </c>
      <c r="K1893" s="4">
        <v>4.6031746031746001</v>
      </c>
      <c r="L1893" s="4">
        <v>13.8095238095238</v>
      </c>
      <c r="M1893" s="4">
        <v>5.2380952380952399</v>
      </c>
      <c r="N1893" s="4">
        <v>13.174603174603201</v>
      </c>
      <c r="O1893" s="4">
        <v>11.1111111111111</v>
      </c>
      <c r="P1893" s="4">
        <v>13.174603174603201</v>
      </c>
      <c r="Q1893" s="4">
        <v>6.3492063492063497</v>
      </c>
      <c r="R1893" s="4">
        <v>16.031746031746</v>
      </c>
      <c r="S1893" s="4">
        <v>9.6825396825396801</v>
      </c>
      <c r="T1893" s="4">
        <v>9.3650793650793709</v>
      </c>
      <c r="U1893" s="4">
        <v>20.952380952380999</v>
      </c>
      <c r="V1893" s="4">
        <v>9.8412698412698401</v>
      </c>
      <c r="W1893" s="4">
        <v>13.8095238095238</v>
      </c>
      <c r="X1893" s="4">
        <v>3.6507936507936498</v>
      </c>
      <c r="Y1893" s="4">
        <v>9.6825396825396801</v>
      </c>
      <c r="Z1893" s="4">
        <v>17.460317460317501</v>
      </c>
      <c r="AA1893" s="4">
        <v>15.5555555555556</v>
      </c>
      <c r="AB1893" s="4">
        <v>3.3333333333333299</v>
      </c>
      <c r="AC1893" s="4">
        <v>24.4444444444444</v>
      </c>
      <c r="AD1893" s="4">
        <v>9.2063492063492092</v>
      </c>
      <c r="AE1893" s="4">
        <v>4.6031746031746001</v>
      </c>
      <c r="AF1893" s="4">
        <v>11.269841269841301</v>
      </c>
      <c r="AG1893" s="4">
        <v>27.1428571428571</v>
      </c>
      <c r="AH1893" s="4">
        <v>22.063492063492099</v>
      </c>
      <c r="AI1893" s="4">
        <v>13.492063492063499</v>
      </c>
      <c r="AJ1893" s="4">
        <v>28.412698412698401</v>
      </c>
      <c r="AK1893" s="4">
        <v>39.047619047619101</v>
      </c>
      <c r="AL1893" s="4">
        <v>20.952380952380999</v>
      </c>
      <c r="AM1893" s="4">
        <v>27.301587301587301</v>
      </c>
      <c r="AN1893" s="4">
        <v>36.984126984127002</v>
      </c>
      <c r="AO1893" s="4">
        <v>34.603174603174601</v>
      </c>
      <c r="AP1893" s="4">
        <v>30.952380952380999</v>
      </c>
      <c r="AQ1893" s="4">
        <v>9.0476190476190492</v>
      </c>
      <c r="AR1893" s="4">
        <v>24.761904761904798</v>
      </c>
      <c r="AS1893" s="4">
        <v>14.603174603174599</v>
      </c>
      <c r="AT1893" s="4">
        <v>29.682539682539701</v>
      </c>
      <c r="AU1893" s="4">
        <v>15.8730158730159</v>
      </c>
      <c r="AV1893" s="4">
        <v>23.3333333333333</v>
      </c>
      <c r="AW1893" s="4">
        <v>19.365079365079399</v>
      </c>
      <c r="AX1893" s="4">
        <v>16.507936507936499</v>
      </c>
      <c r="AY1893" s="4">
        <v>10.7936507936508</v>
      </c>
      <c r="AZ1893" s="4">
        <v>23.968253968254</v>
      </c>
      <c r="BA1893" s="4">
        <v>32.380952380952401</v>
      </c>
      <c r="BB1893" s="38">
        <v>822</v>
      </c>
    </row>
    <row r="1894" spans="1:54" x14ac:dyDescent="0.3">
      <c r="A1894" s="31" t="s">
        <v>163</v>
      </c>
      <c r="B1894" s="5" t="s">
        <v>9</v>
      </c>
      <c r="C1894" s="5" t="s">
        <v>5</v>
      </c>
      <c r="D1894" s="9">
        <v>86.5853249475891</v>
      </c>
      <c r="E1894" s="8">
        <v>71.058824135871006</v>
      </c>
      <c r="F1894" s="8">
        <v>18.437061300889098</v>
      </c>
      <c r="G1894" s="3">
        <v>2.6672905942910599</v>
      </c>
      <c r="H1894" s="4">
        <v>6.22367805334581</v>
      </c>
      <c r="I1894" s="4">
        <v>8.5634066448292003</v>
      </c>
      <c r="J1894" s="4">
        <v>3.13523631258774</v>
      </c>
      <c r="K1894" s="4">
        <v>3.0416471689283999</v>
      </c>
      <c r="L1894" s="4">
        <v>6.6916237716424902</v>
      </c>
      <c r="M1894" s="4">
        <v>3.08844174075807</v>
      </c>
      <c r="N1894" s="4">
        <v>7.5807206364061797</v>
      </c>
      <c r="O1894" s="4">
        <v>5.89611605053814</v>
      </c>
      <c r="P1894" s="4">
        <v>7.34674777725784</v>
      </c>
      <c r="Q1894" s="4">
        <v>3.13523631258774</v>
      </c>
      <c r="R1894" s="4">
        <v>11.183902667290599</v>
      </c>
      <c r="S1894" s="4">
        <v>6.4576509124941497</v>
      </c>
      <c r="T1894" s="4">
        <v>5.8025269068787999</v>
      </c>
      <c r="U1894" s="4">
        <v>12.2133832475433</v>
      </c>
      <c r="V1894" s="4">
        <v>4.72625175479644</v>
      </c>
      <c r="W1894" s="4">
        <v>8.4230229293402008</v>
      </c>
      <c r="X1894" s="4">
        <v>2.3865231633130599</v>
      </c>
      <c r="Y1894" s="4">
        <v>5.4281703322414598</v>
      </c>
      <c r="Z1894" s="4">
        <v>10.809546092653299</v>
      </c>
      <c r="AA1894" s="4">
        <v>8.0486663547028492</v>
      </c>
      <c r="AB1894" s="4">
        <v>1.82498830135704</v>
      </c>
      <c r="AC1894" s="4">
        <v>15.3018249883014</v>
      </c>
      <c r="AD1894" s="4">
        <v>4.9602246139447796</v>
      </c>
      <c r="AE1894" s="4">
        <v>2.1525503041647198</v>
      </c>
      <c r="AF1894" s="4">
        <v>6.5044454843238197</v>
      </c>
      <c r="AG1894" s="4">
        <v>20.1684604585868</v>
      </c>
      <c r="AH1894" s="4">
        <v>14.5531118390267</v>
      </c>
      <c r="AI1894" s="4">
        <v>7.7678989237248501</v>
      </c>
      <c r="AJ1894" s="4">
        <v>17.0800187178287</v>
      </c>
      <c r="AK1894" s="4">
        <v>29.246607393542298</v>
      </c>
      <c r="AL1894" s="4">
        <v>13.0088909686476</v>
      </c>
      <c r="AM1894" s="4">
        <v>25.5498362189986</v>
      </c>
      <c r="AN1894" s="4">
        <v>27.0940570893776</v>
      </c>
      <c r="AO1894" s="4">
        <v>21.7126813289658</v>
      </c>
      <c r="AP1894" s="4">
        <v>19.981282171268099</v>
      </c>
      <c r="AQ1894" s="4">
        <v>4.1647168928404303</v>
      </c>
      <c r="AR1894" s="4">
        <v>16.939635002339699</v>
      </c>
      <c r="AS1894" s="4">
        <v>10.4351895180159</v>
      </c>
      <c r="AT1894" s="4">
        <v>26.626111371080999</v>
      </c>
      <c r="AU1894" s="4">
        <v>10.2480112306972</v>
      </c>
      <c r="AV1894" s="4">
        <v>18.9985961628451</v>
      </c>
      <c r="AW1894" s="4">
        <v>13.944782405241</v>
      </c>
      <c r="AX1894" s="4">
        <v>10.1076275152082</v>
      </c>
      <c r="AY1894" s="4">
        <v>10.9031352363126</v>
      </c>
      <c r="AZ1894" s="4">
        <v>17.126813289658401</v>
      </c>
      <c r="BA1894" s="4">
        <v>21.244735610669199</v>
      </c>
      <c r="BB1894" s="38">
        <v>2385</v>
      </c>
    </row>
    <row r="1895" spans="1:54" x14ac:dyDescent="0.3">
      <c r="A1895" s="31" t="s">
        <v>163</v>
      </c>
      <c r="B1895" s="5" t="s">
        <v>9</v>
      </c>
      <c r="C1895" s="5" t="s">
        <v>6</v>
      </c>
      <c r="D1895" s="9">
        <v>110.919587203302</v>
      </c>
      <c r="E1895" s="8">
        <v>59.9448598322534</v>
      </c>
      <c r="F1895" s="8">
        <v>8.8043478260869605</v>
      </c>
      <c r="G1895" s="3">
        <v>1.3260869565217399</v>
      </c>
      <c r="H1895" s="4">
        <v>2.2608695652173898</v>
      </c>
      <c r="I1895" s="4">
        <v>4.8913043478260896</v>
      </c>
      <c r="J1895" s="4">
        <v>2.1956521739130399</v>
      </c>
      <c r="K1895" s="4">
        <v>1.52173913043478</v>
      </c>
      <c r="L1895" s="4">
        <v>3.6739130434782599</v>
      </c>
      <c r="M1895" s="4">
        <v>1.4130434782608701</v>
      </c>
      <c r="N1895" s="4">
        <v>3.60869565217391</v>
      </c>
      <c r="O1895" s="4">
        <v>3.2391304347826102</v>
      </c>
      <c r="P1895" s="4">
        <v>2.7391304347826102</v>
      </c>
      <c r="Q1895" s="4">
        <v>1.8043478260869601</v>
      </c>
      <c r="R1895" s="4">
        <v>5.7608695652173898</v>
      </c>
      <c r="S1895" s="4">
        <v>2.6956521739130399</v>
      </c>
      <c r="T1895" s="4">
        <v>2.5869565217391299</v>
      </c>
      <c r="U1895" s="4">
        <v>5.5652173913043503</v>
      </c>
      <c r="V1895" s="4">
        <v>2.1956521739130399</v>
      </c>
      <c r="W1895" s="4">
        <v>3.7391304347826102</v>
      </c>
      <c r="X1895" s="4">
        <v>1.15217391304348</v>
      </c>
      <c r="Y1895" s="4">
        <v>2</v>
      </c>
      <c r="Z1895" s="4">
        <v>4.9782608695652204</v>
      </c>
      <c r="AA1895" s="4">
        <v>3.3043478260869601</v>
      </c>
      <c r="AB1895" s="4">
        <v>0.80434782608695699</v>
      </c>
      <c r="AC1895" s="4">
        <v>8.9782608695652204</v>
      </c>
      <c r="AD1895" s="4">
        <v>2.0434782608695699</v>
      </c>
      <c r="AE1895" s="4">
        <v>1.1956521739130399</v>
      </c>
      <c r="AF1895" s="4">
        <v>2.7173913043478302</v>
      </c>
      <c r="AG1895" s="4">
        <v>13.6086956521739</v>
      </c>
      <c r="AH1895" s="4">
        <v>9.3260869565217401</v>
      </c>
      <c r="AI1895" s="4">
        <v>5.0434782608695699</v>
      </c>
      <c r="AJ1895" s="4">
        <v>9.1304347826087007</v>
      </c>
      <c r="AK1895" s="4">
        <v>15.7826086956522</v>
      </c>
      <c r="AL1895" s="4">
        <v>6.5652173913043503</v>
      </c>
      <c r="AM1895" s="4">
        <v>17.304347826087</v>
      </c>
      <c r="AN1895" s="4">
        <v>15.630434782608701</v>
      </c>
      <c r="AO1895" s="4">
        <v>13.0652173913043</v>
      </c>
      <c r="AP1895" s="4">
        <v>11.8478260869565</v>
      </c>
      <c r="AQ1895" s="4">
        <v>2.97826086956522</v>
      </c>
      <c r="AR1895" s="4">
        <v>8.9130434782608692</v>
      </c>
      <c r="AS1895" s="4">
        <v>7.1739130434782599</v>
      </c>
      <c r="AT1895" s="4">
        <v>20.065217391304301</v>
      </c>
      <c r="AU1895" s="4">
        <v>5.5434782608695699</v>
      </c>
      <c r="AV1895" s="4">
        <v>12.3478260869565</v>
      </c>
      <c r="AW1895" s="4">
        <v>7.1521739130434803</v>
      </c>
      <c r="AX1895" s="4">
        <v>5.5217391304347796</v>
      </c>
      <c r="AY1895" s="4">
        <v>8.3043478260869605</v>
      </c>
      <c r="AZ1895" s="4">
        <v>10.2391304347826</v>
      </c>
      <c r="BA1895" s="4">
        <v>12.173913043478301</v>
      </c>
      <c r="BB1895" s="38">
        <v>4845</v>
      </c>
    </row>
    <row r="1896" spans="1:54" x14ac:dyDescent="0.3">
      <c r="A1896" s="31" t="s">
        <v>163</v>
      </c>
      <c r="B1896" s="5" t="s">
        <v>9</v>
      </c>
      <c r="C1896" s="5" t="s">
        <v>7</v>
      </c>
      <c r="D1896" s="9">
        <v>124.269039363655</v>
      </c>
      <c r="E1896" s="8">
        <v>51.258712129658797</v>
      </c>
      <c r="F1896" s="8">
        <v>4.2388807684276504</v>
      </c>
      <c r="G1896" s="3">
        <v>0.939653372311547</v>
      </c>
      <c r="H1896" s="4">
        <v>1.4616830235957401</v>
      </c>
      <c r="I1896" s="4">
        <v>1.87930674462309</v>
      </c>
      <c r="J1896" s="4">
        <v>1.7540196283148899</v>
      </c>
      <c r="K1896" s="4">
        <v>0.75172269784923795</v>
      </c>
      <c r="L1896" s="4">
        <v>1.5243265817498399</v>
      </c>
      <c r="M1896" s="4">
        <v>0.75172269784923795</v>
      </c>
      <c r="N1896" s="4">
        <v>1.7540196283148899</v>
      </c>
      <c r="O1896" s="4">
        <v>1.37815827939027</v>
      </c>
      <c r="P1896" s="4">
        <v>1.2737523491334299</v>
      </c>
      <c r="Q1896" s="4">
        <v>1.04405930256839</v>
      </c>
      <c r="R1896" s="4">
        <v>3.4871580705784102</v>
      </c>
      <c r="S1896" s="4">
        <v>1.2737523491334299</v>
      </c>
      <c r="T1896" s="4">
        <v>1.64961369805805</v>
      </c>
      <c r="U1896" s="4">
        <v>2.9024848611401102</v>
      </c>
      <c r="V1896" s="4">
        <v>1.2319899770306999</v>
      </c>
      <c r="W1896" s="4">
        <v>1.62873251200668</v>
      </c>
      <c r="X1896" s="4">
        <v>0.64731676759239898</v>
      </c>
      <c r="Y1896" s="4">
        <v>1.0022969304656499</v>
      </c>
      <c r="Z1896" s="4">
        <v>1.90018793067446</v>
      </c>
      <c r="AA1896" s="4">
        <v>1.12758404677386</v>
      </c>
      <c r="AB1896" s="4">
        <v>0.64731676759239898</v>
      </c>
      <c r="AC1896" s="4">
        <v>5.1576529546878298</v>
      </c>
      <c r="AD1896" s="4">
        <v>1.10670286072249</v>
      </c>
      <c r="AE1896" s="4">
        <v>0.64731676759239898</v>
      </c>
      <c r="AF1896" s="4">
        <v>1.2111087909793301</v>
      </c>
      <c r="AG1896" s="4">
        <v>8.7492169555230692</v>
      </c>
      <c r="AH1896" s="4">
        <v>4.7400292336604704</v>
      </c>
      <c r="AI1896" s="4">
        <v>4.3015243265817498</v>
      </c>
      <c r="AJ1896" s="4">
        <v>5.5752766757151804</v>
      </c>
      <c r="AK1896" s="4">
        <v>10.1900187930674</v>
      </c>
      <c r="AL1896" s="4">
        <v>5.0741282104823604</v>
      </c>
      <c r="AM1896" s="4">
        <v>10.899979118813899</v>
      </c>
      <c r="AN1896" s="4">
        <v>10.6285237001462</v>
      </c>
      <c r="AO1896" s="4">
        <v>6.5358112340780998</v>
      </c>
      <c r="AP1896" s="4">
        <v>6.3896429317185204</v>
      </c>
      <c r="AQ1896" s="4">
        <v>2.4222175819586602</v>
      </c>
      <c r="AR1896" s="4">
        <v>5.7005637920233898</v>
      </c>
      <c r="AS1896" s="4">
        <v>5.1576529546878298</v>
      </c>
      <c r="AT1896" s="4">
        <v>15.4729588640635</v>
      </c>
      <c r="AU1896" s="4">
        <v>3.0277719774483201</v>
      </c>
      <c r="AV1896" s="4">
        <v>10.106494048862</v>
      </c>
      <c r="AW1896" s="4">
        <v>4.7609104197118404</v>
      </c>
      <c r="AX1896" s="4">
        <v>2.9024848611401102</v>
      </c>
      <c r="AY1896" s="4">
        <v>7.7678012111087904</v>
      </c>
      <c r="AZ1896" s="4">
        <v>7.3084151179786998</v>
      </c>
      <c r="BA1896" s="4">
        <v>7.7678012111087904</v>
      </c>
      <c r="BB1896" s="38">
        <v>4903</v>
      </c>
    </row>
    <row r="1897" spans="1:54" x14ac:dyDescent="0.3">
      <c r="A1897" s="31" t="s">
        <v>78</v>
      </c>
      <c r="B1897" s="5" t="s">
        <v>168</v>
      </c>
      <c r="C1897" s="5" t="s">
        <v>168</v>
      </c>
      <c r="D1897" s="9">
        <v>78.684255317848894</v>
      </c>
      <c r="E1897" s="8">
        <v>71.5681328236208</v>
      </c>
      <c r="F1897" s="8">
        <v>21.357916470845201</v>
      </c>
      <c r="G1897" s="3">
        <v>2.0497496608385899</v>
      </c>
      <c r="H1897" s="4">
        <v>7.02841419975499</v>
      </c>
      <c r="I1897" s="4">
        <v>10.957129755247299</v>
      </c>
      <c r="J1897" s="4">
        <v>2.5563133168903902</v>
      </c>
      <c r="K1897" s="4">
        <v>3.6083727316175001</v>
      </c>
      <c r="L1897" s="4">
        <v>5.7829680685901996</v>
      </c>
      <c r="M1897" s="4">
        <v>4.2737422470014002</v>
      </c>
      <c r="N1897" s="4">
        <v>7.3280879701300004</v>
      </c>
      <c r="O1897" s="4">
        <v>9.2752885570137895</v>
      </c>
      <c r="P1897" s="4">
        <v>6.3728964663390597</v>
      </c>
      <c r="Q1897" s="4">
        <v>2.3594670280975398</v>
      </c>
      <c r="R1897" s="4">
        <v>7.7565427192463003</v>
      </c>
      <c r="S1897" s="4">
        <v>6.9395689439020796</v>
      </c>
      <c r="T1897" s="4">
        <v>4.9370507788887297</v>
      </c>
      <c r="U1897" s="4">
        <v>8.4005521987599998</v>
      </c>
      <c r="V1897" s="4">
        <v>5.6588309780410899</v>
      </c>
      <c r="W1897" s="4">
        <v>6.6507484890817903</v>
      </c>
      <c r="X1897" s="4">
        <v>1.67951458113399</v>
      </c>
      <c r="Y1897" s="4">
        <v>8.6530819718161993</v>
      </c>
      <c r="Z1897" s="4">
        <v>9.1097603338533908</v>
      </c>
      <c r="AA1897" s="4">
        <v>8.7809435314197692</v>
      </c>
      <c r="AB1897" s="4">
        <v>1.4870682852498001</v>
      </c>
      <c r="AC1897" s="4">
        <v>15.442879597781999</v>
      </c>
      <c r="AD1897" s="4">
        <v>4.1878649838618403</v>
      </c>
      <c r="AE1897" s="4">
        <v>2.3297574934585099</v>
      </c>
      <c r="AF1897" s="4">
        <v>9.5504306854485304</v>
      </c>
      <c r="AG1897" s="4">
        <v>11.764193056161901</v>
      </c>
      <c r="AH1897" s="4">
        <v>16.5683564475294</v>
      </c>
      <c r="AI1897" s="4">
        <v>9.1137138028778999</v>
      </c>
      <c r="AJ1897" s="4">
        <v>19.094284955903401</v>
      </c>
      <c r="AK1897" s="4">
        <v>30.478931695836401</v>
      </c>
      <c r="AL1897" s="4">
        <v>15.879133652724599</v>
      </c>
      <c r="AM1897" s="4">
        <v>22.9629714882659</v>
      </c>
      <c r="AN1897" s="4">
        <v>32.795064694795101</v>
      </c>
      <c r="AO1897" s="4">
        <v>26.137150544758601</v>
      </c>
      <c r="AP1897" s="4">
        <v>27.039546968283101</v>
      </c>
      <c r="AQ1897" s="4">
        <v>7.4596541095744602</v>
      </c>
      <c r="AR1897" s="4">
        <v>27.1960642065694</v>
      </c>
      <c r="AS1897" s="4">
        <v>12.750657299951699</v>
      </c>
      <c r="AT1897" s="4">
        <v>23.019377813981301</v>
      </c>
      <c r="AU1897" s="4">
        <v>13.2097923436018</v>
      </c>
      <c r="AV1897" s="4">
        <v>22.336705178954201</v>
      </c>
      <c r="AW1897" s="4">
        <v>17.3108643075545</v>
      </c>
      <c r="AX1897" s="4">
        <v>12.8926967751752</v>
      </c>
      <c r="AY1897" s="4">
        <v>14.2300511326349</v>
      </c>
      <c r="AZ1897" s="4">
        <v>21.956621345006301</v>
      </c>
      <c r="BA1897" s="4">
        <v>28.323918705297</v>
      </c>
      <c r="BB1897" s="38">
        <v>5804</v>
      </c>
    </row>
    <row r="1898" spans="1:54" x14ac:dyDescent="0.3">
      <c r="A1898" s="31" t="s">
        <v>78</v>
      </c>
      <c r="B1898" s="5" t="s">
        <v>168</v>
      </c>
      <c r="C1898" s="5" t="s">
        <v>1</v>
      </c>
      <c r="D1898" s="9">
        <v>37.730360151886202</v>
      </c>
      <c r="E1898" s="8">
        <v>73.916944455415504</v>
      </c>
      <c r="F1898" s="8">
        <v>40.252509619631297</v>
      </c>
      <c r="G1898" s="3">
        <v>3.8704057934254998</v>
      </c>
      <c r="H1898" s="4">
        <v>5.8945918511367097</v>
      </c>
      <c r="I1898" s="4">
        <v>18.026396894255001</v>
      </c>
      <c r="J1898" s="4">
        <v>4.78686000970814</v>
      </c>
      <c r="K1898" s="4">
        <v>6.2505244951305698</v>
      </c>
      <c r="L1898" s="4">
        <v>8.7952982156835606</v>
      </c>
      <c r="M1898" s="4">
        <v>8.4792994811367102</v>
      </c>
      <c r="N1898" s="4">
        <v>16.727387427680501</v>
      </c>
      <c r="O1898" s="4">
        <v>18.013085591106002</v>
      </c>
      <c r="P1898" s="4">
        <v>13.048259259400901</v>
      </c>
      <c r="Q1898" s="4">
        <v>7.68756637425499</v>
      </c>
      <c r="R1898" s="4">
        <v>14.5252350479724</v>
      </c>
      <c r="S1898" s="4">
        <v>18.764884788540702</v>
      </c>
      <c r="T1898" s="4">
        <v>6.9890123894162803</v>
      </c>
      <c r="U1898" s="4">
        <v>17.452564018817199</v>
      </c>
      <c r="V1898" s="4">
        <v>15.059134013963099</v>
      </c>
      <c r="W1898" s="4">
        <v>14.7032013699693</v>
      </c>
      <c r="X1898" s="4">
        <v>3.6791281682795698</v>
      </c>
      <c r="Y1898" s="4">
        <v>11.940527417972399</v>
      </c>
      <c r="Z1898" s="4">
        <v>21.3229698122427</v>
      </c>
      <c r="AA1898" s="4">
        <v>18.204363216251899</v>
      </c>
      <c r="AB1898" s="4">
        <v>4.2263384374193604</v>
      </c>
      <c r="AC1898" s="4">
        <v>27.3555940759293</v>
      </c>
      <c r="AD1898" s="4">
        <v>12.870292937404001</v>
      </c>
      <c r="AE1898" s="4">
        <v>5.7033142259907796</v>
      </c>
      <c r="AF1898" s="4">
        <v>16.166865855391698</v>
      </c>
      <c r="AG1898" s="4">
        <v>21.283035902795699</v>
      </c>
      <c r="AH1898" s="4">
        <v>25.140130393072202</v>
      </c>
      <c r="AI1898" s="4">
        <v>15.2504116391091</v>
      </c>
      <c r="AJ1898" s="4">
        <v>25.9052408936559</v>
      </c>
      <c r="AK1898" s="4">
        <v>41.333618854761902</v>
      </c>
      <c r="AL1898" s="4">
        <v>28.8458811676498</v>
      </c>
      <c r="AM1898" s="4">
        <v>30.910001134807999</v>
      </c>
      <c r="AN1898" s="4">
        <v>47.228210705898597</v>
      </c>
      <c r="AO1898" s="4">
        <v>39.718610653640603</v>
      </c>
      <c r="AP1898" s="4">
        <v>47.228210705898597</v>
      </c>
      <c r="AQ1898" s="4">
        <v>14.3472687259754</v>
      </c>
      <c r="AR1898" s="4">
        <v>42.619317018187402</v>
      </c>
      <c r="AS1898" s="4">
        <v>19.107506129385602</v>
      </c>
      <c r="AT1898" s="4">
        <v>20.050582951966199</v>
      </c>
      <c r="AU1898" s="4">
        <v>26.069895912503799</v>
      </c>
      <c r="AV1898" s="4">
        <v>22.9646006196621</v>
      </c>
      <c r="AW1898" s="4">
        <v>31.403966191351799</v>
      </c>
      <c r="AX1898" s="4">
        <v>28.285359595361001</v>
      </c>
      <c r="AY1898" s="4">
        <v>22.239424028525299</v>
      </c>
      <c r="AZ1898" s="4">
        <v>35.083094359631303</v>
      </c>
      <c r="BA1898" s="4">
        <v>45.164090738740398</v>
      </c>
      <c r="BB1898" s="38">
        <v>238</v>
      </c>
    </row>
    <row r="1899" spans="1:54" x14ac:dyDescent="0.3">
      <c r="A1899" s="31" t="s">
        <v>78</v>
      </c>
      <c r="B1899" s="5" t="s">
        <v>168</v>
      </c>
      <c r="C1899" s="5" t="s">
        <v>2</v>
      </c>
      <c r="D1899" s="9">
        <v>52.253185983978</v>
      </c>
      <c r="E1899" s="8">
        <v>71.732524314648103</v>
      </c>
      <c r="F1899" s="8">
        <v>33.208757030555603</v>
      </c>
      <c r="G1899" s="3">
        <v>2.3531871919047598</v>
      </c>
      <c r="H1899" s="4">
        <v>13.3710547460317</v>
      </c>
      <c r="I1899" s="4">
        <v>17.484515092618999</v>
      </c>
      <c r="J1899" s="4">
        <v>2.79094686095238</v>
      </c>
      <c r="K1899" s="4">
        <v>5.6822518078571402</v>
      </c>
      <c r="L1899" s="4">
        <v>10.187910019761899</v>
      </c>
      <c r="M1899" s="4">
        <v>8.7650384481746002</v>
      </c>
      <c r="N1899" s="4">
        <v>13.079214966666701</v>
      </c>
      <c r="O1899" s="4">
        <v>16.3627177788889</v>
      </c>
      <c r="P1899" s="4">
        <v>12.1488993463492</v>
      </c>
      <c r="Q1899" s="4">
        <v>2.25282910595238</v>
      </c>
      <c r="R1899" s="4">
        <v>14.0095305869841</v>
      </c>
      <c r="S1899" s="4">
        <v>10.0419901300794</v>
      </c>
      <c r="T1899" s="4">
        <v>9.2575943994444394</v>
      </c>
      <c r="U1899" s="4">
        <v>12.7325789050794</v>
      </c>
      <c r="V1899" s="4">
        <v>6.8588454038095197</v>
      </c>
      <c r="W1899" s="4">
        <v>11.3645036157143</v>
      </c>
      <c r="X1899" s="4">
        <v>2.25282910595238</v>
      </c>
      <c r="Y1899" s="4">
        <v>17.192675313254</v>
      </c>
      <c r="Z1899" s="4">
        <v>13.325492942301601</v>
      </c>
      <c r="AA1899" s="4">
        <v>15.724241937936499</v>
      </c>
      <c r="AB1899" s="4">
        <v>1.3225134856349201</v>
      </c>
      <c r="AC1899" s="4">
        <v>23.951162631111099</v>
      </c>
      <c r="AD1899" s="4">
        <v>5.58189372190476</v>
      </c>
      <c r="AE1899" s="4">
        <v>4.2138184325396804</v>
      </c>
      <c r="AF1899" s="4">
        <v>16.554199472301601</v>
      </c>
      <c r="AG1899" s="4">
        <v>13.717690807619</v>
      </c>
      <c r="AH1899" s="4">
        <v>22.181654997936501</v>
      </c>
      <c r="AI1899" s="4">
        <v>10.6256696888095</v>
      </c>
      <c r="AJ1899" s="4">
        <v>31.685527373015901</v>
      </c>
      <c r="AK1899" s="4">
        <v>47.1998186605556</v>
      </c>
      <c r="AL1899" s="4">
        <v>23.750446459206401</v>
      </c>
      <c r="AM1899" s="4">
        <v>28.703098818650801</v>
      </c>
      <c r="AN1899" s="4">
        <v>45.986897739365098</v>
      </c>
      <c r="AO1899" s="4">
        <v>39.0824905318254</v>
      </c>
      <c r="AP1899" s="4">
        <v>37.714415242460298</v>
      </c>
      <c r="AQ1899" s="4">
        <v>7.3969631588095197</v>
      </c>
      <c r="AR1899" s="4">
        <v>41.627159417142899</v>
      </c>
      <c r="AS1899" s="4">
        <v>16.3627177788889</v>
      </c>
      <c r="AT1899" s="4">
        <v>25.082194423333299</v>
      </c>
      <c r="AU1899" s="4">
        <v>19.0988683576191</v>
      </c>
      <c r="AV1899" s="4">
        <v>31.4848112011111</v>
      </c>
      <c r="AW1899" s="4">
        <v>23.111970618253999</v>
      </c>
      <c r="AX1899" s="4">
        <v>18.5151887988889</v>
      </c>
      <c r="AY1899" s="4">
        <v>15.3776058763492</v>
      </c>
      <c r="AZ1899" s="4">
        <v>27.626863308650801</v>
      </c>
      <c r="BA1899" s="4">
        <v>44.564026167777797</v>
      </c>
      <c r="BB1899" s="38">
        <v>227</v>
      </c>
    </row>
    <row r="1900" spans="1:54" x14ac:dyDescent="0.3">
      <c r="A1900" s="31" t="s">
        <v>78</v>
      </c>
      <c r="B1900" s="5" t="s">
        <v>168</v>
      </c>
      <c r="C1900" s="5" t="s">
        <v>3</v>
      </c>
      <c r="D1900" s="9">
        <v>78.737366463692595</v>
      </c>
      <c r="E1900" s="8">
        <v>68.389349251646706</v>
      </c>
      <c r="F1900" s="8">
        <v>20.209440765503199</v>
      </c>
      <c r="G1900" s="3">
        <v>1.8307870167782001</v>
      </c>
      <c r="H1900" s="4">
        <v>7.1091427246539904</v>
      </c>
      <c r="I1900" s="4">
        <v>11.5531424841686</v>
      </c>
      <c r="J1900" s="4">
        <v>1.74974945675032</v>
      </c>
      <c r="K1900" s="4">
        <v>2.2827780497782002</v>
      </c>
      <c r="L1900" s="4">
        <v>4.5946634371812403</v>
      </c>
      <c r="M1900" s="4">
        <v>2.5841054051115302</v>
      </c>
      <c r="N1900" s="4">
        <v>4.0325275065285204</v>
      </c>
      <c r="O1900" s="4">
        <v>7.4509888600012699</v>
      </c>
      <c r="P1900" s="4">
        <v>5.3885006055285203</v>
      </c>
      <c r="Q1900" s="4">
        <v>1.6687118967224299</v>
      </c>
      <c r="R1900" s="4">
        <v>5.8633145233067197</v>
      </c>
      <c r="S1900" s="4">
        <v>4.1426724041812397</v>
      </c>
      <c r="T1900" s="4">
        <v>4.86688345488973</v>
      </c>
      <c r="U1900" s="4">
        <v>6.9065488245842799</v>
      </c>
      <c r="V1900" s="4">
        <v>5.4290193855424604</v>
      </c>
      <c r="W1900" s="4">
        <v>6.1127116562370096</v>
      </c>
      <c r="X1900" s="4">
        <v>0.91539350838910005</v>
      </c>
      <c r="Y1900" s="4">
        <v>9.0791819767097603</v>
      </c>
      <c r="Z1900" s="4">
        <v>9.6641407921406906</v>
      </c>
      <c r="AA1900" s="4">
        <v>7.5839566424321898</v>
      </c>
      <c r="AB1900" s="4">
        <v>1.74974945675032</v>
      </c>
      <c r="AC1900" s="4">
        <v>15.9680349060583</v>
      </c>
      <c r="AD1900" s="4">
        <v>2.3929229474309301</v>
      </c>
      <c r="AE1900" s="4">
        <v>1.7902682367642599</v>
      </c>
      <c r="AF1900" s="4">
        <v>9.1893268743624805</v>
      </c>
      <c r="AG1900" s="4">
        <v>9.2526685391546195</v>
      </c>
      <c r="AH1900" s="4">
        <v>19.300331709960702</v>
      </c>
      <c r="AI1900" s="4">
        <v>8.0017133482648894</v>
      </c>
      <c r="AJ1900" s="4">
        <v>21.565413864503199</v>
      </c>
      <c r="AK1900" s="4">
        <v>32.0068533930596</v>
      </c>
      <c r="AL1900" s="4">
        <v>14.7918328223498</v>
      </c>
      <c r="AM1900" s="4">
        <v>26.808377781907499</v>
      </c>
      <c r="AN1900" s="4">
        <v>33.3388461439772</v>
      </c>
      <c r="AO1900" s="4">
        <v>26.061343846420801</v>
      </c>
      <c r="AP1900" s="4">
        <v>27.521177390226899</v>
      </c>
      <c r="AQ1900" s="4">
        <v>6.5470067940012697</v>
      </c>
      <c r="AR1900" s="4">
        <v>30.001422350532302</v>
      </c>
      <c r="AS1900" s="4">
        <v>13.1927470432662</v>
      </c>
      <c r="AT1900" s="4">
        <v>22.671989830572901</v>
      </c>
      <c r="AU1900" s="4">
        <v>12.022829412404301</v>
      </c>
      <c r="AV1900" s="4">
        <v>21.855329777447398</v>
      </c>
      <c r="AW1900" s="4">
        <v>16.808675307266199</v>
      </c>
      <c r="AX1900" s="4">
        <v>11.622768601807399</v>
      </c>
      <c r="AY1900" s="4">
        <v>12.990153143196499</v>
      </c>
      <c r="AZ1900" s="4">
        <v>24.201449492017701</v>
      </c>
      <c r="BA1900" s="4">
        <v>27.9046997688923</v>
      </c>
      <c r="BB1900" s="38">
        <v>598</v>
      </c>
    </row>
    <row r="1901" spans="1:54" x14ac:dyDescent="0.3">
      <c r="A1901" s="31" t="s">
        <v>78</v>
      </c>
      <c r="B1901" s="5" t="s">
        <v>168</v>
      </c>
      <c r="C1901" s="5" t="s">
        <v>4</v>
      </c>
      <c r="D1901" s="9">
        <v>87.125839182175</v>
      </c>
      <c r="E1901" s="8">
        <v>68.604445330837905</v>
      </c>
      <c r="F1901" s="8">
        <v>16.5141850096756</v>
      </c>
      <c r="G1901" s="3">
        <v>1.6301592882126701</v>
      </c>
      <c r="H1901" s="4">
        <v>6.3781000540584998</v>
      </c>
      <c r="I1901" s="4">
        <v>10.0607576815655</v>
      </c>
      <c r="J1901" s="4">
        <v>1.96372910029458</v>
      </c>
      <c r="K1901" s="4">
        <v>3.5104959354867802</v>
      </c>
      <c r="L1901" s="4">
        <v>5.3827674037920197</v>
      </c>
      <c r="M1901" s="4">
        <v>2.3833797583865999</v>
      </c>
      <c r="N1901" s="4">
        <v>5.3639486528646501</v>
      </c>
      <c r="O1901" s="4">
        <v>6.8004391051401401</v>
      </c>
      <c r="P1901" s="4">
        <v>4.0054738676303998</v>
      </c>
      <c r="Q1901" s="4">
        <v>1.43917884526511</v>
      </c>
      <c r="R1901" s="4">
        <v>5.4715366427917402</v>
      </c>
      <c r="S1901" s="4">
        <v>5.2805561998441704</v>
      </c>
      <c r="T1901" s="4">
        <v>3.4109731245285602</v>
      </c>
      <c r="U1901" s="4">
        <v>6.3888536260170001</v>
      </c>
      <c r="V1901" s="4">
        <v>3.8279353896309498</v>
      </c>
      <c r="W1901" s="4">
        <v>3.9032626636825598</v>
      </c>
      <c r="X1901" s="4">
        <v>1.6220941092437999</v>
      </c>
      <c r="Y1901" s="4">
        <v>6.8945851301191103</v>
      </c>
      <c r="Z1901" s="4">
        <v>6.0472186349662103</v>
      </c>
      <c r="AA1901" s="4">
        <v>5.9799565398834797</v>
      </c>
      <c r="AB1901" s="4">
        <v>0.59987752908108405</v>
      </c>
      <c r="AC1901" s="4">
        <v>12.008356423922301</v>
      </c>
      <c r="AD1901" s="4">
        <v>2.62549193847916</v>
      </c>
      <c r="AE1901" s="4">
        <v>1.0195281871730999</v>
      </c>
      <c r="AF1901" s="4">
        <v>7.9302436752299403</v>
      </c>
      <c r="AG1901" s="4">
        <v>10.308246647637301</v>
      </c>
      <c r="AH1901" s="4">
        <v>14.5208835864952</v>
      </c>
      <c r="AI1901" s="4">
        <v>8.5758761554767808</v>
      </c>
      <c r="AJ1901" s="4">
        <v>16.5438096029036</v>
      </c>
      <c r="AK1901" s="4">
        <v>29.020260029073299</v>
      </c>
      <c r="AL1901" s="4">
        <v>14.4643750633709</v>
      </c>
      <c r="AM1901" s="4">
        <v>22.7577608735686</v>
      </c>
      <c r="AN1901" s="4">
        <v>30.849464939202399</v>
      </c>
      <c r="AO1901" s="4">
        <v>25.017422284090401</v>
      </c>
      <c r="AP1901" s="4">
        <v>24.7645565320393</v>
      </c>
      <c r="AQ1901" s="4">
        <v>7.0640584291496902</v>
      </c>
      <c r="AR1901" s="4">
        <v>23.691260485073801</v>
      </c>
      <c r="AS1901" s="4">
        <v>11.6828517908093</v>
      </c>
      <c r="AT1901" s="4">
        <v>24.796817247914799</v>
      </c>
      <c r="AU1901" s="4">
        <v>11.381594964945</v>
      </c>
      <c r="AV1901" s="4">
        <v>22.217132530943601</v>
      </c>
      <c r="AW1901" s="4">
        <v>15.1315146875347</v>
      </c>
      <c r="AX1901" s="4">
        <v>9.5200770685982707</v>
      </c>
      <c r="AY1901" s="4">
        <v>11.9949144589742</v>
      </c>
      <c r="AZ1901" s="4">
        <v>21.528433492520598</v>
      </c>
      <c r="BA1901" s="4">
        <v>23.521787186043198</v>
      </c>
      <c r="BB1901" s="38">
        <v>1184</v>
      </c>
    </row>
    <row r="1902" spans="1:54" x14ac:dyDescent="0.3">
      <c r="A1902" s="31" t="s">
        <v>78</v>
      </c>
      <c r="B1902" s="5" t="s">
        <v>168</v>
      </c>
      <c r="C1902" s="5" t="s">
        <v>5</v>
      </c>
      <c r="D1902" s="9">
        <v>98.990560444625501</v>
      </c>
      <c r="E1902" s="8">
        <v>62.915118477623402</v>
      </c>
      <c r="F1902" s="8">
        <v>12.450177423846201</v>
      </c>
      <c r="G1902" s="3">
        <v>1.6915599240674399</v>
      </c>
      <c r="H1902" s="4">
        <v>4.4563218029188603</v>
      </c>
      <c r="I1902" s="4">
        <v>5.7341957156796601</v>
      </c>
      <c r="J1902" s="4">
        <v>2.53278987914647</v>
      </c>
      <c r="K1902" s="4">
        <v>2.4679718687882</v>
      </c>
      <c r="L1902" s="4">
        <v>3.3758398370073799</v>
      </c>
      <c r="M1902" s="4">
        <v>2.1948418948893602</v>
      </c>
      <c r="N1902" s="4">
        <v>2.7611218732876699</v>
      </c>
      <c r="O1902" s="4">
        <v>4.9541437653951501</v>
      </c>
      <c r="P1902" s="4">
        <v>2.7054038768387798</v>
      </c>
      <c r="Q1902" s="4">
        <v>0.85578997733403595</v>
      </c>
      <c r="R1902" s="4">
        <v>4.0444557943941</v>
      </c>
      <c r="S1902" s="4">
        <v>2.87619787174921</v>
      </c>
      <c r="T1902" s="4">
        <v>2.7574818677239201</v>
      </c>
      <c r="U1902" s="4">
        <v>4.11655381587987</v>
      </c>
      <c r="V1902" s="4">
        <v>2.6478658776080102</v>
      </c>
      <c r="W1902" s="4">
        <v>2.9373758765437299</v>
      </c>
      <c r="X1902" s="4">
        <v>0.95994595910432001</v>
      </c>
      <c r="Y1902" s="4">
        <v>4.1722718123287699</v>
      </c>
      <c r="Z1902" s="4">
        <v>3.5375338180084301</v>
      </c>
      <c r="AA1902" s="4">
        <v>3.7174278268282399</v>
      </c>
      <c r="AB1902" s="4">
        <v>0.78551195863013701</v>
      </c>
      <c r="AC1902" s="4">
        <v>9.4516235425078996</v>
      </c>
      <c r="AD1902" s="4">
        <v>1.4668679354899901</v>
      </c>
      <c r="AE1902" s="4">
        <v>0.44938397715490003</v>
      </c>
      <c r="AF1902" s="4">
        <v>4.6180157839199198</v>
      </c>
      <c r="AG1902" s="4">
        <v>8.9137615188303503</v>
      </c>
      <c r="AH1902" s="4">
        <v>11.463633512803</v>
      </c>
      <c r="AI1902" s="4">
        <v>7.45487568425711</v>
      </c>
      <c r="AJ1902" s="4">
        <v>11.911197487176</v>
      </c>
      <c r="AK1902" s="4">
        <v>21.5058991596628</v>
      </c>
      <c r="AL1902" s="4">
        <v>10.156639555532101</v>
      </c>
      <c r="AM1902" s="4">
        <v>17.758649198535299</v>
      </c>
      <c r="AN1902" s="4">
        <v>24.153062947481601</v>
      </c>
      <c r="AO1902" s="4">
        <v>17.5503372349947</v>
      </c>
      <c r="AP1902" s="4">
        <v>18.562361184984201</v>
      </c>
      <c r="AQ1902" s="4">
        <v>5.9250097411907303</v>
      </c>
      <c r="AR1902" s="4">
        <v>17.124613294004199</v>
      </c>
      <c r="AS1902" s="4">
        <v>8.7545896304004192</v>
      </c>
      <c r="AT1902" s="4">
        <v>26.0602148462171</v>
      </c>
      <c r="AU1902" s="4">
        <v>8.2476676540147498</v>
      </c>
      <c r="AV1902" s="4">
        <v>19.287397228609102</v>
      </c>
      <c r="AW1902" s="4">
        <v>10.8580155629926</v>
      </c>
      <c r="AX1902" s="4">
        <v>6.5524677243835603</v>
      </c>
      <c r="AY1902" s="4">
        <v>11.902097473266601</v>
      </c>
      <c r="AZ1902" s="4">
        <v>14.841293352592199</v>
      </c>
      <c r="BA1902" s="4">
        <v>18.4673052171233</v>
      </c>
      <c r="BB1902" s="38">
        <v>1772</v>
      </c>
    </row>
    <row r="1903" spans="1:54" x14ac:dyDescent="0.3">
      <c r="A1903" s="31" t="s">
        <v>78</v>
      </c>
      <c r="B1903" s="5" t="s">
        <v>168</v>
      </c>
      <c r="C1903" s="5" t="s">
        <v>6</v>
      </c>
      <c r="D1903" s="9">
        <v>106.09353076536399</v>
      </c>
      <c r="E1903" s="8">
        <v>59.345670728236499</v>
      </c>
      <c r="F1903" s="8">
        <v>9.7185130374588908</v>
      </c>
      <c r="G1903" s="3">
        <v>1.4723353628123601</v>
      </c>
      <c r="H1903" s="4">
        <v>4.20137908777739</v>
      </c>
      <c r="I1903" s="4">
        <v>4.2178737312368098</v>
      </c>
      <c r="J1903" s="4">
        <v>1.7799981501423801</v>
      </c>
      <c r="K1903" s="4">
        <v>1.25670836215266</v>
      </c>
      <c r="L1903" s="4">
        <v>2.5244131532782701</v>
      </c>
      <c r="M1903" s="4">
        <v>1.63441407820708</v>
      </c>
      <c r="N1903" s="4">
        <v>3.3278746561656201</v>
      </c>
      <c r="O1903" s="4">
        <v>3.17679236974385</v>
      </c>
      <c r="P1903" s="4">
        <v>1.69895879244502</v>
      </c>
      <c r="Q1903" s="4">
        <v>1.24021371869323</v>
      </c>
      <c r="R1903" s="4">
        <v>2.8746277969003202</v>
      </c>
      <c r="S1903" s="4">
        <v>3.3223764416791499</v>
      </c>
      <c r="T1903" s="4">
        <v>2.1357110082509001</v>
      </c>
      <c r="U1903" s="4">
        <v>3.4514658701550198</v>
      </c>
      <c r="V1903" s="4">
        <v>2.1522056517103199</v>
      </c>
      <c r="W1903" s="4">
        <v>1.68246414898559</v>
      </c>
      <c r="X1903" s="4">
        <v>0.73891678864941901</v>
      </c>
      <c r="Y1903" s="4">
        <v>3.2633299419276902</v>
      </c>
      <c r="Z1903" s="4">
        <v>2.2222485804347301</v>
      </c>
      <c r="AA1903" s="4">
        <v>2.3678326523700299</v>
      </c>
      <c r="AB1903" s="4">
        <v>0.73341857416294398</v>
      </c>
      <c r="AC1903" s="4">
        <v>6.2025024530659403</v>
      </c>
      <c r="AD1903" s="4">
        <v>1.56437114948267</v>
      </c>
      <c r="AE1903" s="4">
        <v>0.94904557482264695</v>
      </c>
      <c r="AF1903" s="4">
        <v>2.94467072562473</v>
      </c>
      <c r="AG1903" s="4">
        <v>9.2296463959877908</v>
      </c>
      <c r="AH1903" s="4">
        <v>11.0988126136009</v>
      </c>
      <c r="AI1903" s="4">
        <v>6.9564800255750203</v>
      </c>
      <c r="AJ1903" s="4">
        <v>8.9671659602367608</v>
      </c>
      <c r="AK1903" s="4">
        <v>15.9401406292712</v>
      </c>
      <c r="AL1903" s="4">
        <v>7.7173896721703397</v>
      </c>
      <c r="AM1903" s="4">
        <v>13.726257982522499</v>
      </c>
      <c r="AN1903" s="4">
        <v>18.422001926257401</v>
      </c>
      <c r="AO1903" s="4">
        <v>13.472143480457399</v>
      </c>
      <c r="AP1903" s="4">
        <v>12.6521873341107</v>
      </c>
      <c r="AQ1903" s="4">
        <v>5.8508539498441303</v>
      </c>
      <c r="AR1903" s="4">
        <v>12.175513757299701</v>
      </c>
      <c r="AS1903" s="4">
        <v>8.9946570326691297</v>
      </c>
      <c r="AT1903" s="4">
        <v>21.243081437892801</v>
      </c>
      <c r="AU1903" s="4">
        <v>5.8028038790656202</v>
      </c>
      <c r="AV1903" s="4">
        <v>16.516978702525901</v>
      </c>
      <c r="AW1903" s="4">
        <v>10.0837884649406</v>
      </c>
      <c r="AX1903" s="4">
        <v>5.8838432367629796</v>
      </c>
      <c r="AY1903" s="4">
        <v>11.708639973774501</v>
      </c>
      <c r="AZ1903" s="4">
        <v>12.786774977073</v>
      </c>
      <c r="BA1903" s="4">
        <v>14.943044983669999</v>
      </c>
      <c r="BB1903" s="38">
        <v>1372</v>
      </c>
    </row>
    <row r="1904" spans="1:54" x14ac:dyDescent="0.3">
      <c r="A1904" s="31" t="s">
        <v>78</v>
      </c>
      <c r="B1904" s="5" t="s">
        <v>168</v>
      </c>
      <c r="C1904" s="5" t="s">
        <v>7</v>
      </c>
      <c r="D1904" s="9">
        <v>114.57258575547</v>
      </c>
      <c r="E1904" s="8">
        <v>55.550516102175301</v>
      </c>
      <c r="F1904" s="8">
        <v>7.3170731707317103</v>
      </c>
      <c r="G1904" s="3">
        <v>1.1394853029268299</v>
      </c>
      <c r="H1904" s="4">
        <v>3.9024390243902398</v>
      </c>
      <c r="I1904" s="4">
        <v>3.58042057439024</v>
      </c>
      <c r="J1904" s="4">
        <v>2.27705972463415</v>
      </c>
      <c r="K1904" s="4">
        <v>2.60289993707317</v>
      </c>
      <c r="L1904" s="4">
        <v>2.76486460268293</v>
      </c>
      <c r="M1904" s="4">
        <v>1.62729018097561</v>
      </c>
      <c r="N1904" s="4">
        <v>3.0907048151219501</v>
      </c>
      <c r="O1904" s="4">
        <v>3.4165450275609799</v>
      </c>
      <c r="P1904" s="4">
        <v>1.79116572780488</v>
      </c>
      <c r="Q1904" s="4">
        <v>1.3014499685365899</v>
      </c>
      <c r="R1904" s="4">
        <v>3.9043499056097599</v>
      </c>
      <c r="S1904" s="4">
        <v>1.9512195121951199</v>
      </c>
      <c r="T1904" s="4">
        <v>2.4428461526829301</v>
      </c>
      <c r="U1904" s="4">
        <v>4.8799596617073204</v>
      </c>
      <c r="V1904" s="4">
        <v>1.79116572780488</v>
      </c>
      <c r="W1904" s="4">
        <v>2.4409352714634101</v>
      </c>
      <c r="X1904" s="4">
        <v>1.3033608497561</v>
      </c>
      <c r="Y1904" s="4">
        <v>1.7892548465853699</v>
      </c>
      <c r="Z1904" s="4">
        <v>3.4165450275609799</v>
      </c>
      <c r="AA1904" s="4">
        <v>3.0907048151219501</v>
      </c>
      <c r="AB1904" s="4">
        <v>0.81364509048780498</v>
      </c>
      <c r="AC1904" s="4">
        <v>5.5278183241463399</v>
      </c>
      <c r="AD1904" s="4">
        <v>1.9512195121951199</v>
      </c>
      <c r="AE1904" s="4">
        <v>1.3014499685365899</v>
      </c>
      <c r="AF1904" s="4">
        <v>4.23019011804878</v>
      </c>
      <c r="AG1904" s="4">
        <v>8.4622911173170703</v>
      </c>
      <c r="AH1904" s="4">
        <v>5.36394277731707</v>
      </c>
      <c r="AI1904" s="4">
        <v>5.2019781117073203</v>
      </c>
      <c r="AJ1904" s="4">
        <v>6.0194449646341504</v>
      </c>
      <c r="AK1904" s="4">
        <v>10.8917611014634</v>
      </c>
      <c r="AL1904" s="4">
        <v>3.7423852399999999</v>
      </c>
      <c r="AM1904" s="4">
        <v>11.549174170000001</v>
      </c>
      <c r="AN1904" s="4">
        <v>17.075081612926802</v>
      </c>
      <c r="AO1904" s="4">
        <v>9.9199731078048803</v>
      </c>
      <c r="AP1904" s="4">
        <v>8.6261666641463393</v>
      </c>
      <c r="AQ1904" s="4">
        <v>4.2282792368292696</v>
      </c>
      <c r="AR1904" s="4">
        <v>8.9424524704878099</v>
      </c>
      <c r="AS1904" s="4">
        <v>7.6448242643902402</v>
      </c>
      <c r="AT1904" s="4">
        <v>18.205012509756099</v>
      </c>
      <c r="AU1904" s="4">
        <v>4.0624928087804903</v>
      </c>
      <c r="AV1904" s="4">
        <v>15.278183241463401</v>
      </c>
      <c r="AW1904" s="4">
        <v>7.9630209519512203</v>
      </c>
      <c r="AX1904" s="4">
        <v>5.0381025648780504</v>
      </c>
      <c r="AY1904" s="4">
        <v>12.842980613658501</v>
      </c>
      <c r="AZ1904" s="4">
        <v>9.4321682297560994</v>
      </c>
      <c r="BA1904" s="4">
        <v>10.4001344609756</v>
      </c>
      <c r="BB1904" s="38">
        <v>413</v>
      </c>
    </row>
    <row r="1905" spans="1:54" x14ac:dyDescent="0.3">
      <c r="A1905" s="31" t="s">
        <v>78</v>
      </c>
      <c r="B1905" s="5" t="s">
        <v>8</v>
      </c>
      <c r="C1905" s="5" t="s">
        <v>168</v>
      </c>
      <c r="D1905" s="9">
        <v>72.979851651994906</v>
      </c>
      <c r="E1905" s="8">
        <v>74.349016555046703</v>
      </c>
      <c r="F1905" s="8">
        <v>24.894731078953399</v>
      </c>
      <c r="G1905" s="3">
        <v>3.3088587145105599</v>
      </c>
      <c r="H1905" s="4">
        <v>8.3532038926634193</v>
      </c>
      <c r="I1905" s="4">
        <v>13.2905699852515</v>
      </c>
      <c r="J1905" s="4">
        <v>3.22757285966156</v>
      </c>
      <c r="K1905" s="4">
        <v>4.7699153354407899</v>
      </c>
      <c r="L1905" s="4">
        <v>6.4246004615554897</v>
      </c>
      <c r="M1905" s="4">
        <v>5.18261004119835</v>
      </c>
      <c r="N1905" s="4">
        <v>9.0468809518832298</v>
      </c>
      <c r="O1905" s="4">
        <v>11.492924443278399</v>
      </c>
      <c r="P1905" s="4">
        <v>7.6348983963344699</v>
      </c>
      <c r="Q1905" s="4">
        <v>1.82691451903199</v>
      </c>
      <c r="R1905" s="4">
        <v>10.0053465773778</v>
      </c>
      <c r="S1905" s="4">
        <v>8.7466539048305698</v>
      </c>
      <c r="T1905" s="4">
        <v>6.1649641134247002</v>
      </c>
      <c r="U1905" s="4">
        <v>9.1362461600953893</v>
      </c>
      <c r="V1905" s="4">
        <v>6.6470855576130896</v>
      </c>
      <c r="W1905" s="4">
        <v>7.6430820065222997</v>
      </c>
      <c r="X1905" s="4">
        <v>2.1979149003269201</v>
      </c>
      <c r="Y1905" s="4">
        <v>9.9782007969842397</v>
      </c>
      <c r="Z1905" s="4">
        <v>11.6596136118497</v>
      </c>
      <c r="AA1905" s="4">
        <v>11.4252646356613</v>
      </c>
      <c r="AB1905" s="4">
        <v>1.8560510296705901</v>
      </c>
      <c r="AC1905" s="4">
        <v>17.749737801175801</v>
      </c>
      <c r="AD1905" s="4">
        <v>4.5937409887587801</v>
      </c>
      <c r="AE1905" s="4">
        <v>3.1715893184522499</v>
      </c>
      <c r="AF1905" s="4">
        <v>10.864662116768301</v>
      </c>
      <c r="AG1905" s="4">
        <v>15.0429939643032</v>
      </c>
      <c r="AH1905" s="4">
        <v>15.937766265132</v>
      </c>
      <c r="AI1905" s="4">
        <v>9.3292910980246209</v>
      </c>
      <c r="AJ1905" s="4">
        <v>19.994524450512401</v>
      </c>
      <c r="AK1905" s="4">
        <v>28.8747980035143</v>
      </c>
      <c r="AL1905" s="4">
        <v>17.619337144608402</v>
      </c>
      <c r="AM1905" s="4">
        <v>28.633640045854602</v>
      </c>
      <c r="AN1905" s="4">
        <v>36.001620947632297</v>
      </c>
      <c r="AO1905" s="4">
        <v>29.969678425261201</v>
      </c>
      <c r="AP1905" s="4">
        <v>31.642876850449198</v>
      </c>
      <c r="AQ1905" s="4">
        <v>9.3255454752416096</v>
      </c>
      <c r="AR1905" s="4">
        <v>28.5654237681678</v>
      </c>
      <c r="AS1905" s="4">
        <v>15.514302273250101</v>
      </c>
      <c r="AT1905" s="4">
        <v>27.851054206469801</v>
      </c>
      <c r="AU1905" s="4">
        <v>13.2486471818734</v>
      </c>
      <c r="AV1905" s="4">
        <v>21.856517064421801</v>
      </c>
      <c r="AW1905" s="4">
        <v>17.2662908849418</v>
      </c>
      <c r="AX1905" s="4">
        <v>14.3304514883012</v>
      </c>
      <c r="AY1905" s="4">
        <v>16.139024583864199</v>
      </c>
      <c r="AZ1905" s="4">
        <v>25.305227079230701</v>
      </c>
      <c r="BA1905" s="4">
        <v>28.037463484761702</v>
      </c>
      <c r="BB1905" s="38">
        <v>3023</v>
      </c>
    </row>
    <row r="1906" spans="1:54" x14ac:dyDescent="0.3">
      <c r="A1906" s="31" t="s">
        <v>78</v>
      </c>
      <c r="B1906" s="5" t="s">
        <v>8</v>
      </c>
      <c r="C1906" s="5" t="s">
        <v>1</v>
      </c>
      <c r="D1906" s="9">
        <v>17.618840579710099</v>
      </c>
      <c r="E1906" s="8">
        <v>69.404040302598801</v>
      </c>
      <c r="F1906" s="8">
        <v>51.879699248120303</v>
      </c>
      <c r="G1906" s="3">
        <v>6.7669172932330799</v>
      </c>
      <c r="H1906" s="4">
        <v>9.77443609022556</v>
      </c>
      <c r="I1906" s="4">
        <v>25.563909774436102</v>
      </c>
      <c r="J1906" s="4">
        <v>7.5187969924812004</v>
      </c>
      <c r="K1906" s="4">
        <v>8.2706766917293209</v>
      </c>
      <c r="L1906" s="4">
        <v>6.7669172932330799</v>
      </c>
      <c r="M1906" s="4">
        <v>15.037593984962401</v>
      </c>
      <c r="N1906" s="4">
        <v>21.804511278195498</v>
      </c>
      <c r="O1906" s="4">
        <v>23.308270676691698</v>
      </c>
      <c r="P1906" s="4">
        <v>16.541353383458599</v>
      </c>
      <c r="Q1906" s="4">
        <v>4.5112781954887202</v>
      </c>
      <c r="R1906" s="4">
        <v>19.548872180451099</v>
      </c>
      <c r="S1906" s="4">
        <v>27.067669172932298</v>
      </c>
      <c r="T1906" s="4">
        <v>9.77443609022556</v>
      </c>
      <c r="U1906" s="4">
        <v>21.052631578947398</v>
      </c>
      <c r="V1906" s="4">
        <v>17.293233082706799</v>
      </c>
      <c r="W1906" s="4">
        <v>18.796992481202999</v>
      </c>
      <c r="X1906" s="4">
        <v>5.2631578947368398</v>
      </c>
      <c r="Y1906" s="4">
        <v>14.285714285714301</v>
      </c>
      <c r="Z1906" s="4">
        <v>27.819548872180501</v>
      </c>
      <c r="AA1906" s="4">
        <v>24.812030075188002</v>
      </c>
      <c r="AB1906" s="4">
        <v>5.2631578947368398</v>
      </c>
      <c r="AC1906" s="4">
        <v>30.075187969924801</v>
      </c>
      <c r="AD1906" s="4">
        <v>17.293233082706799</v>
      </c>
      <c r="AE1906" s="4">
        <v>8.2706766917293209</v>
      </c>
      <c r="AF1906" s="4">
        <v>19.548872180451099</v>
      </c>
      <c r="AG1906" s="4">
        <v>21.052631578947398</v>
      </c>
      <c r="AH1906" s="4">
        <v>25.563909774436102</v>
      </c>
      <c r="AI1906" s="4">
        <v>18.796992481202999</v>
      </c>
      <c r="AJ1906" s="4">
        <v>31.578947368421101</v>
      </c>
      <c r="AK1906" s="4">
        <v>49.624060150375897</v>
      </c>
      <c r="AL1906" s="4">
        <v>35.338345864661697</v>
      </c>
      <c r="AM1906" s="4">
        <v>45.112781954887197</v>
      </c>
      <c r="AN1906" s="4">
        <v>59.398496240601503</v>
      </c>
      <c r="AO1906" s="4">
        <v>54.135338345864703</v>
      </c>
      <c r="AP1906" s="4">
        <v>59.398496240601503</v>
      </c>
      <c r="AQ1906" s="4">
        <v>20.300751879699199</v>
      </c>
      <c r="AR1906" s="4">
        <v>51.127819548872203</v>
      </c>
      <c r="AS1906" s="4">
        <v>23.308270676691698</v>
      </c>
      <c r="AT1906" s="4">
        <v>28.571428571428601</v>
      </c>
      <c r="AU1906" s="4">
        <v>28.571428571428601</v>
      </c>
      <c r="AV1906" s="4">
        <v>27.819548872180501</v>
      </c>
      <c r="AW1906" s="4">
        <v>36.090225563909797</v>
      </c>
      <c r="AX1906" s="4">
        <v>33.082706766917298</v>
      </c>
      <c r="AY1906" s="4">
        <v>28.571428571428601</v>
      </c>
      <c r="AZ1906" s="4">
        <v>41.353383458646597</v>
      </c>
      <c r="BA1906" s="4">
        <v>49.624060150375897</v>
      </c>
      <c r="BB1906" s="38">
        <v>138</v>
      </c>
    </row>
    <row r="1907" spans="1:54" x14ac:dyDescent="0.3">
      <c r="A1907" s="31" t="s">
        <v>78</v>
      </c>
      <c r="B1907" s="5" t="s">
        <v>8</v>
      </c>
      <c r="C1907" s="5" t="s">
        <v>2</v>
      </c>
      <c r="D1907" s="9">
        <v>43.493076923076899</v>
      </c>
      <c r="E1907" s="8">
        <v>70.935295539314197</v>
      </c>
      <c r="F1907" s="8">
        <v>38.8888888888889</v>
      </c>
      <c r="G1907" s="3">
        <v>4.7619047619047601</v>
      </c>
      <c r="H1907" s="4">
        <v>15.0793650793651</v>
      </c>
      <c r="I1907" s="4">
        <v>19.047619047619001</v>
      </c>
      <c r="J1907" s="4">
        <v>2.38095238095238</v>
      </c>
      <c r="K1907" s="4">
        <v>7.1428571428571397</v>
      </c>
      <c r="L1907" s="4">
        <v>11.9047619047619</v>
      </c>
      <c r="M1907" s="4">
        <v>7.9365079365079403</v>
      </c>
      <c r="N1907" s="4">
        <v>16.6666666666667</v>
      </c>
      <c r="O1907" s="4">
        <v>22.2222222222222</v>
      </c>
      <c r="P1907" s="4">
        <v>15.8730158730159</v>
      </c>
      <c r="Q1907" s="4">
        <v>2.38095238095238</v>
      </c>
      <c r="R1907" s="4">
        <v>17.460317460317501</v>
      </c>
      <c r="S1907" s="4">
        <v>12.698412698412699</v>
      </c>
      <c r="T1907" s="4">
        <v>11.1111111111111</v>
      </c>
      <c r="U1907" s="4">
        <v>12.698412698412699</v>
      </c>
      <c r="V1907" s="4">
        <v>9.5238095238095202</v>
      </c>
      <c r="W1907" s="4">
        <v>14.285714285714301</v>
      </c>
      <c r="X1907" s="4">
        <v>2.38095238095238</v>
      </c>
      <c r="Y1907" s="4">
        <v>20.634920634920601</v>
      </c>
      <c r="Z1907" s="4">
        <v>18.253968253968299</v>
      </c>
      <c r="AA1907" s="4">
        <v>19.841269841269799</v>
      </c>
      <c r="AB1907" s="4">
        <v>1.5873015873015901</v>
      </c>
      <c r="AC1907" s="4">
        <v>27.7777777777778</v>
      </c>
      <c r="AD1907" s="4">
        <v>4.7619047619047601</v>
      </c>
      <c r="AE1907" s="4">
        <v>6.3492063492063497</v>
      </c>
      <c r="AF1907" s="4">
        <v>18.253968253968299</v>
      </c>
      <c r="AG1907" s="4">
        <v>19.047619047619001</v>
      </c>
      <c r="AH1907" s="4">
        <v>19.841269841269799</v>
      </c>
      <c r="AI1907" s="4">
        <v>9.5238095238095202</v>
      </c>
      <c r="AJ1907" s="4">
        <v>32.539682539682502</v>
      </c>
      <c r="AK1907" s="4">
        <v>38.8888888888889</v>
      </c>
      <c r="AL1907" s="4">
        <v>23.015873015873002</v>
      </c>
      <c r="AM1907" s="4">
        <v>34.126984126984098</v>
      </c>
      <c r="AN1907" s="4">
        <v>48.412698412698397</v>
      </c>
      <c r="AO1907" s="4">
        <v>42.063492063492099</v>
      </c>
      <c r="AP1907" s="4">
        <v>43.650793650793702</v>
      </c>
      <c r="AQ1907" s="4">
        <v>9.5238095238095202</v>
      </c>
      <c r="AR1907" s="4">
        <v>42.857142857142897</v>
      </c>
      <c r="AS1907" s="4">
        <v>22.2222222222222</v>
      </c>
      <c r="AT1907" s="4">
        <v>33.3333333333333</v>
      </c>
      <c r="AU1907" s="4">
        <v>19.047619047619001</v>
      </c>
      <c r="AV1907" s="4">
        <v>27.7777777777778</v>
      </c>
      <c r="AW1907" s="4">
        <v>20.634920634920601</v>
      </c>
      <c r="AX1907" s="4">
        <v>22.2222222222222</v>
      </c>
      <c r="AY1907" s="4">
        <v>15.8730158730159</v>
      </c>
      <c r="AZ1907" s="4">
        <v>34.126984126984098</v>
      </c>
      <c r="BA1907" s="4">
        <v>44.4444444444444</v>
      </c>
      <c r="BB1907" s="38">
        <v>130</v>
      </c>
    </row>
    <row r="1908" spans="1:54" x14ac:dyDescent="0.3">
      <c r="A1908" s="31" t="s">
        <v>78</v>
      </c>
      <c r="B1908" s="5" t="s">
        <v>8</v>
      </c>
      <c r="C1908" s="5" t="s">
        <v>3</v>
      </c>
      <c r="D1908" s="9">
        <v>73.549242424242394</v>
      </c>
      <c r="E1908" s="8">
        <v>71.192267914646095</v>
      </c>
      <c r="F1908" s="8">
        <v>22.813688212927801</v>
      </c>
      <c r="G1908" s="3">
        <v>3.04182509505703</v>
      </c>
      <c r="H1908" s="4">
        <v>8.7452471482889695</v>
      </c>
      <c r="I1908" s="4">
        <v>13.6882129277567</v>
      </c>
      <c r="J1908" s="4">
        <v>2.2813688212927801</v>
      </c>
      <c r="K1908" s="4">
        <v>3.04182509505703</v>
      </c>
      <c r="L1908" s="4">
        <v>4.9429657794676798</v>
      </c>
      <c r="M1908" s="4">
        <v>3.04182509505703</v>
      </c>
      <c r="N1908" s="4">
        <v>5.3231939163498101</v>
      </c>
      <c r="O1908" s="4">
        <v>9.1254752851711007</v>
      </c>
      <c r="P1908" s="4">
        <v>5.3231939163498101</v>
      </c>
      <c r="Q1908" s="4">
        <v>1.5209125475285199</v>
      </c>
      <c r="R1908" s="4">
        <v>8.3650190114068401</v>
      </c>
      <c r="S1908" s="4">
        <v>4.9429657794676798</v>
      </c>
      <c r="T1908" s="4">
        <v>6.0836501901140698</v>
      </c>
      <c r="U1908" s="4">
        <v>6.8441064638783304</v>
      </c>
      <c r="V1908" s="4">
        <v>5.7034220532319404</v>
      </c>
      <c r="W1908" s="4">
        <v>6.4638783269962001</v>
      </c>
      <c r="X1908" s="4">
        <v>1.5209125475285199</v>
      </c>
      <c r="Y1908" s="4">
        <v>10.2661596958175</v>
      </c>
      <c r="Z1908" s="4">
        <v>12.9277566539924</v>
      </c>
      <c r="AA1908" s="4">
        <v>11.787072243346</v>
      </c>
      <c r="AB1908" s="4">
        <v>2.2813688212927801</v>
      </c>
      <c r="AC1908" s="4">
        <v>19.771863117870701</v>
      </c>
      <c r="AD1908" s="4">
        <v>2.6615969581749099</v>
      </c>
      <c r="AE1908" s="4">
        <v>2.6615969581749099</v>
      </c>
      <c r="AF1908" s="4">
        <v>9.8859315589353596</v>
      </c>
      <c r="AG1908" s="4">
        <v>13.307984790874499</v>
      </c>
      <c r="AH1908" s="4">
        <v>17.110266159695801</v>
      </c>
      <c r="AI1908" s="4">
        <v>7.2243346007604599</v>
      </c>
      <c r="AJ1908" s="4">
        <v>22.813688212927801</v>
      </c>
      <c r="AK1908" s="4">
        <v>28.8973384030418</v>
      </c>
      <c r="AL1908" s="4">
        <v>18.631178707224301</v>
      </c>
      <c r="AM1908" s="4">
        <v>33.840304182509499</v>
      </c>
      <c r="AN1908" s="4">
        <v>35.741444866920197</v>
      </c>
      <c r="AO1908" s="4">
        <v>29.657794676806098</v>
      </c>
      <c r="AP1908" s="4">
        <v>33.460076045627403</v>
      </c>
      <c r="AQ1908" s="4">
        <v>9.1254752851711007</v>
      </c>
      <c r="AR1908" s="4">
        <v>32.699619771863098</v>
      </c>
      <c r="AS1908" s="4">
        <v>16.349809885931599</v>
      </c>
      <c r="AT1908" s="4">
        <v>24.7148288973384</v>
      </c>
      <c r="AU1908" s="4">
        <v>11.0266159695817</v>
      </c>
      <c r="AV1908" s="4">
        <v>21.292775665399201</v>
      </c>
      <c r="AW1908" s="4">
        <v>16.349809885931599</v>
      </c>
      <c r="AX1908" s="4">
        <v>12.9277566539924</v>
      </c>
      <c r="AY1908" s="4">
        <v>14.4486692015209</v>
      </c>
      <c r="AZ1908" s="4">
        <v>27.7566539923954</v>
      </c>
      <c r="BA1908" s="4">
        <v>24.334600760456301</v>
      </c>
      <c r="BB1908" s="38">
        <v>264</v>
      </c>
    </row>
    <row r="1909" spans="1:54" x14ac:dyDescent="0.3">
      <c r="A1909" s="31" t="s">
        <v>78</v>
      </c>
      <c r="B1909" s="5" t="s">
        <v>8</v>
      </c>
      <c r="C1909" s="5" t="s">
        <v>4</v>
      </c>
      <c r="D1909" s="9">
        <v>76.731543624161105</v>
      </c>
      <c r="E1909" s="8">
        <v>72.682231908907994</v>
      </c>
      <c r="F1909" s="8">
        <v>21.043771043770999</v>
      </c>
      <c r="G1909" s="3">
        <v>2.8619528619528598</v>
      </c>
      <c r="H1909" s="4">
        <v>7.7441077441077404</v>
      </c>
      <c r="I1909" s="4">
        <v>13.804713804713799</v>
      </c>
      <c r="J1909" s="4">
        <v>2.8619528619528598</v>
      </c>
      <c r="K1909" s="4">
        <v>5.7239057239057196</v>
      </c>
      <c r="L1909" s="4">
        <v>8.0808080808080796</v>
      </c>
      <c r="M1909" s="4">
        <v>3.0303030303030298</v>
      </c>
      <c r="N1909" s="4">
        <v>6.9023569023568996</v>
      </c>
      <c r="O1909" s="4">
        <v>8.0808080808080796</v>
      </c>
      <c r="P1909" s="4">
        <v>5.3872053872053902</v>
      </c>
      <c r="Q1909" s="4">
        <v>1.34680134680135</v>
      </c>
      <c r="R1909" s="4">
        <v>8.4175084175084205</v>
      </c>
      <c r="S1909" s="4">
        <v>6.9023569023568996</v>
      </c>
      <c r="T1909" s="4">
        <v>4.7138047138047101</v>
      </c>
      <c r="U1909" s="4">
        <v>8.4175084175084205</v>
      </c>
      <c r="V1909" s="4">
        <v>4.7138047138047101</v>
      </c>
      <c r="W1909" s="4">
        <v>4.2087542087542102</v>
      </c>
      <c r="X1909" s="4">
        <v>2.3569023569023599</v>
      </c>
      <c r="Y1909" s="4">
        <v>8.7542087542087508</v>
      </c>
      <c r="Z1909" s="4">
        <v>7.91245791245791</v>
      </c>
      <c r="AA1909" s="4">
        <v>8.9225589225589204</v>
      </c>
      <c r="AB1909" s="4">
        <v>1.0101010101010099</v>
      </c>
      <c r="AC1909" s="4">
        <v>15.6565656565657</v>
      </c>
      <c r="AD1909" s="4">
        <v>2.52525252525253</v>
      </c>
      <c r="AE1909" s="4">
        <v>1.17845117845118</v>
      </c>
      <c r="AF1909" s="4">
        <v>10.9427609427609</v>
      </c>
      <c r="AG1909" s="4">
        <v>13.636363636363599</v>
      </c>
      <c r="AH1909" s="4">
        <v>16.3299663299663</v>
      </c>
      <c r="AI1909" s="4">
        <v>9.5959595959596005</v>
      </c>
      <c r="AJ1909" s="4">
        <v>17.6767676767677</v>
      </c>
      <c r="AK1909" s="4">
        <v>31.313131313131301</v>
      </c>
      <c r="AL1909" s="4">
        <v>18.013468013468</v>
      </c>
      <c r="AM1909" s="4">
        <v>30.808080808080799</v>
      </c>
      <c r="AN1909" s="4">
        <v>36.195286195286201</v>
      </c>
      <c r="AO1909" s="4">
        <v>31.313131313131301</v>
      </c>
      <c r="AP1909" s="4">
        <v>31.144781144781099</v>
      </c>
      <c r="AQ1909" s="4">
        <v>8.9225589225589204</v>
      </c>
      <c r="AR1909" s="4">
        <v>26.599326599326599</v>
      </c>
      <c r="AS1909" s="4">
        <v>16.161616161616202</v>
      </c>
      <c r="AT1909" s="4">
        <v>33.164983164983198</v>
      </c>
      <c r="AU1909" s="4">
        <v>12.962962962962999</v>
      </c>
      <c r="AV1909" s="4">
        <v>23.063973063973101</v>
      </c>
      <c r="AW1909" s="4">
        <v>18.013468013468</v>
      </c>
      <c r="AX1909" s="4">
        <v>11.2794612794613</v>
      </c>
      <c r="AY1909" s="4">
        <v>14.814814814814801</v>
      </c>
      <c r="AZ1909" s="4">
        <v>26.936026936026899</v>
      </c>
      <c r="BA1909" s="4">
        <v>26.430976430976401</v>
      </c>
      <c r="BB1909" s="38">
        <v>596</v>
      </c>
    </row>
    <row r="1910" spans="1:54" x14ac:dyDescent="0.3">
      <c r="A1910" s="31" t="s">
        <v>78</v>
      </c>
      <c r="B1910" s="5" t="s">
        <v>8</v>
      </c>
      <c r="C1910" s="5" t="s">
        <v>5</v>
      </c>
      <c r="D1910" s="9">
        <v>95.081827731092403</v>
      </c>
      <c r="E1910" s="8">
        <v>67.2807507952365</v>
      </c>
      <c r="F1910" s="8">
        <v>15.384615384615399</v>
      </c>
      <c r="G1910" s="3">
        <v>2.0021074815595399</v>
      </c>
      <c r="H1910" s="4">
        <v>5.1633298208640701</v>
      </c>
      <c r="I1910" s="4">
        <v>7.7976817702845098</v>
      </c>
      <c r="J1910" s="4">
        <v>3.2665964172813502</v>
      </c>
      <c r="K1910" s="4">
        <v>3.6880927291886199</v>
      </c>
      <c r="L1910" s="4">
        <v>4.4257112750263401</v>
      </c>
      <c r="M1910" s="4">
        <v>2.8451001053740801</v>
      </c>
      <c r="N1910" s="4">
        <v>3.3719704952581702</v>
      </c>
      <c r="O1910" s="4">
        <v>6.3224446786090596</v>
      </c>
      <c r="P1910" s="4">
        <v>3.2665964172813502</v>
      </c>
      <c r="Q1910" s="4">
        <v>0.42149631190727099</v>
      </c>
      <c r="R1910" s="4">
        <v>5.6902002107481602</v>
      </c>
      <c r="S1910" s="4">
        <v>3.3719704952581702</v>
      </c>
      <c r="T1910" s="4">
        <v>3.5827186512117999</v>
      </c>
      <c r="U1910" s="4">
        <v>4.8472075869336102</v>
      </c>
      <c r="V1910" s="4">
        <v>3.2665964172813502</v>
      </c>
      <c r="W1910" s="4">
        <v>3.1612223393045298</v>
      </c>
      <c r="X1910" s="4">
        <v>1.0537407797681799</v>
      </c>
      <c r="Y1910" s="4">
        <v>4.9525816649104302</v>
      </c>
      <c r="Z1910" s="4">
        <v>5.0579557428872501</v>
      </c>
      <c r="AA1910" s="4">
        <v>4.63645943097998</v>
      </c>
      <c r="AB1910" s="4">
        <v>1.1591148577449899</v>
      </c>
      <c r="AC1910" s="4">
        <v>12.434141201264501</v>
      </c>
      <c r="AD1910" s="4">
        <v>1.68598524762908</v>
      </c>
      <c r="AE1910" s="4">
        <v>0.63224446786090605</v>
      </c>
      <c r="AF1910" s="4">
        <v>5.7955742887249704</v>
      </c>
      <c r="AG1910" s="4">
        <v>13.5932560590095</v>
      </c>
      <c r="AH1910" s="4">
        <v>12.5395152792413</v>
      </c>
      <c r="AI1910" s="4">
        <v>8.1138040042149608</v>
      </c>
      <c r="AJ1910" s="4">
        <v>13.277133825079</v>
      </c>
      <c r="AK1910" s="4">
        <v>20.7586933614331</v>
      </c>
      <c r="AL1910" s="4">
        <v>11.5911485774499</v>
      </c>
      <c r="AM1910" s="4">
        <v>21.180189673340401</v>
      </c>
      <c r="AN1910" s="4">
        <v>27.397260273972599</v>
      </c>
      <c r="AO1910" s="4">
        <v>19.915700737618501</v>
      </c>
      <c r="AP1910" s="4">
        <v>21.285563751317198</v>
      </c>
      <c r="AQ1910" s="4">
        <v>6.7439409905163297</v>
      </c>
      <c r="AR1910" s="4">
        <v>17.913593256058999</v>
      </c>
      <c r="AS1910" s="4">
        <v>9.4836670179135893</v>
      </c>
      <c r="AT1910" s="4">
        <v>30.2423603793467</v>
      </c>
      <c r="AU1910" s="4">
        <v>8.8514225500526909</v>
      </c>
      <c r="AV1910" s="4">
        <v>19.2834562697576</v>
      </c>
      <c r="AW1910" s="4">
        <v>10.958904109589</v>
      </c>
      <c r="AX1910" s="4">
        <v>7.0600632244467896</v>
      </c>
      <c r="AY1910" s="4">
        <v>13.804004214963101</v>
      </c>
      <c r="AZ1910" s="4">
        <v>16.859852476290801</v>
      </c>
      <c r="BA1910" s="4">
        <v>20.126448893572199</v>
      </c>
      <c r="BB1910" s="38">
        <v>952</v>
      </c>
    </row>
    <row r="1911" spans="1:54" x14ac:dyDescent="0.3">
      <c r="A1911" s="31" t="s">
        <v>78</v>
      </c>
      <c r="B1911" s="5" t="s">
        <v>8</v>
      </c>
      <c r="C1911" s="5" t="s">
        <v>6</v>
      </c>
      <c r="D1911" s="9">
        <v>101.430842391304</v>
      </c>
      <c r="E1911" s="8">
        <v>61.778442730682301</v>
      </c>
      <c r="F1911" s="8">
        <v>11.7006802721088</v>
      </c>
      <c r="G1911" s="3">
        <v>1.7687074829931999</v>
      </c>
      <c r="H1911" s="4">
        <v>5.1700680272108803</v>
      </c>
      <c r="I1911" s="4">
        <v>5.5782312925170103</v>
      </c>
      <c r="J1911" s="4">
        <v>2.4489795918367299</v>
      </c>
      <c r="K1911" s="4">
        <v>1.6326530612244901</v>
      </c>
      <c r="L1911" s="4">
        <v>3.53741496598639</v>
      </c>
      <c r="M1911" s="4">
        <v>2.3129251700680298</v>
      </c>
      <c r="N1911" s="4">
        <v>4.3537414965986398</v>
      </c>
      <c r="O1911" s="4">
        <v>4.0816326530612201</v>
      </c>
      <c r="P1911" s="4">
        <v>2.1768707482993199</v>
      </c>
      <c r="Q1911" s="4">
        <v>1.22448979591837</v>
      </c>
      <c r="R1911" s="4">
        <v>3.53741496598639</v>
      </c>
      <c r="S1911" s="4">
        <v>4.2176870748299304</v>
      </c>
      <c r="T1911" s="4">
        <v>2.5850340136054402</v>
      </c>
      <c r="U1911" s="4">
        <v>3.9455782312925201</v>
      </c>
      <c r="V1911" s="4">
        <v>2.99319727891156</v>
      </c>
      <c r="W1911" s="4">
        <v>1.7687074829931999</v>
      </c>
      <c r="X1911" s="4">
        <v>0.952380952380952</v>
      </c>
      <c r="Y1911" s="4">
        <v>4.4897959183673501</v>
      </c>
      <c r="Z1911" s="4">
        <v>2.99319727891156</v>
      </c>
      <c r="AA1911" s="4">
        <v>3.1292517006802698</v>
      </c>
      <c r="AB1911" s="4">
        <v>0.81632653061224503</v>
      </c>
      <c r="AC1911" s="4">
        <v>7.8911564625850303</v>
      </c>
      <c r="AD1911" s="4">
        <v>2.3129251700680298</v>
      </c>
      <c r="AE1911" s="4">
        <v>0.952380952380952</v>
      </c>
      <c r="AF1911" s="4">
        <v>3.53741496598639</v>
      </c>
      <c r="AG1911" s="4">
        <v>13.469387755102</v>
      </c>
      <c r="AH1911" s="4">
        <v>12.925170068027199</v>
      </c>
      <c r="AI1911" s="4">
        <v>7.4829931972789101</v>
      </c>
      <c r="AJ1911" s="4">
        <v>8.7074829931972797</v>
      </c>
      <c r="AK1911" s="4">
        <v>16.598639455782301</v>
      </c>
      <c r="AL1911" s="4">
        <v>8.9795918367346896</v>
      </c>
      <c r="AM1911" s="4">
        <v>17.278911564625901</v>
      </c>
      <c r="AN1911" s="4">
        <v>20.816326530612201</v>
      </c>
      <c r="AO1911" s="4">
        <v>16.1904761904762</v>
      </c>
      <c r="AP1911" s="4">
        <v>14.965986394557801</v>
      </c>
      <c r="AQ1911" s="4">
        <v>6.12244897959184</v>
      </c>
      <c r="AR1911" s="4">
        <v>11.836734693877601</v>
      </c>
      <c r="AS1911" s="4">
        <v>9.3877551020408205</v>
      </c>
      <c r="AT1911" s="4">
        <v>24.761904761904798</v>
      </c>
      <c r="AU1911" s="4">
        <v>6.6666666666666696</v>
      </c>
      <c r="AV1911" s="4">
        <v>17.006802721088398</v>
      </c>
      <c r="AW1911" s="4">
        <v>10.3401360544218</v>
      </c>
      <c r="AX1911" s="4">
        <v>6.9387755102040796</v>
      </c>
      <c r="AY1911" s="4">
        <v>14.149659863945599</v>
      </c>
      <c r="AZ1911" s="4">
        <v>14.829931972789099</v>
      </c>
      <c r="BA1911" s="4">
        <v>16.1904761904762</v>
      </c>
      <c r="BB1911" s="38">
        <v>736</v>
      </c>
    </row>
    <row r="1912" spans="1:54" x14ac:dyDescent="0.3">
      <c r="A1912" s="31" t="s">
        <v>78</v>
      </c>
      <c r="B1912" s="5" t="s">
        <v>8</v>
      </c>
      <c r="C1912" s="5" t="s">
        <v>7</v>
      </c>
      <c r="D1912" s="9">
        <v>116.20628019323701</v>
      </c>
      <c r="E1912" s="8">
        <v>56.0518891809729</v>
      </c>
      <c r="F1912" s="8">
        <v>7.3170731707317103</v>
      </c>
      <c r="G1912" s="3">
        <v>1.4634146341463401</v>
      </c>
      <c r="H1912" s="4">
        <v>3.9024390243902398</v>
      </c>
      <c r="I1912" s="4">
        <v>4.3902439024390203</v>
      </c>
      <c r="J1912" s="4">
        <v>2.4390243902439002</v>
      </c>
      <c r="K1912" s="4">
        <v>2.9268292682926802</v>
      </c>
      <c r="L1912" s="4">
        <v>2.9268292682926802</v>
      </c>
      <c r="M1912" s="4">
        <v>1.9512195121951199</v>
      </c>
      <c r="N1912" s="4">
        <v>3.4146341463414598</v>
      </c>
      <c r="O1912" s="4">
        <v>3.9024390243902398</v>
      </c>
      <c r="P1912" s="4">
        <v>2.4390243902439002</v>
      </c>
      <c r="Q1912" s="4">
        <v>1.4634146341463401</v>
      </c>
      <c r="R1912" s="4">
        <v>4.3902439024390203</v>
      </c>
      <c r="S1912" s="4">
        <v>1.9512195121951199</v>
      </c>
      <c r="T1912" s="4">
        <v>3.4146341463414598</v>
      </c>
      <c r="U1912" s="4">
        <v>5.3658536585365901</v>
      </c>
      <c r="V1912" s="4">
        <v>2.4390243902439002</v>
      </c>
      <c r="W1912" s="4">
        <v>2.9268292682926802</v>
      </c>
      <c r="X1912" s="4">
        <v>1.9512195121951199</v>
      </c>
      <c r="Y1912" s="4">
        <v>1.9512195121951199</v>
      </c>
      <c r="Z1912" s="4">
        <v>3.9024390243902398</v>
      </c>
      <c r="AA1912" s="4">
        <v>3.4146341463414598</v>
      </c>
      <c r="AB1912" s="4">
        <v>0.97560975609756095</v>
      </c>
      <c r="AC1912" s="4">
        <v>5.3658536585365901</v>
      </c>
      <c r="AD1912" s="4">
        <v>1.9512195121951199</v>
      </c>
      <c r="AE1912" s="4">
        <v>1.4634146341463401</v>
      </c>
      <c r="AF1912" s="4">
        <v>4.8780487804878003</v>
      </c>
      <c r="AG1912" s="4">
        <v>10.243902439024399</v>
      </c>
      <c r="AH1912" s="4">
        <v>4.8780487804878003</v>
      </c>
      <c r="AI1912" s="4">
        <v>4.8780487804878003</v>
      </c>
      <c r="AJ1912" s="4">
        <v>6.8292682926829302</v>
      </c>
      <c r="AK1912" s="4">
        <v>10.243902439024399</v>
      </c>
      <c r="AL1912" s="4">
        <v>4.3902439024390203</v>
      </c>
      <c r="AM1912" s="4">
        <v>12.6829268292683</v>
      </c>
      <c r="AN1912" s="4">
        <v>17.560975609756099</v>
      </c>
      <c r="AO1912" s="4">
        <v>10.243902439024399</v>
      </c>
      <c r="AP1912" s="4">
        <v>10.7317073170732</v>
      </c>
      <c r="AQ1912" s="4">
        <v>4.3902439024390203</v>
      </c>
      <c r="AR1912" s="4">
        <v>8.7804878048780495</v>
      </c>
      <c r="AS1912" s="4">
        <v>8.2926829268292703</v>
      </c>
      <c r="AT1912" s="4">
        <v>16.585365853658502</v>
      </c>
      <c r="AU1912" s="4">
        <v>3.4146341463414598</v>
      </c>
      <c r="AV1912" s="4">
        <v>13.6585365853659</v>
      </c>
      <c r="AW1912" s="4">
        <v>6.8292682926829302</v>
      </c>
      <c r="AX1912" s="4">
        <v>4.3902439024390203</v>
      </c>
      <c r="AY1912" s="4">
        <v>12.1951219512195</v>
      </c>
      <c r="AZ1912" s="4">
        <v>9.7560975609756095</v>
      </c>
      <c r="BA1912" s="4">
        <v>8.7804878048780495</v>
      </c>
      <c r="BB1912" s="38">
        <v>207</v>
      </c>
    </row>
    <row r="1913" spans="1:54" x14ac:dyDescent="0.3">
      <c r="A1913" s="31" t="s">
        <v>78</v>
      </c>
      <c r="B1913" s="5" t="s">
        <v>9</v>
      </c>
      <c r="C1913" s="5" t="s">
        <v>168</v>
      </c>
      <c r="D1913" s="9">
        <v>85.012596781944794</v>
      </c>
      <c r="E1913" s="8">
        <v>67.833978013739198</v>
      </c>
      <c r="F1913" s="8">
        <v>17.4342512036419</v>
      </c>
      <c r="G1913" s="3">
        <v>0.65292143858705398</v>
      </c>
      <c r="H1913" s="4">
        <v>5.5587213034039999</v>
      </c>
      <c r="I1913" s="4">
        <v>8.3684618721585498</v>
      </c>
      <c r="J1913" s="4">
        <v>1.8116325675060201</v>
      </c>
      <c r="K1913" s="4">
        <v>2.31978260840995</v>
      </c>
      <c r="L1913" s="4">
        <v>5.0711550346848497</v>
      </c>
      <c r="M1913" s="4">
        <v>3.2654640672314001</v>
      </c>
      <c r="N1913" s="4">
        <v>5.4212963876232303</v>
      </c>
      <c r="O1913" s="4">
        <v>6.8150914965585203</v>
      </c>
      <c r="P1913" s="4">
        <v>4.97285894998718</v>
      </c>
      <c r="Q1913" s="4">
        <v>2.9502692086429798</v>
      </c>
      <c r="R1913" s="4">
        <v>5.2617685879798204</v>
      </c>
      <c r="S1913" s="4">
        <v>4.9348281587024996</v>
      </c>
      <c r="T1913" s="4">
        <v>3.5748304094182899</v>
      </c>
      <c r="U1913" s="4">
        <v>7.5843893056543497</v>
      </c>
      <c r="V1913" s="4">
        <v>4.56248282348428</v>
      </c>
      <c r="W1913" s="4">
        <v>5.5498752496443498</v>
      </c>
      <c r="X1913" s="4">
        <v>1.1044125324943299</v>
      </c>
      <c r="Y1913" s="4">
        <v>7.18302394313028</v>
      </c>
      <c r="Z1913" s="4">
        <v>6.2810085185587701</v>
      </c>
      <c r="AA1913" s="4">
        <v>5.8473911624393304</v>
      </c>
      <c r="AB1913" s="4">
        <v>1.07772684707346</v>
      </c>
      <c r="AC1913" s="4">
        <v>12.8837012370448</v>
      </c>
      <c r="AD1913" s="4">
        <v>3.7375949646361102</v>
      </c>
      <c r="AE1913" s="4">
        <v>1.39584756090752</v>
      </c>
      <c r="AF1913" s="4">
        <v>8.0924508950528296</v>
      </c>
      <c r="AG1913" s="4">
        <v>8.1267625800083305</v>
      </c>
      <c r="AH1913" s="4">
        <v>17.2679194921642</v>
      </c>
      <c r="AI1913" s="4">
        <v>8.8745570365704598</v>
      </c>
      <c r="AJ1913" s="4">
        <v>18.0955788235798</v>
      </c>
      <c r="AK1913" s="4">
        <v>32.258522754567402</v>
      </c>
      <c r="AL1913" s="4">
        <v>13.9485897152248</v>
      </c>
      <c r="AM1913" s="4">
        <v>16.672055019936799</v>
      </c>
      <c r="AN1913" s="4">
        <v>29.237780869733999</v>
      </c>
      <c r="AO1913" s="4">
        <v>21.885427399035098</v>
      </c>
      <c r="AP1913" s="4">
        <v>21.932712832233602</v>
      </c>
      <c r="AQ1913" s="4">
        <v>5.3896747765866797</v>
      </c>
      <c r="AR1913" s="4">
        <v>25.676926466526499</v>
      </c>
      <c r="AS1913" s="4">
        <v>9.6847296233107496</v>
      </c>
      <c r="AT1913" s="4">
        <v>17.659221021118601</v>
      </c>
      <c r="AU1913" s="4">
        <v>13.166687630433</v>
      </c>
      <c r="AV1913" s="4">
        <v>22.869415438186898</v>
      </c>
      <c r="AW1913" s="4">
        <v>17.360313094115298</v>
      </c>
      <c r="AX1913" s="4">
        <v>11.2976829406535</v>
      </c>
      <c r="AY1913" s="4">
        <v>12.1122774702052</v>
      </c>
      <c r="AZ1913" s="4">
        <v>18.241750911823502</v>
      </c>
      <c r="BA1913" s="4">
        <v>28.641705901830701</v>
      </c>
      <c r="BB1913" s="38">
        <v>2781</v>
      </c>
    </row>
    <row r="1914" spans="1:54" x14ac:dyDescent="0.3">
      <c r="A1914" s="31" t="s">
        <v>78</v>
      </c>
      <c r="B1914" s="5" t="s">
        <v>9</v>
      </c>
      <c r="C1914" s="5" t="s">
        <v>1</v>
      </c>
      <c r="D1914" s="9">
        <v>57.137999999999998</v>
      </c>
      <c r="E1914" s="8">
        <v>73.223149703664404</v>
      </c>
      <c r="F1914" s="8">
        <v>29.0322580645161</v>
      </c>
      <c r="G1914" s="3">
        <v>1.0752688172042999</v>
      </c>
      <c r="H1914" s="4">
        <v>2.1505376344085998</v>
      </c>
      <c r="I1914" s="4">
        <v>10.752688172042999</v>
      </c>
      <c r="J1914" s="4">
        <v>2.1505376344085998</v>
      </c>
      <c r="K1914" s="4">
        <v>4.3010752688171996</v>
      </c>
      <c r="L1914" s="4">
        <v>10.752688172042999</v>
      </c>
      <c r="M1914" s="4">
        <v>2.1505376344085998</v>
      </c>
      <c r="N1914" s="4">
        <v>11.8279569892473</v>
      </c>
      <c r="O1914" s="4">
        <v>12.9032258064516</v>
      </c>
      <c r="P1914" s="4">
        <v>9.67741935483871</v>
      </c>
      <c r="Q1914" s="4">
        <v>10.752688172042999</v>
      </c>
      <c r="R1914" s="4">
        <v>9.67741935483871</v>
      </c>
      <c r="S1914" s="4">
        <v>10.752688172042999</v>
      </c>
      <c r="T1914" s="4">
        <v>4.3010752688171996</v>
      </c>
      <c r="U1914" s="4">
        <v>13.9784946236559</v>
      </c>
      <c r="V1914" s="4">
        <v>12.9032258064516</v>
      </c>
      <c r="W1914" s="4">
        <v>10.752688172042999</v>
      </c>
      <c r="X1914" s="4">
        <v>2.1505376344085998</v>
      </c>
      <c r="Y1914" s="4">
        <v>9.67741935483871</v>
      </c>
      <c r="Z1914" s="4">
        <v>15.0537634408602</v>
      </c>
      <c r="AA1914" s="4">
        <v>11.8279569892473</v>
      </c>
      <c r="AB1914" s="4">
        <v>3.2258064516128999</v>
      </c>
      <c r="AC1914" s="4">
        <v>24.731182795698899</v>
      </c>
      <c r="AD1914" s="4">
        <v>8.6021505376344098</v>
      </c>
      <c r="AE1914" s="4">
        <v>3.2258064516128999</v>
      </c>
      <c r="AF1914" s="4">
        <v>12.9032258064516</v>
      </c>
      <c r="AG1914" s="4">
        <v>21.505376344085999</v>
      </c>
      <c r="AH1914" s="4">
        <v>24.731182795698899</v>
      </c>
      <c r="AI1914" s="4">
        <v>11.8279569892473</v>
      </c>
      <c r="AJ1914" s="4">
        <v>20.430107526881699</v>
      </c>
      <c r="AK1914" s="4">
        <v>33.3333333333333</v>
      </c>
      <c r="AL1914" s="4">
        <v>22.580645161290299</v>
      </c>
      <c r="AM1914" s="4">
        <v>17.204301075268798</v>
      </c>
      <c r="AN1914" s="4">
        <v>35.4838709677419</v>
      </c>
      <c r="AO1914" s="4">
        <v>25.806451612903199</v>
      </c>
      <c r="AP1914" s="4">
        <v>35.4838709677419</v>
      </c>
      <c r="AQ1914" s="4">
        <v>8.6021505376344098</v>
      </c>
      <c r="AR1914" s="4">
        <v>34.408602150537597</v>
      </c>
      <c r="AS1914" s="4">
        <v>15.0537634408602</v>
      </c>
      <c r="AT1914" s="4">
        <v>11.8279569892473</v>
      </c>
      <c r="AU1914" s="4">
        <v>23.655913978494599</v>
      </c>
      <c r="AV1914" s="4">
        <v>18.279569892473098</v>
      </c>
      <c r="AW1914" s="4">
        <v>26.881720430107499</v>
      </c>
      <c r="AX1914" s="4">
        <v>23.655913978494599</v>
      </c>
      <c r="AY1914" s="4">
        <v>16.129032258064498</v>
      </c>
      <c r="AZ1914" s="4">
        <v>29.0322580645161</v>
      </c>
      <c r="BA1914" s="4">
        <v>40.860215053763397</v>
      </c>
      <c r="BB1914" s="38">
        <v>100</v>
      </c>
    </row>
    <row r="1915" spans="1:54" x14ac:dyDescent="0.3">
      <c r="A1915" s="31" t="s">
        <v>78</v>
      </c>
      <c r="B1915" s="5" t="s">
        <v>9</v>
      </c>
      <c r="C1915" s="5" t="s">
        <v>2</v>
      </c>
      <c r="D1915" s="9">
        <v>60.811340206185598</v>
      </c>
      <c r="E1915" s="8">
        <v>71.787604658186893</v>
      </c>
      <c r="F1915" s="8">
        <v>27.659574468085101</v>
      </c>
      <c r="G1915" s="3">
        <v>0</v>
      </c>
      <c r="H1915" s="4">
        <v>11.702127659574501</v>
      </c>
      <c r="I1915" s="4">
        <v>15.9574468085106</v>
      </c>
      <c r="J1915" s="4">
        <v>3.1914893617021298</v>
      </c>
      <c r="K1915" s="4">
        <v>4.2553191489361701</v>
      </c>
      <c r="L1915" s="4">
        <v>8.5106382978723403</v>
      </c>
      <c r="M1915" s="4">
        <v>9.5744680851063801</v>
      </c>
      <c r="N1915" s="4">
        <v>9.5744680851063801</v>
      </c>
      <c r="O1915" s="4">
        <v>10.6382978723404</v>
      </c>
      <c r="P1915" s="4">
        <v>8.5106382978723403</v>
      </c>
      <c r="Q1915" s="4">
        <v>2.12765957446809</v>
      </c>
      <c r="R1915" s="4">
        <v>10.6382978723404</v>
      </c>
      <c r="S1915" s="4">
        <v>7.4468085106383004</v>
      </c>
      <c r="T1915" s="4">
        <v>7.4468085106383004</v>
      </c>
      <c r="U1915" s="4">
        <v>12.7659574468085</v>
      </c>
      <c r="V1915" s="4">
        <v>4.2553191489361701</v>
      </c>
      <c r="W1915" s="4">
        <v>8.5106382978723403</v>
      </c>
      <c r="X1915" s="4">
        <v>2.12765957446809</v>
      </c>
      <c r="Y1915" s="4">
        <v>13.8297872340426</v>
      </c>
      <c r="Z1915" s="4">
        <v>8.5106382978723403</v>
      </c>
      <c r="AA1915" s="4">
        <v>11.702127659574501</v>
      </c>
      <c r="AB1915" s="4">
        <v>1.0638297872340401</v>
      </c>
      <c r="AC1915" s="4">
        <v>20.212765957446798</v>
      </c>
      <c r="AD1915" s="4">
        <v>6.3829787234042596</v>
      </c>
      <c r="AE1915" s="4">
        <v>2.12765957446809</v>
      </c>
      <c r="AF1915" s="4">
        <v>14.893617021276601</v>
      </c>
      <c r="AG1915" s="4">
        <v>8.5106382978723403</v>
      </c>
      <c r="AH1915" s="4">
        <v>24.468085106383</v>
      </c>
      <c r="AI1915" s="4">
        <v>11.702127659574501</v>
      </c>
      <c r="AJ1915" s="4">
        <v>30.851063829787201</v>
      </c>
      <c r="AK1915" s="4">
        <v>55.319148936170201</v>
      </c>
      <c r="AL1915" s="4">
        <v>24.468085106383</v>
      </c>
      <c r="AM1915" s="4">
        <v>23.404255319148898</v>
      </c>
      <c r="AN1915" s="4">
        <v>43.6170212765957</v>
      </c>
      <c r="AO1915" s="4">
        <v>36.170212765957402</v>
      </c>
      <c r="AP1915" s="4">
        <v>31.914893617021299</v>
      </c>
      <c r="AQ1915" s="4">
        <v>5.31914893617021</v>
      </c>
      <c r="AR1915" s="4">
        <v>40.425531914893597</v>
      </c>
      <c r="AS1915" s="4">
        <v>10.6382978723404</v>
      </c>
      <c r="AT1915" s="4">
        <v>17.021276595744698</v>
      </c>
      <c r="AU1915" s="4">
        <v>19.148936170212799</v>
      </c>
      <c r="AV1915" s="4">
        <v>35.106382978723403</v>
      </c>
      <c r="AW1915" s="4">
        <v>25.531914893617</v>
      </c>
      <c r="AX1915" s="4">
        <v>14.893617021276601</v>
      </c>
      <c r="AY1915" s="4">
        <v>14.893617021276601</v>
      </c>
      <c r="AZ1915" s="4">
        <v>21.2765957446809</v>
      </c>
      <c r="BA1915" s="4">
        <v>44.680851063829799</v>
      </c>
      <c r="BB1915" s="38">
        <v>97</v>
      </c>
    </row>
    <row r="1916" spans="1:54" x14ac:dyDescent="0.3">
      <c r="A1916" s="31" t="s">
        <v>78</v>
      </c>
      <c r="B1916" s="5" t="s">
        <v>9</v>
      </c>
      <c r="C1916" s="5" t="s">
        <v>3</v>
      </c>
      <c r="D1916" s="9">
        <v>83.984131736526905</v>
      </c>
      <c r="E1916" s="8">
        <v>65.137109858938203</v>
      </c>
      <c r="F1916" s="8">
        <v>17.575757575757599</v>
      </c>
      <c r="G1916" s="3">
        <v>0.60606060606060597</v>
      </c>
      <c r="H1916" s="4">
        <v>5.4545454545454497</v>
      </c>
      <c r="I1916" s="4">
        <v>9.3939393939393891</v>
      </c>
      <c r="J1916" s="4">
        <v>1.2121212121212099</v>
      </c>
      <c r="K1916" s="4">
        <v>1.51515151515152</v>
      </c>
      <c r="L1916" s="4">
        <v>4.2424242424242404</v>
      </c>
      <c r="M1916" s="4">
        <v>2.1212121212121202</v>
      </c>
      <c r="N1916" s="4">
        <v>2.7272727272727302</v>
      </c>
      <c r="O1916" s="4">
        <v>5.7575757575757596</v>
      </c>
      <c r="P1916" s="4">
        <v>5.4545454545454497</v>
      </c>
      <c r="Q1916" s="4">
        <v>1.8181818181818199</v>
      </c>
      <c r="R1916" s="4">
        <v>3.3333333333333299</v>
      </c>
      <c r="S1916" s="4">
        <v>3.3333333333333299</v>
      </c>
      <c r="T1916" s="4">
        <v>3.6363636363636398</v>
      </c>
      <c r="U1916" s="4">
        <v>6.9696969696969697</v>
      </c>
      <c r="V1916" s="4">
        <v>5.1515151515151496</v>
      </c>
      <c r="W1916" s="4">
        <v>5.7575757575757596</v>
      </c>
      <c r="X1916" s="4">
        <v>0.30303030303030298</v>
      </c>
      <c r="Y1916" s="4">
        <v>7.8787878787878798</v>
      </c>
      <c r="Z1916" s="4">
        <v>6.3636363636363598</v>
      </c>
      <c r="AA1916" s="4">
        <v>3.3333333333333299</v>
      </c>
      <c r="AB1916" s="4">
        <v>1.2121212121212099</v>
      </c>
      <c r="AC1916" s="4">
        <v>12.1212121212121</v>
      </c>
      <c r="AD1916" s="4">
        <v>2.1212121212121202</v>
      </c>
      <c r="AE1916" s="4">
        <v>0.90909090909090895</v>
      </c>
      <c r="AF1916" s="4">
        <v>8.4848484848484809</v>
      </c>
      <c r="AG1916" s="4">
        <v>5.1515151515151496</v>
      </c>
      <c r="AH1916" s="4">
        <v>21.515151515151501</v>
      </c>
      <c r="AI1916" s="4">
        <v>8.7878787878787907</v>
      </c>
      <c r="AJ1916" s="4">
        <v>20.303030303030301</v>
      </c>
      <c r="AK1916" s="4">
        <v>35.151515151515099</v>
      </c>
      <c r="AL1916" s="4">
        <v>10.909090909090899</v>
      </c>
      <c r="AM1916" s="4">
        <v>19.696969696969699</v>
      </c>
      <c r="AN1916" s="4">
        <v>30.909090909090899</v>
      </c>
      <c r="AO1916" s="4">
        <v>22.424242424242401</v>
      </c>
      <c r="AP1916" s="4">
        <v>21.515151515151501</v>
      </c>
      <c r="AQ1916" s="4">
        <v>3.9393939393939399</v>
      </c>
      <c r="AR1916" s="4">
        <v>27.272727272727298</v>
      </c>
      <c r="AS1916" s="4">
        <v>10</v>
      </c>
      <c r="AT1916" s="4">
        <v>20.606060606060598</v>
      </c>
      <c r="AU1916" s="4">
        <v>13.030303030302999</v>
      </c>
      <c r="AV1916" s="4">
        <v>22.424242424242401</v>
      </c>
      <c r="AW1916" s="4">
        <v>17.272727272727298</v>
      </c>
      <c r="AX1916" s="4">
        <v>10.303030303030299</v>
      </c>
      <c r="AY1916" s="4">
        <v>11.5151515151515</v>
      </c>
      <c r="AZ1916" s="4">
        <v>20.606060606060598</v>
      </c>
      <c r="BA1916" s="4">
        <v>31.515151515151501</v>
      </c>
      <c r="BB1916" s="38">
        <v>334</v>
      </c>
    </row>
    <row r="1917" spans="1:54" x14ac:dyDescent="0.3">
      <c r="A1917" s="31" t="s">
        <v>78</v>
      </c>
      <c r="B1917" s="5" t="s">
        <v>9</v>
      </c>
      <c r="C1917" s="5" t="s">
        <v>4</v>
      </c>
      <c r="D1917" s="9">
        <v>98.001700680272094</v>
      </c>
      <c r="E1917" s="8">
        <v>62.290818165819204</v>
      </c>
      <c r="F1917" s="8">
        <v>11.7747440273038</v>
      </c>
      <c r="G1917" s="3">
        <v>0.34129692832764502</v>
      </c>
      <c r="H1917" s="4">
        <v>4.94880546075085</v>
      </c>
      <c r="I1917" s="4">
        <v>6.1433447098976099</v>
      </c>
      <c r="J1917" s="4">
        <v>1.0238907849829399</v>
      </c>
      <c r="K1917" s="4">
        <v>1.1945392491467599</v>
      </c>
      <c r="L1917" s="4">
        <v>2.55972696245734</v>
      </c>
      <c r="M1917" s="4">
        <v>1.70648464163823</v>
      </c>
      <c r="N1917" s="4">
        <v>3.7542662116040999</v>
      </c>
      <c r="O1917" s="4">
        <v>5.4607508532423203</v>
      </c>
      <c r="P1917" s="4">
        <v>2.55972696245734</v>
      </c>
      <c r="Q1917" s="4">
        <v>1.5358361774744</v>
      </c>
      <c r="R1917" s="4">
        <v>2.3890784982935198</v>
      </c>
      <c r="S1917" s="4">
        <v>3.58361774744027</v>
      </c>
      <c r="T1917" s="4">
        <v>2.0477815699658701</v>
      </c>
      <c r="U1917" s="4">
        <v>4.2662116040955604</v>
      </c>
      <c r="V1917" s="4">
        <v>2.9010238907849799</v>
      </c>
      <c r="W1917" s="4">
        <v>3.58361774744027</v>
      </c>
      <c r="X1917" s="4">
        <v>0.853242320819113</v>
      </c>
      <c r="Y1917" s="4">
        <v>4.94880546075085</v>
      </c>
      <c r="Z1917" s="4">
        <v>4.0955631399317403</v>
      </c>
      <c r="AA1917" s="4">
        <v>2.9010238907849799</v>
      </c>
      <c r="AB1917" s="4">
        <v>0.17064846416382301</v>
      </c>
      <c r="AC1917" s="4">
        <v>8.1911262798634805</v>
      </c>
      <c r="AD1917" s="4">
        <v>2.7303754266211602</v>
      </c>
      <c r="AE1917" s="4">
        <v>0.853242320819113</v>
      </c>
      <c r="AF1917" s="4">
        <v>4.7781569965870299</v>
      </c>
      <c r="AG1917" s="4">
        <v>6.8259385665529004</v>
      </c>
      <c r="AH1917" s="4">
        <v>12.627986348122899</v>
      </c>
      <c r="AI1917" s="4">
        <v>7.50853242320819</v>
      </c>
      <c r="AJ1917" s="4">
        <v>15.358361774744001</v>
      </c>
      <c r="AK1917" s="4">
        <v>26.6211604095563</v>
      </c>
      <c r="AL1917" s="4">
        <v>10.750853242320799</v>
      </c>
      <c r="AM1917" s="4">
        <v>14.334470989761099</v>
      </c>
      <c r="AN1917" s="4">
        <v>25.255972696245699</v>
      </c>
      <c r="AO1917" s="4">
        <v>18.4300341296928</v>
      </c>
      <c r="AP1917" s="4">
        <v>18.088737201365198</v>
      </c>
      <c r="AQ1917" s="4">
        <v>5.11945392491468</v>
      </c>
      <c r="AR1917" s="4">
        <v>20.648464163822499</v>
      </c>
      <c r="AS1917" s="4">
        <v>6.9965870307167197</v>
      </c>
      <c r="AT1917" s="4">
        <v>16.040955631399299</v>
      </c>
      <c r="AU1917" s="4">
        <v>9.7269624573378799</v>
      </c>
      <c r="AV1917" s="4">
        <v>21.331058020477801</v>
      </c>
      <c r="AW1917" s="4">
        <v>12.1160409556314</v>
      </c>
      <c r="AX1917" s="4">
        <v>7.6791808873720102</v>
      </c>
      <c r="AY1917" s="4">
        <v>9.0443686006825903</v>
      </c>
      <c r="AZ1917" s="4">
        <v>15.870307167235501</v>
      </c>
      <c r="BA1917" s="4">
        <v>20.477815699658699</v>
      </c>
      <c r="BB1917" s="38">
        <v>588</v>
      </c>
    </row>
    <row r="1918" spans="1:54" x14ac:dyDescent="0.3">
      <c r="A1918" s="31" t="s">
        <v>78</v>
      </c>
      <c r="B1918" s="5" t="s">
        <v>9</v>
      </c>
      <c r="C1918" s="5" t="s">
        <v>5</v>
      </c>
      <c r="D1918" s="9">
        <v>103.376463414634</v>
      </c>
      <c r="E1918" s="8">
        <v>57.347730492195602</v>
      </c>
      <c r="F1918" s="8">
        <v>9.1575091575091605</v>
      </c>
      <c r="G1918" s="3">
        <v>1.3431013431013401</v>
      </c>
      <c r="H1918" s="4">
        <v>3.6630036630036602</v>
      </c>
      <c r="I1918" s="4">
        <v>3.41880341880342</v>
      </c>
      <c r="J1918" s="4">
        <v>1.70940170940171</v>
      </c>
      <c r="K1918" s="4">
        <v>1.0989010989011001</v>
      </c>
      <c r="L1918" s="4">
        <v>2.1978021978022002</v>
      </c>
      <c r="M1918" s="4">
        <v>1.46520146520147</v>
      </c>
      <c r="N1918" s="4">
        <v>2.0757020757020799</v>
      </c>
      <c r="O1918" s="4">
        <v>3.41880341880342</v>
      </c>
      <c r="P1918" s="4">
        <v>2.0757020757020799</v>
      </c>
      <c r="Q1918" s="4">
        <v>1.3431013431013401</v>
      </c>
      <c r="R1918" s="4">
        <v>2.1978021978022002</v>
      </c>
      <c r="S1918" s="4">
        <v>2.3199023199023201</v>
      </c>
      <c r="T1918" s="4">
        <v>1.8315018315018301</v>
      </c>
      <c r="U1918" s="4">
        <v>3.2967032967033001</v>
      </c>
      <c r="V1918" s="4">
        <v>1.95360195360195</v>
      </c>
      <c r="W1918" s="4">
        <v>2.68620268620269</v>
      </c>
      <c r="X1918" s="4">
        <v>0.854700854700855</v>
      </c>
      <c r="Y1918" s="4">
        <v>3.2967032967033001</v>
      </c>
      <c r="Z1918" s="4">
        <v>1.8315018315018301</v>
      </c>
      <c r="AA1918" s="4">
        <v>2.68620268620269</v>
      </c>
      <c r="AB1918" s="4">
        <v>0.366300366300366</v>
      </c>
      <c r="AC1918" s="4">
        <v>6.1050061050061002</v>
      </c>
      <c r="AD1918" s="4">
        <v>1.22100122100122</v>
      </c>
      <c r="AE1918" s="4">
        <v>0.244200244200244</v>
      </c>
      <c r="AF1918" s="4">
        <v>3.2967032967033001</v>
      </c>
      <c r="AG1918" s="4">
        <v>3.6630036630036602</v>
      </c>
      <c r="AH1918" s="4">
        <v>10.2564102564103</v>
      </c>
      <c r="AI1918" s="4">
        <v>6.7155067155067201</v>
      </c>
      <c r="AJ1918" s="4">
        <v>10.3785103785104</v>
      </c>
      <c r="AK1918" s="4">
        <v>22.3443223443223</v>
      </c>
      <c r="AL1918" s="4">
        <v>8.5470085470085504</v>
      </c>
      <c r="AM1918" s="4">
        <v>13.9194139194139</v>
      </c>
      <c r="AN1918" s="4">
        <v>20.5128205128205</v>
      </c>
      <c r="AO1918" s="4">
        <v>14.8962148962149</v>
      </c>
      <c r="AP1918" s="4">
        <v>15.5067155067155</v>
      </c>
      <c r="AQ1918" s="4">
        <v>5.0061050061050096</v>
      </c>
      <c r="AR1918" s="4">
        <v>16.239316239316199</v>
      </c>
      <c r="AS1918" s="4">
        <v>7.9365079365079403</v>
      </c>
      <c r="AT1918" s="4">
        <v>21.367521367521402</v>
      </c>
      <c r="AU1918" s="4">
        <v>7.57020757020757</v>
      </c>
      <c r="AV1918" s="4">
        <v>19.291819291819301</v>
      </c>
      <c r="AW1918" s="4">
        <v>10.7448107448107</v>
      </c>
      <c r="AX1918" s="4">
        <v>5.9829059829059803</v>
      </c>
      <c r="AY1918" s="4">
        <v>9.7680097680097706</v>
      </c>
      <c r="AZ1918" s="4">
        <v>12.576312576312599</v>
      </c>
      <c r="BA1918" s="4">
        <v>16.6056166056166</v>
      </c>
      <c r="BB1918" s="38">
        <v>820</v>
      </c>
    </row>
    <row r="1919" spans="1:54" x14ac:dyDescent="0.3">
      <c r="A1919" s="31" t="s">
        <v>78</v>
      </c>
      <c r="B1919" s="5" t="s">
        <v>9</v>
      </c>
      <c r="C1919" s="5" t="s">
        <v>6</v>
      </c>
      <c r="D1919" s="9">
        <v>111.914150943396</v>
      </c>
      <c r="E1919" s="8">
        <v>55.6651594146985</v>
      </c>
      <c r="F1919" s="8">
        <v>7.2440944881889804</v>
      </c>
      <c r="G1919" s="3">
        <v>1.1023622047244099</v>
      </c>
      <c r="H1919" s="4">
        <v>2.9921259842519699</v>
      </c>
      <c r="I1919" s="4">
        <v>2.51968503937008</v>
      </c>
      <c r="J1919" s="4">
        <v>0.94488188976377996</v>
      </c>
      <c r="K1919" s="4">
        <v>0.78740157480314998</v>
      </c>
      <c r="L1919" s="4">
        <v>1.25984251968504</v>
      </c>
      <c r="M1919" s="4">
        <v>0.78740157480314998</v>
      </c>
      <c r="N1919" s="4">
        <v>2.0472440944881898</v>
      </c>
      <c r="O1919" s="4">
        <v>2.0472440944881898</v>
      </c>
      <c r="P1919" s="4">
        <v>1.1023622047244099</v>
      </c>
      <c r="Q1919" s="4">
        <v>1.25984251968504</v>
      </c>
      <c r="R1919" s="4">
        <v>2.0472440944881898</v>
      </c>
      <c r="S1919" s="4">
        <v>2.2047244094488199</v>
      </c>
      <c r="T1919" s="4">
        <v>1.5748031496063</v>
      </c>
      <c r="U1919" s="4">
        <v>2.8346456692913402</v>
      </c>
      <c r="V1919" s="4">
        <v>1.1023622047244099</v>
      </c>
      <c r="W1919" s="4">
        <v>1.5748031496063</v>
      </c>
      <c r="X1919" s="4">
        <v>0.47244094488188998</v>
      </c>
      <c r="Y1919" s="4">
        <v>1.7322834645669301</v>
      </c>
      <c r="Z1919" s="4">
        <v>1.25984251968504</v>
      </c>
      <c r="AA1919" s="4">
        <v>1.4173228346456701</v>
      </c>
      <c r="AB1919" s="4">
        <v>0.62992125984252001</v>
      </c>
      <c r="AC1919" s="4">
        <v>4.0944881889763796</v>
      </c>
      <c r="AD1919" s="4">
        <v>0.62992125984252001</v>
      </c>
      <c r="AE1919" s="4">
        <v>0.94488188976377996</v>
      </c>
      <c r="AF1919" s="4">
        <v>2.2047244094488199</v>
      </c>
      <c r="AG1919" s="4">
        <v>3.9370078740157499</v>
      </c>
      <c r="AH1919" s="4">
        <v>8.8188976377952795</v>
      </c>
      <c r="AI1919" s="4">
        <v>6.2992125984251999</v>
      </c>
      <c r="AJ1919" s="4">
        <v>9.2913385826771595</v>
      </c>
      <c r="AK1919" s="4">
        <v>15.118110236220501</v>
      </c>
      <c r="AL1919" s="4">
        <v>6.1417322834645702</v>
      </c>
      <c r="AM1919" s="4">
        <v>9.2913385826771595</v>
      </c>
      <c r="AN1919" s="4">
        <v>15.4330708661417</v>
      </c>
      <c r="AO1919" s="4">
        <v>10.078740157480301</v>
      </c>
      <c r="AP1919" s="4">
        <v>9.7637795275590609</v>
      </c>
      <c r="AQ1919" s="4">
        <v>5.5118110236220499</v>
      </c>
      <c r="AR1919" s="4">
        <v>12.5984251968504</v>
      </c>
      <c r="AS1919" s="4">
        <v>8.5039370078740202</v>
      </c>
      <c r="AT1919" s="4">
        <v>16.8503937007874</v>
      </c>
      <c r="AU1919" s="4">
        <v>4.7244094488188999</v>
      </c>
      <c r="AV1919" s="4">
        <v>15.905511811023599</v>
      </c>
      <c r="AW1919" s="4">
        <v>9.7637795275590609</v>
      </c>
      <c r="AX1919" s="4">
        <v>4.5669291338582703</v>
      </c>
      <c r="AY1919" s="4">
        <v>8.6614173228346498</v>
      </c>
      <c r="AZ1919" s="4">
        <v>10.2362204724409</v>
      </c>
      <c r="BA1919" s="4">
        <v>13.3858267716535</v>
      </c>
      <c r="BB1919" s="38">
        <v>636</v>
      </c>
    </row>
    <row r="1920" spans="1:54" x14ac:dyDescent="0.3">
      <c r="A1920" s="31" t="s">
        <v>78</v>
      </c>
      <c r="B1920" s="5" t="s">
        <v>9</v>
      </c>
      <c r="C1920" s="5" t="s">
        <v>7</v>
      </c>
      <c r="D1920" s="9">
        <v>111.28592233009699</v>
      </c>
      <c r="E1920" s="8">
        <v>54.562799315514901</v>
      </c>
      <c r="F1920" s="8">
        <v>7.3170731707317103</v>
      </c>
      <c r="G1920" s="3">
        <v>0.48780487804877998</v>
      </c>
      <c r="H1920" s="4">
        <v>3.9024390243902398</v>
      </c>
      <c r="I1920" s="4">
        <v>1.9512195121951199</v>
      </c>
      <c r="J1920" s="4">
        <v>1.9512195121951199</v>
      </c>
      <c r="K1920" s="4">
        <v>1.9512195121951199</v>
      </c>
      <c r="L1920" s="4">
        <v>2.4390243902439002</v>
      </c>
      <c r="M1920" s="4">
        <v>0.97560975609756095</v>
      </c>
      <c r="N1920" s="4">
        <v>2.4390243902439002</v>
      </c>
      <c r="O1920" s="4">
        <v>2.4390243902439002</v>
      </c>
      <c r="P1920" s="4">
        <v>0.48780487804877998</v>
      </c>
      <c r="Q1920" s="4">
        <v>0.97560975609756095</v>
      </c>
      <c r="R1920" s="4">
        <v>2.9268292682926802</v>
      </c>
      <c r="S1920" s="4">
        <v>1.9512195121951199</v>
      </c>
      <c r="T1920" s="4">
        <v>0.48780487804877998</v>
      </c>
      <c r="U1920" s="4">
        <v>3.9024390243902398</v>
      </c>
      <c r="V1920" s="4">
        <v>0.48780487804877998</v>
      </c>
      <c r="W1920" s="4">
        <v>1.4634146341463401</v>
      </c>
      <c r="X1920" s="4">
        <v>0</v>
      </c>
      <c r="Y1920" s="4">
        <v>1.4634146341463401</v>
      </c>
      <c r="Z1920" s="4">
        <v>2.4390243902439002</v>
      </c>
      <c r="AA1920" s="4">
        <v>2.4390243902439002</v>
      </c>
      <c r="AB1920" s="4">
        <v>0.48780487804877998</v>
      </c>
      <c r="AC1920" s="4">
        <v>5.8536585365853702</v>
      </c>
      <c r="AD1920" s="4">
        <v>1.9512195121951199</v>
      </c>
      <c r="AE1920" s="4">
        <v>0.97560975609756095</v>
      </c>
      <c r="AF1920" s="4">
        <v>2.9268292682926802</v>
      </c>
      <c r="AG1920" s="4">
        <v>4.8780487804878003</v>
      </c>
      <c r="AH1920" s="4">
        <v>6.3414634146341502</v>
      </c>
      <c r="AI1920" s="4">
        <v>5.8536585365853702</v>
      </c>
      <c r="AJ1920" s="4">
        <v>4.3902439024390203</v>
      </c>
      <c r="AK1920" s="4">
        <v>12.1951219512195</v>
      </c>
      <c r="AL1920" s="4">
        <v>2.4390243902439002</v>
      </c>
      <c r="AM1920" s="4">
        <v>9.2682926829268304</v>
      </c>
      <c r="AN1920" s="4">
        <v>16.097560975609799</v>
      </c>
      <c r="AO1920" s="4">
        <v>9.2682926829268304</v>
      </c>
      <c r="AP1920" s="4">
        <v>4.3902439024390203</v>
      </c>
      <c r="AQ1920" s="4">
        <v>3.9024390243902398</v>
      </c>
      <c r="AR1920" s="4">
        <v>9.2682926829268304</v>
      </c>
      <c r="AS1920" s="4">
        <v>6.3414634146341502</v>
      </c>
      <c r="AT1920" s="4">
        <v>21.4634146341463</v>
      </c>
      <c r="AU1920" s="4">
        <v>5.3658536585365901</v>
      </c>
      <c r="AV1920" s="4">
        <v>18.5365853658537</v>
      </c>
      <c r="AW1920" s="4">
        <v>10.243902439024399</v>
      </c>
      <c r="AX1920" s="4">
        <v>6.3414634146341502</v>
      </c>
      <c r="AY1920" s="4">
        <v>14.146341463414601</v>
      </c>
      <c r="AZ1920" s="4">
        <v>8.7804878048780495</v>
      </c>
      <c r="BA1920" s="4">
        <v>13.6585365853659</v>
      </c>
      <c r="BB1920" s="38">
        <v>206</v>
      </c>
    </row>
    <row r="1921" spans="1:54" x14ac:dyDescent="0.3">
      <c r="A1921" s="31" t="s">
        <v>79</v>
      </c>
      <c r="B1921" s="5" t="s">
        <v>168</v>
      </c>
      <c r="C1921" s="5" t="s">
        <v>168</v>
      </c>
      <c r="D1921" s="9">
        <v>54.4758079730505</v>
      </c>
      <c r="E1921" s="8">
        <v>64.776604823103796</v>
      </c>
      <c r="F1921" s="8">
        <v>28.6221093525782</v>
      </c>
      <c r="G1921" s="3">
        <v>4.5483366349441203</v>
      </c>
      <c r="H1921" s="4">
        <v>5.2389848486286104</v>
      </c>
      <c r="I1921" s="4">
        <v>11.7894679498493</v>
      </c>
      <c r="J1921" s="4">
        <v>3.16071428217001</v>
      </c>
      <c r="K1921" s="4">
        <v>5.1985831830568499</v>
      </c>
      <c r="L1921" s="4">
        <v>7.8370946807236699</v>
      </c>
      <c r="M1921" s="4">
        <v>4.3364380567219101</v>
      </c>
      <c r="N1921" s="4">
        <v>7.2154158228614396</v>
      </c>
      <c r="O1921" s="4">
        <v>11.0255549453494</v>
      </c>
      <c r="P1921" s="4">
        <v>10.0936602856271</v>
      </c>
      <c r="Q1921" s="4">
        <v>2.2685929060430299</v>
      </c>
      <c r="R1921" s="4">
        <v>8.8835281351901507</v>
      </c>
      <c r="S1921" s="4">
        <v>5.3302646091936303</v>
      </c>
      <c r="T1921" s="4">
        <v>4.9019985681530196</v>
      </c>
      <c r="U1921" s="4">
        <v>6.7231999860985701</v>
      </c>
      <c r="V1921" s="4">
        <v>6.0029229322250304</v>
      </c>
      <c r="W1921" s="4">
        <v>5.4893861502736998</v>
      </c>
      <c r="X1921" s="4">
        <v>1.9745149105419399</v>
      </c>
      <c r="Y1921" s="4">
        <v>8.6251726256421293</v>
      </c>
      <c r="Z1921" s="4">
        <v>8.6157743012159607</v>
      </c>
      <c r="AA1921" s="4">
        <v>7.27201017882411</v>
      </c>
      <c r="AB1921" s="4">
        <v>1.8992190501038799</v>
      </c>
      <c r="AC1921" s="4">
        <v>20.079353406370299</v>
      </c>
      <c r="AD1921" s="4">
        <v>3.7310884305788701</v>
      </c>
      <c r="AE1921" s="4">
        <v>3.5830498473719801</v>
      </c>
      <c r="AF1921" s="4">
        <v>11.9438649249047</v>
      </c>
      <c r="AG1921" s="4">
        <v>18.650532940384799</v>
      </c>
      <c r="AH1921" s="4">
        <v>17.353145083671301</v>
      </c>
      <c r="AI1921" s="4">
        <v>17.341367173734199</v>
      </c>
      <c r="AJ1921" s="4">
        <v>24.1706347828422</v>
      </c>
      <c r="AK1921" s="4">
        <v>31.5935576390733</v>
      </c>
      <c r="AL1921" s="4">
        <v>16.183167808607202</v>
      </c>
      <c r="AM1921" s="4">
        <v>27.280259893828401</v>
      </c>
      <c r="AN1921" s="4">
        <v>33.620376426569202</v>
      </c>
      <c r="AO1921" s="4">
        <v>26.0882410537154</v>
      </c>
      <c r="AP1921" s="4">
        <v>30.584159312769899</v>
      </c>
      <c r="AQ1921" s="4">
        <v>4.4052566678593701</v>
      </c>
      <c r="AR1921" s="4">
        <v>39.632044181397703</v>
      </c>
      <c r="AS1921" s="4">
        <v>10.5822256434477</v>
      </c>
      <c r="AT1921" s="4">
        <v>27.345179968306699</v>
      </c>
      <c r="AU1921" s="4">
        <v>16.667610699131998</v>
      </c>
      <c r="AV1921" s="4">
        <v>29.428641880310298</v>
      </c>
      <c r="AW1921" s="4">
        <v>25.600600269937601</v>
      </c>
      <c r="AX1921" s="4">
        <v>9.7327364428248799</v>
      </c>
      <c r="AY1921" s="4">
        <v>18.176409310561599</v>
      </c>
      <c r="AZ1921" s="4">
        <v>31.1819979885022</v>
      </c>
      <c r="BA1921" s="4">
        <v>36.751794394370101</v>
      </c>
      <c r="BB1921" s="38">
        <v>2094</v>
      </c>
    </row>
    <row r="1922" spans="1:54" x14ac:dyDescent="0.3">
      <c r="A1922" s="31" t="s">
        <v>79</v>
      </c>
      <c r="B1922" s="5" t="s">
        <v>168</v>
      </c>
      <c r="C1922" s="5" t="s">
        <v>1</v>
      </c>
      <c r="D1922" s="9">
        <v>22.408364778663799</v>
      </c>
      <c r="E1922" s="8">
        <v>60.034791522166401</v>
      </c>
      <c r="F1922" s="8">
        <v>47.706674066584696</v>
      </c>
      <c r="G1922" s="3">
        <v>4.8149883329061796</v>
      </c>
      <c r="H1922" s="4">
        <v>7.6153394801544598</v>
      </c>
      <c r="I1922" s="4">
        <v>24.151053819889398</v>
      </c>
      <c r="J1922" s="4">
        <v>3.3957847204424101</v>
      </c>
      <c r="K1922" s="4">
        <v>6.3103041007284499</v>
      </c>
      <c r="L1922" s="4">
        <v>11.796838162187299</v>
      </c>
      <c r="M1922" s="4">
        <v>5.6387583721758201</v>
      </c>
      <c r="N1922" s="4">
        <v>8.8823187819012208</v>
      </c>
      <c r="O1922" s="4">
        <v>14.0017557362414</v>
      </c>
      <c r="P1922" s="4">
        <v>15.2306789603089</v>
      </c>
      <c r="Q1922" s="4">
        <v>2.8003511472482798</v>
      </c>
      <c r="R1922" s="4">
        <v>17.207260068287599</v>
      </c>
      <c r="S1922" s="4">
        <v>8.3249412863863501</v>
      </c>
      <c r="T1922" s="4">
        <v>6.9818498292810798</v>
      </c>
      <c r="U1922" s="4">
        <v>16.459602184376401</v>
      </c>
      <c r="V1922" s="4">
        <v>12.4303278130606</v>
      </c>
      <c r="W1922" s="4">
        <v>11.0111242005969</v>
      </c>
      <c r="X1922" s="4">
        <v>2.01463718565789</v>
      </c>
      <c r="Y1922" s="4">
        <v>11.1252924336346</v>
      </c>
      <c r="Z1922" s="4">
        <v>16.497658262055701</v>
      </c>
      <c r="AA1922" s="4">
        <v>12.392271735381399</v>
      </c>
      <c r="AB1922" s="4">
        <v>2.05269326333715</v>
      </c>
      <c r="AC1922" s="4">
        <v>25.532201354673902</v>
      </c>
      <c r="AD1922" s="4">
        <v>8.99648701493898</v>
      </c>
      <c r="AE1922" s="4">
        <v>6.1961358676906899</v>
      </c>
      <c r="AF1922" s="4">
        <v>15.902224688861599</v>
      </c>
      <c r="AG1922" s="4">
        <v>24.0749416645309</v>
      </c>
      <c r="AH1922" s="4">
        <v>26.089578850188801</v>
      </c>
      <c r="AI1922" s="4">
        <v>23.517564169016001</v>
      </c>
      <c r="AJ1922" s="4">
        <v>29.789812192065199</v>
      </c>
      <c r="AK1922" s="4">
        <v>47.592505833546902</v>
      </c>
      <c r="AL1922" s="4">
        <v>29.8659243474237</v>
      </c>
      <c r="AM1922" s="4">
        <v>35.4666266419203</v>
      </c>
      <c r="AN1922" s="4">
        <v>42.739461422961497</v>
      </c>
      <c r="AO1922" s="4">
        <v>44.792154686298602</v>
      </c>
      <c r="AP1922" s="4">
        <v>42.029859616729603</v>
      </c>
      <c r="AQ1922" s="4">
        <v>8.3249412863863501</v>
      </c>
      <c r="AR1922" s="4">
        <v>59.984777568928301</v>
      </c>
      <c r="AS1922" s="4">
        <v>14.0017557362414</v>
      </c>
      <c r="AT1922" s="4">
        <v>27.813231084086599</v>
      </c>
      <c r="AU1922" s="4">
        <v>28.966042152795598</v>
      </c>
      <c r="AV1922" s="4">
        <v>33.819086563380999</v>
      </c>
      <c r="AW1922" s="4">
        <v>41.396369965856202</v>
      </c>
      <c r="AX1922" s="4">
        <v>22.0222484011937</v>
      </c>
      <c r="AY1922" s="4">
        <v>16.573770417414199</v>
      </c>
      <c r="AZ1922" s="4">
        <v>51.140514864706297</v>
      </c>
      <c r="BA1922" s="4">
        <v>61.365925103712797</v>
      </c>
      <c r="BB1922" s="38">
        <v>147</v>
      </c>
    </row>
    <row r="1923" spans="1:54" x14ac:dyDescent="0.3">
      <c r="A1923" s="31" t="s">
        <v>79</v>
      </c>
      <c r="B1923" s="5" t="s">
        <v>168</v>
      </c>
      <c r="C1923" s="5" t="s">
        <v>2</v>
      </c>
      <c r="D1923" s="9">
        <v>38.177005104814803</v>
      </c>
      <c r="E1923" s="8">
        <v>63.7196491875359</v>
      </c>
      <c r="F1923" s="8">
        <v>37.187929117582897</v>
      </c>
      <c r="G1923" s="3">
        <v>6.7429230842208101</v>
      </c>
      <c r="H1923" s="4">
        <v>6.8656626918605204</v>
      </c>
      <c r="I1923" s="4">
        <v>13.363106560801899</v>
      </c>
      <c r="J1923" s="4">
        <v>3.9642721270377099</v>
      </c>
      <c r="K1923" s="4">
        <v>8.3777277780917796</v>
      </c>
      <c r="L1923" s="4">
        <v>12.096520689850101</v>
      </c>
      <c r="M1923" s="4">
        <v>6.0482603449250298</v>
      </c>
      <c r="N1923" s="4">
        <v>11.2791183429146</v>
      </c>
      <c r="O1923" s="4">
        <v>15.692573993968599</v>
      </c>
      <c r="P1923" s="4">
        <v>14.8751716470332</v>
      </c>
      <c r="Q1923" s="4">
        <v>2.32946743316674</v>
      </c>
      <c r="R1923" s="4">
        <v>13.2403669531622</v>
      </c>
      <c r="S1923" s="4">
        <v>6.8656626918605204</v>
      </c>
      <c r="T1923" s="4">
        <v>5.1081183903498397</v>
      </c>
      <c r="U1923" s="4">
        <v>6.4974438689413896</v>
      </c>
      <c r="V1923" s="4">
        <v>8.3777277780917796</v>
      </c>
      <c r="W1923" s="4">
        <v>7.4375858235165797</v>
      </c>
      <c r="X1923" s="4">
        <v>3.1468697801022301</v>
      </c>
      <c r="Y1923" s="4">
        <v>14.1805089077374</v>
      </c>
      <c r="Z1923" s="4">
        <v>13.731325383721</v>
      </c>
      <c r="AA1923" s="4">
        <v>11.156378735274901</v>
      </c>
      <c r="AB1923" s="4">
        <v>2.32946743316674</v>
      </c>
      <c r="AC1923" s="4">
        <v>27.992798992555699</v>
      </c>
      <c r="AD1923" s="4">
        <v>3.7187929117582899</v>
      </c>
      <c r="AE1923" s="4">
        <v>5.23085799798955</v>
      </c>
      <c r="AF1923" s="4">
        <v>18.716704166431199</v>
      </c>
      <c r="AG1923" s="4">
        <v>23.824822556781001</v>
      </c>
      <c r="AH1923" s="4">
        <v>20.842467290860998</v>
      </c>
      <c r="AI1923" s="4">
        <v>22.312757470549801</v>
      </c>
      <c r="AJ1923" s="4">
        <v>32.774473466528903</v>
      </c>
      <c r="AK1923" s="4">
        <v>37.229704024125397</v>
      </c>
      <c r="AL1923" s="4">
        <v>17.899301819495701</v>
      </c>
      <c r="AM1923" s="4">
        <v>35.062165993153101</v>
      </c>
      <c r="AN1923" s="4">
        <v>37.556147940502001</v>
      </c>
      <c r="AO1923" s="4">
        <v>30.445006033362102</v>
      </c>
      <c r="AP1923" s="4">
        <v>34.858461684416199</v>
      </c>
      <c r="AQ1923" s="4">
        <v>3.7187929117582899</v>
      </c>
      <c r="AR1923" s="4">
        <v>55.332710152357997</v>
      </c>
      <c r="AS1923" s="4">
        <v>11.2791183429146</v>
      </c>
      <c r="AT1923" s="4">
        <v>32.283515035969998</v>
      </c>
      <c r="AU1923" s="4">
        <v>19.902325336285799</v>
      </c>
      <c r="AV1923" s="4">
        <v>34.777496983318898</v>
      </c>
      <c r="AW1923" s="4">
        <v>35.226680507335303</v>
      </c>
      <c r="AX1923" s="4">
        <v>11.524597558193999</v>
      </c>
      <c r="AY1923" s="4">
        <v>20.106029645022701</v>
      </c>
      <c r="AZ1923" s="4">
        <v>34.163798945120398</v>
      </c>
      <c r="BA1923" s="4">
        <v>44.053591809443397</v>
      </c>
      <c r="BB1923" s="38">
        <v>133</v>
      </c>
    </row>
    <row r="1924" spans="1:54" x14ac:dyDescent="0.3">
      <c r="A1924" s="31" t="s">
        <v>79</v>
      </c>
      <c r="B1924" s="5" t="s">
        <v>168</v>
      </c>
      <c r="C1924" s="5" t="s">
        <v>3</v>
      </c>
      <c r="D1924" s="9">
        <v>58.184715252690701</v>
      </c>
      <c r="E1924" s="8">
        <v>64.659187917769898</v>
      </c>
      <c r="F1924" s="8">
        <v>28.200723035219099</v>
      </c>
      <c r="G1924" s="3">
        <v>4.0505294888816197</v>
      </c>
      <c r="H1924" s="4">
        <v>4.7883118588129499</v>
      </c>
      <c r="I1924" s="4">
        <v>9.1339542956671007</v>
      </c>
      <c r="J1924" s="4">
        <v>3.4500276494767799</v>
      </c>
      <c r="K1924" s="4">
        <v>3.9894517105951599</v>
      </c>
      <c r="L1924" s="4">
        <v>6.6049423509810303</v>
      </c>
      <c r="M1924" s="4">
        <v>4.1370081845814299</v>
      </c>
      <c r="N1924" s="4">
        <v>6.1622729290222402</v>
      </c>
      <c r="O1924" s="4">
        <v>10.116047778744299</v>
      </c>
      <c r="P1924" s="4">
        <v>8.2129385908763908</v>
      </c>
      <c r="Q1924" s="4">
        <v>2.3203776924133401</v>
      </c>
      <c r="R1924" s="4">
        <v>6.2233507073087004</v>
      </c>
      <c r="S1924" s="4">
        <v>3.7808174583224301</v>
      </c>
      <c r="T1924" s="4">
        <v>4.4931989108404196</v>
      </c>
      <c r="U1924" s="4">
        <v>4.9715451936723296</v>
      </c>
      <c r="V1924" s="4">
        <v>3.27707025807717</v>
      </c>
      <c r="W1924" s="4">
        <v>4.07593040629496</v>
      </c>
      <c r="X1924" s="4">
        <v>1.2518055136363599</v>
      </c>
      <c r="Y1924" s="4">
        <v>6.9357321598266797</v>
      </c>
      <c r="Z1924" s="4">
        <v>5.3277359199313299</v>
      </c>
      <c r="AA1924" s="4">
        <v>4.7018331631131502</v>
      </c>
      <c r="AB1924" s="4">
        <v>2.61549064038587</v>
      </c>
      <c r="AC1924" s="4">
        <v>18.206830813047699</v>
      </c>
      <c r="AD1924" s="4">
        <v>3.3024711754905201</v>
      </c>
      <c r="AE1924" s="4">
        <v>2.79872397524526</v>
      </c>
      <c r="AF1924" s="4">
        <v>11.4900088489536</v>
      </c>
      <c r="AG1924" s="4">
        <v>14.2276550459124</v>
      </c>
      <c r="AH1924" s="4">
        <v>16.379924377419901</v>
      </c>
      <c r="AI1924" s="4">
        <v>18.440865982733801</v>
      </c>
      <c r="AJ1924" s="4">
        <v>24.8625749988555</v>
      </c>
      <c r="AK1924" s="4">
        <v>27.808855448087002</v>
      </c>
      <c r="AL1924" s="4">
        <v>17.0058271342381</v>
      </c>
      <c r="AM1924" s="4">
        <v>24.8728509423152</v>
      </c>
      <c r="AN1924" s="4">
        <v>37.299000470013098</v>
      </c>
      <c r="AO1924" s="4">
        <v>24.369103742069999</v>
      </c>
      <c r="AP1924" s="4">
        <v>31.381038654136699</v>
      </c>
      <c r="AQ1924" s="4">
        <v>5.3531368373446702</v>
      </c>
      <c r="AR1924" s="4">
        <v>34.510552438227599</v>
      </c>
      <c r="AS1924" s="4">
        <v>9.8820126090582097</v>
      </c>
      <c r="AT1924" s="4">
        <v>28.114244339519299</v>
      </c>
      <c r="AU1924" s="4">
        <v>17.728484530215798</v>
      </c>
      <c r="AV1924" s="4">
        <v>31.330236819309999</v>
      </c>
      <c r="AW1924" s="4">
        <v>22.455718610742299</v>
      </c>
      <c r="AX1924" s="4">
        <v>8.2994172865761904</v>
      </c>
      <c r="AY1924" s="4">
        <v>18.919212265565701</v>
      </c>
      <c r="AZ1924" s="4">
        <v>29.193092461756098</v>
      </c>
      <c r="BA1924" s="4">
        <v>31.406439571549999</v>
      </c>
      <c r="BB1924" s="38">
        <v>381</v>
      </c>
    </row>
    <row r="1925" spans="1:54" x14ac:dyDescent="0.3">
      <c r="A1925" s="31" t="s">
        <v>79</v>
      </c>
      <c r="B1925" s="5" t="s">
        <v>168</v>
      </c>
      <c r="C1925" s="5" t="s">
        <v>4</v>
      </c>
      <c r="D1925" s="9">
        <v>73.601197449321205</v>
      </c>
      <c r="E1925" s="8">
        <v>59.253528019713599</v>
      </c>
      <c r="F1925" s="8">
        <v>16.644185013094599</v>
      </c>
      <c r="G1925" s="3">
        <v>4.1593922160974897</v>
      </c>
      <c r="H1925" s="4">
        <v>4.32380776436373</v>
      </c>
      <c r="I1925" s="4">
        <v>6.4314372226541403</v>
      </c>
      <c r="J1925" s="4">
        <v>2.4759104047132898</v>
      </c>
      <c r="K1925" s="4">
        <v>3.6530367950581701</v>
      </c>
      <c r="L1925" s="4">
        <v>3.9785598172383398</v>
      </c>
      <c r="M1925" s="4">
        <v>3.24861407309717</v>
      </c>
      <c r="N1925" s="4">
        <v>5.4384513055207</v>
      </c>
      <c r="O1925" s="4">
        <v>6.8983427938030504</v>
      </c>
      <c r="P1925" s="4">
        <v>6.2308798988497802</v>
      </c>
      <c r="Q1925" s="4">
        <v>2.8606082017290899</v>
      </c>
      <c r="R1925" s="4">
        <v>4.0180096671287604</v>
      </c>
      <c r="S1925" s="4">
        <v>3.67276172000338</v>
      </c>
      <c r="T1925" s="4">
        <v>5.25431083230926</v>
      </c>
      <c r="U1925" s="4">
        <v>3.9785598172383398</v>
      </c>
      <c r="V1925" s="4">
        <v>3.87662711816002</v>
      </c>
      <c r="W1925" s="4">
        <v>3.0447486749405202</v>
      </c>
      <c r="X1925" s="4">
        <v>1.663756886439</v>
      </c>
      <c r="Y1925" s="4">
        <v>5.6423167036773396</v>
      </c>
      <c r="Z1925" s="4">
        <v>3.5708290209250499</v>
      </c>
      <c r="AA1925" s="4">
        <v>4.7709884105674298</v>
      </c>
      <c r="AB1925" s="4">
        <v>1.5420992624154699</v>
      </c>
      <c r="AC1925" s="4">
        <v>14.898220352522401</v>
      </c>
      <c r="AD1925" s="4">
        <v>2.2523200816114399</v>
      </c>
      <c r="AE1925" s="4">
        <v>1.29878401436841</v>
      </c>
      <c r="AF1925" s="4">
        <v>7.38828136424946</v>
      </c>
      <c r="AG1925" s="4">
        <v>13.8164105125513</v>
      </c>
      <c r="AH1925" s="4">
        <v>11.554289729051501</v>
      </c>
      <c r="AI1925" s="4">
        <v>12.182302774114399</v>
      </c>
      <c r="AJ1925" s="4">
        <v>16.420594689992701</v>
      </c>
      <c r="AK1925" s="4">
        <v>23.854942052837099</v>
      </c>
      <c r="AL1925" s="4">
        <v>8.9106557017197208</v>
      </c>
      <c r="AM1925" s="4">
        <v>20.921926778863298</v>
      </c>
      <c r="AN1925" s="4">
        <v>27.6855031724022</v>
      </c>
      <c r="AO1925" s="4">
        <v>18.9359549445964</v>
      </c>
      <c r="AP1925" s="4">
        <v>26.304511383900699</v>
      </c>
      <c r="AQ1925" s="4">
        <v>3.4294464719563198</v>
      </c>
      <c r="AR1925" s="4">
        <v>24.338264474578999</v>
      </c>
      <c r="AS1925" s="4">
        <v>10.1699898661977</v>
      </c>
      <c r="AT1925" s="4">
        <v>20.7410943800041</v>
      </c>
      <c r="AU1925" s="4">
        <v>9.2756285737903106</v>
      </c>
      <c r="AV1925" s="4">
        <v>23.667493505273399</v>
      </c>
      <c r="AW1925" s="4">
        <v>14.7962876534441</v>
      </c>
      <c r="AX1925" s="4">
        <v>4.0180096671287604</v>
      </c>
      <c r="AY1925" s="4">
        <v>17.291922983102602</v>
      </c>
      <c r="AZ1925" s="4">
        <v>24.660479422406901</v>
      </c>
      <c r="BA1925" s="4">
        <v>24.706545421001799</v>
      </c>
      <c r="BB1925" s="38">
        <v>641</v>
      </c>
    </row>
    <row r="1926" spans="1:54" x14ac:dyDescent="0.3">
      <c r="A1926" s="31" t="s">
        <v>79</v>
      </c>
      <c r="B1926" s="5" t="s">
        <v>168</v>
      </c>
      <c r="C1926" s="5" t="s">
        <v>5</v>
      </c>
      <c r="D1926" s="9">
        <v>81.791754296728797</v>
      </c>
      <c r="E1926" s="8">
        <v>52.7463098774125</v>
      </c>
      <c r="F1926" s="8">
        <v>10.0140401811953</v>
      </c>
      <c r="G1926" s="3">
        <v>1.67365818114946</v>
      </c>
      <c r="H1926" s="4">
        <v>1.96004358619478</v>
      </c>
      <c r="I1926" s="4">
        <v>5.9870418836950199</v>
      </c>
      <c r="J1926" s="4">
        <v>2.08928183586668</v>
      </c>
      <c r="K1926" s="4">
        <v>1.7973146496810499</v>
      </c>
      <c r="L1926" s="4">
        <v>3.33615280001831</v>
      </c>
      <c r="M1926" s="4">
        <v>1.6680764000091599</v>
      </c>
      <c r="N1926" s="4">
        <v>2.5049054905838899</v>
      </c>
      <c r="O1926" s="4">
        <v>6.5430673503647396</v>
      </c>
      <c r="P1926" s="4">
        <v>3.7461946735952201</v>
      </c>
      <c r="Q1926" s="4">
        <v>1.1008873710588201</v>
      </c>
      <c r="R1926" s="4">
        <v>2.3533401163507701</v>
      </c>
      <c r="S1926" s="4">
        <v>3.7517764547355301</v>
      </c>
      <c r="T1926" s="4">
        <v>2.6341437402557801</v>
      </c>
      <c r="U1926" s="4">
        <v>2.2241018666788799</v>
      </c>
      <c r="V1926" s="4">
        <v>1.9432982427738601</v>
      </c>
      <c r="W1926" s="4">
        <v>1.67365818114946</v>
      </c>
      <c r="X1926" s="4">
        <v>1.24687096415164</v>
      </c>
      <c r="Y1926" s="4">
        <v>2.2408472100997998</v>
      </c>
      <c r="Z1926" s="4">
        <v>2.2296836478191802</v>
      </c>
      <c r="AA1926" s="4">
        <v>1.9432982427738601</v>
      </c>
      <c r="AB1926" s="4">
        <v>0.28080362390501301</v>
      </c>
      <c r="AC1926" s="4">
        <v>8.3627091246070204</v>
      </c>
      <c r="AD1926" s="4">
        <v>0.55602546666971897</v>
      </c>
      <c r="AE1926" s="4">
        <v>1.24687096415164</v>
      </c>
      <c r="AF1926" s="4">
        <v>2.9316927075817198</v>
      </c>
      <c r="AG1926" s="4">
        <v>16.197301688245801</v>
      </c>
      <c r="AH1926" s="4">
        <v>11.092600427692799</v>
      </c>
      <c r="AI1926" s="4">
        <v>9.1772110906205207</v>
      </c>
      <c r="AJ1926" s="4">
        <v>14.024293135274601</v>
      </c>
      <c r="AK1926" s="4">
        <v>22.201946198806599</v>
      </c>
      <c r="AL1926" s="4">
        <v>7.93034012646888</v>
      </c>
      <c r="AM1926" s="4">
        <v>17.545501996367801</v>
      </c>
      <c r="AN1926" s="4">
        <v>23.521380317782199</v>
      </c>
      <c r="AO1926" s="4">
        <v>11.558460112672799</v>
      </c>
      <c r="AP1926" s="4">
        <v>18.9104476479108</v>
      </c>
      <c r="AQ1926" s="4">
        <v>2.5049054905838899</v>
      </c>
      <c r="AR1926" s="4">
        <v>20.545033361078101</v>
      </c>
      <c r="AS1926" s="4">
        <v>7.7787747522357602</v>
      </c>
      <c r="AT1926" s="4">
        <v>23.7910203794066</v>
      </c>
      <c r="AU1926" s="4">
        <v>7.7899383145163696</v>
      </c>
      <c r="AV1926" s="4">
        <v>23.234994912736902</v>
      </c>
      <c r="AW1926" s="4">
        <v>11.260911145346901</v>
      </c>
      <c r="AX1926" s="4">
        <v>2.6564708648170101</v>
      </c>
      <c r="AY1926" s="4">
        <v>18.376749305802299</v>
      </c>
      <c r="AZ1926" s="4">
        <v>18.3879128680829</v>
      </c>
      <c r="BA1926" s="4">
        <v>21.9657968240241</v>
      </c>
      <c r="BB1926" s="38">
        <v>549</v>
      </c>
    </row>
    <row r="1927" spans="1:54" x14ac:dyDescent="0.3">
      <c r="A1927" s="31" t="s">
        <v>79</v>
      </c>
      <c r="B1927" s="5" t="s">
        <v>168</v>
      </c>
      <c r="C1927" s="5" t="s">
        <v>6</v>
      </c>
      <c r="D1927" s="9">
        <v>83.313650391437506</v>
      </c>
      <c r="E1927" s="8">
        <v>52.923509997570299</v>
      </c>
      <c r="F1927" s="8">
        <v>11.3888587808566</v>
      </c>
      <c r="G1927" s="3">
        <v>3.5780550168555698</v>
      </c>
      <c r="H1927" s="4">
        <v>2.9233612865657199</v>
      </c>
      <c r="I1927" s="4">
        <v>3.9561662762348799</v>
      </c>
      <c r="J1927" s="4">
        <v>2.7203037096281899</v>
      </c>
      <c r="K1927" s="4">
        <v>2.82183249809695</v>
      </c>
      <c r="L1927" s="4">
        <v>1.78902750842779</v>
      </c>
      <c r="M1927" s="4">
        <v>2.82183249809695</v>
      </c>
      <c r="N1927" s="4">
        <v>3.1999437574762601</v>
      </c>
      <c r="O1927" s="4">
        <v>6.8795275628006003</v>
      </c>
      <c r="P1927" s="4">
        <v>5.2655537368145904</v>
      </c>
      <c r="Q1927" s="4">
        <v>1.8905562968965499</v>
      </c>
      <c r="R1927" s="4">
        <v>1.78902750842779</v>
      </c>
      <c r="S1927" s="4">
        <v>4.2327487471454299</v>
      </c>
      <c r="T1927" s="4">
        <v>4.8874424774352798</v>
      </c>
      <c r="U1927" s="4">
        <v>4.2327487471454299</v>
      </c>
      <c r="V1927" s="4">
        <v>1.1343337781379299</v>
      </c>
      <c r="W1927" s="4">
        <v>0.75622251875862101</v>
      </c>
      <c r="X1927" s="4">
        <v>1.8905562968965499</v>
      </c>
      <c r="Y1927" s="4">
        <v>4.4358063240829599</v>
      </c>
      <c r="Z1927" s="4">
        <v>1.51244503751724</v>
      </c>
      <c r="AA1927" s="4">
        <v>2.5452500271864098</v>
      </c>
      <c r="AB1927" s="4">
        <v>1.78902750842779</v>
      </c>
      <c r="AC1927" s="4">
        <v>13.205890183780101</v>
      </c>
      <c r="AD1927" s="4">
        <v>1.4109162490484799</v>
      </c>
      <c r="AE1927" s="4">
        <v>2.9233612865657199</v>
      </c>
      <c r="AF1927" s="4">
        <v>3.4030013344137902</v>
      </c>
      <c r="AG1927" s="4">
        <v>15.1699713746497</v>
      </c>
      <c r="AH1927" s="4">
        <v>10.1529962142499</v>
      </c>
      <c r="AI1927" s="4">
        <v>6.9530524567736096</v>
      </c>
      <c r="AJ1927" s="4">
        <v>10.429578685160401</v>
      </c>
      <c r="AK1927" s="4">
        <v>16.930994988581698</v>
      </c>
      <c r="AL1927" s="4">
        <v>5.6436649961939001</v>
      </c>
      <c r="AM1927" s="4">
        <v>14.966913797712101</v>
      </c>
      <c r="AN1927" s="4">
        <v>18.849555179974001</v>
      </c>
      <c r="AO1927" s="4">
        <v>11.010747521477301</v>
      </c>
      <c r="AP1927" s="4">
        <v>18.923080073946998</v>
      </c>
      <c r="AQ1927" s="4">
        <v>0.37811125937931001</v>
      </c>
      <c r="AR1927" s="4">
        <v>14.109162490484801</v>
      </c>
      <c r="AS1927" s="4">
        <v>9.4983024839600194</v>
      </c>
      <c r="AT1927" s="4">
        <v>25.046385117989001</v>
      </c>
      <c r="AU1927" s="4">
        <v>3.4765262283868101</v>
      </c>
      <c r="AV1927" s="4">
        <v>19.882360169643199</v>
      </c>
      <c r="AW1927" s="4">
        <v>7.5342212930904502</v>
      </c>
      <c r="AX1927" s="4">
        <v>2.5452500271864098</v>
      </c>
      <c r="AY1927" s="4">
        <v>17.585688718871602</v>
      </c>
      <c r="AZ1927" s="4">
        <v>16.755941306139899</v>
      </c>
      <c r="BA1927" s="4">
        <v>20.509050005437299</v>
      </c>
      <c r="BB1927" s="38">
        <v>215</v>
      </c>
    </row>
    <row r="1928" spans="1:54" x14ac:dyDescent="0.3">
      <c r="A1928" s="31" t="s">
        <v>79</v>
      </c>
      <c r="B1928" s="5" t="s">
        <v>168</v>
      </c>
      <c r="C1928" s="5" t="s">
        <v>7</v>
      </c>
      <c r="D1928" s="9">
        <v>127.01143067293501</v>
      </c>
      <c r="E1928" s="8">
        <v>43.051568852352098</v>
      </c>
      <c r="F1928" s="8">
        <v>0</v>
      </c>
      <c r="G1928" s="3">
        <v>0</v>
      </c>
      <c r="H1928" s="4">
        <v>0</v>
      </c>
      <c r="I1928" s="4">
        <v>7.95267871988636</v>
      </c>
      <c r="J1928" s="4">
        <v>0</v>
      </c>
      <c r="K1928" s="4">
        <v>2.5041068162500002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10.8971438072727</v>
      </c>
      <c r="AD1928" s="4">
        <v>0</v>
      </c>
      <c r="AE1928" s="4">
        <v>0</v>
      </c>
      <c r="AF1928" s="4">
        <v>0</v>
      </c>
      <c r="AG1928" s="4">
        <v>7.95267871988636</v>
      </c>
      <c r="AH1928" s="4">
        <v>5.4485719036363598</v>
      </c>
      <c r="AI1928" s="4">
        <v>0</v>
      </c>
      <c r="AJ1928" s="4">
        <v>5.4485719036363598</v>
      </c>
      <c r="AK1928" s="4">
        <v>10.456785536136399</v>
      </c>
      <c r="AL1928" s="4">
        <v>0</v>
      </c>
      <c r="AM1928" s="4">
        <v>13.401250623522699</v>
      </c>
      <c r="AN1928" s="4">
        <v>7.95267871988636</v>
      </c>
      <c r="AO1928" s="4">
        <v>5.4485719036363598</v>
      </c>
      <c r="AP1928" s="4">
        <v>0</v>
      </c>
      <c r="AQ1928" s="4">
        <v>0</v>
      </c>
      <c r="AR1928" s="4">
        <v>0</v>
      </c>
      <c r="AS1928" s="4">
        <v>2.5041068162500002</v>
      </c>
      <c r="AT1928" s="4">
        <v>24.298394430795501</v>
      </c>
      <c r="AU1928" s="4">
        <v>0</v>
      </c>
      <c r="AV1928" s="4">
        <v>5.0082136325000004</v>
      </c>
      <c r="AW1928" s="4">
        <v>5.4485719036363598</v>
      </c>
      <c r="AX1928" s="4">
        <v>0</v>
      </c>
      <c r="AY1928" s="4">
        <v>5.4485719036363598</v>
      </c>
      <c r="AZ1928" s="4">
        <v>5.4485719036363598</v>
      </c>
      <c r="BA1928" s="4">
        <v>5.4485719036363598</v>
      </c>
      <c r="BB1928" s="38">
        <v>28</v>
      </c>
    </row>
    <row r="1929" spans="1:54" x14ac:dyDescent="0.3">
      <c r="A1929" s="31" t="s">
        <v>79</v>
      </c>
      <c r="B1929" s="5" t="s">
        <v>8</v>
      </c>
      <c r="C1929" s="5" t="s">
        <v>168</v>
      </c>
      <c r="D1929" s="9">
        <v>50.336891361010402</v>
      </c>
      <c r="E1929" s="8">
        <v>63.717748540330298</v>
      </c>
      <c r="F1929" s="8">
        <v>30.8564580196051</v>
      </c>
      <c r="G1929" s="3">
        <v>5.3767238660714298</v>
      </c>
      <c r="H1929" s="4">
        <v>5.1948843098543396</v>
      </c>
      <c r="I1929" s="4">
        <v>13.125892993653199</v>
      </c>
      <c r="J1929" s="4">
        <v>2.1466590641782299</v>
      </c>
      <c r="K1929" s="4">
        <v>5.6967618870785097</v>
      </c>
      <c r="L1929" s="4">
        <v>8.1133936502908401</v>
      </c>
      <c r="M1929" s="4">
        <v>5.0759047089848703</v>
      </c>
      <c r="N1929" s="4">
        <v>7.3914972007125304</v>
      </c>
      <c r="O1929" s="4">
        <v>13.415281841690801</v>
      </c>
      <c r="P1929" s="4">
        <v>11.208678172659599</v>
      </c>
      <c r="Q1929" s="4">
        <v>2.44634407440362</v>
      </c>
      <c r="R1929" s="4">
        <v>10.211089043923</v>
      </c>
      <c r="S1929" s="4">
        <v>5.7092519706039004</v>
      </c>
      <c r="T1929" s="4">
        <v>6.3638541333524996</v>
      </c>
      <c r="U1929" s="4">
        <v>7.3903656768027304</v>
      </c>
      <c r="V1929" s="4">
        <v>6.2333298302719298</v>
      </c>
      <c r="W1929" s="4">
        <v>5.7282672830132499</v>
      </c>
      <c r="X1929" s="4">
        <v>1.5422352342112</v>
      </c>
      <c r="Y1929" s="4">
        <v>10.370386827888399</v>
      </c>
      <c r="Z1929" s="4">
        <v>8.1445440884765699</v>
      </c>
      <c r="AA1929" s="4">
        <v>7.58843021449609</v>
      </c>
      <c r="AB1929" s="4">
        <v>1.46453876461236</v>
      </c>
      <c r="AC1929" s="4">
        <v>23.218492448512599</v>
      </c>
      <c r="AD1929" s="4">
        <v>4.18388943839539</v>
      </c>
      <c r="AE1929" s="4">
        <v>3.9003689747707599</v>
      </c>
      <c r="AF1929" s="4">
        <v>13.518209122997099</v>
      </c>
      <c r="AG1929" s="4">
        <v>21.8900122497197</v>
      </c>
      <c r="AH1929" s="4">
        <v>12.929626019293799</v>
      </c>
      <c r="AI1929" s="4">
        <v>17.928409028049099</v>
      </c>
      <c r="AJ1929" s="4">
        <v>25.363557681497699</v>
      </c>
      <c r="AK1929" s="4">
        <v>28.8902773236582</v>
      </c>
      <c r="AL1929" s="4">
        <v>17.073395830715199</v>
      </c>
      <c r="AM1929" s="4">
        <v>34.311192879955001</v>
      </c>
      <c r="AN1929" s="4">
        <v>34.350522858986402</v>
      </c>
      <c r="AO1929" s="4">
        <v>28.457745811260398</v>
      </c>
      <c r="AP1929" s="4">
        <v>32.3676181189185</v>
      </c>
      <c r="AQ1929" s="4">
        <v>4.8862755434814504</v>
      </c>
      <c r="AR1929" s="4">
        <v>40.407633190804802</v>
      </c>
      <c r="AS1929" s="4">
        <v>12.315808092183699</v>
      </c>
      <c r="AT1929" s="4">
        <v>33.241922341035497</v>
      </c>
      <c r="AU1929" s="4">
        <v>15.465557576491101</v>
      </c>
      <c r="AV1929" s="4">
        <v>30.258817561559798</v>
      </c>
      <c r="AW1929" s="4">
        <v>25.979913540897901</v>
      </c>
      <c r="AX1929" s="4">
        <v>8.8795546140224708</v>
      </c>
      <c r="AY1929" s="4">
        <v>19.834064992698298</v>
      </c>
      <c r="AZ1929" s="4">
        <v>35.3418912746221</v>
      </c>
      <c r="BA1929" s="4">
        <v>36.740465161317502</v>
      </c>
      <c r="BB1929" s="38">
        <v>1345</v>
      </c>
    </row>
    <row r="1930" spans="1:54" x14ac:dyDescent="0.3">
      <c r="A1930" s="31" t="s">
        <v>79</v>
      </c>
      <c r="B1930" s="5" t="s">
        <v>8</v>
      </c>
      <c r="C1930" s="5" t="s">
        <v>1</v>
      </c>
      <c r="D1930" s="9">
        <v>19.9633802816901</v>
      </c>
      <c r="E1930" s="8">
        <v>61.524125905293999</v>
      </c>
      <c r="F1930" s="8">
        <v>52.173913043478301</v>
      </c>
      <c r="G1930" s="3">
        <v>4.3478260869565197</v>
      </c>
      <c r="H1930" s="4">
        <v>8.6956521739130395</v>
      </c>
      <c r="I1930" s="4">
        <v>24.6376811594203</v>
      </c>
      <c r="J1930" s="4">
        <v>1.4492753623188399</v>
      </c>
      <c r="K1930" s="4">
        <v>10.144927536231901</v>
      </c>
      <c r="L1930" s="4">
        <v>14.492753623188401</v>
      </c>
      <c r="M1930" s="4">
        <v>10.144927536231901</v>
      </c>
      <c r="N1930" s="4">
        <v>5.7971014492753596</v>
      </c>
      <c r="O1930" s="4">
        <v>21.739130434782599</v>
      </c>
      <c r="P1930" s="4">
        <v>17.3913043478261</v>
      </c>
      <c r="Q1930" s="4">
        <v>4.3478260869565197</v>
      </c>
      <c r="R1930" s="4">
        <v>15.9420289855072</v>
      </c>
      <c r="S1930" s="4">
        <v>10.144927536231901</v>
      </c>
      <c r="T1930" s="4">
        <v>10.144927536231901</v>
      </c>
      <c r="U1930" s="4">
        <v>13.0434782608696</v>
      </c>
      <c r="V1930" s="4">
        <v>13.0434782608696</v>
      </c>
      <c r="W1930" s="4">
        <v>10.144927536231901</v>
      </c>
      <c r="X1930" s="4">
        <v>0</v>
      </c>
      <c r="Y1930" s="4">
        <v>14.492753623188401</v>
      </c>
      <c r="Z1930" s="4">
        <v>14.492753623188401</v>
      </c>
      <c r="AA1930" s="4">
        <v>11.5942028985507</v>
      </c>
      <c r="AB1930" s="4">
        <v>1.4492753623188399</v>
      </c>
      <c r="AC1930" s="4">
        <v>26.086956521739101</v>
      </c>
      <c r="AD1930" s="4">
        <v>10.144927536231901</v>
      </c>
      <c r="AE1930" s="4">
        <v>5.7971014492753596</v>
      </c>
      <c r="AF1930" s="4">
        <v>17.3913043478261</v>
      </c>
      <c r="AG1930" s="4">
        <v>21.739130434782599</v>
      </c>
      <c r="AH1930" s="4">
        <v>21.739130434782599</v>
      </c>
      <c r="AI1930" s="4">
        <v>26.086956521739101</v>
      </c>
      <c r="AJ1930" s="4">
        <v>34.7826086956522</v>
      </c>
      <c r="AK1930" s="4">
        <v>47.826086956521699</v>
      </c>
      <c r="AL1930" s="4">
        <v>37.681159420289902</v>
      </c>
      <c r="AM1930" s="4">
        <v>46.376811594202898</v>
      </c>
      <c r="AN1930" s="4">
        <v>42.028985507246396</v>
      </c>
      <c r="AO1930" s="4">
        <v>43.478260869565197</v>
      </c>
      <c r="AP1930" s="4">
        <v>40.579710144927503</v>
      </c>
      <c r="AQ1930" s="4">
        <v>10.144927536231901</v>
      </c>
      <c r="AR1930" s="4">
        <v>59.420289855072497</v>
      </c>
      <c r="AS1930" s="4">
        <v>21.739130434782599</v>
      </c>
      <c r="AT1930" s="4">
        <v>36.231884057971001</v>
      </c>
      <c r="AU1930" s="4">
        <v>28.985507246376802</v>
      </c>
      <c r="AV1930" s="4">
        <v>34.7826086956522</v>
      </c>
      <c r="AW1930" s="4">
        <v>42.028985507246396</v>
      </c>
      <c r="AX1930" s="4">
        <v>20.289855072463801</v>
      </c>
      <c r="AY1930" s="4">
        <v>17.3913043478261</v>
      </c>
      <c r="AZ1930" s="4">
        <v>55.072463768115902</v>
      </c>
      <c r="BA1930" s="4">
        <v>60.869565217391298</v>
      </c>
      <c r="BB1930" s="38">
        <v>71</v>
      </c>
    </row>
    <row r="1931" spans="1:54" x14ac:dyDescent="0.3">
      <c r="A1931" s="31" t="s">
        <v>79</v>
      </c>
      <c r="B1931" s="5" t="s">
        <v>8</v>
      </c>
      <c r="C1931" s="5" t="s">
        <v>2</v>
      </c>
      <c r="D1931" s="9">
        <v>26.457746478873201</v>
      </c>
      <c r="E1931" s="8">
        <v>52.526223823294302</v>
      </c>
      <c r="F1931" s="8">
        <v>42.253521126760603</v>
      </c>
      <c r="G1931" s="3">
        <v>7.0422535211267601</v>
      </c>
      <c r="H1931" s="4">
        <v>5.6338028169014098</v>
      </c>
      <c r="I1931" s="4">
        <v>15.492957746478901</v>
      </c>
      <c r="J1931" s="4">
        <v>1.40845070422535</v>
      </c>
      <c r="K1931" s="4">
        <v>7.0422535211267601</v>
      </c>
      <c r="L1931" s="4">
        <v>11.2676056338028</v>
      </c>
      <c r="M1931" s="4">
        <v>5.6338028169014098</v>
      </c>
      <c r="N1931" s="4">
        <v>11.2676056338028</v>
      </c>
      <c r="O1931" s="4">
        <v>16.901408450704199</v>
      </c>
      <c r="P1931" s="4">
        <v>16.901408450704199</v>
      </c>
      <c r="Q1931" s="4">
        <v>1.40845070422535</v>
      </c>
      <c r="R1931" s="4">
        <v>16.901408450704199</v>
      </c>
      <c r="S1931" s="4">
        <v>5.6338028169014098</v>
      </c>
      <c r="T1931" s="4">
        <v>7.0422535211267601</v>
      </c>
      <c r="U1931" s="4">
        <v>9.8591549295774605</v>
      </c>
      <c r="V1931" s="4">
        <v>7.0422535211267601</v>
      </c>
      <c r="W1931" s="4">
        <v>8.4507042253521103</v>
      </c>
      <c r="X1931" s="4">
        <v>1.40845070422535</v>
      </c>
      <c r="Y1931" s="4">
        <v>15.492957746478901</v>
      </c>
      <c r="Z1931" s="4">
        <v>11.2676056338028</v>
      </c>
      <c r="AA1931" s="4">
        <v>12.6760563380282</v>
      </c>
      <c r="AB1931" s="4">
        <v>1.40845070422535</v>
      </c>
      <c r="AC1931" s="4">
        <v>35.2112676056338</v>
      </c>
      <c r="AD1931" s="4">
        <v>4.2253521126760596</v>
      </c>
      <c r="AE1931" s="4">
        <v>5.6338028169014098</v>
      </c>
      <c r="AF1931" s="4">
        <v>19.7183098591549</v>
      </c>
      <c r="AG1931" s="4">
        <v>26.760563380281699</v>
      </c>
      <c r="AH1931" s="4">
        <v>14.084507042253501</v>
      </c>
      <c r="AI1931" s="4">
        <v>25.352112676056301</v>
      </c>
      <c r="AJ1931" s="4">
        <v>36.619718309859202</v>
      </c>
      <c r="AK1931" s="4">
        <v>32.394366197183103</v>
      </c>
      <c r="AL1931" s="4">
        <v>19.7183098591549</v>
      </c>
      <c r="AM1931" s="4">
        <v>47.887323943661997</v>
      </c>
      <c r="AN1931" s="4">
        <v>38.028169014084497</v>
      </c>
      <c r="AO1931" s="4">
        <v>35.2112676056338</v>
      </c>
      <c r="AP1931" s="4">
        <v>40.845070422535201</v>
      </c>
      <c r="AQ1931" s="4">
        <v>4.2253521126760596</v>
      </c>
      <c r="AR1931" s="4">
        <v>59.154929577464799</v>
      </c>
      <c r="AS1931" s="4">
        <v>11.2676056338028</v>
      </c>
      <c r="AT1931" s="4">
        <v>42.253521126760603</v>
      </c>
      <c r="AU1931" s="4">
        <v>15.492957746478901</v>
      </c>
      <c r="AV1931" s="4">
        <v>32.394366197183103</v>
      </c>
      <c r="AW1931" s="4">
        <v>36.619718309859202</v>
      </c>
      <c r="AX1931" s="4">
        <v>8.4507042253521103</v>
      </c>
      <c r="AY1931" s="4">
        <v>22.5352112676056</v>
      </c>
      <c r="AZ1931" s="4">
        <v>39.436619718309899</v>
      </c>
      <c r="BA1931" s="4">
        <v>47.887323943661997</v>
      </c>
      <c r="BB1931" s="38">
        <v>71</v>
      </c>
    </row>
    <row r="1932" spans="1:54" x14ac:dyDescent="0.3">
      <c r="A1932" s="31" t="s">
        <v>79</v>
      </c>
      <c r="B1932" s="5" t="s">
        <v>8</v>
      </c>
      <c r="C1932" s="5" t="s">
        <v>3</v>
      </c>
      <c r="D1932" s="9">
        <v>54.935123966942101</v>
      </c>
      <c r="E1932" s="8">
        <v>66.956099181623699</v>
      </c>
      <c r="F1932" s="8">
        <v>29.752066115702501</v>
      </c>
      <c r="G1932" s="3">
        <v>6.61157024793388</v>
      </c>
      <c r="H1932" s="4">
        <v>4.5454545454545503</v>
      </c>
      <c r="I1932" s="4">
        <v>10.3305785123967</v>
      </c>
      <c r="J1932" s="4">
        <v>3.30578512396694</v>
      </c>
      <c r="K1932" s="4">
        <v>5.7851239669421499</v>
      </c>
      <c r="L1932" s="4">
        <v>7.4380165289256199</v>
      </c>
      <c r="M1932" s="4">
        <v>5.3719008264462804</v>
      </c>
      <c r="N1932" s="4">
        <v>8.6776859504132204</v>
      </c>
      <c r="O1932" s="4">
        <v>11.5702479338843</v>
      </c>
      <c r="P1932" s="4">
        <v>9.9173553719008307</v>
      </c>
      <c r="Q1932" s="4">
        <v>2.4793388429752099</v>
      </c>
      <c r="R1932" s="4">
        <v>9.5041322314049594</v>
      </c>
      <c r="S1932" s="4">
        <v>5.3719008264462804</v>
      </c>
      <c r="T1932" s="4">
        <v>5.3719008264462804</v>
      </c>
      <c r="U1932" s="4">
        <v>7.0247933884297504</v>
      </c>
      <c r="V1932" s="4">
        <v>5.7851239669421499</v>
      </c>
      <c r="W1932" s="4">
        <v>4.5454545454545503</v>
      </c>
      <c r="X1932" s="4">
        <v>2.4793388429752099</v>
      </c>
      <c r="Y1932" s="4">
        <v>9.5041322314049594</v>
      </c>
      <c r="Z1932" s="4">
        <v>7.0247933884297504</v>
      </c>
      <c r="AA1932" s="4">
        <v>5.7851239669421499</v>
      </c>
      <c r="AB1932" s="4">
        <v>1.65289256198347</v>
      </c>
      <c r="AC1932" s="4">
        <v>19.834710743801701</v>
      </c>
      <c r="AD1932" s="4">
        <v>3.71900826446281</v>
      </c>
      <c r="AE1932" s="4">
        <v>4.1322314049586799</v>
      </c>
      <c r="AF1932" s="4">
        <v>15.702479338843</v>
      </c>
      <c r="AG1932" s="4">
        <v>19.008264462809901</v>
      </c>
      <c r="AH1932" s="4">
        <v>11.9834710743802</v>
      </c>
      <c r="AI1932" s="4">
        <v>18.181818181818201</v>
      </c>
      <c r="AJ1932" s="4">
        <v>23.1404958677686</v>
      </c>
      <c r="AK1932" s="4">
        <v>26.8595041322314</v>
      </c>
      <c r="AL1932" s="4">
        <v>13.223140495867799</v>
      </c>
      <c r="AM1932" s="4">
        <v>28.099173553719002</v>
      </c>
      <c r="AN1932" s="4">
        <v>37.190082644628099</v>
      </c>
      <c r="AO1932" s="4">
        <v>28.5123966942149</v>
      </c>
      <c r="AP1932" s="4">
        <v>31.818181818181799</v>
      </c>
      <c r="AQ1932" s="4">
        <v>4.95867768595041</v>
      </c>
      <c r="AR1932" s="4">
        <v>38.016528925619802</v>
      </c>
      <c r="AS1932" s="4">
        <v>13.223140495867799</v>
      </c>
      <c r="AT1932" s="4">
        <v>30.991735537190099</v>
      </c>
      <c r="AU1932" s="4">
        <v>18.181818181818201</v>
      </c>
      <c r="AV1932" s="4">
        <v>35.950413223140501</v>
      </c>
      <c r="AW1932" s="4">
        <v>21.900826446280998</v>
      </c>
      <c r="AX1932" s="4">
        <v>8.6776859504132204</v>
      </c>
      <c r="AY1932" s="4">
        <v>19.834710743801701</v>
      </c>
      <c r="AZ1932" s="4">
        <v>35.950413223140501</v>
      </c>
      <c r="BA1932" s="4">
        <v>29.752066115702501</v>
      </c>
      <c r="BB1932" s="38">
        <v>242</v>
      </c>
    </row>
    <row r="1933" spans="1:54" x14ac:dyDescent="0.3">
      <c r="A1933" s="31" t="s">
        <v>79</v>
      </c>
      <c r="B1933" s="5" t="s">
        <v>8</v>
      </c>
      <c r="C1933" s="5" t="s">
        <v>4</v>
      </c>
      <c r="D1933" s="9">
        <v>67.987529411764697</v>
      </c>
      <c r="E1933" s="8">
        <v>60.259087310974202</v>
      </c>
      <c r="F1933" s="8">
        <v>18.352941176470601</v>
      </c>
      <c r="G1933" s="3">
        <v>5.8823529411764701</v>
      </c>
      <c r="H1933" s="4">
        <v>4.4705882352941204</v>
      </c>
      <c r="I1933" s="4">
        <v>9.4117647058823497</v>
      </c>
      <c r="J1933" s="4">
        <v>3.0588235294117601</v>
      </c>
      <c r="K1933" s="4">
        <v>4.4705882352941204</v>
      </c>
      <c r="L1933" s="4">
        <v>4.2352941176470598</v>
      </c>
      <c r="M1933" s="4">
        <v>2.8235294117647101</v>
      </c>
      <c r="N1933" s="4">
        <v>7.0588235294117601</v>
      </c>
      <c r="O1933" s="4">
        <v>9.8823529411764692</v>
      </c>
      <c r="P1933" s="4">
        <v>7.2941176470588198</v>
      </c>
      <c r="Q1933" s="4">
        <v>4.2352941176470598</v>
      </c>
      <c r="R1933" s="4">
        <v>5.1764705882352899</v>
      </c>
      <c r="S1933" s="4">
        <v>4.9411764705882399</v>
      </c>
      <c r="T1933" s="4">
        <v>8</v>
      </c>
      <c r="U1933" s="4">
        <v>4.2352941176470598</v>
      </c>
      <c r="V1933" s="4">
        <v>4.4705882352941204</v>
      </c>
      <c r="W1933" s="4">
        <v>3.2941176470588198</v>
      </c>
      <c r="X1933" s="4">
        <v>2.3529411764705901</v>
      </c>
      <c r="Y1933" s="4">
        <v>6.5882352941176503</v>
      </c>
      <c r="Z1933" s="4">
        <v>5.1764705882352899</v>
      </c>
      <c r="AA1933" s="4">
        <v>4.4705882352941204</v>
      </c>
      <c r="AB1933" s="4">
        <v>2.1176470588235299</v>
      </c>
      <c r="AC1933" s="4">
        <v>16.705882352941199</v>
      </c>
      <c r="AD1933" s="4">
        <v>3.0588235294117601</v>
      </c>
      <c r="AE1933" s="4">
        <v>1.6470588235294099</v>
      </c>
      <c r="AF1933" s="4">
        <v>8.2352941176470598</v>
      </c>
      <c r="AG1933" s="4">
        <v>20.235294117647101</v>
      </c>
      <c r="AH1933" s="4">
        <v>8.9411764705882408</v>
      </c>
      <c r="AI1933" s="4">
        <v>10.588235294117601</v>
      </c>
      <c r="AJ1933" s="4">
        <v>18.352941176470601</v>
      </c>
      <c r="AK1933" s="4">
        <v>22.352941176470601</v>
      </c>
      <c r="AL1933" s="4">
        <v>9.8823529411764692</v>
      </c>
      <c r="AM1933" s="4">
        <v>27.0588235294118</v>
      </c>
      <c r="AN1933" s="4">
        <v>31.0588235294118</v>
      </c>
      <c r="AO1933" s="4">
        <v>22.352941176470601</v>
      </c>
      <c r="AP1933" s="4">
        <v>30.117647058823501</v>
      </c>
      <c r="AQ1933" s="4">
        <v>4.4705882352941204</v>
      </c>
      <c r="AR1933" s="4">
        <v>25.882352941176499</v>
      </c>
      <c r="AS1933" s="4">
        <v>10.588235294117601</v>
      </c>
      <c r="AT1933" s="4">
        <v>25.411764705882401</v>
      </c>
      <c r="AU1933" s="4">
        <v>10.588235294117601</v>
      </c>
      <c r="AV1933" s="4">
        <v>25.882352941176499</v>
      </c>
      <c r="AW1933" s="4">
        <v>16.9411764705882</v>
      </c>
      <c r="AX1933" s="4">
        <v>5.1764705882352899</v>
      </c>
      <c r="AY1933" s="4">
        <v>20.470588235294102</v>
      </c>
      <c r="AZ1933" s="4">
        <v>28.235294117647101</v>
      </c>
      <c r="BA1933" s="4">
        <v>24</v>
      </c>
      <c r="BB1933" s="38">
        <v>425</v>
      </c>
    </row>
    <row r="1934" spans="1:54" x14ac:dyDescent="0.3">
      <c r="A1934" s="31" t="s">
        <v>79</v>
      </c>
      <c r="B1934" s="5" t="s">
        <v>8</v>
      </c>
      <c r="C1934" s="5" t="s">
        <v>5</v>
      </c>
      <c r="D1934" s="9">
        <v>83.752506596306105</v>
      </c>
      <c r="E1934" s="8">
        <v>53.480132421359698</v>
      </c>
      <c r="F1934" s="8">
        <v>10.026385224274399</v>
      </c>
      <c r="G1934" s="3">
        <v>2.1108179419525102</v>
      </c>
      <c r="H1934" s="4">
        <v>3.1662269129287601</v>
      </c>
      <c r="I1934" s="4">
        <v>6.5963060686015798</v>
      </c>
      <c r="J1934" s="4">
        <v>2.3746701846965701</v>
      </c>
      <c r="K1934" s="4">
        <v>0.79155672823219003</v>
      </c>
      <c r="L1934" s="4">
        <v>3.1662269129287601</v>
      </c>
      <c r="M1934" s="4">
        <v>1.5831134564643801</v>
      </c>
      <c r="N1934" s="4">
        <v>2.63852242744063</v>
      </c>
      <c r="O1934" s="4">
        <v>7.1240105540897103</v>
      </c>
      <c r="P1934" s="4">
        <v>2.9023746701847002</v>
      </c>
      <c r="Q1934" s="4">
        <v>0</v>
      </c>
      <c r="R1934" s="4">
        <v>1.3192612137203199</v>
      </c>
      <c r="S1934" s="4">
        <v>3.4300791556728201</v>
      </c>
      <c r="T1934" s="4">
        <v>1.84696569920844</v>
      </c>
      <c r="U1934" s="4">
        <v>2.1108179419525102</v>
      </c>
      <c r="V1934" s="4">
        <v>1.5831134564643801</v>
      </c>
      <c r="W1934" s="4">
        <v>2.1108179419525102</v>
      </c>
      <c r="X1934" s="4">
        <v>0.79155672823219003</v>
      </c>
      <c r="Y1934" s="4">
        <v>3.6939313984168902</v>
      </c>
      <c r="Z1934" s="4">
        <v>2.63852242744063</v>
      </c>
      <c r="AA1934" s="4">
        <v>1.5831134564643801</v>
      </c>
      <c r="AB1934" s="4">
        <v>0.52770448548812698</v>
      </c>
      <c r="AC1934" s="4">
        <v>10.026385224274399</v>
      </c>
      <c r="AD1934" s="4">
        <v>0.52770448548812698</v>
      </c>
      <c r="AE1934" s="4">
        <v>0.79155672823219003</v>
      </c>
      <c r="AF1934" s="4">
        <v>3.9577836411609502</v>
      </c>
      <c r="AG1934" s="4">
        <v>22.1635883905013</v>
      </c>
      <c r="AH1934" s="4">
        <v>7.9155672823219003</v>
      </c>
      <c r="AI1934" s="4">
        <v>8.9709762532981507</v>
      </c>
      <c r="AJ1934" s="4">
        <v>11.8733509234828</v>
      </c>
      <c r="AK1934" s="4">
        <v>17.4142480211082</v>
      </c>
      <c r="AL1934" s="4">
        <v>8.1794195250659598</v>
      </c>
      <c r="AM1934" s="4">
        <v>19.525065963060701</v>
      </c>
      <c r="AN1934" s="4">
        <v>25.065963060685998</v>
      </c>
      <c r="AO1934" s="4">
        <v>12.9287598944591</v>
      </c>
      <c r="AP1934" s="4">
        <v>18.469656992084399</v>
      </c>
      <c r="AQ1934" s="4">
        <v>2.63852242744063</v>
      </c>
      <c r="AR1934" s="4">
        <v>16.886543535620099</v>
      </c>
      <c r="AS1934" s="4">
        <v>6.8601583113456499</v>
      </c>
      <c r="AT1934" s="4">
        <v>24.538258575197901</v>
      </c>
      <c r="AU1934" s="4">
        <v>7.9155672823219003</v>
      </c>
      <c r="AV1934" s="4">
        <v>24.0105540897098</v>
      </c>
      <c r="AW1934" s="4">
        <v>10.817941952506599</v>
      </c>
      <c r="AX1934" s="4">
        <v>3.9577836411609502</v>
      </c>
      <c r="AY1934" s="4">
        <v>20.052770448548799</v>
      </c>
      <c r="AZ1934" s="4">
        <v>21.108179419525101</v>
      </c>
      <c r="BA1934" s="4">
        <v>21.108179419525101</v>
      </c>
      <c r="BB1934" s="38">
        <v>379</v>
      </c>
    </row>
    <row r="1935" spans="1:54" x14ac:dyDescent="0.3">
      <c r="A1935" s="31" t="s">
        <v>79</v>
      </c>
      <c r="B1935" s="5" t="s">
        <v>8</v>
      </c>
      <c r="C1935" s="5" t="s">
        <v>6</v>
      </c>
      <c r="D1935" s="9">
        <v>84.569178082191797</v>
      </c>
      <c r="E1935" s="8">
        <v>53.411507949025001</v>
      </c>
      <c r="F1935" s="8">
        <v>12.413793103448301</v>
      </c>
      <c r="G1935" s="3">
        <v>4.1379310344827598</v>
      </c>
      <c r="H1935" s="4">
        <v>4.1379310344827598</v>
      </c>
      <c r="I1935" s="4">
        <v>4.8275862068965498</v>
      </c>
      <c r="J1935" s="4">
        <v>1.3793103448275901</v>
      </c>
      <c r="K1935" s="4">
        <v>2.7586206896551699</v>
      </c>
      <c r="L1935" s="4">
        <v>2.0689655172413799</v>
      </c>
      <c r="M1935" s="4">
        <v>2.7586206896551699</v>
      </c>
      <c r="N1935" s="4">
        <v>3.4482758620689702</v>
      </c>
      <c r="O1935" s="4">
        <v>8.9655172413793096</v>
      </c>
      <c r="P1935" s="4">
        <v>4.8275862068965498</v>
      </c>
      <c r="Q1935" s="4">
        <v>3.4482758620689702</v>
      </c>
      <c r="R1935" s="4">
        <v>2.0689655172413799</v>
      </c>
      <c r="S1935" s="4">
        <v>4.1379310344827598</v>
      </c>
      <c r="T1935" s="4">
        <v>4.1379310344827598</v>
      </c>
      <c r="U1935" s="4">
        <v>4.1379310344827598</v>
      </c>
      <c r="V1935" s="4">
        <v>2.0689655172413799</v>
      </c>
      <c r="W1935" s="4">
        <v>1.3793103448275901</v>
      </c>
      <c r="X1935" s="4">
        <v>3.4482758620689702</v>
      </c>
      <c r="Y1935" s="4">
        <v>6.8965517241379297</v>
      </c>
      <c r="Z1935" s="4">
        <v>2.7586206896551699</v>
      </c>
      <c r="AA1935" s="4">
        <v>3.4482758620689702</v>
      </c>
      <c r="AB1935" s="4">
        <v>2.0689655172413799</v>
      </c>
      <c r="AC1935" s="4">
        <v>19.310344827586199</v>
      </c>
      <c r="AD1935" s="4">
        <v>1.3793103448275901</v>
      </c>
      <c r="AE1935" s="4">
        <v>4.1379310344827598</v>
      </c>
      <c r="AF1935" s="4">
        <v>6.2068965517241397</v>
      </c>
      <c r="AG1935" s="4">
        <v>19.310344827586199</v>
      </c>
      <c r="AH1935" s="4">
        <v>8.9655172413793096</v>
      </c>
      <c r="AI1935" s="4">
        <v>5.5172413793103496</v>
      </c>
      <c r="AJ1935" s="4">
        <v>8.2758620689655196</v>
      </c>
      <c r="AK1935" s="4">
        <v>16.551724137931</v>
      </c>
      <c r="AL1935" s="4">
        <v>5.5172413793103496</v>
      </c>
      <c r="AM1935" s="4">
        <v>16.551724137931</v>
      </c>
      <c r="AN1935" s="4">
        <v>24.827586206896601</v>
      </c>
      <c r="AO1935" s="4">
        <v>11.7241379310345</v>
      </c>
      <c r="AP1935" s="4">
        <v>21.379310344827601</v>
      </c>
      <c r="AQ1935" s="4">
        <v>0.68965517241379304</v>
      </c>
      <c r="AR1935" s="4">
        <v>13.7931034482759</v>
      </c>
      <c r="AS1935" s="4">
        <v>8.9655172413793096</v>
      </c>
      <c r="AT1935" s="4">
        <v>28.965517241379299</v>
      </c>
      <c r="AU1935" s="4">
        <v>2.7586206896551699</v>
      </c>
      <c r="AV1935" s="4">
        <v>25.517241379310299</v>
      </c>
      <c r="AW1935" s="4">
        <v>8.9655172413793096</v>
      </c>
      <c r="AX1935" s="4">
        <v>3.4482758620689702</v>
      </c>
      <c r="AY1935" s="4">
        <v>16.551724137931</v>
      </c>
      <c r="AZ1935" s="4">
        <v>18.620689655172399</v>
      </c>
      <c r="BA1935" s="4">
        <v>20.689655172413801</v>
      </c>
      <c r="BB1935" s="38">
        <v>146</v>
      </c>
    </row>
    <row r="1936" spans="1:54" x14ac:dyDescent="0.3">
      <c r="A1936" s="31" t="s">
        <v>79</v>
      </c>
      <c r="B1936" s="5" t="s">
        <v>8</v>
      </c>
      <c r="C1936" s="5" t="s">
        <v>7</v>
      </c>
      <c r="D1936" s="9">
        <v>116.06363636363599</v>
      </c>
      <c r="E1936" s="8">
        <v>42.229995802208499</v>
      </c>
      <c r="F1936" s="8">
        <v>0</v>
      </c>
      <c r="G1936" s="3">
        <v>0</v>
      </c>
      <c r="H1936" s="4">
        <v>0</v>
      </c>
      <c r="I1936" s="4">
        <v>9.0909090909090899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18.181818181818201</v>
      </c>
      <c r="AD1936" s="4">
        <v>0</v>
      </c>
      <c r="AE1936" s="4">
        <v>0</v>
      </c>
      <c r="AF1936" s="4">
        <v>0</v>
      </c>
      <c r="AG1936" s="4">
        <v>9.0909090909090899</v>
      </c>
      <c r="AH1936" s="4">
        <v>9.0909090909090899</v>
      </c>
      <c r="AI1936" s="4">
        <v>0</v>
      </c>
      <c r="AJ1936" s="4">
        <v>9.0909090909090899</v>
      </c>
      <c r="AK1936" s="4">
        <v>9.0909090909090899</v>
      </c>
      <c r="AL1936" s="4">
        <v>0</v>
      </c>
      <c r="AM1936" s="4">
        <v>18.181818181818201</v>
      </c>
      <c r="AN1936" s="4">
        <v>9.0909090909090899</v>
      </c>
      <c r="AO1936" s="4">
        <v>9.0909090909090899</v>
      </c>
      <c r="AP1936" s="4">
        <v>0</v>
      </c>
      <c r="AQ1936" s="4">
        <v>0</v>
      </c>
      <c r="AR1936" s="4">
        <v>0</v>
      </c>
      <c r="AS1936" s="4">
        <v>0</v>
      </c>
      <c r="AT1936" s="4">
        <v>36.363636363636402</v>
      </c>
      <c r="AU1936" s="4">
        <v>0</v>
      </c>
      <c r="AV1936" s="4">
        <v>0</v>
      </c>
      <c r="AW1936" s="4">
        <v>9.0909090909090899</v>
      </c>
      <c r="AX1936" s="4">
        <v>0</v>
      </c>
      <c r="AY1936" s="4">
        <v>9.0909090909090899</v>
      </c>
      <c r="AZ1936" s="4">
        <v>9.0909090909090899</v>
      </c>
      <c r="BA1936" s="4">
        <v>9.0909090909090899</v>
      </c>
      <c r="BB1936" s="38">
        <v>11</v>
      </c>
    </row>
    <row r="1937" spans="1:54" x14ac:dyDescent="0.3">
      <c r="A1937" s="31" t="s">
        <v>79</v>
      </c>
      <c r="B1937" s="5" t="s">
        <v>9</v>
      </c>
      <c r="C1937" s="5" t="s">
        <v>168</v>
      </c>
      <c r="D1937" s="9">
        <v>58.756041154164002</v>
      </c>
      <c r="E1937" s="8">
        <v>65.679522527498193</v>
      </c>
      <c r="F1937" s="8">
        <v>26.311472487755399</v>
      </c>
      <c r="G1937" s="3">
        <v>3.6916654701749501</v>
      </c>
      <c r="H1937" s="4">
        <v>5.2845911280626501</v>
      </c>
      <c r="I1937" s="4">
        <v>10.4074128488502</v>
      </c>
      <c r="J1937" s="4">
        <v>4.2093927640772897</v>
      </c>
      <c r="K1937" s="4">
        <v>4.6833949776543102</v>
      </c>
      <c r="L1937" s="4">
        <v>7.5513619321158503</v>
      </c>
      <c r="M1937" s="4">
        <v>3.57172351922951</v>
      </c>
      <c r="N1937" s="4">
        <v>7.0333224325544101</v>
      </c>
      <c r="O1937" s="4">
        <v>8.5542347143032504</v>
      </c>
      <c r="P1937" s="4">
        <v>8.9405719280295504</v>
      </c>
      <c r="Q1937" s="4">
        <v>2.0847727131454401</v>
      </c>
      <c r="R1937" s="4">
        <v>7.5106398208026901</v>
      </c>
      <c r="S1937" s="4">
        <v>4.9383373409365401</v>
      </c>
      <c r="T1937" s="4">
        <v>3.3902303248425101</v>
      </c>
      <c r="U1937" s="4">
        <v>6.0332550096658801</v>
      </c>
      <c r="V1937" s="4">
        <v>5.7646491652965404</v>
      </c>
      <c r="W1937" s="4">
        <v>5.2423488101712197</v>
      </c>
      <c r="X1937" s="4">
        <v>2.4215540721775701</v>
      </c>
      <c r="Y1937" s="4">
        <v>6.8203709253456504</v>
      </c>
      <c r="Z1937" s="4">
        <v>9.1030939014410706</v>
      </c>
      <c r="AA1937" s="4">
        <v>6.9447864961498098</v>
      </c>
      <c r="AB1937" s="4">
        <v>2.3487407859785399</v>
      </c>
      <c r="AC1937" s="4">
        <v>16.833033572682499</v>
      </c>
      <c r="AD1937" s="4">
        <v>3.2628272695527798</v>
      </c>
      <c r="AE1937" s="4">
        <v>3.2548963748489901</v>
      </c>
      <c r="AF1937" s="4">
        <v>10.3157673066078</v>
      </c>
      <c r="AG1937" s="4">
        <v>15.3004468838606</v>
      </c>
      <c r="AH1937" s="4">
        <v>21.9276980034684</v>
      </c>
      <c r="AI1937" s="4">
        <v>16.7342817310969</v>
      </c>
      <c r="AJ1937" s="4">
        <v>22.936981473781302</v>
      </c>
      <c r="AK1937" s="4">
        <v>34.389137058583401</v>
      </c>
      <c r="AL1937" s="4">
        <v>15.262544400055299</v>
      </c>
      <c r="AM1937" s="4">
        <v>20.009267148931499</v>
      </c>
      <c r="AN1937" s="4">
        <v>32.865300332130403</v>
      </c>
      <c r="AO1937" s="4">
        <v>23.637833414061902</v>
      </c>
      <c r="AP1937" s="4">
        <v>28.739807209546999</v>
      </c>
      <c r="AQ1937" s="4">
        <v>3.90781418589556</v>
      </c>
      <c r="AR1937" s="4">
        <v>38.829973947218399</v>
      </c>
      <c r="AS1937" s="4">
        <v>8.7894528441705706</v>
      </c>
      <c r="AT1937" s="4">
        <v>21.247102928509701</v>
      </c>
      <c r="AU1937" s="4">
        <v>17.9107059673481</v>
      </c>
      <c r="AV1937" s="4">
        <v>28.570121200599299</v>
      </c>
      <c r="AW1937" s="4">
        <v>25.2083359642</v>
      </c>
      <c r="AX1937" s="4">
        <v>10.6150487753142</v>
      </c>
      <c r="AY1937" s="4">
        <v>16.462155674008201</v>
      </c>
      <c r="AZ1937" s="4">
        <v>26.880071918942399</v>
      </c>
      <c r="BA1937" s="4">
        <v>36.7635104458165</v>
      </c>
      <c r="BB1937" s="38">
        <v>749</v>
      </c>
    </row>
    <row r="1938" spans="1:54" x14ac:dyDescent="0.3">
      <c r="A1938" s="31" t="s">
        <v>79</v>
      </c>
      <c r="B1938" s="5" t="s">
        <v>9</v>
      </c>
      <c r="C1938" s="5" t="s">
        <v>1</v>
      </c>
      <c r="D1938" s="9">
        <v>24.753947368421102</v>
      </c>
      <c r="E1938" s="8">
        <v>58.889615249299503</v>
      </c>
      <c r="F1938" s="8">
        <v>43.421052631578902</v>
      </c>
      <c r="G1938" s="3">
        <v>5.2631578947368398</v>
      </c>
      <c r="H1938" s="4">
        <v>6.5789473684210504</v>
      </c>
      <c r="I1938" s="4">
        <v>23.684210526315798</v>
      </c>
      <c r="J1938" s="4">
        <v>5.2631578947368398</v>
      </c>
      <c r="K1938" s="4">
        <v>2.6315789473684199</v>
      </c>
      <c r="L1938" s="4">
        <v>9.2105263157894708</v>
      </c>
      <c r="M1938" s="4">
        <v>1.31578947368421</v>
      </c>
      <c r="N1938" s="4">
        <v>11.842105263157899</v>
      </c>
      <c r="O1938" s="4">
        <v>6.5789473684210504</v>
      </c>
      <c r="P1938" s="4">
        <v>13.157894736842101</v>
      </c>
      <c r="Q1938" s="4">
        <v>1.31578947368421</v>
      </c>
      <c r="R1938" s="4">
        <v>18.421052631578899</v>
      </c>
      <c r="S1938" s="4">
        <v>6.5789473684210504</v>
      </c>
      <c r="T1938" s="4">
        <v>3.9473684210526301</v>
      </c>
      <c r="U1938" s="4">
        <v>19.7368421052632</v>
      </c>
      <c r="V1938" s="4">
        <v>11.842105263157899</v>
      </c>
      <c r="W1938" s="4">
        <v>11.842105263157899</v>
      </c>
      <c r="X1938" s="4">
        <v>3.9473684210526301</v>
      </c>
      <c r="Y1938" s="4">
        <v>7.8947368421052602</v>
      </c>
      <c r="Z1938" s="4">
        <v>18.421052631578899</v>
      </c>
      <c r="AA1938" s="4">
        <v>13.157894736842101</v>
      </c>
      <c r="AB1938" s="4">
        <v>2.6315789473684199</v>
      </c>
      <c r="AC1938" s="4">
        <v>25</v>
      </c>
      <c r="AD1938" s="4">
        <v>7.8947368421052602</v>
      </c>
      <c r="AE1938" s="4">
        <v>6.5789473684210504</v>
      </c>
      <c r="AF1938" s="4">
        <v>14.473684210526301</v>
      </c>
      <c r="AG1938" s="4">
        <v>26.315789473684202</v>
      </c>
      <c r="AH1938" s="4">
        <v>30.2631578947368</v>
      </c>
      <c r="AI1938" s="4">
        <v>21.052631578947398</v>
      </c>
      <c r="AJ1938" s="4">
        <v>25</v>
      </c>
      <c r="AK1938" s="4">
        <v>47.368421052631597</v>
      </c>
      <c r="AL1938" s="4">
        <v>22.3684210526316</v>
      </c>
      <c r="AM1938" s="4">
        <v>25</v>
      </c>
      <c r="AN1938" s="4">
        <v>43.421052631578902</v>
      </c>
      <c r="AO1938" s="4">
        <v>46.052631578947398</v>
      </c>
      <c r="AP1938" s="4">
        <v>43.421052631578902</v>
      </c>
      <c r="AQ1938" s="4">
        <v>6.5789473684210504</v>
      </c>
      <c r="AR1938" s="4">
        <v>60.526315789473699</v>
      </c>
      <c r="AS1938" s="4">
        <v>6.5789473684210504</v>
      </c>
      <c r="AT1938" s="4">
        <v>19.7368421052632</v>
      </c>
      <c r="AU1938" s="4">
        <v>28.947368421052602</v>
      </c>
      <c r="AV1938" s="4">
        <v>32.894736842105303</v>
      </c>
      <c r="AW1938" s="4">
        <v>40.789473684210499</v>
      </c>
      <c r="AX1938" s="4">
        <v>23.684210526315798</v>
      </c>
      <c r="AY1938" s="4">
        <v>15.789473684210501</v>
      </c>
      <c r="AZ1938" s="4">
        <v>47.368421052631597</v>
      </c>
      <c r="BA1938" s="4">
        <v>61.842105263157897</v>
      </c>
      <c r="BB1938" s="38">
        <v>76</v>
      </c>
    </row>
    <row r="1939" spans="1:54" x14ac:dyDescent="0.3">
      <c r="A1939" s="31" t="s">
        <v>79</v>
      </c>
      <c r="B1939" s="5" t="s">
        <v>9</v>
      </c>
      <c r="C1939" s="5" t="s">
        <v>2</v>
      </c>
      <c r="D1939" s="9">
        <v>49.582258064516097</v>
      </c>
      <c r="E1939" s="8">
        <v>71.572211670047906</v>
      </c>
      <c r="F1939" s="8">
        <v>32.258064516128997</v>
      </c>
      <c r="G1939" s="3">
        <v>6.4516129032258096</v>
      </c>
      <c r="H1939" s="4">
        <v>8.0645161290322598</v>
      </c>
      <c r="I1939" s="4">
        <v>11.290322580645199</v>
      </c>
      <c r="J1939" s="4">
        <v>6.4516129032258096</v>
      </c>
      <c r="K1939" s="4">
        <v>9.67741935483871</v>
      </c>
      <c r="L1939" s="4">
        <v>12.9032258064516</v>
      </c>
      <c r="M1939" s="4">
        <v>6.4516129032258096</v>
      </c>
      <c r="N1939" s="4">
        <v>11.290322580645199</v>
      </c>
      <c r="O1939" s="4">
        <v>14.5161290322581</v>
      </c>
      <c r="P1939" s="4">
        <v>12.9032258064516</v>
      </c>
      <c r="Q1939" s="4">
        <v>3.2258064516128999</v>
      </c>
      <c r="R1939" s="4">
        <v>9.67741935483871</v>
      </c>
      <c r="S1939" s="4">
        <v>8.0645161290322598</v>
      </c>
      <c r="T1939" s="4">
        <v>3.2258064516128999</v>
      </c>
      <c r="U1939" s="4">
        <v>3.2258064516128999</v>
      </c>
      <c r="V1939" s="4">
        <v>9.67741935483871</v>
      </c>
      <c r="W1939" s="4">
        <v>6.4516129032258096</v>
      </c>
      <c r="X1939" s="4">
        <v>4.8387096774193497</v>
      </c>
      <c r="Y1939" s="4">
        <v>12.9032258064516</v>
      </c>
      <c r="Z1939" s="4">
        <v>16.129032258064498</v>
      </c>
      <c r="AA1939" s="4">
        <v>9.67741935483871</v>
      </c>
      <c r="AB1939" s="4">
        <v>3.2258064516128999</v>
      </c>
      <c r="AC1939" s="4">
        <v>20.9677419354839</v>
      </c>
      <c r="AD1939" s="4">
        <v>3.2258064516128999</v>
      </c>
      <c r="AE1939" s="4">
        <v>4.8387096774193497</v>
      </c>
      <c r="AF1939" s="4">
        <v>17.741935483871</v>
      </c>
      <c r="AG1939" s="4">
        <v>20.9677419354839</v>
      </c>
      <c r="AH1939" s="4">
        <v>27.419354838709701</v>
      </c>
      <c r="AI1939" s="4">
        <v>19.354838709677399</v>
      </c>
      <c r="AJ1939" s="4">
        <v>29.0322580645161</v>
      </c>
      <c r="AK1939" s="4">
        <v>41.935483870967701</v>
      </c>
      <c r="AL1939" s="4">
        <v>16.129032258064498</v>
      </c>
      <c r="AM1939" s="4">
        <v>22.580645161290299</v>
      </c>
      <c r="AN1939" s="4">
        <v>37.096774193548399</v>
      </c>
      <c r="AO1939" s="4">
        <v>25.806451612903199</v>
      </c>
      <c r="AP1939" s="4">
        <v>29.0322580645161</v>
      </c>
      <c r="AQ1939" s="4">
        <v>3.2258064516128999</v>
      </c>
      <c r="AR1939" s="4">
        <v>51.612903225806399</v>
      </c>
      <c r="AS1939" s="4">
        <v>11.290322580645199</v>
      </c>
      <c r="AT1939" s="4">
        <v>22.580645161290299</v>
      </c>
      <c r="AU1939" s="4">
        <v>24.193548387096801</v>
      </c>
      <c r="AV1939" s="4">
        <v>37.096774193548399</v>
      </c>
      <c r="AW1939" s="4">
        <v>33.870967741935502</v>
      </c>
      <c r="AX1939" s="4">
        <v>14.5161290322581</v>
      </c>
      <c r="AY1939" s="4">
        <v>17.741935483871</v>
      </c>
      <c r="AZ1939" s="4">
        <v>29.0322580645161</v>
      </c>
      <c r="BA1939" s="4">
        <v>40.322580645161302</v>
      </c>
      <c r="BB1939" s="38">
        <v>62</v>
      </c>
    </row>
    <row r="1940" spans="1:54" x14ac:dyDescent="0.3">
      <c r="A1940" s="31" t="s">
        <v>79</v>
      </c>
      <c r="B1940" s="5" t="s">
        <v>9</v>
      </c>
      <c r="C1940" s="5" t="s">
        <v>3</v>
      </c>
      <c r="D1940" s="9">
        <v>61.498561151079102</v>
      </c>
      <c r="E1940" s="8">
        <v>62.239438293369403</v>
      </c>
      <c r="F1940" s="8">
        <v>26.6187050359712</v>
      </c>
      <c r="G1940" s="3">
        <v>1.43884892086331</v>
      </c>
      <c r="H1940" s="4">
        <v>5.0359712230215798</v>
      </c>
      <c r="I1940" s="4">
        <v>7.9136690647482002</v>
      </c>
      <c r="J1940" s="4">
        <v>3.5971223021582701</v>
      </c>
      <c r="K1940" s="4">
        <v>2.1582733812949599</v>
      </c>
      <c r="L1940" s="4">
        <v>5.7553956834532398</v>
      </c>
      <c r="M1940" s="4">
        <v>2.8776978417266199</v>
      </c>
      <c r="N1940" s="4">
        <v>3.5971223021582701</v>
      </c>
      <c r="O1940" s="4">
        <v>8.6330935251798593</v>
      </c>
      <c r="P1940" s="4">
        <v>6.47482014388489</v>
      </c>
      <c r="Q1940" s="4">
        <v>2.1582733812949599</v>
      </c>
      <c r="R1940" s="4">
        <v>2.8776978417266199</v>
      </c>
      <c r="S1940" s="4">
        <v>2.1582733812949599</v>
      </c>
      <c r="T1940" s="4">
        <v>3.5971223021582701</v>
      </c>
      <c r="U1940" s="4">
        <v>2.8776978417266199</v>
      </c>
      <c r="V1940" s="4">
        <v>0.71942446043165498</v>
      </c>
      <c r="W1940" s="4">
        <v>3.5971223021582701</v>
      </c>
      <c r="X1940" s="4">
        <v>0</v>
      </c>
      <c r="Y1940" s="4">
        <v>4.3165467625899296</v>
      </c>
      <c r="Z1940" s="4">
        <v>3.5971223021582701</v>
      </c>
      <c r="AA1940" s="4">
        <v>3.5971223021582701</v>
      </c>
      <c r="AB1940" s="4">
        <v>3.5971223021582701</v>
      </c>
      <c r="AC1940" s="4">
        <v>16.5467625899281</v>
      </c>
      <c r="AD1940" s="4">
        <v>2.8776978417266199</v>
      </c>
      <c r="AE1940" s="4">
        <v>1.43884892086331</v>
      </c>
      <c r="AF1940" s="4">
        <v>7.19424460431655</v>
      </c>
      <c r="AG1940" s="4">
        <v>9.3525179856115095</v>
      </c>
      <c r="AH1940" s="4">
        <v>20.863309352518002</v>
      </c>
      <c r="AI1940" s="4">
        <v>18.705035971223001</v>
      </c>
      <c r="AJ1940" s="4">
        <v>26.6187050359712</v>
      </c>
      <c r="AK1940" s="4">
        <v>28.7769784172662</v>
      </c>
      <c r="AL1940" s="4">
        <v>20.863309352518002</v>
      </c>
      <c r="AM1940" s="4">
        <v>21.582733812949598</v>
      </c>
      <c r="AN1940" s="4">
        <v>37.410071942446002</v>
      </c>
      <c r="AO1940" s="4">
        <v>20.143884892086302</v>
      </c>
      <c r="AP1940" s="4">
        <v>30.9352517985612</v>
      </c>
      <c r="AQ1940" s="4">
        <v>5.7553956834532398</v>
      </c>
      <c r="AR1940" s="4">
        <v>30.9352517985612</v>
      </c>
      <c r="AS1940" s="4">
        <v>6.47482014388489</v>
      </c>
      <c r="AT1940" s="4">
        <v>25.179856115107899</v>
      </c>
      <c r="AU1940" s="4">
        <v>17.266187050359701</v>
      </c>
      <c r="AV1940" s="4">
        <v>26.6187050359712</v>
      </c>
      <c r="AW1940" s="4">
        <v>23.021582733812899</v>
      </c>
      <c r="AX1940" s="4">
        <v>7.9136690647482002</v>
      </c>
      <c r="AY1940" s="4">
        <v>17.985611510791401</v>
      </c>
      <c r="AZ1940" s="4">
        <v>22.302158273381298</v>
      </c>
      <c r="BA1940" s="4">
        <v>33.093525179856101</v>
      </c>
      <c r="BB1940" s="38">
        <v>139</v>
      </c>
    </row>
    <row r="1941" spans="1:54" x14ac:dyDescent="0.3">
      <c r="A1941" s="31" t="s">
        <v>79</v>
      </c>
      <c r="B1941" s="5" t="s">
        <v>9</v>
      </c>
      <c r="C1941" s="5" t="s">
        <v>4</v>
      </c>
      <c r="D1941" s="9">
        <v>79.6111111111111</v>
      </c>
      <c r="E1941" s="8">
        <v>57.659166694255703</v>
      </c>
      <c r="F1941" s="8">
        <v>14.814814814814801</v>
      </c>
      <c r="G1941" s="3">
        <v>2.31481481481481</v>
      </c>
      <c r="H1941" s="4">
        <v>4.1666666666666696</v>
      </c>
      <c r="I1941" s="4">
        <v>3.24074074074074</v>
      </c>
      <c r="J1941" s="4">
        <v>1.8518518518518501</v>
      </c>
      <c r="K1941" s="4">
        <v>2.7777777777777799</v>
      </c>
      <c r="L1941" s="4">
        <v>3.7037037037037002</v>
      </c>
      <c r="M1941" s="4">
        <v>3.7037037037037002</v>
      </c>
      <c r="N1941" s="4">
        <v>3.7037037037037002</v>
      </c>
      <c r="O1941" s="4">
        <v>3.7037037037037002</v>
      </c>
      <c r="P1941" s="4">
        <v>5.0925925925925899</v>
      </c>
      <c r="Q1941" s="4">
        <v>1.3888888888888899</v>
      </c>
      <c r="R1941" s="4">
        <v>2.7777777777777799</v>
      </c>
      <c r="S1941" s="4">
        <v>2.31481481481481</v>
      </c>
      <c r="T1941" s="4">
        <v>2.31481481481481</v>
      </c>
      <c r="U1941" s="4">
        <v>3.7037037037037002</v>
      </c>
      <c r="V1941" s="4">
        <v>3.24074074074074</v>
      </c>
      <c r="W1941" s="4">
        <v>2.7777777777777799</v>
      </c>
      <c r="X1941" s="4">
        <v>0.92592592592592604</v>
      </c>
      <c r="Y1941" s="4">
        <v>4.6296296296296298</v>
      </c>
      <c r="Z1941" s="4">
        <v>1.8518518518518501</v>
      </c>
      <c r="AA1941" s="4">
        <v>5.0925925925925899</v>
      </c>
      <c r="AB1941" s="4">
        <v>0.92592592592592604</v>
      </c>
      <c r="AC1941" s="4">
        <v>12.962962962962999</v>
      </c>
      <c r="AD1941" s="4">
        <v>1.3888888888888899</v>
      </c>
      <c r="AE1941" s="4">
        <v>0.92592592592592604</v>
      </c>
      <c r="AF1941" s="4">
        <v>6.4814814814814801</v>
      </c>
      <c r="AG1941" s="4">
        <v>6.9444444444444402</v>
      </c>
      <c r="AH1941" s="4">
        <v>14.351851851851899</v>
      </c>
      <c r="AI1941" s="4">
        <v>13.8888888888889</v>
      </c>
      <c r="AJ1941" s="4">
        <v>14.351851851851899</v>
      </c>
      <c r="AK1941" s="4">
        <v>25.462962962963001</v>
      </c>
      <c r="AL1941" s="4">
        <v>7.8703703703703702</v>
      </c>
      <c r="AM1941" s="4">
        <v>14.351851851851899</v>
      </c>
      <c r="AN1941" s="4">
        <v>24.074074074074101</v>
      </c>
      <c r="AO1941" s="4">
        <v>15.2777777777778</v>
      </c>
      <c r="AP1941" s="4">
        <v>22.2222222222222</v>
      </c>
      <c r="AQ1941" s="4">
        <v>2.31481481481481</v>
      </c>
      <c r="AR1941" s="4">
        <v>22.685185185185201</v>
      </c>
      <c r="AS1941" s="4">
        <v>9.7222222222222197</v>
      </c>
      <c r="AT1941" s="4">
        <v>15.7407407407407</v>
      </c>
      <c r="AU1941" s="4">
        <v>7.8703703703703702</v>
      </c>
      <c r="AV1941" s="4">
        <v>21.296296296296301</v>
      </c>
      <c r="AW1941" s="4">
        <v>12.5</v>
      </c>
      <c r="AX1941" s="4">
        <v>2.7777777777777799</v>
      </c>
      <c r="AY1941" s="4">
        <v>13.8888888888889</v>
      </c>
      <c r="AZ1941" s="4">
        <v>20.8333333333333</v>
      </c>
      <c r="BA1941" s="4">
        <v>25.462962962963001</v>
      </c>
      <c r="BB1941" s="38">
        <v>216</v>
      </c>
    </row>
    <row r="1942" spans="1:54" x14ac:dyDescent="0.3">
      <c r="A1942" s="31" t="s">
        <v>79</v>
      </c>
      <c r="B1942" s="5" t="s">
        <v>9</v>
      </c>
      <c r="C1942" s="5" t="s">
        <v>5</v>
      </c>
      <c r="D1942" s="9">
        <v>79.561764705882396</v>
      </c>
      <c r="E1942" s="8">
        <v>51.928004408390301</v>
      </c>
      <c r="F1942" s="8">
        <v>10</v>
      </c>
      <c r="G1942" s="3">
        <v>1.1764705882352899</v>
      </c>
      <c r="H1942" s="4">
        <v>0.58823529411764697</v>
      </c>
      <c r="I1942" s="4">
        <v>5.2941176470588198</v>
      </c>
      <c r="J1942" s="4">
        <v>1.76470588235294</v>
      </c>
      <c r="K1942" s="4">
        <v>2.9411764705882399</v>
      </c>
      <c r="L1942" s="4">
        <v>3.52941176470588</v>
      </c>
      <c r="M1942" s="4">
        <v>1.76470588235294</v>
      </c>
      <c r="N1942" s="4">
        <v>2.3529411764705901</v>
      </c>
      <c r="O1942" s="4">
        <v>5.8823529411764701</v>
      </c>
      <c r="P1942" s="4">
        <v>4.7058823529411802</v>
      </c>
      <c r="Q1942" s="4">
        <v>2.3529411764705901</v>
      </c>
      <c r="R1942" s="4">
        <v>3.52941176470588</v>
      </c>
      <c r="S1942" s="4">
        <v>4.1176470588235299</v>
      </c>
      <c r="T1942" s="4">
        <v>3.52941176470588</v>
      </c>
      <c r="U1942" s="4">
        <v>2.3529411764705901</v>
      </c>
      <c r="V1942" s="4">
        <v>2.3529411764705901</v>
      </c>
      <c r="W1942" s="4">
        <v>1.1764705882352899</v>
      </c>
      <c r="X1942" s="4">
        <v>1.76470588235294</v>
      </c>
      <c r="Y1942" s="4">
        <v>0.58823529411764697</v>
      </c>
      <c r="Z1942" s="4">
        <v>1.76470588235294</v>
      </c>
      <c r="AA1942" s="4">
        <v>2.3529411764705901</v>
      </c>
      <c r="AB1942" s="4">
        <v>0</v>
      </c>
      <c r="AC1942" s="4">
        <v>6.4705882352941204</v>
      </c>
      <c r="AD1942" s="4">
        <v>0.58823529411764697</v>
      </c>
      <c r="AE1942" s="4">
        <v>1.76470588235294</v>
      </c>
      <c r="AF1942" s="4">
        <v>1.76470588235294</v>
      </c>
      <c r="AG1942" s="4">
        <v>9.4117647058823497</v>
      </c>
      <c r="AH1942" s="4">
        <v>14.705882352941201</v>
      </c>
      <c r="AI1942" s="4">
        <v>9.4117647058823497</v>
      </c>
      <c r="AJ1942" s="4">
        <v>16.470588235294102</v>
      </c>
      <c r="AK1942" s="4">
        <v>27.647058823529399</v>
      </c>
      <c r="AL1942" s="4">
        <v>7.6470588235294104</v>
      </c>
      <c r="AM1942" s="4">
        <v>15.294117647058799</v>
      </c>
      <c r="AN1942" s="4">
        <v>21.764705882352899</v>
      </c>
      <c r="AO1942" s="4">
        <v>10</v>
      </c>
      <c r="AP1942" s="4">
        <v>19.411764705882401</v>
      </c>
      <c r="AQ1942" s="4">
        <v>2.3529411764705901</v>
      </c>
      <c r="AR1942" s="4">
        <v>24.705882352941199</v>
      </c>
      <c r="AS1942" s="4">
        <v>8.8235294117647101</v>
      </c>
      <c r="AT1942" s="4">
        <v>22.9411764705882</v>
      </c>
      <c r="AU1942" s="4">
        <v>7.6470588235294104</v>
      </c>
      <c r="AV1942" s="4">
        <v>22.352941176470601</v>
      </c>
      <c r="AW1942" s="4">
        <v>11.764705882352899</v>
      </c>
      <c r="AX1942" s="4">
        <v>1.1764705882352899</v>
      </c>
      <c r="AY1942" s="4">
        <v>16.470588235294102</v>
      </c>
      <c r="AZ1942" s="4">
        <v>15.294117647058799</v>
      </c>
      <c r="BA1942" s="4">
        <v>22.9411764705882</v>
      </c>
      <c r="BB1942" s="38">
        <v>170</v>
      </c>
    </row>
    <row r="1943" spans="1:54" x14ac:dyDescent="0.3">
      <c r="A1943" s="31" t="s">
        <v>79</v>
      </c>
      <c r="B1943" s="5" t="s">
        <v>9</v>
      </c>
      <c r="C1943" s="5" t="s">
        <v>6</v>
      </c>
      <c r="D1943" s="9">
        <v>81.789855072463794</v>
      </c>
      <c r="E1943" s="8">
        <v>52.596469197442403</v>
      </c>
      <c r="F1943" s="8">
        <v>10.144927536231901</v>
      </c>
      <c r="G1943" s="3">
        <v>2.8985507246376798</v>
      </c>
      <c r="H1943" s="4">
        <v>1.4492753623188399</v>
      </c>
      <c r="I1943" s="4">
        <v>2.8985507246376798</v>
      </c>
      <c r="J1943" s="4">
        <v>4.3478260869565197</v>
      </c>
      <c r="K1943" s="4">
        <v>2.8985507246376798</v>
      </c>
      <c r="L1943" s="4">
        <v>1.4492753623188399</v>
      </c>
      <c r="M1943" s="4">
        <v>2.8985507246376798</v>
      </c>
      <c r="N1943" s="4">
        <v>2.8985507246376798</v>
      </c>
      <c r="O1943" s="4">
        <v>4.3478260869565197</v>
      </c>
      <c r="P1943" s="4">
        <v>5.7971014492753596</v>
      </c>
      <c r="Q1943" s="4">
        <v>0</v>
      </c>
      <c r="R1943" s="4">
        <v>1.4492753623188399</v>
      </c>
      <c r="S1943" s="4">
        <v>4.3478260869565197</v>
      </c>
      <c r="T1943" s="4">
        <v>5.7971014492753596</v>
      </c>
      <c r="U1943" s="4">
        <v>4.3478260869565197</v>
      </c>
      <c r="V1943" s="4">
        <v>0</v>
      </c>
      <c r="W1943" s="4">
        <v>0</v>
      </c>
      <c r="X1943" s="4">
        <v>0</v>
      </c>
      <c r="Y1943" s="4">
        <v>1.4492753623188399</v>
      </c>
      <c r="Z1943" s="4">
        <v>0</v>
      </c>
      <c r="AA1943" s="4">
        <v>1.4492753623188399</v>
      </c>
      <c r="AB1943" s="4">
        <v>1.4492753623188399</v>
      </c>
      <c r="AC1943" s="4">
        <v>5.7971014492753596</v>
      </c>
      <c r="AD1943" s="4">
        <v>1.4492753623188399</v>
      </c>
      <c r="AE1943" s="4">
        <v>1.4492753623188399</v>
      </c>
      <c r="AF1943" s="4">
        <v>0</v>
      </c>
      <c r="AG1943" s="4">
        <v>10.144927536231901</v>
      </c>
      <c r="AH1943" s="4">
        <v>11.5942028985507</v>
      </c>
      <c r="AI1943" s="4">
        <v>8.6956521739130395</v>
      </c>
      <c r="AJ1943" s="4">
        <v>13.0434782608696</v>
      </c>
      <c r="AK1943" s="4">
        <v>17.3913043478261</v>
      </c>
      <c r="AL1943" s="4">
        <v>5.7971014492753596</v>
      </c>
      <c r="AM1943" s="4">
        <v>13.0434782608696</v>
      </c>
      <c r="AN1943" s="4">
        <v>11.5942028985507</v>
      </c>
      <c r="AO1943" s="4">
        <v>10.144927536231901</v>
      </c>
      <c r="AP1943" s="4">
        <v>15.9420289855072</v>
      </c>
      <c r="AQ1943" s="4">
        <v>0</v>
      </c>
      <c r="AR1943" s="4">
        <v>14.492753623188401</v>
      </c>
      <c r="AS1943" s="4">
        <v>10.144927536231901</v>
      </c>
      <c r="AT1943" s="4">
        <v>20.289855072463801</v>
      </c>
      <c r="AU1943" s="4">
        <v>4.3478260869565197</v>
      </c>
      <c r="AV1943" s="4">
        <v>13.0434782608696</v>
      </c>
      <c r="AW1943" s="4">
        <v>5.7971014492753596</v>
      </c>
      <c r="AX1943" s="4">
        <v>1.4492753623188399</v>
      </c>
      <c r="AY1943" s="4">
        <v>18.840579710144901</v>
      </c>
      <c r="AZ1943" s="4">
        <v>14.492753623188401</v>
      </c>
      <c r="BA1943" s="4">
        <v>20.289855072463801</v>
      </c>
      <c r="BB1943" s="38">
        <v>69</v>
      </c>
    </row>
    <row r="1944" spans="1:54" x14ac:dyDescent="0.3">
      <c r="A1944" s="31" t="s">
        <v>79</v>
      </c>
      <c r="B1944" s="5" t="s">
        <v>9</v>
      </c>
      <c r="C1944" s="5" t="s">
        <v>7</v>
      </c>
      <c r="D1944" s="9">
        <v>143.388235294118</v>
      </c>
      <c r="E1944" s="8">
        <v>40.693271592994101</v>
      </c>
      <c r="F1944" s="8">
        <v>0</v>
      </c>
      <c r="G1944" s="3">
        <v>0</v>
      </c>
      <c r="H1944" s="4">
        <v>0</v>
      </c>
      <c r="I1944" s="4">
        <v>6.25</v>
      </c>
      <c r="J1944" s="4">
        <v>0</v>
      </c>
      <c r="K1944" s="4">
        <v>6.25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6.25</v>
      </c>
      <c r="AH1944" s="4">
        <v>0</v>
      </c>
      <c r="AI1944" s="4">
        <v>0</v>
      </c>
      <c r="AJ1944" s="4">
        <v>0</v>
      </c>
      <c r="AK1944" s="4">
        <v>12.5</v>
      </c>
      <c r="AL1944" s="4">
        <v>0</v>
      </c>
      <c r="AM1944" s="4">
        <v>6.25</v>
      </c>
      <c r="AN1944" s="4">
        <v>6.25</v>
      </c>
      <c r="AO1944" s="4">
        <v>0</v>
      </c>
      <c r="AP1944" s="4">
        <v>0</v>
      </c>
      <c r="AQ1944" s="4">
        <v>0</v>
      </c>
      <c r="AR1944" s="4">
        <v>0</v>
      </c>
      <c r="AS1944" s="4">
        <v>6.25</v>
      </c>
      <c r="AT1944" s="4">
        <v>6.25</v>
      </c>
      <c r="AU1944" s="4">
        <v>0</v>
      </c>
      <c r="AV1944" s="4">
        <v>12.5</v>
      </c>
      <c r="AW1944" s="4">
        <v>0</v>
      </c>
      <c r="AX1944" s="4">
        <v>0</v>
      </c>
      <c r="AY1944" s="4">
        <v>0</v>
      </c>
      <c r="AZ1944" s="4">
        <v>0</v>
      </c>
      <c r="BA1944" s="4">
        <v>0</v>
      </c>
      <c r="BB1944" s="38">
        <v>17</v>
      </c>
    </row>
    <row r="1945" spans="1:54" x14ac:dyDescent="0.3">
      <c r="A1945" s="31" t="s">
        <v>80</v>
      </c>
      <c r="B1945" s="5" t="s">
        <v>168</v>
      </c>
      <c r="C1945" s="5" t="s">
        <v>168</v>
      </c>
      <c r="D1945" s="9">
        <v>82.410443153149203</v>
      </c>
      <c r="E1945" s="8">
        <v>71.836626313933394</v>
      </c>
      <c r="F1945" s="8">
        <v>18.679120430085899</v>
      </c>
      <c r="G1945" s="3">
        <v>1.5270170309666899</v>
      </c>
      <c r="H1945" s="4">
        <v>4.8837591590249403</v>
      </c>
      <c r="I1945" s="4">
        <v>8.8341878502710802</v>
      </c>
      <c r="J1945" s="4">
        <v>1.6096240507346</v>
      </c>
      <c r="K1945" s="4">
        <v>2.7741451315557901</v>
      </c>
      <c r="L1945" s="4">
        <v>3.6078819212389699</v>
      </c>
      <c r="M1945" s="4">
        <v>3.3438023381735502</v>
      </c>
      <c r="N1945" s="4">
        <v>5.0714668512851997</v>
      </c>
      <c r="O1945" s="4">
        <v>8.3071750899259609</v>
      </c>
      <c r="P1945" s="4">
        <v>5.6748163181232698</v>
      </c>
      <c r="Q1945" s="4">
        <v>2.8978114506215502</v>
      </c>
      <c r="R1945" s="4">
        <v>5.94553919166278</v>
      </c>
      <c r="S1945" s="4">
        <v>5.5541438596062003</v>
      </c>
      <c r="T1945" s="4">
        <v>4.2654883991940498</v>
      </c>
      <c r="U1945" s="4">
        <v>5.6816498156226301</v>
      </c>
      <c r="V1945" s="4">
        <v>5.6040296890752499</v>
      </c>
      <c r="W1945" s="4">
        <v>5.1736787280861201</v>
      </c>
      <c r="X1945" s="4">
        <v>1.4686624290827901</v>
      </c>
      <c r="Y1945" s="4">
        <v>7.6780005665192004</v>
      </c>
      <c r="Z1945" s="4">
        <v>6.8743911663781496</v>
      </c>
      <c r="AA1945" s="4">
        <v>6.1038005930460502</v>
      </c>
      <c r="AB1945" s="4">
        <v>1.30673055382861</v>
      </c>
      <c r="AC1945" s="4">
        <v>14.756105335850901</v>
      </c>
      <c r="AD1945" s="4">
        <v>3.4593942751287798</v>
      </c>
      <c r="AE1945" s="4">
        <v>2.37791177056245</v>
      </c>
      <c r="AF1945" s="4">
        <v>8.7342894303369096</v>
      </c>
      <c r="AG1945" s="4">
        <v>9.4045027155393406</v>
      </c>
      <c r="AH1945" s="4">
        <v>13.6060070298992</v>
      </c>
      <c r="AI1945" s="4">
        <v>10.370942867947999</v>
      </c>
      <c r="AJ1945" s="4">
        <v>17.477752712291199</v>
      </c>
      <c r="AK1945" s="4">
        <v>30.374958769367701</v>
      </c>
      <c r="AL1945" s="4">
        <v>16.2505751552516</v>
      </c>
      <c r="AM1945" s="4">
        <v>19.805101284262399</v>
      </c>
      <c r="AN1945" s="4">
        <v>31.051809910527702</v>
      </c>
      <c r="AO1945" s="4">
        <v>25.2665711020265</v>
      </c>
      <c r="AP1945" s="4">
        <v>23.837468496732601</v>
      </c>
      <c r="AQ1945" s="4">
        <v>8.9031769546092505</v>
      </c>
      <c r="AR1945" s="4">
        <v>24.696968108350401</v>
      </c>
      <c r="AS1945" s="4">
        <v>13.0451444472366</v>
      </c>
      <c r="AT1945" s="4">
        <v>17.073546629255699</v>
      </c>
      <c r="AU1945" s="4">
        <v>11.8832292947087</v>
      </c>
      <c r="AV1945" s="4">
        <v>19.202976974462199</v>
      </c>
      <c r="AW1945" s="4">
        <v>16.559256875232201</v>
      </c>
      <c r="AX1945" s="4">
        <v>10.5947409294869</v>
      </c>
      <c r="AY1945" s="4">
        <v>15.104711735372501</v>
      </c>
      <c r="AZ1945" s="4">
        <v>20.193443377791102</v>
      </c>
      <c r="BA1945" s="4">
        <v>27.6029049033475</v>
      </c>
      <c r="BB1945" s="38">
        <v>21898</v>
      </c>
    </row>
    <row r="1946" spans="1:54" x14ac:dyDescent="0.3">
      <c r="A1946" s="31" t="s">
        <v>80</v>
      </c>
      <c r="B1946" s="5" t="s">
        <v>168</v>
      </c>
      <c r="C1946" s="5" t="s">
        <v>1</v>
      </c>
      <c r="D1946" s="9">
        <v>37.136066932789802</v>
      </c>
      <c r="E1946" s="8">
        <v>69.074422344033707</v>
      </c>
      <c r="F1946" s="8">
        <v>38.4336061168067</v>
      </c>
      <c r="G1946" s="3">
        <v>3.30721697410161</v>
      </c>
      <c r="H1946" s="4">
        <v>7.3379042121256699</v>
      </c>
      <c r="I1946" s="4">
        <v>17.556247511652</v>
      </c>
      <c r="J1946" s="4">
        <v>3.3686263267859</v>
      </c>
      <c r="K1946" s="4">
        <v>5.3048457339485697</v>
      </c>
      <c r="L1946" s="4">
        <v>7.2139938668244996</v>
      </c>
      <c r="M1946" s="4">
        <v>6.5160510861442402</v>
      </c>
      <c r="N1946" s="4">
        <v>11.2046200133847</v>
      </c>
      <c r="O1946" s="4">
        <v>16.081144069587801</v>
      </c>
      <c r="P1946" s="4">
        <v>12.585519815411599</v>
      </c>
      <c r="Q1946" s="4">
        <v>6.2083648339021797</v>
      </c>
      <c r="R1946" s="4">
        <v>13.3860246801726</v>
      </c>
      <c r="S1946" s="4">
        <v>14.575881771147801</v>
      </c>
      <c r="T1946" s="4">
        <v>9.4609871083183492</v>
      </c>
      <c r="U1946" s="4">
        <v>11.805271571938601</v>
      </c>
      <c r="V1946" s="4">
        <v>13.323523687555699</v>
      </c>
      <c r="W1946" s="4">
        <v>12.5760697314357</v>
      </c>
      <c r="X1946" s="4">
        <v>3.6824877432062002</v>
      </c>
      <c r="Y1946" s="4">
        <v>13.774285266454299</v>
      </c>
      <c r="Z1946" s="4">
        <v>17.281355546762999</v>
      </c>
      <c r="AA1946" s="4">
        <v>13.7243219399025</v>
      </c>
      <c r="AB1946" s="4">
        <v>2.3213924113552098</v>
      </c>
      <c r="AC1946" s="4">
        <v>25.521687218909701</v>
      </c>
      <c r="AD1946" s="4">
        <v>9.3313537499509192</v>
      </c>
      <c r="AE1946" s="4">
        <v>6.5717374257622696</v>
      </c>
      <c r="AF1946" s="4">
        <v>14.648284998852599</v>
      </c>
      <c r="AG1946" s="4">
        <v>19.1977704837497</v>
      </c>
      <c r="AH1946" s="4">
        <v>21.563215870881798</v>
      </c>
      <c r="AI1946" s="4">
        <v>13.471869876166499</v>
      </c>
      <c r="AJ1946" s="4">
        <v>27.4090349394531</v>
      </c>
      <c r="AK1946" s="4">
        <v>48.147949591085002</v>
      </c>
      <c r="AL1946" s="4">
        <v>32.094064133492502</v>
      </c>
      <c r="AM1946" s="4">
        <v>27.897409516547</v>
      </c>
      <c r="AN1946" s="4">
        <v>44.171592239343099</v>
      </c>
      <c r="AO1946" s="4">
        <v>40.489556647248797</v>
      </c>
      <c r="AP1946" s="4">
        <v>44.787681708342497</v>
      </c>
      <c r="AQ1946" s="4">
        <v>14.614399071567</v>
      </c>
      <c r="AR1946" s="4">
        <v>40.301149367174297</v>
      </c>
      <c r="AS1946" s="4">
        <v>17.573416550850801</v>
      </c>
      <c r="AT1946" s="4">
        <v>16.143645062204701</v>
      </c>
      <c r="AU1946" s="4">
        <v>24.862261738648598</v>
      </c>
      <c r="AV1946" s="4">
        <v>22.335745159132099</v>
      </c>
      <c r="AW1946" s="4">
        <v>33.5300107863169</v>
      </c>
      <c r="AX1946" s="4">
        <v>23.440848694046</v>
      </c>
      <c r="AY1946" s="4">
        <v>17.646271929667598</v>
      </c>
      <c r="AZ1946" s="4">
        <v>33.412915094014501</v>
      </c>
      <c r="BA1946" s="4">
        <v>47.273497707574599</v>
      </c>
      <c r="BB1946" s="38">
        <v>4470</v>
      </c>
    </row>
    <row r="1947" spans="1:54" x14ac:dyDescent="0.3">
      <c r="A1947" s="31" t="s">
        <v>80</v>
      </c>
      <c r="B1947" s="5" t="s">
        <v>168</v>
      </c>
      <c r="C1947" s="5" t="s">
        <v>2</v>
      </c>
      <c r="D1947" s="9">
        <v>61.942631846072302</v>
      </c>
      <c r="E1947" s="8">
        <v>70.196407764886303</v>
      </c>
      <c r="F1947" s="8">
        <v>24.860678437751201</v>
      </c>
      <c r="G1947" s="3">
        <v>1.4662787141751199</v>
      </c>
      <c r="H1947" s="4">
        <v>6.6523985006894</v>
      </c>
      <c r="I1947" s="4">
        <v>12.440588064722601</v>
      </c>
      <c r="J1947" s="4">
        <v>1.95503828556682</v>
      </c>
      <c r="K1947" s="4">
        <v>3.0751312618469999</v>
      </c>
      <c r="L1947" s="4">
        <v>4.1266537187391696</v>
      </c>
      <c r="M1947" s="4">
        <v>4.5995260683649803</v>
      </c>
      <c r="N1947" s="4">
        <v>6.6628529277345603</v>
      </c>
      <c r="O1947" s="4">
        <v>12.686428839697699</v>
      </c>
      <c r="P1947" s="4">
        <v>8.2190221777843302</v>
      </c>
      <c r="Q1947" s="4">
        <v>3.8837349223225801</v>
      </c>
      <c r="R1947" s="4">
        <v>8.3193671407041503</v>
      </c>
      <c r="S1947" s="4">
        <v>6.8188031668350204</v>
      </c>
      <c r="T1947" s="4">
        <v>5.1359473050543798</v>
      </c>
      <c r="U1947" s="4">
        <v>8.1425080475133704</v>
      </c>
      <c r="V1947" s="4">
        <v>7.8678148075649803</v>
      </c>
      <c r="W1947" s="4">
        <v>7.9021000672589903</v>
      </c>
      <c r="X1947" s="4">
        <v>1.56662367709493</v>
      </c>
      <c r="Y1947" s="4">
        <v>11.1490687899724</v>
      </c>
      <c r="Z1947" s="4">
        <v>9.5665578911115201</v>
      </c>
      <c r="AA1947" s="4">
        <v>8.5756623427244207</v>
      </c>
      <c r="AB1947" s="4">
        <v>1.69079947266359</v>
      </c>
      <c r="AC1947" s="4">
        <v>19.4818123362802</v>
      </c>
      <c r="AD1947" s="4">
        <v>4.2746603469566802</v>
      </c>
      <c r="AE1947" s="4">
        <v>2.66037500456406</v>
      </c>
      <c r="AF1947" s="4">
        <v>12.8264918570323</v>
      </c>
      <c r="AG1947" s="4">
        <v>11.495254527867299</v>
      </c>
      <c r="AH1947" s="4">
        <v>16.634946136272799</v>
      </c>
      <c r="AI1947" s="4">
        <v>11.643261156084799</v>
      </c>
      <c r="AJ1947" s="4">
        <v>21.9205885609143</v>
      </c>
      <c r="AK1947" s="4">
        <v>41.011475472560399</v>
      </c>
      <c r="AL1947" s="4">
        <v>21.022094364564101</v>
      </c>
      <c r="AM1947" s="4">
        <v>24.884098108003698</v>
      </c>
      <c r="AN1947" s="4">
        <v>38.4062945817806</v>
      </c>
      <c r="AO1947" s="4">
        <v>34.072695817688498</v>
      </c>
      <c r="AP1947" s="4">
        <v>31.029750161769599</v>
      </c>
      <c r="AQ1947" s="4">
        <v>10.8003722359152</v>
      </c>
      <c r="AR1947" s="4">
        <v>32.630659098558503</v>
      </c>
      <c r="AS1947" s="4">
        <v>17.341560184243299</v>
      </c>
      <c r="AT1947" s="4">
        <v>18.680741124291199</v>
      </c>
      <c r="AU1947" s="4">
        <v>15.3396825581714</v>
      </c>
      <c r="AV1947" s="4">
        <v>20.150764141817501</v>
      </c>
      <c r="AW1947" s="4">
        <v>20.420024587045202</v>
      </c>
      <c r="AX1947" s="4">
        <v>13.3708567046046</v>
      </c>
      <c r="AY1947" s="4">
        <v>18.361308197603702</v>
      </c>
      <c r="AZ1947" s="4">
        <v>27.172356888258101</v>
      </c>
      <c r="BA1947" s="4">
        <v>36.784476790901401</v>
      </c>
      <c r="BB1947" s="38">
        <v>2751</v>
      </c>
    </row>
    <row r="1948" spans="1:54" x14ac:dyDescent="0.3">
      <c r="A1948" s="31" t="s">
        <v>80</v>
      </c>
      <c r="B1948" s="5" t="s">
        <v>168</v>
      </c>
      <c r="C1948" s="5" t="s">
        <v>3</v>
      </c>
      <c r="D1948" s="9">
        <v>80.478033818217597</v>
      </c>
      <c r="E1948" s="8">
        <v>70.690337475411596</v>
      </c>
      <c r="F1948" s="8">
        <v>17.716367242835101</v>
      </c>
      <c r="G1948" s="3">
        <v>1.4167074478907999</v>
      </c>
      <c r="H1948" s="4">
        <v>4.7533895527418002</v>
      </c>
      <c r="I1948" s="4">
        <v>7.9898259689237898</v>
      </c>
      <c r="J1948" s="4">
        <v>0.99374235232383101</v>
      </c>
      <c r="K1948" s="4">
        <v>2.6451877714223802</v>
      </c>
      <c r="L1948" s="4">
        <v>3.6776891627866699</v>
      </c>
      <c r="M1948" s="4">
        <v>3.0509933272443099</v>
      </c>
      <c r="N1948" s="4">
        <v>4.1942037648869004</v>
      </c>
      <c r="O1948" s="4">
        <v>8.3053938664701601</v>
      </c>
      <c r="P1948" s="4">
        <v>4.9759357565910802</v>
      </c>
      <c r="Q1948" s="4">
        <v>2.7631208126726001</v>
      </c>
      <c r="R1948" s="4">
        <v>5.5267694381813701</v>
      </c>
      <c r="S1948" s="4">
        <v>4.3121368061371204</v>
      </c>
      <c r="T1948" s="4">
        <v>3.7524232054460498</v>
      </c>
      <c r="U1948" s="4">
        <v>4.7799568244237696</v>
      </c>
      <c r="V1948" s="4">
        <v>4.4317257715161897</v>
      </c>
      <c r="W1948" s="4">
        <v>3.8437889750142902</v>
      </c>
      <c r="X1948" s="4">
        <v>1.0092459679400101</v>
      </c>
      <c r="Y1948" s="4">
        <v>7.8901805787112798</v>
      </c>
      <c r="Z1948" s="4">
        <v>5.4055245486734496</v>
      </c>
      <c r="AA1948" s="4">
        <v>5.6369506716234996</v>
      </c>
      <c r="AB1948" s="4">
        <v>1.1476503971929699</v>
      </c>
      <c r="AC1948" s="4">
        <v>14.4517076308423</v>
      </c>
      <c r="AD1948" s="4">
        <v>2.7802803524176398</v>
      </c>
      <c r="AE1948" s="4">
        <v>1.65919722690664</v>
      </c>
      <c r="AF1948" s="4">
        <v>9.5836968851080009</v>
      </c>
      <c r="AG1948" s="4">
        <v>7.35259429015181</v>
      </c>
      <c r="AH1948" s="4">
        <v>13.149093563107799</v>
      </c>
      <c r="AI1948" s="4">
        <v>12.665169630748499</v>
      </c>
      <c r="AJ1948" s="4">
        <v>19.789722131828299</v>
      </c>
      <c r="AK1948" s="4">
        <v>31.427358143599101</v>
      </c>
      <c r="AL1948" s="4">
        <v>15.2156797843449</v>
      </c>
      <c r="AM1948" s="4">
        <v>21.671393076963898</v>
      </c>
      <c r="AN1948" s="4">
        <v>32.750516084956601</v>
      </c>
      <c r="AO1948" s="4">
        <v>26.385495777829099</v>
      </c>
      <c r="AP1948" s="4">
        <v>23.198882056753298</v>
      </c>
      <c r="AQ1948" s="4">
        <v>8.3939756006168604</v>
      </c>
      <c r="AR1948" s="4">
        <v>27.813339367406002</v>
      </c>
      <c r="AS1948" s="4">
        <v>14.8004664965861</v>
      </c>
      <c r="AT1948" s="4">
        <v>18.288800423720801</v>
      </c>
      <c r="AU1948" s="4">
        <v>10.3759647200418</v>
      </c>
      <c r="AV1948" s="4">
        <v>19.852864705585699</v>
      </c>
      <c r="AW1948" s="4">
        <v>15.0003575754676</v>
      </c>
      <c r="AX1948" s="4">
        <v>9.3423352173848304</v>
      </c>
      <c r="AY1948" s="4">
        <v>14.9222391989302</v>
      </c>
      <c r="AZ1948" s="4">
        <v>20.6782510230966</v>
      </c>
      <c r="BA1948" s="4">
        <v>27.968375523567801</v>
      </c>
      <c r="BB1948" s="38">
        <v>3532</v>
      </c>
    </row>
    <row r="1949" spans="1:54" x14ac:dyDescent="0.3">
      <c r="A1949" s="31" t="s">
        <v>80</v>
      </c>
      <c r="B1949" s="5" t="s">
        <v>168</v>
      </c>
      <c r="C1949" s="5" t="s">
        <v>4</v>
      </c>
      <c r="D1949" s="9">
        <v>102.2835819477</v>
      </c>
      <c r="E1949" s="8">
        <v>64.658128034836196</v>
      </c>
      <c r="F1949" s="8">
        <v>11.0743062691772</v>
      </c>
      <c r="G1949" s="3">
        <v>0.96268768532728999</v>
      </c>
      <c r="H1949" s="4">
        <v>3.7072481930399501</v>
      </c>
      <c r="I1949" s="4">
        <v>6.1901392194367801</v>
      </c>
      <c r="J1949" s="4">
        <v>1.0977450285223</v>
      </c>
      <c r="K1949" s="4">
        <v>2.0759046001535899</v>
      </c>
      <c r="L1949" s="4">
        <v>2.38943293035602</v>
      </c>
      <c r="M1949" s="4">
        <v>2.04535670035939</v>
      </c>
      <c r="N1949" s="4">
        <v>2.95578966398628</v>
      </c>
      <c r="O1949" s="4">
        <v>4.3085733654084004</v>
      </c>
      <c r="P1949" s="4">
        <v>2.6533126811438499</v>
      </c>
      <c r="Q1949" s="4">
        <v>1.55998819156555</v>
      </c>
      <c r="R1949" s="4">
        <v>2.6201586390638498</v>
      </c>
      <c r="S1949" s="4">
        <v>2.80344603782906</v>
      </c>
      <c r="T1949" s="4">
        <v>2.3544644916178199</v>
      </c>
      <c r="U1949" s="4">
        <v>2.8056563073010601</v>
      </c>
      <c r="V1949" s="4">
        <v>2.9101657507018701</v>
      </c>
      <c r="W1949" s="4">
        <v>2.3504398254876202</v>
      </c>
      <c r="X1949" s="4">
        <v>0.67749698544706405</v>
      </c>
      <c r="Y1949" s="4">
        <v>4.8138342994502503</v>
      </c>
      <c r="Z1949" s="4">
        <v>3.11476409855949</v>
      </c>
      <c r="AA1949" s="4">
        <v>2.6967263249562499</v>
      </c>
      <c r="AB1949" s="4">
        <v>0.78642696779187404</v>
      </c>
      <c r="AC1949" s="4">
        <v>11.6951279939799</v>
      </c>
      <c r="AD1949" s="4">
        <v>1.5684333966397499</v>
      </c>
      <c r="AE1949" s="4">
        <v>1.18275791948891</v>
      </c>
      <c r="AF1949" s="4">
        <v>5.8526937978561504</v>
      </c>
      <c r="AG1949" s="4">
        <v>6.0484510678257699</v>
      </c>
      <c r="AH1949" s="4">
        <v>11.080706172190199</v>
      </c>
      <c r="AI1949" s="4">
        <v>8.7272643316030205</v>
      </c>
      <c r="AJ1949" s="4">
        <v>13.0991437660718</v>
      </c>
      <c r="AK1949" s="4">
        <v>21.4789339797648</v>
      </c>
      <c r="AL1949" s="4">
        <v>10.383547666898201</v>
      </c>
      <c r="AM1949" s="4">
        <v>16.476830902380701</v>
      </c>
      <c r="AN1949" s="4">
        <v>24.260673195687701</v>
      </c>
      <c r="AO1949" s="4">
        <v>18.0185101599535</v>
      </c>
      <c r="AP1949" s="4">
        <v>16.189199027625499</v>
      </c>
      <c r="AQ1949" s="4">
        <v>7.4369949536137003</v>
      </c>
      <c r="AR1949" s="4">
        <v>17.046354618521399</v>
      </c>
      <c r="AS1949" s="4">
        <v>10.253306735461001</v>
      </c>
      <c r="AT1949" s="4">
        <v>16.543534859354601</v>
      </c>
      <c r="AU1949" s="4">
        <v>6.7532630325644298</v>
      </c>
      <c r="AV1949" s="4">
        <v>17.728668015726299</v>
      </c>
      <c r="AW1949" s="4">
        <v>10.0792562873975</v>
      </c>
      <c r="AX1949" s="4">
        <v>5.3610903534601002</v>
      </c>
      <c r="AY1949" s="4">
        <v>13.1869937047272</v>
      </c>
      <c r="AZ1949" s="4">
        <v>14.309447570255299</v>
      </c>
      <c r="BA1949" s="4">
        <v>17.741137886930701</v>
      </c>
      <c r="BB1949" s="38">
        <v>4156</v>
      </c>
    </row>
    <row r="1950" spans="1:54" x14ac:dyDescent="0.3">
      <c r="A1950" s="31" t="s">
        <v>80</v>
      </c>
      <c r="B1950" s="5" t="s">
        <v>168</v>
      </c>
      <c r="C1950" s="5" t="s">
        <v>5</v>
      </c>
      <c r="D1950" s="9">
        <v>116.568809032613</v>
      </c>
      <c r="E1950" s="8">
        <v>58.053358227478903</v>
      </c>
      <c r="F1950" s="8">
        <v>7.2714736800667801</v>
      </c>
      <c r="G1950" s="3">
        <v>0.83047261388765603</v>
      </c>
      <c r="H1950" s="4">
        <v>2.75028838709289</v>
      </c>
      <c r="I1950" s="4">
        <v>3.2803798608972499</v>
      </c>
      <c r="J1950" s="4">
        <v>0.93110481088873798</v>
      </c>
      <c r="K1950" s="4">
        <v>1.4720312167176699</v>
      </c>
      <c r="L1950" s="4">
        <v>1.3837494026611099</v>
      </c>
      <c r="M1950" s="4">
        <v>1.3407233570877799</v>
      </c>
      <c r="N1950" s="4">
        <v>2.2572480621220898</v>
      </c>
      <c r="O1950" s="4">
        <v>2.82996499203478</v>
      </c>
      <c r="P1950" s="4">
        <v>1.94300108817432</v>
      </c>
      <c r="Q1950" s="4">
        <v>0.85365792885674796</v>
      </c>
      <c r="R1950" s="4">
        <v>1.75297221566173</v>
      </c>
      <c r="S1950" s="4">
        <v>1.6572000539454499</v>
      </c>
      <c r="T1950" s="4">
        <v>1.9160705993753699</v>
      </c>
      <c r="U1950" s="4">
        <v>1.63026956514651</v>
      </c>
      <c r="V1950" s="4">
        <v>1.59098869340303</v>
      </c>
      <c r="W1950" s="4">
        <v>1.2008102883432299</v>
      </c>
      <c r="X1950" s="4">
        <v>0.62920821988549103</v>
      </c>
      <c r="Y1950" s="4">
        <v>3.0237390383772298</v>
      </c>
      <c r="Z1950" s="4">
        <v>1.63401473897636</v>
      </c>
      <c r="AA1950" s="4">
        <v>1.9590966449487</v>
      </c>
      <c r="AB1950" s="4">
        <v>0.66848909162896197</v>
      </c>
      <c r="AC1950" s="4">
        <v>7.3025499321605896</v>
      </c>
      <c r="AD1950" s="4">
        <v>0.99357099760130096</v>
      </c>
      <c r="AE1950" s="4">
        <v>0.65988388251429597</v>
      </c>
      <c r="AF1950" s="4">
        <v>3.08772067600975</v>
      </c>
      <c r="AG1950" s="4">
        <v>5.06179801627788</v>
      </c>
      <c r="AH1950" s="4">
        <v>8.1715022388617093</v>
      </c>
      <c r="AI1950" s="4">
        <v>5.6714791880840796</v>
      </c>
      <c r="AJ1950" s="4">
        <v>8.6117964476895601</v>
      </c>
      <c r="AK1950" s="4">
        <v>16.221817278128199</v>
      </c>
      <c r="AL1950" s="4">
        <v>7.1708414830656997</v>
      </c>
      <c r="AM1950" s="4">
        <v>11.8219060916896</v>
      </c>
      <c r="AN1950" s="4">
        <v>20.365975727916801</v>
      </c>
      <c r="AO1950" s="4">
        <v>12.172002446075901</v>
      </c>
      <c r="AP1950" s="4">
        <v>10.843629471932701</v>
      </c>
      <c r="AQ1950" s="4">
        <v>5.1163732658657297</v>
      </c>
      <c r="AR1950" s="4">
        <v>11.073252898713701</v>
      </c>
      <c r="AS1950" s="4">
        <v>6.7903831485755104</v>
      </c>
      <c r="AT1950" s="4">
        <v>15.004597750485599</v>
      </c>
      <c r="AU1950" s="4">
        <v>5.0546213511431102</v>
      </c>
      <c r="AV1950" s="4">
        <v>15.8278936992385</v>
      </c>
      <c r="AW1950" s="4">
        <v>7.8696056478584699</v>
      </c>
      <c r="AX1950" s="4">
        <v>4.69511860871211</v>
      </c>
      <c r="AY1950" s="4">
        <v>11.291814617885199</v>
      </c>
      <c r="AZ1950" s="4">
        <v>9.6289533497249593</v>
      </c>
      <c r="BA1950" s="4">
        <v>13.6997237738364</v>
      </c>
      <c r="BB1950" s="38">
        <v>4052</v>
      </c>
    </row>
    <row r="1951" spans="1:54" x14ac:dyDescent="0.3">
      <c r="A1951" s="31" t="s">
        <v>80</v>
      </c>
      <c r="B1951" s="5" t="s">
        <v>168</v>
      </c>
      <c r="C1951" s="5" t="s">
        <v>6</v>
      </c>
      <c r="D1951" s="9">
        <v>116.70177770174</v>
      </c>
      <c r="E1951" s="8">
        <v>57.099971982499802</v>
      </c>
      <c r="F1951" s="8">
        <v>6.4476587636277696</v>
      </c>
      <c r="G1951" s="3">
        <v>1.1287298925301701</v>
      </c>
      <c r="H1951" s="4">
        <v>2.9902912254016698</v>
      </c>
      <c r="I1951" s="4">
        <v>2.4624266224832101</v>
      </c>
      <c r="J1951" s="4">
        <v>0.87518716161252197</v>
      </c>
      <c r="K1951" s="4">
        <v>1.3188869407184001</v>
      </c>
      <c r="L1951" s="4">
        <v>1.8259724025537001</v>
      </c>
      <c r="M1951" s="4">
        <v>1.4760524512242399</v>
      </c>
      <c r="N1951" s="4">
        <v>1.6740016773186599</v>
      </c>
      <c r="O1951" s="4">
        <v>2.1784897465185602</v>
      </c>
      <c r="P1951" s="4">
        <v>1.4178615537656101</v>
      </c>
      <c r="Q1951" s="4">
        <v>0.74581840351830397</v>
      </c>
      <c r="R1951" s="4">
        <v>1.7625867198242899</v>
      </c>
      <c r="S1951" s="4">
        <v>1.8615613328714999</v>
      </c>
      <c r="T1951" s="4">
        <v>1.89974765582469</v>
      </c>
      <c r="U1951" s="4">
        <v>2.81494396644807</v>
      </c>
      <c r="V1951" s="4">
        <v>1.4456583061772299</v>
      </c>
      <c r="W1951" s="4">
        <v>1.0957383548477699</v>
      </c>
      <c r="X1951" s="4">
        <v>1.00195852707135</v>
      </c>
      <c r="Y1951" s="4">
        <v>1.99612487623651</v>
      </c>
      <c r="Z1951" s="4">
        <v>1.5368407413182501</v>
      </c>
      <c r="AA1951" s="4">
        <v>1.9909300909657199</v>
      </c>
      <c r="AB1951" s="4">
        <v>0.80660669361231996</v>
      </c>
      <c r="AC1951" s="4">
        <v>5.7262651533079501</v>
      </c>
      <c r="AD1951" s="4">
        <v>0.77361515592991703</v>
      </c>
      <c r="AE1951" s="4">
        <v>1.2529038653536</v>
      </c>
      <c r="AF1951" s="4">
        <v>2.9850964401308802</v>
      </c>
      <c r="AG1951" s="4">
        <v>6.2203636519662702</v>
      </c>
      <c r="AH1951" s="4">
        <v>8.8656560184070692</v>
      </c>
      <c r="AI1951" s="4">
        <v>7.1534680181352197</v>
      </c>
      <c r="AJ1951" s="4">
        <v>8.2388168024414004</v>
      </c>
      <c r="AK1951" s="4">
        <v>14.136008996009901</v>
      </c>
      <c r="AL1951" s="4">
        <v>7.0919051614634698</v>
      </c>
      <c r="AM1951" s="4">
        <v>10.185591218605399</v>
      </c>
      <c r="AN1951" s="4">
        <v>18.8332934364126</v>
      </c>
      <c r="AO1951" s="4">
        <v>11.725029352559099</v>
      </c>
      <c r="AP1951" s="4">
        <v>9.7374712208064604</v>
      </c>
      <c r="AQ1951" s="4">
        <v>5.1165594263101202</v>
      </c>
      <c r="AR1951" s="4">
        <v>10.161166425406901</v>
      </c>
      <c r="AS1951" s="4">
        <v>7.2342608827346604</v>
      </c>
      <c r="AT1951" s="4">
        <v>14.802082794408699</v>
      </c>
      <c r="AU1951" s="4">
        <v>4.9716063124035301</v>
      </c>
      <c r="AV1951" s="4">
        <v>17.674943965413199</v>
      </c>
      <c r="AW1951" s="4">
        <v>7.8785072805703598</v>
      </c>
      <c r="AX1951" s="4">
        <v>4.3907455972972498</v>
      </c>
      <c r="AY1951" s="4">
        <v>13.128855683667799</v>
      </c>
      <c r="AZ1951" s="4">
        <v>9.5195174202066095</v>
      </c>
      <c r="BA1951" s="4">
        <v>13.2408172598919</v>
      </c>
      <c r="BB1951" s="38">
        <v>2316</v>
      </c>
    </row>
    <row r="1952" spans="1:54" x14ac:dyDescent="0.3">
      <c r="A1952" s="31" t="s">
        <v>80</v>
      </c>
      <c r="B1952" s="5" t="s">
        <v>168</v>
      </c>
      <c r="C1952" s="5" t="s">
        <v>7</v>
      </c>
      <c r="D1952" s="9">
        <v>114.102828556495</v>
      </c>
      <c r="E1952" s="8">
        <v>58.392746717922797</v>
      </c>
      <c r="F1952" s="8">
        <v>6.8288493627486702</v>
      </c>
      <c r="G1952" s="3">
        <v>0.86830535188372904</v>
      </c>
      <c r="H1952" s="4">
        <v>2.3039636220531698</v>
      </c>
      <c r="I1952" s="4">
        <v>1.63629322590145</v>
      </c>
      <c r="J1952" s="4">
        <v>1.7193347293123</v>
      </c>
      <c r="K1952" s="4">
        <v>1.93724565949947</v>
      </c>
      <c r="L1952" s="4">
        <v>2.3212395965083301</v>
      </c>
      <c r="M1952" s="4">
        <v>1.4529342446246001</v>
      </c>
      <c r="N1952" s="4">
        <v>1.7366107037674601</v>
      </c>
      <c r="O1952" s="4">
        <v>1.63629322590145</v>
      </c>
      <c r="P1952" s="4">
        <v>1.91996968504431</v>
      </c>
      <c r="Q1952" s="4">
        <v>1.91996968504431</v>
      </c>
      <c r="R1952" s="4">
        <v>2.3039636220531698</v>
      </c>
      <c r="S1952" s="4">
        <v>1.2522992888925899</v>
      </c>
      <c r="T1952" s="4">
        <v>2.22092211864233</v>
      </c>
      <c r="U1952" s="4">
        <v>4.2239333070974796</v>
      </c>
      <c r="V1952" s="4">
        <v>1.8369281816334599</v>
      </c>
      <c r="W1952" s="4">
        <v>1.2522992888925899</v>
      </c>
      <c r="X1952" s="4">
        <v>1.5359757480354499</v>
      </c>
      <c r="Y1952" s="4">
        <v>2.8885925147940399</v>
      </c>
      <c r="Z1952" s="4">
        <v>2.5876400811960298</v>
      </c>
      <c r="AA1952" s="4">
        <v>1.5532517224906099</v>
      </c>
      <c r="AB1952" s="4">
        <v>1.3526167667586</v>
      </c>
      <c r="AC1952" s="4">
        <v>4.1754437525969497</v>
      </c>
      <c r="AD1952" s="4">
        <v>0.785263848472882</v>
      </c>
      <c r="AE1952" s="4">
        <v>0.88558132633888698</v>
      </c>
      <c r="AF1952" s="4">
        <v>1.8196522071783101</v>
      </c>
      <c r="AG1952" s="4">
        <v>4.8085621998383603</v>
      </c>
      <c r="AH1952" s="4">
        <v>6.5624488780609704</v>
      </c>
      <c r="AI1952" s="4">
        <v>8.9182404234796202</v>
      </c>
      <c r="AJ1952" s="4">
        <v>9.4025518383544799</v>
      </c>
      <c r="AK1952" s="4">
        <v>15.231564791307999</v>
      </c>
      <c r="AL1952" s="4">
        <v>6.5797248525161303</v>
      </c>
      <c r="AM1952" s="4">
        <v>11.1531001477122</v>
      </c>
      <c r="AN1952" s="4">
        <v>20.123168494557198</v>
      </c>
      <c r="AO1952" s="4">
        <v>13.758016203363299</v>
      </c>
      <c r="AP1952" s="4">
        <v>9.4337654183998598</v>
      </c>
      <c r="AQ1952" s="4">
        <v>5.0437491044806801</v>
      </c>
      <c r="AR1952" s="4">
        <v>11.8241089127288</v>
      </c>
      <c r="AS1952" s="4">
        <v>7.7662586124530302</v>
      </c>
      <c r="AT1952" s="4">
        <v>19.6527946852726</v>
      </c>
      <c r="AU1952" s="4">
        <v>7.7144306890875596</v>
      </c>
      <c r="AV1952" s="4">
        <v>19.074842530261598</v>
      </c>
      <c r="AW1952" s="4">
        <v>10.1359877634619</v>
      </c>
      <c r="AX1952" s="4">
        <v>5.3101495891683799</v>
      </c>
      <c r="AY1952" s="4">
        <v>13.4776781130854</v>
      </c>
      <c r="AZ1952" s="4">
        <v>9.6516763485870296</v>
      </c>
      <c r="BA1952" s="4">
        <v>15.664048282817401</v>
      </c>
      <c r="BB1952" s="38">
        <v>621</v>
      </c>
    </row>
    <row r="1953" spans="1:54" x14ac:dyDescent="0.3">
      <c r="A1953" s="31" t="s">
        <v>80</v>
      </c>
      <c r="B1953" s="5" t="s">
        <v>8</v>
      </c>
      <c r="C1953" s="5" t="s">
        <v>168</v>
      </c>
      <c r="D1953" s="9">
        <v>76.479150724568598</v>
      </c>
      <c r="E1953" s="8">
        <v>73.457874160811997</v>
      </c>
      <c r="F1953" s="8">
        <v>21.466038156042401</v>
      </c>
      <c r="G1953" s="3">
        <v>1.92131636224175</v>
      </c>
      <c r="H1953" s="4">
        <v>5.6838355140469696</v>
      </c>
      <c r="I1953" s="4">
        <v>11.4248261435943</v>
      </c>
      <c r="J1953" s="4">
        <v>1.9938467971522</v>
      </c>
      <c r="K1953" s="4">
        <v>3.3847993737239701</v>
      </c>
      <c r="L1953" s="4">
        <v>4.2928893105936101</v>
      </c>
      <c r="M1953" s="4">
        <v>4.1395760379698103</v>
      </c>
      <c r="N1953" s="4">
        <v>6.3210856791969103</v>
      </c>
      <c r="O1953" s="4">
        <v>10.151844287147901</v>
      </c>
      <c r="P1953" s="4">
        <v>6.6796622560609702</v>
      </c>
      <c r="Q1953" s="4">
        <v>2.6824136848385001</v>
      </c>
      <c r="R1953" s="4">
        <v>7.4401668658804097</v>
      </c>
      <c r="S1953" s="4">
        <v>6.7086855761330701</v>
      </c>
      <c r="T1953" s="4">
        <v>5.1464652363924301</v>
      </c>
      <c r="U1953" s="4">
        <v>6.5063073709156001</v>
      </c>
      <c r="V1953" s="4">
        <v>6.1476388349318496</v>
      </c>
      <c r="W1953" s="4">
        <v>5.4250558474332902</v>
      </c>
      <c r="X1953" s="4">
        <v>1.79694274877224</v>
      </c>
      <c r="Y1953" s="4">
        <v>8.8211821473031602</v>
      </c>
      <c r="Z1953" s="4">
        <v>8.0687800197071091</v>
      </c>
      <c r="AA1953" s="4">
        <v>7.2015932337851796</v>
      </c>
      <c r="AB1953" s="4">
        <v>1.5624285997832701</v>
      </c>
      <c r="AC1953" s="4">
        <v>16.149970198490099</v>
      </c>
      <c r="AD1953" s="4">
        <v>3.7641850753228598</v>
      </c>
      <c r="AE1953" s="4">
        <v>2.8523493285324801</v>
      </c>
      <c r="AF1953" s="4">
        <v>11.0939512382309</v>
      </c>
      <c r="AG1953" s="4">
        <v>11.3101550435806</v>
      </c>
      <c r="AH1953" s="4">
        <v>10.670058492054901</v>
      </c>
      <c r="AI1953" s="4">
        <v>10.655661474869801</v>
      </c>
      <c r="AJ1953" s="4">
        <v>18.074031519072498</v>
      </c>
      <c r="AK1953" s="4">
        <v>32.081011599308901</v>
      </c>
      <c r="AL1953" s="4">
        <v>18.5490813729566</v>
      </c>
      <c r="AM1953" s="4">
        <v>25.3136730738808</v>
      </c>
      <c r="AN1953" s="4">
        <v>34.4291594928753</v>
      </c>
      <c r="AO1953" s="4">
        <v>29.9965853703312</v>
      </c>
      <c r="AP1953" s="4">
        <v>26.429416193821599</v>
      </c>
      <c r="AQ1953" s="4">
        <v>10.073056344365</v>
      </c>
      <c r="AR1953" s="4">
        <v>26.9063903913428</v>
      </c>
      <c r="AS1953" s="4">
        <v>15.214635349108599</v>
      </c>
      <c r="AT1953" s="4">
        <v>21.324276552304799</v>
      </c>
      <c r="AU1953" s="4">
        <v>11.774758525660401</v>
      </c>
      <c r="AV1953" s="4">
        <v>18.425446084062099</v>
      </c>
      <c r="AW1953" s="4">
        <v>17.165000044729201</v>
      </c>
      <c r="AX1953" s="4">
        <v>11.703527644523099</v>
      </c>
      <c r="AY1953" s="4">
        <v>18.297511405668601</v>
      </c>
      <c r="AZ1953" s="4">
        <v>22.633920457052302</v>
      </c>
      <c r="BA1953" s="4">
        <v>28.1477637903313</v>
      </c>
      <c r="BB1953" s="38">
        <v>11341</v>
      </c>
    </row>
    <row r="1954" spans="1:54" x14ac:dyDescent="0.3">
      <c r="A1954" s="31" t="s">
        <v>80</v>
      </c>
      <c r="B1954" s="5" t="s">
        <v>8</v>
      </c>
      <c r="C1954" s="5" t="s">
        <v>1</v>
      </c>
      <c r="D1954" s="9">
        <v>25.7721622317022</v>
      </c>
      <c r="E1954" s="8">
        <v>68.301687160949399</v>
      </c>
      <c r="F1954" s="8">
        <v>44.565217391304401</v>
      </c>
      <c r="G1954" s="3">
        <v>4.3478260869565197</v>
      </c>
      <c r="H1954" s="4">
        <v>9.08385093167702</v>
      </c>
      <c r="I1954" s="4">
        <v>22.903726708074501</v>
      </c>
      <c r="J1954" s="4">
        <v>4.1149068322981401</v>
      </c>
      <c r="K1954" s="4">
        <v>6.0559006211180098</v>
      </c>
      <c r="L1954" s="4">
        <v>7.7639751552794998</v>
      </c>
      <c r="M1954" s="4">
        <v>8.2298136645962696</v>
      </c>
      <c r="N1954" s="4">
        <v>13.0434782608696</v>
      </c>
      <c r="O1954" s="4">
        <v>20.1086956521739</v>
      </c>
      <c r="P1954" s="4">
        <v>15.916149068323</v>
      </c>
      <c r="Q1954" s="4">
        <v>5.2018633540372701</v>
      </c>
      <c r="R1954" s="4">
        <v>16.4596273291925</v>
      </c>
      <c r="S1954" s="4">
        <v>18.322981366459601</v>
      </c>
      <c r="T1954" s="4">
        <v>11.490683229813699</v>
      </c>
      <c r="U1954" s="4">
        <v>13.897515527950301</v>
      </c>
      <c r="V1954" s="4">
        <v>14.906832298136599</v>
      </c>
      <c r="W1954" s="4">
        <v>13.0434782608696</v>
      </c>
      <c r="X1954" s="4">
        <v>4.6583850931677002</v>
      </c>
      <c r="Y1954" s="4">
        <v>15.9937888198758</v>
      </c>
      <c r="Z1954" s="4">
        <v>20.031055900621102</v>
      </c>
      <c r="AA1954" s="4">
        <v>16.071428571428601</v>
      </c>
      <c r="AB1954" s="4">
        <v>2.7173913043478302</v>
      </c>
      <c r="AC1954" s="4">
        <v>26.475155279503099</v>
      </c>
      <c r="AD1954" s="4">
        <v>10.248447204968899</v>
      </c>
      <c r="AE1954" s="4">
        <v>8.0745341614906803</v>
      </c>
      <c r="AF1954" s="4">
        <v>20.341614906832302</v>
      </c>
      <c r="AG1954" s="4">
        <v>21.0403726708075</v>
      </c>
      <c r="AH1954" s="4">
        <v>17.158385093167698</v>
      </c>
      <c r="AI1954" s="4">
        <v>15.2950310559006</v>
      </c>
      <c r="AJ1954" s="4">
        <v>30.279503105590098</v>
      </c>
      <c r="AK1954" s="4">
        <v>52.018633540372697</v>
      </c>
      <c r="AL1954" s="4">
        <v>38.742236024844701</v>
      </c>
      <c r="AM1954" s="4">
        <v>36.257763975155299</v>
      </c>
      <c r="AN1954" s="4">
        <v>54.347826086956502</v>
      </c>
      <c r="AO1954" s="4">
        <v>47.2826086956522</v>
      </c>
      <c r="AP1954" s="4">
        <v>48.990683229813698</v>
      </c>
      <c r="AQ1954" s="4">
        <v>18.400621118012399</v>
      </c>
      <c r="AR1954" s="4">
        <v>47.437888198757797</v>
      </c>
      <c r="AS1954" s="4">
        <v>22.670807453416099</v>
      </c>
      <c r="AT1954" s="4">
        <v>21.6614906832298</v>
      </c>
      <c r="AU1954" s="4">
        <v>27.018633540372701</v>
      </c>
      <c r="AV1954" s="4">
        <v>22.2826086956522</v>
      </c>
      <c r="AW1954" s="4">
        <v>37.267080745341602</v>
      </c>
      <c r="AX1954" s="4">
        <v>27.096273291925499</v>
      </c>
      <c r="AY1954" s="4">
        <v>22.2826086956522</v>
      </c>
      <c r="AZ1954" s="4">
        <v>37.655279503105596</v>
      </c>
      <c r="BA1954" s="4">
        <v>50.077639751552802</v>
      </c>
      <c r="BB1954" s="38">
        <v>2495</v>
      </c>
    </row>
    <row r="1955" spans="1:54" x14ac:dyDescent="0.3">
      <c r="A1955" s="31" t="s">
        <v>80</v>
      </c>
      <c r="B1955" s="5" t="s">
        <v>8</v>
      </c>
      <c r="C1955" s="5" t="s">
        <v>2</v>
      </c>
      <c r="D1955" s="9">
        <v>53.145903255435897</v>
      </c>
      <c r="E1955" s="8">
        <v>70.898223720978905</v>
      </c>
      <c r="F1955" s="8">
        <v>29.1428571428571</v>
      </c>
      <c r="G1955" s="3">
        <v>1.71428571428571</v>
      </c>
      <c r="H1955" s="4">
        <v>7.8857142857142897</v>
      </c>
      <c r="I1955" s="4">
        <v>16.8</v>
      </c>
      <c r="J1955" s="4">
        <v>2.28571428571429</v>
      </c>
      <c r="K1955" s="4">
        <v>4.2285714285714304</v>
      </c>
      <c r="L1955" s="4">
        <v>5.2571428571428598</v>
      </c>
      <c r="M1955" s="4">
        <v>6.0571428571428596</v>
      </c>
      <c r="N1955" s="4">
        <v>8.6857142857142904</v>
      </c>
      <c r="O1955" s="4">
        <v>16.1142857142857</v>
      </c>
      <c r="P1955" s="4">
        <v>10.0571428571429</v>
      </c>
      <c r="Q1955" s="4">
        <v>4</v>
      </c>
      <c r="R1955" s="4">
        <v>10.5142857142857</v>
      </c>
      <c r="S1955" s="4">
        <v>8.3428571428571399</v>
      </c>
      <c r="T1955" s="4">
        <v>5.9428571428571404</v>
      </c>
      <c r="U1955" s="4">
        <v>9.2571428571428598</v>
      </c>
      <c r="V1955" s="4">
        <v>8.4571428571428608</v>
      </c>
      <c r="W1955" s="4">
        <v>8.9142857142857093</v>
      </c>
      <c r="X1955" s="4">
        <v>2.1714285714285699</v>
      </c>
      <c r="Y1955" s="4">
        <v>12.5714285714286</v>
      </c>
      <c r="Z1955" s="4">
        <v>10.6285714285714</v>
      </c>
      <c r="AA1955" s="4">
        <v>10.6285714285714</v>
      </c>
      <c r="AB1955" s="4">
        <v>2.28571428571429</v>
      </c>
      <c r="AC1955" s="4">
        <v>21.9428571428571</v>
      </c>
      <c r="AD1955" s="4">
        <v>5.0285714285714302</v>
      </c>
      <c r="AE1955" s="4">
        <v>3.54285714285714</v>
      </c>
      <c r="AF1955" s="4">
        <v>16</v>
      </c>
      <c r="AG1955" s="4">
        <v>12.342857142857101</v>
      </c>
      <c r="AH1955" s="4">
        <v>10.6285714285714</v>
      </c>
      <c r="AI1955" s="4">
        <v>12.1142857142857</v>
      </c>
      <c r="AJ1955" s="4">
        <v>22.9714285714286</v>
      </c>
      <c r="AK1955" s="4">
        <v>43.8857142857143</v>
      </c>
      <c r="AL1955" s="4">
        <v>23.542857142857098</v>
      </c>
      <c r="AM1955" s="4">
        <v>31.657142857142901</v>
      </c>
      <c r="AN1955" s="4">
        <v>42.4</v>
      </c>
      <c r="AO1955" s="4">
        <v>42.971428571428604</v>
      </c>
      <c r="AP1955" s="4">
        <v>35.428571428571402</v>
      </c>
      <c r="AQ1955" s="4">
        <v>11.8857142857143</v>
      </c>
      <c r="AR1955" s="4">
        <v>38.0571428571429</v>
      </c>
      <c r="AS1955" s="4">
        <v>21.371428571428599</v>
      </c>
      <c r="AT1955" s="4">
        <v>24.9142857142857</v>
      </c>
      <c r="AU1955" s="4">
        <v>14.0571428571429</v>
      </c>
      <c r="AV1955" s="4">
        <v>18.9714285714286</v>
      </c>
      <c r="AW1955" s="4">
        <v>20.8</v>
      </c>
      <c r="AX1955" s="4">
        <v>15.771428571428601</v>
      </c>
      <c r="AY1955" s="4">
        <v>22.8571428571429</v>
      </c>
      <c r="AZ1955" s="4">
        <v>32</v>
      </c>
      <c r="BA1955" s="4">
        <v>38.171428571428599</v>
      </c>
      <c r="BB1955" s="38">
        <v>1578</v>
      </c>
    </row>
    <row r="1956" spans="1:54" x14ac:dyDescent="0.3">
      <c r="A1956" s="31" t="s">
        <v>80</v>
      </c>
      <c r="B1956" s="5" t="s">
        <v>8</v>
      </c>
      <c r="C1956" s="5" t="s">
        <v>3</v>
      </c>
      <c r="D1956" s="9">
        <v>73.132991358451406</v>
      </c>
      <c r="E1956" s="8">
        <v>71.410267588221998</v>
      </c>
      <c r="F1956" s="8">
        <v>21.356147021546299</v>
      </c>
      <c r="G1956" s="3">
        <v>1.9645120405576699</v>
      </c>
      <c r="H1956" s="4">
        <v>4.7528517110266204</v>
      </c>
      <c r="I1956" s="4">
        <v>10.0126742712294</v>
      </c>
      <c r="J1956" s="4">
        <v>1.4575411913815</v>
      </c>
      <c r="K1956" s="4">
        <v>3.48542458808619</v>
      </c>
      <c r="L1956" s="4">
        <v>4.6261089987325699</v>
      </c>
      <c r="M1956" s="4">
        <v>3.8022813688212902</v>
      </c>
      <c r="N1956" s="4">
        <v>6.0202788339670503</v>
      </c>
      <c r="O1956" s="4">
        <v>10.0760456273764</v>
      </c>
      <c r="P1956" s="4">
        <v>5.5766793409378996</v>
      </c>
      <c r="Q1956" s="4">
        <v>2.8517110266159702</v>
      </c>
      <c r="R1956" s="4">
        <v>7.3510773130544997</v>
      </c>
      <c r="S1956" s="4">
        <v>5.3865652724968296</v>
      </c>
      <c r="T1956" s="4">
        <v>5.0063371356147002</v>
      </c>
      <c r="U1956" s="4">
        <v>5.1964512040557702</v>
      </c>
      <c r="V1956" s="4">
        <v>5.0697084917617197</v>
      </c>
      <c r="W1956" s="4">
        <v>3.9290240811153399</v>
      </c>
      <c r="X1956" s="4">
        <v>1.3307984790874501</v>
      </c>
      <c r="Y1956" s="4">
        <v>9.5057034220532302</v>
      </c>
      <c r="Z1956" s="4">
        <v>7.3510773130544997</v>
      </c>
      <c r="AA1956" s="4">
        <v>6.7807351077313101</v>
      </c>
      <c r="AB1956" s="4">
        <v>1.5209125475285199</v>
      </c>
      <c r="AC1956" s="4">
        <v>15.3358681875792</v>
      </c>
      <c r="AD1956" s="4">
        <v>3.04182509505703</v>
      </c>
      <c r="AE1956" s="4">
        <v>1.9645120405576699</v>
      </c>
      <c r="AF1956" s="4">
        <v>11.850443599493</v>
      </c>
      <c r="AG1956" s="4">
        <v>10.2661596958175</v>
      </c>
      <c r="AH1956" s="4">
        <v>10.456273764258601</v>
      </c>
      <c r="AI1956" s="4">
        <v>13.7515842839037</v>
      </c>
      <c r="AJ1956" s="4">
        <v>20.595690747782001</v>
      </c>
      <c r="AK1956" s="4">
        <v>34.1571609632446</v>
      </c>
      <c r="AL1956" s="4">
        <v>17.680608365019001</v>
      </c>
      <c r="AM1956" s="4">
        <v>28.010139416983499</v>
      </c>
      <c r="AN1956" s="4">
        <v>35.234474017743999</v>
      </c>
      <c r="AO1956" s="4">
        <v>31.432192648922701</v>
      </c>
      <c r="AP1956" s="4">
        <v>26.425855513308001</v>
      </c>
      <c r="AQ1956" s="4">
        <v>10.0126742712294</v>
      </c>
      <c r="AR1956" s="4">
        <v>29.340937896071001</v>
      </c>
      <c r="AS1956" s="4">
        <v>17.110266159695801</v>
      </c>
      <c r="AT1956" s="4">
        <v>22.6235741444867</v>
      </c>
      <c r="AU1956" s="4">
        <v>10.3295310519645</v>
      </c>
      <c r="AV1956" s="4">
        <v>18.7579214195184</v>
      </c>
      <c r="AW1956" s="4">
        <v>15.1457541191382</v>
      </c>
      <c r="AX1956" s="4">
        <v>10.519645120405601</v>
      </c>
      <c r="AY1956" s="4">
        <v>18.7579214195184</v>
      </c>
      <c r="AZ1956" s="4">
        <v>23.574144486691999</v>
      </c>
      <c r="BA1956" s="4">
        <v>28.073510773130501</v>
      </c>
      <c r="BB1956" s="38">
        <v>2073</v>
      </c>
    </row>
    <row r="1957" spans="1:54" x14ac:dyDescent="0.3">
      <c r="A1957" s="31" t="s">
        <v>80</v>
      </c>
      <c r="B1957" s="5" t="s">
        <v>8</v>
      </c>
      <c r="C1957" s="5" t="s">
        <v>4</v>
      </c>
      <c r="D1957" s="9">
        <v>95.517595436595002</v>
      </c>
      <c r="E1957" s="8">
        <v>65.846566886103702</v>
      </c>
      <c r="F1957" s="8">
        <v>13.1072874493927</v>
      </c>
      <c r="G1957" s="3">
        <v>1.31578947368421</v>
      </c>
      <c r="H1957" s="4">
        <v>4.6558704453441297</v>
      </c>
      <c r="I1957" s="4">
        <v>8.1477732793522293</v>
      </c>
      <c r="J1957" s="4">
        <v>1.4676113360323899</v>
      </c>
      <c r="K1957" s="4">
        <v>2.42914979757085</v>
      </c>
      <c r="L1957" s="4">
        <v>3.0364372469635601</v>
      </c>
      <c r="M1957" s="4">
        <v>2.4797570850202399</v>
      </c>
      <c r="N1957" s="4">
        <v>3.6943319838056699</v>
      </c>
      <c r="O1957" s="4">
        <v>5.16194331983806</v>
      </c>
      <c r="P1957" s="4">
        <v>2.8340080971659898</v>
      </c>
      <c r="Q1957" s="4">
        <v>1.26518218623482</v>
      </c>
      <c r="R1957" s="4">
        <v>3.5931174089068798</v>
      </c>
      <c r="S1957" s="4">
        <v>3.2894736842105301</v>
      </c>
      <c r="T1957" s="4">
        <v>3.1882591093117401</v>
      </c>
      <c r="U1957" s="4">
        <v>3.23886639676113</v>
      </c>
      <c r="V1957" s="4">
        <v>3.4412955465586998</v>
      </c>
      <c r="W1957" s="4">
        <v>2.6315789473684199</v>
      </c>
      <c r="X1957" s="4">
        <v>0.708502024291498</v>
      </c>
      <c r="Y1957" s="4">
        <v>5.9210526315789496</v>
      </c>
      <c r="Z1957" s="4">
        <v>3.9473684210526301</v>
      </c>
      <c r="AA1957" s="4">
        <v>3.1376518218623501</v>
      </c>
      <c r="AB1957" s="4">
        <v>0.80971659919028305</v>
      </c>
      <c r="AC1957" s="4">
        <v>13.8157894736842</v>
      </c>
      <c r="AD1957" s="4">
        <v>1.7206477732793499</v>
      </c>
      <c r="AE1957" s="4">
        <v>1.4676113360323899</v>
      </c>
      <c r="AF1957" s="4">
        <v>7.4392712550607296</v>
      </c>
      <c r="AG1957" s="4">
        <v>8.1477732793522293</v>
      </c>
      <c r="AH1957" s="4">
        <v>9.7165991902834001</v>
      </c>
      <c r="AI1957" s="4">
        <v>8.4514170040485794</v>
      </c>
      <c r="AJ1957" s="4">
        <v>13.461538461538501</v>
      </c>
      <c r="AK1957" s="4">
        <v>23.380566801619398</v>
      </c>
      <c r="AL1957" s="4">
        <v>12.702429149797601</v>
      </c>
      <c r="AM1957" s="4">
        <v>22.419028340080999</v>
      </c>
      <c r="AN1957" s="4">
        <v>26.5182186234818</v>
      </c>
      <c r="AO1957" s="4">
        <v>21.508097165991899</v>
      </c>
      <c r="AP1957" s="4">
        <v>18.623481781376501</v>
      </c>
      <c r="AQ1957" s="4">
        <v>8.1477732793522293</v>
      </c>
      <c r="AR1957" s="4">
        <v>17.813765182186199</v>
      </c>
      <c r="AS1957" s="4">
        <v>11.7914979757085</v>
      </c>
      <c r="AT1957" s="4">
        <v>20.242914979757099</v>
      </c>
      <c r="AU1957" s="4">
        <v>6.9331983805668003</v>
      </c>
      <c r="AV1957" s="4">
        <v>17.7631578947368</v>
      </c>
      <c r="AW1957" s="4">
        <v>11.234817813765201</v>
      </c>
      <c r="AX1957" s="4">
        <v>5.7186234817813801</v>
      </c>
      <c r="AY1957" s="4">
        <v>15.9919028340081</v>
      </c>
      <c r="AZ1957" s="4">
        <v>16.244939271255099</v>
      </c>
      <c r="BA1957" s="4">
        <v>18.775303643724701</v>
      </c>
      <c r="BB1957" s="38">
        <v>2279</v>
      </c>
    </row>
    <row r="1958" spans="1:54" x14ac:dyDescent="0.3">
      <c r="A1958" s="31" t="s">
        <v>80</v>
      </c>
      <c r="B1958" s="5" t="s">
        <v>8</v>
      </c>
      <c r="C1958" s="5" t="s">
        <v>5</v>
      </c>
      <c r="D1958" s="9">
        <v>114.07557755775601</v>
      </c>
      <c r="E1958" s="8">
        <v>58.085575548154402</v>
      </c>
      <c r="F1958" s="8">
        <v>7.7283372365339602</v>
      </c>
      <c r="G1958" s="3">
        <v>0.99531615925058503</v>
      </c>
      <c r="H1958" s="4">
        <v>3.3957845433255298</v>
      </c>
      <c r="I1958" s="4">
        <v>4.44964871194379</v>
      </c>
      <c r="J1958" s="4">
        <v>1.22950819672131</v>
      </c>
      <c r="K1958" s="4">
        <v>1.75644028103044</v>
      </c>
      <c r="L1958" s="4">
        <v>1.75644028103044</v>
      </c>
      <c r="M1958" s="4">
        <v>1.46370023419204</v>
      </c>
      <c r="N1958" s="4">
        <v>3.04449648711944</v>
      </c>
      <c r="O1958" s="4">
        <v>3.3372365339578498</v>
      </c>
      <c r="P1958" s="4">
        <v>2.1077283372365301</v>
      </c>
      <c r="Q1958" s="4">
        <v>0.70257611241217799</v>
      </c>
      <c r="R1958" s="4">
        <v>2.1662763466042199</v>
      </c>
      <c r="S1958" s="4">
        <v>1.81498829039813</v>
      </c>
      <c r="T1958" s="4">
        <v>2.2248243559718999</v>
      </c>
      <c r="U1958" s="4">
        <v>1.9320843091334901</v>
      </c>
      <c r="V1958" s="4">
        <v>1.81498829039813</v>
      </c>
      <c r="W1958" s="4">
        <v>1.1124121779859499</v>
      </c>
      <c r="X1958" s="4">
        <v>0.52693208430913396</v>
      </c>
      <c r="Y1958" s="4">
        <v>3.4543325526932098</v>
      </c>
      <c r="Z1958" s="4">
        <v>2.1077283372365301</v>
      </c>
      <c r="AA1958" s="4">
        <v>2.5175644028102999</v>
      </c>
      <c r="AB1958" s="4">
        <v>0.64402810304449698</v>
      </c>
      <c r="AC1958" s="4">
        <v>8.8407494145199106</v>
      </c>
      <c r="AD1958" s="4">
        <v>1.0538641686182699</v>
      </c>
      <c r="AE1958" s="4">
        <v>0.58548009367681497</v>
      </c>
      <c r="AF1958" s="4">
        <v>4.0398126463700201</v>
      </c>
      <c r="AG1958" s="4">
        <v>7.2599531615925104</v>
      </c>
      <c r="AH1958" s="4">
        <v>7.8454332552693202</v>
      </c>
      <c r="AI1958" s="4">
        <v>4.8009367681498798</v>
      </c>
      <c r="AJ1958" s="4">
        <v>8.1381733021077292</v>
      </c>
      <c r="AK1958" s="4">
        <v>16.2177985948478</v>
      </c>
      <c r="AL1958" s="4">
        <v>7.4941451990632304</v>
      </c>
      <c r="AM1958" s="4">
        <v>14.812646370023399</v>
      </c>
      <c r="AN1958" s="4">
        <v>22.189695550351299</v>
      </c>
      <c r="AO1958" s="4">
        <v>13.2903981264637</v>
      </c>
      <c r="AP1958" s="4">
        <v>12.0608899297424</v>
      </c>
      <c r="AQ1958" s="4">
        <v>5.6791569086651101</v>
      </c>
      <c r="AR1958" s="4">
        <v>9.7189695550351303</v>
      </c>
      <c r="AS1958" s="4">
        <v>6.5573770491803298</v>
      </c>
      <c r="AT1958" s="4">
        <v>17.096018735363</v>
      </c>
      <c r="AU1958" s="4">
        <v>4.5081967213114797</v>
      </c>
      <c r="AV1958" s="4">
        <v>15.339578454332599</v>
      </c>
      <c r="AW1958" s="4">
        <v>7.1428571428571397</v>
      </c>
      <c r="AX1958" s="4">
        <v>3.8641686182669801</v>
      </c>
      <c r="AY1958" s="4">
        <v>13.7587822014052</v>
      </c>
      <c r="AZ1958" s="4">
        <v>9.9531615925058592</v>
      </c>
      <c r="BA1958" s="4">
        <v>13.173302107728301</v>
      </c>
      <c r="BB1958" s="38">
        <v>1818</v>
      </c>
    </row>
    <row r="1959" spans="1:54" x14ac:dyDescent="0.3">
      <c r="A1959" s="31" t="s">
        <v>80</v>
      </c>
      <c r="B1959" s="5" t="s">
        <v>8</v>
      </c>
      <c r="C1959" s="5" t="s">
        <v>6</v>
      </c>
      <c r="D1959" s="9">
        <v>114.477088036117</v>
      </c>
      <c r="E1959" s="8">
        <v>57.617831758888897</v>
      </c>
      <c r="F1959" s="8">
        <v>6.8235294117647101</v>
      </c>
      <c r="G1959" s="3">
        <v>1.1764705882352899</v>
      </c>
      <c r="H1959" s="4">
        <v>3.52941176470588</v>
      </c>
      <c r="I1959" s="4">
        <v>3.52941176470588</v>
      </c>
      <c r="J1959" s="4">
        <v>0.70588235294117696</v>
      </c>
      <c r="K1959" s="4">
        <v>1.52941176470588</v>
      </c>
      <c r="L1959" s="4">
        <v>2.47058823529412</v>
      </c>
      <c r="M1959" s="4">
        <v>1.8823529411764699</v>
      </c>
      <c r="N1959" s="4">
        <v>1.8823529411764699</v>
      </c>
      <c r="O1959" s="4">
        <v>2.9411764705882399</v>
      </c>
      <c r="P1959" s="4">
        <v>1.52941176470588</v>
      </c>
      <c r="Q1959" s="4">
        <v>0.58823529411764697</v>
      </c>
      <c r="R1959" s="4">
        <v>2.3529411764705901</v>
      </c>
      <c r="S1959" s="4">
        <v>2.3529411764705901</v>
      </c>
      <c r="T1959" s="4">
        <v>2.1176470588235299</v>
      </c>
      <c r="U1959" s="4">
        <v>4</v>
      </c>
      <c r="V1959" s="4">
        <v>1.76470588235294</v>
      </c>
      <c r="W1959" s="4">
        <v>1.1764705882352899</v>
      </c>
      <c r="X1959" s="4">
        <v>0.94117647058823495</v>
      </c>
      <c r="Y1959" s="4">
        <v>2.2352941176470602</v>
      </c>
      <c r="Z1959" s="4">
        <v>2.1176470588235299</v>
      </c>
      <c r="AA1959" s="4">
        <v>2.47058823529412</v>
      </c>
      <c r="AB1959" s="4">
        <v>0.82352941176470595</v>
      </c>
      <c r="AC1959" s="4">
        <v>8.1176470588235308</v>
      </c>
      <c r="AD1959" s="4">
        <v>0.82352941176470595</v>
      </c>
      <c r="AE1959" s="4">
        <v>1.52941176470588</v>
      </c>
      <c r="AF1959" s="4">
        <v>3.7647058823529398</v>
      </c>
      <c r="AG1959" s="4">
        <v>9.6470588235294095</v>
      </c>
      <c r="AH1959" s="4">
        <v>7.8823529411764701</v>
      </c>
      <c r="AI1959" s="4">
        <v>6.2352941176470598</v>
      </c>
      <c r="AJ1959" s="4">
        <v>7.8823529411764701</v>
      </c>
      <c r="AK1959" s="4">
        <v>14.235294117647101</v>
      </c>
      <c r="AL1959" s="4">
        <v>7.5294117647058796</v>
      </c>
      <c r="AM1959" s="4">
        <v>12.352941176470599</v>
      </c>
      <c r="AN1959" s="4">
        <v>19.647058823529399</v>
      </c>
      <c r="AO1959" s="4">
        <v>14.352941176470599</v>
      </c>
      <c r="AP1959" s="4">
        <v>10.235294117647101</v>
      </c>
      <c r="AQ1959" s="4">
        <v>4.3529411764705896</v>
      </c>
      <c r="AR1959" s="4">
        <v>10.4705882352941</v>
      </c>
      <c r="AS1959" s="4">
        <v>7.0588235294117601</v>
      </c>
      <c r="AT1959" s="4">
        <v>16.9411764705882</v>
      </c>
      <c r="AU1959" s="4">
        <v>4.9411764705882399</v>
      </c>
      <c r="AV1959" s="4">
        <v>16.823529411764699</v>
      </c>
      <c r="AW1959" s="4">
        <v>7.7647058823529402</v>
      </c>
      <c r="AX1959" s="4">
        <v>4.3529411764705896</v>
      </c>
      <c r="AY1959" s="4">
        <v>13.5294117647059</v>
      </c>
      <c r="AZ1959" s="4">
        <v>9.6470588235294095</v>
      </c>
      <c r="BA1959" s="4">
        <v>12.9411764705882</v>
      </c>
      <c r="BB1959" s="38">
        <v>886</v>
      </c>
    </row>
    <row r="1960" spans="1:54" x14ac:dyDescent="0.3">
      <c r="A1960" s="31" t="s">
        <v>80</v>
      </c>
      <c r="B1960" s="5" t="s">
        <v>8</v>
      </c>
      <c r="C1960" s="5" t="s">
        <v>7</v>
      </c>
      <c r="D1960" s="9">
        <v>115.631603773585</v>
      </c>
      <c r="E1960" s="8">
        <v>61.233750654493399</v>
      </c>
      <c r="F1960" s="8">
        <v>8.0952380952380896</v>
      </c>
      <c r="G1960" s="3">
        <v>0.952380952380952</v>
      </c>
      <c r="H1960" s="4">
        <v>2.8571428571428599</v>
      </c>
      <c r="I1960" s="4">
        <v>1.9047619047619</v>
      </c>
      <c r="J1960" s="4">
        <v>2.38095238095238</v>
      </c>
      <c r="K1960" s="4">
        <v>1.9047619047619</v>
      </c>
      <c r="L1960" s="4">
        <v>2.38095238095238</v>
      </c>
      <c r="M1960" s="4">
        <v>1.4285714285714299</v>
      </c>
      <c r="N1960" s="4">
        <v>1.9047619047619</v>
      </c>
      <c r="O1960" s="4">
        <v>1.9047619047619</v>
      </c>
      <c r="P1960" s="4">
        <v>2.38095238095238</v>
      </c>
      <c r="Q1960" s="4">
        <v>2.38095238095238</v>
      </c>
      <c r="R1960" s="4">
        <v>2.8571428571428599</v>
      </c>
      <c r="S1960" s="4">
        <v>1.4285714285714299</v>
      </c>
      <c r="T1960" s="4">
        <v>2.38095238095238</v>
      </c>
      <c r="U1960" s="4">
        <v>5.2380952380952399</v>
      </c>
      <c r="V1960" s="4">
        <v>1.9047619047619</v>
      </c>
      <c r="W1960" s="4">
        <v>1.4285714285714299</v>
      </c>
      <c r="X1960" s="4">
        <v>1.9047619047619</v>
      </c>
      <c r="Y1960" s="4">
        <v>3.3333333333333299</v>
      </c>
      <c r="Z1960" s="4">
        <v>3.3333333333333299</v>
      </c>
      <c r="AA1960" s="4">
        <v>1.4285714285714299</v>
      </c>
      <c r="AB1960" s="4">
        <v>1.4285714285714299</v>
      </c>
      <c r="AC1960" s="4">
        <v>3.8095238095238102</v>
      </c>
      <c r="AD1960" s="4">
        <v>0.476190476190476</v>
      </c>
      <c r="AE1960" s="4">
        <v>0.476190476190476</v>
      </c>
      <c r="AF1960" s="4">
        <v>2.38095238095238</v>
      </c>
      <c r="AG1960" s="4">
        <v>5.71428571428571</v>
      </c>
      <c r="AH1960" s="4">
        <v>7.1428571428571397</v>
      </c>
      <c r="AI1960" s="4">
        <v>8.5714285714285694</v>
      </c>
      <c r="AJ1960" s="4">
        <v>9.0476190476190492</v>
      </c>
      <c r="AK1960" s="4">
        <v>14.285714285714301</v>
      </c>
      <c r="AL1960" s="4">
        <v>6.6666666666666696</v>
      </c>
      <c r="AM1960" s="4">
        <v>13.3333333333333</v>
      </c>
      <c r="AN1960" s="4">
        <v>20.476190476190499</v>
      </c>
      <c r="AO1960" s="4">
        <v>16.1904761904762</v>
      </c>
      <c r="AP1960" s="4">
        <v>10.952380952381001</v>
      </c>
      <c r="AQ1960" s="4">
        <v>4.7619047619047601</v>
      </c>
      <c r="AR1960" s="4">
        <v>11.4285714285714</v>
      </c>
      <c r="AS1960" s="4">
        <v>7.1428571428571397</v>
      </c>
      <c r="AT1960" s="4">
        <v>22.380952380952401</v>
      </c>
      <c r="AU1960" s="4">
        <v>8.5714285714285694</v>
      </c>
      <c r="AV1960" s="4">
        <v>16.1904761904762</v>
      </c>
      <c r="AW1960" s="4">
        <v>10.952380952381001</v>
      </c>
      <c r="AX1960" s="4">
        <v>5.71428571428571</v>
      </c>
      <c r="AY1960" s="4">
        <v>12.8571428571429</v>
      </c>
      <c r="AZ1960" s="4">
        <v>10.476190476190499</v>
      </c>
      <c r="BA1960" s="4">
        <v>16.1904761904762</v>
      </c>
      <c r="BB1960" s="38">
        <v>212</v>
      </c>
    </row>
    <row r="1961" spans="1:54" x14ac:dyDescent="0.3">
      <c r="A1961" s="31" t="s">
        <v>80</v>
      </c>
      <c r="B1961" s="5" t="s">
        <v>9</v>
      </c>
      <c r="C1961" s="5" t="s">
        <v>168</v>
      </c>
      <c r="D1961" s="9">
        <v>88.766867923786506</v>
      </c>
      <c r="E1961" s="8">
        <v>69.503029463755198</v>
      </c>
      <c r="F1961" s="8">
        <v>15.6924471067325</v>
      </c>
      <c r="G1961" s="3">
        <v>1.10445583250557</v>
      </c>
      <c r="H1961" s="4">
        <v>4.0263363927003804</v>
      </c>
      <c r="I1961" s="4">
        <v>6.0578625182542396</v>
      </c>
      <c r="J1961" s="4">
        <v>1.1978616881699999</v>
      </c>
      <c r="K1961" s="4">
        <v>2.1197215302083898</v>
      </c>
      <c r="L1961" s="4">
        <v>2.87377582365297</v>
      </c>
      <c r="M1961" s="4">
        <v>2.4909906249281799</v>
      </c>
      <c r="N1961" s="4">
        <v>3.73228012790103</v>
      </c>
      <c r="O1961" s="4">
        <v>6.3302870641534099</v>
      </c>
      <c r="P1961" s="4">
        <v>4.5979468686734002</v>
      </c>
      <c r="Q1961" s="4">
        <v>3.1286481039310701</v>
      </c>
      <c r="R1961" s="4">
        <v>4.3437823255018904</v>
      </c>
      <c r="S1961" s="4">
        <v>4.3168490108537503</v>
      </c>
      <c r="T1961" s="4">
        <v>3.3213665136047301</v>
      </c>
      <c r="U1961" s="4">
        <v>4.7978839625095198</v>
      </c>
      <c r="V1961" s="4">
        <v>5.0214567198284401</v>
      </c>
      <c r="W1961" s="4">
        <v>4.9042838586952797</v>
      </c>
      <c r="X1961" s="4">
        <v>1.11685223226627</v>
      </c>
      <c r="Y1961" s="4">
        <v>6.4528801050596298</v>
      </c>
      <c r="Z1961" s="4">
        <v>5.59439309066655</v>
      </c>
      <c r="AA1961" s="4">
        <v>4.9273223768614098</v>
      </c>
      <c r="AB1961" s="4">
        <v>1.0327050504753299</v>
      </c>
      <c r="AC1961" s="4">
        <v>13.2623335741595</v>
      </c>
      <c r="AD1961" s="4">
        <v>3.1327572365875702</v>
      </c>
      <c r="AE1961" s="4">
        <v>1.8694683438859501</v>
      </c>
      <c r="AF1961" s="4">
        <v>6.20549609454359</v>
      </c>
      <c r="AG1961" s="4">
        <v>7.3622605210890999</v>
      </c>
      <c r="AH1961" s="4">
        <v>16.7523931231684</v>
      </c>
      <c r="AI1961" s="4">
        <v>10.065816721183401</v>
      </c>
      <c r="AJ1961" s="4">
        <v>16.8387349228353</v>
      </c>
      <c r="AK1961" s="4">
        <v>28.5466226020371</v>
      </c>
      <c r="AL1961" s="4">
        <v>13.787320807881001</v>
      </c>
      <c r="AM1961" s="4">
        <v>13.901696150213599</v>
      </c>
      <c r="AN1961" s="4">
        <v>27.432384835136499</v>
      </c>
      <c r="AO1961" s="4">
        <v>20.197527512899502</v>
      </c>
      <c r="AP1961" s="4">
        <v>21.0597399078883</v>
      </c>
      <c r="AQ1961" s="4">
        <v>7.6494450872511397</v>
      </c>
      <c r="AR1961" s="4">
        <v>22.329182891831501</v>
      </c>
      <c r="AS1961" s="4">
        <v>10.7201527404921</v>
      </c>
      <c r="AT1961" s="4">
        <v>12.518140652929601</v>
      </c>
      <c r="AU1961" s="4">
        <v>11.999474833005401</v>
      </c>
      <c r="AV1961" s="4">
        <v>20.036238303540099</v>
      </c>
      <c r="AW1961" s="4">
        <v>15.910096352996799</v>
      </c>
      <c r="AX1961" s="4">
        <v>9.4064806256195297</v>
      </c>
      <c r="AY1961" s="4">
        <v>11.6830644036152</v>
      </c>
      <c r="AZ1961" s="4">
        <v>17.578042241355899</v>
      </c>
      <c r="BA1961" s="4">
        <v>27.018992616502601</v>
      </c>
      <c r="BB1961" s="38">
        <v>10557</v>
      </c>
    </row>
    <row r="1962" spans="1:54" x14ac:dyDescent="0.3">
      <c r="A1962" s="31" t="s">
        <v>80</v>
      </c>
      <c r="B1962" s="5" t="s">
        <v>9</v>
      </c>
      <c r="C1962" s="5" t="s">
        <v>1</v>
      </c>
      <c r="D1962" s="9">
        <v>48.324193408135201</v>
      </c>
      <c r="E1962" s="8">
        <v>68.0070262356397</v>
      </c>
      <c r="F1962" s="8">
        <v>32.396839332748002</v>
      </c>
      <c r="G1962" s="3">
        <v>2.2827041264266899</v>
      </c>
      <c r="H1962" s="4">
        <v>5.6189640035118504</v>
      </c>
      <c r="I1962" s="4">
        <v>12.291483757682199</v>
      </c>
      <c r="J1962" s="4">
        <v>2.6338893766461799</v>
      </c>
      <c r="K1962" s="4">
        <v>4.5654082528533797</v>
      </c>
      <c r="L1962" s="4">
        <v>6.6725197541703203</v>
      </c>
      <c r="M1962" s="4">
        <v>4.8287971905180003</v>
      </c>
      <c r="N1962" s="4">
        <v>9.39420544337138</v>
      </c>
      <c r="O1962" s="4">
        <v>12.115891132572401</v>
      </c>
      <c r="P1962" s="4">
        <v>9.30640913081651</v>
      </c>
      <c r="Q1962" s="4">
        <v>7.1992976294995596</v>
      </c>
      <c r="R1962" s="4">
        <v>10.359964881474999</v>
      </c>
      <c r="S1962" s="4">
        <v>10.8867427568042</v>
      </c>
      <c r="T1962" s="4">
        <v>7.4626865671641802</v>
      </c>
      <c r="U1962" s="4">
        <v>9.7453906935908705</v>
      </c>
      <c r="V1962" s="4">
        <v>11.764705882352899</v>
      </c>
      <c r="W1962" s="4">
        <v>12.115891132572401</v>
      </c>
      <c r="X1962" s="4">
        <v>2.7216856892010499</v>
      </c>
      <c r="Y1962" s="4">
        <v>11.5891132572432</v>
      </c>
      <c r="Z1962" s="4">
        <v>14.5741878841089</v>
      </c>
      <c r="AA1962" s="4">
        <v>11.4135206321334</v>
      </c>
      <c r="AB1962" s="4">
        <v>1.9315188762072</v>
      </c>
      <c r="AC1962" s="4">
        <v>24.582967515364398</v>
      </c>
      <c r="AD1962" s="4">
        <v>8.4284460052677801</v>
      </c>
      <c r="AE1962" s="4">
        <v>5.09218612818262</v>
      </c>
      <c r="AF1962" s="4">
        <v>9.0430201931518894</v>
      </c>
      <c r="AG1962" s="4">
        <v>17.383669885864801</v>
      </c>
      <c r="AH1962" s="4">
        <v>25.8999122036874</v>
      </c>
      <c r="AI1962" s="4">
        <v>11.6769095697981</v>
      </c>
      <c r="AJ1962" s="4">
        <v>24.582967515364398</v>
      </c>
      <c r="AK1962" s="4">
        <v>44.337137840210701</v>
      </c>
      <c r="AL1962" s="4">
        <v>25.548726953468002</v>
      </c>
      <c r="AM1962" s="4">
        <v>19.666374012291499</v>
      </c>
      <c r="AN1962" s="4">
        <v>34.1527655838455</v>
      </c>
      <c r="AO1962" s="4">
        <v>33.801580333625999</v>
      </c>
      <c r="AP1962" s="4">
        <v>40.649692712906102</v>
      </c>
      <c r="AQ1962" s="4">
        <v>10.8867427568042</v>
      </c>
      <c r="AR1962" s="4">
        <v>33.274802458296797</v>
      </c>
      <c r="AS1962" s="4">
        <v>12.5548726953468</v>
      </c>
      <c r="AT1962" s="4">
        <v>10.711150131694501</v>
      </c>
      <c r="AU1962" s="4">
        <v>22.739244951711999</v>
      </c>
      <c r="AV1962" s="4">
        <v>22.388059701492502</v>
      </c>
      <c r="AW1962" s="4">
        <v>29.8507462686567</v>
      </c>
      <c r="AX1962" s="4">
        <v>19.8419666374012</v>
      </c>
      <c r="AY1962" s="4">
        <v>13.081650570676</v>
      </c>
      <c r="AZ1962" s="4">
        <v>29.236172080772601</v>
      </c>
      <c r="BA1962" s="4">
        <v>44.512730465320502</v>
      </c>
      <c r="BB1962" s="38">
        <v>1975</v>
      </c>
    </row>
    <row r="1963" spans="1:54" x14ac:dyDescent="0.3">
      <c r="A1963" s="31" t="s">
        <v>80</v>
      </c>
      <c r="B1963" s="5" t="s">
        <v>9</v>
      </c>
      <c r="C1963" s="5" t="s">
        <v>2</v>
      </c>
      <c r="D1963" s="9">
        <v>71.044197308068306</v>
      </c>
      <c r="E1963" s="8">
        <v>68.301531565452905</v>
      </c>
      <c r="F1963" s="8">
        <v>20.430107526881699</v>
      </c>
      <c r="G1963" s="3">
        <v>1.2096774193548401</v>
      </c>
      <c r="H1963" s="4">
        <v>5.3763440860215104</v>
      </c>
      <c r="I1963" s="4">
        <v>7.93010752688172</v>
      </c>
      <c r="J1963" s="4">
        <v>1.61290322580645</v>
      </c>
      <c r="K1963" s="4">
        <v>1.8817204301075301</v>
      </c>
      <c r="L1963" s="4">
        <v>2.9569892473118302</v>
      </c>
      <c r="M1963" s="4">
        <v>3.09139784946237</v>
      </c>
      <c r="N1963" s="4">
        <v>4.56989247311828</v>
      </c>
      <c r="O1963" s="4">
        <v>9.1397849462365599</v>
      </c>
      <c r="P1963" s="4">
        <v>6.3172043010752699</v>
      </c>
      <c r="Q1963" s="4">
        <v>3.76344086021505</v>
      </c>
      <c r="R1963" s="4">
        <v>6.0483870967741904</v>
      </c>
      <c r="S1963" s="4">
        <v>5.2419354838709697</v>
      </c>
      <c r="T1963" s="4">
        <v>4.3010752688171996</v>
      </c>
      <c r="U1963" s="4">
        <v>6.9892473118279597</v>
      </c>
      <c r="V1963" s="4">
        <v>7.2580645161290303</v>
      </c>
      <c r="W1963" s="4">
        <v>6.8548387096774199</v>
      </c>
      <c r="X1963" s="4">
        <v>0.94086021505376305</v>
      </c>
      <c r="Y1963" s="4">
        <v>9.67741935483871</v>
      </c>
      <c r="Z1963" s="4">
        <v>8.4677419354838701</v>
      </c>
      <c r="AA1963" s="4">
        <v>6.4516129032258096</v>
      </c>
      <c r="AB1963" s="4">
        <v>1.0752688172042999</v>
      </c>
      <c r="AC1963" s="4">
        <v>16.935483870967701</v>
      </c>
      <c r="AD1963" s="4">
        <v>3.4946236559139798</v>
      </c>
      <c r="AE1963" s="4">
        <v>1.7473118279569899</v>
      </c>
      <c r="AF1963" s="4">
        <v>9.5430107526881702</v>
      </c>
      <c r="AG1963" s="4">
        <v>10.618279569892501</v>
      </c>
      <c r="AH1963" s="4">
        <v>22.8494623655914</v>
      </c>
      <c r="AI1963" s="4">
        <v>11.155913978494601</v>
      </c>
      <c r="AJ1963" s="4">
        <v>20.8333333333333</v>
      </c>
      <c r="AK1963" s="4">
        <v>38.037634408602202</v>
      </c>
      <c r="AL1963" s="4">
        <v>18.413978494623699</v>
      </c>
      <c r="AM1963" s="4">
        <v>17.876344086021501</v>
      </c>
      <c r="AN1963" s="4">
        <v>34.274193548387103</v>
      </c>
      <c r="AO1963" s="4">
        <v>24.865591397849499</v>
      </c>
      <c r="AP1963" s="4">
        <v>26.478494623655902</v>
      </c>
      <c r="AQ1963" s="4">
        <v>9.67741935483871</v>
      </c>
      <c r="AR1963" s="4">
        <v>27.0161290322581</v>
      </c>
      <c r="AS1963" s="4">
        <v>13.1720430107527</v>
      </c>
      <c r="AT1963" s="4">
        <v>12.231182795698899</v>
      </c>
      <c r="AU1963" s="4">
        <v>16.6666666666667</v>
      </c>
      <c r="AV1963" s="4">
        <v>21.370967741935502</v>
      </c>
      <c r="AW1963" s="4">
        <v>20.026881720430101</v>
      </c>
      <c r="AX1963" s="4">
        <v>10.8870967741935</v>
      </c>
      <c r="AY1963" s="4">
        <v>13.709677419354801</v>
      </c>
      <c r="AZ1963" s="4">
        <v>22.177419354838701</v>
      </c>
      <c r="BA1963" s="4">
        <v>35.3494623655914</v>
      </c>
      <c r="BB1963" s="38">
        <v>1173</v>
      </c>
    </row>
    <row r="1964" spans="1:54" x14ac:dyDescent="0.3">
      <c r="A1964" s="31" t="s">
        <v>80</v>
      </c>
      <c r="B1964" s="5" t="s">
        <v>9</v>
      </c>
      <c r="C1964" s="5" t="s">
        <v>3</v>
      </c>
      <c r="D1964" s="9">
        <v>88.290678546950005</v>
      </c>
      <c r="E1964" s="8">
        <v>69.085327517560998</v>
      </c>
      <c r="F1964" s="8">
        <v>13.8448707256047</v>
      </c>
      <c r="G1964" s="3">
        <v>0.83402835696413702</v>
      </c>
      <c r="H1964" s="4">
        <v>4.75396163469558</v>
      </c>
      <c r="I1964" s="4">
        <v>5.8381984987489597</v>
      </c>
      <c r="J1964" s="4">
        <v>0.50041701417848194</v>
      </c>
      <c r="K1964" s="4">
        <v>1.7514595496246901</v>
      </c>
      <c r="L1964" s="4">
        <v>2.6688907422852401</v>
      </c>
      <c r="M1964" s="4">
        <v>2.2518765638031701</v>
      </c>
      <c r="N1964" s="4">
        <v>2.2518765638031701</v>
      </c>
      <c r="O1964" s="4">
        <v>6.4220183486238502</v>
      </c>
      <c r="P1964" s="4">
        <v>4.33694745621351</v>
      </c>
      <c r="Q1964" s="4">
        <v>2.6688907422852401</v>
      </c>
      <c r="R1964" s="4">
        <v>3.58632193494579</v>
      </c>
      <c r="S1964" s="4">
        <v>3.16930775646372</v>
      </c>
      <c r="T1964" s="4">
        <v>2.418682235196</v>
      </c>
      <c r="U1964" s="4">
        <v>4.33694745621351</v>
      </c>
      <c r="V1964" s="4">
        <v>3.7531276063386199</v>
      </c>
      <c r="W1964" s="4">
        <v>3.7531276063386199</v>
      </c>
      <c r="X1964" s="4">
        <v>0.66722268557130904</v>
      </c>
      <c r="Y1964" s="4">
        <v>6.1718098415346097</v>
      </c>
      <c r="Z1964" s="4">
        <v>3.3361134278565499</v>
      </c>
      <c r="AA1964" s="4">
        <v>4.4203502919099202</v>
      </c>
      <c r="AB1964" s="4">
        <v>0.75062552126772297</v>
      </c>
      <c r="AC1964" s="4">
        <v>13.511259382819</v>
      </c>
      <c r="AD1964" s="4">
        <v>2.5020850708924098</v>
      </c>
      <c r="AE1964" s="4">
        <v>1.3344453711426201</v>
      </c>
      <c r="AF1964" s="4">
        <v>7.17264386989158</v>
      </c>
      <c r="AG1964" s="4">
        <v>4.2535446205170997</v>
      </c>
      <c r="AH1964" s="4">
        <v>16.013344453711401</v>
      </c>
      <c r="AI1964" s="4">
        <v>11.509591326105101</v>
      </c>
      <c r="AJ1964" s="4">
        <v>18.932443703085902</v>
      </c>
      <c r="AK1964" s="4">
        <v>28.523769808173501</v>
      </c>
      <c r="AL1964" s="4">
        <v>12.593828190158501</v>
      </c>
      <c r="AM1964" s="4">
        <v>14.929107589658001</v>
      </c>
      <c r="AN1964" s="4">
        <v>30.108423686405299</v>
      </c>
      <c r="AO1964" s="4">
        <v>21.017514595496198</v>
      </c>
      <c r="AP1964" s="4">
        <v>19.766472060049999</v>
      </c>
      <c r="AQ1964" s="4">
        <v>6.6722268557130899</v>
      </c>
      <c r="AR1964" s="4">
        <v>26.1884904086739</v>
      </c>
      <c r="AS1964" s="4">
        <v>12.3436196830692</v>
      </c>
      <c r="AT1964" s="4">
        <v>13.6780650542118</v>
      </c>
      <c r="AU1964" s="4">
        <v>10.4253544620517</v>
      </c>
      <c r="AV1964" s="4">
        <v>21.017514595496198</v>
      </c>
      <c r="AW1964" s="4">
        <v>14.8457047539616</v>
      </c>
      <c r="AX1964" s="4">
        <v>8.0900750625521294</v>
      </c>
      <c r="AY1964" s="4">
        <v>10.842368640533801</v>
      </c>
      <c r="AZ1964" s="4">
        <v>17.597998331943302</v>
      </c>
      <c r="BA1964" s="4">
        <v>27.856547122602201</v>
      </c>
      <c r="BB1964" s="38">
        <v>1459</v>
      </c>
    </row>
    <row r="1965" spans="1:54" x14ac:dyDescent="0.3">
      <c r="A1965" s="31" t="s">
        <v>80</v>
      </c>
      <c r="B1965" s="5" t="s">
        <v>9</v>
      </c>
      <c r="C1965" s="5" t="s">
        <v>4</v>
      </c>
      <c r="D1965" s="9">
        <v>109.50490143846601</v>
      </c>
      <c r="E1965" s="8">
        <v>62.579237425629699</v>
      </c>
      <c r="F1965" s="8">
        <v>8.9045108377270097</v>
      </c>
      <c r="G1965" s="3">
        <v>0.58582308142940798</v>
      </c>
      <c r="H1965" s="4">
        <v>2.6947861745752801</v>
      </c>
      <c r="I1965" s="4">
        <v>4.1007615700058597</v>
      </c>
      <c r="J1965" s="4">
        <v>0.70298769771529002</v>
      </c>
      <c r="K1965" s="4">
        <v>1.6988869361452801</v>
      </c>
      <c r="L1965" s="4">
        <v>1.6988869361452801</v>
      </c>
      <c r="M1965" s="4">
        <v>1.5817223198593999</v>
      </c>
      <c r="N1965" s="4">
        <v>2.1675454012888098</v>
      </c>
      <c r="O1965" s="4">
        <v>3.3977738722905699</v>
      </c>
      <c r="P1965" s="4">
        <v>2.4604569420035101</v>
      </c>
      <c r="Q1965" s="4">
        <v>1.87463386057411</v>
      </c>
      <c r="R1965" s="4">
        <v>1.5817223198593999</v>
      </c>
      <c r="S1965" s="4">
        <v>2.2847100175746902</v>
      </c>
      <c r="T1965" s="4">
        <v>1.46455770357352</v>
      </c>
      <c r="U1965" s="4">
        <v>2.3432923257176301</v>
      </c>
      <c r="V1965" s="4">
        <v>2.3432923257176301</v>
      </c>
      <c r="W1965" s="4">
        <v>2.0503807850029299</v>
      </c>
      <c r="X1965" s="4">
        <v>0.64440538957234905</v>
      </c>
      <c r="Y1965" s="4">
        <v>3.6321031048623298</v>
      </c>
      <c r="Z1965" s="4">
        <v>2.2261277094317502</v>
      </c>
      <c r="AA1965" s="4">
        <v>2.2261277094317502</v>
      </c>
      <c r="AB1965" s="4">
        <v>0.76157000585823098</v>
      </c>
      <c r="AC1965" s="4">
        <v>9.4317516110134694</v>
      </c>
      <c r="AD1965" s="4">
        <v>1.40597539543058</v>
      </c>
      <c r="AE1965" s="4">
        <v>0.87873462214411202</v>
      </c>
      <c r="AF1965" s="4">
        <v>4.1593438781487997</v>
      </c>
      <c r="AG1965" s="4">
        <v>3.8078500292911501</v>
      </c>
      <c r="AH1965" s="4">
        <v>12.5366139425893</v>
      </c>
      <c r="AI1965" s="4">
        <v>9.0216754540128896</v>
      </c>
      <c r="AJ1965" s="4">
        <v>12.7123608670182</v>
      </c>
      <c r="AK1965" s="4">
        <v>19.449326303456399</v>
      </c>
      <c r="AL1965" s="4">
        <v>7.9086115992970099</v>
      </c>
      <c r="AM1965" s="4">
        <v>10.1347393087288</v>
      </c>
      <c r="AN1965" s="4">
        <v>21.8512009373169</v>
      </c>
      <c r="AO1965" s="4">
        <v>14.2940831868776</v>
      </c>
      <c r="AP1965" s="4">
        <v>13.591095489162299</v>
      </c>
      <c r="AQ1965" s="4">
        <v>6.6783831282952502</v>
      </c>
      <c r="AR1965" s="4">
        <v>16.227299355594599</v>
      </c>
      <c r="AS1965" s="4">
        <v>8.6115992970122992</v>
      </c>
      <c r="AT1965" s="4">
        <v>12.5951962507323</v>
      </c>
      <c r="AU1965" s="4">
        <v>6.5612185120093702</v>
      </c>
      <c r="AV1965" s="4">
        <v>17.6918570591681</v>
      </c>
      <c r="AW1965" s="4">
        <v>8.8459285295840697</v>
      </c>
      <c r="AX1965" s="4">
        <v>4.9794961921499699</v>
      </c>
      <c r="AY1965" s="4">
        <v>10.1933216168717</v>
      </c>
      <c r="AZ1965" s="4">
        <v>12.2437024018746</v>
      </c>
      <c r="BA1965" s="4">
        <v>16.637375512595199</v>
      </c>
      <c r="BB1965" s="38">
        <v>1877</v>
      </c>
    </row>
    <row r="1966" spans="1:54" x14ac:dyDescent="0.3">
      <c r="A1966" s="31" t="s">
        <v>80</v>
      </c>
      <c r="B1966" s="5" t="s">
        <v>9</v>
      </c>
      <c r="C1966" s="5" t="s">
        <v>5</v>
      </c>
      <c r="D1966" s="9">
        <v>119.31280214861199</v>
      </c>
      <c r="E1966" s="8">
        <v>57.909066159888297</v>
      </c>
      <c r="F1966" s="8">
        <v>6.7686601761706102</v>
      </c>
      <c r="G1966" s="3">
        <v>0.64904960593416805</v>
      </c>
      <c r="H1966" s="4">
        <v>2.0398701900788101</v>
      </c>
      <c r="I1966" s="4">
        <v>1.9935095039406601</v>
      </c>
      <c r="J1966" s="4">
        <v>0.60268891979601302</v>
      </c>
      <c r="K1966" s="4">
        <v>1.15901715345387</v>
      </c>
      <c r="L1966" s="4">
        <v>0.97357440890125202</v>
      </c>
      <c r="M1966" s="4">
        <v>1.20537783959203</v>
      </c>
      <c r="N1966" s="4">
        <v>1.3908205841446499</v>
      </c>
      <c r="O1966" s="4">
        <v>2.2716736207695898</v>
      </c>
      <c r="P1966" s="4">
        <v>1.7617060732498799</v>
      </c>
      <c r="Q1966" s="4">
        <v>1.0199350950394099</v>
      </c>
      <c r="R1966" s="4">
        <v>1.2980992118683401</v>
      </c>
      <c r="S1966" s="4">
        <v>1.48354195642096</v>
      </c>
      <c r="T1966" s="4">
        <v>1.57626332869726</v>
      </c>
      <c r="U1966" s="4">
        <v>1.2980992118683401</v>
      </c>
      <c r="V1966" s="4">
        <v>1.3444598980064899</v>
      </c>
      <c r="W1966" s="4">
        <v>1.2980992118683401</v>
      </c>
      <c r="X1966" s="4">
        <v>0.74177097821047799</v>
      </c>
      <c r="Y1966" s="4">
        <v>2.5498377375985202</v>
      </c>
      <c r="Z1966" s="4">
        <v>1.11265646731572</v>
      </c>
      <c r="AA1966" s="4">
        <v>1.3444598980064899</v>
      </c>
      <c r="AB1966" s="4">
        <v>0.69541029207232297</v>
      </c>
      <c r="AC1966" s="4">
        <v>5.6096430227167398</v>
      </c>
      <c r="AD1966" s="4">
        <v>0.92721372276309699</v>
      </c>
      <c r="AE1966" s="4">
        <v>0.74177097821047799</v>
      </c>
      <c r="AF1966" s="4">
        <v>2.0398701900788101</v>
      </c>
      <c r="AG1966" s="4">
        <v>2.64255910987483</v>
      </c>
      <c r="AH1966" s="4">
        <v>8.5303662494204904</v>
      </c>
      <c r="AI1966" s="4">
        <v>6.6295781177561404</v>
      </c>
      <c r="AJ1966" s="4">
        <v>9.1330551692164992</v>
      </c>
      <c r="AK1966" s="4">
        <v>16.226240148354201</v>
      </c>
      <c r="AL1966" s="4">
        <v>6.81502086230876</v>
      </c>
      <c r="AM1966" s="4">
        <v>8.5303662494204904</v>
      </c>
      <c r="AN1966" s="4">
        <v>18.3588317107093</v>
      </c>
      <c r="AO1966" s="4">
        <v>10.941121928604501</v>
      </c>
      <c r="AP1966" s="4">
        <v>9.5039406583217403</v>
      </c>
      <c r="AQ1966" s="4">
        <v>4.49698655540102</v>
      </c>
      <c r="AR1966" s="4">
        <v>12.563745943440001</v>
      </c>
      <c r="AS1966" s="4">
        <v>7.0468242929995402</v>
      </c>
      <c r="AT1966" s="4">
        <v>12.7028280018544</v>
      </c>
      <c r="AU1966" s="4">
        <v>5.6560037088548896</v>
      </c>
      <c r="AV1966" s="4">
        <v>16.365322206768699</v>
      </c>
      <c r="AW1966" s="4">
        <v>8.6694483078349602</v>
      </c>
      <c r="AX1966" s="4">
        <v>5.6096430227167398</v>
      </c>
      <c r="AY1966" s="4">
        <v>8.57672693555865</v>
      </c>
      <c r="AZ1966" s="4">
        <v>9.2721372276309708</v>
      </c>
      <c r="BA1966" s="4">
        <v>14.279091330551701</v>
      </c>
      <c r="BB1966" s="38">
        <v>2234</v>
      </c>
    </row>
    <row r="1967" spans="1:54" x14ac:dyDescent="0.3">
      <c r="A1967" s="31" t="s">
        <v>80</v>
      </c>
      <c r="B1967" s="5" t="s">
        <v>9</v>
      </c>
      <c r="C1967" s="5" t="s">
        <v>6</v>
      </c>
      <c r="D1967" s="9">
        <v>119.300559440559</v>
      </c>
      <c r="E1967" s="8">
        <v>56.406636073327199</v>
      </c>
      <c r="F1967" s="8">
        <v>6.0085836909871198</v>
      </c>
      <c r="G1967" s="3">
        <v>1.0729613733905601</v>
      </c>
      <c r="H1967" s="4">
        <v>2.3605150214592299</v>
      </c>
      <c r="I1967" s="4">
        <v>1.21602288984263</v>
      </c>
      <c r="J1967" s="4">
        <v>1.0729613733905601</v>
      </c>
      <c r="K1967" s="4">
        <v>1.0729613733905601</v>
      </c>
      <c r="L1967" s="4">
        <v>1.0729613733905601</v>
      </c>
      <c r="M1967" s="4">
        <v>1.00143061516452</v>
      </c>
      <c r="N1967" s="4">
        <v>1.4306151645207399</v>
      </c>
      <c r="O1967" s="4">
        <v>1.28755364806867</v>
      </c>
      <c r="P1967" s="4">
        <v>1.28755364806867</v>
      </c>
      <c r="Q1967" s="4">
        <v>0.92989985693848398</v>
      </c>
      <c r="R1967" s="4">
        <v>1.0729613733905601</v>
      </c>
      <c r="S1967" s="4">
        <v>1.28755364806867</v>
      </c>
      <c r="T1967" s="4">
        <v>1.64520743919886</v>
      </c>
      <c r="U1967" s="4">
        <v>1.4306151645207399</v>
      </c>
      <c r="V1967" s="4">
        <v>1.0729613733905601</v>
      </c>
      <c r="W1967" s="4">
        <v>1.00143061516452</v>
      </c>
      <c r="X1967" s="4">
        <v>1.0729613733905601</v>
      </c>
      <c r="Y1967" s="4">
        <v>1.7167381974248901</v>
      </c>
      <c r="Z1967" s="4">
        <v>0.85836909871244604</v>
      </c>
      <c r="AA1967" s="4">
        <v>1.4306151645207399</v>
      </c>
      <c r="AB1967" s="4">
        <v>0.78683834048640899</v>
      </c>
      <c r="AC1967" s="4">
        <v>2.9327610872675201</v>
      </c>
      <c r="AD1967" s="4">
        <v>0.71530758226037205</v>
      </c>
      <c r="AE1967" s="4">
        <v>0.92989985693848398</v>
      </c>
      <c r="AF1967" s="4">
        <v>2.0743919885550799</v>
      </c>
      <c r="AG1967" s="4">
        <v>2.2174535050071502</v>
      </c>
      <c r="AH1967" s="4">
        <v>10.014306151645201</v>
      </c>
      <c r="AI1967" s="4">
        <v>8.2260371959942802</v>
      </c>
      <c r="AJ1967" s="4">
        <v>8.6552217453505005</v>
      </c>
      <c r="AK1967" s="4">
        <v>14.0200286123033</v>
      </c>
      <c r="AL1967" s="4">
        <v>6.5808297567954197</v>
      </c>
      <c r="AM1967" s="4">
        <v>7.6537911301859802</v>
      </c>
      <c r="AN1967" s="4">
        <v>17.882689556509298</v>
      </c>
      <c r="AO1967" s="4">
        <v>8.6552217453505005</v>
      </c>
      <c r="AP1967" s="4">
        <v>9.1559370529327602</v>
      </c>
      <c r="AQ1967" s="4">
        <v>6.0085836909871198</v>
      </c>
      <c r="AR1967" s="4">
        <v>9.7997138769671004</v>
      </c>
      <c r="AS1967" s="4">
        <v>7.4391988555078701</v>
      </c>
      <c r="AT1967" s="4">
        <v>12.303290414878401</v>
      </c>
      <c r="AU1967" s="4">
        <v>5.0071530758226004</v>
      </c>
      <c r="AV1967" s="4">
        <v>18.669527896995699</v>
      </c>
      <c r="AW1967" s="4">
        <v>8.0114449213161691</v>
      </c>
      <c r="AX1967" s="4">
        <v>4.4349070100143102</v>
      </c>
      <c r="AY1967" s="4">
        <v>12.660944206008599</v>
      </c>
      <c r="AZ1967" s="4">
        <v>9.3705293276108694</v>
      </c>
      <c r="BA1967" s="4">
        <v>13.590844062947101</v>
      </c>
      <c r="BB1967" s="38">
        <v>1430</v>
      </c>
    </row>
    <row r="1968" spans="1:54" x14ac:dyDescent="0.3">
      <c r="A1968" s="31" t="s">
        <v>80</v>
      </c>
      <c r="B1968" s="5" t="s">
        <v>9</v>
      </c>
      <c r="C1968" s="5" t="s">
        <v>7</v>
      </c>
      <c r="D1968" s="9">
        <v>111.850122249389</v>
      </c>
      <c r="E1968" s="8">
        <v>54.000945491311597</v>
      </c>
      <c r="F1968" s="8">
        <v>4.9627791563275396</v>
      </c>
      <c r="G1968" s="3">
        <v>0.74441687344913199</v>
      </c>
      <c r="H1968" s="4">
        <v>1.48883374689826</v>
      </c>
      <c r="I1968" s="4">
        <v>1.24069478908189</v>
      </c>
      <c r="J1968" s="4">
        <v>0.74441687344913199</v>
      </c>
      <c r="K1968" s="4">
        <v>1.9851116625310199</v>
      </c>
      <c r="L1968" s="4">
        <v>2.2332506203473899</v>
      </c>
      <c r="M1968" s="4">
        <v>1.48883374689826</v>
      </c>
      <c r="N1968" s="4">
        <v>1.48883374689826</v>
      </c>
      <c r="O1968" s="4">
        <v>1.24069478908189</v>
      </c>
      <c r="P1968" s="4">
        <v>1.24069478908189</v>
      </c>
      <c r="Q1968" s="4">
        <v>1.24069478908189</v>
      </c>
      <c r="R1968" s="4">
        <v>1.48883374689826</v>
      </c>
      <c r="S1968" s="4">
        <v>0.99255583126550895</v>
      </c>
      <c r="T1968" s="4">
        <v>1.9851116625310199</v>
      </c>
      <c r="U1968" s="4">
        <v>2.7295285359801502</v>
      </c>
      <c r="V1968" s="4">
        <v>1.7369727047146399</v>
      </c>
      <c r="W1968" s="4">
        <v>0.99255583126550895</v>
      </c>
      <c r="X1968" s="4">
        <v>0.99255583126550895</v>
      </c>
      <c r="Y1968" s="4">
        <v>2.2332506203473899</v>
      </c>
      <c r="Z1968" s="4">
        <v>1.48883374689826</v>
      </c>
      <c r="AA1968" s="4">
        <v>1.7369727047146399</v>
      </c>
      <c r="AB1968" s="4">
        <v>1.24069478908189</v>
      </c>
      <c r="AC1968" s="4">
        <v>4.7146401985111703</v>
      </c>
      <c r="AD1968" s="4">
        <v>1.24069478908189</v>
      </c>
      <c r="AE1968" s="4">
        <v>1.48883374689826</v>
      </c>
      <c r="AF1968" s="4">
        <v>0.99255583126550895</v>
      </c>
      <c r="AG1968" s="4">
        <v>3.4739454094292799</v>
      </c>
      <c r="AH1968" s="4">
        <v>5.7071960297766804</v>
      </c>
      <c r="AI1968" s="4">
        <v>9.42928039702233</v>
      </c>
      <c r="AJ1968" s="4">
        <v>9.9255583126550899</v>
      </c>
      <c r="AK1968" s="4">
        <v>16.625310173697301</v>
      </c>
      <c r="AL1968" s="4">
        <v>6.4516129032258096</v>
      </c>
      <c r="AM1968" s="4">
        <v>7.9404466501240698</v>
      </c>
      <c r="AN1968" s="4">
        <v>19.6029776674938</v>
      </c>
      <c r="AO1968" s="4">
        <v>10.1736972704715</v>
      </c>
      <c r="AP1968" s="4">
        <v>7.1960297766749397</v>
      </c>
      <c r="AQ1968" s="4">
        <v>5.4590570719603004</v>
      </c>
      <c r="AR1968" s="4">
        <v>12.4069478908189</v>
      </c>
      <c r="AS1968" s="4">
        <v>8.6848635235732008</v>
      </c>
      <c r="AT1968" s="4">
        <v>15.632754342431801</v>
      </c>
      <c r="AU1968" s="4">
        <v>6.4516129032258096</v>
      </c>
      <c r="AV1968" s="4">
        <v>23.325062034739499</v>
      </c>
      <c r="AW1968" s="4">
        <v>8.9330024813895808</v>
      </c>
      <c r="AX1968" s="4">
        <v>4.7146401985111703</v>
      </c>
      <c r="AY1968" s="4">
        <v>14.392059553349901</v>
      </c>
      <c r="AZ1968" s="4">
        <v>8.4367245657568208</v>
      </c>
      <c r="BA1968" s="4">
        <v>14.8883374689826</v>
      </c>
      <c r="BB1968" s="38">
        <v>409</v>
      </c>
    </row>
    <row r="1969" spans="1:54" x14ac:dyDescent="0.3">
      <c r="A1969" s="31" t="s">
        <v>81</v>
      </c>
      <c r="B1969" s="5" t="s">
        <v>168</v>
      </c>
      <c r="C1969" s="5" t="s">
        <v>168</v>
      </c>
      <c r="D1969" s="9">
        <v>58.5144765160031</v>
      </c>
      <c r="E1969" s="8">
        <v>67.338156268869596</v>
      </c>
      <c r="F1969" s="8">
        <v>27.113870254012699</v>
      </c>
      <c r="G1969" s="3">
        <v>5.0602676091571102</v>
      </c>
      <c r="H1969" s="4">
        <v>13.224071665785299</v>
      </c>
      <c r="I1969" s="4">
        <v>15.2479694031194</v>
      </c>
      <c r="J1969" s="4">
        <v>6.10738702628728</v>
      </c>
      <c r="K1969" s="4">
        <v>6.7116403438931398</v>
      </c>
      <c r="L1969" s="4">
        <v>6.3431641914934902</v>
      </c>
      <c r="M1969" s="4">
        <v>5.56922811893494</v>
      </c>
      <c r="N1969" s="4">
        <v>6.9425614979552499</v>
      </c>
      <c r="O1969" s="4">
        <v>9.33428197990645</v>
      </c>
      <c r="P1969" s="4">
        <v>9.1866355037118304</v>
      </c>
      <c r="Q1969" s="4">
        <v>3.5184947859342701</v>
      </c>
      <c r="R1969" s="4">
        <v>6.8310724919708701</v>
      </c>
      <c r="S1969" s="4">
        <v>8.1363884734187497</v>
      </c>
      <c r="T1969" s="4">
        <v>9.0063484917156007</v>
      </c>
      <c r="U1969" s="4">
        <v>7.3097010371256896</v>
      </c>
      <c r="V1969" s="4">
        <v>8.5142361587310909</v>
      </c>
      <c r="W1969" s="4">
        <v>7.5248453492546403</v>
      </c>
      <c r="X1969" s="4">
        <v>3.8118382924874101</v>
      </c>
      <c r="Y1969" s="4">
        <v>10.7289856023532</v>
      </c>
      <c r="Z1969" s="4">
        <v>5.00511745698482</v>
      </c>
      <c r="AA1969" s="4">
        <v>8.1228036182640899</v>
      </c>
      <c r="AB1969" s="4">
        <v>2.6293631506701001</v>
      </c>
      <c r="AC1969" s="4">
        <v>20.211421312754901</v>
      </c>
      <c r="AD1969" s="4">
        <v>5.85062839692712</v>
      </c>
      <c r="AE1969" s="4">
        <v>5.7954585716017704</v>
      </c>
      <c r="AF1969" s="4">
        <v>14.8028464102982</v>
      </c>
      <c r="AG1969" s="4">
        <v>19.174740589455801</v>
      </c>
      <c r="AH1969" s="4">
        <v>20.5856887083178</v>
      </c>
      <c r="AI1969" s="4">
        <v>11.8174871683436</v>
      </c>
      <c r="AJ1969" s="4">
        <v>26.580035546752601</v>
      </c>
      <c r="AK1969" s="4">
        <v>36.7266492145611</v>
      </c>
      <c r="AL1969" s="4">
        <v>28.273247829114599</v>
      </c>
      <c r="AM1969" s="4">
        <v>22.566583787443001</v>
      </c>
      <c r="AN1969" s="4">
        <v>36.314312128560601</v>
      </c>
      <c r="AO1969" s="4">
        <v>30.096615362666899</v>
      </c>
      <c r="AP1969" s="4">
        <v>37.121646712847898</v>
      </c>
      <c r="AQ1969" s="4">
        <v>9.6618751653528605</v>
      </c>
      <c r="AR1969" s="4">
        <v>35.926795850696202</v>
      </c>
      <c r="AS1969" s="4">
        <v>14.262557102398</v>
      </c>
      <c r="AT1969" s="4">
        <v>31.700432517930899</v>
      </c>
      <c r="AU1969" s="4">
        <v>20.764110100304102</v>
      </c>
      <c r="AV1969" s="4">
        <v>25.225227933807499</v>
      </c>
      <c r="AW1969" s="4">
        <v>25.7125120823098</v>
      </c>
      <c r="AX1969" s="4">
        <v>8.6744949332106405</v>
      </c>
      <c r="AY1969" s="4">
        <v>19.057934566701299</v>
      </c>
      <c r="AZ1969" s="4">
        <v>31.038122626815799</v>
      </c>
      <c r="BA1969" s="4">
        <v>33.530662686135102</v>
      </c>
      <c r="BB1969" s="38">
        <v>9488</v>
      </c>
    </row>
    <row r="1970" spans="1:54" x14ac:dyDescent="0.3">
      <c r="A1970" s="31" t="s">
        <v>81</v>
      </c>
      <c r="B1970" s="5" t="s">
        <v>168</v>
      </c>
      <c r="C1970" s="5" t="s">
        <v>1</v>
      </c>
      <c r="D1970" s="9">
        <v>41.767234122214802</v>
      </c>
      <c r="E1970" s="8">
        <v>65.474547827683807</v>
      </c>
      <c r="F1970" s="8">
        <v>35.101109620749597</v>
      </c>
      <c r="G1970" s="3">
        <v>4.8704621255228302</v>
      </c>
      <c r="H1970" s="4">
        <v>12.846392341423099</v>
      </c>
      <c r="I1970" s="4">
        <v>18.5931757148084</v>
      </c>
      <c r="J1970" s="4">
        <v>6.3640361345605596</v>
      </c>
      <c r="K1970" s="4">
        <v>6.68923801171454</v>
      </c>
      <c r="L1970" s="4">
        <v>6.7877079511286</v>
      </c>
      <c r="M1970" s="4">
        <v>5.3950809332209699</v>
      </c>
      <c r="N1970" s="4">
        <v>8.51544505305435</v>
      </c>
      <c r="O1970" s="4">
        <v>11.302361696400199</v>
      </c>
      <c r="P1970" s="4">
        <v>11.6407969954795</v>
      </c>
      <c r="Q1970" s="4">
        <v>4.1588453650203903</v>
      </c>
      <c r="R1970" s="4">
        <v>7.6722747983245903</v>
      </c>
      <c r="S1970" s="4">
        <v>10.5568132177394</v>
      </c>
      <c r="T1970" s="4">
        <v>10.656945764684</v>
      </c>
      <c r="U1970" s="4">
        <v>7.6863226644353304</v>
      </c>
      <c r="V1970" s="4">
        <v>10.559290269455399</v>
      </c>
      <c r="W1970" s="4">
        <v>10.1364666162325</v>
      </c>
      <c r="X1970" s="4">
        <v>3.8096536957318299</v>
      </c>
      <c r="Y1970" s="4">
        <v>12.4252312957308</v>
      </c>
      <c r="Z1970" s="4">
        <v>6.21592400334674</v>
      </c>
      <c r="AA1970" s="4">
        <v>8.9564899507943299</v>
      </c>
      <c r="AB1970" s="4">
        <v>2.77035800635938</v>
      </c>
      <c r="AC1970" s="4">
        <v>20.735423432304099</v>
      </c>
      <c r="AD1970" s="4">
        <v>7.87416878058478</v>
      </c>
      <c r="AE1970" s="4">
        <v>8.6114379407523796</v>
      </c>
      <c r="AF1970" s="4">
        <v>16.541051179914099</v>
      </c>
      <c r="AG1970" s="4">
        <v>27.231894943596799</v>
      </c>
      <c r="AH1970" s="4">
        <v>28.533449458078799</v>
      </c>
      <c r="AI1970" s="4">
        <v>13.384244571046599</v>
      </c>
      <c r="AJ1970" s="4">
        <v>33.653038144264997</v>
      </c>
      <c r="AK1970" s="4">
        <v>43.235093893887502</v>
      </c>
      <c r="AL1970" s="4">
        <v>38.137085386439303</v>
      </c>
      <c r="AM1970" s="4">
        <v>29.324601626771901</v>
      </c>
      <c r="AN1970" s="4">
        <v>43.357553625436204</v>
      </c>
      <c r="AO1970" s="4">
        <v>38.641039617064102</v>
      </c>
      <c r="AP1970" s="4">
        <v>46.051768876985498</v>
      </c>
      <c r="AQ1970" s="4">
        <v>12.9622353620091</v>
      </c>
      <c r="AR1970" s="4">
        <v>48.655012782588202</v>
      </c>
      <c r="AS1970" s="4">
        <v>17.195172895672702</v>
      </c>
      <c r="AT1970" s="4">
        <v>30.885190908781301</v>
      </c>
      <c r="AU1970" s="4">
        <v>27.164031507280001</v>
      </c>
      <c r="AV1970" s="4">
        <v>27.068038619582001</v>
      </c>
      <c r="AW1970" s="4">
        <v>35.133378731377398</v>
      </c>
      <c r="AX1970" s="4">
        <v>12.3201446453541</v>
      </c>
      <c r="AY1970" s="4">
        <v>21.2865765221723</v>
      </c>
      <c r="AZ1970" s="4">
        <v>37.9906358627561</v>
      </c>
      <c r="BA1970" s="4">
        <v>44.597080689538203</v>
      </c>
      <c r="BB1970" s="38">
        <v>2429</v>
      </c>
    </row>
    <row r="1971" spans="1:54" x14ac:dyDescent="0.3">
      <c r="A1971" s="31" t="s">
        <v>81</v>
      </c>
      <c r="B1971" s="5" t="s">
        <v>168</v>
      </c>
      <c r="C1971" s="5" t="s">
        <v>2</v>
      </c>
      <c r="D1971" s="9">
        <v>49.194805050706002</v>
      </c>
      <c r="E1971" s="8">
        <v>66.310883615465301</v>
      </c>
      <c r="F1971" s="8">
        <v>31.405165005938098</v>
      </c>
      <c r="G1971" s="3">
        <v>4.9891946647593297</v>
      </c>
      <c r="H1971" s="4">
        <v>14.718073654315999</v>
      </c>
      <c r="I1971" s="4">
        <v>17.9591897105534</v>
      </c>
      <c r="J1971" s="4">
        <v>6.9265192982700698</v>
      </c>
      <c r="K1971" s="4">
        <v>7.4927463552759104</v>
      </c>
      <c r="L1971" s="4">
        <v>7.0394026400613496</v>
      </c>
      <c r="M1971" s="4">
        <v>6.5576872270615301</v>
      </c>
      <c r="N1971" s="4">
        <v>7.6184066992815804</v>
      </c>
      <c r="O1971" s="4">
        <v>10.7808460516185</v>
      </c>
      <c r="P1971" s="4">
        <v>11.2428424002951</v>
      </c>
      <c r="Q1971" s="4">
        <v>3.8792773084274002</v>
      </c>
      <c r="R1971" s="4">
        <v>8.1724602034228297</v>
      </c>
      <c r="S1971" s="4">
        <v>10.088958650606999</v>
      </c>
      <c r="T1971" s="4">
        <v>10.0547520127162</v>
      </c>
      <c r="U1971" s="4">
        <v>8.3924917235961498</v>
      </c>
      <c r="V1971" s="4">
        <v>9.8278782071302793</v>
      </c>
      <c r="W1971" s="4">
        <v>8.9037857330808592</v>
      </c>
      <c r="X1971" s="4">
        <v>4.2874477315861803</v>
      </c>
      <c r="Y1971" s="4">
        <v>12.1461086880179</v>
      </c>
      <c r="Z1971" s="4">
        <v>5.9641955942737601</v>
      </c>
      <c r="AA1971" s="4">
        <v>9.1585275637985095</v>
      </c>
      <c r="AB1971" s="4">
        <v>3.0686716255190798</v>
      </c>
      <c r="AC1971" s="4">
        <v>24.053873243631301</v>
      </c>
      <c r="AD1971" s="4">
        <v>6.7875782793964703</v>
      </c>
      <c r="AE1971" s="4">
        <v>5.7823953040473404</v>
      </c>
      <c r="AF1971" s="4">
        <v>17.998528062503699</v>
      </c>
      <c r="AG1971" s="4">
        <v>18.583870734483</v>
      </c>
      <c r="AH1971" s="4">
        <v>23.2271691924986</v>
      </c>
      <c r="AI1971" s="4">
        <v>13.217291141749399</v>
      </c>
      <c r="AJ1971" s="4">
        <v>30.8059382097411</v>
      </c>
      <c r="AK1971" s="4">
        <v>41.039069369977398</v>
      </c>
      <c r="AL1971" s="4">
        <v>30.9078548973674</v>
      </c>
      <c r="AM1971" s="4">
        <v>23.8757982153722</v>
      </c>
      <c r="AN1971" s="4">
        <v>40.504031704113302</v>
      </c>
      <c r="AO1971" s="4">
        <v>34.330167794481397</v>
      </c>
      <c r="AP1971" s="4">
        <v>41.934790146241497</v>
      </c>
      <c r="AQ1971" s="4">
        <v>11.0443402924944</v>
      </c>
      <c r="AR1971" s="4">
        <v>41.005466181436397</v>
      </c>
      <c r="AS1971" s="4">
        <v>16.2476317606253</v>
      </c>
      <c r="AT1971" s="4">
        <v>33.251539605987503</v>
      </c>
      <c r="AU1971" s="4">
        <v>24.176516340888</v>
      </c>
      <c r="AV1971" s="4">
        <v>27.531822414312501</v>
      </c>
      <c r="AW1971" s="4">
        <v>30.1510751399769</v>
      </c>
      <c r="AX1971" s="4">
        <v>9.4479797050604795</v>
      </c>
      <c r="AY1971" s="4">
        <v>19.562996032749801</v>
      </c>
      <c r="AZ1971" s="4">
        <v>34.920138507866596</v>
      </c>
      <c r="BA1971" s="4">
        <v>37.310402960634697</v>
      </c>
      <c r="BB1971" s="38">
        <v>3393</v>
      </c>
    </row>
    <row r="1972" spans="1:54" x14ac:dyDescent="0.3">
      <c r="A1972" s="31" t="s">
        <v>81</v>
      </c>
      <c r="B1972" s="5" t="s">
        <v>168</v>
      </c>
      <c r="C1972" s="5" t="s">
        <v>3</v>
      </c>
      <c r="D1972" s="9">
        <v>64.683756392857205</v>
      </c>
      <c r="E1972" s="8">
        <v>66.737939619073899</v>
      </c>
      <c r="F1972" s="8">
        <v>24.032501040775301</v>
      </c>
      <c r="G1972" s="3">
        <v>5.3086685922865202</v>
      </c>
      <c r="H1972" s="4">
        <v>14.623354787619601</v>
      </c>
      <c r="I1972" s="4">
        <v>14.1115475693042</v>
      </c>
      <c r="J1972" s="4">
        <v>6.1679106958802201</v>
      </c>
      <c r="K1972" s="4">
        <v>7.0318749059691701</v>
      </c>
      <c r="L1972" s="4">
        <v>6.4679263094289903</v>
      </c>
      <c r="M1972" s="4">
        <v>5.5181892832352002</v>
      </c>
      <c r="N1972" s="4">
        <v>6.6186910874760301</v>
      </c>
      <c r="O1972" s="4">
        <v>8.7707614816828698</v>
      </c>
      <c r="P1972" s="4">
        <v>8.8506767343834696</v>
      </c>
      <c r="Q1972" s="4">
        <v>3.15659819807968</v>
      </c>
      <c r="R1972" s="4">
        <v>6.4730269015605604</v>
      </c>
      <c r="S1972" s="4">
        <v>7.0588918091723603</v>
      </c>
      <c r="T1972" s="4">
        <v>8.5988373638368607</v>
      </c>
      <c r="U1972" s="4">
        <v>8.1261406611694298</v>
      </c>
      <c r="V1972" s="4">
        <v>8.4652667903662007</v>
      </c>
      <c r="W1972" s="4">
        <v>6.6449510194065704</v>
      </c>
      <c r="X1972" s="4">
        <v>3.3066060048540602</v>
      </c>
      <c r="Y1972" s="4">
        <v>10.4673293777987</v>
      </c>
      <c r="Z1972" s="4">
        <v>5.0451140949314404</v>
      </c>
      <c r="AA1972" s="4">
        <v>8.3845945663929395</v>
      </c>
      <c r="AB1972" s="4">
        <v>2.4105242994303402</v>
      </c>
      <c r="AC1972" s="4">
        <v>20.147401634259001</v>
      </c>
      <c r="AD1972" s="4">
        <v>4.9330813468960599</v>
      </c>
      <c r="AE1972" s="4">
        <v>5.4324164671303699</v>
      </c>
      <c r="AF1972" s="4">
        <v>15.5555191236007</v>
      </c>
      <c r="AG1972" s="4">
        <v>15.9080546010105</v>
      </c>
      <c r="AH1972" s="4">
        <v>16.5035619283899</v>
      </c>
      <c r="AI1972" s="4">
        <v>11.450697841872501</v>
      </c>
      <c r="AJ1972" s="4">
        <v>22.883822993532402</v>
      </c>
      <c r="AK1972" s="4">
        <v>34.473192001007099</v>
      </c>
      <c r="AL1972" s="4">
        <v>25.041372465507099</v>
      </c>
      <c r="AM1972" s="4">
        <v>19.715131183007902</v>
      </c>
      <c r="AN1972" s="4">
        <v>34.3549232039312</v>
      </c>
      <c r="AO1972" s="4">
        <v>26.516326058229399</v>
      </c>
      <c r="AP1972" s="4">
        <v>34.887511276409199</v>
      </c>
      <c r="AQ1972" s="4">
        <v>8.0685202051767799</v>
      </c>
      <c r="AR1972" s="4">
        <v>30.7052259346578</v>
      </c>
      <c r="AS1972" s="4">
        <v>12.1467030693381</v>
      </c>
      <c r="AT1972" s="4">
        <v>34.150503105114097</v>
      </c>
      <c r="AU1972" s="4">
        <v>17.796390219003001</v>
      </c>
      <c r="AV1972" s="4">
        <v>25.5203052172151</v>
      </c>
      <c r="AW1972" s="4">
        <v>20.9781128921042</v>
      </c>
      <c r="AX1972" s="4">
        <v>6.5705148444738697</v>
      </c>
      <c r="AY1972" s="4">
        <v>18.685100418477202</v>
      </c>
      <c r="AZ1972" s="4">
        <v>28.572043966431899</v>
      </c>
      <c r="BA1972" s="4">
        <v>28.901347397001899</v>
      </c>
      <c r="BB1972" s="38">
        <v>2266</v>
      </c>
    </row>
    <row r="1973" spans="1:54" x14ac:dyDescent="0.3">
      <c r="A1973" s="31" t="s">
        <v>81</v>
      </c>
      <c r="B1973" s="5" t="s">
        <v>168</v>
      </c>
      <c r="C1973" s="5" t="s">
        <v>4</v>
      </c>
      <c r="D1973" s="9">
        <v>79.981166294837195</v>
      </c>
      <c r="E1973" s="8">
        <v>64.061800237075303</v>
      </c>
      <c r="F1973" s="8">
        <v>16.603584054928099</v>
      </c>
      <c r="G1973" s="3">
        <v>5.8303214308852498</v>
      </c>
      <c r="H1973" s="4">
        <v>14.8007367823378</v>
      </c>
      <c r="I1973" s="4">
        <v>9.4830594004617499</v>
      </c>
      <c r="J1973" s="4">
        <v>4.4968342646212003</v>
      </c>
      <c r="K1973" s="4">
        <v>6.9550670658566798</v>
      </c>
      <c r="L1973" s="4">
        <v>4.8007367823377898</v>
      </c>
      <c r="M1973" s="4">
        <v>5.2690227510318</v>
      </c>
      <c r="N1973" s="4">
        <v>5.7610989663318</v>
      </c>
      <c r="O1973" s="4">
        <v>6.4164844949769604</v>
      </c>
      <c r="P1973" s="4">
        <v>5.0110895200787997</v>
      </c>
      <c r="Q1973" s="4">
        <v>2.9038026609557601</v>
      </c>
      <c r="R1973" s="4">
        <v>4.9645831644990803</v>
      </c>
      <c r="S1973" s="4">
        <v>5.12842954666037</v>
      </c>
      <c r="T1973" s="4">
        <v>7.4228159657345598</v>
      </c>
      <c r="U1973" s="4">
        <v>6.0650014840483903</v>
      </c>
      <c r="V1973" s="4">
        <v>5.1051763688705103</v>
      </c>
      <c r="W1973" s="4">
        <v>3.4191320540456198</v>
      </c>
      <c r="X1973" s="4">
        <v>3.1611988230926298</v>
      </c>
      <c r="Y1973" s="4">
        <v>7.42335303455069</v>
      </c>
      <c r="Z1973" s="4">
        <v>2.9973524409313401</v>
      </c>
      <c r="AA1973" s="4">
        <v>6.6738806571138296</v>
      </c>
      <c r="AB1973" s="4">
        <v>2.73995627879447</v>
      </c>
      <c r="AC1973" s="4">
        <v>13.81765848937</v>
      </c>
      <c r="AD1973" s="4">
        <v>4.0047580493212003</v>
      </c>
      <c r="AE1973" s="4">
        <v>3.7933311739479301</v>
      </c>
      <c r="AF1973" s="4">
        <v>10.5834777200111</v>
      </c>
      <c r="AG1973" s="4">
        <v>15.9914824689659</v>
      </c>
      <c r="AH1973" s="4">
        <v>13.397490082704101</v>
      </c>
      <c r="AI1973" s="4">
        <v>7.7759101831115203</v>
      </c>
      <c r="AJ1973" s="4">
        <v>16.464064988188898</v>
      </c>
      <c r="AK1973" s="4">
        <v>29.038026609557601</v>
      </c>
      <c r="AL1973" s="4">
        <v>18.875254365028599</v>
      </c>
      <c r="AM1973" s="4">
        <v>17.0940490637797</v>
      </c>
      <c r="AN1973" s="4">
        <v>27.4936496367364</v>
      </c>
      <c r="AO1973" s="4">
        <v>20.934960730939601</v>
      </c>
      <c r="AP1973" s="4">
        <v>25.549135022142401</v>
      </c>
      <c r="AQ1973" s="4">
        <v>5.6675491863562204</v>
      </c>
      <c r="AR1973" s="4">
        <v>21.967230723567699</v>
      </c>
      <c r="AS1973" s="4">
        <v>10.327692764322601</v>
      </c>
      <c r="AT1973" s="4">
        <v>31.1691037152866</v>
      </c>
      <c r="AU1973" s="4">
        <v>12.576646965449299</v>
      </c>
      <c r="AV1973" s="4">
        <v>22.668585538976501</v>
      </c>
      <c r="AW1973" s="4">
        <v>15.714055541935901</v>
      </c>
      <c r="AX1973" s="4">
        <v>5.5745364751967701</v>
      </c>
      <c r="AY1973" s="4">
        <v>15.690265295330001</v>
      </c>
      <c r="AZ1973" s="4">
        <v>22.199762501466399</v>
      </c>
      <c r="BA1973" s="4">
        <v>21.030121717363599</v>
      </c>
      <c r="BB1973" s="38">
        <v>1010</v>
      </c>
    </row>
    <row r="1974" spans="1:54" x14ac:dyDescent="0.3">
      <c r="A1974" s="31" t="s">
        <v>81</v>
      </c>
      <c r="B1974" s="5" t="s">
        <v>168</v>
      </c>
      <c r="C1974" s="5" t="s">
        <v>5</v>
      </c>
      <c r="D1974" s="9">
        <v>82.607172199993201</v>
      </c>
      <c r="E1974" s="8">
        <v>63.375513185279601</v>
      </c>
      <c r="F1974" s="8">
        <v>17.339348439753302</v>
      </c>
      <c r="G1974" s="3">
        <v>4.4871154408038603</v>
      </c>
      <c r="H1974" s="4">
        <v>9.4473742880520106</v>
      </c>
      <c r="I1974" s="4">
        <v>6.5300306673423298</v>
      </c>
      <c r="J1974" s="4">
        <v>4.9315154797612104</v>
      </c>
      <c r="K1974" s="4">
        <v>4.4871154408038603</v>
      </c>
      <c r="L1974" s="4">
        <v>3.5983153628891702</v>
      </c>
      <c r="M1974" s="4">
        <v>4.5014871245473298</v>
      </c>
      <c r="N1974" s="4">
        <v>3.1539153239318298</v>
      </c>
      <c r="O1974" s="4">
        <v>7.1966307257783502</v>
      </c>
      <c r="P1974" s="4">
        <v>3.3761153434105</v>
      </c>
      <c r="Q1974" s="4">
        <v>3.3761153434105</v>
      </c>
      <c r="R1974" s="4">
        <v>4.7380588277694704</v>
      </c>
      <c r="S1974" s="4">
        <v>4.0570870855899903</v>
      </c>
      <c r="T1974" s="4">
        <v>5.1824588667268197</v>
      </c>
      <c r="U1974" s="4">
        <v>2.6807719174875402</v>
      </c>
      <c r="V1974" s="4">
        <v>3.5839436791456998</v>
      </c>
      <c r="W1974" s="4">
        <v>4.2792871050686596</v>
      </c>
      <c r="X1974" s="4">
        <v>3.1539153239318298</v>
      </c>
      <c r="Y1974" s="4">
        <v>4.2649154213251901</v>
      </c>
      <c r="Z1974" s="4">
        <v>3.1395436401883599</v>
      </c>
      <c r="AA1974" s="4">
        <v>4.91714379601774</v>
      </c>
      <c r="AB1974" s="4">
        <v>0.88880007791469195</v>
      </c>
      <c r="AC1974" s="4">
        <v>11.6693744828387</v>
      </c>
      <c r="AD1974" s="4">
        <v>2.47294358175234</v>
      </c>
      <c r="AE1974" s="4">
        <v>2.45857189800887</v>
      </c>
      <c r="AF1974" s="4">
        <v>5.1824588667268197</v>
      </c>
      <c r="AG1974" s="4">
        <v>7.5829383886255899</v>
      </c>
      <c r="AH1974" s="4">
        <v>13.2391463029329</v>
      </c>
      <c r="AI1974" s="4">
        <v>12.142517889283001</v>
      </c>
      <c r="AJ1974" s="4">
        <v>18.228148517668</v>
      </c>
      <c r="AK1974" s="4">
        <v>28.593066251121598</v>
      </c>
      <c r="AL1974" s="4">
        <v>16.672748381317302</v>
      </c>
      <c r="AM1974" s="4">
        <v>16.450548361838599</v>
      </c>
      <c r="AN1974" s="4">
        <v>21.991177165061998</v>
      </c>
      <c r="AO1974" s="4">
        <v>16.880576717052499</v>
      </c>
      <c r="AP1974" s="4">
        <v>24.5072357980447</v>
      </c>
      <c r="AQ1974" s="4">
        <v>4.4871154408038603</v>
      </c>
      <c r="AR1974" s="4">
        <v>17.3249767560098</v>
      </c>
      <c r="AS1974" s="4">
        <v>10.7662027211806</v>
      </c>
      <c r="AT1974" s="4">
        <v>25.661350946668499</v>
      </c>
      <c r="AU1974" s="4">
        <v>12.5869179282404</v>
      </c>
      <c r="AV1974" s="4">
        <v>19.310405247574401</v>
      </c>
      <c r="AW1974" s="4">
        <v>10.3505460497102</v>
      </c>
      <c r="AX1974" s="4">
        <v>6.2934589641201901</v>
      </c>
      <c r="AY1974" s="4">
        <v>15.7408332521722</v>
      </c>
      <c r="AZ1974" s="4">
        <v>22.9662073454375</v>
      </c>
      <c r="BA1974" s="4">
        <v>21.826463880557199</v>
      </c>
      <c r="BB1974" s="38">
        <v>289</v>
      </c>
    </row>
    <row r="1975" spans="1:54" x14ac:dyDescent="0.3">
      <c r="A1975" s="31" t="s">
        <v>81</v>
      </c>
      <c r="B1975" s="5" t="s">
        <v>168</v>
      </c>
      <c r="C1975" s="5" t="s">
        <v>6</v>
      </c>
      <c r="D1975" s="9">
        <v>90.218450909758303</v>
      </c>
      <c r="E1975" s="8">
        <v>56.475523452546803</v>
      </c>
      <c r="F1975" s="8">
        <v>10.5457416485302</v>
      </c>
      <c r="G1975" s="3">
        <v>4.1308581500847898</v>
      </c>
      <c r="H1975" s="4">
        <v>4.1308581500847898</v>
      </c>
      <c r="I1975" s="4">
        <v>9.3472073191068397</v>
      </c>
      <c r="J1975" s="4">
        <v>4.1308581500847898</v>
      </c>
      <c r="K1975" s="4">
        <v>4.8921999328716801</v>
      </c>
      <c r="L1975" s="4">
        <v>3.3695163672979098</v>
      </c>
      <c r="M1975" s="4">
        <v>1.52268356557377</v>
      </c>
      <c r="N1975" s="4">
        <v>5.6535417156585597</v>
      </c>
      <c r="O1975" s="4">
        <v>0.76134178278688502</v>
      </c>
      <c r="P1975" s="4">
        <v>1.52268356557377</v>
      </c>
      <c r="Q1975" s="4">
        <v>1.52268356557377</v>
      </c>
      <c r="R1975" s="4">
        <v>1.52268356557377</v>
      </c>
      <c r="S1975" s="4">
        <v>0.76134178278688502</v>
      </c>
      <c r="T1975" s="4">
        <v>1.84683280172414</v>
      </c>
      <c r="U1975" s="4">
        <v>6.7390327345958196</v>
      </c>
      <c r="V1975" s="4">
        <v>4.1308581500847898</v>
      </c>
      <c r="W1975" s="4">
        <v>1.52268356557377</v>
      </c>
      <c r="X1975" s="4">
        <v>2.2840253483606601</v>
      </c>
      <c r="Y1975" s="4">
        <v>12.279531139768199</v>
      </c>
      <c r="Z1975" s="4">
        <v>0</v>
      </c>
      <c r="AA1975" s="4">
        <v>5.9776909518089303</v>
      </c>
      <c r="AB1975" s="4">
        <v>0.76134178278688502</v>
      </c>
      <c r="AC1975" s="4">
        <v>20.217098203787501</v>
      </c>
      <c r="AD1975" s="4">
        <v>0.76134178278688502</v>
      </c>
      <c r="AE1975" s="4">
        <v>0.76134178278688502</v>
      </c>
      <c r="AF1975" s="4">
        <v>6.4148834984454499</v>
      </c>
      <c r="AG1975" s="4">
        <v>11.194040120831</v>
      </c>
      <c r="AH1975" s="4">
        <v>6.4148834984454499</v>
      </c>
      <c r="AI1975" s="4">
        <v>4.8921999328716801</v>
      </c>
      <c r="AJ1975" s="4">
        <v>15.7620908175523</v>
      </c>
      <c r="AK1975" s="4">
        <v>18.3702654020633</v>
      </c>
      <c r="AL1975" s="4">
        <v>14.2394072519785</v>
      </c>
      <c r="AM1975" s="4">
        <v>9.0230580829564708</v>
      </c>
      <c r="AN1975" s="4">
        <v>28.365771193470898</v>
      </c>
      <c r="AO1975" s="4">
        <v>16.523432600339198</v>
      </c>
      <c r="AP1975" s="4">
        <v>14.676599798614999</v>
      </c>
      <c r="AQ1975" s="4">
        <v>6.7390327345958196</v>
      </c>
      <c r="AR1975" s="4">
        <v>21.739781769361201</v>
      </c>
      <c r="AS1975" s="4">
        <v>12.392574450254401</v>
      </c>
      <c r="AT1975" s="4">
        <v>24.347956353872199</v>
      </c>
      <c r="AU1975" s="4">
        <v>9.3472073191068397</v>
      </c>
      <c r="AV1975" s="4">
        <v>18.257222091577201</v>
      </c>
      <c r="AW1975" s="4">
        <v>12.7167236864047</v>
      </c>
      <c r="AX1975" s="4">
        <v>5.3293924795081997</v>
      </c>
      <c r="AY1975" s="4">
        <v>22.712229477812301</v>
      </c>
      <c r="AZ1975" s="4">
        <v>17.6089236192764</v>
      </c>
      <c r="BA1975" s="4">
        <v>20.217098203787501</v>
      </c>
      <c r="BB1975" s="38">
        <v>90</v>
      </c>
    </row>
    <row r="1976" spans="1:54" x14ac:dyDescent="0.3">
      <c r="A1976" s="31" t="s">
        <v>81</v>
      </c>
      <c r="B1976" s="5" t="s">
        <v>168</v>
      </c>
      <c r="C1976" s="5" t="s">
        <v>7</v>
      </c>
      <c r="D1976" s="9">
        <v>108.04554503945</v>
      </c>
      <c r="E1976" s="8">
        <v>65.027205115867801</v>
      </c>
      <c r="F1976" s="8">
        <v>6.0830377000000002</v>
      </c>
      <c r="G1976" s="3">
        <v>6.0830377000000002</v>
      </c>
      <c r="H1976" s="4">
        <v>0</v>
      </c>
      <c r="I1976" s="4">
        <v>14.354684024999999</v>
      </c>
      <c r="J1976" s="4">
        <v>6.0830377000000002</v>
      </c>
      <c r="K1976" s="4">
        <v>0</v>
      </c>
      <c r="L1976" s="4">
        <v>14.354684024999999</v>
      </c>
      <c r="M1976" s="4">
        <v>6.0830377000000002</v>
      </c>
      <c r="N1976" s="4">
        <v>0</v>
      </c>
      <c r="O1976" s="4">
        <v>6.0830377000000002</v>
      </c>
      <c r="P1976" s="4">
        <v>6.0830377000000002</v>
      </c>
      <c r="Q1976" s="4">
        <v>0</v>
      </c>
      <c r="R1976" s="4">
        <v>6.0830377000000002</v>
      </c>
      <c r="S1976" s="4">
        <v>0</v>
      </c>
      <c r="T1976" s="4">
        <v>12.1660754</v>
      </c>
      <c r="U1976" s="4">
        <v>0</v>
      </c>
      <c r="V1976" s="4">
        <v>6.0830377000000002</v>
      </c>
      <c r="W1976" s="4">
        <v>6.0830377000000002</v>
      </c>
      <c r="X1976" s="4">
        <v>12.1660754</v>
      </c>
      <c r="Y1976" s="4">
        <v>6.0830377000000002</v>
      </c>
      <c r="Z1976" s="4">
        <v>0</v>
      </c>
      <c r="AA1976" s="4">
        <v>0</v>
      </c>
      <c r="AB1976" s="4">
        <v>6.0830377000000002</v>
      </c>
      <c r="AC1976" s="4">
        <v>18.249113099999999</v>
      </c>
      <c r="AD1976" s="4">
        <v>6.0830377000000002</v>
      </c>
      <c r="AE1976" s="4">
        <v>6.0830377000000002</v>
      </c>
      <c r="AF1976" s="4">
        <v>6.0830377000000002</v>
      </c>
      <c r="AG1976" s="4">
        <v>6.0830377000000002</v>
      </c>
      <c r="AH1976" s="4">
        <v>6.0830377000000002</v>
      </c>
      <c r="AI1976" s="4">
        <v>6.0830377000000002</v>
      </c>
      <c r="AJ1976" s="4">
        <v>6.0830377000000002</v>
      </c>
      <c r="AK1976" s="4">
        <v>6.0830377000000002</v>
      </c>
      <c r="AL1976" s="4">
        <v>6.0830377000000002</v>
      </c>
      <c r="AM1976" s="4">
        <v>20.437721724999999</v>
      </c>
      <c r="AN1976" s="4">
        <v>6.0830377000000002</v>
      </c>
      <c r="AO1976" s="4">
        <v>6.0830377000000002</v>
      </c>
      <c r="AP1976" s="4">
        <v>14.354684024999999</v>
      </c>
      <c r="AQ1976" s="4">
        <v>6.0830377000000002</v>
      </c>
      <c r="AR1976" s="4">
        <v>6.0830377000000002</v>
      </c>
      <c r="AS1976" s="4">
        <v>0</v>
      </c>
      <c r="AT1976" s="4">
        <v>32.603797125</v>
      </c>
      <c r="AU1976" s="4">
        <v>6.0830377000000002</v>
      </c>
      <c r="AV1976" s="4">
        <v>6.0830377000000002</v>
      </c>
      <c r="AW1976" s="4">
        <v>12.1660754</v>
      </c>
      <c r="AX1976" s="4">
        <v>0</v>
      </c>
      <c r="AY1976" s="4">
        <v>6.0830377000000002</v>
      </c>
      <c r="AZ1976" s="4">
        <v>0</v>
      </c>
      <c r="BA1976" s="4">
        <v>6.0830377000000002</v>
      </c>
      <c r="BB1976" s="38">
        <v>11</v>
      </c>
    </row>
    <row r="1977" spans="1:54" x14ac:dyDescent="0.3">
      <c r="A1977" s="31" t="s">
        <v>81</v>
      </c>
      <c r="B1977" s="5" t="s">
        <v>8</v>
      </c>
      <c r="C1977" s="5" t="s">
        <v>168</v>
      </c>
      <c r="D1977" s="9">
        <v>53.499214613792802</v>
      </c>
      <c r="E1977" s="8">
        <v>66.770054214559096</v>
      </c>
      <c r="F1977" s="8">
        <v>29.677734855353901</v>
      </c>
      <c r="G1977" s="3">
        <v>5.4224096191954603</v>
      </c>
      <c r="H1977" s="4">
        <v>12.8305387331779</v>
      </c>
      <c r="I1977" s="4">
        <v>18.244142955455501</v>
      </c>
      <c r="J1977" s="4">
        <v>5.9306820928831803</v>
      </c>
      <c r="K1977" s="4">
        <v>7.4480831392148596</v>
      </c>
      <c r="L1977" s="4">
        <v>7.4367399741245697</v>
      </c>
      <c r="M1977" s="4">
        <v>5.9989139444786899</v>
      </c>
      <c r="N1977" s="4">
        <v>7.1391030963662603</v>
      </c>
      <c r="O1977" s="4">
        <v>10.5035469767673</v>
      </c>
      <c r="P1977" s="4">
        <v>11.0464155725398</v>
      </c>
      <c r="Q1977" s="4">
        <v>3.5584329604833802</v>
      </c>
      <c r="R1977" s="4">
        <v>8.3194366656576104</v>
      </c>
      <c r="S1977" s="4">
        <v>9.0160421733338101</v>
      </c>
      <c r="T1977" s="4">
        <v>10.9716784699197</v>
      </c>
      <c r="U1977" s="4">
        <v>8.1808005991634296</v>
      </c>
      <c r="V1977" s="4">
        <v>8.5536268942510691</v>
      </c>
      <c r="W1977" s="4">
        <v>8.3305465369907292</v>
      </c>
      <c r="X1977" s="4">
        <v>3.97384680051751</v>
      </c>
      <c r="Y1977" s="4">
        <v>12.0803647496836</v>
      </c>
      <c r="Z1977" s="4">
        <v>5.8725860537031798</v>
      </c>
      <c r="AA1977" s="4">
        <v>8.6746034029952899</v>
      </c>
      <c r="AB1977" s="4">
        <v>2.53813477150634</v>
      </c>
      <c r="AC1977" s="4">
        <v>17.776839797230402</v>
      </c>
      <c r="AD1977" s="4">
        <v>5.9420614954844204</v>
      </c>
      <c r="AE1977" s="4">
        <v>6.2614996795998996</v>
      </c>
      <c r="AF1977" s="4">
        <v>17.396034173771099</v>
      </c>
      <c r="AG1977" s="4">
        <v>23.697450940628801</v>
      </c>
      <c r="AH1977" s="4">
        <v>16.222347901644099</v>
      </c>
      <c r="AI1977" s="4">
        <v>11.375181171767199</v>
      </c>
      <c r="AJ1977" s="4">
        <v>28.3807165161783</v>
      </c>
      <c r="AK1977" s="4">
        <v>39.961693316773001</v>
      </c>
      <c r="AL1977" s="4">
        <v>30.894776919121899</v>
      </c>
      <c r="AM1977" s="4">
        <v>28.207474883863899</v>
      </c>
      <c r="AN1977" s="4">
        <v>39.364675133927001</v>
      </c>
      <c r="AO1977" s="4">
        <v>35.3361471913177</v>
      </c>
      <c r="AP1977" s="4">
        <v>39.058340716041798</v>
      </c>
      <c r="AQ1977" s="4">
        <v>9.1329381130211207</v>
      </c>
      <c r="AR1977" s="4">
        <v>39.200172569973397</v>
      </c>
      <c r="AS1977" s="4">
        <v>17.008164870299701</v>
      </c>
      <c r="AT1977" s="4">
        <v>36.174223870624701</v>
      </c>
      <c r="AU1977" s="4">
        <v>20.409053207044501</v>
      </c>
      <c r="AV1977" s="4">
        <v>25.233331331460501</v>
      </c>
      <c r="AW1977" s="4">
        <v>27.883866165098201</v>
      </c>
      <c r="AX1977" s="4">
        <v>9.4242477187046401</v>
      </c>
      <c r="AY1977" s="4">
        <v>22.090088360670599</v>
      </c>
      <c r="AZ1977" s="4">
        <v>36.442557060209303</v>
      </c>
      <c r="BA1977" s="4">
        <v>34.948171096271203</v>
      </c>
      <c r="BB1977" s="38">
        <v>4311</v>
      </c>
    </row>
    <row r="1978" spans="1:54" x14ac:dyDescent="0.3">
      <c r="A1978" s="31" t="s">
        <v>81</v>
      </c>
      <c r="B1978" s="5" t="s">
        <v>8</v>
      </c>
      <c r="C1978" s="5" t="s">
        <v>1</v>
      </c>
      <c r="D1978" s="9">
        <v>33.410709010339701</v>
      </c>
      <c r="E1978" s="8">
        <v>62.5938482671136</v>
      </c>
      <c r="F1978" s="8">
        <v>39.438700147710499</v>
      </c>
      <c r="G1978" s="3">
        <v>5.0960118168389998</v>
      </c>
      <c r="H1978" s="4">
        <v>12.1861152141802</v>
      </c>
      <c r="I1978" s="4">
        <v>22.599704579025101</v>
      </c>
      <c r="J1978" s="4">
        <v>6.4992614475627803</v>
      </c>
      <c r="K1978" s="4">
        <v>7.8286558345642501</v>
      </c>
      <c r="L1978" s="4">
        <v>8.1240768094534701</v>
      </c>
      <c r="M1978" s="4">
        <v>6.3515509601181703</v>
      </c>
      <c r="N1978" s="4">
        <v>8.5672082717872993</v>
      </c>
      <c r="O1978" s="4">
        <v>13.072378138847901</v>
      </c>
      <c r="P1978" s="4">
        <v>13.6632200886263</v>
      </c>
      <c r="Q1978" s="4">
        <v>4.8005908419497798</v>
      </c>
      <c r="R1978" s="4">
        <v>9.8227474150664698</v>
      </c>
      <c r="S1978" s="4">
        <v>12.0384047267356</v>
      </c>
      <c r="T1978" s="4">
        <v>13.2939438700148</v>
      </c>
      <c r="U1978" s="4">
        <v>7.4593796159527299</v>
      </c>
      <c r="V1978" s="4">
        <v>11.373707533234899</v>
      </c>
      <c r="W1978" s="4">
        <v>12.3338257016248</v>
      </c>
      <c r="X1978" s="4">
        <v>4.2836041358936496</v>
      </c>
      <c r="Y1978" s="4">
        <v>14.106351550960101</v>
      </c>
      <c r="Z1978" s="4">
        <v>6.8685376661742996</v>
      </c>
      <c r="AA1978" s="4">
        <v>9.7488921713441705</v>
      </c>
      <c r="AB1978" s="4">
        <v>3.3234859675036899</v>
      </c>
      <c r="AC1978" s="4">
        <v>17.282127031019201</v>
      </c>
      <c r="AD1978" s="4">
        <v>9.0841949778434294</v>
      </c>
      <c r="AE1978" s="4">
        <v>9.5273264401772497</v>
      </c>
      <c r="AF1978" s="4">
        <v>19.202363367799101</v>
      </c>
      <c r="AG1978" s="4">
        <v>29.0251107828656</v>
      </c>
      <c r="AH1978" s="4">
        <v>24.2983751846381</v>
      </c>
      <c r="AI1978" s="4">
        <v>12.7031019202363</v>
      </c>
      <c r="AJ1978" s="4">
        <v>37.075332348596802</v>
      </c>
      <c r="AK1978" s="4">
        <v>47.710487444608603</v>
      </c>
      <c r="AL1978" s="4">
        <v>43.205317577548001</v>
      </c>
      <c r="AM1978" s="4">
        <v>37.001477104874397</v>
      </c>
      <c r="AN1978" s="4">
        <v>47.193500738552402</v>
      </c>
      <c r="AO1978" s="4">
        <v>47.193500738552402</v>
      </c>
      <c r="AP1978" s="4">
        <v>48.449039881831602</v>
      </c>
      <c r="AQ1978" s="4">
        <v>12.0384047267356</v>
      </c>
      <c r="AR1978" s="4">
        <v>55.834564254062002</v>
      </c>
      <c r="AS1978" s="4">
        <v>21.581670362158199</v>
      </c>
      <c r="AT1978" s="4">
        <v>37.2968980797637</v>
      </c>
      <c r="AU1978" s="4">
        <v>27.548005908419501</v>
      </c>
      <c r="AV1978" s="4">
        <v>26.587887740029501</v>
      </c>
      <c r="AW1978" s="4">
        <v>39.217134416543601</v>
      </c>
      <c r="AX1978" s="4">
        <v>14.1802067946824</v>
      </c>
      <c r="AY1978" s="4">
        <v>25.480059084194998</v>
      </c>
      <c r="AZ1978" s="4">
        <v>44.534711964549501</v>
      </c>
      <c r="BA1978" s="4">
        <v>46.454948301329402</v>
      </c>
      <c r="BB1978" s="38">
        <v>1354</v>
      </c>
    </row>
    <row r="1979" spans="1:54" x14ac:dyDescent="0.3">
      <c r="A1979" s="31" t="s">
        <v>81</v>
      </c>
      <c r="B1979" s="5" t="s">
        <v>8</v>
      </c>
      <c r="C1979" s="5" t="s">
        <v>2</v>
      </c>
      <c r="D1979" s="9">
        <v>41.819144981412599</v>
      </c>
      <c r="E1979" s="8">
        <v>63.882647846333803</v>
      </c>
      <c r="F1979" s="8">
        <v>34.882280049566297</v>
      </c>
      <c r="G1979" s="3">
        <v>5.2044609665427499</v>
      </c>
      <c r="H1979" s="4">
        <v>14.2503097893432</v>
      </c>
      <c r="I1979" s="4">
        <v>20.5080545229244</v>
      </c>
      <c r="J1979" s="4">
        <v>6.9392812887236701</v>
      </c>
      <c r="K1979" s="4">
        <v>8.4262701363073091</v>
      </c>
      <c r="L1979" s="4">
        <v>7.6827757125154896</v>
      </c>
      <c r="M1979" s="4">
        <v>6.9392812887236701</v>
      </c>
      <c r="N1979" s="4">
        <v>7.9925650557620802</v>
      </c>
      <c r="O1979" s="4">
        <v>12.1437422552664</v>
      </c>
      <c r="P1979" s="4">
        <v>13.878562577447299</v>
      </c>
      <c r="Q1979" s="4">
        <v>3.5935563816604699</v>
      </c>
      <c r="R1979" s="4">
        <v>9.9132589838909499</v>
      </c>
      <c r="S1979" s="4">
        <v>11.090458488228</v>
      </c>
      <c r="T1979" s="4">
        <v>12.453531598513001</v>
      </c>
      <c r="U1979" s="4">
        <v>9.7273853779429995</v>
      </c>
      <c r="V1979" s="4">
        <v>9.4175960346964107</v>
      </c>
      <c r="W1979" s="4">
        <v>8.98389095415118</v>
      </c>
      <c r="X1979" s="4">
        <v>4.64684014869888</v>
      </c>
      <c r="Y1979" s="4">
        <v>13.7546468401487</v>
      </c>
      <c r="Z1979" s="4">
        <v>7.0012391573729902</v>
      </c>
      <c r="AA1979" s="4">
        <v>9.7273853779429995</v>
      </c>
      <c r="AB1979" s="4">
        <v>3.15985130111524</v>
      </c>
      <c r="AC1979" s="4">
        <v>21.127633209417599</v>
      </c>
      <c r="AD1979" s="4">
        <v>6.25774473358116</v>
      </c>
      <c r="AE1979" s="4">
        <v>6.6914498141263898</v>
      </c>
      <c r="AF1979" s="4">
        <v>21.561338289962801</v>
      </c>
      <c r="AG1979" s="4">
        <v>22.800495662949199</v>
      </c>
      <c r="AH1979" s="4">
        <v>17.224287484510501</v>
      </c>
      <c r="AI1979" s="4">
        <v>13.5687732342007</v>
      </c>
      <c r="AJ1979" s="4">
        <v>33.271375464683999</v>
      </c>
      <c r="AK1979" s="4">
        <v>44.423791821561302</v>
      </c>
      <c r="AL1979" s="4">
        <v>32.961586121437399</v>
      </c>
      <c r="AM1979" s="4">
        <v>30.793060718711299</v>
      </c>
      <c r="AN1979" s="4">
        <v>45.291201982651799</v>
      </c>
      <c r="AO1979" s="4">
        <v>40.272614622056999</v>
      </c>
      <c r="AP1979" s="4">
        <v>44.857496902106597</v>
      </c>
      <c r="AQ1979" s="4">
        <v>10.8426270136307</v>
      </c>
      <c r="AR1979" s="4">
        <v>45.043370508054501</v>
      </c>
      <c r="AS1979" s="4">
        <v>20.260223048327099</v>
      </c>
      <c r="AT1979" s="4">
        <v>37.9801734820322</v>
      </c>
      <c r="AU1979" s="4">
        <v>24.411400247831502</v>
      </c>
      <c r="AV1979" s="4">
        <v>26.889714993804201</v>
      </c>
      <c r="AW1979" s="4">
        <v>33.209417596034697</v>
      </c>
      <c r="AX1979" s="4">
        <v>11.4002478314746</v>
      </c>
      <c r="AY1979" s="4">
        <v>22.428748451053298</v>
      </c>
      <c r="AZ1979" s="4">
        <v>41.635687732341999</v>
      </c>
      <c r="BA1979" s="4">
        <v>38.785625774473402</v>
      </c>
      <c r="BB1979" s="38">
        <v>1614</v>
      </c>
    </row>
    <row r="1980" spans="1:54" x14ac:dyDescent="0.3">
      <c r="A1980" s="31" t="s">
        <v>81</v>
      </c>
      <c r="B1980" s="5" t="s">
        <v>8</v>
      </c>
      <c r="C1980" s="5" t="s">
        <v>3</v>
      </c>
      <c r="D1980" s="9">
        <v>57.646963123644198</v>
      </c>
      <c r="E1980" s="8">
        <v>66.840844694994999</v>
      </c>
      <c r="F1980" s="8">
        <v>26.4642082429501</v>
      </c>
      <c r="G1980" s="3">
        <v>6.3991323210412103</v>
      </c>
      <c r="H1980" s="4">
        <v>14.208242950108501</v>
      </c>
      <c r="I1980" s="4">
        <v>17.353579175705001</v>
      </c>
      <c r="J1980" s="4">
        <v>6.6160520607375304</v>
      </c>
      <c r="K1980" s="4">
        <v>8.1344902386117095</v>
      </c>
      <c r="L1980" s="4">
        <v>8.1344902386117095</v>
      </c>
      <c r="M1980" s="4">
        <v>6.2906724511930596</v>
      </c>
      <c r="N1980" s="4">
        <v>7.3752711496746199</v>
      </c>
      <c r="O1980" s="4">
        <v>10.7375271149675</v>
      </c>
      <c r="P1980" s="4">
        <v>12.0390455531453</v>
      </c>
      <c r="Q1980" s="4">
        <v>3.0368763557483698</v>
      </c>
      <c r="R1980" s="4">
        <v>8.6767895878524897</v>
      </c>
      <c r="S1980" s="4">
        <v>7.8091106290672396</v>
      </c>
      <c r="T1980" s="4">
        <v>10.8459869848156</v>
      </c>
      <c r="U1980" s="4">
        <v>10.9544468546638</v>
      </c>
      <c r="V1980" s="4">
        <v>9.4360086767895908</v>
      </c>
      <c r="W1980" s="4">
        <v>8.5683297180043407</v>
      </c>
      <c r="X1980" s="4">
        <v>3.79609544468547</v>
      </c>
      <c r="Y1980" s="4">
        <v>12.0390455531453</v>
      </c>
      <c r="Z1980" s="4">
        <v>7.1583514099783097</v>
      </c>
      <c r="AA1980" s="4">
        <v>9.6529284164858993</v>
      </c>
      <c r="AB1980" s="4">
        <v>2.0607375271149699</v>
      </c>
      <c r="AC1980" s="4">
        <v>19.5227765726681</v>
      </c>
      <c r="AD1980" s="4">
        <v>5.6399132321041199</v>
      </c>
      <c r="AE1980" s="4">
        <v>5.9652928416485898</v>
      </c>
      <c r="AF1980" s="4">
        <v>18.9804772234273</v>
      </c>
      <c r="AG1980" s="4">
        <v>22.885032537960999</v>
      </c>
      <c r="AH1980" s="4">
        <v>13.449023861171399</v>
      </c>
      <c r="AI1980" s="4">
        <v>11.062906724511899</v>
      </c>
      <c r="AJ1980" s="4">
        <v>25.054229934924098</v>
      </c>
      <c r="AK1980" s="4">
        <v>38.069414316702797</v>
      </c>
      <c r="AL1980" s="4">
        <v>28.1995661605206</v>
      </c>
      <c r="AM1980" s="4">
        <v>24.7288503253796</v>
      </c>
      <c r="AN1980" s="4">
        <v>38.286334056399099</v>
      </c>
      <c r="AO1980" s="4">
        <v>32.321041214750501</v>
      </c>
      <c r="AP1980" s="4">
        <v>36.550976138828602</v>
      </c>
      <c r="AQ1980" s="4">
        <v>8.0260303687635606</v>
      </c>
      <c r="AR1980" s="4">
        <v>33.188720173535799</v>
      </c>
      <c r="AS1980" s="4">
        <v>15.5097613882863</v>
      </c>
      <c r="AT1980" s="4">
        <v>38.937093275488103</v>
      </c>
      <c r="AU1980" s="4">
        <v>16.5943600867679</v>
      </c>
      <c r="AV1980" s="4">
        <v>26.355748373101999</v>
      </c>
      <c r="AW1980" s="4">
        <v>23.101952277657301</v>
      </c>
      <c r="AX1980" s="4">
        <v>7.0498915401301501</v>
      </c>
      <c r="AY1980" s="4">
        <v>22.342733188720199</v>
      </c>
      <c r="AZ1980" s="4">
        <v>35.0325379609544</v>
      </c>
      <c r="BA1980" s="4">
        <v>31.6702819956616</v>
      </c>
      <c r="BB1980" s="38">
        <v>922</v>
      </c>
    </row>
    <row r="1981" spans="1:54" x14ac:dyDescent="0.3">
      <c r="A1981" s="31" t="s">
        <v>81</v>
      </c>
      <c r="B1981" s="5" t="s">
        <v>8</v>
      </c>
      <c r="C1981" s="5" t="s">
        <v>4</v>
      </c>
      <c r="D1981" s="9">
        <v>77.9629032258065</v>
      </c>
      <c r="E1981" s="8">
        <v>63.785827000767497</v>
      </c>
      <c r="F1981" s="8">
        <v>17.741935483871</v>
      </c>
      <c r="G1981" s="3">
        <v>7.7419354838709697</v>
      </c>
      <c r="H1981" s="4">
        <v>15.1612903225806</v>
      </c>
      <c r="I1981" s="4">
        <v>12.580645161290301</v>
      </c>
      <c r="J1981" s="4">
        <v>3.87096774193548</v>
      </c>
      <c r="K1981" s="4">
        <v>7.7419354838709697</v>
      </c>
      <c r="L1981" s="4">
        <v>5.1612903225806503</v>
      </c>
      <c r="M1981" s="4">
        <v>5.8064516129032304</v>
      </c>
      <c r="N1981" s="4">
        <v>5.8064516129032304</v>
      </c>
      <c r="O1981" s="4">
        <v>7.0967741935483897</v>
      </c>
      <c r="P1981" s="4">
        <v>6.1290322580645196</v>
      </c>
      <c r="Q1981" s="4">
        <v>3.2258064516128999</v>
      </c>
      <c r="R1981" s="4">
        <v>5.4838709677419404</v>
      </c>
      <c r="S1981" s="4">
        <v>5.8064516129032304</v>
      </c>
      <c r="T1981" s="4">
        <v>9.3548387096774199</v>
      </c>
      <c r="U1981" s="4">
        <v>7.0967741935483897</v>
      </c>
      <c r="V1981" s="4">
        <v>5.4838709677419404</v>
      </c>
      <c r="W1981" s="4">
        <v>3.54838709677419</v>
      </c>
      <c r="X1981" s="4">
        <v>3.87096774193548</v>
      </c>
      <c r="Y1981" s="4">
        <v>8.3870967741935498</v>
      </c>
      <c r="Z1981" s="4">
        <v>3.54838709677419</v>
      </c>
      <c r="AA1981" s="4">
        <v>7.7419354838709697</v>
      </c>
      <c r="AB1981" s="4">
        <v>2.9032258064516099</v>
      </c>
      <c r="AC1981" s="4">
        <v>13.2258064516129</v>
      </c>
      <c r="AD1981" s="4">
        <v>3.87096774193548</v>
      </c>
      <c r="AE1981" s="4">
        <v>4.8387096774193497</v>
      </c>
      <c r="AF1981" s="4">
        <v>14.193548387096801</v>
      </c>
      <c r="AG1981" s="4">
        <v>22.903225806451601</v>
      </c>
      <c r="AH1981" s="4">
        <v>10.322580645161301</v>
      </c>
      <c r="AI1981" s="4">
        <v>6.4516129032258096</v>
      </c>
      <c r="AJ1981" s="4">
        <v>15.806451612903199</v>
      </c>
      <c r="AK1981" s="4">
        <v>32.258064516128997</v>
      </c>
      <c r="AL1981" s="4">
        <v>20</v>
      </c>
      <c r="AM1981" s="4">
        <v>20.645161290322601</v>
      </c>
      <c r="AN1981" s="4">
        <v>28.387096774193498</v>
      </c>
      <c r="AO1981" s="4">
        <v>24.193548387096801</v>
      </c>
      <c r="AP1981" s="4">
        <v>27.741935483871</v>
      </c>
      <c r="AQ1981" s="4">
        <v>5.4838709677419404</v>
      </c>
      <c r="AR1981" s="4">
        <v>21.935483870967701</v>
      </c>
      <c r="AS1981" s="4">
        <v>10.6451612903226</v>
      </c>
      <c r="AT1981" s="4">
        <v>34.5161290322581</v>
      </c>
      <c r="AU1981" s="4">
        <v>11.6129032258065</v>
      </c>
      <c r="AV1981" s="4">
        <v>24.838709677419399</v>
      </c>
      <c r="AW1981" s="4">
        <v>16.129032258064498</v>
      </c>
      <c r="AX1981" s="4">
        <v>4.1935483870967696</v>
      </c>
      <c r="AY1981" s="4">
        <v>16.7741935483871</v>
      </c>
      <c r="AZ1981" s="4">
        <v>25.161290322580601</v>
      </c>
      <c r="BA1981" s="4">
        <v>21.612903225806502</v>
      </c>
      <c r="BB1981" s="38">
        <v>310</v>
      </c>
    </row>
    <row r="1982" spans="1:54" x14ac:dyDescent="0.3">
      <c r="A1982" s="31" t="s">
        <v>81</v>
      </c>
      <c r="B1982" s="5" t="s">
        <v>8</v>
      </c>
      <c r="C1982" s="5" t="s">
        <v>5</v>
      </c>
      <c r="D1982" s="9">
        <v>79.711538461538495</v>
      </c>
      <c r="E1982" s="8">
        <v>63.739960718591497</v>
      </c>
      <c r="F1982" s="8">
        <v>20.5128205128205</v>
      </c>
      <c r="G1982" s="3">
        <v>3.8461538461538498</v>
      </c>
      <c r="H1982" s="4">
        <v>10.2564102564103</v>
      </c>
      <c r="I1982" s="4">
        <v>7.6923076923076898</v>
      </c>
      <c r="J1982" s="4">
        <v>3.8461538461538498</v>
      </c>
      <c r="K1982" s="4">
        <v>3.8461538461538498</v>
      </c>
      <c r="L1982" s="4">
        <v>3.8461538461538498</v>
      </c>
      <c r="M1982" s="4">
        <v>5.1282051282051304</v>
      </c>
      <c r="N1982" s="4">
        <v>3.8461538461538498</v>
      </c>
      <c r="O1982" s="4">
        <v>7.6923076923076898</v>
      </c>
      <c r="P1982" s="4">
        <v>3.8461538461538498</v>
      </c>
      <c r="Q1982" s="4">
        <v>3.8461538461538498</v>
      </c>
      <c r="R1982" s="4">
        <v>6.4102564102564097</v>
      </c>
      <c r="S1982" s="4">
        <v>5.1282051282051304</v>
      </c>
      <c r="T1982" s="4">
        <v>6.4102564102564097</v>
      </c>
      <c r="U1982" s="4">
        <v>1.2820512820512799</v>
      </c>
      <c r="V1982" s="4">
        <v>2.5641025641025599</v>
      </c>
      <c r="W1982" s="4">
        <v>5.1282051282051304</v>
      </c>
      <c r="X1982" s="4">
        <v>3.8461538461538498</v>
      </c>
      <c r="Y1982" s="4">
        <v>3.8461538461538498</v>
      </c>
      <c r="Z1982" s="4">
        <v>2.5641025641025599</v>
      </c>
      <c r="AA1982" s="4">
        <v>2.5641025641025599</v>
      </c>
      <c r="AB1982" s="4">
        <v>0</v>
      </c>
      <c r="AC1982" s="4">
        <v>10.2564102564103</v>
      </c>
      <c r="AD1982" s="4">
        <v>2.5641025641025599</v>
      </c>
      <c r="AE1982" s="4">
        <v>1.2820512820512799</v>
      </c>
      <c r="AF1982" s="4">
        <v>6.4102564102564097</v>
      </c>
      <c r="AH1982" s="4">
        <v>11.538461538461499</v>
      </c>
      <c r="AI1982" s="4">
        <v>12.8205128205128</v>
      </c>
      <c r="AJ1982" s="4">
        <v>20.5128205128205</v>
      </c>
      <c r="AK1982" s="4">
        <v>33.3333333333333</v>
      </c>
      <c r="AL1982" s="4">
        <v>20.5128205128205</v>
      </c>
      <c r="AM1982" s="4">
        <v>20.5128205128205</v>
      </c>
      <c r="AN1982" s="4">
        <v>19.230769230769202</v>
      </c>
      <c r="AO1982" s="4">
        <v>19.230769230769202</v>
      </c>
      <c r="AP1982" s="4">
        <v>25.6410256410256</v>
      </c>
      <c r="AQ1982" s="4">
        <v>3.8461538461538498</v>
      </c>
      <c r="AR1982" s="4">
        <v>19.230769230769202</v>
      </c>
      <c r="AS1982" s="4">
        <v>8.9743589743589691</v>
      </c>
      <c r="AT1982" s="4">
        <v>29.4871794871795</v>
      </c>
      <c r="AU1982" s="4">
        <v>12.8205128205128</v>
      </c>
      <c r="AV1982" s="4">
        <v>17.948717948717899</v>
      </c>
      <c r="AW1982" s="4">
        <v>11.538461538461499</v>
      </c>
      <c r="AX1982" s="4">
        <v>6.4102564102564097</v>
      </c>
      <c r="AY1982" s="4">
        <v>16.6666666666667</v>
      </c>
      <c r="AZ1982" s="4">
        <v>26.923076923076898</v>
      </c>
      <c r="BA1982" s="4">
        <v>24.3589743589744</v>
      </c>
      <c r="BB1982" s="38">
        <v>78</v>
      </c>
    </row>
    <row r="1983" spans="1:54" x14ac:dyDescent="0.3">
      <c r="A1983" s="31" t="s">
        <v>81</v>
      </c>
      <c r="B1983" s="5" t="s">
        <v>8</v>
      </c>
      <c r="C1983" s="5" t="s">
        <v>6</v>
      </c>
      <c r="D1983" s="9">
        <v>97.272413793103496</v>
      </c>
      <c r="E1983" s="8">
        <v>53.9472288216637</v>
      </c>
      <c r="F1983" s="8">
        <v>6.8965517241379297</v>
      </c>
      <c r="G1983" s="3">
        <v>3.4482758620689702</v>
      </c>
      <c r="H1983" s="4">
        <v>3.4482758620689702</v>
      </c>
      <c r="I1983" s="4">
        <v>10.3448275862069</v>
      </c>
      <c r="J1983" s="4">
        <v>3.4482758620689702</v>
      </c>
      <c r="K1983" s="4">
        <v>3.4482758620689702</v>
      </c>
      <c r="L1983" s="4">
        <v>3.4482758620689702</v>
      </c>
      <c r="M1983" s="4">
        <v>0</v>
      </c>
      <c r="N1983" s="4">
        <v>3.4482758620689702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3.4482758620689702</v>
      </c>
      <c r="U1983" s="4">
        <v>6.8965517241379297</v>
      </c>
      <c r="V1983" s="4">
        <v>3.4482758620689702</v>
      </c>
      <c r="W1983" s="4">
        <v>0</v>
      </c>
      <c r="X1983" s="4">
        <v>0</v>
      </c>
      <c r="Y1983" s="4">
        <v>17.241379310344801</v>
      </c>
      <c r="Z1983" s="4">
        <v>0</v>
      </c>
      <c r="AA1983" s="4">
        <v>6.8965517241379297</v>
      </c>
      <c r="AB1983" s="4">
        <v>0</v>
      </c>
      <c r="AC1983" s="4">
        <v>20.689655172413801</v>
      </c>
      <c r="AD1983" s="4">
        <v>0</v>
      </c>
      <c r="AE1983" s="4">
        <v>0</v>
      </c>
      <c r="AF1983" s="4">
        <v>3.4482758620689702</v>
      </c>
      <c r="AG1983" s="4">
        <v>13.7931034482759</v>
      </c>
      <c r="AH1983" s="4">
        <v>3.4482758620689702</v>
      </c>
      <c r="AI1983" s="4">
        <v>3.4482758620689702</v>
      </c>
      <c r="AJ1983" s="4">
        <v>13.7931034482759</v>
      </c>
      <c r="AK1983" s="4">
        <v>17.241379310344801</v>
      </c>
      <c r="AL1983" s="4">
        <v>13.7931034482759</v>
      </c>
      <c r="AM1983" s="4">
        <v>6.8965517241379297</v>
      </c>
      <c r="AN1983" s="4">
        <v>34.482758620689701</v>
      </c>
      <c r="AO1983" s="4">
        <v>13.7931034482759</v>
      </c>
      <c r="AP1983" s="4">
        <v>10.3448275862069</v>
      </c>
      <c r="AQ1983" s="4">
        <v>6.8965517241379297</v>
      </c>
      <c r="AR1983" s="4">
        <v>20.689655172413801</v>
      </c>
      <c r="AS1983" s="4">
        <v>10.3448275862069</v>
      </c>
      <c r="AT1983" s="4">
        <v>24.137931034482801</v>
      </c>
      <c r="AU1983" s="4">
        <v>10.3448275862069</v>
      </c>
      <c r="AV1983" s="4">
        <v>24.137931034482801</v>
      </c>
      <c r="AW1983" s="4">
        <v>13.7931034482759</v>
      </c>
      <c r="AX1983" s="4">
        <v>0</v>
      </c>
      <c r="AY1983" s="4">
        <v>31.034482758620701</v>
      </c>
      <c r="AZ1983" s="4">
        <v>17.241379310344801</v>
      </c>
      <c r="BA1983" s="4">
        <v>20.689655172413801</v>
      </c>
      <c r="BB1983" s="38">
        <v>29</v>
      </c>
    </row>
    <row r="1984" spans="1:54" x14ac:dyDescent="0.3">
      <c r="A1984" s="31" t="s">
        <v>81</v>
      </c>
      <c r="B1984" s="5" t="s">
        <v>8</v>
      </c>
      <c r="C1984" s="5" t="s">
        <v>7</v>
      </c>
      <c r="D1984" s="9">
        <v>135.55000000000001</v>
      </c>
      <c r="E1984" s="8">
        <v>34.189520811695097</v>
      </c>
      <c r="F1984" s="8">
        <v>0</v>
      </c>
      <c r="G1984" s="3">
        <v>0</v>
      </c>
      <c r="H1984" s="4">
        <v>0</v>
      </c>
      <c r="I1984" s="4">
        <v>25</v>
      </c>
      <c r="J1984" s="4">
        <v>0</v>
      </c>
      <c r="K1984" s="4">
        <v>0</v>
      </c>
      <c r="L1984" s="4">
        <v>25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25</v>
      </c>
      <c r="AN1984" s="4">
        <v>0</v>
      </c>
      <c r="AO1984" s="4">
        <v>0</v>
      </c>
      <c r="AP1984" s="4">
        <v>25</v>
      </c>
      <c r="AQ1984" s="4">
        <v>0</v>
      </c>
      <c r="AR1984" s="4">
        <v>0</v>
      </c>
      <c r="AS1984" s="4">
        <v>0</v>
      </c>
      <c r="AT1984" s="4">
        <v>25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0</v>
      </c>
      <c r="BB1984" s="38">
        <v>4</v>
      </c>
    </row>
    <row r="1985" spans="1:54" x14ac:dyDescent="0.3">
      <c r="A1985" s="31" t="s">
        <v>81</v>
      </c>
      <c r="B1985" s="5" t="s">
        <v>9</v>
      </c>
      <c r="C1985" s="5" t="s">
        <v>168</v>
      </c>
      <c r="D1985" s="9">
        <v>63.554847630292002</v>
      </c>
      <c r="E1985" s="8">
        <v>67.543828161052403</v>
      </c>
      <c r="F1985" s="8">
        <v>24.5371695095671</v>
      </c>
      <c r="G1985" s="3">
        <v>4.6963125129325904</v>
      </c>
      <c r="H1985" s="4">
        <v>13.619574845106101</v>
      </c>
      <c r="I1985" s="4">
        <v>12.236795326600999</v>
      </c>
      <c r="J1985" s="4">
        <v>6.2849766437068997</v>
      </c>
      <c r="K1985" s="4">
        <v>5.9715105031749198</v>
      </c>
      <c r="L1985" s="4">
        <v>5.2441133555191799</v>
      </c>
      <c r="M1985" s="4">
        <v>5.1373910452846197</v>
      </c>
      <c r="N1985" s="4">
        <v>6.74503590215605</v>
      </c>
      <c r="O1985" s="4">
        <v>8.1591629869115305</v>
      </c>
      <c r="P1985" s="4">
        <v>7.31754433300559</v>
      </c>
      <c r="Q1985" s="4">
        <v>3.4783566587078498</v>
      </c>
      <c r="R1985" s="4">
        <v>5.3352567327421001</v>
      </c>
      <c r="S1985" s="4">
        <v>7.2523307342063399</v>
      </c>
      <c r="T1985" s="4">
        <v>7.0311789694396998</v>
      </c>
      <c r="U1985" s="4">
        <v>6.4342402620849199</v>
      </c>
      <c r="V1985" s="4">
        <v>8.4746482113117096</v>
      </c>
      <c r="W1985" s="4">
        <v>6.7151103699251102</v>
      </c>
      <c r="X1985" s="4">
        <v>3.6490186787896701</v>
      </c>
      <c r="Y1985" s="4">
        <v>9.3708406934080095</v>
      </c>
      <c r="Z1985" s="4">
        <v>4.1333058260669198</v>
      </c>
      <c r="AA1985" s="4">
        <v>7.5682412146143703</v>
      </c>
      <c r="AB1985" s="4">
        <v>2.7210482702702299</v>
      </c>
      <c r="AC1985" s="4">
        <v>22.65819170863</v>
      </c>
      <c r="AD1985" s="4">
        <v>5.7587375332364203</v>
      </c>
      <c r="AE1985" s="4">
        <v>5.3270842003013001</v>
      </c>
      <c r="AF1985" s="4">
        <v>12.1966756949104</v>
      </c>
      <c r="AG1985" s="4">
        <v>14.972137112691399</v>
      </c>
      <c r="AH1985" s="4">
        <v>24.970874846270402</v>
      </c>
      <c r="AI1985" s="4">
        <v>12.26200759674</v>
      </c>
      <c r="AJ1985" s="4">
        <v>24.770339359530901</v>
      </c>
      <c r="AK1985" s="4">
        <v>33.475408668312198</v>
      </c>
      <c r="AL1985" s="4">
        <v>25.6385938952488</v>
      </c>
      <c r="AM1985" s="4">
        <v>16.897451227397401</v>
      </c>
      <c r="AN1985" s="4">
        <v>33.2486772961634</v>
      </c>
      <c r="AO1985" s="4">
        <v>24.830851500713699</v>
      </c>
      <c r="AP1985" s="4">
        <v>35.175256534280003</v>
      </c>
      <c r="AQ1985" s="4">
        <v>10.1934603731367</v>
      </c>
      <c r="AR1985" s="4">
        <v>32.637030773478401</v>
      </c>
      <c r="AS1985" s="4">
        <v>11.5032032830332</v>
      </c>
      <c r="AT1985" s="4">
        <v>27.204242857299299</v>
      </c>
      <c r="AU1985" s="4">
        <v>21.120944608017801</v>
      </c>
      <c r="AV1985" s="4">
        <v>25.217083966270302</v>
      </c>
      <c r="AW1985" s="4">
        <v>23.530286984089201</v>
      </c>
      <c r="AX1985" s="4">
        <v>7.9209884651257303</v>
      </c>
      <c r="AY1985" s="4">
        <v>16.010600110915199</v>
      </c>
      <c r="AZ1985" s="4">
        <v>25.606630564855099</v>
      </c>
      <c r="BA1985" s="4">
        <v>32.106057434607301</v>
      </c>
      <c r="BB1985" s="38">
        <v>5177</v>
      </c>
    </row>
    <row r="1986" spans="1:54" x14ac:dyDescent="0.3">
      <c r="A1986" s="31" t="s">
        <v>81</v>
      </c>
      <c r="B1986" s="5" t="s">
        <v>9</v>
      </c>
      <c r="C1986" s="5" t="s">
        <v>1</v>
      </c>
      <c r="D1986" s="9">
        <v>49.892186046511597</v>
      </c>
      <c r="E1986" s="8">
        <v>67.195106526591005</v>
      </c>
      <c r="F1986" s="8">
        <v>30.883720930232599</v>
      </c>
      <c r="G1986" s="3">
        <v>4.6511627906976702</v>
      </c>
      <c r="H1986" s="4">
        <v>13.488372093023299</v>
      </c>
      <c r="I1986" s="4">
        <v>14.6976744186047</v>
      </c>
      <c r="J1986" s="4">
        <v>6.2325581395348797</v>
      </c>
      <c r="K1986" s="4">
        <v>5.5813953488372103</v>
      </c>
      <c r="L1986" s="4">
        <v>5.4883720930232602</v>
      </c>
      <c r="M1986" s="4">
        <v>4.46511627906977</v>
      </c>
      <c r="N1986" s="4">
        <v>8.46511627906977</v>
      </c>
      <c r="O1986" s="4">
        <v>9.5813953488372103</v>
      </c>
      <c r="P1986" s="4">
        <v>9.6744186046511604</v>
      </c>
      <c r="Q1986" s="4">
        <v>3.53488372093023</v>
      </c>
      <c r="R1986" s="4">
        <v>5.5813953488372103</v>
      </c>
      <c r="S1986" s="4">
        <v>9.1162790697674403</v>
      </c>
      <c r="T1986" s="4">
        <v>8.0930232558139501</v>
      </c>
      <c r="U1986" s="4">
        <v>7.9069767441860499</v>
      </c>
      <c r="V1986" s="4">
        <v>9.7674418604651194</v>
      </c>
      <c r="W1986" s="4">
        <v>8</v>
      </c>
      <c r="X1986" s="4">
        <v>3.3488372093023302</v>
      </c>
      <c r="Y1986" s="4">
        <v>10.790697674418601</v>
      </c>
      <c r="Z1986" s="4">
        <v>5.5813953488372103</v>
      </c>
      <c r="AA1986" s="4">
        <v>8.1860465116279109</v>
      </c>
      <c r="AB1986" s="4">
        <v>2.2325581395348801</v>
      </c>
      <c r="AC1986" s="4">
        <v>24.093023255814</v>
      </c>
      <c r="AD1986" s="4">
        <v>6.6976744186046497</v>
      </c>
      <c r="AE1986" s="4">
        <v>7.7209302325581399</v>
      </c>
      <c r="AF1986" s="4">
        <v>13.953488372093</v>
      </c>
      <c r="AG1986" s="4">
        <v>25.488372093023301</v>
      </c>
      <c r="AH1986" s="4">
        <v>32.651162790697697</v>
      </c>
      <c r="AI1986" s="4">
        <v>14.046511627907</v>
      </c>
      <c r="AJ1986" s="4">
        <v>30.325581395348799</v>
      </c>
      <c r="AK1986" s="4">
        <v>38.883720930232599</v>
      </c>
      <c r="AL1986" s="4">
        <v>33.209302325581397</v>
      </c>
      <c r="AM1986" s="4">
        <v>21.860465116279101</v>
      </c>
      <c r="AN1986" s="4">
        <v>39.6279069767442</v>
      </c>
      <c r="AO1986" s="4">
        <v>30.325581395348799</v>
      </c>
      <c r="AP1986" s="4">
        <v>43.720930232558104</v>
      </c>
      <c r="AQ1986" s="4">
        <v>13.8604651162791</v>
      </c>
      <c r="AR1986" s="4">
        <v>41.674418604651201</v>
      </c>
      <c r="AS1986" s="4">
        <v>12.930232558139499</v>
      </c>
      <c r="AT1986" s="4">
        <v>24.6511627906977</v>
      </c>
      <c r="AU1986" s="4">
        <v>26.790697674418599</v>
      </c>
      <c r="AV1986" s="4">
        <v>27.5348837209302</v>
      </c>
      <c r="AW1986" s="4">
        <v>31.162790697674399</v>
      </c>
      <c r="AX1986" s="4">
        <v>10.511627906976701</v>
      </c>
      <c r="AY1986" s="4">
        <v>17.209302325581401</v>
      </c>
      <c r="AZ1986" s="4">
        <v>31.6279069767442</v>
      </c>
      <c r="BA1986" s="4">
        <v>42.790697674418603</v>
      </c>
      <c r="BB1986" s="38">
        <v>1075</v>
      </c>
    </row>
    <row r="1987" spans="1:54" x14ac:dyDescent="0.3">
      <c r="A1987" s="31" t="s">
        <v>81</v>
      </c>
      <c r="B1987" s="5" t="s">
        <v>9</v>
      </c>
      <c r="C1987" s="5" t="s">
        <v>2</v>
      </c>
      <c r="D1987" s="9">
        <v>56.432152894884801</v>
      </c>
      <c r="E1987" s="8">
        <v>67.853397768881194</v>
      </c>
      <c r="F1987" s="8">
        <v>27.993254637436799</v>
      </c>
      <c r="G1987" s="3">
        <v>4.7779651489600896</v>
      </c>
      <c r="H1987" s="4">
        <v>15.177065767285001</v>
      </c>
      <c r="I1987" s="4">
        <v>15.4581225407532</v>
      </c>
      <c r="J1987" s="4">
        <v>6.9139966273187197</v>
      </c>
      <c r="K1987" s="4">
        <v>6.5767284991568298</v>
      </c>
      <c r="L1987" s="4">
        <v>6.4080944350758902</v>
      </c>
      <c r="M1987" s="4">
        <v>6.1832490163012901</v>
      </c>
      <c r="N1987" s="4">
        <v>7.2512647554806096</v>
      </c>
      <c r="O1987" s="4">
        <v>9.4435075885328796</v>
      </c>
      <c r="P1987" s="4">
        <v>8.6565486228218091</v>
      </c>
      <c r="Q1987" s="4">
        <v>4.1596402473299596</v>
      </c>
      <c r="R1987" s="4">
        <v>6.4643057897695302</v>
      </c>
      <c r="S1987" s="4">
        <v>9.1062394603710004</v>
      </c>
      <c r="T1987" s="4">
        <v>7.7009555930297902</v>
      </c>
      <c r="U1987" s="4">
        <v>7.0826306913996602</v>
      </c>
      <c r="V1987" s="4">
        <v>10.230466554244</v>
      </c>
      <c r="W1987" s="4">
        <v>8.8251826869027497</v>
      </c>
      <c r="X1987" s="4">
        <v>3.9347948285553702</v>
      </c>
      <c r="Y1987" s="4">
        <v>10.567734682405799</v>
      </c>
      <c r="Z1987" s="4">
        <v>4.9465992130410301</v>
      </c>
      <c r="AA1987" s="4">
        <v>8.6003372681281594</v>
      </c>
      <c r="AB1987" s="4">
        <v>2.9792017987633499</v>
      </c>
      <c r="AC1987" s="4">
        <v>26.925238898257401</v>
      </c>
      <c r="AD1987" s="4">
        <v>7.3074761101742496</v>
      </c>
      <c r="AE1987" s="4">
        <v>4.8903878583473901</v>
      </c>
      <c r="AF1987" s="4">
        <v>14.5025295109612</v>
      </c>
      <c r="AG1987" s="4">
        <v>14.4463181562676</v>
      </c>
      <c r="AH1987" s="4">
        <v>29.117481731309699</v>
      </c>
      <c r="AI1987" s="4">
        <v>12.8724002248454</v>
      </c>
      <c r="AJ1987" s="4">
        <v>28.386734120292299</v>
      </c>
      <c r="AK1987" s="4">
        <v>37.717818999437903</v>
      </c>
      <c r="AL1987" s="4">
        <v>28.8926363125351</v>
      </c>
      <c r="AM1987" s="4">
        <v>17.088251826869001</v>
      </c>
      <c r="AN1987" s="4">
        <v>35.806632939853799</v>
      </c>
      <c r="AO1987" s="4">
        <v>28.499156829679599</v>
      </c>
      <c r="AP1987" s="4">
        <v>39.066891512085398</v>
      </c>
      <c r="AQ1987" s="4">
        <v>11.2422709387296</v>
      </c>
      <c r="AR1987" s="4">
        <v>37.043282743114098</v>
      </c>
      <c r="AS1987" s="4">
        <v>12.3102866779089</v>
      </c>
      <c r="AT1987" s="4">
        <v>28.611579539066899</v>
      </c>
      <c r="AU1987" s="4">
        <v>23.946037099494099</v>
      </c>
      <c r="AV1987" s="4">
        <v>28.1618887015177</v>
      </c>
      <c r="AW1987" s="4">
        <v>27.150084317032</v>
      </c>
      <c r="AX1987" s="4">
        <v>7.5323215289488497</v>
      </c>
      <c r="AY1987" s="4">
        <v>16.750983698707099</v>
      </c>
      <c r="AZ1987" s="4">
        <v>28.330522765598701</v>
      </c>
      <c r="BA1987" s="4">
        <v>35.8628442945475</v>
      </c>
      <c r="BB1987" s="38">
        <v>1779</v>
      </c>
    </row>
    <row r="1988" spans="1:54" x14ac:dyDescent="0.3">
      <c r="A1988" s="31" t="s">
        <v>81</v>
      </c>
      <c r="B1988" s="5" t="s">
        <v>9</v>
      </c>
      <c r="C1988" s="5" t="s">
        <v>3</v>
      </c>
      <c r="D1988" s="9">
        <v>71.572991071428604</v>
      </c>
      <c r="E1988" s="8">
        <v>65.943313330674201</v>
      </c>
      <c r="F1988" s="8">
        <v>21.651785714285701</v>
      </c>
      <c r="G1988" s="3">
        <v>4.2410714285714297</v>
      </c>
      <c r="H1988" s="4">
        <v>15.0297619047619</v>
      </c>
      <c r="I1988" s="4">
        <v>10.9375</v>
      </c>
      <c r="J1988" s="4">
        <v>5.7291666666666696</v>
      </c>
      <c r="K1988" s="4">
        <v>5.9523809523809499</v>
      </c>
      <c r="L1988" s="4">
        <v>4.8363095238095202</v>
      </c>
      <c r="M1988" s="4">
        <v>4.7619047619047601</v>
      </c>
      <c r="N1988" s="4">
        <v>5.8779761904761898</v>
      </c>
      <c r="O1988" s="4">
        <v>6.8452380952380896</v>
      </c>
      <c r="P1988" s="4">
        <v>5.7291666666666696</v>
      </c>
      <c r="Q1988" s="4">
        <v>3.2738095238095202</v>
      </c>
      <c r="R1988" s="4">
        <v>4.3154761904761898</v>
      </c>
      <c r="S1988" s="4">
        <v>6.3244047619047601</v>
      </c>
      <c r="T1988" s="4">
        <v>6.3988095238095202</v>
      </c>
      <c r="U1988" s="4">
        <v>5.3571428571428603</v>
      </c>
      <c r="V1988" s="4">
        <v>7.5148809523809499</v>
      </c>
      <c r="W1988" s="4">
        <v>4.7619047619047601</v>
      </c>
      <c r="X1988" s="4">
        <v>2.8273809523809499</v>
      </c>
      <c r="Y1988" s="4">
        <v>8.9285714285714306</v>
      </c>
      <c r="Z1988" s="4">
        <v>2.9761904761904798</v>
      </c>
      <c r="AA1988" s="4">
        <v>7.1428571428571397</v>
      </c>
      <c r="AB1988" s="4">
        <v>2.7529761904761898</v>
      </c>
      <c r="AC1988" s="4">
        <v>20.758928571428601</v>
      </c>
      <c r="AD1988" s="4">
        <v>4.2410714285714297</v>
      </c>
      <c r="AE1988" s="4">
        <v>4.91071428571429</v>
      </c>
      <c r="AF1988" s="4">
        <v>12.202380952381001</v>
      </c>
      <c r="AG1988" s="4">
        <v>9.0773809523809508</v>
      </c>
      <c r="AH1988" s="4">
        <v>19.494047619047599</v>
      </c>
      <c r="AI1988" s="4">
        <v>11.8303571428571</v>
      </c>
      <c r="AJ1988" s="4">
        <v>20.758928571428601</v>
      </c>
      <c r="AK1988" s="4">
        <v>30.952380952380999</v>
      </c>
      <c r="AL1988" s="4">
        <v>21.949404761904798</v>
      </c>
      <c r="AM1988" s="4">
        <v>14.806547619047601</v>
      </c>
      <c r="AN1988" s="4">
        <v>30.505952380952401</v>
      </c>
      <c r="AO1988" s="4">
        <v>20.8333333333333</v>
      </c>
      <c r="AP1988" s="4">
        <v>33.258928571428598</v>
      </c>
      <c r="AQ1988" s="4">
        <v>8.1101190476190492</v>
      </c>
      <c r="AR1988" s="4">
        <v>28.273809523809501</v>
      </c>
      <c r="AS1988" s="4">
        <v>8.8541666666666696</v>
      </c>
      <c r="AT1988" s="4">
        <v>29.464285714285701</v>
      </c>
      <c r="AU1988" s="4">
        <v>18.973214285714299</v>
      </c>
      <c r="AV1988" s="4">
        <v>24.702380952380999</v>
      </c>
      <c r="AW1988" s="4">
        <v>18.898809523809501</v>
      </c>
      <c r="AX1988" s="4">
        <v>6.1011904761904798</v>
      </c>
      <c r="AY1988" s="4">
        <v>15.1041666666667</v>
      </c>
      <c r="AZ1988" s="4">
        <v>22.2470238095238</v>
      </c>
      <c r="BA1988" s="4">
        <v>26.1904761904762</v>
      </c>
      <c r="BB1988" s="38">
        <v>1344</v>
      </c>
    </row>
    <row r="1989" spans="1:54" x14ac:dyDescent="0.3">
      <c r="A1989" s="31" t="s">
        <v>81</v>
      </c>
      <c r="B1989" s="5" t="s">
        <v>9</v>
      </c>
      <c r="C1989" s="5" t="s">
        <v>4</v>
      </c>
      <c r="D1989" s="9">
        <v>82.064428571428607</v>
      </c>
      <c r="E1989" s="8">
        <v>64.3539164179479</v>
      </c>
      <c r="F1989" s="8">
        <v>15.4285714285714</v>
      </c>
      <c r="G1989" s="3">
        <v>3.8571428571428599</v>
      </c>
      <c r="H1989" s="4">
        <v>14.4285714285714</v>
      </c>
      <c r="I1989" s="4">
        <v>6.28571428571429</v>
      </c>
      <c r="J1989" s="4">
        <v>5.1428571428571397</v>
      </c>
      <c r="K1989" s="4">
        <v>6.1428571428571397</v>
      </c>
      <c r="L1989" s="4">
        <v>4.4285714285714297</v>
      </c>
      <c r="M1989" s="4">
        <v>4.71428571428571</v>
      </c>
      <c r="N1989" s="4">
        <v>5.71428571428571</v>
      </c>
      <c r="O1989" s="4">
        <v>5.71428571428571</v>
      </c>
      <c r="P1989" s="4">
        <v>3.8571428571428599</v>
      </c>
      <c r="Q1989" s="4">
        <v>2.5714285714285698</v>
      </c>
      <c r="R1989" s="4">
        <v>4.4285714285714297</v>
      </c>
      <c r="S1989" s="4">
        <v>4.4285714285714297</v>
      </c>
      <c r="T1989" s="4">
        <v>5.4285714285714297</v>
      </c>
      <c r="U1989" s="4">
        <v>5</v>
      </c>
      <c r="V1989" s="4">
        <v>4.71428571428571</v>
      </c>
      <c r="W1989" s="4">
        <v>3.28571428571429</v>
      </c>
      <c r="X1989" s="4">
        <v>2.4285714285714302</v>
      </c>
      <c r="Y1989" s="4">
        <v>6.4285714285714297</v>
      </c>
      <c r="Z1989" s="4">
        <v>2.4285714285714302</v>
      </c>
      <c r="AA1989" s="4">
        <v>5.5714285714285703</v>
      </c>
      <c r="AB1989" s="4">
        <v>2.5714285714285698</v>
      </c>
      <c r="AC1989" s="4">
        <v>14.4285714285714</v>
      </c>
      <c r="AD1989" s="4">
        <v>4.1428571428571397</v>
      </c>
      <c r="AE1989" s="4">
        <v>2.71428571428571</v>
      </c>
      <c r="AF1989" s="4">
        <v>6.8571428571428603</v>
      </c>
      <c r="AG1989" s="4">
        <v>8.8571428571428594</v>
      </c>
      <c r="AH1989" s="4">
        <v>16.571428571428601</v>
      </c>
      <c r="AI1989" s="4">
        <v>9.1428571428571406</v>
      </c>
      <c r="AJ1989" s="4">
        <v>17.1428571428571</v>
      </c>
      <c r="AK1989" s="4">
        <v>25.714285714285701</v>
      </c>
      <c r="AL1989" s="4">
        <v>17.714285714285701</v>
      </c>
      <c r="AM1989" s="4">
        <v>13.4285714285714</v>
      </c>
      <c r="AN1989" s="4">
        <v>26.571428571428601</v>
      </c>
      <c r="AO1989" s="4">
        <v>17.571428571428601</v>
      </c>
      <c r="AP1989" s="4">
        <v>23.285714285714299</v>
      </c>
      <c r="AQ1989" s="4">
        <v>5.8571428571428603</v>
      </c>
      <c r="AR1989" s="4">
        <v>22</v>
      </c>
      <c r="AS1989" s="4">
        <v>10</v>
      </c>
      <c r="AT1989" s="4">
        <v>27.714285714285701</v>
      </c>
      <c r="AU1989" s="4">
        <v>13.5714285714286</v>
      </c>
      <c r="AV1989" s="4">
        <v>20.428571428571399</v>
      </c>
      <c r="AW1989" s="4">
        <v>15.285714285714301</v>
      </c>
      <c r="AX1989" s="4">
        <v>7</v>
      </c>
      <c r="AY1989" s="4">
        <v>14.5714285714286</v>
      </c>
      <c r="AZ1989" s="4">
        <v>19.1428571428571</v>
      </c>
      <c r="BA1989" s="4">
        <v>20.428571428571399</v>
      </c>
      <c r="BB1989" s="38">
        <v>700</v>
      </c>
    </row>
    <row r="1990" spans="1:54" x14ac:dyDescent="0.3">
      <c r="A1990" s="31" t="s">
        <v>81</v>
      </c>
      <c r="B1990" s="5" t="s">
        <v>9</v>
      </c>
      <c r="C1990" s="5" t="s">
        <v>5</v>
      </c>
      <c r="D1990" s="9">
        <v>85.887677725118493</v>
      </c>
      <c r="E1990" s="8">
        <v>63.100555727765098</v>
      </c>
      <c r="F1990" s="8">
        <v>13.744075829383901</v>
      </c>
      <c r="G1990" s="3">
        <v>5.2132701421800904</v>
      </c>
      <c r="H1990" s="4">
        <v>8.5308056872037898</v>
      </c>
      <c r="I1990" s="4">
        <v>5.2132701421800904</v>
      </c>
      <c r="J1990" s="4">
        <v>6.1611374407582904</v>
      </c>
      <c r="K1990" s="4">
        <v>5.2132701421800904</v>
      </c>
      <c r="L1990" s="4">
        <v>3.3175355450236999</v>
      </c>
      <c r="M1990" s="4">
        <v>3.7914691943127998</v>
      </c>
      <c r="N1990" s="4">
        <v>2.3696682464454999</v>
      </c>
      <c r="O1990" s="4">
        <v>6.6350710900473899</v>
      </c>
      <c r="P1990" s="4">
        <v>2.8436018957345999</v>
      </c>
      <c r="Q1990" s="4">
        <v>2.8436018957345999</v>
      </c>
      <c r="R1990" s="4">
        <v>2.8436018957345999</v>
      </c>
      <c r="S1990" s="4">
        <v>2.8436018957345999</v>
      </c>
      <c r="T1990" s="4">
        <v>3.7914691943127998</v>
      </c>
      <c r="U1990" s="4">
        <v>4.2654028436019003</v>
      </c>
      <c r="V1990" s="4">
        <v>4.7393364928909998</v>
      </c>
      <c r="W1990" s="4">
        <v>3.3175355450236999</v>
      </c>
      <c r="X1990" s="4">
        <v>2.3696682464454999</v>
      </c>
      <c r="Y1990" s="4">
        <v>4.7393364928909998</v>
      </c>
      <c r="Z1990" s="4">
        <v>3.7914691943127998</v>
      </c>
      <c r="AA1990" s="4">
        <v>7.5829383886255899</v>
      </c>
      <c r="AB1990" s="4">
        <v>1.8957345971563999</v>
      </c>
      <c r="AC1990" s="4">
        <v>13.270142180094799</v>
      </c>
      <c r="AD1990" s="4">
        <v>2.3696682464454999</v>
      </c>
      <c r="AE1990" s="4">
        <v>3.7914691943127998</v>
      </c>
      <c r="AF1990" s="4">
        <v>3.7914691943127998</v>
      </c>
      <c r="AG1990" s="4">
        <v>7.5829383886255899</v>
      </c>
      <c r="AH1990" s="4">
        <v>15.165876777251199</v>
      </c>
      <c r="AI1990" s="4">
        <v>11.374407582938399</v>
      </c>
      <c r="AJ1990" s="4">
        <v>15.639810426540301</v>
      </c>
      <c r="AK1990" s="4">
        <v>23.2227488151659</v>
      </c>
      <c r="AL1990" s="4">
        <v>12.3222748815166</v>
      </c>
      <c r="AM1990" s="4">
        <v>11.848341232227501</v>
      </c>
      <c r="AN1990" s="4">
        <v>25.118483412322298</v>
      </c>
      <c r="AO1990" s="4">
        <v>14.218009478673</v>
      </c>
      <c r="AP1990" s="4">
        <v>23.2227488151659</v>
      </c>
      <c r="AQ1990" s="4">
        <v>5.2132701421800904</v>
      </c>
      <c r="AR1990" s="4">
        <v>15.165876777251199</v>
      </c>
      <c r="AS1990" s="4">
        <v>12.7962085308057</v>
      </c>
      <c r="AT1990" s="4">
        <v>21.327014218009499</v>
      </c>
      <c r="AU1990" s="4">
        <v>12.3222748815166</v>
      </c>
      <c r="AV1990" s="4">
        <v>20.853080568720401</v>
      </c>
      <c r="AW1990" s="4">
        <v>9.0047393364928894</v>
      </c>
      <c r="AX1990" s="4">
        <v>6.1611374407582904</v>
      </c>
      <c r="AY1990" s="4">
        <v>14.6919431279621</v>
      </c>
      <c r="AZ1990" s="4">
        <v>18.483412322274901</v>
      </c>
      <c r="BA1990" s="4">
        <v>18.957345971563999</v>
      </c>
      <c r="BB1990" s="38">
        <v>211</v>
      </c>
    </row>
    <row r="1991" spans="1:54" x14ac:dyDescent="0.3">
      <c r="A1991" s="31" t="s">
        <v>81</v>
      </c>
      <c r="B1991" s="5" t="s">
        <v>9</v>
      </c>
      <c r="C1991" s="5" t="s">
        <v>6</v>
      </c>
      <c r="D1991" s="9">
        <v>82.083606557377095</v>
      </c>
      <c r="E1991" s="8">
        <v>58.891958082372803</v>
      </c>
      <c r="F1991" s="8">
        <v>14.7540983606557</v>
      </c>
      <c r="G1991" s="3">
        <v>4.9180327868852496</v>
      </c>
      <c r="H1991" s="4">
        <v>4.9180327868852496</v>
      </c>
      <c r="I1991" s="4">
        <v>8.1967213114754092</v>
      </c>
      <c r="J1991" s="4">
        <v>4.9180327868852496</v>
      </c>
      <c r="K1991" s="4">
        <v>6.5573770491803298</v>
      </c>
      <c r="L1991" s="4">
        <v>3.27868852459016</v>
      </c>
      <c r="M1991" s="4">
        <v>3.27868852459016</v>
      </c>
      <c r="N1991" s="4">
        <v>8.1967213114754092</v>
      </c>
      <c r="O1991" s="4">
        <v>1.63934426229508</v>
      </c>
      <c r="P1991" s="4">
        <v>3.27868852459016</v>
      </c>
      <c r="Q1991" s="4">
        <v>3.27868852459016</v>
      </c>
      <c r="R1991" s="4">
        <v>3.27868852459016</v>
      </c>
      <c r="S1991" s="4">
        <v>1.63934426229508</v>
      </c>
      <c r="T1991" s="4">
        <v>0</v>
      </c>
      <c r="U1991" s="4">
        <v>6.5573770491803298</v>
      </c>
      <c r="V1991" s="4">
        <v>4.9180327868852496</v>
      </c>
      <c r="W1991" s="4">
        <v>3.27868852459016</v>
      </c>
      <c r="X1991" s="4">
        <v>4.9180327868852496</v>
      </c>
      <c r="Y1991" s="4">
        <v>6.5573770491803298</v>
      </c>
      <c r="Z1991" s="4">
        <v>0</v>
      </c>
      <c r="AA1991" s="4">
        <v>4.9180327868852496</v>
      </c>
      <c r="AB1991" s="4">
        <v>1.63934426229508</v>
      </c>
      <c r="AC1991" s="4">
        <v>19.672131147540998</v>
      </c>
      <c r="AD1991" s="4">
        <v>1.63934426229508</v>
      </c>
      <c r="AE1991" s="4">
        <v>1.63934426229508</v>
      </c>
      <c r="AF1991" s="4">
        <v>9.8360655737704903</v>
      </c>
      <c r="AG1991" s="4">
        <v>8.1967213114754092</v>
      </c>
      <c r="AH1991" s="4">
        <v>9.8360655737704903</v>
      </c>
      <c r="AI1991" s="4">
        <v>6.5573770491803298</v>
      </c>
      <c r="AJ1991" s="4">
        <v>18.032786885245901</v>
      </c>
      <c r="AK1991" s="4">
        <v>19.672131147540998</v>
      </c>
      <c r="AL1991" s="4">
        <v>14.7540983606557</v>
      </c>
      <c r="AM1991" s="4">
        <v>11.4754098360656</v>
      </c>
      <c r="AN1991" s="4">
        <v>21.311475409836099</v>
      </c>
      <c r="AO1991" s="4">
        <v>19.672131147540998</v>
      </c>
      <c r="AP1991" s="4">
        <v>19.672131147540998</v>
      </c>
      <c r="AQ1991" s="4">
        <v>6.5573770491803298</v>
      </c>
      <c r="AR1991" s="4">
        <v>22.9508196721311</v>
      </c>
      <c r="AS1991" s="4">
        <v>14.7540983606557</v>
      </c>
      <c r="AT1991" s="4">
        <v>24.590163934426201</v>
      </c>
      <c r="AU1991" s="4">
        <v>8.1967213114754092</v>
      </c>
      <c r="AV1991" s="4">
        <v>11.4754098360656</v>
      </c>
      <c r="AW1991" s="4">
        <v>11.4754098360656</v>
      </c>
      <c r="AX1991" s="4">
        <v>11.4754098360656</v>
      </c>
      <c r="AY1991" s="4">
        <v>13.1147540983607</v>
      </c>
      <c r="AZ1991" s="4">
        <v>18.032786885245901</v>
      </c>
      <c r="BA1991" s="4">
        <v>19.672131147540998</v>
      </c>
      <c r="BB1991" s="38">
        <v>61</v>
      </c>
    </row>
    <row r="1992" spans="1:54" x14ac:dyDescent="0.3">
      <c r="A1992" s="31" t="s">
        <v>81</v>
      </c>
      <c r="B1992" s="5" t="s">
        <v>9</v>
      </c>
      <c r="C1992" s="5" t="s">
        <v>7</v>
      </c>
      <c r="D1992" s="9">
        <v>70.957142857142898</v>
      </c>
      <c r="E1992" s="8">
        <v>78.4631093177521</v>
      </c>
      <c r="F1992" s="8">
        <v>14.285714285714301</v>
      </c>
      <c r="G1992" s="3">
        <v>14.285714285714301</v>
      </c>
      <c r="H1992" s="4">
        <v>0</v>
      </c>
      <c r="I1992" s="4">
        <v>0</v>
      </c>
      <c r="J1992" s="4">
        <v>14.285714285714301</v>
      </c>
      <c r="K1992" s="4">
        <v>0</v>
      </c>
      <c r="L1992" s="4">
        <v>0</v>
      </c>
      <c r="M1992" s="4">
        <v>14.285714285714301</v>
      </c>
      <c r="N1992" s="4">
        <v>0</v>
      </c>
      <c r="O1992" s="4">
        <v>14.285714285714301</v>
      </c>
      <c r="P1992" s="4">
        <v>14.285714285714301</v>
      </c>
      <c r="Q1992" s="4">
        <v>0</v>
      </c>
      <c r="R1992" s="4">
        <v>14.285714285714301</v>
      </c>
      <c r="S1992" s="4">
        <v>0</v>
      </c>
      <c r="T1992" s="4">
        <v>28.571428571428601</v>
      </c>
      <c r="U1992" s="4">
        <v>0</v>
      </c>
      <c r="V1992" s="4">
        <v>14.285714285714301</v>
      </c>
      <c r="W1992" s="4">
        <v>14.285714285714301</v>
      </c>
      <c r="X1992" s="4">
        <v>28.571428571428601</v>
      </c>
      <c r="Y1992" s="4">
        <v>14.285714285714301</v>
      </c>
      <c r="Z1992" s="4">
        <v>0</v>
      </c>
      <c r="AA1992" s="4">
        <v>0</v>
      </c>
      <c r="AB1992" s="4">
        <v>14.285714285714301</v>
      </c>
      <c r="AC1992" s="4">
        <v>42.857142857142897</v>
      </c>
      <c r="AD1992" s="4">
        <v>14.285714285714301</v>
      </c>
      <c r="AE1992" s="4">
        <v>14.285714285714301</v>
      </c>
      <c r="AF1992" s="4">
        <v>14.285714285714301</v>
      </c>
      <c r="AG1992" s="4">
        <v>14.285714285714301</v>
      </c>
      <c r="AH1992" s="4">
        <v>14.285714285714301</v>
      </c>
      <c r="AI1992" s="4">
        <v>14.285714285714301</v>
      </c>
      <c r="AJ1992" s="4">
        <v>14.285714285714301</v>
      </c>
      <c r="AK1992" s="4">
        <v>14.285714285714301</v>
      </c>
      <c r="AL1992" s="4">
        <v>14.285714285714301</v>
      </c>
      <c r="AM1992" s="4">
        <v>14.285714285714301</v>
      </c>
      <c r="AN1992" s="4">
        <v>14.285714285714301</v>
      </c>
      <c r="AO1992" s="4">
        <v>14.285714285714301</v>
      </c>
      <c r="AP1992" s="4">
        <v>0</v>
      </c>
      <c r="AQ1992" s="4">
        <v>14.285714285714301</v>
      </c>
      <c r="AR1992" s="4">
        <v>14.285714285714301</v>
      </c>
      <c r="AS1992" s="4">
        <v>0</v>
      </c>
      <c r="AT1992" s="4">
        <v>42.857142857142897</v>
      </c>
      <c r="AU1992" s="4">
        <v>14.285714285714301</v>
      </c>
      <c r="AV1992" s="4">
        <v>14.285714285714301</v>
      </c>
      <c r="AW1992" s="4">
        <v>28.571428571428601</v>
      </c>
      <c r="AX1992" s="4">
        <v>0</v>
      </c>
      <c r="AY1992" s="4">
        <v>14.285714285714301</v>
      </c>
      <c r="AZ1992" s="4">
        <v>0</v>
      </c>
      <c r="BA1992" s="4">
        <v>14.285714285714301</v>
      </c>
      <c r="BB1992" s="38">
        <v>7</v>
      </c>
    </row>
    <row r="1993" spans="1:54" x14ac:dyDescent="0.3">
      <c r="A1993" s="31" t="s">
        <v>82</v>
      </c>
      <c r="B1993" s="5" t="s">
        <v>168</v>
      </c>
      <c r="C1993" s="5" t="s">
        <v>168</v>
      </c>
      <c r="D1993" s="9">
        <v>73.645450032515001</v>
      </c>
      <c r="E1993" s="8">
        <v>68.245549896530804</v>
      </c>
      <c r="F1993" s="8">
        <v>21.901339140301101</v>
      </c>
      <c r="G1993" s="3">
        <v>1.6865389842813101</v>
      </c>
      <c r="H1993" s="4">
        <v>8.6688797060085694</v>
      </c>
      <c r="I1993" s="4">
        <v>9.3451573451195102</v>
      </c>
      <c r="J1993" s="4">
        <v>2.3851643831868601</v>
      </c>
      <c r="K1993" s="4">
        <v>4.51418344619122</v>
      </c>
      <c r="L1993" s="4">
        <v>4.6537979562925198</v>
      </c>
      <c r="M1993" s="4">
        <v>3.0097573394761201</v>
      </c>
      <c r="N1993" s="4">
        <v>5.2979332432880604</v>
      </c>
      <c r="O1993" s="4">
        <v>6.9038386318577603</v>
      </c>
      <c r="P1993" s="4">
        <v>6.4240059055812901</v>
      </c>
      <c r="Q1993" s="4">
        <v>2.22403760522768</v>
      </c>
      <c r="R1993" s="4">
        <v>5.8898126846116501</v>
      </c>
      <c r="S1993" s="4">
        <v>4.3394438291259601</v>
      </c>
      <c r="T1993" s="4">
        <v>3.0731299344964</v>
      </c>
      <c r="U1993" s="4">
        <v>5.2446724720644502</v>
      </c>
      <c r="V1993" s="4">
        <v>5.2232136335380401</v>
      </c>
      <c r="W1993" s="4">
        <v>6.1077186890305502</v>
      </c>
      <c r="X1993" s="4">
        <v>2.0955952091807402</v>
      </c>
      <c r="Y1993" s="4">
        <v>7.4514289691972504</v>
      </c>
      <c r="Z1993" s="4">
        <v>5.9370018554991804</v>
      </c>
      <c r="AA1993" s="4">
        <v>6.9356552316953497</v>
      </c>
      <c r="AB1993" s="4">
        <v>0.81952825223218795</v>
      </c>
      <c r="AC1993" s="4">
        <v>11.4169741636438</v>
      </c>
      <c r="AD1993" s="4">
        <v>3.5587057742553498</v>
      </c>
      <c r="AE1993" s="4">
        <v>3.4223879772288002</v>
      </c>
      <c r="AF1993" s="4">
        <v>9.3179878309289599</v>
      </c>
      <c r="AG1993" s="4">
        <v>11.041535813254001</v>
      </c>
      <c r="AH1993" s="4">
        <v>19.5216266207924</v>
      </c>
      <c r="AI1993" s="4">
        <v>10.8192721029795</v>
      </c>
      <c r="AJ1993" s="4">
        <v>21.972672767923299</v>
      </c>
      <c r="AK1993" s="4">
        <v>35.639888878812798</v>
      </c>
      <c r="AL1993" s="4">
        <v>18.7159203863812</v>
      </c>
      <c r="AM1993" s="4">
        <v>23.855533600811299</v>
      </c>
      <c r="AN1993" s="4">
        <v>36.0814345705531</v>
      </c>
      <c r="AO1993" s="4">
        <v>31.340691349563901</v>
      </c>
      <c r="AP1993" s="4">
        <v>29.0170718497506</v>
      </c>
      <c r="AQ1993" s="4">
        <v>7.1827592265246203</v>
      </c>
      <c r="AR1993" s="4">
        <v>25.3808514337669</v>
      </c>
      <c r="AS1993" s="4">
        <v>13.5012276120297</v>
      </c>
      <c r="AT1993" s="4">
        <v>20.384726304356299</v>
      </c>
      <c r="AU1993" s="4">
        <v>17.396440530013798</v>
      </c>
      <c r="AV1993" s="4">
        <v>16.8024888913239</v>
      </c>
      <c r="AW1993" s="4">
        <v>21.3679619971163</v>
      </c>
      <c r="AX1993" s="4">
        <v>9.7548350106781694</v>
      </c>
      <c r="AY1993" s="4">
        <v>15.2790262200056</v>
      </c>
      <c r="AZ1993" s="4">
        <v>25.2532128696716</v>
      </c>
      <c r="BA1993" s="4">
        <v>33.603751827185597</v>
      </c>
      <c r="BB1993" s="38">
        <v>2754</v>
      </c>
    </row>
    <row r="1994" spans="1:54" x14ac:dyDescent="0.3">
      <c r="A1994" s="31" t="s">
        <v>82</v>
      </c>
      <c r="B1994" s="5" t="s">
        <v>168</v>
      </c>
      <c r="C1994" s="5" t="s">
        <v>1</v>
      </c>
      <c r="D1994" s="9">
        <v>46.292241417695799</v>
      </c>
      <c r="E1994" s="8">
        <v>63.495749860435602</v>
      </c>
      <c r="F1994" s="8">
        <v>32.115249607788201</v>
      </c>
      <c r="G1994" s="3">
        <v>1.00522091828779</v>
      </c>
      <c r="H1994" s="4">
        <v>12.7744876155657</v>
      </c>
      <c r="I1994" s="4">
        <v>12.7183821587609</v>
      </c>
      <c r="J1994" s="4">
        <v>3.8439959439690501</v>
      </c>
      <c r="K1994" s="4">
        <v>5.7379411875511801</v>
      </c>
      <c r="L1994" s="4">
        <v>6.92004983502106</v>
      </c>
      <c r="M1994" s="4">
        <v>4.2581625385218898</v>
      </c>
      <c r="N1994" s="4">
        <v>6.5058832404682096</v>
      </c>
      <c r="O1994" s="4">
        <v>10.1729914552552</v>
      </c>
      <c r="P1994" s="4">
        <v>9.7588248607023207</v>
      </c>
      <c r="Q1994" s="4">
        <v>3.9043870801576999</v>
      </c>
      <c r="R1994" s="4">
        <v>8.9908828077852903</v>
      </c>
      <c r="S1994" s="4">
        <v>7.0969375642031496</v>
      </c>
      <c r="T1994" s="4">
        <v>2.8387750256812598</v>
      </c>
      <c r="U1994" s="4">
        <v>7.2177198365804696</v>
      </c>
      <c r="V1994" s="4">
        <v>7.5111041587559999</v>
      </c>
      <c r="W1994" s="4">
        <v>9.4050494023381308</v>
      </c>
      <c r="X1994" s="4">
        <v>3.8439959439690501</v>
      </c>
      <c r="Y1994" s="4">
        <v>11.8253721540827</v>
      </c>
      <c r="Z1994" s="4">
        <v>9.0512739439739391</v>
      </c>
      <c r="AA1994" s="4">
        <v>8.9908828077852903</v>
      </c>
      <c r="AB1994" s="4">
        <v>1.2424997836585401</v>
      </c>
      <c r="AC1994" s="4">
        <v>12.895269887943</v>
      </c>
      <c r="AD1994" s="4">
        <v>6.5058832404682096</v>
      </c>
      <c r="AE1994" s="4">
        <v>5.26338345680968</v>
      </c>
      <c r="AF1994" s="4">
        <v>12.481103293390101</v>
      </c>
      <c r="AG1994" s="4">
        <v>14.4311539937771</v>
      </c>
      <c r="AH1994" s="4">
        <v>33.2887868964904</v>
      </c>
      <c r="AI1994" s="4">
        <v>14.073092856029</v>
      </c>
      <c r="AJ1994" s="4">
        <v>31.640691877046699</v>
      </c>
      <c r="AK1994" s="4">
        <v>49.859736357987998</v>
      </c>
      <c r="AL1994" s="4">
        <v>26.968362743972001</v>
      </c>
      <c r="AM1994" s="4">
        <v>28.629314801567201</v>
      </c>
      <c r="AN1994" s="4">
        <v>49.264396354869199</v>
      </c>
      <c r="AO1994" s="4">
        <v>44.596352901178399</v>
      </c>
      <c r="AP1994" s="4">
        <v>42.465128792225499</v>
      </c>
      <c r="AQ1994" s="4">
        <v>8.9908828077852903</v>
      </c>
      <c r="AR1994" s="4">
        <v>37.201745335415801</v>
      </c>
      <c r="AS1994" s="4">
        <v>12.006545562648601</v>
      </c>
      <c r="AT1994" s="4">
        <v>18.512428803116901</v>
      </c>
      <c r="AU1994" s="4">
        <v>25.665471824124801</v>
      </c>
      <c r="AV1994" s="4">
        <v>21.704979287162299</v>
      </c>
      <c r="AW1994" s="4">
        <v>31.4638041478646</v>
      </c>
      <c r="AX1994" s="4">
        <v>15.3198783190714</v>
      </c>
      <c r="AY1994" s="4">
        <v>16.916153561094099</v>
      </c>
      <c r="AZ1994" s="4">
        <v>34.3629703097345</v>
      </c>
      <c r="BA1994" s="4">
        <v>51.451725920626899</v>
      </c>
      <c r="BB1994" s="38">
        <v>211</v>
      </c>
    </row>
    <row r="1995" spans="1:54" x14ac:dyDescent="0.3">
      <c r="A1995" s="31" t="s">
        <v>82</v>
      </c>
      <c r="B1995" s="5" t="s">
        <v>168</v>
      </c>
      <c r="C1995" s="5" t="s">
        <v>2</v>
      </c>
      <c r="D1995" s="9">
        <v>64.642584001827899</v>
      </c>
      <c r="E1995" s="8">
        <v>67.920568418916204</v>
      </c>
      <c r="F1995" s="8">
        <v>26.3461701663126</v>
      </c>
      <c r="G1995" s="3">
        <v>2.7719596280591201</v>
      </c>
      <c r="H1995" s="4">
        <v>11.473718880686199</v>
      </c>
      <c r="I1995" s="4">
        <v>14.028762212417201</v>
      </c>
      <c r="J1995" s="4">
        <v>3.4107204609918602</v>
      </c>
      <c r="K1995" s="4">
        <v>6.8094528659320996</v>
      </c>
      <c r="L1995" s="4">
        <v>5.9777518487744796</v>
      </c>
      <c r="M1995" s="4">
        <v>3.59167258916511</v>
      </c>
      <c r="N1995" s="4">
        <v>7.6771180512445998</v>
      </c>
      <c r="O1995" s="4">
        <v>8.2679266599708399</v>
      </c>
      <c r="P1995" s="4">
        <v>8.4848429562989605</v>
      </c>
      <c r="Q1995" s="4">
        <v>2.3261389793512399</v>
      </c>
      <c r="R1995" s="4">
        <v>7.2193093464850904</v>
      </c>
      <c r="S1995" s="4">
        <v>5.5319312000666097</v>
      </c>
      <c r="T1995" s="4">
        <v>4.0494812939246101</v>
      </c>
      <c r="U1995" s="4">
        <v>6.3516441611726</v>
      </c>
      <c r="V1995" s="4">
        <v>8.2079863797127004</v>
      </c>
      <c r="W1995" s="4">
        <v>8.9306636050068402</v>
      </c>
      <c r="X1995" s="4">
        <v>1.6993662024701199</v>
      </c>
      <c r="Y1995" s="4">
        <v>9.1116157331800807</v>
      </c>
      <c r="Z1995" s="4">
        <v>7.4602017549164703</v>
      </c>
      <c r="AA1995" s="4">
        <v>10.039221198750701</v>
      </c>
      <c r="AB1995" s="4">
        <v>0.84368907320924502</v>
      </c>
      <c r="AC1995" s="4">
        <v>15.2823077661794</v>
      </c>
      <c r="AD1995" s="4">
        <v>3.5796845331134799</v>
      </c>
      <c r="AE1995" s="4">
        <v>4.0494812939246101</v>
      </c>
      <c r="AF1995" s="4">
        <v>12.1244677696706</v>
      </c>
      <c r="AG1995" s="4">
        <v>12.2934318417922</v>
      </c>
      <c r="AH1995" s="4">
        <v>17.7425779368962</v>
      </c>
      <c r="AI1995" s="4">
        <v>9.5094841576814506</v>
      </c>
      <c r="AJ1995" s="4">
        <v>24.815768035964101</v>
      </c>
      <c r="AK1995" s="4">
        <v>40.447992002438397</v>
      </c>
      <c r="AL1995" s="4">
        <v>20.705215174382602</v>
      </c>
      <c r="AM1995" s="4">
        <v>27.695620168487899</v>
      </c>
      <c r="AN1995" s="4">
        <v>41.676430156698601</v>
      </c>
      <c r="AO1995" s="4">
        <v>39.398243401553898</v>
      </c>
      <c r="AP1995" s="4">
        <v>32.456921919053897</v>
      </c>
      <c r="AQ1995" s="4">
        <v>8.0869745317975994</v>
      </c>
      <c r="AR1995" s="4">
        <v>30.202711276012401</v>
      </c>
      <c r="AS1995" s="4">
        <v>18.319135914773199</v>
      </c>
      <c r="AT1995" s="4">
        <v>21.524928135488601</v>
      </c>
      <c r="AU1995" s="4">
        <v>20.525394333608201</v>
      </c>
      <c r="AV1995" s="4">
        <v>16.909745632339799</v>
      </c>
      <c r="AW1995" s="4">
        <v>24.935648596480402</v>
      </c>
      <c r="AX1995" s="4">
        <v>10.8229699917018</v>
      </c>
      <c r="AY1995" s="4">
        <v>17.608446745530699</v>
      </c>
      <c r="AZ1995" s="4">
        <v>28.7082733138188</v>
      </c>
      <c r="BA1995" s="4">
        <v>36.952223861686299</v>
      </c>
      <c r="BB1995" s="38">
        <v>478</v>
      </c>
    </row>
    <row r="1996" spans="1:54" x14ac:dyDescent="0.3">
      <c r="A1996" s="31" t="s">
        <v>82</v>
      </c>
      <c r="B1996" s="5" t="s">
        <v>168</v>
      </c>
      <c r="C1996" s="5" t="s">
        <v>3</v>
      </c>
      <c r="D1996" s="9">
        <v>84.6941471049646</v>
      </c>
      <c r="E1996" s="8">
        <v>66.601792598803399</v>
      </c>
      <c r="F1996" s="8">
        <v>16.607124882660699</v>
      </c>
      <c r="G1996" s="3">
        <v>1.72597233429799</v>
      </c>
      <c r="H1996" s="4">
        <v>5.6133474155328997</v>
      </c>
      <c r="I1996" s="4">
        <v>5.73224859733181</v>
      </c>
      <c r="J1996" s="4">
        <v>1.1059471097261799</v>
      </c>
      <c r="K1996" s="4">
        <v>2.8547226804519901</v>
      </c>
      <c r="L1996" s="4">
        <v>3.1609347533332599</v>
      </c>
      <c r="M1996" s="4">
        <v>2.3916040317254499</v>
      </c>
      <c r="N1996" s="4">
        <v>3.9454676325596201</v>
      </c>
      <c r="O1996" s="4">
        <v>6.0232585125945297</v>
      </c>
      <c r="P1996" s="4">
        <v>4.91731140286835</v>
      </c>
      <c r="Q1996" s="4">
        <v>1.91328322538036</v>
      </c>
      <c r="R1996" s="4">
        <v>4.4161873600954404</v>
      </c>
      <c r="S1996" s="4">
        <v>2.7054171834159901</v>
      </c>
      <c r="T1996" s="4">
        <v>3.5051522202609</v>
      </c>
      <c r="U1996" s="4">
        <v>4.4617938329510798</v>
      </c>
      <c r="V1996" s="4">
        <v>3.0268314139158101</v>
      </c>
      <c r="W1996" s="4">
        <v>3.4823489838330799</v>
      </c>
      <c r="X1996" s="4">
        <v>1.27045476438072</v>
      </c>
      <c r="Y1996" s="4">
        <v>5.73224859733181</v>
      </c>
      <c r="Z1996" s="4">
        <v>3.82656645076072</v>
      </c>
      <c r="AA1996" s="4">
        <v>4.5882960935592596</v>
      </c>
      <c r="AB1996" s="4">
        <v>0.32901530930909101</v>
      </c>
      <c r="AC1996" s="4">
        <v>9.9030325150201595</v>
      </c>
      <c r="AD1996" s="4">
        <v>2.3916040317254499</v>
      </c>
      <c r="AE1996" s="4">
        <v>2.41440726815327</v>
      </c>
      <c r="AF1996" s="4">
        <v>8.2731581260932501</v>
      </c>
      <c r="AG1996" s="4">
        <v>7.9213395803563396</v>
      </c>
      <c r="AH1996" s="4">
        <v>15.427883063991199</v>
      </c>
      <c r="AI1996" s="4">
        <v>11.2190937522565</v>
      </c>
      <c r="AJ1996" s="4">
        <v>18.497604871613198</v>
      </c>
      <c r="AK1996" s="4">
        <v>28.281736204834498</v>
      </c>
      <c r="AL1996" s="4">
        <v>16.1288040763156</v>
      </c>
      <c r="AM1996" s="4">
        <v>21.1802188186014</v>
      </c>
      <c r="AN1996" s="4">
        <v>29.207973502287601</v>
      </c>
      <c r="AO1996" s="4">
        <v>25.037189584599201</v>
      </c>
      <c r="AP1996" s="4">
        <v>22.9089072320489</v>
      </c>
      <c r="AQ1996" s="4">
        <v>5.9347616460327197</v>
      </c>
      <c r="AR1996" s="4">
        <v>20.142681418158698</v>
      </c>
      <c r="AS1996" s="4">
        <v>13.4689933657552</v>
      </c>
      <c r="AT1996" s="4">
        <v>20.643805460931599</v>
      </c>
      <c r="AU1996" s="4">
        <v>13.312086789909999</v>
      </c>
      <c r="AV1996" s="4">
        <v>13.4385890505182</v>
      </c>
      <c r="AW1996" s="4">
        <v>17.571367574160099</v>
      </c>
      <c r="AX1996" s="4">
        <v>7.5266306409132602</v>
      </c>
      <c r="AY1996" s="4">
        <v>13.7295989657809</v>
      </c>
      <c r="AZ1996" s="4">
        <v>21.9951560130649</v>
      </c>
      <c r="BA1996" s="4">
        <v>25.943339724773899</v>
      </c>
      <c r="BB1996" s="38">
        <v>624</v>
      </c>
    </row>
    <row r="1997" spans="1:54" x14ac:dyDescent="0.3">
      <c r="A1997" s="31" t="s">
        <v>82</v>
      </c>
      <c r="B1997" s="5" t="s">
        <v>168</v>
      </c>
      <c r="C1997" s="5" t="s">
        <v>4</v>
      </c>
      <c r="D1997" s="9">
        <v>99.970734927471099</v>
      </c>
      <c r="E1997" s="8">
        <v>61.941049953855497</v>
      </c>
      <c r="F1997" s="8">
        <v>11.213823209608099</v>
      </c>
      <c r="G1997" s="3">
        <v>1.132813613708</v>
      </c>
      <c r="H1997" s="4">
        <v>4.1077046244583997</v>
      </c>
      <c r="I1997" s="4">
        <v>4.29932677765572</v>
      </c>
      <c r="J1997" s="4">
        <v>1.26390911521797</v>
      </c>
      <c r="K1997" s="4">
        <v>2.1883180016905701</v>
      </c>
      <c r="L1997" s="4">
        <v>2.6656541078487099</v>
      </c>
      <c r="M1997" s="4">
        <v>1.21012283943342</v>
      </c>
      <c r="N1997" s="4">
        <v>1.92612699867063</v>
      </c>
      <c r="O1997" s="4">
        <v>3.0051543365940798</v>
      </c>
      <c r="P1997" s="4">
        <v>2.52781823043594</v>
      </c>
      <c r="Q1997" s="4">
        <v>0.947931836413476</v>
      </c>
      <c r="R1997" s="4">
        <v>2.8505358851432301</v>
      </c>
      <c r="S1997" s="4">
        <v>1.6874589455915601</v>
      </c>
      <c r="T1997" s="4">
        <v>1.87234072288608</v>
      </c>
      <c r="U1997" s="4">
        <v>2.6353907820050302</v>
      </c>
      <c r="V1997" s="4">
        <v>1.34121834094339</v>
      </c>
      <c r="W1997" s="4">
        <v>2.7127000077304602</v>
      </c>
      <c r="X1997" s="4">
        <v>1.5798863940224599</v>
      </c>
      <c r="Y1997" s="4">
        <v>2.45050900471051</v>
      </c>
      <c r="Z1997" s="4">
        <v>2.3967227289259601</v>
      </c>
      <c r="AA1997" s="4">
        <v>3.0824635623195</v>
      </c>
      <c r="AB1997" s="4">
        <v>1.18659988949255</v>
      </c>
      <c r="AC1997" s="4">
        <v>7.1128589610524697</v>
      </c>
      <c r="AD1997" s="4">
        <v>1.6336726698070101</v>
      </c>
      <c r="AE1997" s="4">
        <v>2.0807454501214702</v>
      </c>
      <c r="AF1997" s="4">
        <v>3.9295632230666802</v>
      </c>
      <c r="AG1997" s="4">
        <v>8.2288900007223997</v>
      </c>
      <c r="AH1997" s="4">
        <v>9.2339099351528908</v>
      </c>
      <c r="AI1997" s="4">
        <v>8.3162414245830902</v>
      </c>
      <c r="AJ1997" s="4">
        <v>14.0811416687894</v>
      </c>
      <c r="AK1997" s="4">
        <v>23.227700180081602</v>
      </c>
      <c r="AL1997" s="4">
        <v>12.161755046021501</v>
      </c>
      <c r="AM1997" s="4">
        <v>16.538391049402701</v>
      </c>
      <c r="AN1997" s="4">
        <v>23.3890590074352</v>
      </c>
      <c r="AO1997" s="4">
        <v>15.882913541852799</v>
      </c>
      <c r="AP1997" s="4">
        <v>17.008986779657999</v>
      </c>
      <c r="AQ1997" s="4">
        <v>6.0741371471079697</v>
      </c>
      <c r="AR1997" s="4">
        <v>14.373595997653</v>
      </c>
      <c r="AS1997" s="4">
        <v>13.0256372808068</v>
      </c>
      <c r="AT1997" s="4">
        <v>20.783931551273898</v>
      </c>
      <c r="AU1997" s="4">
        <v>9.4725779882319596</v>
      </c>
      <c r="AV1997" s="4">
        <v>14.2895463960248</v>
      </c>
      <c r="AW1997" s="4">
        <v>10.659177877724501</v>
      </c>
      <c r="AX1997" s="4">
        <v>4.54803702887006</v>
      </c>
      <c r="AY1997" s="4">
        <v>14.040836144810401</v>
      </c>
      <c r="AZ1997" s="4">
        <v>17.755254264738898</v>
      </c>
      <c r="BA1997" s="4">
        <v>19.852782288898499</v>
      </c>
      <c r="BB1997" s="38">
        <v>644</v>
      </c>
    </row>
    <row r="1998" spans="1:54" x14ac:dyDescent="0.3">
      <c r="A1998" s="31" t="s">
        <v>82</v>
      </c>
      <c r="B1998" s="5" t="s">
        <v>168</v>
      </c>
      <c r="C1998" s="5" t="s">
        <v>5</v>
      </c>
      <c r="D1998" s="9">
        <v>107.277649351395</v>
      </c>
      <c r="E1998" s="8">
        <v>61.2822935734753</v>
      </c>
      <c r="F1998" s="8">
        <v>9.9503190878621108</v>
      </c>
      <c r="G1998" s="3">
        <v>1.7541651635342801</v>
      </c>
      <c r="H1998" s="4">
        <v>3.1352655593407301</v>
      </c>
      <c r="I1998" s="4">
        <v>2.5304441824935502</v>
      </c>
      <c r="J1998" s="4">
        <v>0.25875967298642499</v>
      </c>
      <c r="K1998" s="4">
        <v>1.4472539644661799</v>
      </c>
      <c r="L1998" s="4">
        <v>0.82443054504095103</v>
      </c>
      <c r="M1998" s="4">
        <v>1.3419498910137999</v>
      </c>
      <c r="N1998" s="4">
        <v>2.3769885829595001</v>
      </c>
      <c r="O1998" s="4">
        <v>2.2716845095071299</v>
      </c>
      <c r="P1998" s="4">
        <v>1.6970126161635799</v>
      </c>
      <c r="Q1998" s="4">
        <v>0.15345559953405</v>
      </c>
      <c r="R1998" s="4">
        <v>1.9647733104390299</v>
      </c>
      <c r="S1998" s="4">
        <v>1.6488610900819001</v>
      </c>
      <c r="T1998" s="4">
        <v>1.49540549054785</v>
      </c>
      <c r="U1998" s="4">
        <v>1.49540549054785</v>
      </c>
      <c r="V1998" s="4">
        <v>0.82443054504095103</v>
      </c>
      <c r="W1998" s="4">
        <v>1.2366458175614301</v>
      </c>
      <c r="X1998" s="4">
        <v>1.49540549054785</v>
      </c>
      <c r="Y1998" s="4">
        <v>2.06107636260238</v>
      </c>
      <c r="Z1998" s="4">
        <v>2.0129248365207002</v>
      </c>
      <c r="AA1998" s="4">
        <v>4.0740011991230798</v>
      </c>
      <c r="AB1998" s="4">
        <v>0.15345559953405</v>
      </c>
      <c r="AC1998" s="4">
        <v>4.1793052725754603</v>
      </c>
      <c r="AD1998" s="4">
        <v>1.08319021802738</v>
      </c>
      <c r="AE1998" s="4">
        <v>1.7541651635342801</v>
      </c>
      <c r="AF1998" s="4">
        <v>3.2495706540821301</v>
      </c>
      <c r="AG1998" s="4">
        <v>7.5431810213989898</v>
      </c>
      <c r="AH1998" s="4">
        <v>11.081660831971201</v>
      </c>
      <c r="AI1998" s="4">
        <v>8.7046722490116597</v>
      </c>
      <c r="AJ1998" s="4">
        <v>10.0857726448181</v>
      </c>
      <c r="AK1998" s="4">
        <v>20.7070666781871</v>
      </c>
      <c r="AL1998" s="4">
        <v>9.2311926162735407</v>
      </c>
      <c r="AM1998" s="4">
        <v>17.993017412655899</v>
      </c>
      <c r="AN1998" s="4">
        <v>21.4923467184354</v>
      </c>
      <c r="AO1998" s="4">
        <v>13.353345341478301</v>
      </c>
      <c r="AP1998" s="4">
        <v>16.067394607009501</v>
      </c>
      <c r="AQ1998" s="4">
        <v>5.0910378484907302</v>
      </c>
      <c r="AR1998" s="4">
        <v>11.647331704025699</v>
      </c>
      <c r="AS1998" s="4">
        <v>7.3627223579978596</v>
      </c>
      <c r="AT1998" s="4">
        <v>21.185435519367299</v>
      </c>
      <c r="AU1998" s="4">
        <v>7.3627223579978596</v>
      </c>
      <c r="AV1998" s="4">
        <v>16.124547154380199</v>
      </c>
      <c r="AW1998" s="4">
        <v>10.4498363912569</v>
      </c>
      <c r="AX1998" s="4">
        <v>5.5122541423002298</v>
      </c>
      <c r="AY1998" s="4">
        <v>13.0374331211212</v>
      </c>
      <c r="AZ1998" s="4">
        <v>12.7876744694238</v>
      </c>
      <c r="BA1998" s="4">
        <v>15.3001166093393</v>
      </c>
      <c r="BB1998" s="38">
        <v>500</v>
      </c>
    </row>
    <row r="1999" spans="1:54" x14ac:dyDescent="0.3">
      <c r="A1999" s="31" t="s">
        <v>82</v>
      </c>
      <c r="B1999" s="5" t="s">
        <v>168</v>
      </c>
      <c r="C1999" s="5" t="s">
        <v>6</v>
      </c>
      <c r="D1999" s="9">
        <v>104.48737969136801</v>
      </c>
      <c r="E1999" s="8">
        <v>58.835714730100698</v>
      </c>
      <c r="F1999" s="8">
        <v>10.448916683870999</v>
      </c>
      <c r="G1999" s="3">
        <v>0</v>
      </c>
      <c r="H1999" s="4">
        <v>4.2514524048387097</v>
      </c>
      <c r="I1999" s="4">
        <v>4.6108810612903204</v>
      </c>
      <c r="J1999" s="4">
        <v>0</v>
      </c>
      <c r="K1999" s="4">
        <v>3.27844646774194</v>
      </c>
      <c r="L1999" s="4">
        <v>1.9986518903225801</v>
      </c>
      <c r="M1999" s="4">
        <v>2.3054405306451602</v>
      </c>
      <c r="N1999" s="4">
        <v>3.9973037806451601</v>
      </c>
      <c r="O1999" s="4">
        <v>1.9460118741935499</v>
      </c>
      <c r="P1999" s="4">
        <v>0.66621729677419395</v>
      </c>
      <c r="Q1999" s="4">
        <v>0.30678864032258102</v>
      </c>
      <c r="R1999" s="4">
        <v>2.3054405306451602</v>
      </c>
      <c r="S1999" s="4">
        <v>0.66621729677419395</v>
      </c>
      <c r="T1999" s="4">
        <v>3.5325950919354798</v>
      </c>
      <c r="U1999" s="4">
        <v>2.66486918709677</v>
      </c>
      <c r="V1999" s="4">
        <v>1.63922323387097</v>
      </c>
      <c r="W1999" s="4">
        <v>0.66621729677419395</v>
      </c>
      <c r="X1999" s="4">
        <v>1.3324345935483899</v>
      </c>
      <c r="Y1999" s="4">
        <v>2.9716578274193499</v>
      </c>
      <c r="Z1999" s="4">
        <v>4.2514524048387097</v>
      </c>
      <c r="AA1999" s="4">
        <v>3.6378751241935499</v>
      </c>
      <c r="AB1999" s="4">
        <v>0.97300593709677397</v>
      </c>
      <c r="AC1999" s="4">
        <v>10.913625372580601</v>
      </c>
      <c r="AD1999" s="4">
        <v>1.3324345935483899</v>
      </c>
      <c r="AE1999" s="4">
        <v>0.97300593709677397</v>
      </c>
      <c r="AF1999" s="4">
        <v>4.6108810612903204</v>
      </c>
      <c r="AG1999" s="4">
        <v>11.115133980645201</v>
      </c>
      <c r="AH1999" s="4">
        <v>12.2896485258065</v>
      </c>
      <c r="AI1999" s="4">
        <v>7.1704702161290301</v>
      </c>
      <c r="AJ1999" s="4">
        <v>9.4759107467741899</v>
      </c>
      <c r="AK1999" s="4">
        <v>18.592392837096799</v>
      </c>
      <c r="AL1999" s="4">
        <v>6.8110415596774203</v>
      </c>
      <c r="AM1999" s="4">
        <v>13.928871759677399</v>
      </c>
      <c r="AN1999" s="4">
        <v>18.6976728693548</v>
      </c>
      <c r="AO1999" s="4">
        <v>9.4759107467741899</v>
      </c>
      <c r="AP1999" s="4">
        <v>15.515454977419401</v>
      </c>
      <c r="AQ1999" s="4">
        <v>4.6108810612903204</v>
      </c>
      <c r="AR1999" s="4">
        <v>8.1961161693548394</v>
      </c>
      <c r="AS1999" s="4">
        <v>6.8110415596774203</v>
      </c>
      <c r="AT1999" s="4">
        <v>16.593740946774201</v>
      </c>
      <c r="AU1999" s="4">
        <v>10.396276667741899</v>
      </c>
      <c r="AV1999" s="4">
        <v>11.6760712451613</v>
      </c>
      <c r="AW1999" s="4">
        <v>9.16912210645161</v>
      </c>
      <c r="AX1999" s="4">
        <v>3.8393837322580602</v>
      </c>
      <c r="AY1999" s="4">
        <v>8.0908361370967707</v>
      </c>
      <c r="AZ1999" s="4">
        <v>10.089488027419399</v>
      </c>
      <c r="BA1999" s="4">
        <v>15.059797745161299</v>
      </c>
      <c r="BB1999" s="38">
        <v>217</v>
      </c>
    </row>
    <row r="2000" spans="1:54" x14ac:dyDescent="0.3">
      <c r="A2000" s="31" t="s">
        <v>82</v>
      </c>
      <c r="B2000" s="5" t="s">
        <v>168</v>
      </c>
      <c r="C2000" s="5" t="s">
        <v>7</v>
      </c>
      <c r="D2000" s="9">
        <v>101.95011013996501</v>
      </c>
      <c r="E2000" s="8">
        <v>61.168581823078902</v>
      </c>
      <c r="F2000" s="8">
        <v>11.562487885103</v>
      </c>
      <c r="G2000" s="3">
        <v>1.6360030440476201</v>
      </c>
      <c r="H2000" s="4">
        <v>4.1176242543114503</v>
      </c>
      <c r="I2000" s="4">
        <v>2.4816212102638402</v>
      </c>
      <c r="J2000" s="4">
        <v>1.6360030440476201</v>
      </c>
      <c r="K2000" s="4">
        <v>1.6360030440476201</v>
      </c>
      <c r="L2000" s="4">
        <v>3.2720060880952402</v>
      </c>
      <c r="M2000" s="4">
        <v>3.2720060880952402</v>
      </c>
      <c r="N2000" s="4">
        <v>4.1176242543114503</v>
      </c>
      <c r="O2000" s="4">
        <v>4.1176242543114503</v>
      </c>
      <c r="P2000" s="4">
        <v>1.6360030440476201</v>
      </c>
      <c r="Q2000" s="4">
        <v>0.84561816621621599</v>
      </c>
      <c r="R2000" s="4">
        <v>1.6360030440476201</v>
      </c>
      <c r="S2000" s="4">
        <v>1.6360030440476201</v>
      </c>
      <c r="T2000" s="4">
        <v>0</v>
      </c>
      <c r="U2000" s="4">
        <v>6.5440121761904804</v>
      </c>
      <c r="V2000" s="4">
        <v>3.2720060880952402</v>
      </c>
      <c r="W2000" s="4">
        <v>0</v>
      </c>
      <c r="X2000" s="4">
        <v>0</v>
      </c>
      <c r="Y2000" s="4">
        <v>3.2720060880952402</v>
      </c>
      <c r="Z2000" s="4">
        <v>4.9080091321428601</v>
      </c>
      <c r="AA2000" s="4">
        <v>1.6360030440476201</v>
      </c>
      <c r="AB2000" s="4">
        <v>0</v>
      </c>
      <c r="AC2000" s="4">
        <v>7.38963034240669</v>
      </c>
      <c r="AD2000" s="4">
        <v>1.6360030440476201</v>
      </c>
      <c r="AE2000" s="4">
        <v>0</v>
      </c>
      <c r="AF2000" s="4">
        <v>3.2720060880952402</v>
      </c>
      <c r="AG2000" s="4">
        <v>11.5072545967181</v>
      </c>
      <c r="AH2000" s="4">
        <v>12.3528727629344</v>
      </c>
      <c r="AI2000" s="4">
        <v>11.6729544618726</v>
      </c>
      <c r="AJ2000" s="4">
        <v>6.6544787529600997</v>
      </c>
      <c r="AK2000" s="4">
        <v>21.4337394377735</v>
      </c>
      <c r="AL2000" s="4">
        <v>6.6544787529600997</v>
      </c>
      <c r="AM2000" s="4">
        <v>20.7538211367117</v>
      </c>
      <c r="AN2000" s="4">
        <v>20.588121271557299</v>
      </c>
      <c r="AO2000" s="4">
        <v>12.4081060513192</v>
      </c>
      <c r="AP2000" s="4">
        <v>14.0441090953668</v>
      </c>
      <c r="AQ2000" s="4">
        <v>3.2720060880952402</v>
      </c>
      <c r="AR2000" s="4">
        <v>7.5553302075611297</v>
      </c>
      <c r="AS2000" s="4">
        <v>4.9632424205276697</v>
      </c>
      <c r="AT2000" s="4">
        <v>28.933836356949801</v>
      </c>
      <c r="AU2000" s="4">
        <v>5.7536272983590697</v>
      </c>
      <c r="AV2000" s="4">
        <v>13.9336425185972</v>
      </c>
      <c r="AW2000" s="4">
        <v>6.59924546457529</v>
      </c>
      <c r="AX2000" s="4">
        <v>3.3272393764800499</v>
      </c>
      <c r="AY2000" s="4">
        <v>7.4448636307915104</v>
      </c>
      <c r="AZ2000" s="4">
        <v>11.562487885103</v>
      </c>
      <c r="BA2000" s="4">
        <v>18.106500061293399</v>
      </c>
      <c r="BB2000" s="38">
        <v>80</v>
      </c>
    </row>
    <row r="2001" spans="1:54" x14ac:dyDescent="0.3">
      <c r="A2001" s="31" t="s">
        <v>82</v>
      </c>
      <c r="B2001" s="5" t="s">
        <v>8</v>
      </c>
      <c r="C2001" s="5" t="s">
        <v>168</v>
      </c>
      <c r="D2001" s="9">
        <v>67.258757169405399</v>
      </c>
      <c r="E2001" s="8">
        <v>69.2524183960534</v>
      </c>
      <c r="F2001" s="8">
        <v>25.401668198842199</v>
      </c>
      <c r="G2001" s="3">
        <v>2.2436125137252798</v>
      </c>
      <c r="H2001" s="4">
        <v>9.5161622594055899</v>
      </c>
      <c r="I2001" s="4">
        <v>12.4858997111279</v>
      </c>
      <c r="J2001" s="4">
        <v>2.8192994625298602</v>
      </c>
      <c r="K2001" s="4">
        <v>6.1262840931404803</v>
      </c>
      <c r="L2001" s="4">
        <v>6.26858516432518</v>
      </c>
      <c r="M2001" s="4">
        <v>3.3067891804392602</v>
      </c>
      <c r="N2001" s="4">
        <v>7.1076665100251297</v>
      </c>
      <c r="O2001" s="4">
        <v>8.4651277719973805</v>
      </c>
      <c r="P2001" s="4">
        <v>7.6063441459670198</v>
      </c>
      <c r="Q2001" s="4">
        <v>2.8580396497021598</v>
      </c>
      <c r="R2001" s="4">
        <v>8.0129761160904796</v>
      </c>
      <c r="S2001" s="4">
        <v>5.1086143456291904</v>
      </c>
      <c r="T2001" s="4">
        <v>3.7354224150594901</v>
      </c>
      <c r="U2001" s="4">
        <v>7.1694299350602204</v>
      </c>
      <c r="V2001" s="4">
        <v>5.3543846431735096</v>
      </c>
      <c r="W2001" s="4">
        <v>7.9510306048539103</v>
      </c>
      <c r="X2001" s="4">
        <v>2.34281264914212</v>
      </c>
      <c r="Y2001" s="4">
        <v>7.09142098019798</v>
      </c>
      <c r="Z2001" s="4">
        <v>8.3285541471131594</v>
      </c>
      <c r="AA2001" s="4">
        <v>9.4870605165951005</v>
      </c>
      <c r="AB2001" s="4">
        <v>1.0668495814322301</v>
      </c>
      <c r="AC2001" s="4">
        <v>14.341972427706301</v>
      </c>
      <c r="AD2001" s="4">
        <v>3.9750459624149901</v>
      </c>
      <c r="AE2001" s="4">
        <v>3.74505680278418</v>
      </c>
      <c r="AF2001" s="4">
        <v>12.2803149223181</v>
      </c>
      <c r="AG2001" s="4">
        <v>13.8186772496363</v>
      </c>
      <c r="AH2001" s="4">
        <v>14.461573899197299</v>
      </c>
      <c r="AI2001" s="4">
        <v>9.9577127899884399</v>
      </c>
      <c r="AJ2001" s="4">
        <v>24.251789394289499</v>
      </c>
      <c r="AK2001" s="4">
        <v>40.6589268522197</v>
      </c>
      <c r="AL2001" s="4">
        <v>21.7752525468443</v>
      </c>
      <c r="AM2001" s="4">
        <v>30.452301783545099</v>
      </c>
      <c r="AN2001" s="4">
        <v>41.436085114300603</v>
      </c>
      <c r="AO2001" s="4">
        <v>38.437357892144099</v>
      </c>
      <c r="AP2001" s="4">
        <v>32.186644622642902</v>
      </c>
      <c r="AQ2001" s="4">
        <v>8.3775111375925704</v>
      </c>
      <c r="AR2001" s="4">
        <v>29.374028048957801</v>
      </c>
      <c r="AS2001" s="4">
        <v>15.3442509903306</v>
      </c>
      <c r="AT2001" s="4">
        <v>24.268103652181299</v>
      </c>
      <c r="AU2001" s="4">
        <v>17.281605365855299</v>
      </c>
      <c r="AV2001" s="4">
        <v>17.838639579510399</v>
      </c>
      <c r="AW2001" s="4">
        <v>24.7825603475676</v>
      </c>
      <c r="AX2001" s="4">
        <v>11.4238516466761</v>
      </c>
      <c r="AY2001" s="4">
        <v>18.0267810927615</v>
      </c>
      <c r="AZ2001" s="4">
        <v>30.221544866585099</v>
      </c>
      <c r="BA2001" s="4">
        <v>36.545701683918701</v>
      </c>
      <c r="BB2001" s="38">
        <v>1380</v>
      </c>
    </row>
    <row r="2002" spans="1:54" x14ac:dyDescent="0.3">
      <c r="A2002" s="31" t="s">
        <v>82</v>
      </c>
      <c r="B2002" s="5" t="s">
        <v>8</v>
      </c>
      <c r="C2002" s="5" t="s">
        <v>1</v>
      </c>
      <c r="D2002" s="9">
        <v>35.471200000000003</v>
      </c>
      <c r="E2002" s="8">
        <v>62.267010651579099</v>
      </c>
      <c r="F2002" s="8">
        <v>39.837398373983703</v>
      </c>
      <c r="G2002" s="3">
        <v>0.81300813008130102</v>
      </c>
      <c r="H2002" s="4">
        <v>14.634146341463399</v>
      </c>
      <c r="I2002" s="4">
        <v>20.325203252032502</v>
      </c>
      <c r="J2002" s="4">
        <v>4.0650406504065</v>
      </c>
      <c r="K2002" s="4">
        <v>8.9430894308943092</v>
      </c>
      <c r="L2002" s="4">
        <v>8.9430894308943092</v>
      </c>
      <c r="M2002" s="4">
        <v>4.8780487804878003</v>
      </c>
      <c r="N2002" s="4">
        <v>8.1300813008130106</v>
      </c>
      <c r="O2002" s="4">
        <v>13.0081300813008</v>
      </c>
      <c r="P2002" s="4">
        <v>12.1951219512195</v>
      </c>
      <c r="Q2002" s="4">
        <v>6.5040650406504099</v>
      </c>
      <c r="R2002" s="4">
        <v>13.0081300813008</v>
      </c>
      <c r="S2002" s="4">
        <v>8.1300813008130106</v>
      </c>
      <c r="T2002" s="4">
        <v>3.2520325203252001</v>
      </c>
      <c r="U2002" s="4">
        <v>13.0081300813008</v>
      </c>
      <c r="V2002" s="4">
        <v>8.9430894308943092</v>
      </c>
      <c r="W2002" s="4">
        <v>13.821138211382101</v>
      </c>
      <c r="X2002" s="4">
        <v>4.0650406504065</v>
      </c>
      <c r="Y2002" s="4">
        <v>8.1300813008130106</v>
      </c>
      <c r="Z2002" s="4">
        <v>15.4471544715447</v>
      </c>
      <c r="AA2002" s="4">
        <v>13.0081300813008</v>
      </c>
      <c r="AB2002" s="4">
        <v>2.4390243902439002</v>
      </c>
      <c r="AC2002" s="4">
        <v>19.512195121951201</v>
      </c>
      <c r="AD2002" s="4">
        <v>8.1300813008130106</v>
      </c>
      <c r="AE2002" s="4">
        <v>5.6910569105691096</v>
      </c>
      <c r="AF2002" s="4">
        <v>18.699186991869901</v>
      </c>
      <c r="AG2002" s="4">
        <v>17.886178861788601</v>
      </c>
      <c r="AH2002" s="4">
        <v>23.5772357723577</v>
      </c>
      <c r="AI2002" s="4">
        <v>11.3821138211382</v>
      </c>
      <c r="AJ2002" s="4">
        <v>36.585365853658502</v>
      </c>
      <c r="AK2002" s="4">
        <v>64.227642276422799</v>
      </c>
      <c r="AL2002" s="4">
        <v>30.894308943089399</v>
      </c>
      <c r="AM2002" s="4">
        <v>42.276422764227597</v>
      </c>
      <c r="AN2002" s="4">
        <v>56.097560975609802</v>
      </c>
      <c r="AO2002" s="4">
        <v>58.536585365853703</v>
      </c>
      <c r="AP2002" s="4">
        <v>52.032520325203301</v>
      </c>
      <c r="AQ2002" s="4">
        <v>13.0081300813008</v>
      </c>
      <c r="AR2002" s="4">
        <v>46.341463414634099</v>
      </c>
      <c r="AS2002" s="4">
        <v>15.4471544715447</v>
      </c>
      <c r="AT2002" s="4">
        <v>23.5772357723577</v>
      </c>
      <c r="AU2002" s="4">
        <v>26.016260162601601</v>
      </c>
      <c r="AV2002" s="4">
        <v>25.2032520325203</v>
      </c>
      <c r="AW2002" s="4">
        <v>37.398373983739802</v>
      </c>
      <c r="AX2002" s="4">
        <v>21.951219512195099</v>
      </c>
      <c r="AY2002" s="4">
        <v>22.764227642276399</v>
      </c>
      <c r="AZ2002" s="4">
        <v>43.089430894308897</v>
      </c>
      <c r="BA2002" s="4">
        <v>56.910569105691103</v>
      </c>
      <c r="BB2002" s="38">
        <v>125</v>
      </c>
    </row>
    <row r="2003" spans="1:54" x14ac:dyDescent="0.3">
      <c r="A2003" s="31" t="s">
        <v>82</v>
      </c>
      <c r="B2003" s="5" t="s">
        <v>8</v>
      </c>
      <c r="C2003" s="5" t="s">
        <v>2</v>
      </c>
      <c r="D2003" s="9">
        <v>57.068992248062003</v>
      </c>
      <c r="E2003" s="8">
        <v>69.413800418033901</v>
      </c>
      <c r="F2003" s="8">
        <v>30.46875</v>
      </c>
      <c r="G2003" s="3">
        <v>3.515625</v>
      </c>
      <c r="H2003" s="4">
        <v>13.28125</v>
      </c>
      <c r="I2003" s="4">
        <v>16.40625</v>
      </c>
      <c r="J2003" s="4">
        <v>4.296875</v>
      </c>
      <c r="K2003" s="4">
        <v>8.203125</v>
      </c>
      <c r="L2003" s="4">
        <v>7.8125</v>
      </c>
      <c r="M2003" s="4">
        <v>3.515625</v>
      </c>
      <c r="N2003" s="4">
        <v>9.765625</v>
      </c>
      <c r="O2003" s="4">
        <v>8.984375</v>
      </c>
      <c r="P2003" s="4">
        <v>9.375</v>
      </c>
      <c r="Q2003" s="4">
        <v>2.34375</v>
      </c>
      <c r="R2003" s="4">
        <v>8.203125</v>
      </c>
      <c r="S2003" s="4">
        <v>6.640625</v>
      </c>
      <c r="T2003" s="4">
        <v>5.078125</v>
      </c>
      <c r="U2003" s="4">
        <v>6.640625</v>
      </c>
      <c r="V2003" s="4">
        <v>7.03125</v>
      </c>
      <c r="W2003" s="4">
        <v>10.546875</v>
      </c>
      <c r="X2003" s="4">
        <v>1.953125</v>
      </c>
      <c r="Y2003" s="4">
        <v>9.765625</v>
      </c>
      <c r="Z2003" s="4">
        <v>9.375</v>
      </c>
      <c r="AA2003" s="4">
        <v>13.28125</v>
      </c>
      <c r="AB2003" s="4">
        <v>0.78125</v>
      </c>
      <c r="AC2003" s="4">
        <v>17.1875</v>
      </c>
      <c r="AD2003" s="4">
        <v>3.125</v>
      </c>
      <c r="AE2003" s="4">
        <v>5.078125</v>
      </c>
      <c r="AF2003" s="4">
        <v>14.453125</v>
      </c>
      <c r="AG2003" s="4">
        <v>13.28125</v>
      </c>
      <c r="AH2003" s="4">
        <v>10.546875</v>
      </c>
      <c r="AI2003" s="4">
        <v>9.375</v>
      </c>
      <c r="AJ2003" s="4">
        <v>27.34375</v>
      </c>
      <c r="AK2003" s="4">
        <v>42.578125</v>
      </c>
      <c r="AL2003" s="4">
        <v>26.953125</v>
      </c>
      <c r="AM2003" s="4">
        <v>34.375</v>
      </c>
      <c r="AN2003" s="4">
        <v>49.21875</v>
      </c>
      <c r="AO2003" s="4">
        <v>48.4375</v>
      </c>
      <c r="AP2003" s="4">
        <v>35.9375</v>
      </c>
      <c r="AQ2003" s="4">
        <v>9.765625</v>
      </c>
      <c r="AR2003" s="4">
        <v>35.9375</v>
      </c>
      <c r="AS2003" s="4">
        <v>22.65625</v>
      </c>
      <c r="AT2003" s="4">
        <v>26.953125</v>
      </c>
      <c r="AU2003" s="4">
        <v>21.09375</v>
      </c>
      <c r="AV2003" s="4">
        <v>16.796875</v>
      </c>
      <c r="AW2003" s="4">
        <v>31.25</v>
      </c>
      <c r="AX2003" s="4">
        <v>12.109375</v>
      </c>
      <c r="AY2003" s="4">
        <v>19.53125</v>
      </c>
      <c r="AZ2003" s="4">
        <v>33.984375</v>
      </c>
      <c r="BA2003" s="4">
        <v>42.1875</v>
      </c>
      <c r="BB2003" s="38">
        <v>258</v>
      </c>
    </row>
    <row r="2004" spans="1:54" x14ac:dyDescent="0.3">
      <c r="A2004" s="31" t="s">
        <v>82</v>
      </c>
      <c r="B2004" s="5" t="s">
        <v>8</v>
      </c>
      <c r="C2004" s="5" t="s">
        <v>3</v>
      </c>
      <c r="D2004" s="9">
        <v>78.030945558739205</v>
      </c>
      <c r="E2004" s="8">
        <v>67.216044407771307</v>
      </c>
      <c r="F2004" s="8">
        <v>18.9111747851003</v>
      </c>
      <c r="G2004" s="3">
        <v>3.1518624641833801</v>
      </c>
      <c r="H2004" s="4">
        <v>5.4441260744985698</v>
      </c>
      <c r="I2004" s="4">
        <v>7.1633237822349596</v>
      </c>
      <c r="J2004" s="4">
        <v>1.71919770773639</v>
      </c>
      <c r="K2004" s="4">
        <v>4.0114613180515803</v>
      </c>
      <c r="L2004" s="4">
        <v>4.8710601719197699</v>
      </c>
      <c r="M2004" s="4">
        <v>2.8653295128939802</v>
      </c>
      <c r="N2004" s="4">
        <v>6.3037249283667602</v>
      </c>
      <c r="O2004" s="4">
        <v>8.5959885386819508</v>
      </c>
      <c r="P2004" s="4">
        <v>6.8767908309455601</v>
      </c>
      <c r="Q2004" s="4">
        <v>2.2922636103151901</v>
      </c>
      <c r="R2004" s="4">
        <v>7.1633237822349596</v>
      </c>
      <c r="S2004" s="4">
        <v>3.43839541547278</v>
      </c>
      <c r="T2004" s="4">
        <v>4.2979942693409701</v>
      </c>
      <c r="U2004" s="4">
        <v>5.4441260744985698</v>
      </c>
      <c r="V2004" s="4">
        <v>3.72492836676218</v>
      </c>
      <c r="W2004" s="4">
        <v>5.1575931232091703</v>
      </c>
      <c r="X2004" s="4">
        <v>1.71919770773639</v>
      </c>
      <c r="Y2004" s="4">
        <v>7.1633237822349596</v>
      </c>
      <c r="Z2004" s="4">
        <v>4.5845272206303704</v>
      </c>
      <c r="AA2004" s="4">
        <v>6.8767908309455601</v>
      </c>
      <c r="AB2004" s="4">
        <v>0</v>
      </c>
      <c r="AC2004" s="4">
        <v>11.174785100286501</v>
      </c>
      <c r="AD2004" s="4">
        <v>2.8653295128939802</v>
      </c>
      <c r="AE2004" s="4">
        <v>2.0057306590257902</v>
      </c>
      <c r="AF2004" s="4">
        <v>10.6017191977077</v>
      </c>
      <c r="AG2004" s="4">
        <v>11.461318051575899</v>
      </c>
      <c r="AH2004" s="4">
        <v>13.753581661891101</v>
      </c>
      <c r="AI2004" s="4">
        <v>11.174785100286501</v>
      </c>
      <c r="AJ2004" s="4">
        <v>22.063037249283699</v>
      </c>
      <c r="AK2004" s="4">
        <v>31.518624641833799</v>
      </c>
      <c r="AL2004" s="4">
        <v>18.3381088825215</v>
      </c>
      <c r="AM2004" s="4">
        <v>26.3610315186246</v>
      </c>
      <c r="AN2004" s="4">
        <v>33.810888252148999</v>
      </c>
      <c r="AO2004" s="4">
        <v>29.799426934097401</v>
      </c>
      <c r="AP2004" s="4">
        <v>23.209169054441301</v>
      </c>
      <c r="AQ2004" s="4">
        <v>5.7306590257879702</v>
      </c>
      <c r="AR2004" s="4">
        <v>22.063037249283699</v>
      </c>
      <c r="AS2004" s="4">
        <v>13.1805157593123</v>
      </c>
      <c r="AT2004" s="4">
        <v>21.7765042979943</v>
      </c>
      <c r="AU2004" s="4">
        <v>12.8939828080229</v>
      </c>
      <c r="AV2004" s="4">
        <v>14.3266475644699</v>
      </c>
      <c r="AW2004" s="4">
        <v>19.7707736389685</v>
      </c>
      <c r="AX2004" s="4">
        <v>7.7363896848137497</v>
      </c>
      <c r="AY2004" s="4">
        <v>15.7593123209169</v>
      </c>
      <c r="AZ2004" s="4">
        <v>26.647564469913998</v>
      </c>
      <c r="BA2004" s="4">
        <v>26.647564469913998</v>
      </c>
      <c r="BB2004" s="38">
        <v>349</v>
      </c>
    </row>
    <row r="2005" spans="1:54" x14ac:dyDescent="0.3">
      <c r="A2005" s="31" t="s">
        <v>82</v>
      </c>
      <c r="B2005" s="5" t="s">
        <v>8</v>
      </c>
      <c r="C2005" s="5" t="s">
        <v>4</v>
      </c>
      <c r="D2005" s="9">
        <v>96.506849315068493</v>
      </c>
      <c r="E2005" s="8">
        <v>59.826870099607902</v>
      </c>
      <c r="F2005" s="8">
        <v>11.301369863013701</v>
      </c>
      <c r="G2005" s="3">
        <v>1.3698630136986301</v>
      </c>
      <c r="H2005" s="4">
        <v>4.4520547945205502</v>
      </c>
      <c r="I2005" s="4">
        <v>6.5068493150684903</v>
      </c>
      <c r="J2005" s="4">
        <v>1.3698630136986301</v>
      </c>
      <c r="K2005" s="4">
        <v>3.0821917808219199</v>
      </c>
      <c r="L2005" s="4">
        <v>4.4520547945205502</v>
      </c>
      <c r="M2005" s="4">
        <v>1.02739726027397</v>
      </c>
      <c r="N2005" s="4">
        <v>3.0821917808219199</v>
      </c>
      <c r="O2005" s="4">
        <v>4.10958904109589</v>
      </c>
      <c r="P2005" s="4">
        <v>2.7397260273972601</v>
      </c>
      <c r="Q2005" s="4">
        <v>1.02739726027397</v>
      </c>
      <c r="R2005" s="4">
        <v>4.7945205479452104</v>
      </c>
      <c r="S2005" s="4">
        <v>2.3972602739725999</v>
      </c>
      <c r="T2005" s="4">
        <v>2.7397260273972601</v>
      </c>
      <c r="U2005" s="4">
        <v>3.4246575342465801</v>
      </c>
      <c r="V2005" s="4">
        <v>1.02739726027397</v>
      </c>
      <c r="W2005" s="4">
        <v>3.0821917808219199</v>
      </c>
      <c r="X2005" s="4">
        <v>1.7123287671232901</v>
      </c>
      <c r="Y2005" s="4">
        <v>3.0821917808219199</v>
      </c>
      <c r="Z2005" s="4">
        <v>2.7397260273972601</v>
      </c>
      <c r="AA2005" s="4">
        <v>3.7671232876712302</v>
      </c>
      <c r="AB2005" s="4">
        <v>1.7123287671232901</v>
      </c>
      <c r="AC2005" s="4">
        <v>8.5616438356164402</v>
      </c>
      <c r="AD2005" s="4">
        <v>2.0547945205479499</v>
      </c>
      <c r="AE2005" s="4">
        <v>2.3972602739725999</v>
      </c>
      <c r="AF2005" s="4">
        <v>5.8219178082191796</v>
      </c>
      <c r="AG2005" s="4">
        <v>12.328767123287699</v>
      </c>
      <c r="AH2005" s="4">
        <v>7.8767123287671197</v>
      </c>
      <c r="AI2005" s="4">
        <v>7.8767123287671197</v>
      </c>
      <c r="AJ2005" s="4">
        <v>13.698630136986299</v>
      </c>
      <c r="AK2005" s="4">
        <v>26.027397260274</v>
      </c>
      <c r="AL2005" s="4">
        <v>12.328767123287699</v>
      </c>
      <c r="AM2005" s="4">
        <v>18.4931506849315</v>
      </c>
      <c r="AN2005" s="4">
        <v>27.054794520547901</v>
      </c>
      <c r="AO2005" s="4">
        <v>18.4931506849315</v>
      </c>
      <c r="AP2005" s="4">
        <v>18.150684931506799</v>
      </c>
      <c r="AQ2005" s="4">
        <v>4.4520547945205502</v>
      </c>
      <c r="AR2005" s="4">
        <v>14.7260273972603</v>
      </c>
      <c r="AS2005" s="4">
        <v>11.986301369863</v>
      </c>
      <c r="AT2005" s="4">
        <v>24.657534246575299</v>
      </c>
      <c r="AU2005" s="4">
        <v>8.5616438356164402</v>
      </c>
      <c r="AV2005" s="4">
        <v>13.3561643835616</v>
      </c>
      <c r="AW2005" s="4">
        <v>10.2739726027397</v>
      </c>
      <c r="AX2005" s="4">
        <v>3.0821917808219199</v>
      </c>
      <c r="AY2005" s="4">
        <v>16.780821917808201</v>
      </c>
      <c r="AZ2005" s="4">
        <v>21.2328767123288</v>
      </c>
      <c r="BA2005" s="4">
        <v>21.2328767123288</v>
      </c>
      <c r="BB2005" s="38">
        <v>292</v>
      </c>
    </row>
    <row r="2006" spans="1:54" x14ac:dyDescent="0.3">
      <c r="A2006" s="31" t="s">
        <v>82</v>
      </c>
      <c r="B2006" s="5" t="s">
        <v>8</v>
      </c>
      <c r="C2006" s="5" t="s">
        <v>5</v>
      </c>
      <c r="D2006" s="9">
        <v>103.512669683258</v>
      </c>
      <c r="E2006" s="8">
        <v>63.227077935043198</v>
      </c>
      <c r="F2006" s="8">
        <v>11.764705882352899</v>
      </c>
      <c r="G2006" s="3">
        <v>2.2624434389140302</v>
      </c>
      <c r="H2006" s="4">
        <v>2.2624434389140302</v>
      </c>
      <c r="I2006" s="4">
        <v>3.6199095022624399</v>
      </c>
      <c r="J2006" s="4">
        <v>0.45248868778280499</v>
      </c>
      <c r="K2006" s="4">
        <v>2.2624434389140302</v>
      </c>
      <c r="L2006" s="4">
        <v>0.90497737556561098</v>
      </c>
      <c r="M2006" s="4">
        <v>1.80995475113122</v>
      </c>
      <c r="N2006" s="4">
        <v>3.6199095022624399</v>
      </c>
      <c r="O2006" s="4">
        <v>3.1674208144796401</v>
      </c>
      <c r="P2006" s="4">
        <v>1.3574660633484199</v>
      </c>
      <c r="Q2006" s="4">
        <v>0</v>
      </c>
      <c r="R2006" s="4">
        <v>3.1674208144796401</v>
      </c>
      <c r="S2006" s="4">
        <v>1.80995475113122</v>
      </c>
      <c r="T2006" s="4">
        <v>1.80995475113122</v>
      </c>
      <c r="U2006" s="4">
        <v>1.80995475113122</v>
      </c>
      <c r="V2006" s="4">
        <v>0.90497737556561098</v>
      </c>
      <c r="W2006" s="4">
        <v>1.3574660633484199</v>
      </c>
      <c r="X2006" s="4">
        <v>1.80995475113122</v>
      </c>
      <c r="Y2006" s="4">
        <v>2.2624434389140302</v>
      </c>
      <c r="Z2006" s="4">
        <v>2.71493212669683</v>
      </c>
      <c r="AA2006" s="4">
        <v>4.9773755656108598</v>
      </c>
      <c r="AB2006" s="4">
        <v>0</v>
      </c>
      <c r="AC2006" s="4">
        <v>5.4298642533936698</v>
      </c>
      <c r="AD2006" s="4">
        <v>1.3574660633484199</v>
      </c>
      <c r="AE2006" s="4">
        <v>2.2624434389140302</v>
      </c>
      <c r="AF2006" s="4">
        <v>4.0723981900452504</v>
      </c>
      <c r="AG2006" s="4">
        <v>11.312217194570101</v>
      </c>
      <c r="AH2006" s="4">
        <v>12.669683257918599</v>
      </c>
      <c r="AI2006" s="4">
        <v>9.0497737556561102</v>
      </c>
      <c r="AJ2006" s="4">
        <v>9.0497737556561102</v>
      </c>
      <c r="AK2006" s="4">
        <v>21.719457013574701</v>
      </c>
      <c r="AL2006" s="4">
        <v>11.312217194570101</v>
      </c>
      <c r="AM2006" s="4">
        <v>21.2669683257919</v>
      </c>
      <c r="AN2006" s="4">
        <v>24.434389140271499</v>
      </c>
      <c r="AO2006" s="4">
        <v>15.8371040723982</v>
      </c>
      <c r="AP2006" s="4">
        <v>16.289592760181002</v>
      </c>
      <c r="AQ2006" s="4">
        <v>4.0723981900452504</v>
      </c>
      <c r="AR2006" s="4">
        <v>13.1221719457014</v>
      </c>
      <c r="AS2006" s="4">
        <v>7.2398190045248896</v>
      </c>
      <c r="AT2006" s="4">
        <v>24.434389140271499</v>
      </c>
      <c r="AU2006" s="4">
        <v>7.2398190045248896</v>
      </c>
      <c r="AV2006" s="4">
        <v>17.194570135746599</v>
      </c>
      <c r="AW2006" s="4">
        <v>9.9547511312217196</v>
      </c>
      <c r="AX2006" s="4">
        <v>5.8823529411764701</v>
      </c>
      <c r="AY2006" s="4">
        <v>14.4796380090498</v>
      </c>
      <c r="AZ2006" s="4">
        <v>15.384615384615399</v>
      </c>
      <c r="BA2006" s="4">
        <v>16.289592760181002</v>
      </c>
      <c r="BB2006" s="38">
        <v>221</v>
      </c>
    </row>
    <row r="2007" spans="1:54" x14ac:dyDescent="0.3">
      <c r="A2007" s="31" t="s">
        <v>82</v>
      </c>
      <c r="B2007" s="5" t="s">
        <v>8</v>
      </c>
      <c r="C2007" s="5" t="s">
        <v>6</v>
      </c>
      <c r="D2007" s="9">
        <v>96.634408602150501</v>
      </c>
      <c r="E2007" s="8">
        <v>61.140181931830398</v>
      </c>
      <c r="F2007" s="8">
        <v>12.9032258064516</v>
      </c>
      <c r="G2007" s="3">
        <v>0</v>
      </c>
      <c r="H2007" s="4">
        <v>5.3763440860215104</v>
      </c>
      <c r="I2007" s="4">
        <v>6.4516129032258096</v>
      </c>
      <c r="J2007" s="4">
        <v>0</v>
      </c>
      <c r="K2007" s="4">
        <v>4.3010752688171996</v>
      </c>
      <c r="L2007" s="4">
        <v>3.2258064516128999</v>
      </c>
      <c r="M2007" s="4">
        <v>3.2258064516128999</v>
      </c>
      <c r="N2007" s="4">
        <v>6.4516129032258096</v>
      </c>
      <c r="O2007" s="4">
        <v>2.1505376344085998</v>
      </c>
      <c r="P2007" s="4">
        <v>1.0752688172042999</v>
      </c>
      <c r="Q2007" s="4">
        <v>0</v>
      </c>
      <c r="R2007" s="4">
        <v>3.2258064516128999</v>
      </c>
      <c r="S2007" s="4">
        <v>1.0752688172042999</v>
      </c>
      <c r="T2007" s="4">
        <v>3.2258064516128999</v>
      </c>
      <c r="U2007" s="4">
        <v>4.3010752688171996</v>
      </c>
      <c r="V2007" s="4">
        <v>2.1505376344085998</v>
      </c>
      <c r="W2007" s="4">
        <v>1.0752688172042999</v>
      </c>
      <c r="X2007" s="4">
        <v>2.1505376344085998</v>
      </c>
      <c r="Y2007" s="4">
        <v>4.3010752688171996</v>
      </c>
      <c r="Z2007" s="4">
        <v>5.3763440860215104</v>
      </c>
      <c r="AA2007" s="4">
        <v>5.3763440860215104</v>
      </c>
      <c r="AB2007" s="4">
        <v>1.0752688172042999</v>
      </c>
      <c r="AC2007" s="4">
        <v>16.129032258064498</v>
      </c>
      <c r="AD2007" s="4">
        <v>2.1505376344085998</v>
      </c>
      <c r="AE2007" s="4">
        <v>1.0752688172042999</v>
      </c>
      <c r="AF2007" s="4">
        <v>6.4516129032258096</v>
      </c>
      <c r="AG2007" s="4">
        <v>13.9784946236559</v>
      </c>
      <c r="AH2007" s="4">
        <v>12.9032258064516</v>
      </c>
      <c r="AI2007" s="4">
        <v>8.6021505376344098</v>
      </c>
      <c r="AJ2007" s="4">
        <v>11.8279569892473</v>
      </c>
      <c r="AK2007" s="4">
        <v>22.580645161290299</v>
      </c>
      <c r="AL2007" s="4">
        <v>7.5268817204301097</v>
      </c>
      <c r="AM2007" s="4">
        <v>15.0537634408602</v>
      </c>
      <c r="AN2007" s="4">
        <v>24.731182795698899</v>
      </c>
      <c r="AO2007" s="4">
        <v>11.8279569892473</v>
      </c>
      <c r="AP2007" s="4">
        <v>16.129032258064498</v>
      </c>
      <c r="AQ2007" s="4">
        <v>6.4516129032258096</v>
      </c>
      <c r="AR2007" s="4">
        <v>10.752688172042999</v>
      </c>
      <c r="AS2007" s="4">
        <v>7.5268817204301097</v>
      </c>
      <c r="AT2007" s="4">
        <v>19.354838709677399</v>
      </c>
      <c r="AU2007" s="4">
        <v>11.8279569892473</v>
      </c>
      <c r="AV2007" s="4">
        <v>12.9032258064516</v>
      </c>
      <c r="AW2007" s="4">
        <v>11.8279569892473</v>
      </c>
      <c r="AX2007" s="4">
        <v>3.2258064516128999</v>
      </c>
      <c r="AY2007" s="4">
        <v>8.6021505376344098</v>
      </c>
      <c r="AZ2007" s="4">
        <v>11.8279569892473</v>
      </c>
      <c r="BA2007" s="4">
        <v>19.354838709677399</v>
      </c>
      <c r="BB2007" s="38">
        <v>93</v>
      </c>
    </row>
    <row r="2008" spans="1:54" x14ac:dyDescent="0.3">
      <c r="A2008" s="31" t="s">
        <v>82</v>
      </c>
      <c r="B2008" s="5" t="s">
        <v>8</v>
      </c>
      <c r="C2008" s="5" t="s">
        <v>7</v>
      </c>
      <c r="D2008" s="9">
        <v>102.47380952381</v>
      </c>
      <c r="E2008" s="8">
        <v>61.7584557635981</v>
      </c>
      <c r="F2008" s="8">
        <v>11.9047619047619</v>
      </c>
      <c r="G2008" s="3">
        <v>2.38095238095238</v>
      </c>
      <c r="H2008" s="4">
        <v>4.7619047619047601</v>
      </c>
      <c r="I2008" s="4">
        <v>2.38095238095238</v>
      </c>
      <c r="J2008" s="4">
        <v>2.38095238095238</v>
      </c>
      <c r="K2008" s="4">
        <v>2.38095238095238</v>
      </c>
      <c r="L2008" s="4">
        <v>4.7619047619047601</v>
      </c>
      <c r="M2008" s="4">
        <v>4.7619047619047601</v>
      </c>
      <c r="N2008" s="4">
        <v>4.7619047619047601</v>
      </c>
      <c r="O2008" s="4">
        <v>4.7619047619047601</v>
      </c>
      <c r="P2008" s="4">
        <v>2.38095238095238</v>
      </c>
      <c r="Q2008" s="4">
        <v>0</v>
      </c>
      <c r="R2008" s="4">
        <v>2.38095238095238</v>
      </c>
      <c r="S2008" s="4">
        <v>2.38095238095238</v>
      </c>
      <c r="T2008" s="4">
        <v>0</v>
      </c>
      <c r="U2008" s="4">
        <v>9.5238095238095202</v>
      </c>
      <c r="V2008" s="4">
        <v>4.7619047619047601</v>
      </c>
      <c r="W2008" s="4">
        <v>0</v>
      </c>
      <c r="X2008" s="4">
        <v>0</v>
      </c>
      <c r="Y2008" s="4">
        <v>4.7619047619047601</v>
      </c>
      <c r="Z2008" s="4">
        <v>7.1428571428571397</v>
      </c>
      <c r="AA2008" s="4">
        <v>2.38095238095238</v>
      </c>
      <c r="AB2008" s="4">
        <v>0</v>
      </c>
      <c r="AC2008" s="4">
        <v>9.5238095238095202</v>
      </c>
      <c r="AD2008" s="4">
        <v>2.38095238095238</v>
      </c>
      <c r="AE2008" s="4">
        <v>0</v>
      </c>
      <c r="AF2008" s="4">
        <v>4.7619047619047601</v>
      </c>
      <c r="AG2008" s="4">
        <v>14.285714285714301</v>
      </c>
      <c r="AH2008" s="4">
        <v>14.285714285714301</v>
      </c>
      <c r="AI2008" s="4">
        <v>7.1428571428571397</v>
      </c>
      <c r="AJ2008" s="4">
        <v>4.7619047619047601</v>
      </c>
      <c r="AK2008" s="4">
        <v>23.8095238095238</v>
      </c>
      <c r="AL2008" s="4">
        <v>4.7619047619047601</v>
      </c>
      <c r="AM2008" s="4">
        <v>16.6666666666667</v>
      </c>
      <c r="AN2008" s="4">
        <v>23.8095238095238</v>
      </c>
      <c r="AO2008" s="4">
        <v>11.9047619047619</v>
      </c>
      <c r="AP2008" s="4">
        <v>14.285714285714301</v>
      </c>
      <c r="AQ2008" s="4">
        <v>4.7619047619047601</v>
      </c>
      <c r="AR2008" s="4">
        <v>2.38095238095238</v>
      </c>
      <c r="AS2008" s="4">
        <v>4.7619047619047601</v>
      </c>
      <c r="AT2008" s="4">
        <v>28.571428571428601</v>
      </c>
      <c r="AU2008" s="4">
        <v>7.1428571428571397</v>
      </c>
      <c r="AV2008" s="4">
        <v>19.047619047619001</v>
      </c>
      <c r="AW2008" s="4">
        <v>7.1428571428571397</v>
      </c>
      <c r="AX2008" s="4">
        <v>2.38095238095238</v>
      </c>
      <c r="AY2008" s="4">
        <v>7.1428571428571397</v>
      </c>
      <c r="AZ2008" s="4">
        <v>11.9047619047619</v>
      </c>
      <c r="BA2008" s="4">
        <v>21.428571428571399</v>
      </c>
      <c r="BB2008" s="38">
        <v>42</v>
      </c>
    </row>
    <row r="2009" spans="1:54" x14ac:dyDescent="0.3">
      <c r="A2009" s="31" t="s">
        <v>82</v>
      </c>
      <c r="B2009" s="5" t="s">
        <v>9</v>
      </c>
      <c r="C2009" s="5" t="s">
        <v>168</v>
      </c>
      <c r="D2009" s="9">
        <v>81.3284892756744</v>
      </c>
      <c r="E2009" s="8">
        <v>66.269034815418394</v>
      </c>
      <c r="F2009" s="8">
        <v>17.690526736886198</v>
      </c>
      <c r="G2009" s="3">
        <v>1.01639281042862</v>
      </c>
      <c r="H2009" s="4">
        <v>7.6496189948247197</v>
      </c>
      <c r="I2009" s="4">
        <v>5.5669191597423602</v>
      </c>
      <c r="J2009" s="4">
        <v>1.86291023343226</v>
      </c>
      <c r="K2009" s="4">
        <v>2.5748648034304802</v>
      </c>
      <c r="L2009" s="4">
        <v>2.71124744490931</v>
      </c>
      <c r="M2009" s="4">
        <v>2.65243511653307</v>
      </c>
      <c r="N2009" s="4">
        <v>3.1208672713071302</v>
      </c>
      <c r="O2009" s="4">
        <v>5.0256450205812602</v>
      </c>
      <c r="P2009" s="4">
        <v>5.0016811916494097</v>
      </c>
      <c r="Q2009" s="4">
        <v>1.46134826127604</v>
      </c>
      <c r="R2009" s="4">
        <v>3.3356976969944601</v>
      </c>
      <c r="S2009" s="4">
        <v>3.4141500362995898</v>
      </c>
      <c r="T2009" s="4">
        <v>2.2764078710113602</v>
      </c>
      <c r="U2009" s="4">
        <v>2.9292351334989801</v>
      </c>
      <c r="V2009" s="4">
        <v>5.0654180360371797</v>
      </c>
      <c r="W2009" s="4">
        <v>3.89025840219242</v>
      </c>
      <c r="X2009" s="4">
        <v>1.7981985230683999</v>
      </c>
      <c r="Y2009" s="4">
        <v>7.8845099973453099</v>
      </c>
      <c r="Z2009" s="4">
        <v>3.0600214672282098</v>
      </c>
      <c r="AA2009" s="4">
        <v>3.8663755044435901</v>
      </c>
      <c r="AB2009" s="4">
        <v>0.52200658965824898</v>
      </c>
      <c r="AC2009" s="4">
        <v>7.89827098935337</v>
      </c>
      <c r="AD2009" s="4">
        <v>3.05785845404781</v>
      </c>
      <c r="AE2009" s="4">
        <v>3.0342250730968501</v>
      </c>
      <c r="AF2009" s="4">
        <v>5.75437896753595</v>
      </c>
      <c r="AG2009" s="4">
        <v>7.7007008780886697</v>
      </c>
      <c r="AH2009" s="4">
        <v>25.608749403268501</v>
      </c>
      <c r="AI2009" s="4">
        <v>11.8557074155087</v>
      </c>
      <c r="AJ2009" s="4">
        <v>19.230949804951901</v>
      </c>
      <c r="AK2009" s="4">
        <v>29.6021058590986</v>
      </c>
      <c r="AL2009" s="4">
        <v>15.0356167380251</v>
      </c>
      <c r="AM2009" s="4">
        <v>15.919778756274599</v>
      </c>
      <c r="AN2009" s="4">
        <v>29.639917632100701</v>
      </c>
      <c r="AO2009" s="4">
        <v>22.803570696771398</v>
      </c>
      <c r="AP2009" s="4">
        <v>25.204151371453801</v>
      </c>
      <c r="AQ2009" s="4">
        <v>5.7455011621219603</v>
      </c>
      <c r="AR2009" s="4">
        <v>20.577155170207</v>
      </c>
      <c r="AS2009" s="4">
        <v>11.284114429353499</v>
      </c>
      <c r="AT2009" s="4">
        <v>15.7131159425119</v>
      </c>
      <c r="AU2009" s="4">
        <v>17.5345844942571</v>
      </c>
      <c r="AV2009" s="4">
        <v>15.556024316611101</v>
      </c>
      <c r="AW2009" s="4">
        <v>17.260281591920201</v>
      </c>
      <c r="AX2009" s="4">
        <v>7.7470477891203497</v>
      </c>
      <c r="AY2009" s="4">
        <v>11.973542619963499</v>
      </c>
      <c r="AZ2009" s="4">
        <v>19.276427932405301</v>
      </c>
      <c r="BA2009" s="4">
        <v>30.064656290770699</v>
      </c>
      <c r="BB2009" s="38">
        <v>1374</v>
      </c>
    </row>
    <row r="2010" spans="1:54" x14ac:dyDescent="0.3">
      <c r="A2010" s="31" t="s">
        <v>82</v>
      </c>
      <c r="B2010" s="5" t="s">
        <v>9</v>
      </c>
      <c r="C2010" s="5" t="s">
        <v>1</v>
      </c>
      <c r="D2010" s="9">
        <v>57.529069767441896</v>
      </c>
      <c r="E2010" s="8">
        <v>63.109247697994597</v>
      </c>
      <c r="F2010" s="8">
        <v>24.096385542168701</v>
      </c>
      <c r="G2010" s="3">
        <v>1.2048192771084301</v>
      </c>
      <c r="H2010" s="4">
        <v>10.8433734939759</v>
      </c>
      <c r="I2010" s="4">
        <v>4.8192771084337398</v>
      </c>
      <c r="J2010" s="4">
        <v>3.6144578313253</v>
      </c>
      <c r="K2010" s="4">
        <v>2.4096385542168699</v>
      </c>
      <c r="L2010" s="4">
        <v>4.8192771084337398</v>
      </c>
      <c r="M2010" s="4">
        <v>3.6144578313253</v>
      </c>
      <c r="N2010" s="4">
        <v>4.8192771084337398</v>
      </c>
      <c r="O2010" s="4">
        <v>7.2289156626505999</v>
      </c>
      <c r="P2010" s="4">
        <v>7.2289156626505999</v>
      </c>
      <c r="Q2010" s="4">
        <v>1.2048192771084301</v>
      </c>
      <c r="R2010" s="4">
        <v>4.8192771084337398</v>
      </c>
      <c r="S2010" s="4">
        <v>6.0240963855421699</v>
      </c>
      <c r="T2010" s="4">
        <v>2.4096385542168699</v>
      </c>
      <c r="U2010" s="4">
        <v>1.2048192771084301</v>
      </c>
      <c r="V2010" s="4">
        <v>6.0240963855421699</v>
      </c>
      <c r="W2010" s="4">
        <v>4.8192771084337398</v>
      </c>
      <c r="X2010" s="4">
        <v>3.6144578313253</v>
      </c>
      <c r="Y2010" s="4">
        <v>15.662650602409601</v>
      </c>
      <c r="Z2010" s="4">
        <v>2.4096385542168699</v>
      </c>
      <c r="AA2010" s="4">
        <v>4.8192771084337398</v>
      </c>
      <c r="AB2010" s="4">
        <v>0</v>
      </c>
      <c r="AC2010" s="4">
        <v>6.0240963855421699</v>
      </c>
      <c r="AD2010" s="4">
        <v>4.8192771084337398</v>
      </c>
      <c r="AE2010" s="4">
        <v>4.8192771084337398</v>
      </c>
      <c r="AF2010" s="4">
        <v>6.0240963855421699</v>
      </c>
      <c r="AG2010" s="4">
        <v>10.8433734939759</v>
      </c>
      <c r="AH2010" s="4">
        <v>43.3734939759036</v>
      </c>
      <c r="AI2010" s="4">
        <v>16.867469879518101</v>
      </c>
      <c r="AJ2010" s="4">
        <v>26.506024096385499</v>
      </c>
      <c r="AK2010" s="4">
        <v>34.939759036144601</v>
      </c>
      <c r="AL2010" s="4">
        <v>22.891566265060199</v>
      </c>
      <c r="AM2010" s="4">
        <v>14.4578313253012</v>
      </c>
      <c r="AN2010" s="4">
        <v>42.168674698795201</v>
      </c>
      <c r="AO2010" s="4">
        <v>30.120481927710799</v>
      </c>
      <c r="AP2010" s="4">
        <v>32.530120481927703</v>
      </c>
      <c r="AQ2010" s="4">
        <v>4.8192771084337398</v>
      </c>
      <c r="AR2010" s="4">
        <v>27.710843373494001</v>
      </c>
      <c r="AS2010" s="4">
        <v>8.4337349397590398</v>
      </c>
      <c r="AT2010" s="4">
        <v>13.253012048192801</v>
      </c>
      <c r="AU2010" s="4">
        <v>25.3012048192771</v>
      </c>
      <c r="AV2010" s="4">
        <v>18.0722891566265</v>
      </c>
      <c r="AW2010" s="4">
        <v>25.3012048192771</v>
      </c>
      <c r="AX2010" s="4">
        <v>8.4337349397590398</v>
      </c>
      <c r="AY2010" s="4">
        <v>10.8433734939759</v>
      </c>
      <c r="AZ2010" s="4">
        <v>25.3012048192771</v>
      </c>
      <c r="BA2010" s="4">
        <v>45.783132530120497</v>
      </c>
      <c r="BB2010" s="38">
        <v>86</v>
      </c>
    </row>
    <row r="2011" spans="1:54" x14ac:dyDescent="0.3">
      <c r="A2011" s="31" t="s">
        <v>82</v>
      </c>
      <c r="B2011" s="5" t="s">
        <v>9</v>
      </c>
      <c r="C2011" s="5" t="s">
        <v>2</v>
      </c>
      <c r="D2011" s="9">
        <v>74.099999999999994</v>
      </c>
      <c r="E2011" s="8">
        <v>64.937028857924901</v>
      </c>
      <c r="F2011" s="8">
        <v>21.198156682027701</v>
      </c>
      <c r="G2011" s="3">
        <v>1.84331797235023</v>
      </c>
      <c r="H2011" s="4">
        <v>9.2165898617511495</v>
      </c>
      <c r="I2011" s="4">
        <v>11.0599078341014</v>
      </c>
      <c r="J2011" s="4">
        <v>2.30414746543779</v>
      </c>
      <c r="K2011" s="4">
        <v>5.0691244239631299</v>
      </c>
      <c r="L2011" s="4">
        <v>3.68663594470046</v>
      </c>
      <c r="M2011" s="4">
        <v>3.68663594470046</v>
      </c>
      <c r="N2011" s="4">
        <v>5.0691244239631299</v>
      </c>
      <c r="O2011" s="4">
        <v>7.3732718894009199</v>
      </c>
      <c r="P2011" s="4">
        <v>7.3732718894009199</v>
      </c>
      <c r="Q2011" s="4">
        <v>2.30414746543779</v>
      </c>
      <c r="R2011" s="4">
        <v>5.99078341013825</v>
      </c>
      <c r="S2011" s="4">
        <v>4.1474654377880196</v>
      </c>
      <c r="T2011" s="4">
        <v>2.7649769585253501</v>
      </c>
      <c r="U2011" s="4">
        <v>5.99078341013825</v>
      </c>
      <c r="V2011" s="4">
        <v>9.67741935483871</v>
      </c>
      <c r="W2011" s="4">
        <v>6.9124423963133603</v>
      </c>
      <c r="X2011" s="4">
        <v>1.3824884792626699</v>
      </c>
      <c r="Y2011" s="4">
        <v>8.2949308755760391</v>
      </c>
      <c r="Z2011" s="4">
        <v>5.0691244239631299</v>
      </c>
      <c r="AA2011" s="4">
        <v>5.99078341013825</v>
      </c>
      <c r="AB2011" s="4">
        <v>0.92165898617511499</v>
      </c>
      <c r="AC2011" s="4">
        <v>12.9032258064516</v>
      </c>
      <c r="AD2011" s="4">
        <v>4.1474654377880196</v>
      </c>
      <c r="AE2011" s="4">
        <v>2.7649769585253501</v>
      </c>
      <c r="AF2011" s="4">
        <v>9.2165898617511495</v>
      </c>
      <c r="AG2011" s="4">
        <v>11.0599078341014</v>
      </c>
      <c r="AH2011" s="4">
        <v>26.728110599078299</v>
      </c>
      <c r="AI2011" s="4">
        <v>9.67741935483871</v>
      </c>
      <c r="AJ2011" s="4">
        <v>21.658986175115199</v>
      </c>
      <c r="AK2011" s="4">
        <v>37.788018433179701</v>
      </c>
      <c r="AL2011" s="4">
        <v>12.9032258064516</v>
      </c>
      <c r="AM2011" s="4">
        <v>19.354838709677399</v>
      </c>
      <c r="AN2011" s="4">
        <v>32.258064516128997</v>
      </c>
      <c r="AO2011" s="4">
        <v>28.110599078341</v>
      </c>
      <c r="AP2011" s="4">
        <v>28.110599078341</v>
      </c>
      <c r="AQ2011" s="4">
        <v>5.99078341013825</v>
      </c>
      <c r="AR2011" s="4">
        <v>23.0414746543779</v>
      </c>
      <c r="AS2011" s="4">
        <v>12.9032258064516</v>
      </c>
      <c r="AT2011" s="4">
        <v>14.746543778801801</v>
      </c>
      <c r="AU2011" s="4">
        <v>19.815668202765</v>
      </c>
      <c r="AV2011" s="4">
        <v>17.050691244239601</v>
      </c>
      <c r="AW2011" s="4">
        <v>17.050691244239601</v>
      </c>
      <c r="AX2011" s="4">
        <v>9.2165898617511495</v>
      </c>
      <c r="AY2011" s="4">
        <v>15.2073732718894</v>
      </c>
      <c r="AZ2011" s="4">
        <v>22.119815668202801</v>
      </c>
      <c r="BA2011" s="4">
        <v>30.414746543778801</v>
      </c>
      <c r="BB2011" s="38">
        <v>220</v>
      </c>
    </row>
    <row r="2012" spans="1:54" x14ac:dyDescent="0.3">
      <c r="A2012" s="31" t="s">
        <v>82</v>
      </c>
      <c r="B2012" s="5" t="s">
        <v>9</v>
      </c>
      <c r="C2012" s="5" t="s">
        <v>3</v>
      </c>
      <c r="D2012" s="9">
        <v>92.759636363636403</v>
      </c>
      <c r="E2012" s="8">
        <v>65.060342623975103</v>
      </c>
      <c r="F2012" s="8">
        <v>13.818181818181801</v>
      </c>
      <c r="G2012" s="3">
        <v>0</v>
      </c>
      <c r="H2012" s="4">
        <v>5.8181818181818201</v>
      </c>
      <c r="I2012" s="4">
        <v>4</v>
      </c>
      <c r="J2012" s="4">
        <v>0.36363636363636398</v>
      </c>
      <c r="K2012" s="4">
        <v>1.4545454545454499</v>
      </c>
      <c r="L2012" s="4">
        <v>1.0909090909090899</v>
      </c>
      <c r="M2012" s="4">
        <v>1.8181818181818199</v>
      </c>
      <c r="N2012" s="4">
        <v>1.0909090909090899</v>
      </c>
      <c r="O2012" s="4">
        <v>2.9090909090909101</v>
      </c>
      <c r="P2012" s="4">
        <v>2.5454545454545499</v>
      </c>
      <c r="Q2012" s="4">
        <v>1.4545454545454499</v>
      </c>
      <c r="R2012" s="4">
        <v>1.0909090909090899</v>
      </c>
      <c r="S2012" s="4">
        <v>1.8181818181818199</v>
      </c>
      <c r="T2012" s="4">
        <v>2.5454545454545499</v>
      </c>
      <c r="U2012" s="4">
        <v>3.2727272727272698</v>
      </c>
      <c r="V2012" s="4">
        <v>2.1818181818181799</v>
      </c>
      <c r="W2012" s="4">
        <v>1.4545454545454499</v>
      </c>
      <c r="X2012" s="4">
        <v>0.72727272727272696</v>
      </c>
      <c r="Y2012" s="4">
        <v>4</v>
      </c>
      <c r="Z2012" s="4">
        <v>2.9090909090909101</v>
      </c>
      <c r="AA2012" s="4">
        <v>1.8181818181818199</v>
      </c>
      <c r="AB2012" s="4">
        <v>0.72727272727272696</v>
      </c>
      <c r="AC2012" s="4">
        <v>8.3636363636363598</v>
      </c>
      <c r="AD2012" s="4">
        <v>1.8181818181818199</v>
      </c>
      <c r="AE2012" s="4">
        <v>2.9090909090909101</v>
      </c>
      <c r="AF2012" s="4">
        <v>5.4545454545454497</v>
      </c>
      <c r="AG2012" s="4">
        <v>3.6363636363636398</v>
      </c>
      <c r="AH2012" s="4">
        <v>17.454545454545499</v>
      </c>
      <c r="AI2012" s="4">
        <v>11.2727272727273</v>
      </c>
      <c r="AJ2012" s="4">
        <v>14.181818181818199</v>
      </c>
      <c r="AK2012" s="4">
        <v>24.363636363636399</v>
      </c>
      <c r="AL2012" s="4">
        <v>13.454545454545499</v>
      </c>
      <c r="AM2012" s="4">
        <v>14.909090909090899</v>
      </c>
      <c r="AN2012" s="4">
        <v>23.636363636363601</v>
      </c>
      <c r="AO2012" s="4">
        <v>19.272727272727298</v>
      </c>
      <c r="AP2012" s="4">
        <v>22.545454545454501</v>
      </c>
      <c r="AQ2012" s="4">
        <v>6.1818181818181799</v>
      </c>
      <c r="AR2012" s="4">
        <v>17.818181818181799</v>
      </c>
      <c r="AS2012" s="4">
        <v>13.818181818181801</v>
      </c>
      <c r="AT2012" s="4">
        <v>19.272727272727298</v>
      </c>
      <c r="AU2012" s="4">
        <v>13.818181818181801</v>
      </c>
      <c r="AV2012" s="4">
        <v>12.363636363636401</v>
      </c>
      <c r="AW2012" s="4">
        <v>14.909090909090899</v>
      </c>
      <c r="AX2012" s="4">
        <v>7.2727272727272698</v>
      </c>
      <c r="AY2012" s="4">
        <v>11.2727272727273</v>
      </c>
      <c r="AZ2012" s="4">
        <v>16.363636363636399</v>
      </c>
      <c r="BA2012" s="4">
        <v>25.090909090909101</v>
      </c>
      <c r="BB2012" s="38">
        <v>275</v>
      </c>
    </row>
    <row r="2013" spans="1:54" x14ac:dyDescent="0.3">
      <c r="A2013" s="31" t="s">
        <v>82</v>
      </c>
      <c r="B2013" s="5" t="s">
        <v>9</v>
      </c>
      <c r="C2013" s="5" t="s">
        <v>4</v>
      </c>
      <c r="D2013" s="9">
        <v>104.034659090909</v>
      </c>
      <c r="E2013" s="8">
        <v>64.194131699188802</v>
      </c>
      <c r="F2013" s="8">
        <v>11.1111111111111</v>
      </c>
      <c r="G2013" s="3">
        <v>0.854700854700855</v>
      </c>
      <c r="H2013" s="4">
        <v>3.7037037037037002</v>
      </c>
      <c r="I2013" s="4">
        <v>1.70940170940171</v>
      </c>
      <c r="J2013" s="4">
        <v>1.1396011396011401</v>
      </c>
      <c r="K2013" s="4">
        <v>1.1396011396011401</v>
      </c>
      <c r="L2013" s="4">
        <v>0.56980056980057003</v>
      </c>
      <c r="M2013" s="4">
        <v>1.42450142450142</v>
      </c>
      <c r="N2013" s="4">
        <v>0.56980056980057003</v>
      </c>
      <c r="O2013" s="4">
        <v>1.70940170940171</v>
      </c>
      <c r="P2013" s="4">
        <v>2.2792022792022801</v>
      </c>
      <c r="Q2013" s="4">
        <v>0.854700854700855</v>
      </c>
      <c r="R2013" s="4">
        <v>0.56980056980057003</v>
      </c>
      <c r="S2013" s="4">
        <v>0.854700854700855</v>
      </c>
      <c r="T2013" s="4">
        <v>0.854700854700855</v>
      </c>
      <c r="U2013" s="4">
        <v>1.70940170940171</v>
      </c>
      <c r="V2013" s="4">
        <v>1.70940170940171</v>
      </c>
      <c r="W2013" s="4">
        <v>2.2792022792022801</v>
      </c>
      <c r="X2013" s="4">
        <v>1.42450142450142</v>
      </c>
      <c r="Y2013" s="4">
        <v>1.70940170940171</v>
      </c>
      <c r="Z2013" s="4">
        <v>1.99430199430199</v>
      </c>
      <c r="AA2013" s="4">
        <v>2.2792022792022801</v>
      </c>
      <c r="AB2013" s="4">
        <v>0.56980056980057003</v>
      </c>
      <c r="AC2013" s="4">
        <v>5.4131054131054102</v>
      </c>
      <c r="AD2013" s="4">
        <v>1.1396011396011401</v>
      </c>
      <c r="AE2013" s="4">
        <v>1.70940170940171</v>
      </c>
      <c r="AF2013" s="4">
        <v>1.70940170940171</v>
      </c>
      <c r="AG2013" s="4">
        <v>3.41880341880342</v>
      </c>
      <c r="AH2013" s="4">
        <v>10.826210826210801</v>
      </c>
      <c r="AI2013" s="4">
        <v>8.8319088319088301</v>
      </c>
      <c r="AJ2013" s="4">
        <v>14.5299145299145</v>
      </c>
      <c r="AK2013" s="4">
        <v>19.943019943019902</v>
      </c>
      <c r="AL2013" s="4">
        <v>11.965811965812</v>
      </c>
      <c r="AM2013" s="4">
        <v>14.2450142450142</v>
      </c>
      <c r="AN2013" s="4">
        <v>19.0883190883191</v>
      </c>
      <c r="AO2013" s="4">
        <v>12.8205128205128</v>
      </c>
      <c r="AP2013" s="4">
        <v>15.6695156695157</v>
      </c>
      <c r="AQ2013" s="4">
        <v>7.9772079772079802</v>
      </c>
      <c r="AR2013" s="4">
        <v>13.960113960114001</v>
      </c>
      <c r="AS2013" s="4">
        <v>14.2450142450142</v>
      </c>
      <c r="AT2013" s="4">
        <v>16.239316239316199</v>
      </c>
      <c r="AU2013" s="4">
        <v>10.5413105413105</v>
      </c>
      <c r="AV2013" s="4">
        <v>15.384615384615399</v>
      </c>
      <c r="AW2013" s="4">
        <v>11.1111111111111</v>
      </c>
      <c r="AX2013" s="4">
        <v>6.2678062678062698</v>
      </c>
      <c r="AY2013" s="4">
        <v>10.826210826210801</v>
      </c>
      <c r="AZ2013" s="4">
        <v>13.675213675213699</v>
      </c>
      <c r="BA2013" s="4">
        <v>18.233618233618198</v>
      </c>
      <c r="BB2013" s="38">
        <v>352</v>
      </c>
    </row>
    <row r="2014" spans="1:54" x14ac:dyDescent="0.3">
      <c r="A2014" s="31" t="s">
        <v>82</v>
      </c>
      <c r="B2014" s="5" t="s">
        <v>9</v>
      </c>
      <c r="C2014" s="5" t="s">
        <v>5</v>
      </c>
      <c r="D2014" s="9">
        <v>112.306451612903</v>
      </c>
      <c r="E2014" s="8">
        <v>58.356620961340198</v>
      </c>
      <c r="F2014" s="8">
        <v>7.5268817204301097</v>
      </c>
      <c r="G2014" s="3">
        <v>1.0752688172042999</v>
      </c>
      <c r="H2014" s="4">
        <v>4.3010752688171996</v>
      </c>
      <c r="I2014" s="4">
        <v>1.0752688172042999</v>
      </c>
      <c r="J2014" s="4">
        <v>0</v>
      </c>
      <c r="K2014" s="4">
        <v>0.35842293906810002</v>
      </c>
      <c r="L2014" s="4">
        <v>0.71684587813620104</v>
      </c>
      <c r="M2014" s="4">
        <v>0.71684587813620104</v>
      </c>
      <c r="N2014" s="4">
        <v>0.71684587813620104</v>
      </c>
      <c r="O2014" s="4">
        <v>1.0752688172042999</v>
      </c>
      <c r="P2014" s="4">
        <v>2.1505376344085998</v>
      </c>
      <c r="Q2014" s="4">
        <v>0.35842293906810002</v>
      </c>
      <c r="R2014" s="4">
        <v>0.35842293906810002</v>
      </c>
      <c r="S2014" s="4">
        <v>1.4336917562724001</v>
      </c>
      <c r="T2014" s="4">
        <v>1.0752688172042999</v>
      </c>
      <c r="U2014" s="4">
        <v>1.0752688172042999</v>
      </c>
      <c r="V2014" s="4">
        <v>0.71684587813620104</v>
      </c>
      <c r="W2014" s="4">
        <v>1.0752688172042999</v>
      </c>
      <c r="X2014" s="4">
        <v>1.0752688172042999</v>
      </c>
      <c r="Y2014" s="4">
        <v>1.7921146953405001</v>
      </c>
      <c r="Z2014" s="4">
        <v>1.0752688172042999</v>
      </c>
      <c r="AA2014" s="4">
        <v>2.8673835125448002</v>
      </c>
      <c r="AB2014" s="4">
        <v>0.35842293906810002</v>
      </c>
      <c r="AC2014" s="4">
        <v>2.5089605734767</v>
      </c>
      <c r="AD2014" s="4">
        <v>0.71684587813620104</v>
      </c>
      <c r="AE2014" s="4">
        <v>1.0752688172042999</v>
      </c>
      <c r="AF2014" s="4">
        <v>2.1505376344085998</v>
      </c>
      <c r="AG2014" s="4">
        <v>2.5089605734767</v>
      </c>
      <c r="AH2014" s="4">
        <v>8.9605734767025105</v>
      </c>
      <c r="AI2014" s="4">
        <v>8.2437275985663092</v>
      </c>
      <c r="AJ2014" s="4">
        <v>11.469534050179201</v>
      </c>
      <c r="AK2014" s="4">
        <v>19.354838709677399</v>
      </c>
      <c r="AL2014" s="4">
        <v>6.4516129032258096</v>
      </c>
      <c r="AM2014" s="4">
        <v>13.620071684587799</v>
      </c>
      <c r="AN2014" s="4">
        <v>17.562724014336901</v>
      </c>
      <c r="AO2014" s="4">
        <v>10.0358422939068</v>
      </c>
      <c r="AP2014" s="4">
        <v>15.770609318996399</v>
      </c>
      <c r="AQ2014" s="4">
        <v>6.4516129032258096</v>
      </c>
      <c r="AR2014" s="4">
        <v>9.67741935483871</v>
      </c>
      <c r="AS2014" s="4">
        <v>7.5268817204301097</v>
      </c>
      <c r="AT2014" s="4">
        <v>16.8458781362007</v>
      </c>
      <c r="AU2014" s="4">
        <v>7.5268817204301097</v>
      </c>
      <c r="AV2014" s="4">
        <v>14.695340501792099</v>
      </c>
      <c r="AW2014" s="4">
        <v>11.1111111111111</v>
      </c>
      <c r="AX2014" s="4">
        <v>5.0179211469534097</v>
      </c>
      <c r="AY2014" s="4">
        <v>11.1111111111111</v>
      </c>
      <c r="AZ2014" s="4">
        <v>9.3189964157706093</v>
      </c>
      <c r="BA2014" s="4">
        <v>13.9784946236559</v>
      </c>
      <c r="BB2014" s="38">
        <v>279</v>
      </c>
    </row>
    <row r="2015" spans="1:54" x14ac:dyDescent="0.3">
      <c r="A2015" s="31" t="s">
        <v>82</v>
      </c>
      <c r="B2015" s="5" t="s">
        <v>9</v>
      </c>
      <c r="C2015" s="5" t="s">
        <v>6</v>
      </c>
      <c r="D2015" s="9">
        <v>117.277419354839</v>
      </c>
      <c r="E2015" s="8">
        <v>52.792768411385303</v>
      </c>
      <c r="F2015" s="8">
        <v>6.4516129032258096</v>
      </c>
      <c r="G2015" s="3">
        <v>0</v>
      </c>
      <c r="H2015" s="4">
        <v>2.4193548387096802</v>
      </c>
      <c r="I2015" s="4">
        <v>1.61290322580645</v>
      </c>
      <c r="J2015" s="4">
        <v>0</v>
      </c>
      <c r="K2015" s="4">
        <v>1.61290322580645</v>
      </c>
      <c r="L2015" s="4">
        <v>0</v>
      </c>
      <c r="M2015" s="4">
        <v>0.80645161290322598</v>
      </c>
      <c r="N2015" s="4">
        <v>0</v>
      </c>
      <c r="O2015" s="4">
        <v>1.61290322580645</v>
      </c>
      <c r="P2015" s="4">
        <v>0</v>
      </c>
      <c r="Q2015" s="4">
        <v>0.80645161290322598</v>
      </c>
      <c r="R2015" s="4">
        <v>0.80645161290322598</v>
      </c>
      <c r="S2015" s="4">
        <v>0</v>
      </c>
      <c r="T2015" s="4">
        <v>4.0322580645161299</v>
      </c>
      <c r="U2015" s="4">
        <v>0</v>
      </c>
      <c r="V2015" s="4">
        <v>0.80645161290322598</v>
      </c>
      <c r="W2015" s="4">
        <v>0</v>
      </c>
      <c r="X2015" s="4">
        <v>0</v>
      </c>
      <c r="Y2015" s="4">
        <v>0.80645161290322598</v>
      </c>
      <c r="Z2015" s="4">
        <v>2.4193548387096802</v>
      </c>
      <c r="AA2015" s="4">
        <v>0.80645161290322598</v>
      </c>
      <c r="AB2015" s="4">
        <v>0.80645161290322598</v>
      </c>
      <c r="AC2015" s="4">
        <v>2.4193548387096802</v>
      </c>
      <c r="AD2015" s="4">
        <v>0</v>
      </c>
      <c r="AE2015" s="4">
        <v>0.80645161290322598</v>
      </c>
      <c r="AF2015" s="4">
        <v>1.61290322580645</v>
      </c>
      <c r="AG2015" s="4">
        <v>6.4516129032258096</v>
      </c>
      <c r="AH2015" s="4">
        <v>11.290322580645199</v>
      </c>
      <c r="AI2015" s="4">
        <v>4.8387096774193497</v>
      </c>
      <c r="AJ2015" s="4">
        <v>5.6451612903225801</v>
      </c>
      <c r="AK2015" s="4">
        <v>12.0967741935484</v>
      </c>
      <c r="AL2015" s="4">
        <v>5.6451612903225801</v>
      </c>
      <c r="AM2015" s="4">
        <v>12.0967741935484</v>
      </c>
      <c r="AN2015" s="4">
        <v>8.8709677419354804</v>
      </c>
      <c r="AO2015" s="4">
        <v>5.6451612903225801</v>
      </c>
      <c r="AP2015" s="4">
        <v>14.5161290322581</v>
      </c>
      <c r="AQ2015" s="4">
        <v>1.61290322580645</v>
      </c>
      <c r="AR2015" s="4">
        <v>4.0322580645161299</v>
      </c>
      <c r="AS2015" s="4">
        <v>5.6451612903225801</v>
      </c>
      <c r="AT2015" s="4">
        <v>12.0967741935484</v>
      </c>
      <c r="AU2015" s="4">
        <v>8.0645161290322598</v>
      </c>
      <c r="AV2015" s="4">
        <v>9.67741935483871</v>
      </c>
      <c r="AW2015" s="4">
        <v>4.8387096774193497</v>
      </c>
      <c r="AX2015" s="4">
        <v>4.8387096774193497</v>
      </c>
      <c r="AY2015" s="4">
        <v>7.2580645161290303</v>
      </c>
      <c r="AZ2015" s="4">
        <v>7.2580645161290303</v>
      </c>
      <c r="BA2015" s="4">
        <v>8.0645161290322598</v>
      </c>
      <c r="BB2015" s="38">
        <v>124</v>
      </c>
    </row>
    <row r="2016" spans="1:54" x14ac:dyDescent="0.3">
      <c r="A2016" s="31" t="s">
        <v>82</v>
      </c>
      <c r="B2016" s="44" t="s">
        <v>9</v>
      </c>
      <c r="C2016" s="44" t="s">
        <v>7</v>
      </c>
      <c r="D2016" s="45">
        <v>100.8</v>
      </c>
      <c r="E2016" s="8">
        <v>60.9287754322674</v>
      </c>
      <c r="F2016" s="8">
        <v>10.8108108108108</v>
      </c>
      <c r="G2016" s="3">
        <v>0</v>
      </c>
      <c r="H2016" s="46">
        <v>2.7027027027027</v>
      </c>
      <c r="I2016" s="46">
        <v>2.7027027027027</v>
      </c>
      <c r="J2016" s="46">
        <v>0</v>
      </c>
      <c r="K2016" s="46">
        <v>0</v>
      </c>
      <c r="L2016" s="46">
        <v>0</v>
      </c>
      <c r="M2016" s="46">
        <v>0</v>
      </c>
      <c r="N2016" s="46">
        <v>2.7027027027027</v>
      </c>
      <c r="O2016" s="46">
        <v>2.7027027027027</v>
      </c>
      <c r="P2016" s="46">
        <v>0</v>
      </c>
      <c r="Q2016" s="46">
        <v>2.7027027027027</v>
      </c>
      <c r="R2016" s="46">
        <v>0</v>
      </c>
      <c r="S2016" s="46">
        <v>0</v>
      </c>
      <c r="T2016" s="46">
        <v>0</v>
      </c>
      <c r="U2016" s="46">
        <v>0</v>
      </c>
      <c r="V2016" s="46">
        <v>0</v>
      </c>
      <c r="W2016" s="46">
        <v>0</v>
      </c>
      <c r="X2016" s="46">
        <v>0</v>
      </c>
      <c r="Y2016" s="46">
        <v>0</v>
      </c>
      <c r="Z2016" s="46">
        <v>0</v>
      </c>
      <c r="AA2016" s="46">
        <v>0</v>
      </c>
      <c r="AB2016" s="46">
        <v>0</v>
      </c>
      <c r="AC2016" s="46">
        <v>2.7027027027027</v>
      </c>
      <c r="AD2016" s="46">
        <v>0</v>
      </c>
      <c r="AE2016" s="46">
        <v>0</v>
      </c>
      <c r="AF2016" s="46">
        <v>0</v>
      </c>
      <c r="AG2016" s="46">
        <v>5.4054054054054097</v>
      </c>
      <c r="AH2016" s="46">
        <v>8.1081081081081106</v>
      </c>
      <c r="AI2016" s="46">
        <v>21.6216216216216</v>
      </c>
      <c r="AJ2016" s="46">
        <v>10.8108108108108</v>
      </c>
      <c r="AK2016" s="46">
        <v>16.2162162162162</v>
      </c>
      <c r="AL2016" s="46">
        <v>10.8108108108108</v>
      </c>
      <c r="AM2016" s="46">
        <v>29.729729729729701</v>
      </c>
      <c r="AN2016" s="46">
        <v>13.5135135135135</v>
      </c>
      <c r="AO2016" s="46">
        <v>13.5135135135135</v>
      </c>
      <c r="AP2016" s="46">
        <v>13.5135135135135</v>
      </c>
      <c r="AQ2016" s="46">
        <v>0</v>
      </c>
      <c r="AR2016" s="46">
        <v>18.918918918918902</v>
      </c>
      <c r="AS2016" s="46">
        <v>5.4054054054054097</v>
      </c>
      <c r="AT2016" s="46">
        <v>29.729729729729701</v>
      </c>
      <c r="AU2016" s="46">
        <v>2.7027027027027</v>
      </c>
      <c r="AV2016" s="46">
        <v>2.7027027027027</v>
      </c>
      <c r="AW2016" s="46">
        <v>5.4054054054054097</v>
      </c>
      <c r="AX2016" s="46">
        <v>5.4054054054054097</v>
      </c>
      <c r="AY2016" s="46">
        <v>8.1081081081081106</v>
      </c>
      <c r="AZ2016" s="46">
        <v>10.8108108108108</v>
      </c>
      <c r="BA2016" s="46">
        <v>10.8108108108108</v>
      </c>
      <c r="BB2016" s="38">
        <v>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4E60E-C4B4-4658-AF98-D6EDB010824E}">
  <dimension ref="B1:T24"/>
  <sheetViews>
    <sheetView showGridLines="0" showRowColHeaders="0" tabSelected="1" zoomScale="110" workbookViewId="0">
      <selection activeCell="L3" sqref="L3:Q5"/>
    </sheetView>
  </sheetViews>
  <sheetFormatPr defaultRowHeight="15.6" x14ac:dyDescent="0.3"/>
  <cols>
    <col min="3" max="3" width="10" customWidth="1"/>
    <col min="4" max="4" width="8.796875" style="67"/>
    <col min="5" max="5" width="8.796875" customWidth="1"/>
  </cols>
  <sheetData>
    <row r="1" spans="2:20" ht="24" thickBot="1" x14ac:dyDescent="0.5">
      <c r="B1" s="54" t="s">
        <v>181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</row>
    <row r="2" spans="2:20" ht="14.4" customHeight="1" thickTop="1" x14ac:dyDescent="0.4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</row>
    <row r="3" spans="2:20" ht="15.6" customHeight="1" x14ac:dyDescent="0.3">
      <c r="B3" s="77" t="s">
        <v>0</v>
      </c>
      <c r="C3" s="80"/>
      <c r="D3" s="75"/>
      <c r="E3" s="78" t="s">
        <v>172</v>
      </c>
      <c r="F3" s="78"/>
      <c r="L3" s="79" t="s">
        <v>84</v>
      </c>
      <c r="M3" s="79"/>
      <c r="N3" s="79"/>
      <c r="O3" s="79"/>
      <c r="P3" s="79"/>
      <c r="Q3" s="79"/>
      <c r="R3" s="72" t="s">
        <v>169</v>
      </c>
      <c r="S3" s="72"/>
      <c r="T3" s="72"/>
    </row>
    <row r="4" spans="2:20" ht="18" customHeight="1" x14ac:dyDescent="0.3">
      <c r="B4" s="77" t="s">
        <v>83</v>
      </c>
      <c r="C4" s="80"/>
      <c r="D4" s="75"/>
      <c r="E4" s="78" t="s">
        <v>168</v>
      </c>
      <c r="F4" s="78"/>
      <c r="L4" s="79"/>
      <c r="M4" s="79"/>
      <c r="N4" s="79"/>
      <c r="O4" s="79"/>
      <c r="P4" s="79"/>
      <c r="Q4" s="79"/>
      <c r="R4" s="72"/>
      <c r="S4" s="72"/>
      <c r="T4" s="72"/>
    </row>
    <row r="5" spans="2:20" x14ac:dyDescent="0.3">
      <c r="B5" s="77" t="s">
        <v>167</v>
      </c>
      <c r="C5" s="73"/>
      <c r="D5" s="76"/>
      <c r="E5" s="78" t="s">
        <v>168</v>
      </c>
      <c r="F5" s="78"/>
      <c r="L5" s="79"/>
      <c r="M5" s="79"/>
      <c r="N5" s="79"/>
      <c r="O5" s="79"/>
      <c r="P5" s="79"/>
      <c r="Q5" s="79"/>
      <c r="R5" s="72"/>
      <c r="S5" s="72"/>
      <c r="T5" s="72"/>
    </row>
    <row r="6" spans="2:20" x14ac:dyDescent="0.3">
      <c r="B6" s="70"/>
      <c r="C6" s="70"/>
      <c r="E6" s="70"/>
      <c r="F6" s="70"/>
      <c r="L6" s="66"/>
      <c r="M6" s="66"/>
      <c r="N6" s="66"/>
      <c r="O6" s="66"/>
      <c r="P6" s="66"/>
    </row>
    <row r="17" spans="2:20" ht="6.6" customHeight="1" x14ac:dyDescent="0.3"/>
    <row r="18" spans="2:20" ht="18" thickBot="1" x14ac:dyDescent="0.4">
      <c r="B18" s="64" t="s">
        <v>187</v>
      </c>
      <c r="C18" s="64"/>
      <c r="D18" s="68"/>
      <c r="E18" s="65" t="s">
        <v>189</v>
      </c>
      <c r="F18" s="65"/>
      <c r="G18" s="65"/>
      <c r="H18" s="69"/>
      <c r="I18" s="64" t="s">
        <v>188</v>
      </c>
      <c r="J18" s="64"/>
      <c r="K18" s="64"/>
      <c r="L18" s="64"/>
      <c r="M18" s="64"/>
      <c r="N18" s="64"/>
      <c r="P18" s="64" t="s">
        <v>186</v>
      </c>
      <c r="Q18" s="64"/>
      <c r="R18" s="64"/>
      <c r="S18" s="64"/>
      <c r="T18" s="64"/>
    </row>
    <row r="19" spans="2:20" ht="16.2" thickTop="1" x14ac:dyDescent="0.3"/>
    <row r="23" spans="2:20" x14ac:dyDescent="0.3">
      <c r="B23" s="74" t="str" cm="1">
        <f t="array" ref="B23">_xlfn.IFS(AND(MHQ_score &gt;= -100,MHQ_score &lt; -50), "Distressed",
     AND(MHQ_score &gt;= -50,MHQ_score &lt; 0), "Struggling",
     AND(MHQ_score &gt;= 0,MHQ_score &lt; 50), "Enduring",
     AND(MHQ_score &gt;= 50,MHQ_score &lt; 100), "Managing",
     AND(MHQ_score &gt;= 100,MHQ_score &lt; 150), "Succeeding",
     AND(MHQ_score &gt;= 150,MHQ_score &lt; 200), "Thriving")</f>
        <v>Managing</v>
      </c>
      <c r="C23" s="74"/>
    </row>
    <row r="24" spans="2:20" x14ac:dyDescent="0.3">
      <c r="B24" s="74"/>
      <c r="C24" s="74"/>
    </row>
  </sheetData>
  <sheetProtection sheet="1" objects="1" scenarios="1" selectLockedCells="1"/>
  <mergeCells count="10">
    <mergeCell ref="B23:C24"/>
    <mergeCell ref="P18:T18"/>
    <mergeCell ref="I18:N18"/>
    <mergeCell ref="L3:Q5"/>
    <mergeCell ref="R3:T5"/>
    <mergeCell ref="B1:T1"/>
    <mergeCell ref="E4:F4"/>
    <mergeCell ref="E3:F3"/>
    <mergeCell ref="E5:F5"/>
    <mergeCell ref="B18:C18"/>
  </mergeCells>
  <conditionalFormatting sqref="B23:C24">
    <cfRule type="containsText" dxfId="9" priority="1" operator="containsText" text="Thriving">
      <formula>NOT(ISERROR(SEARCH("Thriving",B23)))</formula>
    </cfRule>
    <cfRule type="containsText" dxfId="8" priority="2" operator="containsText" text="Succeeding">
      <formula>NOT(ISERROR(SEARCH("Succeeding",B23)))</formula>
    </cfRule>
    <cfRule type="containsText" dxfId="7" priority="3" operator="containsText" text="Enduring">
      <formula>NOT(ISERROR(SEARCH("Enduring",B23)))</formula>
    </cfRule>
    <cfRule type="containsText" dxfId="6" priority="4" operator="containsText" text="Distressed">
      <formula>NOT(ISERROR(SEARCH("Distressed",B23)))</formula>
    </cfRule>
    <cfRule type="containsText" dxfId="5" priority="5" operator="containsText" text="Struggling">
      <formula>NOT(ISERROR(SEARCH("Struggling",B23)))</formula>
    </cfRule>
    <cfRule type="containsText" dxfId="4" priority="6" operator="containsText" text="Managing">
      <formula>NOT(ISERROR(SEARCH("Managing",B23)))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5A1F2D9E-BE45-4216-A0B1-C15F74590977}">
          <x14:formula1>
            <xm:f>Data_Validation!$D$2:$D$9</xm:f>
          </x14:formula1>
          <xm:sqref>E4</xm:sqref>
        </x14:dataValidation>
        <x14:dataValidation type="list" allowBlank="1" showInputMessage="1" showErrorMessage="1" xr:uid="{048EF483-2E88-4E7F-888D-E261CE663E40}">
          <x14:formula1>
            <xm:f>Data_Validation!$A$2:$A$85</xm:f>
          </x14:formula1>
          <xm:sqref>E3</xm:sqref>
        </x14:dataValidation>
        <x14:dataValidation type="list" allowBlank="1" showInputMessage="1" showErrorMessage="1" xr:uid="{D68CA64D-124A-4B02-AA26-3AE9CB85C7EC}">
          <x14:formula1>
            <xm:f>Data_Validation!$G$2:$G$4</xm:f>
          </x14:formula1>
          <xm:sqref>E5</xm:sqref>
        </x14:dataValidation>
        <x14:dataValidation type="list" allowBlank="1" showInputMessage="1" showErrorMessage="1" xr:uid="{C5AD39D0-1F45-481C-9DB2-A6B0CD3CAC64}">
          <x14:formula1>
            <xm:f>Data_Validation!$L$2:$L$49</xm:f>
          </x14:formula1>
          <xm:sqref>L3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72175-489B-4580-8A7A-6B049F4D457D}">
  <dimension ref="A1:N85"/>
  <sheetViews>
    <sheetView zoomScale="110" workbookViewId="0">
      <selection activeCell="K2" sqref="K2:K49"/>
    </sheetView>
  </sheetViews>
  <sheetFormatPr defaultRowHeight="15.6" x14ac:dyDescent="0.3"/>
  <cols>
    <col min="1" max="1" width="30.19921875" customWidth="1"/>
    <col min="4" max="4" width="18.19921875" customWidth="1"/>
    <col min="7" max="7" width="18.69921875" customWidth="1"/>
    <col min="10" max="11" width="62.5" customWidth="1"/>
    <col min="12" max="12" width="59.8984375" customWidth="1"/>
    <col min="13" max="13" width="36.19921875" customWidth="1"/>
    <col min="14" max="14" width="44.5" customWidth="1"/>
  </cols>
  <sheetData>
    <row r="1" spans="1:14" x14ac:dyDescent="0.3">
      <c r="A1" s="47" t="s">
        <v>164</v>
      </c>
      <c r="D1" s="47" t="s">
        <v>165</v>
      </c>
      <c r="G1" s="47" t="s">
        <v>166</v>
      </c>
      <c r="J1" s="47" t="s">
        <v>170</v>
      </c>
      <c r="K1" s="47" t="s">
        <v>178</v>
      </c>
      <c r="L1" s="47" t="s">
        <v>179</v>
      </c>
      <c r="M1" s="47"/>
      <c r="N1" s="47" t="s">
        <v>180</v>
      </c>
    </row>
    <row r="2" spans="1:14" x14ac:dyDescent="0.3">
      <c r="A2" t="str" cm="1">
        <f t="array" ref="A2:A85">SUBSTITUTE(_xlfn.UNIQUE(data[Country]),"Global_2023_2024 (82 countries)","Global")</f>
        <v>Global</v>
      </c>
      <c r="D2" t="str" cm="1">
        <f t="array" ref="D2:D9">_xlfn.UNIQUE(data[Age])</f>
        <v>Overall Population</v>
      </c>
      <c r="G2" t="str" cm="1">
        <f t="array" ref="G2:G4">_xlfn.UNIQUE(data[Biological sex])</f>
        <v>Overall Population</v>
      </c>
      <c r="J2" t="str" cm="1">
        <f t="array" ref="J2:J49">TRANSPOSE(_xlfn.UNIQUE(data[[#Headers],[% Distressed/Struggling]:[Unwanted  Strange or Obsessive Thoughts  % with rating of &gt;=7]]))</f>
        <v>% Distressed/Struggling</v>
      </c>
      <c r="K2" t="str" cm="1">
        <f t="array" ref="K2">_xlfn.IFS(
  OR(ISNUMBER(SEARCH("&lt;=2", J2)), ISNUMBER(SEARCH("&gt;=7", J2))),
  "% Reporting Significant Problems with " &amp; J2,
  TRUE,
  J2
)</f>
        <v>% Distressed/Struggling</v>
      </c>
      <c r="L2" t="str" cm="1">
        <f t="array" ref="L2">_xlfn.TEXTSPLIT(_xlfn.ANCHORARRAY(K2)," %")</f>
        <v>% Distressed/Struggling</v>
      </c>
      <c r="M2" s="50"/>
      <c r="N2" t="str">
        <f>_xlfn.XLOOKUP(parameter, L2:L49, J2:J49)</f>
        <v>% Distressed/Struggling</v>
      </c>
    </row>
    <row r="3" spans="1:14" x14ac:dyDescent="0.3">
      <c r="A3" t="str">
        <v>Afghanistan</v>
      </c>
      <c r="D3" t="str">
        <v>18-24</v>
      </c>
      <c r="G3" t="str">
        <v>F</v>
      </c>
      <c r="J3" t="str">
        <v>Ability to Learn  % with rating of &lt;=2</v>
      </c>
      <c r="K3" t="str" cm="1">
        <f t="array" ref="K3">_xlfn.IFS(
  OR(ISNUMBER(SEARCH("&lt;=2", J3)), ISNUMBER(SEARCH("&gt;=7", J3))),
  "% Reporting Significant Problems with " &amp; J3,
  TRUE,
  J3
)</f>
        <v>% Reporting Significant Problems with Ability to Learn  % with rating of &lt;=2</v>
      </c>
      <c r="L3" t="str" cm="1">
        <f t="array" ref="L3:M3">_xlfn.TEXTSPLIT(_xlfn.ANCHORARRAY(K3)," %")</f>
        <v xml:space="preserve">% Reporting Significant Problems with Ability to Learn </v>
      </c>
      <c r="M3" s="50" t="str">
        <v xml:space="preserve"> with rating of &lt;=2</v>
      </c>
    </row>
    <row r="4" spans="1:14" x14ac:dyDescent="0.3">
      <c r="A4" t="str">
        <v>Albania</v>
      </c>
      <c r="D4" t="str">
        <v>25-34</v>
      </c>
      <c r="G4" t="str">
        <v>M</v>
      </c>
      <c r="J4" t="str">
        <v>Adaptability to Change  % with rating of &lt;=2</v>
      </c>
      <c r="K4" t="str" cm="1">
        <f t="array" ref="K4">_xlfn.IFS(
  OR(ISNUMBER(SEARCH("&lt;=2", J4)), ISNUMBER(SEARCH("&gt;=7", J4))),
  "% Reporting Significant Problems with " &amp; J4,
  TRUE,
  J4
)</f>
        <v>% Reporting Significant Problems with Adaptability to Change  % with rating of &lt;=2</v>
      </c>
      <c r="L4" t="str" cm="1">
        <f t="array" ref="L4:M4">_xlfn.TEXTSPLIT(_xlfn.ANCHORARRAY(K4)," %")</f>
        <v xml:space="preserve">% Reporting Significant Problems with Adaptability to Change </v>
      </c>
      <c r="M4" s="50" t="str">
        <v xml:space="preserve"> with rating of &lt;=2</v>
      </c>
    </row>
    <row r="5" spans="1:14" x14ac:dyDescent="0.3">
      <c r="A5" t="str">
        <v>Algeria</v>
      </c>
      <c r="D5" t="str">
        <v>35-44</v>
      </c>
      <c r="J5" t="str">
        <v>Appetite Regulation  % with rating of &lt;=2</v>
      </c>
      <c r="K5" t="str" cm="1">
        <f t="array" ref="K5">_xlfn.IFS(
  OR(ISNUMBER(SEARCH("&lt;=2", J5)), ISNUMBER(SEARCH("&gt;=7", J5))),
  "% Reporting Significant Problems with " &amp; J5,
  TRUE,
  J5
)</f>
        <v>% Reporting Significant Problems with Appetite Regulation  % with rating of &lt;=2</v>
      </c>
      <c r="L5" t="str" cm="1">
        <f t="array" ref="L5:M5">_xlfn.TEXTSPLIT(_xlfn.ANCHORARRAY(K5)," %")</f>
        <v xml:space="preserve">% Reporting Significant Problems with Appetite Regulation </v>
      </c>
      <c r="M5" s="50" t="str">
        <v xml:space="preserve"> with rating of &lt;=2</v>
      </c>
    </row>
    <row r="6" spans="1:14" x14ac:dyDescent="0.3">
      <c r="A6" t="str">
        <v>Angola</v>
      </c>
      <c r="D6" t="str">
        <v>45-54</v>
      </c>
      <c r="J6" t="str">
        <v>Coordination  % with rating of &lt;=2</v>
      </c>
      <c r="K6" t="str" cm="1">
        <f t="array" ref="K6">_xlfn.IFS(
  OR(ISNUMBER(SEARCH("&lt;=2", J6)), ISNUMBER(SEARCH("&gt;=7", J6))),
  "% Reporting Significant Problems with " &amp; J6,
  TRUE,
  J6
)</f>
        <v>% Reporting Significant Problems with Coordination  % with rating of &lt;=2</v>
      </c>
      <c r="L6" t="str" cm="1">
        <f t="array" ref="L6:M6">_xlfn.TEXTSPLIT(_xlfn.ANCHORARRAY(K6)," %")</f>
        <v xml:space="preserve">% Reporting Significant Problems with Coordination </v>
      </c>
      <c r="M6" s="50" t="str">
        <v xml:space="preserve"> with rating of &lt;=2</v>
      </c>
    </row>
    <row r="7" spans="1:14" x14ac:dyDescent="0.3">
      <c r="A7" t="str">
        <v>Argentina</v>
      </c>
      <c r="D7" t="str">
        <v>55-64</v>
      </c>
      <c r="J7" t="str">
        <v>Creativity &amp; Problem Solving  % with rating of &lt;=2</v>
      </c>
      <c r="K7" t="str" cm="1">
        <f t="array" ref="K7">_xlfn.IFS(
  OR(ISNUMBER(SEARCH("&lt;=2", J7)), ISNUMBER(SEARCH("&gt;=7", J7))),
  "% Reporting Significant Problems with " &amp; J7,
  TRUE,
  J7
)</f>
        <v>% Reporting Significant Problems with Creativity &amp; Problem Solving  % with rating of &lt;=2</v>
      </c>
      <c r="L7" t="str" cm="1">
        <f t="array" ref="L7:M7">_xlfn.TEXTSPLIT(_xlfn.ANCHORARRAY(K7)," %")</f>
        <v xml:space="preserve">% Reporting Significant Problems with Creativity &amp; Problem Solving </v>
      </c>
      <c r="M7" s="50" t="str">
        <v xml:space="preserve"> with rating of &lt;=2</v>
      </c>
    </row>
    <row r="8" spans="1:14" x14ac:dyDescent="0.3">
      <c r="A8" t="str">
        <v>Armenia</v>
      </c>
      <c r="D8" t="str">
        <v>65-74</v>
      </c>
      <c r="J8" t="str">
        <v>Curiosity  Interest &amp; Enthusiasm  % with rating of &lt;=2</v>
      </c>
      <c r="K8" t="str" cm="1">
        <f t="array" ref="K8">_xlfn.IFS(
  OR(ISNUMBER(SEARCH("&lt;=2", J8)), ISNUMBER(SEARCH("&gt;=7", J8))),
  "% Reporting Significant Problems with " &amp; J8,
  TRUE,
  J8
)</f>
        <v>% Reporting Significant Problems with Curiosity  Interest &amp; Enthusiasm  % with rating of &lt;=2</v>
      </c>
      <c r="L8" t="str" cm="1">
        <f t="array" ref="L8:M8">_xlfn.TEXTSPLIT(_xlfn.ANCHORARRAY(K8)," %")</f>
        <v xml:space="preserve">% Reporting Significant Problems with Curiosity  Interest &amp; Enthusiasm </v>
      </c>
      <c r="M8" s="50" t="str">
        <v xml:space="preserve"> with rating of &lt;=2</v>
      </c>
    </row>
    <row r="9" spans="1:14" x14ac:dyDescent="0.3">
      <c r="A9" t="str">
        <v>Australia</v>
      </c>
      <c r="D9" t="str">
        <v>75+</v>
      </c>
      <c r="J9" t="str">
        <v>Decision making &amp; Risk taking  % with rating of &lt;=2</v>
      </c>
      <c r="K9" t="str" cm="1">
        <f t="array" ref="K9">_xlfn.IFS(
  OR(ISNUMBER(SEARCH("&lt;=2", J9)), ISNUMBER(SEARCH("&gt;=7", J9))),
  "% Reporting Significant Problems with " &amp; J9,
  TRUE,
  J9
)</f>
        <v>% Reporting Significant Problems with Decision making &amp; Risk taking  % with rating of &lt;=2</v>
      </c>
      <c r="L9" t="str" cm="1">
        <f t="array" ref="L9:M9">_xlfn.TEXTSPLIT(_xlfn.ANCHORARRAY(K9)," %")</f>
        <v xml:space="preserve">% Reporting Significant Problems with Decision making &amp; Risk taking </v>
      </c>
      <c r="M9" s="50" t="str">
        <v xml:space="preserve"> with rating of &lt;=2</v>
      </c>
    </row>
    <row r="10" spans="1:14" x14ac:dyDescent="0.3">
      <c r="A10" t="str">
        <v>Austria</v>
      </c>
      <c r="J10" t="str">
        <v>Drive &amp; Motivation  % with rating of &lt;=2</v>
      </c>
      <c r="K10" t="str" cm="1">
        <f t="array" ref="K10">_xlfn.IFS(
  OR(ISNUMBER(SEARCH("&lt;=2", J10)), ISNUMBER(SEARCH("&gt;=7", J10))),
  "% Reporting Significant Problems with " &amp; J10,
  TRUE,
  J10
)</f>
        <v>% Reporting Significant Problems with Drive &amp; Motivation  % with rating of &lt;=2</v>
      </c>
      <c r="L10" t="str" cm="1">
        <f t="array" ref="L10:M10">_xlfn.TEXTSPLIT(_xlfn.ANCHORARRAY(K10)," %")</f>
        <v xml:space="preserve">% Reporting Significant Problems with Drive &amp; Motivation </v>
      </c>
      <c r="M10" s="50" t="str">
        <v xml:space="preserve"> with rating of &lt;=2</v>
      </c>
    </row>
    <row r="11" spans="1:14" x14ac:dyDescent="0.3">
      <c r="A11" t="str">
        <v>Azerbaijan</v>
      </c>
      <c r="J11" t="str">
        <v>Emotional Control  % with rating of &lt;=2</v>
      </c>
      <c r="K11" t="str" cm="1">
        <f t="array" ref="K11">_xlfn.IFS(
  OR(ISNUMBER(SEARCH("&lt;=2", J11)), ISNUMBER(SEARCH("&gt;=7", J11))),
  "% Reporting Significant Problems with " &amp; J11,
  TRUE,
  J11
)</f>
        <v>% Reporting Significant Problems with Emotional Control  % with rating of &lt;=2</v>
      </c>
      <c r="L11" t="str" cm="1">
        <f t="array" ref="L11:M11">_xlfn.TEXTSPLIT(_xlfn.ANCHORARRAY(K11)," %")</f>
        <v xml:space="preserve">% Reporting Significant Problems with Emotional Control </v>
      </c>
      <c r="M11" s="50" t="str">
        <v xml:space="preserve"> with rating of &lt;=2</v>
      </c>
    </row>
    <row r="12" spans="1:14" x14ac:dyDescent="0.3">
      <c r="A12" t="str">
        <v>Bangladesh</v>
      </c>
      <c r="J12" t="str">
        <v>Emotional Resilience  % with rating of &lt;=2</v>
      </c>
      <c r="K12" t="str" cm="1">
        <f t="array" ref="K12">_xlfn.IFS(
  OR(ISNUMBER(SEARCH("&lt;=2", J12)), ISNUMBER(SEARCH("&gt;=7", J12))),
  "% Reporting Significant Problems with " &amp; J12,
  TRUE,
  J12
)</f>
        <v>% Reporting Significant Problems with Emotional Resilience  % with rating of &lt;=2</v>
      </c>
      <c r="L12" t="str" cm="1">
        <f t="array" ref="L12:M12">_xlfn.TEXTSPLIT(_xlfn.ANCHORARRAY(K12)," %")</f>
        <v xml:space="preserve">% Reporting Significant Problems with Emotional Resilience </v>
      </c>
      <c r="M12" s="50" t="str">
        <v xml:space="preserve"> with rating of &lt;=2</v>
      </c>
    </row>
    <row r="13" spans="1:14" x14ac:dyDescent="0.3">
      <c r="A13" t="str">
        <v>Belarus</v>
      </c>
      <c r="J13" t="str">
        <v>Empathy  % with rating of &lt;=2</v>
      </c>
      <c r="K13" t="str" cm="1">
        <f t="array" ref="K13">_xlfn.IFS(
  OR(ISNUMBER(SEARCH("&lt;=2", J13)), ISNUMBER(SEARCH("&gt;=7", J13))),
  "% Reporting Significant Problems with " &amp; J13,
  TRUE,
  J13
)</f>
        <v>% Reporting Significant Problems with Empathy  % with rating of &lt;=2</v>
      </c>
      <c r="L13" t="str" cm="1">
        <f t="array" ref="L13:M13">_xlfn.TEXTSPLIT(_xlfn.ANCHORARRAY(K13)," %")</f>
        <v xml:space="preserve">% Reporting Significant Problems with Empathy </v>
      </c>
      <c r="M13" s="50" t="str">
        <v xml:space="preserve"> with rating of &lt;=2</v>
      </c>
    </row>
    <row r="14" spans="1:14" x14ac:dyDescent="0.3">
      <c r="A14" t="str">
        <v>Belgium</v>
      </c>
      <c r="J14" t="str">
        <v>Energy Level  % with rating of &lt;=2</v>
      </c>
      <c r="K14" t="str" cm="1">
        <f t="array" ref="K14">_xlfn.IFS(
  OR(ISNUMBER(SEARCH("&lt;=2", J14)), ISNUMBER(SEARCH("&gt;=7", J14))),
  "% Reporting Significant Problems with " &amp; J14,
  TRUE,
  J14
)</f>
        <v>% Reporting Significant Problems with Energy Level  % with rating of &lt;=2</v>
      </c>
      <c r="L14" t="str" cm="1">
        <f t="array" ref="L14:M14">_xlfn.TEXTSPLIT(_xlfn.ANCHORARRAY(K14)," %")</f>
        <v xml:space="preserve">% Reporting Significant Problems with Energy Level </v>
      </c>
      <c r="M14" s="50" t="str">
        <v xml:space="preserve"> with rating of &lt;=2</v>
      </c>
    </row>
    <row r="15" spans="1:14" x14ac:dyDescent="0.3">
      <c r="A15" t="str">
        <v>Bolivia</v>
      </c>
      <c r="J15" t="str">
        <v>Focus &amp; Concentration  % with rating of &lt;=2</v>
      </c>
      <c r="K15" t="str" cm="1">
        <f t="array" ref="K15">_xlfn.IFS(
  OR(ISNUMBER(SEARCH("&lt;=2", J15)), ISNUMBER(SEARCH("&gt;=7", J15))),
  "% Reporting Significant Problems with " &amp; J15,
  TRUE,
  J15
)</f>
        <v>% Reporting Significant Problems with Focus &amp; Concentration  % with rating of &lt;=2</v>
      </c>
      <c r="L15" t="str" cm="1">
        <f t="array" ref="L15:M15">_xlfn.TEXTSPLIT(_xlfn.ANCHORARRAY(K15)," %")</f>
        <v xml:space="preserve">% Reporting Significant Problems with Focus &amp; Concentration </v>
      </c>
      <c r="M15" s="50" t="str">
        <v xml:space="preserve"> with rating of &lt;=2</v>
      </c>
    </row>
    <row r="16" spans="1:14" x14ac:dyDescent="0.3">
      <c r="A16" t="str">
        <v>Brazil</v>
      </c>
      <c r="J16" t="str">
        <v>Memory  % with rating of &lt;=2</v>
      </c>
      <c r="K16" t="str" cm="1">
        <f t="array" ref="K16">_xlfn.IFS(
  OR(ISNUMBER(SEARCH("&lt;=2", J16)), ISNUMBER(SEARCH("&gt;=7", J16))),
  "% Reporting Significant Problems with " &amp; J16,
  TRUE,
  J16
)</f>
        <v>% Reporting Significant Problems with Memory  % with rating of &lt;=2</v>
      </c>
      <c r="L16" t="str" cm="1">
        <f t="array" ref="L16:M16">_xlfn.TEXTSPLIT(_xlfn.ANCHORARRAY(K16)," %")</f>
        <v xml:space="preserve">% Reporting Significant Problems with Memory </v>
      </c>
      <c r="M16" s="50" t="str">
        <v xml:space="preserve"> with rating of &lt;=2</v>
      </c>
    </row>
    <row r="17" spans="1:13" x14ac:dyDescent="0.3">
      <c r="A17" t="str">
        <v>Cameroon</v>
      </c>
      <c r="J17" t="str">
        <v>Outlook &amp; Optimism  % with rating of &lt;=2</v>
      </c>
      <c r="K17" t="str" cm="1">
        <f t="array" ref="K17">_xlfn.IFS(
  OR(ISNUMBER(SEARCH("&lt;=2", J17)), ISNUMBER(SEARCH("&gt;=7", J17))),
  "% Reporting Significant Problems with " &amp; J17,
  TRUE,
  J17
)</f>
        <v>% Reporting Significant Problems with Outlook &amp; Optimism  % with rating of &lt;=2</v>
      </c>
      <c r="L17" t="str" cm="1">
        <f t="array" ref="L17:M17">_xlfn.TEXTSPLIT(_xlfn.ANCHORARRAY(K17)," %")</f>
        <v xml:space="preserve">% Reporting Significant Problems with Outlook &amp; Optimism </v>
      </c>
      <c r="M17" s="50" t="str">
        <v xml:space="preserve"> with rating of &lt;=2</v>
      </c>
    </row>
    <row r="18" spans="1:13" x14ac:dyDescent="0.3">
      <c r="A18" t="str">
        <v>Canada</v>
      </c>
      <c r="J18" t="str">
        <v>Planning &amp; Organisation  % with rating of &lt;=2</v>
      </c>
      <c r="K18" t="str" cm="1">
        <f t="array" ref="K18">_xlfn.IFS(
  OR(ISNUMBER(SEARCH("&lt;=2", J18)), ISNUMBER(SEARCH("&gt;=7", J18))),
  "% Reporting Significant Problems with " &amp; J18,
  TRUE,
  J18
)</f>
        <v>% Reporting Significant Problems with Planning &amp; Organisation  % with rating of &lt;=2</v>
      </c>
      <c r="L18" t="str" cm="1">
        <f t="array" ref="L18:M18">_xlfn.TEXTSPLIT(_xlfn.ANCHORARRAY(K18)," %")</f>
        <v xml:space="preserve">% Reporting Significant Problems with Planning &amp; Organisation </v>
      </c>
      <c r="M18" s="50" t="str">
        <v xml:space="preserve"> with rating of &lt;=2</v>
      </c>
    </row>
    <row r="19" spans="1:13" x14ac:dyDescent="0.3">
      <c r="A19" t="str">
        <v>Chile</v>
      </c>
      <c r="J19" t="str">
        <v>Relationships with others  % with rating of &lt;=2</v>
      </c>
      <c r="K19" t="str" cm="1">
        <f t="array" ref="K19">_xlfn.IFS(
  OR(ISNUMBER(SEARCH("&lt;=2", J19)), ISNUMBER(SEARCH("&gt;=7", J19))),
  "% Reporting Significant Problems with " &amp; J19,
  TRUE,
  J19
)</f>
        <v>% Reporting Significant Problems with Relationships with others  % with rating of &lt;=2</v>
      </c>
      <c r="L19" t="str" cm="1">
        <f t="array" ref="L19:M19">_xlfn.TEXTSPLIT(_xlfn.ANCHORARRAY(K19)," %")</f>
        <v xml:space="preserve">% Reporting Significant Problems with Relationships with others </v>
      </c>
      <c r="M19" s="50" t="str">
        <v xml:space="preserve"> with rating of &lt;=2</v>
      </c>
    </row>
    <row r="20" spans="1:13" x14ac:dyDescent="0.3">
      <c r="A20" t="str">
        <v>China</v>
      </c>
      <c r="J20" t="str">
        <v>Selective Attention  % with rating of &lt;=2</v>
      </c>
      <c r="K20" t="str" cm="1">
        <f t="array" ref="K20">_xlfn.IFS(
  OR(ISNUMBER(SEARCH("&lt;=2", J20)), ISNUMBER(SEARCH("&gt;=7", J20))),
  "% Reporting Significant Problems with " &amp; J20,
  TRUE,
  J20
)</f>
        <v>% Reporting Significant Problems with Selective Attention  % with rating of &lt;=2</v>
      </c>
      <c r="L20" t="str" cm="1">
        <f t="array" ref="L20:M20">_xlfn.TEXTSPLIT(_xlfn.ANCHORARRAY(K20)," %")</f>
        <v xml:space="preserve">% Reporting Significant Problems with Selective Attention </v>
      </c>
      <c r="M20" s="50" t="str">
        <v xml:space="preserve"> with rating of &lt;=2</v>
      </c>
    </row>
    <row r="21" spans="1:13" x14ac:dyDescent="0.3">
      <c r="A21" t="str">
        <v>Colombia</v>
      </c>
      <c r="J21" t="str">
        <v>Self Control &amp; Impulsivity  % with rating of &lt;=2</v>
      </c>
      <c r="K21" t="str" cm="1">
        <f t="array" ref="K21">_xlfn.IFS(
  OR(ISNUMBER(SEARCH("&lt;=2", J21)), ISNUMBER(SEARCH("&gt;=7", J21))),
  "% Reporting Significant Problems with " &amp; J21,
  TRUE,
  J21
)</f>
        <v>% Reporting Significant Problems with Self Control &amp; Impulsivity  % with rating of &lt;=2</v>
      </c>
      <c r="L21" t="str" cm="1">
        <f t="array" ref="L21:M21">_xlfn.TEXTSPLIT(_xlfn.ANCHORARRAY(K21)," %")</f>
        <v xml:space="preserve">% Reporting Significant Problems with Self Control &amp; Impulsivity </v>
      </c>
      <c r="M21" s="50" t="str">
        <v xml:space="preserve"> with rating of &lt;=2</v>
      </c>
    </row>
    <row r="22" spans="1:13" x14ac:dyDescent="0.3">
      <c r="A22" t="str">
        <v>Costa Rica</v>
      </c>
      <c r="J22" t="str">
        <v>Self Image  % with rating of &lt;=2</v>
      </c>
      <c r="K22" t="str" cm="1">
        <f t="array" ref="K22">_xlfn.IFS(
  OR(ISNUMBER(SEARCH("&lt;=2", J22)), ISNUMBER(SEARCH("&gt;=7", J22))),
  "% Reporting Significant Problems with " &amp; J22,
  TRUE,
  J22
)</f>
        <v>% Reporting Significant Problems with Self Image  % with rating of &lt;=2</v>
      </c>
      <c r="L22" t="str" cm="1">
        <f t="array" ref="L22:M22">_xlfn.TEXTSPLIT(_xlfn.ANCHORARRAY(K22)," %")</f>
        <v xml:space="preserve">% Reporting Significant Problems with Self Image </v>
      </c>
      <c r="M22" s="50" t="str">
        <v xml:space="preserve"> with rating of &lt;=2</v>
      </c>
    </row>
    <row r="23" spans="1:13" x14ac:dyDescent="0.3">
      <c r="A23" t="str">
        <v>Côte d'Ivoire</v>
      </c>
      <c r="J23" t="str">
        <v>Self Worth &amp; Confidence  % with rating of &lt;=2</v>
      </c>
      <c r="K23" t="str" cm="1">
        <f t="array" ref="K23">_xlfn.IFS(
  OR(ISNUMBER(SEARCH("&lt;=2", J23)), ISNUMBER(SEARCH("&gt;=7", J23))),
  "% Reporting Significant Problems with " &amp; J23,
  TRUE,
  J23
)</f>
        <v>% Reporting Significant Problems with Self Worth &amp; Confidence  % with rating of &lt;=2</v>
      </c>
      <c r="L23" t="str" cm="1">
        <f t="array" ref="L23:M23">_xlfn.TEXTSPLIT(_xlfn.ANCHORARRAY(K23)," %")</f>
        <v xml:space="preserve">% Reporting Significant Problems with Self Worth &amp; Confidence </v>
      </c>
      <c r="M23" s="50" t="str">
        <v xml:space="preserve"> with rating of &lt;=2</v>
      </c>
    </row>
    <row r="24" spans="1:13" x14ac:dyDescent="0.3">
      <c r="A24" t="str">
        <v>Democratic Republic of the Congo</v>
      </c>
      <c r="J24" t="str">
        <v>Sensory Sensitivity  % with rating of &lt;=2</v>
      </c>
      <c r="K24" t="str" cm="1">
        <f t="array" ref="K24">_xlfn.IFS(
  OR(ISNUMBER(SEARCH("&lt;=2", J24)), ISNUMBER(SEARCH("&gt;=7", J24))),
  "% Reporting Significant Problems with " &amp; J24,
  TRUE,
  J24
)</f>
        <v>% Reporting Significant Problems with Sensory Sensitivity  % with rating of &lt;=2</v>
      </c>
      <c r="L24" t="str" cm="1">
        <f t="array" ref="L24:M24">_xlfn.TEXTSPLIT(_xlfn.ANCHORARRAY(K24)," %")</f>
        <v xml:space="preserve">% Reporting Significant Problems with Sensory Sensitivity </v>
      </c>
      <c r="M24" s="50" t="str">
        <v xml:space="preserve"> with rating of &lt;=2</v>
      </c>
    </row>
    <row r="25" spans="1:13" x14ac:dyDescent="0.3">
      <c r="A25" t="str">
        <v>Dominican Republic</v>
      </c>
      <c r="J25" t="str">
        <v>Sleep Quality  % with rating of &lt;=2</v>
      </c>
      <c r="K25" t="str" cm="1">
        <f t="array" ref="K25">_xlfn.IFS(
  OR(ISNUMBER(SEARCH("&lt;=2", J25)), ISNUMBER(SEARCH("&gt;=7", J25))),
  "% Reporting Significant Problems with " &amp; J25,
  TRUE,
  J25
)</f>
        <v>% Reporting Significant Problems with Sleep Quality  % with rating of &lt;=2</v>
      </c>
      <c r="L25" t="str" cm="1">
        <f t="array" ref="L25:M25">_xlfn.TEXTSPLIT(_xlfn.ANCHORARRAY(K25)," %")</f>
        <v xml:space="preserve">% Reporting Significant Problems with Sleep Quality </v>
      </c>
      <c r="M25" s="50" t="str">
        <v xml:space="preserve"> with rating of &lt;=2</v>
      </c>
    </row>
    <row r="26" spans="1:13" x14ac:dyDescent="0.3">
      <c r="A26" t="str">
        <v>Ecuador</v>
      </c>
      <c r="J26" t="str">
        <v>Social interactions &amp; Cooperation  % with rating of &lt;=2</v>
      </c>
      <c r="K26" t="str" cm="1">
        <f t="array" ref="K26">_xlfn.IFS(
  OR(ISNUMBER(SEARCH("&lt;=2", J26)), ISNUMBER(SEARCH("&gt;=7", J26))),
  "% Reporting Significant Problems with " &amp; J26,
  TRUE,
  J26
)</f>
        <v>% Reporting Significant Problems with Social interactions &amp; Cooperation  % with rating of &lt;=2</v>
      </c>
      <c r="L26" t="str" cm="1">
        <f t="array" ref="L26:M26">_xlfn.TEXTSPLIT(_xlfn.ANCHORARRAY(K26)," %")</f>
        <v xml:space="preserve">% Reporting Significant Problems with Social interactions &amp; Cooperation </v>
      </c>
      <c r="M26" s="50" t="str">
        <v xml:space="preserve"> with rating of &lt;=2</v>
      </c>
    </row>
    <row r="27" spans="1:13" x14ac:dyDescent="0.3">
      <c r="A27" t="str">
        <v>Egypt</v>
      </c>
      <c r="J27" t="str">
        <v>Speech &amp; Language  % with rating of &lt;=2</v>
      </c>
      <c r="K27" t="str" cm="1">
        <f t="array" ref="K27">_xlfn.IFS(
  OR(ISNUMBER(SEARCH("&lt;=2", J27)), ISNUMBER(SEARCH("&gt;=7", J27))),
  "% Reporting Significant Problems with " &amp; J27,
  TRUE,
  J27
)</f>
        <v>% Reporting Significant Problems with Speech &amp; Language  % with rating of &lt;=2</v>
      </c>
      <c r="L27" t="str" cm="1">
        <f t="array" ref="L27:M27">_xlfn.TEXTSPLIT(_xlfn.ANCHORARRAY(K27)," %")</f>
        <v xml:space="preserve">% Reporting Significant Problems with Speech &amp; Language </v>
      </c>
      <c r="M27" s="50" t="str">
        <v xml:space="preserve"> with rating of &lt;=2</v>
      </c>
    </row>
    <row r="28" spans="1:13" x14ac:dyDescent="0.3">
      <c r="A28" t="str">
        <v>El Salvador</v>
      </c>
      <c r="J28" t="str">
        <v>Stability &amp; Calmness  % with rating of &lt;=2</v>
      </c>
      <c r="K28" t="str" cm="1">
        <f t="array" ref="K28">_xlfn.IFS(
  OR(ISNUMBER(SEARCH("&lt;=2", J28)), ISNUMBER(SEARCH("&gt;=7", J28))),
  "% Reporting Significant Problems with " &amp; J28,
  TRUE,
  J28
)</f>
        <v>% Reporting Significant Problems with Stability &amp; Calmness  % with rating of &lt;=2</v>
      </c>
      <c r="L28" t="str" cm="1">
        <f t="array" ref="L28:M28">_xlfn.TEXTSPLIT(_xlfn.ANCHORARRAY(K28)," %")</f>
        <v xml:space="preserve">% Reporting Significant Problems with Stability &amp; Calmness </v>
      </c>
      <c r="M28" s="50" t="str">
        <v xml:space="preserve"> with rating of &lt;=2</v>
      </c>
    </row>
    <row r="29" spans="1:13" x14ac:dyDescent="0.3">
      <c r="A29" t="str">
        <v>Finland</v>
      </c>
      <c r="J29" t="str">
        <v>Physical Intimacy  % with rating of &lt;=2</v>
      </c>
      <c r="K29" t="str" cm="1">
        <f t="array" ref="K29">_xlfn.IFS(
  OR(ISNUMBER(SEARCH("&lt;=2", J29)), ISNUMBER(SEARCH("&gt;=7", J29))),
  "% Reporting Significant Problems with " &amp; J29,
  TRUE,
  J29
)</f>
        <v>% Reporting Significant Problems with Physical Intimacy  % with rating of &lt;=2</v>
      </c>
      <c r="L29" t="str" cm="1">
        <f t="array" ref="L29:M29">_xlfn.TEXTSPLIT(_xlfn.ANCHORARRAY(K29)," %")</f>
        <v xml:space="preserve">% Reporting Significant Problems with Physical Intimacy </v>
      </c>
      <c r="M29" s="50" t="str">
        <v xml:space="preserve"> with rating of &lt;=2</v>
      </c>
    </row>
    <row r="30" spans="1:13" x14ac:dyDescent="0.3">
      <c r="A30" t="str">
        <v>France</v>
      </c>
      <c r="J30" t="str">
        <v>Addictions  % with rating of &gt;=7</v>
      </c>
      <c r="K30" t="str" cm="1">
        <f t="array" ref="K30">_xlfn.IFS(
  OR(ISNUMBER(SEARCH("&lt;=2", J30)), ISNUMBER(SEARCH("&gt;=7", J30))),
  "% Reporting Significant Problems with " &amp; J30,
  TRUE,
  J30
)</f>
        <v>% Reporting Significant Problems with Addictions  % with rating of &gt;=7</v>
      </c>
      <c r="L30" t="str" cm="1">
        <f t="array" ref="L30:M30">_xlfn.TEXTSPLIT(_xlfn.ANCHORARRAY(K30)," %")</f>
        <v xml:space="preserve">% Reporting Significant Problems with Addictions </v>
      </c>
      <c r="M30" s="50" t="str">
        <v xml:space="preserve"> with rating of &gt;=7</v>
      </c>
    </row>
    <row r="31" spans="1:13" x14ac:dyDescent="0.3">
      <c r="A31" t="str">
        <v>Georgia</v>
      </c>
      <c r="J31" t="str">
        <v>Aggression Towards Others  % with rating of &gt;=7</v>
      </c>
      <c r="K31" t="str" cm="1">
        <f t="array" ref="K31">_xlfn.IFS(
  OR(ISNUMBER(SEARCH("&lt;=2", J31)), ISNUMBER(SEARCH("&gt;=7", J31))),
  "% Reporting Significant Problems with " &amp; J31,
  TRUE,
  J31
)</f>
        <v>% Reporting Significant Problems with Aggression Towards Others  % with rating of &gt;=7</v>
      </c>
      <c r="L31" t="str" cm="1">
        <f t="array" ref="L31:M31">_xlfn.TEXTSPLIT(_xlfn.ANCHORARRAY(K31)," %")</f>
        <v xml:space="preserve">% Reporting Significant Problems with Aggression Towards Others </v>
      </c>
      <c r="M31" s="50" t="str">
        <v xml:space="preserve"> with rating of &gt;=7</v>
      </c>
    </row>
    <row r="32" spans="1:13" x14ac:dyDescent="0.3">
      <c r="A32" t="str">
        <v>Germany</v>
      </c>
      <c r="J32" t="str">
        <v>Anger &amp; Irritability  % with rating of &gt;=7</v>
      </c>
      <c r="K32" t="str" cm="1">
        <f t="array" ref="K32">_xlfn.IFS(
  OR(ISNUMBER(SEARCH("&lt;=2", J32)), ISNUMBER(SEARCH("&gt;=7", J32))),
  "% Reporting Significant Problems with " &amp; J32,
  TRUE,
  J32
)</f>
        <v>% Reporting Significant Problems with Anger &amp; Irritability  % with rating of &gt;=7</v>
      </c>
      <c r="L32" t="str" cm="1">
        <f t="array" ref="L32:M32">_xlfn.TEXTSPLIT(_xlfn.ANCHORARRAY(K32)," %")</f>
        <v xml:space="preserve">% Reporting Significant Problems with Anger &amp; Irritability </v>
      </c>
      <c r="M32" s="50" t="str">
        <v xml:space="preserve"> with rating of &gt;=7</v>
      </c>
    </row>
    <row r="33" spans="1:13" x14ac:dyDescent="0.3">
      <c r="A33" t="str">
        <v>Guatemala</v>
      </c>
      <c r="J33" t="str">
        <v>Avoidance &amp; Withdrawal  % with rating of &gt;=7</v>
      </c>
      <c r="K33" t="str" cm="1">
        <f t="array" ref="K33">_xlfn.IFS(
  OR(ISNUMBER(SEARCH("&lt;=2", J33)), ISNUMBER(SEARCH("&gt;=7", J33))),
  "% Reporting Significant Problems with " &amp; J33,
  TRUE,
  J33
)</f>
        <v>% Reporting Significant Problems with Avoidance &amp; Withdrawal  % with rating of &gt;=7</v>
      </c>
      <c r="L33" t="str" cm="1">
        <f t="array" ref="L33:M33">_xlfn.TEXTSPLIT(_xlfn.ANCHORARRAY(K33)," %")</f>
        <v xml:space="preserve">% Reporting Significant Problems with Avoidance &amp; Withdrawal </v>
      </c>
      <c r="M33" s="50" t="str">
        <v xml:space="preserve"> with rating of &gt;=7</v>
      </c>
    </row>
    <row r="34" spans="1:13" x14ac:dyDescent="0.3">
      <c r="A34" t="str">
        <v>Honduras</v>
      </c>
      <c r="J34" t="str">
        <v>Confusion or Slowed Thinking  % with rating of &gt;=7</v>
      </c>
      <c r="K34" t="str" cm="1">
        <f t="array" ref="K34">_xlfn.IFS(
  OR(ISNUMBER(SEARCH("&lt;=2", J34)), ISNUMBER(SEARCH("&gt;=7", J34))),
  "% Reporting Significant Problems with " &amp; J34,
  TRUE,
  J34
)</f>
        <v>% Reporting Significant Problems with Confusion or Slowed Thinking  % with rating of &gt;=7</v>
      </c>
      <c r="L34" t="str" cm="1">
        <f t="array" ref="L34:M34">_xlfn.TEXTSPLIT(_xlfn.ANCHORARRAY(K34)," %")</f>
        <v xml:space="preserve">% Reporting Significant Problems with Confusion or Slowed Thinking </v>
      </c>
      <c r="M34" s="50" t="str">
        <v xml:space="preserve"> with rating of &gt;=7</v>
      </c>
    </row>
    <row r="35" spans="1:13" x14ac:dyDescent="0.3">
      <c r="A35" t="str">
        <v>Hong Kong</v>
      </c>
      <c r="J35" t="str">
        <v>Experience of Pain  % with rating of &gt;=7</v>
      </c>
      <c r="K35" t="str" cm="1">
        <f t="array" ref="K35">_xlfn.IFS(
  OR(ISNUMBER(SEARCH("&lt;=2", J35)), ISNUMBER(SEARCH("&gt;=7", J35))),
  "% Reporting Significant Problems with " &amp; J35,
  TRUE,
  J35
)</f>
        <v>% Reporting Significant Problems with Experience of Pain  % with rating of &gt;=7</v>
      </c>
      <c r="L35" t="str" cm="1">
        <f t="array" ref="L35:M35">_xlfn.TEXTSPLIT(_xlfn.ANCHORARRAY(K35)," %")</f>
        <v xml:space="preserve">% Reporting Significant Problems with Experience of Pain </v>
      </c>
      <c r="M35" s="50" t="str">
        <v xml:space="preserve"> with rating of &gt;=7</v>
      </c>
    </row>
    <row r="36" spans="1:13" x14ac:dyDescent="0.3">
      <c r="A36" t="str">
        <v>India</v>
      </c>
      <c r="J36" t="str">
        <v>Fear &amp; Anxiety  % with rating of &gt;=7</v>
      </c>
      <c r="K36" t="str" cm="1">
        <f t="array" ref="K36">_xlfn.IFS(
  OR(ISNUMBER(SEARCH("&lt;=2", J36)), ISNUMBER(SEARCH("&gt;=7", J36))),
  "% Reporting Significant Problems with " &amp; J36,
  TRUE,
  J36
)</f>
        <v>% Reporting Significant Problems with Fear &amp; Anxiety  % with rating of &gt;=7</v>
      </c>
      <c r="L36" t="str" cm="1">
        <f t="array" ref="L36:M36">_xlfn.TEXTSPLIT(_xlfn.ANCHORARRAY(K36)," %")</f>
        <v xml:space="preserve">% Reporting Significant Problems with Fear &amp; Anxiety </v>
      </c>
      <c r="M36" s="50" t="str">
        <v xml:space="preserve"> with rating of &gt;=7</v>
      </c>
    </row>
    <row r="37" spans="1:13" x14ac:dyDescent="0.3">
      <c r="A37" t="str">
        <v>Iraq</v>
      </c>
      <c r="J37" t="str">
        <v>Feelings of Sadness  Distress or Hopelessness  % with rating of &gt;=7</v>
      </c>
      <c r="K37" t="str" cm="1">
        <f t="array" ref="K37">_xlfn.IFS(
  OR(ISNUMBER(SEARCH("&lt;=2", J37)), ISNUMBER(SEARCH("&gt;=7", J37))),
  "% Reporting Significant Problems with " &amp; J37,
  TRUE,
  J37
)</f>
        <v>% Reporting Significant Problems with Feelings of Sadness  Distress or Hopelessness  % with rating of &gt;=7</v>
      </c>
      <c r="L37" t="str" cm="1">
        <f t="array" ref="L37:M37">_xlfn.TEXTSPLIT(_xlfn.ANCHORARRAY(K37)," %")</f>
        <v xml:space="preserve">% Reporting Significant Problems with Feelings of Sadness  Distress or Hopelessness </v>
      </c>
      <c r="M37" s="50" t="str">
        <v xml:space="preserve"> with rating of &gt;=7</v>
      </c>
    </row>
    <row r="38" spans="1:13" x14ac:dyDescent="0.3">
      <c r="A38" t="str">
        <v>Ireland</v>
      </c>
      <c r="J38" t="str">
        <v>Guilt &amp; Blame  % with rating of &gt;=7</v>
      </c>
      <c r="K38" t="str" cm="1">
        <f t="array" ref="K38">_xlfn.IFS(
  OR(ISNUMBER(SEARCH("&lt;=2", J38)), ISNUMBER(SEARCH("&gt;=7", J38))),
  "% Reporting Significant Problems with " &amp; J38,
  TRUE,
  J38
)</f>
        <v>% Reporting Significant Problems with Guilt &amp; Blame  % with rating of &gt;=7</v>
      </c>
      <c r="L38" t="str" cm="1">
        <f t="array" ref="L38:M38">_xlfn.TEXTSPLIT(_xlfn.ANCHORARRAY(K38)," %")</f>
        <v xml:space="preserve">% Reporting Significant Problems with Guilt &amp; Blame </v>
      </c>
      <c r="M38" s="50" t="str">
        <v xml:space="preserve"> with rating of &gt;=7</v>
      </c>
    </row>
    <row r="39" spans="1:13" x14ac:dyDescent="0.3">
      <c r="A39" t="str">
        <v>Israel</v>
      </c>
      <c r="J39" t="str">
        <v>Hallucinations  % with rating of &gt;=7</v>
      </c>
      <c r="K39" t="str" cm="1">
        <f t="array" ref="K39">_xlfn.IFS(
  OR(ISNUMBER(SEARCH("&lt;=2", J39)), ISNUMBER(SEARCH("&gt;=7", J39))),
  "% Reporting Significant Problems with " &amp; J39,
  TRUE,
  J39
)</f>
        <v>% Reporting Significant Problems with Hallucinations  % with rating of &gt;=7</v>
      </c>
      <c r="L39" t="str" cm="1">
        <f t="array" ref="L39:M39">_xlfn.TEXTSPLIT(_xlfn.ANCHORARRAY(K39)," %")</f>
        <v xml:space="preserve">% Reporting Significant Problems with Hallucinations </v>
      </c>
      <c r="M39" s="50" t="str">
        <v xml:space="preserve"> with rating of &gt;=7</v>
      </c>
    </row>
    <row r="40" spans="1:13" x14ac:dyDescent="0.3">
      <c r="A40" t="str">
        <v>Italy</v>
      </c>
      <c r="J40" t="str">
        <v>Mood Swings  % with rating of &gt;=7</v>
      </c>
      <c r="K40" t="str" cm="1">
        <f t="array" ref="K40">_xlfn.IFS(
  OR(ISNUMBER(SEARCH("&lt;=2", J40)), ISNUMBER(SEARCH("&gt;=7", J40))),
  "% Reporting Significant Problems with " &amp; J40,
  TRUE,
  J40
)</f>
        <v>% Reporting Significant Problems with Mood Swings  % with rating of &gt;=7</v>
      </c>
      <c r="L40" t="str" cm="1">
        <f t="array" ref="L40:M40">_xlfn.TEXTSPLIT(_xlfn.ANCHORARRAY(K40)," %")</f>
        <v xml:space="preserve">% Reporting Significant Problems with Mood Swings </v>
      </c>
      <c r="M40" s="50" t="str">
        <v xml:space="preserve"> with rating of &gt;=7</v>
      </c>
    </row>
    <row r="41" spans="1:13" x14ac:dyDescent="0.3">
      <c r="A41" t="str">
        <v>Japan</v>
      </c>
      <c r="J41" t="str">
        <v>Nightmares  % with rating of &gt;=7</v>
      </c>
      <c r="K41" t="str" cm="1">
        <f t="array" ref="K41">_xlfn.IFS(
  OR(ISNUMBER(SEARCH("&lt;=2", J41)), ISNUMBER(SEARCH("&gt;=7", J41))),
  "% Reporting Significant Problems with " &amp; J41,
  TRUE,
  J41
)</f>
        <v>% Reporting Significant Problems with Nightmares  % with rating of &gt;=7</v>
      </c>
      <c r="L41" t="str" cm="1">
        <f t="array" ref="L41:M41">_xlfn.TEXTSPLIT(_xlfn.ANCHORARRAY(K41)," %")</f>
        <v xml:space="preserve">% Reporting Significant Problems with Nightmares </v>
      </c>
      <c r="M41" s="50" t="str">
        <v xml:space="preserve"> with rating of &gt;=7</v>
      </c>
    </row>
    <row r="42" spans="1:13" x14ac:dyDescent="0.3">
      <c r="A42" t="str">
        <v>Jordan</v>
      </c>
      <c r="J42" t="str">
        <v>Physical Health Issues  % with rating of &gt;=7</v>
      </c>
      <c r="K42" t="str" cm="1">
        <f t="array" ref="K42">_xlfn.IFS(
  OR(ISNUMBER(SEARCH("&lt;=2", J42)), ISNUMBER(SEARCH("&gt;=7", J42))),
  "% Reporting Significant Problems with " &amp; J42,
  TRUE,
  J42
)</f>
        <v>% Reporting Significant Problems with Physical Health Issues  % with rating of &gt;=7</v>
      </c>
      <c r="L42" t="str" cm="1">
        <f t="array" ref="L42:M42">_xlfn.TEXTSPLIT(_xlfn.ANCHORARRAY(K42)," %")</f>
        <v xml:space="preserve">% Reporting Significant Problems with Physical Health Issues </v>
      </c>
      <c r="M42" s="50" t="str">
        <v xml:space="preserve"> with rating of &gt;=7</v>
      </c>
    </row>
    <row r="43" spans="1:13" x14ac:dyDescent="0.3">
      <c r="A43" t="str">
        <v>Kazakhstan</v>
      </c>
      <c r="J43" t="str">
        <v>Repetitive or Compulsive Actions  % with rating of &gt;=7</v>
      </c>
      <c r="K43" t="str" cm="1">
        <f t="array" ref="K43">_xlfn.IFS(
  OR(ISNUMBER(SEARCH("&lt;=2", J43)), ISNUMBER(SEARCH("&gt;=7", J43))),
  "% Reporting Significant Problems with " &amp; J43,
  TRUE,
  J43
)</f>
        <v>% Reporting Significant Problems with Repetitive or Compulsive Actions  % with rating of &gt;=7</v>
      </c>
      <c r="L43" t="str" cm="1">
        <f t="array" ref="L43:M43">_xlfn.TEXTSPLIT(_xlfn.ANCHORARRAY(K43)," %")</f>
        <v xml:space="preserve">% Reporting Significant Problems with Repetitive or Compulsive Actions </v>
      </c>
      <c r="M43" s="50" t="str">
        <v xml:space="preserve"> with rating of &gt;=7</v>
      </c>
    </row>
    <row r="44" spans="1:13" x14ac:dyDescent="0.3">
      <c r="A44" t="str">
        <v>Kenya</v>
      </c>
      <c r="J44" t="str">
        <v>Restlessness &amp; Hyperactivity  % with rating of &gt;=7</v>
      </c>
      <c r="K44" t="str" cm="1">
        <f t="array" ref="K44">_xlfn.IFS(
  OR(ISNUMBER(SEARCH("&lt;=2", J44)), ISNUMBER(SEARCH("&gt;=7", J44))),
  "% Reporting Significant Problems with " &amp; J44,
  TRUE,
  J44
)</f>
        <v>% Reporting Significant Problems with Restlessness &amp; Hyperactivity  % with rating of &gt;=7</v>
      </c>
      <c r="L44" t="str" cm="1">
        <f t="array" ref="L44:M44">_xlfn.TEXTSPLIT(_xlfn.ANCHORARRAY(K44)," %")</f>
        <v xml:space="preserve">% Reporting Significant Problems with Restlessness &amp; Hyperactivity </v>
      </c>
      <c r="M44" s="50" t="str">
        <v xml:space="preserve"> with rating of &gt;=7</v>
      </c>
    </row>
    <row r="45" spans="1:13" x14ac:dyDescent="0.3">
      <c r="A45" t="str">
        <v>Kyrgyzstan</v>
      </c>
      <c r="J45" t="str">
        <v>Sense of being detached from reality  % with rating of &gt;=7</v>
      </c>
      <c r="K45" t="str" cm="1">
        <f t="array" ref="K45">_xlfn.IFS(
  OR(ISNUMBER(SEARCH("&lt;=2", J45)), ISNUMBER(SEARCH("&gt;=7", J45))),
  "% Reporting Significant Problems with " &amp; J45,
  TRUE,
  J45
)</f>
        <v>% Reporting Significant Problems with Sense of being detached from reality  % with rating of &gt;=7</v>
      </c>
      <c r="L45" t="str" cm="1">
        <f t="array" ref="L45:M45">_xlfn.TEXTSPLIT(_xlfn.ANCHORARRAY(K45)," %")</f>
        <v xml:space="preserve">% Reporting Significant Problems with Sense of being detached from reality </v>
      </c>
      <c r="M45" s="50" t="str">
        <v xml:space="preserve"> with rating of &gt;=7</v>
      </c>
    </row>
    <row r="46" spans="1:13" x14ac:dyDescent="0.3">
      <c r="A46" t="str">
        <v>Malaysia</v>
      </c>
      <c r="J46" t="str">
        <v>Suicidal Thoughts or Intentions  % with rating of &gt;=7</v>
      </c>
      <c r="K46" t="str" cm="1">
        <f t="array" ref="K46">_xlfn.IFS(
  OR(ISNUMBER(SEARCH("&lt;=2", J46)), ISNUMBER(SEARCH("&gt;=7", J46))),
  "% Reporting Significant Problems with " &amp; J46,
  TRUE,
  J46
)</f>
        <v>% Reporting Significant Problems with Suicidal Thoughts or Intentions  % with rating of &gt;=7</v>
      </c>
      <c r="L46" t="str" cm="1">
        <f t="array" ref="L46:M46">_xlfn.TEXTSPLIT(_xlfn.ANCHORARRAY(K46)," %")</f>
        <v xml:space="preserve">% Reporting Significant Problems with Suicidal Thoughts or Intentions </v>
      </c>
      <c r="M46" s="50" t="str">
        <v xml:space="preserve"> with rating of &gt;=7</v>
      </c>
    </row>
    <row r="47" spans="1:13" x14ac:dyDescent="0.3">
      <c r="A47" t="str">
        <v>Mexico</v>
      </c>
      <c r="J47" t="str">
        <v>Susceptibility to Infections  % with rating of &gt;=7</v>
      </c>
      <c r="K47" t="str" cm="1">
        <f t="array" ref="K47">_xlfn.IFS(
  OR(ISNUMBER(SEARCH("&lt;=2", J47)), ISNUMBER(SEARCH("&gt;=7", J47))),
  "% Reporting Significant Problems with " &amp; J47,
  TRUE,
  J47
)</f>
        <v>% Reporting Significant Problems with Susceptibility to Infections  % with rating of &gt;=7</v>
      </c>
      <c r="L47" t="str" cm="1">
        <f t="array" ref="L47:M47">_xlfn.TEXTSPLIT(_xlfn.ANCHORARRAY(K47)," %")</f>
        <v xml:space="preserve">% Reporting Significant Problems with Susceptibility to Infections </v>
      </c>
      <c r="M47" s="50" t="str">
        <v xml:space="preserve"> with rating of &gt;=7</v>
      </c>
    </row>
    <row r="48" spans="1:13" x14ac:dyDescent="0.3">
      <c r="A48" t="str">
        <v>Moldova</v>
      </c>
      <c r="J48" t="str">
        <v>Traumatic Flashbacks  % with rating of &gt;=7</v>
      </c>
      <c r="K48" t="str" cm="1">
        <f t="array" ref="K48">_xlfn.IFS(
  OR(ISNUMBER(SEARCH("&lt;=2", J48)), ISNUMBER(SEARCH("&gt;=7", J48))),
  "% Reporting Significant Problems with " &amp; J48,
  TRUE,
  J48
)</f>
        <v>% Reporting Significant Problems with Traumatic Flashbacks  % with rating of &gt;=7</v>
      </c>
      <c r="L48" t="str" cm="1">
        <f t="array" ref="L48:M48">_xlfn.TEXTSPLIT(_xlfn.ANCHORARRAY(K48)," %")</f>
        <v xml:space="preserve">% Reporting Significant Problems with Traumatic Flashbacks </v>
      </c>
      <c r="M48" s="50" t="str">
        <v xml:space="preserve"> with rating of &gt;=7</v>
      </c>
    </row>
    <row r="49" spans="1:13" x14ac:dyDescent="0.3">
      <c r="A49" t="str">
        <v>Morocco</v>
      </c>
      <c r="J49" t="str">
        <v>Unwanted  Strange or Obsessive Thoughts  % with rating of &gt;=7</v>
      </c>
      <c r="K49" t="str" cm="1">
        <f t="array" ref="K49">_xlfn.IFS(
  OR(ISNUMBER(SEARCH("&lt;=2", J49)), ISNUMBER(SEARCH("&gt;=7", J49))),
  "% Reporting Significant Problems with " &amp; J49,
  TRUE,
  J49
)</f>
        <v>% Reporting Significant Problems with Unwanted  Strange or Obsessive Thoughts  % with rating of &gt;=7</v>
      </c>
      <c r="L49" t="str" cm="1">
        <f t="array" ref="L49:M49">_xlfn.TEXTSPLIT(_xlfn.ANCHORARRAY(K49)," %")</f>
        <v xml:space="preserve">% Reporting Significant Problems with Unwanted  Strange or Obsessive Thoughts </v>
      </c>
      <c r="M49" s="50" t="str">
        <v xml:space="preserve"> with rating of &gt;=7</v>
      </c>
    </row>
    <row r="50" spans="1:13" x14ac:dyDescent="0.3">
      <c r="A50" t="str">
        <v>Mozambique</v>
      </c>
      <c r="M50" s="50"/>
    </row>
    <row r="51" spans="1:13" x14ac:dyDescent="0.3">
      <c r="A51" t="str">
        <v>New Zealand</v>
      </c>
    </row>
    <row r="52" spans="1:13" x14ac:dyDescent="0.3">
      <c r="A52" t="str">
        <v>Nicaragua</v>
      </c>
    </row>
    <row r="53" spans="1:13" x14ac:dyDescent="0.3">
      <c r="A53" t="str">
        <v>Nigeria</v>
      </c>
    </row>
    <row r="54" spans="1:13" x14ac:dyDescent="0.3">
      <c r="A54" t="str">
        <v>Pakistan</v>
      </c>
    </row>
    <row r="55" spans="1:13" x14ac:dyDescent="0.3">
      <c r="A55" t="str">
        <v>Panama</v>
      </c>
    </row>
    <row r="56" spans="1:13" x14ac:dyDescent="0.3">
      <c r="A56" t="str">
        <v>Paraguay</v>
      </c>
    </row>
    <row r="57" spans="1:13" x14ac:dyDescent="0.3">
      <c r="A57" t="str">
        <v>Peru</v>
      </c>
    </row>
    <row r="58" spans="1:13" x14ac:dyDescent="0.3">
      <c r="A58" t="str">
        <v>Philippines</v>
      </c>
    </row>
    <row r="59" spans="1:13" x14ac:dyDescent="0.3">
      <c r="A59" t="str">
        <v>Portugal</v>
      </c>
    </row>
    <row r="60" spans="1:13" x14ac:dyDescent="0.3">
      <c r="A60" t="str">
        <v>Puerto Rico</v>
      </c>
    </row>
    <row r="61" spans="1:13" x14ac:dyDescent="0.3">
      <c r="A61" t="str">
        <v>Republic of the Congo</v>
      </c>
    </row>
    <row r="62" spans="1:13" x14ac:dyDescent="0.3">
      <c r="A62" t="str">
        <v>Russia</v>
      </c>
    </row>
    <row r="63" spans="1:13" x14ac:dyDescent="0.3">
      <c r="A63" t="str">
        <v>Samoa</v>
      </c>
    </row>
    <row r="64" spans="1:13" x14ac:dyDescent="0.3">
      <c r="A64" t="str">
        <v>Saudi Arabia</v>
      </c>
    </row>
    <row r="65" spans="1:1" x14ac:dyDescent="0.3">
      <c r="A65" t="str">
        <v>Singapore</v>
      </c>
    </row>
    <row r="66" spans="1:1" x14ac:dyDescent="0.3">
      <c r="A66" t="str">
        <v>South Africa</v>
      </c>
    </row>
    <row r="67" spans="1:1" x14ac:dyDescent="0.3">
      <c r="A67" t="str">
        <v>South Korea</v>
      </c>
    </row>
    <row r="68" spans="1:1" x14ac:dyDescent="0.3">
      <c r="A68" t="str">
        <v>Spain</v>
      </c>
    </row>
    <row r="69" spans="1:1" x14ac:dyDescent="0.3">
      <c r="A69" t="str">
        <v>Sri Lanka</v>
      </c>
    </row>
    <row r="70" spans="1:1" x14ac:dyDescent="0.3">
      <c r="A70" t="str">
        <v>Sudan</v>
      </c>
    </row>
    <row r="71" spans="1:1" x14ac:dyDescent="0.3">
      <c r="A71" t="str">
        <v>Tajikistan</v>
      </c>
    </row>
    <row r="72" spans="1:1" x14ac:dyDescent="0.3">
      <c r="A72" t="str">
        <v>Taiwan</v>
      </c>
    </row>
    <row r="73" spans="1:1" x14ac:dyDescent="0.3">
      <c r="A73" t="str">
        <v>Tanzania</v>
      </c>
    </row>
    <row r="74" spans="1:1" x14ac:dyDescent="0.3">
      <c r="A74" t="str">
        <v>Trinidad and Tobago</v>
      </c>
    </row>
    <row r="75" spans="1:1" x14ac:dyDescent="0.3">
      <c r="A75" t="str">
        <v>Tunisia</v>
      </c>
    </row>
    <row r="76" spans="1:1" x14ac:dyDescent="0.3">
      <c r="A76" t="str">
        <v>Uganda</v>
      </c>
    </row>
    <row r="77" spans="1:1" x14ac:dyDescent="0.3">
      <c r="A77" t="str">
        <v>Ukraine</v>
      </c>
    </row>
    <row r="78" spans="1:1" x14ac:dyDescent="0.3">
      <c r="A78" t="str">
        <v>United Arab Emirates</v>
      </c>
    </row>
    <row r="79" spans="1:1" x14ac:dyDescent="0.3">
      <c r="A79" t="str">
        <v>United Kingdom</v>
      </c>
    </row>
    <row r="80" spans="1:1" x14ac:dyDescent="0.3">
      <c r="A80" t="str">
        <v>United States of America</v>
      </c>
    </row>
    <row r="81" spans="1:1" x14ac:dyDescent="0.3">
      <c r="A81" t="str">
        <v>Uruguay</v>
      </c>
    </row>
    <row r="82" spans="1:1" x14ac:dyDescent="0.3">
      <c r="A82" t="str">
        <v>Uzbekistan</v>
      </c>
    </row>
    <row r="83" spans="1:1" x14ac:dyDescent="0.3">
      <c r="A83" t="str">
        <v>Venezuela</v>
      </c>
    </row>
    <row r="84" spans="1:1" x14ac:dyDescent="0.3">
      <c r="A84" t="str">
        <v>Yemen</v>
      </c>
    </row>
    <row r="85" spans="1:1" x14ac:dyDescent="0.3">
      <c r="A85" t="str">
        <v>Zimbabwe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F1EFB-139E-40DB-9D01-735C4650C39F}">
  <dimension ref="A1:O85"/>
  <sheetViews>
    <sheetView topLeftCell="I1" zoomScale="110" workbookViewId="0">
      <selection activeCell="K2" sqref="K2"/>
    </sheetView>
  </sheetViews>
  <sheetFormatPr defaultRowHeight="15.6" x14ac:dyDescent="0.3"/>
  <cols>
    <col min="1" max="1" width="31.296875" customWidth="1"/>
    <col min="2" max="2" width="37.3984375" style="52" customWidth="1"/>
    <col min="3" max="3" width="24.69921875" customWidth="1"/>
    <col min="4" max="4" width="18.59765625" customWidth="1"/>
    <col min="6" max="6" width="20.19921875" customWidth="1"/>
    <col min="7" max="7" width="30.3984375" customWidth="1"/>
    <col min="8" max="8" width="27" customWidth="1"/>
    <col min="9" max="9" width="19.09765625" customWidth="1"/>
    <col min="11" max="11" width="25.796875" customWidth="1"/>
    <col min="12" max="13" width="11" customWidth="1"/>
    <col min="14" max="14" width="13.796875" customWidth="1"/>
    <col min="15" max="15" width="11.19921875" customWidth="1"/>
  </cols>
  <sheetData>
    <row r="1" spans="1:15" x14ac:dyDescent="0.3">
      <c r="A1" s="47" t="s">
        <v>164</v>
      </c>
      <c r="B1" s="53" t="s">
        <v>171</v>
      </c>
      <c r="C1" s="47"/>
      <c r="F1" s="47" t="s">
        <v>174</v>
      </c>
      <c r="G1" s="47" t="s">
        <v>175</v>
      </c>
      <c r="H1" s="47" t="s">
        <v>185</v>
      </c>
      <c r="I1" s="47"/>
      <c r="K1" s="47" t="s">
        <v>176</v>
      </c>
    </row>
    <row r="2" spans="1:15" x14ac:dyDescent="0.3">
      <c r="A2" t="str" cm="1">
        <f t="array" ref="A2:A85">_xlfn.ANCHORARRAY(Data_Validation!A2)</f>
        <v>Global</v>
      </c>
      <c r="B2" s="52" cm="1">
        <f t="array" ref="B2">INDEX(data[],
  MATCH(1, (data[Country]=A2)*(data[Age]=age)*(data[Biological sex]=sex), 0),
  MATCH(internal_parameter, data[#Headers], 0))</f>
        <v>27.350402682547699</v>
      </c>
      <c r="C2" s="56"/>
      <c r="F2" t="str" cm="1">
        <f t="array" ref="F2:G85">_xlfn._xlws.SORT(A2:B85,2,1)</f>
        <v>Moldova</v>
      </c>
      <c r="G2" s="57">
        <v>16.047929070375002</v>
      </c>
      <c r="H2">
        <f>G2/100</f>
        <v>0.16047929070375003</v>
      </c>
      <c r="K2" t="str" cm="1">
        <f t="array" ref="K2:M2">IF(ISNUMBER(MATCH(country, K3:K7, 0)), "", _xlfn.XLOOKUP(country,F2:F85,F2:H85))</f>
        <v>Global</v>
      </c>
      <c r="L2">
        <v>27.350402682547699</v>
      </c>
      <c r="M2">
        <v>0.27350402682547698</v>
      </c>
      <c r="N2" s="60" t="e">
        <f>IF($K2&lt;&gt;country,$M2,NA())</f>
        <v>#N/A</v>
      </c>
      <c r="O2" s="60">
        <f>IF($K2=country,$M2,NA())</f>
        <v>0.27350402682547698</v>
      </c>
    </row>
    <row r="3" spans="1:15" x14ac:dyDescent="0.3">
      <c r="A3" t="str">
        <v>Afghanistan</v>
      </c>
      <c r="B3" s="52" cm="1">
        <f t="array" ref="B3">INDEX(data[],
  MATCH(1, (data[Country]=A3)*(data[Age]=age)*(data[Biological sex]=sex), 0),
  MATCH(internal_parameter, data[#Headers], 0))</f>
        <v>33.887715592596898</v>
      </c>
      <c r="C3" s="56"/>
      <c r="F3" t="str">
        <v>Sri Lanka</v>
      </c>
      <c r="G3" s="57">
        <v>17.302032339942901</v>
      </c>
      <c r="H3">
        <f t="shared" ref="H3:H66" si="0">G3/100</f>
        <v>0.17302032339942902</v>
      </c>
      <c r="K3" t="str" cm="1">
        <f t="array" ref="K3:M7">F81:H85</f>
        <v>Brazil</v>
      </c>
      <c r="L3">
        <v>33.751871772823101</v>
      </c>
      <c r="M3">
        <v>0.337518717728231</v>
      </c>
      <c r="N3" s="60">
        <f>IF($K3&lt;&gt;country,$M3,NA())</f>
        <v>0.337518717728231</v>
      </c>
      <c r="O3" s="60" t="e">
        <f>IF($K3=country,$M3,NA())</f>
        <v>#N/A</v>
      </c>
    </row>
    <row r="4" spans="1:15" x14ac:dyDescent="0.3">
      <c r="A4" t="str">
        <v>Albania</v>
      </c>
      <c r="B4" s="52" cm="1">
        <f t="array" ref="B4">INDEX(data[],
  MATCH(1, (data[Country]=A4)*(data[Age]=age)*(data[Biological sex]=sex), 0),
  MATCH(internal_parameter, data[#Headers], 0))</f>
        <v>23.872912744058301</v>
      </c>
      <c r="C4" s="56"/>
      <c r="F4" t="str">
        <v>Nigeria</v>
      </c>
      <c r="G4" s="57">
        <v>17.363635236154199</v>
      </c>
      <c r="H4">
        <f t="shared" si="0"/>
        <v>0.17363635236154198</v>
      </c>
      <c r="K4" t="str">
        <v>Afghanistan</v>
      </c>
      <c r="L4">
        <v>33.887715592596898</v>
      </c>
      <c r="M4">
        <v>0.33887715592596895</v>
      </c>
      <c r="N4" s="60">
        <f>IF($K4&lt;&gt;country,$M4,NA())</f>
        <v>0.33887715592596895</v>
      </c>
      <c r="O4" s="60" t="e">
        <f>IF($K4=country,$M4,NA())</f>
        <v>#N/A</v>
      </c>
    </row>
    <row r="5" spans="1:15" x14ac:dyDescent="0.3">
      <c r="A5" t="str">
        <v>Algeria</v>
      </c>
      <c r="B5" s="52" cm="1">
        <f t="array" ref="B5">INDEX(data[],
  MATCH(1, (data[Country]=A5)*(data[Age]=age)*(data[Biological sex]=sex), 0),
  MATCH(internal_parameter, data[#Headers], 0))</f>
        <v>25.1521922137891</v>
      </c>
      <c r="C5" s="56"/>
      <c r="F5" t="str">
        <v>South Korea</v>
      </c>
      <c r="G5" s="57">
        <v>17.438256492469801</v>
      </c>
      <c r="H5">
        <f t="shared" si="0"/>
        <v>0.174382564924698</v>
      </c>
      <c r="K5" t="str">
        <v>United Kingdom</v>
      </c>
      <c r="L5">
        <v>35.061920172919798</v>
      </c>
      <c r="M5">
        <v>0.35061920172919797</v>
      </c>
      <c r="N5" s="60">
        <f>IF($K5&lt;&gt;country,$M5,NA())</f>
        <v>0.35061920172919797</v>
      </c>
      <c r="O5" s="60" t="e">
        <f>IF($K5=country,$M5,NA())</f>
        <v>#N/A</v>
      </c>
    </row>
    <row r="6" spans="1:15" x14ac:dyDescent="0.3">
      <c r="A6" t="str">
        <v>Angola</v>
      </c>
      <c r="B6" s="52" cm="1">
        <f t="array" ref="B6">INDEX(data[],
  MATCH(1, (data[Country]=A6)*(data[Age]=age)*(data[Biological sex]=sex), 0),
  MATCH(internal_parameter, data[#Headers], 0))</f>
        <v>25.888611384119901</v>
      </c>
      <c r="C6" s="56"/>
      <c r="F6" t="str">
        <v>Israel</v>
      </c>
      <c r="G6" s="57">
        <v>17.4755231509453</v>
      </c>
      <c r="H6">
        <f t="shared" si="0"/>
        <v>0.17475523150945299</v>
      </c>
      <c r="K6" t="str">
        <v>Australia</v>
      </c>
      <c r="L6">
        <v>35.238686839937202</v>
      </c>
      <c r="M6">
        <v>0.352386868399372</v>
      </c>
      <c r="N6" s="60">
        <f>IF($K6&lt;&gt;country,$M6,NA())</f>
        <v>0.352386868399372</v>
      </c>
      <c r="O6" s="60" t="e">
        <f>IF($K6=country,$M6,NA())</f>
        <v>#N/A</v>
      </c>
    </row>
    <row r="7" spans="1:15" x14ac:dyDescent="0.3">
      <c r="A7" t="str">
        <v>Argentina</v>
      </c>
      <c r="B7" s="52" cm="1">
        <f t="array" ref="B7">INDEX(data[],
  MATCH(1, (data[Country]=A7)*(data[Age]=age)*(data[Biological sex]=sex), 0),
  MATCH(internal_parameter, data[#Headers], 0))</f>
        <v>22.979572895775298</v>
      </c>
      <c r="C7" s="56"/>
      <c r="F7" t="str">
        <v>Venezuela</v>
      </c>
      <c r="G7" s="57">
        <v>18.679120430085899</v>
      </c>
      <c r="H7">
        <f t="shared" si="0"/>
        <v>0.18679120430085899</v>
      </c>
      <c r="K7" t="str">
        <v>Samoa</v>
      </c>
      <c r="L7">
        <v>37.918572159640703</v>
      </c>
      <c r="M7">
        <v>0.37918572159640701</v>
      </c>
      <c r="N7" s="60">
        <f>IF($K7&lt;&gt;country,$M7,NA())</f>
        <v>0.37918572159640701</v>
      </c>
      <c r="O7" s="60" t="e">
        <f>IF($K7=country,$M7,NA())</f>
        <v>#N/A</v>
      </c>
    </row>
    <row r="8" spans="1:15" x14ac:dyDescent="0.3">
      <c r="A8" t="str">
        <v>Armenia</v>
      </c>
      <c r="B8" s="52" cm="1">
        <f t="array" ref="B8">INDEX(data[],
  MATCH(1, (data[Country]=A8)*(data[Age]=age)*(data[Biological sex]=sex), 0),
  MATCH(internal_parameter, data[#Headers], 0))</f>
        <v>19.9306649221272</v>
      </c>
      <c r="C8" s="56"/>
      <c r="F8" t="str">
        <v>Italy</v>
      </c>
      <c r="G8" s="57">
        <v>18.897784872918699</v>
      </c>
      <c r="H8">
        <f t="shared" si="0"/>
        <v>0.18897784872918699</v>
      </c>
    </row>
    <row r="9" spans="1:15" x14ac:dyDescent="0.3">
      <c r="A9" t="str">
        <v>Australia</v>
      </c>
      <c r="B9" s="52" cm="1">
        <f t="array" ref="B9">INDEX(data[],
  MATCH(1, (data[Country]=A9)*(data[Age]=age)*(data[Biological sex]=sex), 0),
  MATCH(internal_parameter, data[#Headers], 0))</f>
        <v>35.238686839937202</v>
      </c>
      <c r="C9" s="56"/>
      <c r="F9" t="str">
        <v>Georgia</v>
      </c>
      <c r="G9" s="57">
        <v>18.9448405798179</v>
      </c>
      <c r="H9">
        <f t="shared" si="0"/>
        <v>0.18944840579817901</v>
      </c>
    </row>
    <row r="10" spans="1:15" x14ac:dyDescent="0.3">
      <c r="A10" t="str">
        <v>Austria</v>
      </c>
      <c r="B10" s="52" cm="1">
        <f t="array" ref="B10">INDEX(data[],
  MATCH(1, (data[Country]=A10)*(data[Age]=age)*(data[Biological sex]=sex), 0),
  MATCH(internal_parameter, data[#Headers], 0))</f>
        <v>19.359916556298</v>
      </c>
      <c r="C10" s="56"/>
      <c r="F10" t="str">
        <v>Dominican Republic</v>
      </c>
      <c r="G10" s="57">
        <v>19.0926637412019</v>
      </c>
      <c r="H10">
        <f t="shared" si="0"/>
        <v>0.19092663741201898</v>
      </c>
    </row>
    <row r="11" spans="1:15" x14ac:dyDescent="0.3">
      <c r="A11" t="str">
        <v>Azerbaijan</v>
      </c>
      <c r="B11" s="52" cm="1">
        <f t="array" ref="B11">INDEX(data[],
  MATCH(1, (data[Country]=A11)*(data[Age]=age)*(data[Biological sex]=sex), 0),
  MATCH(internal_parameter, data[#Headers], 0))</f>
        <v>26.903685464868499</v>
      </c>
      <c r="C11" s="56"/>
      <c r="F11" t="str">
        <v>Austria</v>
      </c>
      <c r="G11" s="57">
        <v>19.359916556298</v>
      </c>
      <c r="H11">
        <f t="shared" si="0"/>
        <v>0.19359916556297999</v>
      </c>
    </row>
    <row r="12" spans="1:15" x14ac:dyDescent="0.3">
      <c r="A12" t="str">
        <v>Bangladesh</v>
      </c>
      <c r="B12" s="52" cm="1">
        <f t="array" ref="B12">INDEX(data[],
  MATCH(1, (data[Country]=A12)*(data[Age]=age)*(data[Biological sex]=sex), 0),
  MATCH(internal_parameter, data[#Headers], 0))</f>
        <v>28.438062964987701</v>
      </c>
      <c r="C12" s="56"/>
      <c r="F12" t="str">
        <v>Finland</v>
      </c>
      <c r="G12" s="57">
        <v>19.527024760309999</v>
      </c>
      <c r="H12">
        <f t="shared" si="0"/>
        <v>0.19527024760309999</v>
      </c>
    </row>
    <row r="13" spans="1:15" x14ac:dyDescent="0.3">
      <c r="A13" t="str">
        <v>Belarus</v>
      </c>
      <c r="B13" s="52" cm="1">
        <f t="array" ref="B13">INDEX(data[],
  MATCH(1, (data[Country]=A13)*(data[Age]=age)*(data[Biological sex]=sex), 0),
  MATCH(internal_parameter, data[#Headers], 0))</f>
        <v>20.396902441795302</v>
      </c>
      <c r="C13" s="56"/>
      <c r="F13" t="str">
        <v>Tanzania</v>
      </c>
      <c r="G13" s="57">
        <v>19.8799727577263</v>
      </c>
      <c r="H13">
        <f t="shared" si="0"/>
        <v>0.198799727577263</v>
      </c>
    </row>
    <row r="14" spans="1:15" x14ac:dyDescent="0.3">
      <c r="A14" t="str">
        <v>Belgium</v>
      </c>
      <c r="B14" s="52" cm="1">
        <f t="array" ref="B14">INDEX(data[],
  MATCH(1, (data[Country]=A14)*(data[Age]=age)*(data[Biological sex]=sex), 0),
  MATCH(internal_parameter, data[#Headers], 0))</f>
        <v>26.981905062585099</v>
      </c>
      <c r="C14" s="56"/>
      <c r="F14" t="str">
        <v>Panama</v>
      </c>
      <c r="G14" s="57">
        <v>19.921247862684101</v>
      </c>
      <c r="H14">
        <f t="shared" si="0"/>
        <v>0.19921247862684102</v>
      </c>
    </row>
    <row r="15" spans="1:15" x14ac:dyDescent="0.3">
      <c r="A15" t="str">
        <v>Bolivia</v>
      </c>
      <c r="B15" s="52" cm="1">
        <f t="array" ref="B15">INDEX(data[],
  MATCH(1, (data[Country]=A15)*(data[Age]=age)*(data[Biological sex]=sex), 0),
  MATCH(internal_parameter, data[#Headers], 0))</f>
        <v>28.0345392986519</v>
      </c>
      <c r="C15" s="56"/>
      <c r="F15" t="str">
        <v>Armenia</v>
      </c>
      <c r="G15" s="57">
        <v>19.9306649221272</v>
      </c>
      <c r="H15">
        <f t="shared" si="0"/>
        <v>0.199306649221272</v>
      </c>
    </row>
    <row r="16" spans="1:15" x14ac:dyDescent="0.3">
      <c r="A16" t="str">
        <v>Brazil</v>
      </c>
      <c r="B16" s="52" cm="1">
        <f t="array" ref="B16">INDEX(data[],
  MATCH(1, (data[Country]=A16)*(data[Age]=age)*(data[Biological sex]=sex), 0),
  MATCH(internal_parameter, data[#Headers], 0))</f>
        <v>33.751871772823101</v>
      </c>
      <c r="C16" s="56"/>
      <c r="F16" t="str">
        <v>Côte d'Ivoire</v>
      </c>
      <c r="G16" s="57">
        <v>20.171158650901301</v>
      </c>
      <c r="H16">
        <f t="shared" si="0"/>
        <v>0.201711586509013</v>
      </c>
    </row>
    <row r="17" spans="1:8" x14ac:dyDescent="0.3">
      <c r="A17" t="str">
        <v>Cameroon</v>
      </c>
      <c r="B17" s="52" cm="1">
        <f t="array" ref="B17">INDEX(data[],
  MATCH(1, (data[Country]=A17)*(data[Age]=age)*(data[Biological sex]=sex), 0),
  MATCH(internal_parameter, data[#Headers], 0))</f>
        <v>22.193185721015801</v>
      </c>
      <c r="C17" s="56"/>
      <c r="F17" t="str">
        <v>Belarus</v>
      </c>
      <c r="G17" s="57">
        <v>20.396902441795302</v>
      </c>
      <c r="H17">
        <f t="shared" si="0"/>
        <v>0.203969024417953</v>
      </c>
    </row>
    <row r="18" spans="1:8" x14ac:dyDescent="0.3">
      <c r="A18" t="str">
        <v>Canada</v>
      </c>
      <c r="B18" s="52" cm="1">
        <f t="array" ref="B18">INDEX(data[],
  MATCH(1, (data[Country]=A18)*(data[Age]=age)*(data[Biological sex]=sex), 0),
  MATCH(internal_parameter, data[#Headers], 0))</f>
        <v>27.9136875687404</v>
      </c>
      <c r="C18" s="56"/>
      <c r="F18" t="str">
        <v>Singapore</v>
      </c>
      <c r="G18" s="57">
        <v>20.690698583679598</v>
      </c>
      <c r="H18">
        <f t="shared" si="0"/>
        <v>0.20690698583679598</v>
      </c>
    </row>
    <row r="19" spans="1:8" x14ac:dyDescent="0.3">
      <c r="A19" t="str">
        <v>Chile</v>
      </c>
      <c r="B19" s="52" cm="1">
        <f t="array" ref="B19">INDEX(data[],
  MATCH(1, (data[Country]=A19)*(data[Age]=age)*(data[Biological sex]=sex), 0),
  MATCH(internal_parameter, data[#Headers], 0))</f>
        <v>28.235818882624599</v>
      </c>
      <c r="C19" s="56"/>
      <c r="F19" t="str">
        <v>Peru</v>
      </c>
      <c r="G19" s="57">
        <v>20.7479810450717</v>
      </c>
      <c r="H19">
        <f t="shared" si="0"/>
        <v>0.20747981045071701</v>
      </c>
    </row>
    <row r="20" spans="1:8" x14ac:dyDescent="0.3">
      <c r="A20" t="str">
        <v>China</v>
      </c>
      <c r="B20" s="52" cm="1">
        <f t="array" ref="B20">INDEX(data[],
  MATCH(1, (data[Country]=A20)*(data[Age]=age)*(data[Biological sex]=sex), 0),
  MATCH(internal_parameter, data[#Headers], 0))</f>
        <v>21.7732896747446</v>
      </c>
      <c r="C20" s="56"/>
      <c r="F20" t="str">
        <v>Uruguay</v>
      </c>
      <c r="G20" s="57">
        <v>21.357916470845201</v>
      </c>
      <c r="H20">
        <f t="shared" si="0"/>
        <v>0.21357916470845201</v>
      </c>
    </row>
    <row r="21" spans="1:8" x14ac:dyDescent="0.3">
      <c r="A21" t="str">
        <v>Colombia</v>
      </c>
      <c r="B21" s="52" cm="1">
        <f t="array" ref="B21">INDEX(data[],
  MATCH(1, (data[Country]=A21)*(data[Age]=age)*(data[Biological sex]=sex), 0),
  MATCH(internal_parameter, data[#Headers], 0))</f>
        <v>24.685826333569999</v>
      </c>
      <c r="C21" s="56"/>
      <c r="F21" t="str">
        <v>Russia</v>
      </c>
      <c r="G21" s="57">
        <v>21.438234864381599</v>
      </c>
      <c r="H21">
        <f t="shared" si="0"/>
        <v>0.214382348643816</v>
      </c>
    </row>
    <row r="22" spans="1:8" x14ac:dyDescent="0.3">
      <c r="A22" t="str">
        <v>Costa Rica</v>
      </c>
      <c r="B22" s="52" cm="1">
        <f t="array" ref="B22">INDEX(data[],
  MATCH(1, (data[Country]=A22)*(data[Age]=age)*(data[Biological sex]=sex), 0),
  MATCH(internal_parameter, data[#Headers], 0))</f>
        <v>23.128107127963801</v>
      </c>
      <c r="C22" s="56"/>
      <c r="F22" t="str">
        <v>China</v>
      </c>
      <c r="G22" s="57">
        <v>21.7732896747446</v>
      </c>
      <c r="H22">
        <f t="shared" si="0"/>
        <v>0.217732896747446</v>
      </c>
    </row>
    <row r="23" spans="1:8" x14ac:dyDescent="0.3">
      <c r="A23" t="str">
        <v>Côte d'Ivoire</v>
      </c>
      <c r="B23" s="52" cm="1">
        <f t="array" ref="B23">INDEX(data[],
  MATCH(1, (data[Country]=A23)*(data[Age]=age)*(data[Biological sex]=sex), 0),
  MATCH(internal_parameter, data[#Headers], 0))</f>
        <v>20.171158650901301</v>
      </c>
      <c r="C23" s="56"/>
      <c r="F23" t="str">
        <v>Zimbabwe</v>
      </c>
      <c r="G23" s="57">
        <v>21.901339140301101</v>
      </c>
      <c r="H23">
        <f t="shared" si="0"/>
        <v>0.21901339140301102</v>
      </c>
    </row>
    <row r="24" spans="1:8" x14ac:dyDescent="0.3">
      <c r="A24" t="str">
        <v>Democratic Republic of the Congo</v>
      </c>
      <c r="B24" s="52" cm="1">
        <f t="array" ref="B24">INDEX(data[],
  MATCH(1, (data[Country]=A24)*(data[Age]=age)*(data[Biological sex]=sex), 0),
  MATCH(internal_parameter, data[#Headers], 0))</f>
        <v>22.7847622186463</v>
      </c>
      <c r="C24" s="56"/>
      <c r="F24" t="str">
        <v>Cameroon</v>
      </c>
      <c r="G24" s="57">
        <v>22.193185721015801</v>
      </c>
      <c r="H24">
        <f t="shared" si="0"/>
        <v>0.22193185721015801</v>
      </c>
    </row>
    <row r="25" spans="1:8" x14ac:dyDescent="0.3">
      <c r="A25" t="str">
        <v>Dominican Republic</v>
      </c>
      <c r="B25" s="52" cm="1">
        <f t="array" ref="B25">INDEX(data[],
  MATCH(1, (data[Country]=A25)*(data[Age]=age)*(data[Biological sex]=sex), 0),
  MATCH(internal_parameter, data[#Headers], 0))</f>
        <v>19.0926637412019</v>
      </c>
      <c r="C25" s="56"/>
      <c r="F25" t="str">
        <v>Spain</v>
      </c>
      <c r="G25" s="57">
        <v>22.672516869739301</v>
      </c>
      <c r="H25">
        <f t="shared" si="0"/>
        <v>0.22672516869739301</v>
      </c>
    </row>
    <row r="26" spans="1:8" x14ac:dyDescent="0.3">
      <c r="A26" t="str">
        <v>Ecuador</v>
      </c>
      <c r="B26" s="52" cm="1">
        <f t="array" ref="B26">INDEX(data[],
  MATCH(1, (data[Country]=A26)*(data[Age]=age)*(data[Biological sex]=sex), 0),
  MATCH(internal_parameter, data[#Headers], 0))</f>
        <v>25.445484575141698</v>
      </c>
      <c r="C26" s="56"/>
      <c r="F26" t="str">
        <v>Democratic Republic of the Congo</v>
      </c>
      <c r="G26" s="57">
        <v>22.7847622186463</v>
      </c>
      <c r="H26">
        <f t="shared" si="0"/>
        <v>0.22784762218646301</v>
      </c>
    </row>
    <row r="27" spans="1:8" x14ac:dyDescent="0.3">
      <c r="A27" t="str">
        <v>Egypt</v>
      </c>
      <c r="B27" s="52" cm="1">
        <f t="array" ref="B27">INDEX(data[],
  MATCH(1, (data[Country]=A27)*(data[Age]=age)*(data[Biological sex]=sex), 0),
  MATCH(internal_parameter, data[#Headers], 0))</f>
        <v>29.9329776666006</v>
      </c>
      <c r="C27" s="56"/>
      <c r="F27" t="str">
        <v>El Salvador</v>
      </c>
      <c r="G27" s="57">
        <v>22.8626736538099</v>
      </c>
      <c r="H27">
        <f t="shared" si="0"/>
        <v>0.22862673653809901</v>
      </c>
    </row>
    <row r="28" spans="1:8" x14ac:dyDescent="0.3">
      <c r="A28" t="str">
        <v>El Salvador</v>
      </c>
      <c r="B28" s="52" cm="1">
        <f t="array" ref="B28">INDEX(data[],
  MATCH(1, (data[Country]=A28)*(data[Age]=age)*(data[Biological sex]=sex), 0),
  MATCH(internal_parameter, data[#Headers], 0))</f>
        <v>22.8626736538099</v>
      </c>
      <c r="C28" s="56"/>
      <c r="F28" t="str">
        <v>Argentina</v>
      </c>
      <c r="G28" s="57">
        <v>22.979572895775298</v>
      </c>
      <c r="H28">
        <f t="shared" si="0"/>
        <v>0.22979572895775299</v>
      </c>
    </row>
    <row r="29" spans="1:8" x14ac:dyDescent="0.3">
      <c r="A29" t="str">
        <v>Finland</v>
      </c>
      <c r="B29" s="52" cm="1">
        <f t="array" ref="B29">INDEX(data[],
  MATCH(1, (data[Country]=A29)*(data[Age]=age)*(data[Biological sex]=sex), 0),
  MATCH(internal_parameter, data[#Headers], 0))</f>
        <v>19.527024760309999</v>
      </c>
      <c r="C29" s="56"/>
      <c r="F29" t="str">
        <v>Costa Rica</v>
      </c>
      <c r="G29" s="57">
        <v>23.128107127963801</v>
      </c>
      <c r="H29">
        <f t="shared" si="0"/>
        <v>0.23128107127963801</v>
      </c>
    </row>
    <row r="30" spans="1:8" x14ac:dyDescent="0.3">
      <c r="A30" t="str">
        <v>France</v>
      </c>
      <c r="B30" s="52" cm="1">
        <f t="array" ref="B30">INDEX(data[],
  MATCH(1, (data[Country]=A30)*(data[Age]=age)*(data[Biological sex]=sex), 0),
  MATCH(internal_parameter, data[#Headers], 0))</f>
        <v>24.082385017532602</v>
      </c>
      <c r="C30" s="56"/>
      <c r="F30" t="str">
        <v>Sudan</v>
      </c>
      <c r="G30" s="57">
        <v>23.238615768413901</v>
      </c>
      <c r="H30">
        <f t="shared" si="0"/>
        <v>0.23238615768413901</v>
      </c>
    </row>
    <row r="31" spans="1:8" x14ac:dyDescent="0.3">
      <c r="A31" t="str">
        <v>Georgia</v>
      </c>
      <c r="B31" s="52" cm="1">
        <f t="array" ref="B31">INDEX(data[],
  MATCH(1, (data[Country]=A31)*(data[Age]=age)*(data[Biological sex]=sex), 0),
  MATCH(internal_parameter, data[#Headers], 0))</f>
        <v>18.9448405798179</v>
      </c>
      <c r="C31" s="56"/>
      <c r="F31" t="str">
        <v>Kenya</v>
      </c>
      <c r="G31" s="57">
        <v>23.415980702454799</v>
      </c>
      <c r="H31">
        <f t="shared" si="0"/>
        <v>0.234159807024548</v>
      </c>
    </row>
    <row r="32" spans="1:8" x14ac:dyDescent="0.3">
      <c r="A32" t="str">
        <v>Germany</v>
      </c>
      <c r="B32" s="52" cm="1">
        <f t="array" ref="B32">INDEX(data[],
  MATCH(1, (data[Country]=A32)*(data[Age]=age)*(data[Biological sex]=sex), 0),
  MATCH(internal_parameter, data[#Headers], 0))</f>
        <v>26.255828849472302</v>
      </c>
      <c r="C32" s="56"/>
      <c r="F32" t="str">
        <v>Jordan</v>
      </c>
      <c r="G32" s="57">
        <v>23.445532700460699</v>
      </c>
      <c r="H32">
        <f t="shared" si="0"/>
        <v>0.234455327004607</v>
      </c>
    </row>
    <row r="33" spans="1:8" x14ac:dyDescent="0.3">
      <c r="A33" t="str">
        <v>Guatemala</v>
      </c>
      <c r="B33" s="52" cm="1">
        <f t="array" ref="B33">INDEX(data[],
  MATCH(1, (data[Country]=A33)*(data[Age]=age)*(data[Biological sex]=sex), 0),
  MATCH(internal_parameter, data[#Headers], 0))</f>
        <v>27.241104429142499</v>
      </c>
      <c r="C33" s="56"/>
      <c r="F33" t="str">
        <v>Mozambique</v>
      </c>
      <c r="G33" s="57">
        <v>23.7074935667037</v>
      </c>
      <c r="H33">
        <f t="shared" si="0"/>
        <v>0.237074935667037</v>
      </c>
    </row>
    <row r="34" spans="1:8" x14ac:dyDescent="0.3">
      <c r="A34" t="str">
        <v>Honduras</v>
      </c>
      <c r="B34" s="52" cm="1">
        <f t="array" ref="B34">INDEX(data[],
  MATCH(1, (data[Country]=A34)*(data[Age]=age)*(data[Biological sex]=sex), 0),
  MATCH(internal_parameter, data[#Headers], 0))</f>
        <v>24.735638047402201</v>
      </c>
      <c r="C34" s="56"/>
      <c r="F34" t="str">
        <v>Trinidad and Tobago</v>
      </c>
      <c r="G34" s="57">
        <v>23.807417444096</v>
      </c>
      <c r="H34">
        <f t="shared" si="0"/>
        <v>0.23807417444095999</v>
      </c>
    </row>
    <row r="35" spans="1:8" x14ac:dyDescent="0.3">
      <c r="A35" t="str">
        <v>Hong Kong</v>
      </c>
      <c r="B35" s="52" cm="1">
        <f t="array" ref="B35">INDEX(data[],
  MATCH(1, (data[Country]=A35)*(data[Age]=age)*(data[Biological sex]=sex), 0),
  MATCH(internal_parameter, data[#Headers], 0))</f>
        <v>28.392591204283601</v>
      </c>
      <c r="C35" s="56"/>
      <c r="F35" t="str">
        <v>Albania</v>
      </c>
      <c r="G35" s="57">
        <v>23.872912744058301</v>
      </c>
      <c r="H35">
        <f t="shared" si="0"/>
        <v>0.238729127440583</v>
      </c>
    </row>
    <row r="36" spans="1:8" x14ac:dyDescent="0.3">
      <c r="A36" t="str">
        <v>India</v>
      </c>
      <c r="B36" s="52" cm="1">
        <f t="array" ref="B36">INDEX(data[],
  MATCH(1, (data[Country]=A36)*(data[Age]=age)*(data[Biological sex]=sex), 0),
  MATCH(internal_parameter, data[#Headers], 0))</f>
        <v>29.296634238607901</v>
      </c>
      <c r="C36" s="56"/>
      <c r="F36" t="str">
        <v>Portugal</v>
      </c>
      <c r="G36" s="57">
        <v>24.0733320511894</v>
      </c>
      <c r="H36">
        <f t="shared" si="0"/>
        <v>0.240733320511894</v>
      </c>
    </row>
    <row r="37" spans="1:8" x14ac:dyDescent="0.3">
      <c r="A37" t="str">
        <v>Iraq</v>
      </c>
      <c r="B37" s="52" cm="1">
        <f t="array" ref="B37">INDEX(data[],
  MATCH(1, (data[Country]=A37)*(data[Age]=age)*(data[Biological sex]=sex), 0),
  MATCH(internal_parameter, data[#Headers], 0))</f>
        <v>29.1726684597485</v>
      </c>
      <c r="C37" s="56"/>
      <c r="F37" t="str">
        <v>France</v>
      </c>
      <c r="G37" s="57">
        <v>24.082385017532602</v>
      </c>
      <c r="H37">
        <f t="shared" si="0"/>
        <v>0.24082385017532601</v>
      </c>
    </row>
    <row r="38" spans="1:8" x14ac:dyDescent="0.3">
      <c r="A38" t="str">
        <v>Ireland</v>
      </c>
      <c r="B38" s="52" cm="1">
        <f t="array" ref="B38">INDEX(data[],
  MATCH(1, (data[Country]=A38)*(data[Age]=age)*(data[Biological sex]=sex), 0),
  MATCH(internal_parameter, data[#Headers], 0))</f>
        <v>30.562082146330901</v>
      </c>
      <c r="C38" s="56"/>
      <c r="F38" t="str">
        <v>Puerto Rico</v>
      </c>
      <c r="G38" s="57">
        <v>24.165427411307999</v>
      </c>
      <c r="H38">
        <f t="shared" si="0"/>
        <v>0.24165427411307999</v>
      </c>
    </row>
    <row r="39" spans="1:8" x14ac:dyDescent="0.3">
      <c r="A39" t="str">
        <v>Israel</v>
      </c>
      <c r="B39" s="52" cm="1">
        <f t="array" ref="B39">INDEX(data[],
  MATCH(1, (data[Country]=A39)*(data[Age]=age)*(data[Biological sex]=sex), 0),
  MATCH(internal_parameter, data[#Headers], 0))</f>
        <v>17.4755231509453</v>
      </c>
      <c r="C39" s="56"/>
      <c r="F39" t="str">
        <v>Tunisia</v>
      </c>
      <c r="G39" s="57">
        <v>24.242333464851701</v>
      </c>
      <c r="H39">
        <f t="shared" si="0"/>
        <v>0.24242333464851701</v>
      </c>
    </row>
    <row r="40" spans="1:8" x14ac:dyDescent="0.3">
      <c r="A40" t="str">
        <v>Italy</v>
      </c>
      <c r="B40" s="52" cm="1">
        <f t="array" ref="B40">INDEX(data[],
  MATCH(1, (data[Country]=A40)*(data[Age]=age)*(data[Biological sex]=sex), 0),
  MATCH(internal_parameter, data[#Headers], 0))</f>
        <v>18.897784872918699</v>
      </c>
      <c r="C40" s="56"/>
      <c r="F40" t="str">
        <v>Paraguay</v>
      </c>
      <c r="G40" s="57">
        <v>24.292722714904698</v>
      </c>
      <c r="H40">
        <f t="shared" si="0"/>
        <v>0.24292722714904699</v>
      </c>
    </row>
    <row r="41" spans="1:8" x14ac:dyDescent="0.3">
      <c r="A41" t="str">
        <v>Japan</v>
      </c>
      <c r="B41" s="52" cm="1">
        <f t="array" ref="B41">INDEX(data[],
  MATCH(1, (data[Country]=A41)*(data[Age]=age)*(data[Biological sex]=sex), 0),
  MATCH(internal_parameter, data[#Headers], 0))</f>
        <v>25.481208937225698</v>
      </c>
      <c r="C41" s="56"/>
      <c r="F41" t="str">
        <v>Nicaragua</v>
      </c>
      <c r="G41" s="57">
        <v>24.5986043724862</v>
      </c>
      <c r="H41">
        <f t="shared" si="0"/>
        <v>0.24598604372486199</v>
      </c>
    </row>
    <row r="42" spans="1:8" x14ac:dyDescent="0.3">
      <c r="A42" t="str">
        <v>Jordan</v>
      </c>
      <c r="B42" s="52" cm="1">
        <f t="array" ref="B42">INDEX(data[],
  MATCH(1, (data[Country]=A42)*(data[Age]=age)*(data[Biological sex]=sex), 0),
  MATCH(internal_parameter, data[#Headers], 0))</f>
        <v>23.445532700460699</v>
      </c>
      <c r="C42" s="56"/>
      <c r="F42" t="str">
        <v>Colombia</v>
      </c>
      <c r="G42" s="57">
        <v>24.685826333569999</v>
      </c>
      <c r="H42">
        <f t="shared" si="0"/>
        <v>0.24685826333569999</v>
      </c>
    </row>
    <row r="43" spans="1:8" x14ac:dyDescent="0.3">
      <c r="A43" t="str">
        <v>Kazakhstan</v>
      </c>
      <c r="B43" s="52" cm="1">
        <f t="array" ref="B43">INDEX(data[],
  MATCH(1, (data[Country]=A43)*(data[Age]=age)*(data[Biological sex]=sex), 0),
  MATCH(internal_parameter, data[#Headers], 0))</f>
        <v>30.284237069579198</v>
      </c>
      <c r="C43" s="56"/>
      <c r="F43" t="str">
        <v>Honduras</v>
      </c>
      <c r="G43" s="57">
        <v>24.735638047402201</v>
      </c>
      <c r="H43">
        <f t="shared" si="0"/>
        <v>0.247356380474022</v>
      </c>
    </row>
    <row r="44" spans="1:8" x14ac:dyDescent="0.3">
      <c r="A44" t="str">
        <v>Kenya</v>
      </c>
      <c r="B44" s="52" cm="1">
        <f t="array" ref="B44">INDEX(data[],
  MATCH(1, (data[Country]=A44)*(data[Age]=age)*(data[Biological sex]=sex), 0),
  MATCH(internal_parameter, data[#Headers], 0))</f>
        <v>23.415980702454799</v>
      </c>
      <c r="C44" s="56"/>
      <c r="F44" t="str">
        <v>Morocco</v>
      </c>
      <c r="G44" s="57">
        <v>25.0119295516634</v>
      </c>
      <c r="H44">
        <f t="shared" si="0"/>
        <v>0.25011929551663398</v>
      </c>
    </row>
    <row r="45" spans="1:8" x14ac:dyDescent="0.3">
      <c r="A45" t="str">
        <v>Kyrgyzstan</v>
      </c>
      <c r="B45" s="52" cm="1">
        <f t="array" ref="B45">INDEX(data[],
  MATCH(1, (data[Country]=A45)*(data[Age]=age)*(data[Biological sex]=sex), 0),
  MATCH(internal_parameter, data[#Headers], 0))</f>
        <v>28.814574292752901</v>
      </c>
      <c r="C45" s="56"/>
      <c r="F45" t="str">
        <v>Algeria</v>
      </c>
      <c r="G45" s="57">
        <v>25.1521922137891</v>
      </c>
      <c r="H45">
        <f t="shared" si="0"/>
        <v>0.25152192213789099</v>
      </c>
    </row>
    <row r="46" spans="1:8" x14ac:dyDescent="0.3">
      <c r="A46" t="str">
        <v>Malaysia</v>
      </c>
      <c r="B46" s="52" cm="1">
        <f t="array" ref="B46">INDEX(data[],
  MATCH(1, (data[Country]=A46)*(data[Age]=age)*(data[Biological sex]=sex), 0),
  MATCH(internal_parameter, data[#Headers], 0))</f>
        <v>25.470208315547101</v>
      </c>
      <c r="C46" s="56"/>
      <c r="F46" t="str">
        <v>Ecuador</v>
      </c>
      <c r="G46" s="57">
        <v>25.445484575141698</v>
      </c>
      <c r="H46">
        <f t="shared" si="0"/>
        <v>0.25445484575141697</v>
      </c>
    </row>
    <row r="47" spans="1:8" x14ac:dyDescent="0.3">
      <c r="A47" t="str">
        <v>Mexico</v>
      </c>
      <c r="B47" s="52" cm="1">
        <f t="array" ref="B47">INDEX(data[],
  MATCH(1, (data[Country]=A47)*(data[Age]=age)*(data[Biological sex]=sex), 0),
  MATCH(internal_parameter, data[#Headers], 0))</f>
        <v>25.892264021585301</v>
      </c>
      <c r="C47" s="56"/>
      <c r="F47" t="str">
        <v>Malaysia</v>
      </c>
      <c r="G47" s="57">
        <v>25.470208315547101</v>
      </c>
      <c r="H47">
        <f t="shared" si="0"/>
        <v>0.25470208315547099</v>
      </c>
    </row>
    <row r="48" spans="1:8" x14ac:dyDescent="0.3">
      <c r="A48" t="str">
        <v>Moldova</v>
      </c>
      <c r="B48" s="52" cm="1">
        <f t="array" ref="B48">INDEX(data[],
  MATCH(1, (data[Country]=A48)*(data[Age]=age)*(data[Biological sex]=sex), 0),
  MATCH(internal_parameter, data[#Headers], 0))</f>
        <v>16.047929070375002</v>
      </c>
      <c r="C48" s="56"/>
      <c r="F48" t="str">
        <v>Japan</v>
      </c>
      <c r="G48" s="57">
        <v>25.481208937225698</v>
      </c>
      <c r="H48">
        <f t="shared" si="0"/>
        <v>0.25481208937225697</v>
      </c>
    </row>
    <row r="49" spans="1:8" x14ac:dyDescent="0.3">
      <c r="A49" t="str">
        <v>Morocco</v>
      </c>
      <c r="B49" s="52" cm="1">
        <f t="array" ref="B49">INDEX(data[],
  MATCH(1, (data[Country]=A49)*(data[Age]=age)*(data[Biological sex]=sex), 0),
  MATCH(internal_parameter, data[#Headers], 0))</f>
        <v>25.0119295516634</v>
      </c>
      <c r="C49" s="56"/>
      <c r="F49" t="str">
        <v>Saudi Arabia</v>
      </c>
      <c r="G49" s="57">
        <v>25.552025024173499</v>
      </c>
      <c r="H49">
        <f t="shared" si="0"/>
        <v>0.25552025024173497</v>
      </c>
    </row>
    <row r="50" spans="1:8" x14ac:dyDescent="0.3">
      <c r="A50" t="str">
        <v>Mozambique</v>
      </c>
      <c r="B50" s="52" cm="1">
        <f t="array" ref="B50">INDEX(data[],
  MATCH(1, (data[Country]=A50)*(data[Age]=age)*(data[Biological sex]=sex), 0),
  MATCH(internal_parameter, data[#Headers], 0))</f>
        <v>23.7074935667037</v>
      </c>
      <c r="C50" s="56"/>
      <c r="F50" t="str">
        <v>Angola</v>
      </c>
      <c r="G50" s="57">
        <v>25.888611384119901</v>
      </c>
      <c r="H50">
        <f t="shared" si="0"/>
        <v>0.25888611384119903</v>
      </c>
    </row>
    <row r="51" spans="1:8" x14ac:dyDescent="0.3">
      <c r="A51" t="str">
        <v>New Zealand</v>
      </c>
      <c r="B51" s="52" cm="1">
        <f t="array" ref="B51">INDEX(data[],
  MATCH(1, (data[Country]=A51)*(data[Age]=age)*(data[Biological sex]=sex), 0),
  MATCH(internal_parameter, data[#Headers], 0))</f>
        <v>31.581021515281599</v>
      </c>
      <c r="C51" s="56"/>
      <c r="F51" t="str">
        <v>Mexico</v>
      </c>
      <c r="G51" s="57">
        <v>25.892264021585301</v>
      </c>
      <c r="H51">
        <f t="shared" si="0"/>
        <v>0.25892264021585304</v>
      </c>
    </row>
    <row r="52" spans="1:8" x14ac:dyDescent="0.3">
      <c r="A52" t="str">
        <v>Nicaragua</v>
      </c>
      <c r="B52" s="52" cm="1">
        <f t="array" ref="B52">INDEX(data[],
  MATCH(1, (data[Country]=A52)*(data[Age]=age)*(data[Biological sex]=sex), 0),
  MATCH(internal_parameter, data[#Headers], 0))</f>
        <v>24.5986043724862</v>
      </c>
      <c r="C52" s="56"/>
      <c r="F52" t="str">
        <v>Philippines</v>
      </c>
      <c r="G52" s="57">
        <v>25.911235973432401</v>
      </c>
      <c r="H52">
        <f t="shared" si="0"/>
        <v>0.259112359734324</v>
      </c>
    </row>
    <row r="53" spans="1:8" x14ac:dyDescent="0.3">
      <c r="A53" t="str">
        <v>Nigeria</v>
      </c>
      <c r="B53" s="52" cm="1">
        <f t="array" ref="B53">INDEX(data[],
  MATCH(1, (data[Country]=A53)*(data[Age]=age)*(data[Biological sex]=sex), 0),
  MATCH(internal_parameter, data[#Headers], 0))</f>
        <v>17.363635236154199</v>
      </c>
      <c r="C53" s="56"/>
      <c r="F53" t="str">
        <v>Ukraine</v>
      </c>
      <c r="G53" s="57">
        <v>26.045174418787099</v>
      </c>
      <c r="H53">
        <f t="shared" si="0"/>
        <v>0.26045174418787098</v>
      </c>
    </row>
    <row r="54" spans="1:8" x14ac:dyDescent="0.3">
      <c r="A54" t="str">
        <v>Pakistan</v>
      </c>
      <c r="B54" s="52" cm="1">
        <f t="array" ref="B54">INDEX(data[],
  MATCH(1, (data[Country]=A54)*(data[Age]=age)*(data[Biological sex]=sex), 0),
  MATCH(internal_parameter, data[#Headers], 0))</f>
        <v>28.753119913879001</v>
      </c>
      <c r="C54" s="56"/>
      <c r="F54" t="str">
        <v>Germany</v>
      </c>
      <c r="G54" s="57">
        <v>26.255828849472302</v>
      </c>
      <c r="H54">
        <f t="shared" si="0"/>
        <v>0.26255828849472301</v>
      </c>
    </row>
    <row r="55" spans="1:8" x14ac:dyDescent="0.3">
      <c r="A55" t="str">
        <v>Panama</v>
      </c>
      <c r="B55" s="52" cm="1">
        <f t="array" ref="B55">INDEX(data[],
  MATCH(1, (data[Country]=A55)*(data[Age]=age)*(data[Biological sex]=sex), 0),
  MATCH(internal_parameter, data[#Headers], 0))</f>
        <v>19.921247862684101</v>
      </c>
      <c r="C55" s="56"/>
      <c r="F55" t="str">
        <v>United Arab Emirates</v>
      </c>
      <c r="G55" s="57">
        <v>26.2719958352214</v>
      </c>
      <c r="H55">
        <f t="shared" si="0"/>
        <v>0.26271995835221401</v>
      </c>
    </row>
    <row r="56" spans="1:8" x14ac:dyDescent="0.3">
      <c r="A56" t="str">
        <v>Paraguay</v>
      </c>
      <c r="B56" s="52" cm="1">
        <f t="array" ref="B56">INDEX(data[],
  MATCH(1, (data[Country]=A56)*(data[Age]=age)*(data[Biological sex]=sex), 0),
  MATCH(internal_parameter, data[#Headers], 0))</f>
        <v>24.292722714904698</v>
      </c>
      <c r="C56" s="56"/>
      <c r="F56" t="str">
        <v>United States of America</v>
      </c>
      <c r="G56" s="57">
        <v>26.503119128845</v>
      </c>
      <c r="H56">
        <f t="shared" si="0"/>
        <v>0.26503119128844999</v>
      </c>
    </row>
    <row r="57" spans="1:8" x14ac:dyDescent="0.3">
      <c r="A57" t="str">
        <v>Peru</v>
      </c>
      <c r="B57" s="52" cm="1">
        <f t="array" ref="B57">INDEX(data[],
  MATCH(1, (data[Country]=A57)*(data[Age]=age)*(data[Biological sex]=sex), 0),
  MATCH(internal_parameter, data[#Headers], 0))</f>
        <v>20.7479810450717</v>
      </c>
      <c r="C57" s="56"/>
      <c r="F57" t="str">
        <v>Republic of the Congo</v>
      </c>
      <c r="G57" s="57">
        <v>26.509039425719202</v>
      </c>
      <c r="H57">
        <f t="shared" si="0"/>
        <v>0.265090394257192</v>
      </c>
    </row>
    <row r="58" spans="1:8" x14ac:dyDescent="0.3">
      <c r="A58" t="str">
        <v>Philippines</v>
      </c>
      <c r="B58" s="52" cm="1">
        <f t="array" ref="B58">INDEX(data[],
  MATCH(1, (data[Country]=A58)*(data[Age]=age)*(data[Biological sex]=sex), 0),
  MATCH(internal_parameter, data[#Headers], 0))</f>
        <v>25.911235973432401</v>
      </c>
      <c r="C58" s="56"/>
      <c r="F58" t="str">
        <v>Taiwan</v>
      </c>
      <c r="G58" s="57">
        <v>26.790784044360901</v>
      </c>
      <c r="H58">
        <f t="shared" si="0"/>
        <v>0.26790784044360899</v>
      </c>
    </row>
    <row r="59" spans="1:8" x14ac:dyDescent="0.3">
      <c r="A59" t="str">
        <v>Portugal</v>
      </c>
      <c r="B59" s="52" cm="1">
        <f t="array" ref="B59">INDEX(data[],
  MATCH(1, (data[Country]=A59)*(data[Age]=age)*(data[Biological sex]=sex), 0),
  MATCH(internal_parameter, data[#Headers], 0))</f>
        <v>24.0733320511894</v>
      </c>
      <c r="C59" s="56"/>
      <c r="F59" t="str">
        <v>Azerbaijan</v>
      </c>
      <c r="G59" s="57">
        <v>26.903685464868499</v>
      </c>
      <c r="H59">
        <f t="shared" si="0"/>
        <v>0.26903685464868499</v>
      </c>
    </row>
    <row r="60" spans="1:8" x14ac:dyDescent="0.3">
      <c r="A60" t="str">
        <v>Puerto Rico</v>
      </c>
      <c r="B60" s="52" cm="1">
        <f t="array" ref="B60">INDEX(data[],
  MATCH(1, (data[Country]=A60)*(data[Age]=age)*(data[Biological sex]=sex), 0),
  MATCH(internal_parameter, data[#Headers], 0))</f>
        <v>24.165427411307999</v>
      </c>
      <c r="C60" s="56"/>
      <c r="F60" t="str">
        <v>Belgium</v>
      </c>
      <c r="G60" s="57">
        <v>26.981905062585099</v>
      </c>
      <c r="H60">
        <f t="shared" si="0"/>
        <v>0.26981905062585099</v>
      </c>
    </row>
    <row r="61" spans="1:8" x14ac:dyDescent="0.3">
      <c r="A61" t="str">
        <v>Republic of the Congo</v>
      </c>
      <c r="B61" s="52" cm="1">
        <f t="array" ref="B61">INDEX(data[],
  MATCH(1, (data[Country]=A61)*(data[Age]=age)*(data[Biological sex]=sex), 0),
  MATCH(internal_parameter, data[#Headers], 0))</f>
        <v>26.509039425719202</v>
      </c>
      <c r="C61" s="56"/>
      <c r="F61" t="str">
        <v>Yemen</v>
      </c>
      <c r="G61" s="57">
        <v>27.113870254012699</v>
      </c>
      <c r="H61">
        <f t="shared" si="0"/>
        <v>0.27113870254012701</v>
      </c>
    </row>
    <row r="62" spans="1:8" x14ac:dyDescent="0.3">
      <c r="A62" t="str">
        <v>Russia</v>
      </c>
      <c r="B62" s="52" cm="1">
        <f t="array" ref="B62">INDEX(data[],
  MATCH(1, (data[Country]=A62)*(data[Age]=age)*(data[Biological sex]=sex), 0),
  MATCH(internal_parameter, data[#Headers], 0))</f>
        <v>21.438234864381599</v>
      </c>
      <c r="C62" s="56"/>
      <c r="F62" t="str">
        <v>Guatemala</v>
      </c>
      <c r="G62" s="57">
        <v>27.241104429142499</v>
      </c>
      <c r="H62">
        <f t="shared" si="0"/>
        <v>0.27241104429142499</v>
      </c>
    </row>
    <row r="63" spans="1:8" x14ac:dyDescent="0.3">
      <c r="A63" t="str">
        <v>Samoa</v>
      </c>
      <c r="B63" s="52" cm="1">
        <f t="array" ref="B63">INDEX(data[],
  MATCH(1, (data[Country]=A63)*(data[Age]=age)*(data[Biological sex]=sex), 0),
  MATCH(internal_parameter, data[#Headers], 0))</f>
        <v>37.918572159640703</v>
      </c>
      <c r="C63" s="56"/>
      <c r="F63" t="str">
        <v>Global</v>
      </c>
      <c r="G63" s="57">
        <v>27.350402682547699</v>
      </c>
      <c r="H63">
        <f t="shared" si="0"/>
        <v>0.27350402682547698</v>
      </c>
    </row>
    <row r="64" spans="1:8" x14ac:dyDescent="0.3">
      <c r="A64" t="str">
        <v>Saudi Arabia</v>
      </c>
      <c r="B64" s="52" cm="1">
        <f t="array" ref="B64">INDEX(data[],
  MATCH(1, (data[Country]=A64)*(data[Age]=age)*(data[Biological sex]=sex), 0),
  MATCH(internal_parameter, data[#Headers], 0))</f>
        <v>25.552025024173499</v>
      </c>
      <c r="C64" s="56"/>
      <c r="F64" t="str">
        <v>Tajikistan</v>
      </c>
      <c r="G64" s="57">
        <v>27.623290838565499</v>
      </c>
      <c r="H64">
        <f t="shared" si="0"/>
        <v>0.27623290838565501</v>
      </c>
    </row>
    <row r="65" spans="1:8" x14ac:dyDescent="0.3">
      <c r="A65" t="str">
        <v>Singapore</v>
      </c>
      <c r="B65" s="52" cm="1">
        <f t="array" ref="B65">INDEX(data[],
  MATCH(1, (data[Country]=A65)*(data[Age]=age)*(data[Biological sex]=sex), 0),
  MATCH(internal_parameter, data[#Headers], 0))</f>
        <v>20.690698583679598</v>
      </c>
      <c r="C65" s="56"/>
      <c r="F65" t="str">
        <v>Canada</v>
      </c>
      <c r="G65" s="57">
        <v>27.9136875687404</v>
      </c>
      <c r="H65">
        <f t="shared" si="0"/>
        <v>0.27913687568740397</v>
      </c>
    </row>
    <row r="66" spans="1:8" x14ac:dyDescent="0.3">
      <c r="A66" t="str">
        <v>South Africa</v>
      </c>
      <c r="B66" s="52" cm="1">
        <f t="array" ref="B66">INDEX(data[],
  MATCH(1, (data[Country]=A66)*(data[Age]=age)*(data[Biological sex]=sex), 0),
  MATCH(internal_parameter, data[#Headers], 0))</f>
        <v>31.2041568691238</v>
      </c>
      <c r="C66" s="56"/>
      <c r="F66" t="str">
        <v>Bolivia</v>
      </c>
      <c r="G66" s="57">
        <v>28.0345392986519</v>
      </c>
      <c r="H66">
        <f t="shared" si="0"/>
        <v>0.280345392986519</v>
      </c>
    </row>
    <row r="67" spans="1:8" x14ac:dyDescent="0.3">
      <c r="A67" t="str">
        <v>South Korea</v>
      </c>
      <c r="B67" s="52" cm="1">
        <f t="array" ref="B67">INDEX(data[],
  MATCH(1, (data[Country]=A67)*(data[Age]=age)*(data[Biological sex]=sex), 0),
  MATCH(internal_parameter, data[#Headers], 0))</f>
        <v>17.438256492469801</v>
      </c>
      <c r="C67" s="56"/>
      <c r="F67" t="str">
        <v>Chile</v>
      </c>
      <c r="G67" s="57">
        <v>28.235818882624599</v>
      </c>
      <c r="H67">
        <f t="shared" ref="H67:H85" si="1">G67/100</f>
        <v>0.28235818882624597</v>
      </c>
    </row>
    <row r="68" spans="1:8" x14ac:dyDescent="0.3">
      <c r="A68" t="str">
        <v>Spain</v>
      </c>
      <c r="B68" s="52" cm="1">
        <f t="array" ref="B68">INDEX(data[],
  MATCH(1, (data[Country]=A68)*(data[Age]=age)*(data[Biological sex]=sex), 0),
  MATCH(internal_parameter, data[#Headers], 0))</f>
        <v>22.672516869739301</v>
      </c>
      <c r="C68" s="56"/>
      <c r="F68" t="str">
        <v>Hong Kong</v>
      </c>
      <c r="G68" s="57">
        <v>28.392591204283601</v>
      </c>
      <c r="H68">
        <f t="shared" si="1"/>
        <v>0.28392591204283602</v>
      </c>
    </row>
    <row r="69" spans="1:8" x14ac:dyDescent="0.3">
      <c r="A69" t="str">
        <v>Sri Lanka</v>
      </c>
      <c r="B69" s="52" cm="1">
        <f t="array" ref="B69">INDEX(data[],
  MATCH(1, (data[Country]=A69)*(data[Age]=age)*(data[Biological sex]=sex), 0),
  MATCH(internal_parameter, data[#Headers], 0))</f>
        <v>17.302032339942901</v>
      </c>
      <c r="C69" s="56"/>
      <c r="F69" t="str">
        <v>Uganda</v>
      </c>
      <c r="G69" s="57">
        <v>28.425693637694401</v>
      </c>
      <c r="H69">
        <f t="shared" si="1"/>
        <v>0.28425693637694399</v>
      </c>
    </row>
    <row r="70" spans="1:8" x14ac:dyDescent="0.3">
      <c r="A70" t="str">
        <v>Sudan</v>
      </c>
      <c r="B70" s="52" cm="1">
        <f t="array" ref="B70">INDEX(data[],
  MATCH(1, (data[Country]=A70)*(data[Age]=age)*(data[Biological sex]=sex), 0),
  MATCH(internal_parameter, data[#Headers], 0))</f>
        <v>23.238615768413901</v>
      </c>
      <c r="C70" s="56"/>
      <c r="F70" t="str">
        <v>Bangladesh</v>
      </c>
      <c r="G70" s="57">
        <v>28.438062964987701</v>
      </c>
      <c r="H70">
        <f t="shared" si="1"/>
        <v>0.28438062964987698</v>
      </c>
    </row>
    <row r="71" spans="1:8" x14ac:dyDescent="0.3">
      <c r="A71" t="str">
        <v>Tajikistan</v>
      </c>
      <c r="B71" s="52" cm="1">
        <f t="array" ref="B71">INDEX(data[],
  MATCH(1, (data[Country]=A71)*(data[Age]=age)*(data[Biological sex]=sex), 0),
  MATCH(internal_parameter, data[#Headers], 0))</f>
        <v>27.623290838565499</v>
      </c>
      <c r="C71" s="56"/>
      <c r="F71" t="str">
        <v>Uzbekistan</v>
      </c>
      <c r="G71" s="57">
        <v>28.6221093525782</v>
      </c>
      <c r="H71">
        <f t="shared" si="1"/>
        <v>0.28622109352578201</v>
      </c>
    </row>
    <row r="72" spans="1:8" x14ac:dyDescent="0.3">
      <c r="A72" t="str">
        <v>Taiwan</v>
      </c>
      <c r="B72" s="52" cm="1">
        <f t="array" ref="B72">INDEX(data[],
  MATCH(1, (data[Country]=A72)*(data[Age]=age)*(data[Biological sex]=sex), 0),
  MATCH(internal_parameter, data[#Headers], 0))</f>
        <v>26.790784044360901</v>
      </c>
      <c r="C72" s="56"/>
      <c r="F72" t="str">
        <v>Pakistan</v>
      </c>
      <c r="G72" s="57">
        <v>28.753119913879001</v>
      </c>
      <c r="H72">
        <f t="shared" si="1"/>
        <v>0.28753119913878999</v>
      </c>
    </row>
    <row r="73" spans="1:8" x14ac:dyDescent="0.3">
      <c r="A73" t="str">
        <v>Tanzania</v>
      </c>
      <c r="B73" s="52" cm="1">
        <f t="array" ref="B73">INDEX(data[],
  MATCH(1, (data[Country]=A73)*(data[Age]=age)*(data[Biological sex]=sex), 0),
  MATCH(internal_parameter, data[#Headers], 0))</f>
        <v>19.8799727577263</v>
      </c>
      <c r="C73" s="56"/>
      <c r="F73" t="str">
        <v>Kyrgyzstan</v>
      </c>
      <c r="G73" s="57">
        <v>28.814574292752901</v>
      </c>
      <c r="H73">
        <f t="shared" si="1"/>
        <v>0.28814574292752904</v>
      </c>
    </row>
    <row r="74" spans="1:8" x14ac:dyDescent="0.3">
      <c r="A74" t="str">
        <v>Trinidad and Tobago</v>
      </c>
      <c r="B74" s="52" cm="1">
        <f t="array" ref="B74">INDEX(data[],
  MATCH(1, (data[Country]=A74)*(data[Age]=age)*(data[Biological sex]=sex), 0),
  MATCH(internal_parameter, data[#Headers], 0))</f>
        <v>23.807417444096</v>
      </c>
      <c r="C74" s="56"/>
      <c r="F74" t="str">
        <v>Iraq</v>
      </c>
      <c r="G74" s="57">
        <v>29.1726684597485</v>
      </c>
      <c r="H74">
        <f t="shared" si="1"/>
        <v>0.29172668459748502</v>
      </c>
    </row>
    <row r="75" spans="1:8" x14ac:dyDescent="0.3">
      <c r="A75" t="str">
        <v>Tunisia</v>
      </c>
      <c r="B75" s="52" cm="1">
        <f t="array" ref="B75">INDEX(data[],
  MATCH(1, (data[Country]=A75)*(data[Age]=age)*(data[Biological sex]=sex), 0),
  MATCH(internal_parameter, data[#Headers], 0))</f>
        <v>24.242333464851701</v>
      </c>
      <c r="C75" s="56"/>
      <c r="F75" t="str">
        <v>India</v>
      </c>
      <c r="G75" s="57">
        <v>29.296634238607901</v>
      </c>
      <c r="H75">
        <f t="shared" si="1"/>
        <v>0.29296634238607899</v>
      </c>
    </row>
    <row r="76" spans="1:8" x14ac:dyDescent="0.3">
      <c r="A76" t="str">
        <v>Uganda</v>
      </c>
      <c r="B76" s="52" cm="1">
        <f t="array" ref="B76">INDEX(data[],
  MATCH(1, (data[Country]=A76)*(data[Age]=age)*(data[Biological sex]=sex), 0),
  MATCH(internal_parameter, data[#Headers], 0))</f>
        <v>28.425693637694401</v>
      </c>
      <c r="C76" s="56"/>
      <c r="F76" t="str">
        <v>Egypt</v>
      </c>
      <c r="G76" s="57">
        <v>29.9329776666006</v>
      </c>
      <c r="H76">
        <f t="shared" si="1"/>
        <v>0.29932977666600602</v>
      </c>
    </row>
    <row r="77" spans="1:8" x14ac:dyDescent="0.3">
      <c r="A77" t="str">
        <v>Ukraine</v>
      </c>
      <c r="B77" s="52" cm="1">
        <f t="array" ref="B77">INDEX(data[],
  MATCH(1, (data[Country]=A77)*(data[Age]=age)*(data[Biological sex]=sex), 0),
  MATCH(internal_parameter, data[#Headers], 0))</f>
        <v>26.045174418787099</v>
      </c>
      <c r="C77" s="56"/>
      <c r="F77" t="str">
        <v>Kazakhstan</v>
      </c>
      <c r="G77" s="57">
        <v>30.284237069579198</v>
      </c>
      <c r="H77">
        <f t="shared" si="1"/>
        <v>0.30284237069579201</v>
      </c>
    </row>
    <row r="78" spans="1:8" x14ac:dyDescent="0.3">
      <c r="A78" t="str">
        <v>United Arab Emirates</v>
      </c>
      <c r="B78" s="52" cm="1">
        <f t="array" ref="B78">INDEX(data[],
  MATCH(1, (data[Country]=A78)*(data[Age]=age)*(data[Biological sex]=sex), 0),
  MATCH(internal_parameter, data[#Headers], 0))</f>
        <v>26.2719958352214</v>
      </c>
      <c r="C78" s="56"/>
      <c r="F78" t="str">
        <v>Ireland</v>
      </c>
      <c r="G78" s="57">
        <v>30.562082146330901</v>
      </c>
      <c r="H78">
        <f t="shared" si="1"/>
        <v>0.30562082146330899</v>
      </c>
    </row>
    <row r="79" spans="1:8" x14ac:dyDescent="0.3">
      <c r="A79" t="str">
        <v>United Kingdom</v>
      </c>
      <c r="B79" s="52" cm="1">
        <f t="array" ref="B79">INDEX(data[],
  MATCH(1, (data[Country]=A79)*(data[Age]=age)*(data[Biological sex]=sex), 0),
  MATCH(internal_parameter, data[#Headers], 0))</f>
        <v>35.061920172919798</v>
      </c>
      <c r="C79" s="56"/>
      <c r="F79" t="str">
        <v>South Africa</v>
      </c>
      <c r="G79" s="57">
        <v>31.2041568691238</v>
      </c>
      <c r="H79">
        <f t="shared" si="1"/>
        <v>0.312041568691238</v>
      </c>
    </row>
    <row r="80" spans="1:8" x14ac:dyDescent="0.3">
      <c r="A80" t="str">
        <v>United States of America</v>
      </c>
      <c r="B80" s="52" cm="1">
        <f t="array" ref="B80">INDEX(data[],
  MATCH(1, (data[Country]=A80)*(data[Age]=age)*(data[Biological sex]=sex), 0),
  MATCH(internal_parameter, data[#Headers], 0))</f>
        <v>26.503119128845</v>
      </c>
      <c r="C80" s="56"/>
      <c r="F80" t="str">
        <v>New Zealand</v>
      </c>
      <c r="G80" s="57">
        <v>31.581021515281599</v>
      </c>
      <c r="H80">
        <f t="shared" si="1"/>
        <v>0.31581021515281599</v>
      </c>
    </row>
    <row r="81" spans="1:8" x14ac:dyDescent="0.3">
      <c r="A81" t="str">
        <v>Uruguay</v>
      </c>
      <c r="B81" s="52" cm="1">
        <f t="array" ref="B81">INDEX(data[],
  MATCH(1, (data[Country]=A81)*(data[Age]=age)*(data[Biological sex]=sex), 0),
  MATCH(internal_parameter, data[#Headers], 0))</f>
        <v>21.357916470845201</v>
      </c>
      <c r="C81" s="56"/>
      <c r="F81" t="str">
        <v>Brazil</v>
      </c>
      <c r="G81" s="57">
        <v>33.751871772823101</v>
      </c>
      <c r="H81">
        <f t="shared" si="1"/>
        <v>0.337518717728231</v>
      </c>
    </row>
    <row r="82" spans="1:8" x14ac:dyDescent="0.3">
      <c r="A82" t="str">
        <v>Uzbekistan</v>
      </c>
      <c r="B82" s="52" cm="1">
        <f t="array" ref="B82">INDEX(data[],
  MATCH(1, (data[Country]=A82)*(data[Age]=age)*(data[Biological sex]=sex), 0),
  MATCH(internal_parameter, data[#Headers], 0))</f>
        <v>28.6221093525782</v>
      </c>
      <c r="C82" s="56"/>
      <c r="F82" t="str">
        <v>Afghanistan</v>
      </c>
      <c r="G82" s="57">
        <v>33.887715592596898</v>
      </c>
      <c r="H82">
        <f t="shared" si="1"/>
        <v>0.33887715592596895</v>
      </c>
    </row>
    <row r="83" spans="1:8" x14ac:dyDescent="0.3">
      <c r="A83" t="str">
        <v>Venezuela</v>
      </c>
      <c r="B83" s="52" cm="1">
        <f t="array" ref="B83">INDEX(data[],
  MATCH(1, (data[Country]=A83)*(data[Age]=age)*(data[Biological sex]=sex), 0),
  MATCH(internal_parameter, data[#Headers], 0))</f>
        <v>18.679120430085899</v>
      </c>
      <c r="C83" s="56"/>
      <c r="F83" t="str">
        <v>United Kingdom</v>
      </c>
      <c r="G83" s="57">
        <v>35.061920172919798</v>
      </c>
      <c r="H83">
        <f t="shared" si="1"/>
        <v>0.35061920172919797</v>
      </c>
    </row>
    <row r="84" spans="1:8" x14ac:dyDescent="0.3">
      <c r="A84" t="str">
        <v>Yemen</v>
      </c>
      <c r="B84" s="52" cm="1">
        <f t="array" ref="B84">INDEX(data[],
  MATCH(1, (data[Country]=A84)*(data[Age]=age)*(data[Biological sex]=sex), 0),
  MATCH(internal_parameter, data[#Headers], 0))</f>
        <v>27.113870254012699</v>
      </c>
      <c r="C84" s="56"/>
      <c r="F84" t="str">
        <v>Australia</v>
      </c>
      <c r="G84" s="57">
        <v>35.238686839937202</v>
      </c>
      <c r="H84">
        <f t="shared" si="1"/>
        <v>0.352386868399372</v>
      </c>
    </row>
    <row r="85" spans="1:8" x14ac:dyDescent="0.3">
      <c r="A85" t="str">
        <v>Zimbabwe</v>
      </c>
      <c r="B85" s="52" cm="1">
        <f t="array" ref="B85">INDEX(data[],
  MATCH(1, (data[Country]=A85)*(data[Age]=age)*(data[Biological sex]=sex), 0),
  MATCH(internal_parameter, data[#Headers], 0))</f>
        <v>21.901339140301101</v>
      </c>
      <c r="C85" s="56"/>
      <c r="F85" t="str">
        <v>Samoa</v>
      </c>
      <c r="G85" s="57">
        <v>37.918572159640703</v>
      </c>
      <c r="H85">
        <f t="shared" si="1"/>
        <v>0.37918572159640701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" id="{56CA1AE5-F308-4820-BDB8-E5EC4050FB30}">
            <xm:f>parameter &lt;&gt; Data_Validation!#REF!</xm:f>
            <x14:dxf>
              <numFmt numFmtId="171" formatCode="0.0%"/>
            </x14:dxf>
          </x14:cfRule>
          <xm:sqref>C2:C85</xm:sqref>
        </x14:conditionalFormatting>
        <x14:conditionalFormatting xmlns:xm="http://schemas.microsoft.com/office/excel/2006/main">
          <x14:cfRule type="expression" priority="4" id="{06DEFBB0-4C50-4B20-90D6-5C5D28AA1DC6}">
            <xm:f>parameter &lt;&gt; Data_Validation!#REF!</xm:f>
            <x14:dxf>
              <numFmt numFmtId="14" formatCode="0.00%"/>
            </x14:dxf>
          </x14:cfRule>
          <xm:sqref>H2:H85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E221E-A446-426A-9B54-E01F2599CA34}">
  <dimension ref="A1:G9"/>
  <sheetViews>
    <sheetView workbookViewId="0">
      <selection activeCell="D1" sqref="D1"/>
    </sheetView>
  </sheetViews>
  <sheetFormatPr defaultRowHeight="15.6" x14ac:dyDescent="0.3"/>
  <cols>
    <col min="1" max="1" width="16.5" customWidth="1"/>
    <col min="2" max="4" width="21.3984375" customWidth="1"/>
    <col min="5" max="5" width="20.296875" customWidth="1"/>
    <col min="6" max="6" width="20.3984375" customWidth="1"/>
    <col min="7" max="7" width="28.69921875" customWidth="1"/>
  </cols>
  <sheetData>
    <row r="1" spans="1:7" x14ac:dyDescent="0.3">
      <c r="A1" s="58" t="s">
        <v>177</v>
      </c>
      <c r="B1" s="47" t="s">
        <v>171</v>
      </c>
      <c r="C1" s="58" t="s">
        <v>173</v>
      </c>
      <c r="D1" s="47"/>
      <c r="E1" s="47"/>
      <c r="F1" s="47"/>
      <c r="G1" s="47"/>
    </row>
    <row r="2" spans="1:7" x14ac:dyDescent="0.3">
      <c r="A2" s="59" t="str" cm="1">
        <f t="array" ref="A2:A9">_xlfn.ANCHORARRAY(Data_Validation!D2)</f>
        <v>Overall Population</v>
      </c>
      <c r="B2" cm="1">
        <f t="array" ref="B2">INDEX(data[],
  MATCH(1, (data[Country]=country)*(data[Age]=A2)*(data[Biological sex]=sex), 0),
  MATCH(internal_parameter, data[#Headers], 0)
)</f>
        <v>27.350402682547699</v>
      </c>
      <c r="C2" s="61">
        <f>B2/100</f>
        <v>0.27350402682547698</v>
      </c>
      <c r="D2" s="60" t="e">
        <f>IF($A2&lt;&gt;age,$C2,NA())</f>
        <v>#N/A</v>
      </c>
      <c r="E2" s="60">
        <f>IF($A2=age,$C2,NA())</f>
        <v>0.27350402682547698</v>
      </c>
      <c r="G2" s="51"/>
    </row>
    <row r="3" spans="1:7" x14ac:dyDescent="0.3">
      <c r="A3" s="59" t="str">
        <v>18-24</v>
      </c>
      <c r="B3" cm="1">
        <f t="array" ref="B3">INDEX(data[],
  MATCH(1, (data[Country]=country)*(data[Age]=A3)*(data[Biological sex]=sex), 0),
  MATCH(internal_parameter, data[#Headers], 0)
)</f>
        <v>44.752595407655299</v>
      </c>
      <c r="C3" s="61">
        <f t="shared" ref="C3:C9" si="0">B3/100</f>
        <v>0.44752595407655299</v>
      </c>
      <c r="D3" s="60">
        <f>IF($A3&lt;&gt;age,$C3,NA())</f>
        <v>0.44752595407655299</v>
      </c>
      <c r="E3" s="60" t="e">
        <f>IF($A3=age,$C3,NA())</f>
        <v>#N/A</v>
      </c>
      <c r="G3" s="51"/>
    </row>
    <row r="4" spans="1:7" x14ac:dyDescent="0.3">
      <c r="A4" s="59" t="str">
        <v>25-34</v>
      </c>
      <c r="B4" cm="1">
        <f t="array" ref="B4">INDEX(data[],
  MATCH(1, (data[Country]=country)*(data[Age]=A4)*(data[Biological sex]=sex), 0),
  MATCH(internal_parameter, data[#Headers], 0)
)</f>
        <v>37.442154453370399</v>
      </c>
      <c r="C4" s="61">
        <f t="shared" si="0"/>
        <v>0.37442154453370402</v>
      </c>
      <c r="D4" s="60">
        <f>IF($A4&lt;&gt;age,$C4,NA())</f>
        <v>0.37442154453370402</v>
      </c>
      <c r="E4" s="60" t="e">
        <f>IF($A4=age,$C4,NA())</f>
        <v>#N/A</v>
      </c>
      <c r="G4" s="51"/>
    </row>
    <row r="5" spans="1:7" x14ac:dyDescent="0.3">
      <c r="A5" s="59" t="str">
        <v>35-44</v>
      </c>
      <c r="B5" cm="1">
        <f t="array" ref="B5">INDEX(data[],
  MATCH(1, (data[Country]=country)*(data[Age]=A5)*(data[Biological sex]=sex), 0),
  MATCH(internal_parameter, data[#Headers], 0)
)</f>
        <v>28.720842240655799</v>
      </c>
      <c r="C5" s="61">
        <f t="shared" si="0"/>
        <v>0.28720842240655797</v>
      </c>
      <c r="D5" s="60">
        <f>IF($A5&lt;&gt;age,$C5,NA())</f>
        <v>0.28720842240655797</v>
      </c>
      <c r="E5" s="60" t="e">
        <f>IF($A5=age,$C5,NA())</f>
        <v>#N/A</v>
      </c>
      <c r="G5" s="51"/>
    </row>
    <row r="6" spans="1:7" x14ac:dyDescent="0.3">
      <c r="A6" s="59" t="str">
        <v>45-54</v>
      </c>
      <c r="B6" cm="1">
        <f t="array" ref="B6">INDEX(data[],
  MATCH(1, (data[Country]=country)*(data[Age]=A6)*(data[Biological sex]=sex), 0),
  MATCH(internal_parameter, data[#Headers], 0)
)</f>
        <v>21.861376678799498</v>
      </c>
      <c r="C6" s="61">
        <f t="shared" si="0"/>
        <v>0.21861376678799499</v>
      </c>
      <c r="D6" s="60">
        <f>IF($A6&lt;&gt;age,$C6,NA())</f>
        <v>0.21861376678799499</v>
      </c>
      <c r="E6" s="60" t="e">
        <f>IF($A6=age,$C6,NA())</f>
        <v>#N/A</v>
      </c>
      <c r="G6" s="51"/>
    </row>
    <row r="7" spans="1:7" x14ac:dyDescent="0.3">
      <c r="A7" s="59" t="str">
        <v>55-64</v>
      </c>
      <c r="B7" cm="1">
        <f t="array" ref="B7">INDEX(data[],
  MATCH(1, (data[Country]=country)*(data[Age]=A7)*(data[Biological sex]=sex), 0),
  MATCH(internal_parameter, data[#Headers], 0)
)</f>
        <v>15.065513943087099</v>
      </c>
      <c r="C7" s="61">
        <f t="shared" si="0"/>
        <v>0.150655139430871</v>
      </c>
      <c r="D7" s="60">
        <f>IF($A7&lt;&gt;age,$C7,NA())</f>
        <v>0.150655139430871</v>
      </c>
      <c r="E7" s="60" t="e">
        <f>IF($A7=age,$C7,NA())</f>
        <v>#N/A</v>
      </c>
      <c r="G7" s="51"/>
    </row>
    <row r="8" spans="1:7" x14ac:dyDescent="0.3">
      <c r="A8" s="59" t="str">
        <v>65-74</v>
      </c>
      <c r="B8" cm="1">
        <f t="array" ref="B8">INDEX(data[],
  MATCH(1, (data[Country]=country)*(data[Age]=A8)*(data[Biological sex]=sex), 0),
  MATCH(internal_parameter, data[#Headers], 0)
)</f>
        <v>9.5194631508908891</v>
      </c>
      <c r="C8" s="61">
        <f t="shared" si="0"/>
        <v>9.5194631508908889E-2</v>
      </c>
      <c r="D8" s="60">
        <f>IF($A8&lt;&gt;age,$C8,NA())</f>
        <v>9.5194631508908889E-2</v>
      </c>
      <c r="E8" s="60" t="e">
        <f>IF($A8=age,$C8,NA())</f>
        <v>#N/A</v>
      </c>
      <c r="G8" s="51"/>
    </row>
    <row r="9" spans="1:7" x14ac:dyDescent="0.3">
      <c r="A9" s="59" t="str">
        <v>75+</v>
      </c>
      <c r="B9" cm="1">
        <f t="array" ref="B9">INDEX(data[],
  MATCH(1, (data[Country]=country)*(data[Age]=A9)*(data[Biological sex]=sex), 0),
  MATCH(internal_parameter, data[#Headers], 0)
)</f>
        <v>6.83060089482903</v>
      </c>
      <c r="C9" s="61">
        <f t="shared" si="0"/>
        <v>6.8306008948290295E-2</v>
      </c>
      <c r="D9" s="60">
        <f>IF($A9&lt;&gt;age,$C9,NA())</f>
        <v>6.8306008948290295E-2</v>
      </c>
      <c r="E9" s="60" t="e">
        <f>IF($A9=age,$C9,NA())</f>
        <v>#N/A</v>
      </c>
      <c r="G9" s="51"/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ABED900F-C9F1-40CA-9A71-E74E2AFC7913}">
            <xm:f>parameter &lt;&gt; Data_Validation!#REF!</xm:f>
            <x14:dxf>
              <numFmt numFmtId="171" formatCode="0.0%"/>
            </x14:dxf>
          </x14:cfRule>
          <xm:sqref>G2:G9 C2:C9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BF17E-FE20-4B28-A1EE-FC992BD8519A}">
  <dimension ref="A1:F4"/>
  <sheetViews>
    <sheetView zoomScaleNormal="100" workbookViewId="0">
      <selection activeCell="A2" activeCellId="1" sqref="C2:D4 A2:A4"/>
    </sheetView>
  </sheetViews>
  <sheetFormatPr defaultRowHeight="15.6" x14ac:dyDescent="0.3"/>
  <cols>
    <col min="1" max="1" width="16.796875" customWidth="1"/>
    <col min="2" max="5" width="16.8984375" customWidth="1"/>
    <col min="6" max="6" width="15.59765625" customWidth="1"/>
  </cols>
  <sheetData>
    <row r="1" spans="1:6" x14ac:dyDescent="0.3">
      <c r="A1" t="s">
        <v>166</v>
      </c>
      <c r="B1" t="s">
        <v>171</v>
      </c>
    </row>
    <row r="2" spans="1:6" x14ac:dyDescent="0.3">
      <c r="A2" t="str" cm="1">
        <f t="array" ref="A2:A4">_xlfn.ANCHORARRAY(Data_Validation!G2)</f>
        <v>Overall Population</v>
      </c>
      <c r="B2" cm="1">
        <f t="array" ref="B2">INDEX(data[],
  MATCH(1,(data[Country]=country)*(data[Age]=age)*(data[Biological sex]=A2),0),
  MATCH(internal_parameter, data[#Headers], 0))/100</f>
        <v>0.27350402682547698</v>
      </c>
      <c r="C2" s="60" t="e">
        <f>IF(sex &lt;&gt; $A2,$B2, NA())</f>
        <v>#N/A</v>
      </c>
      <c r="D2" s="60">
        <f>IF(sex = $A2,$B2, NA())</f>
        <v>0.27350402682547698</v>
      </c>
      <c r="F2" s="62"/>
    </row>
    <row r="3" spans="1:6" x14ac:dyDescent="0.3">
      <c r="A3" s="59" t="str">
        <v>F</v>
      </c>
      <c r="B3" cm="1">
        <f t="array" ref="B3">INDEX(data[],
  MATCH(1,(data[Country]=country)*(data[Age]=age)*(data[Biological sex]=A3),0),
  MATCH(internal_parameter, data[#Headers], 0))/100</f>
        <v>0.28784593751246002</v>
      </c>
      <c r="C3" s="60">
        <f>IF(sex &lt;&gt; $A3,$B3, NA())</f>
        <v>0.28784593751246002</v>
      </c>
      <c r="D3" s="60" t="e">
        <f>IF(sex = $A3,$B3, NA())</f>
        <v>#N/A</v>
      </c>
      <c r="F3" s="61">
        <f>B3/(B3+B4)</f>
        <v>0.52631375028767391</v>
      </c>
    </row>
    <row r="4" spans="1:6" x14ac:dyDescent="0.3">
      <c r="A4" s="59" t="str">
        <v>M</v>
      </c>
      <c r="B4" cm="1">
        <f t="array" ref="B4">INDEX(data[],
  MATCH(1,(data[Country]=country)*(data[Age]=age)*(data[Biological sex]=A4),0),
  MATCH(internal_parameter, data[#Headers], 0))/100</f>
        <v>0.25906346273621</v>
      </c>
      <c r="C4" s="60">
        <f>IF(sex &lt;&gt; $A4,$B4, NA())</f>
        <v>0.25906346273621</v>
      </c>
      <c r="D4" s="60" t="e">
        <f>IF(sex = $A4,$B4, NA())</f>
        <v>#N/A</v>
      </c>
      <c r="F4" s="61">
        <f>B4/(B3+B4)</f>
        <v>0.47368624971232604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77CA0-CD03-4074-87A2-B5D05CFD4027}">
  <dimension ref="A1:D2"/>
  <sheetViews>
    <sheetView zoomScale="110" workbookViewId="0">
      <selection activeCell="D2" sqref="D2"/>
    </sheetView>
  </sheetViews>
  <sheetFormatPr defaultRowHeight="15.6" x14ac:dyDescent="0.3"/>
  <cols>
    <col min="1" max="1" width="18.296875" customWidth="1"/>
    <col min="3" max="3" width="14.5" customWidth="1"/>
    <col min="4" max="4" width="17.69921875" customWidth="1"/>
  </cols>
  <sheetData>
    <row r="1" spans="1:4" x14ac:dyDescent="0.3">
      <c r="A1" s="47" t="s">
        <v>182</v>
      </c>
      <c r="C1" t="s">
        <v>183</v>
      </c>
      <c r="D1" t="s">
        <v>184</v>
      </c>
    </row>
    <row r="2" spans="1:4" x14ac:dyDescent="0.3">
      <c r="A2" s="63" cm="1">
        <f t="array" ref="A2">INDEX(data[],
  MATCH(1, (data[Country] = country)*(data[Age] = age)*(data[Biological sex] = sex), 0),
  MATCH("Sample size (Targeted data /Cleaned)", data[#Headers], 0)
)</f>
        <v>661426</v>
      </c>
      <c r="C2" s="57" cm="1">
        <f t="array" ref="C2">INDEX(data[],
  MATCH(1, (data[Country] = country)*(data[Age] = age)*(data[Biological sex] = sex), 0),
  MATCH("MHQ Score (Average)", data[#Headers], 0)
)</f>
        <v>62.835362107940099</v>
      </c>
      <c r="D2" t="str" cm="1">
        <f t="array" ref="D2">_xlfn.IFS(AND(C2 &gt;= -100,C2 &lt; -50), "Distressed",
     AND(C2 &gt;= -50,C2 &lt; 0), "Struggling",
     AND(C2 &gt;= 0,C2 &lt; 50), "Enduring",
     AND(C2 &gt;= 50,C2 &lt; 100), "Managing",
     AND(C2 &gt;= 100,C2 &lt; 150), "Succeeding",
     AND(C2 &gt;= 150,C2 &lt; 200), "Thriving")</f>
        <v>Managing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8</vt:i4>
      </vt:variant>
    </vt:vector>
  </HeadingPairs>
  <TitlesOfParts>
    <vt:vector size="17" baseType="lpstr">
      <vt:lpstr>Global Mind Sample</vt:lpstr>
      <vt:lpstr>2019-2024 trends</vt:lpstr>
      <vt:lpstr>Data</vt:lpstr>
      <vt:lpstr>Mental_Health_Parameter</vt:lpstr>
      <vt:lpstr>Data_Validation</vt:lpstr>
      <vt:lpstr>Country</vt:lpstr>
      <vt:lpstr>Age_Group</vt:lpstr>
      <vt:lpstr>Biological_Sex</vt:lpstr>
      <vt:lpstr>KPI Cards</vt:lpstr>
      <vt:lpstr>age</vt:lpstr>
      <vt:lpstr>country</vt:lpstr>
      <vt:lpstr>internal_parameter</vt:lpstr>
      <vt:lpstr>MHQ_scale_region</vt:lpstr>
      <vt:lpstr>MHQ_score</vt:lpstr>
      <vt:lpstr>parameter</vt:lpstr>
      <vt:lpstr>participant_num</vt:lpstr>
      <vt:lpstr>sex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Newson</dc:creator>
  <cp:lastModifiedBy>Daniils Smirnovs</cp:lastModifiedBy>
  <dcterms:created xsi:type="dcterms:W3CDTF">2025-02-24T09:41:44Z</dcterms:created>
  <dcterms:modified xsi:type="dcterms:W3CDTF">2025-07-10T20:42:06Z</dcterms:modified>
</cp:coreProperties>
</file>